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4.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53222"/>
  <mc:AlternateContent xmlns:mc="http://schemas.openxmlformats.org/markup-compatibility/2006">
    <mc:Choice Requires="x15">
      <x15ac:absPath xmlns:x15ac="http://schemas.microsoft.com/office/spreadsheetml/2010/11/ac" url="C:\Users\Kevin\Desktop\TEMP upload to Wordpress\"/>
    </mc:Choice>
  </mc:AlternateContent>
  <bookViews>
    <workbookView xWindow="0" yWindow="0" windowWidth="15510" windowHeight="11985" tabRatio="911"/>
  </bookViews>
  <sheets>
    <sheet name="Intro" sheetId="58" r:id="rId1"/>
    <sheet name="a_All Data + Formulas" sheetId="52" r:id="rId2"/>
    <sheet name="b_Extract Data w Score Change" sheetId="53" r:id="rId3"/>
    <sheet name="c_Bin Change Data into 60 mins" sheetId="54" r:id="rId4"/>
    <sheet name="d_Percent_Rank" sheetId="55" r:id="rId5"/>
    <sheet name="e_FINAL_Rank" sheetId="56" r:id="rId6"/>
    <sheet name="f_Select 2 teams" sheetId="59" r:id="rId7"/>
    <sheet name="g_Chart Compare 2 teams" sheetId="60" r:id="rId8"/>
    <sheet name="h_Chart Trend" sheetId="62" r:id="rId9"/>
    <sheet name="Links &amp; Feedback" sheetId="63" r:id="rId10"/>
  </sheets>
  <definedNames>
    <definedName name="_xlnm._FilterDatabase" localSheetId="1" hidden="1">'a_All Data + Formulas'!$A$2:$O$7856</definedName>
    <definedName name="_xlnm._FilterDatabase" localSheetId="2" hidden="1">'b_Extract Data w Score Change'!$A$2:$F$732</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G27" i="63" l="1"/>
  <c r="G26" i="63"/>
  <c r="E4" i="59" l="1"/>
  <c r="E2" i="59" s="1"/>
  <c r="D4" i="59"/>
  <c r="D2" i="59" s="1"/>
  <c r="C7" i="59"/>
  <c r="C8" i="59" s="1"/>
  <c r="C9" i="59" s="1"/>
  <c r="C10" i="59" s="1"/>
  <c r="C11" i="59" s="1"/>
  <c r="C12" i="59" s="1"/>
  <c r="C13" i="59" s="1"/>
  <c r="C14" i="59" s="1"/>
  <c r="C15" i="59" s="1"/>
  <c r="C16" i="59" s="1"/>
  <c r="C17" i="59" s="1"/>
  <c r="C18" i="59" s="1"/>
  <c r="C19" i="59" s="1"/>
  <c r="C20" i="59" s="1"/>
  <c r="C21" i="59" s="1"/>
  <c r="C22" i="59" s="1"/>
  <c r="C23" i="59" s="1"/>
  <c r="C24" i="59" s="1"/>
  <c r="C25" i="59" s="1"/>
  <c r="C26" i="59" s="1"/>
  <c r="C27" i="59" s="1"/>
  <c r="C28" i="59" s="1"/>
  <c r="C29" i="59" s="1"/>
  <c r="C30" i="59" s="1"/>
  <c r="C31" i="59" s="1"/>
  <c r="C32" i="59" s="1"/>
  <c r="C33" i="59" s="1"/>
  <c r="C34" i="59" s="1"/>
  <c r="C35" i="59" s="1"/>
  <c r="C36" i="59" s="1"/>
  <c r="C37" i="59" s="1"/>
  <c r="C38" i="59" s="1"/>
  <c r="C39" i="59" s="1"/>
  <c r="C40" i="59" s="1"/>
  <c r="C41" i="59" s="1"/>
  <c r="C42" i="59" s="1"/>
  <c r="C43" i="59" s="1"/>
  <c r="C44" i="59" s="1"/>
  <c r="C45" i="59" s="1"/>
  <c r="C46" i="59" s="1"/>
  <c r="C47" i="59" s="1"/>
  <c r="C48" i="59" s="1"/>
  <c r="C49" i="59" s="1"/>
  <c r="C50" i="59" s="1"/>
  <c r="C51" i="59" s="1"/>
  <c r="C52" i="59" s="1"/>
  <c r="C53" i="59" s="1"/>
  <c r="C54" i="59" s="1"/>
  <c r="C55" i="59" s="1"/>
  <c r="C56" i="59" s="1"/>
  <c r="C57" i="59" s="1"/>
  <c r="C58" i="59" s="1"/>
  <c r="C59" i="59" s="1"/>
  <c r="C60" i="59" s="1"/>
  <c r="C61" i="59" s="1"/>
  <c r="C62" i="59" s="1"/>
  <c r="C63" i="59" s="1"/>
  <c r="C64" i="59" s="1"/>
  <c r="C65" i="59" s="1"/>
  <c r="C66" i="59" s="1"/>
  <c r="C67" i="59" s="1"/>
  <c r="C68" i="59" s="1"/>
  <c r="C69" i="59" s="1"/>
  <c r="C70" i="59" s="1"/>
  <c r="C71" i="59" s="1"/>
  <c r="C72" i="59" s="1"/>
  <c r="C73" i="59" s="1"/>
  <c r="C74" i="59" s="1"/>
  <c r="C75" i="59" s="1"/>
  <c r="C76" i="59" s="1"/>
  <c r="C77" i="59" s="1"/>
  <c r="C78" i="59" s="1"/>
  <c r="C79" i="59" s="1"/>
  <c r="C80" i="59" s="1"/>
  <c r="C81" i="59" s="1"/>
  <c r="C82" i="59" s="1"/>
  <c r="C83" i="59" s="1"/>
  <c r="C84" i="59" s="1"/>
  <c r="C85" i="59" s="1"/>
  <c r="C86" i="59" s="1"/>
  <c r="C87" i="59" s="1"/>
  <c r="C88" i="59" s="1"/>
  <c r="C89" i="59" s="1"/>
  <c r="C90" i="59" s="1"/>
  <c r="C91" i="59" s="1"/>
  <c r="C92" i="59" s="1"/>
  <c r="C93" i="59" s="1"/>
  <c r="C94" i="59" s="1"/>
  <c r="C95" i="59" s="1"/>
  <c r="C96" i="59" s="1"/>
  <c r="C97" i="59" s="1"/>
  <c r="C98" i="59" s="1"/>
  <c r="C99" i="59" s="1"/>
  <c r="C100" i="59" s="1"/>
  <c r="C101" i="59" s="1"/>
  <c r="C102" i="59" s="1"/>
  <c r="C103" i="59" s="1"/>
  <c r="C104" i="59" s="1"/>
  <c r="C105" i="59" s="1"/>
  <c r="C106" i="59" s="1"/>
  <c r="C107" i="59" s="1"/>
  <c r="C108" i="59" s="1"/>
  <c r="C109" i="59" s="1"/>
  <c r="C110" i="59" s="1"/>
  <c r="C111" i="59" s="1"/>
  <c r="C112" i="59" s="1"/>
  <c r="C113" i="59" s="1"/>
  <c r="C114" i="59" s="1"/>
  <c r="C115" i="59" s="1"/>
  <c r="C116" i="59" s="1"/>
  <c r="C117" i="59" s="1"/>
  <c r="C118" i="59" s="1"/>
  <c r="C119" i="59" s="1"/>
  <c r="C120" i="59" s="1"/>
  <c r="C121" i="59" s="1"/>
  <c r="C122" i="59" s="1"/>
  <c r="C123" i="59" s="1"/>
  <c r="C124" i="59" s="1"/>
  <c r="C125" i="59" s="1"/>
  <c r="C126" i="59" s="1"/>
  <c r="K3" i="55"/>
  <c r="K4" i="55"/>
  <c r="K5" i="55"/>
  <c r="K6" i="55"/>
  <c r="K7" i="55"/>
  <c r="K8" i="55"/>
  <c r="K9" i="55"/>
  <c r="K10" i="55"/>
  <c r="K11" i="55"/>
  <c r="K12" i="55"/>
  <c r="K13" i="55"/>
  <c r="K14" i="55"/>
  <c r="K15" i="55"/>
  <c r="K16" i="55"/>
  <c r="K17" i="55"/>
  <c r="K18" i="55"/>
  <c r="K19" i="55"/>
  <c r="K20" i="55"/>
  <c r="K21" i="55"/>
  <c r="K22" i="55"/>
  <c r="K23" i="55"/>
  <c r="K24" i="55"/>
  <c r="K25" i="55"/>
  <c r="K26" i="55"/>
  <c r="K27" i="55"/>
  <c r="K28" i="55"/>
  <c r="K29" i="55"/>
  <c r="K30" i="55"/>
  <c r="K31" i="55"/>
  <c r="K32" i="55"/>
  <c r="K33" i="55"/>
  <c r="K34" i="55"/>
  <c r="K35" i="55"/>
  <c r="K36" i="55"/>
  <c r="K37" i="55"/>
  <c r="K38" i="55"/>
  <c r="K39" i="55"/>
  <c r="K40" i="55"/>
  <c r="K41" i="55"/>
  <c r="K42" i="55"/>
  <c r="K43" i="55"/>
  <c r="K44" i="55"/>
  <c r="K45" i="55"/>
  <c r="K46" i="55"/>
  <c r="K47" i="55"/>
  <c r="K48" i="55"/>
  <c r="K49" i="55"/>
  <c r="K50" i="55"/>
  <c r="A1" i="58"/>
  <c r="M4" i="52" l="1"/>
  <c r="N4" i="52" s="1"/>
  <c r="O4" i="52" s="1"/>
  <c r="M5" i="52"/>
  <c r="N5" i="52" s="1"/>
  <c r="O5" i="52" s="1"/>
  <c r="M6" i="52"/>
  <c r="N6" i="52" s="1"/>
  <c r="O6" i="52" s="1"/>
  <c r="M7" i="52"/>
  <c r="N7" i="52" s="1"/>
  <c r="O7" i="52" s="1"/>
  <c r="M8" i="52"/>
  <c r="N8" i="52" s="1"/>
  <c r="O8" i="52" s="1"/>
  <c r="M9" i="52"/>
  <c r="N9" i="52" s="1"/>
  <c r="O9" i="52" s="1"/>
  <c r="M10" i="52"/>
  <c r="N10" i="52" s="1"/>
  <c r="O10" i="52" s="1"/>
  <c r="M11" i="52"/>
  <c r="N11" i="52" s="1"/>
  <c r="O11" i="52" s="1"/>
  <c r="M12" i="52"/>
  <c r="N12" i="52" s="1"/>
  <c r="O12" i="52" s="1"/>
  <c r="M13" i="52"/>
  <c r="N13" i="52" s="1"/>
  <c r="O13" i="52" s="1"/>
  <c r="M14" i="52"/>
  <c r="N14" i="52"/>
  <c r="O14" i="52" s="1"/>
  <c r="M15" i="52"/>
  <c r="N15" i="52" s="1"/>
  <c r="O15" i="52" s="1"/>
  <c r="M16" i="52"/>
  <c r="N16" i="52" s="1"/>
  <c r="O16" i="52" s="1"/>
  <c r="M17" i="52"/>
  <c r="N17" i="52" s="1"/>
  <c r="O17" i="52" s="1"/>
  <c r="M18" i="52"/>
  <c r="N18" i="52" s="1"/>
  <c r="O18" i="52" s="1"/>
  <c r="M19" i="52"/>
  <c r="N19" i="52" s="1"/>
  <c r="O19" i="52" s="1"/>
  <c r="M20" i="52"/>
  <c r="N20" i="52" s="1"/>
  <c r="O20" i="52" s="1"/>
  <c r="M21" i="52"/>
  <c r="N21" i="52" s="1"/>
  <c r="O21" i="52" s="1"/>
  <c r="M22" i="52"/>
  <c r="N22" i="52" s="1"/>
  <c r="O22" i="52" s="1"/>
  <c r="M23" i="52"/>
  <c r="N23" i="52" s="1"/>
  <c r="O23" i="52" s="1"/>
  <c r="M24" i="52"/>
  <c r="N24" i="52" s="1"/>
  <c r="O24" i="52" s="1"/>
  <c r="M25" i="52"/>
  <c r="N25" i="52" s="1"/>
  <c r="O25" i="52" s="1"/>
  <c r="M26" i="52"/>
  <c r="N26" i="52" s="1"/>
  <c r="O26" i="52" s="1"/>
  <c r="M27" i="52"/>
  <c r="N27" i="52" s="1"/>
  <c r="O27" i="52" s="1"/>
  <c r="M28" i="52"/>
  <c r="N28" i="52" s="1"/>
  <c r="O28" i="52" s="1"/>
  <c r="M29" i="52"/>
  <c r="N29" i="52" s="1"/>
  <c r="O29" i="52" s="1"/>
  <c r="M30" i="52"/>
  <c r="N30" i="52" s="1"/>
  <c r="O30" i="52" s="1"/>
  <c r="M31" i="52"/>
  <c r="N31" i="52" s="1"/>
  <c r="O31" i="52" s="1"/>
  <c r="M32" i="52"/>
  <c r="N32" i="52" s="1"/>
  <c r="O32" i="52" s="1"/>
  <c r="M33" i="52"/>
  <c r="N33" i="52" s="1"/>
  <c r="O33" i="52" s="1"/>
  <c r="M34" i="52"/>
  <c r="N34" i="52" s="1"/>
  <c r="O34" i="52" s="1"/>
  <c r="M35" i="52"/>
  <c r="N35" i="52" s="1"/>
  <c r="O35" i="52" s="1"/>
  <c r="M36" i="52"/>
  <c r="N36" i="52"/>
  <c r="O36" i="52" s="1"/>
  <c r="M37" i="52"/>
  <c r="N37" i="52" s="1"/>
  <c r="O37" i="52" s="1"/>
  <c r="M38" i="52"/>
  <c r="N38" i="52"/>
  <c r="O38" i="52" s="1"/>
  <c r="M39" i="52"/>
  <c r="N39" i="52" s="1"/>
  <c r="O39" i="52" s="1"/>
  <c r="M40" i="52"/>
  <c r="N40" i="52" s="1"/>
  <c r="O40" i="52" s="1"/>
  <c r="M41" i="52"/>
  <c r="N41" i="52" s="1"/>
  <c r="O41" i="52" s="1"/>
  <c r="M42" i="52"/>
  <c r="N42" i="52" s="1"/>
  <c r="O42" i="52" s="1"/>
  <c r="M43" i="52"/>
  <c r="N43" i="52" s="1"/>
  <c r="O43" i="52" s="1"/>
  <c r="M44" i="52"/>
  <c r="N44" i="52" s="1"/>
  <c r="O44" i="52" s="1"/>
  <c r="M45" i="52"/>
  <c r="N45" i="52" s="1"/>
  <c r="O45" i="52" s="1"/>
  <c r="M46" i="52"/>
  <c r="N46" i="52" s="1"/>
  <c r="O46" i="52" s="1"/>
  <c r="M47" i="52"/>
  <c r="N47" i="52" s="1"/>
  <c r="O47" i="52" s="1"/>
  <c r="M48" i="52"/>
  <c r="N48" i="52" s="1"/>
  <c r="O48" i="52" s="1"/>
  <c r="M49" i="52"/>
  <c r="N49" i="52" s="1"/>
  <c r="O49" i="52" s="1"/>
  <c r="M50" i="52"/>
  <c r="N50" i="52" s="1"/>
  <c r="O50" i="52" s="1"/>
  <c r="M51" i="52"/>
  <c r="N51" i="52" s="1"/>
  <c r="O51" i="52" s="1"/>
  <c r="M52" i="52"/>
  <c r="N52" i="52" s="1"/>
  <c r="O52" i="52" s="1"/>
  <c r="M53" i="52"/>
  <c r="N53" i="52" s="1"/>
  <c r="O53" i="52" s="1"/>
  <c r="M54" i="52"/>
  <c r="N54" i="52" s="1"/>
  <c r="O54" i="52" s="1"/>
  <c r="M55" i="52"/>
  <c r="N55" i="52" s="1"/>
  <c r="O55" i="52" s="1"/>
  <c r="M56" i="52"/>
  <c r="N56" i="52"/>
  <c r="O56" i="52" s="1"/>
  <c r="M57" i="52"/>
  <c r="N57" i="52" s="1"/>
  <c r="O57" i="52" s="1"/>
  <c r="M58" i="52"/>
  <c r="N58" i="52" s="1"/>
  <c r="O58" i="52" s="1"/>
  <c r="M59" i="52"/>
  <c r="N59" i="52"/>
  <c r="O59" i="52" s="1"/>
  <c r="M60" i="52"/>
  <c r="N60" i="52" s="1"/>
  <c r="O60" i="52" s="1"/>
  <c r="M61" i="52"/>
  <c r="N61" i="52" s="1"/>
  <c r="O61" i="52" s="1"/>
  <c r="M62" i="52"/>
  <c r="N62" i="52" s="1"/>
  <c r="O62" i="52" s="1"/>
  <c r="M63" i="52"/>
  <c r="N63" i="52" s="1"/>
  <c r="O63" i="52" s="1"/>
  <c r="M64" i="52"/>
  <c r="N64" i="52" s="1"/>
  <c r="O64" i="52" s="1"/>
  <c r="M65" i="52"/>
  <c r="N65" i="52" s="1"/>
  <c r="O65" i="52" s="1"/>
  <c r="M66" i="52"/>
  <c r="N66" i="52" s="1"/>
  <c r="O66" i="52" s="1"/>
  <c r="M67" i="52"/>
  <c r="N67" i="52" s="1"/>
  <c r="O67" i="52" s="1"/>
  <c r="M68" i="52"/>
  <c r="N68" i="52" s="1"/>
  <c r="O68" i="52" s="1"/>
  <c r="M69" i="52"/>
  <c r="N69" i="52" s="1"/>
  <c r="O69" i="52" s="1"/>
  <c r="M70" i="52"/>
  <c r="N70" i="52" s="1"/>
  <c r="O70" i="52" s="1"/>
  <c r="M71" i="52"/>
  <c r="N71" i="52" s="1"/>
  <c r="O71" i="52" s="1"/>
  <c r="M72" i="52"/>
  <c r="N72" i="52" s="1"/>
  <c r="O72" i="52" s="1"/>
  <c r="M73" i="52"/>
  <c r="N73" i="52" s="1"/>
  <c r="O73" i="52" s="1"/>
  <c r="M74" i="52"/>
  <c r="N74" i="52" s="1"/>
  <c r="O74" i="52" s="1"/>
  <c r="M75" i="52"/>
  <c r="N75" i="52" s="1"/>
  <c r="O75" i="52" s="1"/>
  <c r="M76" i="52"/>
  <c r="N76" i="52" s="1"/>
  <c r="O76" i="52" s="1"/>
  <c r="M77" i="52"/>
  <c r="N77" i="52" s="1"/>
  <c r="O77" i="52" s="1"/>
  <c r="M78" i="52"/>
  <c r="N78" i="52" s="1"/>
  <c r="O78" i="52" s="1"/>
  <c r="M79" i="52"/>
  <c r="N79" i="52" s="1"/>
  <c r="O79" i="52" s="1"/>
  <c r="M80" i="52"/>
  <c r="N80" i="52" s="1"/>
  <c r="O80" i="52" s="1"/>
  <c r="M81" i="52"/>
  <c r="N81" i="52" s="1"/>
  <c r="O81" i="52" s="1"/>
  <c r="M82" i="52"/>
  <c r="N82" i="52" s="1"/>
  <c r="O82" i="52" s="1"/>
  <c r="M83" i="52"/>
  <c r="N83" i="52" s="1"/>
  <c r="O83" i="52" s="1"/>
  <c r="M84" i="52"/>
  <c r="N84" i="52" s="1"/>
  <c r="O84" i="52" s="1"/>
  <c r="M85" i="52"/>
  <c r="N85" i="52" s="1"/>
  <c r="O85" i="52" s="1"/>
  <c r="M86" i="52"/>
  <c r="N86" i="52" s="1"/>
  <c r="O86" i="52" s="1"/>
  <c r="M87" i="52"/>
  <c r="N87" i="52" s="1"/>
  <c r="O87" i="52" s="1"/>
  <c r="M88" i="52"/>
  <c r="N88" i="52" s="1"/>
  <c r="O88" i="52" s="1"/>
  <c r="M89" i="52"/>
  <c r="N89" i="52" s="1"/>
  <c r="O89" i="52" s="1"/>
  <c r="M90" i="52"/>
  <c r="N90" i="52" s="1"/>
  <c r="O90" i="52" s="1"/>
  <c r="M91" i="52"/>
  <c r="N91" i="52" s="1"/>
  <c r="O91" i="52" s="1"/>
  <c r="M92" i="52"/>
  <c r="N92" i="52" s="1"/>
  <c r="O92" i="52" s="1"/>
  <c r="M93" i="52"/>
  <c r="N93" i="52" s="1"/>
  <c r="O93" i="52" s="1"/>
  <c r="M94" i="52"/>
  <c r="N94" i="52" s="1"/>
  <c r="O94" i="52" s="1"/>
  <c r="M95" i="52"/>
  <c r="N95" i="52" s="1"/>
  <c r="O95" i="52" s="1"/>
  <c r="M96" i="52"/>
  <c r="N96" i="52" s="1"/>
  <c r="O96" i="52" s="1"/>
  <c r="M97" i="52"/>
  <c r="N97" i="52" s="1"/>
  <c r="O97" i="52" s="1"/>
  <c r="M98" i="52"/>
  <c r="N98" i="52" s="1"/>
  <c r="O98" i="52" s="1"/>
  <c r="M99" i="52"/>
  <c r="N99" i="52" s="1"/>
  <c r="O99" i="52" s="1"/>
  <c r="M100" i="52"/>
  <c r="N100" i="52" s="1"/>
  <c r="O100" i="52" s="1"/>
  <c r="M101" i="52"/>
  <c r="N101" i="52" s="1"/>
  <c r="O101" i="52" s="1"/>
  <c r="M102" i="52"/>
  <c r="N102" i="52" s="1"/>
  <c r="O102" i="52" s="1"/>
  <c r="M103" i="52"/>
  <c r="N103" i="52" s="1"/>
  <c r="O103" i="52" s="1"/>
  <c r="M104" i="52"/>
  <c r="N104" i="52" s="1"/>
  <c r="O104" i="52" s="1"/>
  <c r="M105" i="52"/>
  <c r="N105" i="52" s="1"/>
  <c r="O105" i="52" s="1"/>
  <c r="M106" i="52"/>
  <c r="N106" i="52" s="1"/>
  <c r="O106" i="52" s="1"/>
  <c r="M107" i="52"/>
  <c r="N107" i="52" s="1"/>
  <c r="O107" i="52" s="1"/>
  <c r="M108" i="52"/>
  <c r="N108" i="52" s="1"/>
  <c r="O108" i="52" s="1"/>
  <c r="M109" i="52"/>
  <c r="N109" i="52" s="1"/>
  <c r="O109" i="52" s="1"/>
  <c r="M110" i="52"/>
  <c r="N110" i="52" s="1"/>
  <c r="O110" i="52" s="1"/>
  <c r="M111" i="52"/>
  <c r="N111" i="52" s="1"/>
  <c r="O111" i="52" s="1"/>
  <c r="M112" i="52"/>
  <c r="N112" i="52" s="1"/>
  <c r="O112" i="52" s="1"/>
  <c r="M113" i="52"/>
  <c r="N113" i="52" s="1"/>
  <c r="O113" i="52" s="1"/>
  <c r="M114" i="52"/>
  <c r="N114" i="52" s="1"/>
  <c r="O114" i="52" s="1"/>
  <c r="M115" i="52"/>
  <c r="N115" i="52" s="1"/>
  <c r="O115" i="52" s="1"/>
  <c r="M116" i="52"/>
  <c r="N116" i="52" s="1"/>
  <c r="O116" i="52" s="1"/>
  <c r="M117" i="52"/>
  <c r="N117" i="52" s="1"/>
  <c r="O117" i="52" s="1"/>
  <c r="M118" i="52"/>
  <c r="N118" i="52" s="1"/>
  <c r="O118" i="52" s="1"/>
  <c r="M119" i="52"/>
  <c r="N119" i="52" s="1"/>
  <c r="O119" i="52" s="1"/>
  <c r="M120" i="52"/>
  <c r="N120" i="52" s="1"/>
  <c r="O120" i="52" s="1"/>
  <c r="M121" i="52"/>
  <c r="N121" i="52" s="1"/>
  <c r="O121" i="52" s="1"/>
  <c r="M122" i="52"/>
  <c r="N122" i="52" s="1"/>
  <c r="O122" i="52" s="1"/>
  <c r="M123" i="52"/>
  <c r="N123" i="52" s="1"/>
  <c r="O123" i="52" s="1"/>
  <c r="M124" i="52"/>
  <c r="N124" i="52"/>
  <c r="O124" i="52" s="1"/>
  <c r="M125" i="52"/>
  <c r="N125" i="52" s="1"/>
  <c r="O125" i="52" s="1"/>
  <c r="M126" i="52"/>
  <c r="N126" i="52" s="1"/>
  <c r="O126" i="52" s="1"/>
  <c r="M127" i="52"/>
  <c r="N127" i="52" s="1"/>
  <c r="O127" i="52" s="1"/>
  <c r="M128" i="52"/>
  <c r="N128" i="52" s="1"/>
  <c r="O128" i="52" s="1"/>
  <c r="M129" i="52"/>
  <c r="N129" i="52" s="1"/>
  <c r="O129" i="52" s="1"/>
  <c r="M130" i="52"/>
  <c r="N130" i="52" s="1"/>
  <c r="O130" i="52" s="1"/>
  <c r="M131" i="52"/>
  <c r="N131" i="52" s="1"/>
  <c r="O131" i="52" s="1"/>
  <c r="M132" i="52"/>
  <c r="N132" i="52" s="1"/>
  <c r="O132" i="52" s="1"/>
  <c r="M133" i="52"/>
  <c r="N133" i="52" s="1"/>
  <c r="O133" i="52" s="1"/>
  <c r="M134" i="52"/>
  <c r="N134" i="52" s="1"/>
  <c r="O134" i="52" s="1"/>
  <c r="M135" i="52"/>
  <c r="N135" i="52" s="1"/>
  <c r="O135" i="52" s="1"/>
  <c r="M136" i="52"/>
  <c r="N136" i="52"/>
  <c r="O136" i="52" s="1"/>
  <c r="M137" i="52"/>
  <c r="N137" i="52" s="1"/>
  <c r="O137" i="52" s="1"/>
  <c r="M138" i="52"/>
  <c r="N138" i="52" s="1"/>
  <c r="O138" i="52" s="1"/>
  <c r="M139" i="52"/>
  <c r="N139" i="52"/>
  <c r="O139" i="52" s="1"/>
  <c r="M140" i="52"/>
  <c r="N140" i="52" s="1"/>
  <c r="O140" i="52" s="1"/>
  <c r="M141" i="52"/>
  <c r="N141" i="52" s="1"/>
  <c r="O141" i="52" s="1"/>
  <c r="M142" i="52"/>
  <c r="N142" i="52" s="1"/>
  <c r="O142" i="52" s="1"/>
  <c r="M143" i="52"/>
  <c r="N143" i="52" s="1"/>
  <c r="O143" i="52" s="1"/>
  <c r="M144" i="52"/>
  <c r="N144" i="52" s="1"/>
  <c r="O144" i="52" s="1"/>
  <c r="M145" i="52"/>
  <c r="N145" i="52" s="1"/>
  <c r="O145" i="52" s="1"/>
  <c r="M146" i="52"/>
  <c r="N146" i="52" s="1"/>
  <c r="O146" i="52" s="1"/>
  <c r="M147" i="52"/>
  <c r="N147" i="52" s="1"/>
  <c r="O147" i="52" s="1"/>
  <c r="M148" i="52"/>
  <c r="N148" i="52" s="1"/>
  <c r="O148" i="52" s="1"/>
  <c r="M149" i="52"/>
  <c r="N149" i="52" s="1"/>
  <c r="O149" i="52" s="1"/>
  <c r="M150" i="52"/>
  <c r="N150" i="52" s="1"/>
  <c r="O150" i="52" s="1"/>
  <c r="M151" i="52"/>
  <c r="N151" i="52" s="1"/>
  <c r="O151" i="52" s="1"/>
  <c r="M152" i="52"/>
  <c r="N152" i="52" s="1"/>
  <c r="O152" i="52" s="1"/>
  <c r="M153" i="52"/>
  <c r="N153" i="52" s="1"/>
  <c r="O153" i="52" s="1"/>
  <c r="M154" i="52"/>
  <c r="N154" i="52" s="1"/>
  <c r="O154" i="52" s="1"/>
  <c r="M155" i="52"/>
  <c r="N155" i="52" s="1"/>
  <c r="O155" i="52" s="1"/>
  <c r="M156" i="52"/>
  <c r="N156" i="52"/>
  <c r="O156" i="52" s="1"/>
  <c r="M157" i="52"/>
  <c r="N157" i="52" s="1"/>
  <c r="O157" i="52" s="1"/>
  <c r="M158" i="52"/>
  <c r="N158" i="52" s="1"/>
  <c r="O158" i="52" s="1"/>
  <c r="M159" i="52"/>
  <c r="N159" i="52" s="1"/>
  <c r="O159" i="52" s="1"/>
  <c r="M160" i="52"/>
  <c r="N160" i="52" s="1"/>
  <c r="O160" i="52" s="1"/>
  <c r="M161" i="52"/>
  <c r="N161" i="52" s="1"/>
  <c r="O161" i="52" s="1"/>
  <c r="M162" i="52"/>
  <c r="N162" i="52" s="1"/>
  <c r="O162" i="52" s="1"/>
  <c r="M163" i="52"/>
  <c r="N163" i="52" s="1"/>
  <c r="O163" i="52" s="1"/>
  <c r="M164" i="52"/>
  <c r="N164" i="52" s="1"/>
  <c r="O164" i="52" s="1"/>
  <c r="M165" i="52"/>
  <c r="N165" i="52" s="1"/>
  <c r="O165" i="52" s="1"/>
  <c r="M166" i="52"/>
  <c r="N166" i="52" s="1"/>
  <c r="O166" i="52" s="1"/>
  <c r="M167" i="52"/>
  <c r="N167" i="52" s="1"/>
  <c r="O167" i="52" s="1"/>
  <c r="M168" i="52"/>
  <c r="N168" i="52" s="1"/>
  <c r="O168" i="52" s="1"/>
  <c r="M169" i="52"/>
  <c r="N169" i="52" s="1"/>
  <c r="O169" i="52" s="1"/>
  <c r="M170" i="52"/>
  <c r="N170" i="52" s="1"/>
  <c r="O170" i="52" s="1"/>
  <c r="M171" i="52"/>
  <c r="N171" i="52" s="1"/>
  <c r="O171" i="52" s="1"/>
  <c r="M172" i="52"/>
  <c r="N172" i="52" s="1"/>
  <c r="O172" i="52" s="1"/>
  <c r="M173" i="52"/>
  <c r="N173" i="52" s="1"/>
  <c r="O173" i="52" s="1"/>
  <c r="M174" i="52"/>
  <c r="N174" i="52" s="1"/>
  <c r="O174" i="52" s="1"/>
  <c r="M175" i="52"/>
  <c r="N175" i="52" s="1"/>
  <c r="O175" i="52" s="1"/>
  <c r="M176" i="52"/>
  <c r="N176" i="52" s="1"/>
  <c r="O176" i="52" s="1"/>
  <c r="M177" i="52"/>
  <c r="N177" i="52" s="1"/>
  <c r="O177" i="52" s="1"/>
  <c r="M178" i="52"/>
  <c r="N178" i="52" s="1"/>
  <c r="O178" i="52" s="1"/>
  <c r="M179" i="52"/>
  <c r="N179" i="52"/>
  <c r="O179" i="52" s="1"/>
  <c r="M180" i="52"/>
  <c r="N180" i="52" s="1"/>
  <c r="O180" i="52" s="1"/>
  <c r="M181" i="52"/>
  <c r="N181" i="52" s="1"/>
  <c r="O181" i="52" s="1"/>
  <c r="M182" i="52"/>
  <c r="N182" i="52" s="1"/>
  <c r="O182" i="52" s="1"/>
  <c r="M183" i="52"/>
  <c r="N183" i="52" s="1"/>
  <c r="O183" i="52" s="1"/>
  <c r="M184" i="52"/>
  <c r="N184" i="52" s="1"/>
  <c r="O184" i="52" s="1"/>
  <c r="M185" i="52"/>
  <c r="N185" i="52" s="1"/>
  <c r="O185" i="52" s="1"/>
  <c r="M186" i="52"/>
  <c r="N186" i="52" s="1"/>
  <c r="O186" i="52" s="1"/>
  <c r="M187" i="52"/>
  <c r="N187" i="52" s="1"/>
  <c r="O187" i="52"/>
  <c r="M188" i="52"/>
  <c r="N188" i="52" s="1"/>
  <c r="O188" i="52" s="1"/>
  <c r="M189" i="52"/>
  <c r="N189" i="52"/>
  <c r="O189" i="52" s="1"/>
  <c r="M190" i="52"/>
  <c r="N190" i="52" s="1"/>
  <c r="O190" i="52" s="1"/>
  <c r="M191" i="52"/>
  <c r="N191" i="52" s="1"/>
  <c r="O191" i="52" s="1"/>
  <c r="M192" i="52"/>
  <c r="N192" i="52" s="1"/>
  <c r="O192" i="52" s="1"/>
  <c r="M193" i="52"/>
  <c r="N193" i="52"/>
  <c r="O193" i="52" s="1"/>
  <c r="M194" i="52"/>
  <c r="N194" i="52" s="1"/>
  <c r="O194" i="52" s="1"/>
  <c r="M195" i="52"/>
  <c r="N195" i="52" s="1"/>
  <c r="O195" i="52" s="1"/>
  <c r="M196" i="52"/>
  <c r="N196" i="52" s="1"/>
  <c r="O196" i="52" s="1"/>
  <c r="M197" i="52"/>
  <c r="N197" i="52" s="1"/>
  <c r="O197" i="52" s="1"/>
  <c r="M198" i="52"/>
  <c r="N198" i="52" s="1"/>
  <c r="O198" i="52" s="1"/>
  <c r="M199" i="52"/>
  <c r="N199" i="52" s="1"/>
  <c r="O199" i="52" s="1"/>
  <c r="M200" i="52"/>
  <c r="N200" i="52" s="1"/>
  <c r="O200" i="52" s="1"/>
  <c r="M201" i="52"/>
  <c r="N201" i="52" s="1"/>
  <c r="O201" i="52" s="1"/>
  <c r="M202" i="52"/>
  <c r="N202" i="52" s="1"/>
  <c r="O202" i="52" s="1"/>
  <c r="M203" i="52"/>
  <c r="N203" i="52" s="1"/>
  <c r="O203" i="52" s="1"/>
  <c r="M204" i="52"/>
  <c r="N204" i="52" s="1"/>
  <c r="O204" i="52" s="1"/>
  <c r="M205" i="52"/>
  <c r="N205" i="52" s="1"/>
  <c r="O205" i="52" s="1"/>
  <c r="M206" i="52"/>
  <c r="N206" i="52" s="1"/>
  <c r="O206" i="52" s="1"/>
  <c r="M207" i="52"/>
  <c r="N207" i="52" s="1"/>
  <c r="O207" i="52" s="1"/>
  <c r="M208" i="52"/>
  <c r="N208" i="52" s="1"/>
  <c r="O208" i="52" s="1"/>
  <c r="M209" i="52"/>
  <c r="N209" i="52" s="1"/>
  <c r="O209" i="52" s="1"/>
  <c r="M210" i="52"/>
  <c r="N210" i="52" s="1"/>
  <c r="O210" i="52" s="1"/>
  <c r="M211" i="52"/>
  <c r="N211" i="52" s="1"/>
  <c r="O211" i="52" s="1"/>
  <c r="M212" i="52"/>
  <c r="N212" i="52" s="1"/>
  <c r="O212" i="52" s="1"/>
  <c r="M213" i="52"/>
  <c r="N213" i="52" s="1"/>
  <c r="O213" i="52" s="1"/>
  <c r="M214" i="52"/>
  <c r="N214" i="52" s="1"/>
  <c r="O214" i="52" s="1"/>
  <c r="M215" i="52"/>
  <c r="N215" i="52" s="1"/>
  <c r="O215" i="52" s="1"/>
  <c r="M216" i="52"/>
  <c r="N216" i="52" s="1"/>
  <c r="O216" i="52" s="1"/>
  <c r="M217" i="52"/>
  <c r="N217" i="52" s="1"/>
  <c r="O217" i="52" s="1"/>
  <c r="M218" i="52"/>
  <c r="N218" i="52" s="1"/>
  <c r="O218" i="52" s="1"/>
  <c r="M219" i="52"/>
  <c r="N219" i="52" s="1"/>
  <c r="O219" i="52" s="1"/>
  <c r="M220" i="52"/>
  <c r="N220" i="52" s="1"/>
  <c r="O220" i="52" s="1"/>
  <c r="M221" i="52"/>
  <c r="N221" i="52" s="1"/>
  <c r="O221" i="52" s="1"/>
  <c r="M222" i="52"/>
  <c r="N222" i="52" s="1"/>
  <c r="O222" i="52" s="1"/>
  <c r="M223" i="52"/>
  <c r="N223" i="52"/>
  <c r="O223" i="52" s="1"/>
  <c r="M224" i="52"/>
  <c r="N224" i="52" s="1"/>
  <c r="O224" i="52" s="1"/>
  <c r="M225" i="52"/>
  <c r="N225" i="52" s="1"/>
  <c r="O225" i="52" s="1"/>
  <c r="M226" i="52"/>
  <c r="N226" i="52"/>
  <c r="O226" i="52" s="1"/>
  <c r="M227" i="52"/>
  <c r="N227" i="52" s="1"/>
  <c r="O227" i="52" s="1"/>
  <c r="M228" i="52"/>
  <c r="N228" i="52" s="1"/>
  <c r="O228" i="52" s="1"/>
  <c r="M229" i="52"/>
  <c r="N229" i="52" s="1"/>
  <c r="O229" i="52" s="1"/>
  <c r="M230" i="52"/>
  <c r="N230" i="52" s="1"/>
  <c r="O230" i="52" s="1"/>
  <c r="M231" i="52"/>
  <c r="N231" i="52"/>
  <c r="O231" i="52" s="1"/>
  <c r="M232" i="52"/>
  <c r="N232" i="52" s="1"/>
  <c r="O232" i="52" s="1"/>
  <c r="M233" i="52"/>
  <c r="N233" i="52" s="1"/>
  <c r="O233" i="52" s="1"/>
  <c r="M234" i="52"/>
  <c r="N234" i="52" s="1"/>
  <c r="O234" i="52" s="1"/>
  <c r="M235" i="52"/>
  <c r="N235" i="52" s="1"/>
  <c r="O235" i="52" s="1"/>
  <c r="M236" i="52"/>
  <c r="N236" i="52" s="1"/>
  <c r="O236" i="52" s="1"/>
  <c r="M237" i="52"/>
  <c r="N237" i="52" s="1"/>
  <c r="O237" i="52" s="1"/>
  <c r="M238" i="52"/>
  <c r="N238" i="52" s="1"/>
  <c r="O238" i="52" s="1"/>
  <c r="M239" i="52"/>
  <c r="N239" i="52" s="1"/>
  <c r="O239" i="52" s="1"/>
  <c r="M240" i="52"/>
  <c r="N240" i="52" s="1"/>
  <c r="O240" i="52" s="1"/>
  <c r="M241" i="52"/>
  <c r="N241" i="52" s="1"/>
  <c r="O241" i="52" s="1"/>
  <c r="M242" i="52"/>
  <c r="N242" i="52" s="1"/>
  <c r="O242" i="52" s="1"/>
  <c r="M243" i="52"/>
  <c r="N243" i="52" s="1"/>
  <c r="O243" i="52" s="1"/>
  <c r="M244" i="52"/>
  <c r="N244" i="52" s="1"/>
  <c r="O244" i="52" s="1"/>
  <c r="M245" i="52"/>
  <c r="N245" i="52" s="1"/>
  <c r="O245" i="52" s="1"/>
  <c r="M246" i="52"/>
  <c r="N246" i="52" s="1"/>
  <c r="O246" i="52" s="1"/>
  <c r="M247" i="52"/>
  <c r="N247" i="52" s="1"/>
  <c r="O247" i="52" s="1"/>
  <c r="M248" i="52"/>
  <c r="N248" i="52" s="1"/>
  <c r="O248" i="52" s="1"/>
  <c r="M249" i="52"/>
  <c r="N249" i="52" s="1"/>
  <c r="O249" i="52" s="1"/>
  <c r="M250" i="52"/>
  <c r="N250" i="52" s="1"/>
  <c r="O250" i="52" s="1"/>
  <c r="M251" i="52"/>
  <c r="N251" i="52" s="1"/>
  <c r="O251" i="52" s="1"/>
  <c r="M252" i="52"/>
  <c r="N252" i="52" s="1"/>
  <c r="O252" i="52" s="1"/>
  <c r="M253" i="52"/>
  <c r="N253" i="52" s="1"/>
  <c r="O253" i="52" s="1"/>
  <c r="M254" i="52"/>
  <c r="N254" i="52"/>
  <c r="O254" i="52" s="1"/>
  <c r="M255" i="52"/>
  <c r="N255" i="52" s="1"/>
  <c r="O255" i="52" s="1"/>
  <c r="M256" i="52"/>
  <c r="N256" i="52" s="1"/>
  <c r="O256" i="52" s="1"/>
  <c r="M257" i="52"/>
  <c r="N257" i="52" s="1"/>
  <c r="O257" i="52" s="1"/>
  <c r="M258" i="52"/>
  <c r="N258" i="52" s="1"/>
  <c r="O258" i="52" s="1"/>
  <c r="M259" i="52"/>
  <c r="N259" i="52" s="1"/>
  <c r="O259" i="52" s="1"/>
  <c r="M260" i="52"/>
  <c r="N260" i="52" s="1"/>
  <c r="O260" i="52" s="1"/>
  <c r="M261" i="52"/>
  <c r="N261" i="52" s="1"/>
  <c r="O261" i="52" s="1"/>
  <c r="M262" i="52"/>
  <c r="N262" i="52" s="1"/>
  <c r="O262" i="52" s="1"/>
  <c r="M263" i="52"/>
  <c r="N263" i="52" s="1"/>
  <c r="O263" i="52" s="1"/>
  <c r="M264" i="52"/>
  <c r="N264" i="52" s="1"/>
  <c r="O264" i="52" s="1"/>
  <c r="M265" i="52"/>
  <c r="N265" i="52" s="1"/>
  <c r="O265" i="52" s="1"/>
  <c r="M266" i="52"/>
  <c r="N266" i="52" s="1"/>
  <c r="O266" i="52" s="1"/>
  <c r="M267" i="52"/>
  <c r="N267" i="52" s="1"/>
  <c r="O267" i="52" s="1"/>
  <c r="M268" i="52"/>
  <c r="N268" i="52" s="1"/>
  <c r="O268" i="52" s="1"/>
  <c r="M269" i="52"/>
  <c r="N269" i="52" s="1"/>
  <c r="O269" i="52" s="1"/>
  <c r="M270" i="52"/>
  <c r="N270" i="52" s="1"/>
  <c r="O270" i="52" s="1"/>
  <c r="M271" i="52"/>
  <c r="N271" i="52" s="1"/>
  <c r="O271" i="52" s="1"/>
  <c r="M272" i="52"/>
  <c r="N272" i="52" s="1"/>
  <c r="O272" i="52" s="1"/>
  <c r="M273" i="52"/>
  <c r="N273" i="52" s="1"/>
  <c r="O273" i="52" s="1"/>
  <c r="M274" i="52"/>
  <c r="N274" i="52" s="1"/>
  <c r="O274" i="52" s="1"/>
  <c r="M275" i="52"/>
  <c r="N275" i="52" s="1"/>
  <c r="O275" i="52" s="1"/>
  <c r="M276" i="52"/>
  <c r="N276" i="52" s="1"/>
  <c r="O276" i="52" s="1"/>
  <c r="M277" i="52"/>
  <c r="N277" i="52" s="1"/>
  <c r="O277" i="52" s="1"/>
  <c r="M278" i="52"/>
  <c r="N278" i="52" s="1"/>
  <c r="O278" i="52" s="1"/>
  <c r="M279" i="52"/>
  <c r="N279" i="52" s="1"/>
  <c r="O279" i="52" s="1"/>
  <c r="M280" i="52"/>
  <c r="N280" i="52" s="1"/>
  <c r="O280" i="52" s="1"/>
  <c r="M281" i="52"/>
  <c r="N281" i="52" s="1"/>
  <c r="O281" i="52" s="1"/>
  <c r="M282" i="52"/>
  <c r="N282" i="52" s="1"/>
  <c r="O282" i="52" s="1"/>
  <c r="M283" i="52"/>
  <c r="N283" i="52" s="1"/>
  <c r="O283" i="52" s="1"/>
  <c r="M284" i="52"/>
  <c r="N284" i="52" s="1"/>
  <c r="O284" i="52" s="1"/>
  <c r="M285" i="52"/>
  <c r="N285" i="52" s="1"/>
  <c r="O285" i="52" s="1"/>
  <c r="M286" i="52"/>
  <c r="N286" i="52" s="1"/>
  <c r="O286" i="52" s="1"/>
  <c r="M287" i="52"/>
  <c r="N287" i="52" s="1"/>
  <c r="O287" i="52" s="1"/>
  <c r="M288" i="52"/>
  <c r="N288" i="52" s="1"/>
  <c r="O288" i="52"/>
  <c r="M289" i="52"/>
  <c r="N289" i="52" s="1"/>
  <c r="O289" i="52" s="1"/>
  <c r="M290" i="52"/>
  <c r="N290" i="52" s="1"/>
  <c r="O290" i="52" s="1"/>
  <c r="M291" i="52"/>
  <c r="N291" i="52" s="1"/>
  <c r="O291" i="52" s="1"/>
  <c r="M292" i="52"/>
  <c r="N292" i="52" s="1"/>
  <c r="O292" i="52" s="1"/>
  <c r="M293" i="52"/>
  <c r="N293" i="52" s="1"/>
  <c r="O293" i="52" s="1"/>
  <c r="M294" i="52"/>
  <c r="N294" i="52"/>
  <c r="O294" i="52" s="1"/>
  <c r="M295" i="52"/>
  <c r="N295" i="52" s="1"/>
  <c r="O295" i="52" s="1"/>
  <c r="M296" i="52"/>
  <c r="N296" i="52" s="1"/>
  <c r="O296" i="52" s="1"/>
  <c r="M297" i="52"/>
  <c r="N297" i="52" s="1"/>
  <c r="O297" i="52" s="1"/>
  <c r="M298" i="52"/>
  <c r="N298" i="52" s="1"/>
  <c r="O298" i="52" s="1"/>
  <c r="M299" i="52"/>
  <c r="N299" i="52" s="1"/>
  <c r="O299" i="52" s="1"/>
  <c r="M300" i="52"/>
  <c r="N300" i="52" s="1"/>
  <c r="O300" i="52" s="1"/>
  <c r="M301" i="52"/>
  <c r="N301" i="52" s="1"/>
  <c r="O301" i="52" s="1"/>
  <c r="M302" i="52"/>
  <c r="N302" i="52" s="1"/>
  <c r="O302" i="52" s="1"/>
  <c r="M303" i="52"/>
  <c r="N303" i="52" s="1"/>
  <c r="O303" i="52" s="1"/>
  <c r="M304" i="52"/>
  <c r="N304" i="52" s="1"/>
  <c r="O304" i="52" s="1"/>
  <c r="M305" i="52"/>
  <c r="N305" i="52" s="1"/>
  <c r="O305" i="52" s="1"/>
  <c r="M306" i="52"/>
  <c r="N306" i="52" s="1"/>
  <c r="O306" i="52" s="1"/>
  <c r="M307" i="52"/>
  <c r="N307" i="52" s="1"/>
  <c r="O307" i="52" s="1"/>
  <c r="M308" i="52"/>
  <c r="N308" i="52" s="1"/>
  <c r="O308" i="52" s="1"/>
  <c r="M309" i="52"/>
  <c r="N309" i="52" s="1"/>
  <c r="O309" i="52" s="1"/>
  <c r="M310" i="52"/>
  <c r="N310" i="52" s="1"/>
  <c r="O310" i="52" s="1"/>
  <c r="M311" i="52"/>
  <c r="N311" i="52" s="1"/>
  <c r="O311" i="52" s="1"/>
  <c r="M312" i="52"/>
  <c r="N312" i="52" s="1"/>
  <c r="O312" i="52" s="1"/>
  <c r="M313" i="52"/>
  <c r="N313" i="52" s="1"/>
  <c r="O313" i="52" s="1"/>
  <c r="M314" i="52"/>
  <c r="N314" i="52" s="1"/>
  <c r="O314" i="52" s="1"/>
  <c r="M315" i="52"/>
  <c r="N315" i="52"/>
  <c r="O315" i="52" s="1"/>
  <c r="M316" i="52"/>
  <c r="N316" i="52" s="1"/>
  <c r="O316" i="52" s="1"/>
  <c r="M317" i="52"/>
  <c r="N317" i="52" s="1"/>
  <c r="O317" i="52" s="1"/>
  <c r="M318" i="52"/>
  <c r="N318" i="52" s="1"/>
  <c r="O318" i="52" s="1"/>
  <c r="M319" i="52"/>
  <c r="N319" i="52" s="1"/>
  <c r="O319" i="52" s="1"/>
  <c r="M320" i="52"/>
  <c r="N320" i="52" s="1"/>
  <c r="O320" i="52" s="1"/>
  <c r="M321" i="52"/>
  <c r="N321" i="52" s="1"/>
  <c r="O321" i="52" s="1"/>
  <c r="M322" i="52"/>
  <c r="N322" i="52"/>
  <c r="O322" i="52" s="1"/>
  <c r="M323" i="52"/>
  <c r="N323" i="52" s="1"/>
  <c r="O323" i="52" s="1"/>
  <c r="M324" i="52"/>
  <c r="N324" i="52" s="1"/>
  <c r="O324" i="52"/>
  <c r="M325" i="52"/>
  <c r="N325" i="52" s="1"/>
  <c r="O325" i="52" s="1"/>
  <c r="M326" i="52"/>
  <c r="N326" i="52" s="1"/>
  <c r="O326" i="52" s="1"/>
  <c r="M327" i="52"/>
  <c r="N327" i="52" s="1"/>
  <c r="O327" i="52" s="1"/>
  <c r="M328" i="52"/>
  <c r="N328" i="52" s="1"/>
  <c r="O328" i="52" s="1"/>
  <c r="M329" i="52"/>
  <c r="N329" i="52" s="1"/>
  <c r="O329" i="52" s="1"/>
  <c r="M330" i="52"/>
  <c r="N330" i="52" s="1"/>
  <c r="O330" i="52" s="1"/>
  <c r="M331" i="52"/>
  <c r="N331" i="52"/>
  <c r="O331" i="52" s="1"/>
  <c r="M332" i="52"/>
  <c r="N332" i="52" s="1"/>
  <c r="O332" i="52" s="1"/>
  <c r="M333" i="52"/>
  <c r="N333" i="52" s="1"/>
  <c r="O333" i="52" s="1"/>
  <c r="M334" i="52"/>
  <c r="N334" i="52" s="1"/>
  <c r="O334" i="52" s="1"/>
  <c r="M335" i="52"/>
  <c r="N335" i="52" s="1"/>
  <c r="O335" i="52" s="1"/>
  <c r="M336" i="52"/>
  <c r="N336" i="52" s="1"/>
  <c r="O336" i="52" s="1"/>
  <c r="M337" i="52"/>
  <c r="N337" i="52" s="1"/>
  <c r="O337" i="52" s="1"/>
  <c r="M338" i="52"/>
  <c r="N338" i="52" s="1"/>
  <c r="O338" i="52" s="1"/>
  <c r="M339" i="52"/>
  <c r="N339" i="52" s="1"/>
  <c r="O339" i="52" s="1"/>
  <c r="M340" i="52"/>
  <c r="N340" i="52" s="1"/>
  <c r="O340" i="52" s="1"/>
  <c r="M341" i="52"/>
  <c r="N341" i="52"/>
  <c r="O341" i="52" s="1"/>
  <c r="M342" i="52"/>
  <c r="N342" i="52" s="1"/>
  <c r="O342" i="52" s="1"/>
  <c r="M343" i="52"/>
  <c r="N343" i="52" s="1"/>
  <c r="O343" i="52" s="1"/>
  <c r="M344" i="52"/>
  <c r="N344" i="52" s="1"/>
  <c r="O344" i="52"/>
  <c r="M345" i="52"/>
  <c r="N345" i="52" s="1"/>
  <c r="O345" i="52" s="1"/>
  <c r="M346" i="52"/>
  <c r="N346" i="52" s="1"/>
  <c r="O346" i="52" s="1"/>
  <c r="M347" i="52"/>
  <c r="N347" i="52" s="1"/>
  <c r="O347" i="52" s="1"/>
  <c r="M348" i="52"/>
  <c r="N348" i="52" s="1"/>
  <c r="O348" i="52" s="1"/>
  <c r="M349" i="52"/>
  <c r="N349" i="52" s="1"/>
  <c r="O349" i="52" s="1"/>
  <c r="M350" i="52"/>
  <c r="N350" i="52" s="1"/>
  <c r="O350" i="52" s="1"/>
  <c r="M351" i="52"/>
  <c r="N351" i="52" s="1"/>
  <c r="O351" i="52" s="1"/>
  <c r="M352" i="52"/>
  <c r="N352" i="52" s="1"/>
  <c r="O352" i="52" s="1"/>
  <c r="M353" i="52"/>
  <c r="N353" i="52" s="1"/>
  <c r="O353" i="52" s="1"/>
  <c r="M354" i="52"/>
  <c r="N354" i="52" s="1"/>
  <c r="O354" i="52" s="1"/>
  <c r="M355" i="52"/>
  <c r="N355" i="52" s="1"/>
  <c r="O355" i="52" s="1"/>
  <c r="M356" i="52"/>
  <c r="N356" i="52" s="1"/>
  <c r="O356" i="52" s="1"/>
  <c r="M357" i="52"/>
  <c r="N357" i="52" s="1"/>
  <c r="O357" i="52" s="1"/>
  <c r="M358" i="52"/>
  <c r="N358" i="52" s="1"/>
  <c r="O358" i="52" s="1"/>
  <c r="M359" i="52"/>
  <c r="N359" i="52" s="1"/>
  <c r="O359" i="52" s="1"/>
  <c r="M360" i="52"/>
  <c r="N360" i="52" s="1"/>
  <c r="O360" i="52" s="1"/>
  <c r="M361" i="52"/>
  <c r="N361" i="52" s="1"/>
  <c r="O361" i="52" s="1"/>
  <c r="M362" i="52"/>
  <c r="N362" i="52" s="1"/>
  <c r="O362" i="52" s="1"/>
  <c r="M363" i="52"/>
  <c r="N363" i="52"/>
  <c r="O363" i="52" s="1"/>
  <c r="M364" i="52"/>
  <c r="N364" i="52" s="1"/>
  <c r="O364" i="52" s="1"/>
  <c r="M365" i="52"/>
  <c r="N365" i="52" s="1"/>
  <c r="O365" i="52" s="1"/>
  <c r="M366" i="52"/>
  <c r="N366" i="52" s="1"/>
  <c r="O366" i="52" s="1"/>
  <c r="M367" i="52"/>
  <c r="N367" i="52" s="1"/>
  <c r="O367" i="52" s="1"/>
  <c r="M368" i="52"/>
  <c r="N368" i="52" s="1"/>
  <c r="O368" i="52" s="1"/>
  <c r="M369" i="52"/>
  <c r="N369" i="52" s="1"/>
  <c r="O369" i="52" s="1"/>
  <c r="M370" i="52"/>
  <c r="N370" i="52" s="1"/>
  <c r="O370" i="52" s="1"/>
  <c r="M371" i="52"/>
  <c r="N371" i="52" s="1"/>
  <c r="O371" i="52" s="1"/>
  <c r="M372" i="52"/>
  <c r="N372" i="52" s="1"/>
  <c r="O372" i="52" s="1"/>
  <c r="M373" i="52"/>
  <c r="N373" i="52" s="1"/>
  <c r="O373" i="52" s="1"/>
  <c r="M374" i="52"/>
  <c r="N374" i="52" s="1"/>
  <c r="O374" i="52" s="1"/>
  <c r="M375" i="52"/>
  <c r="N375" i="52" s="1"/>
  <c r="O375" i="52" s="1"/>
  <c r="M376" i="52"/>
  <c r="N376" i="52" s="1"/>
  <c r="O376" i="52" s="1"/>
  <c r="M377" i="52"/>
  <c r="N377" i="52" s="1"/>
  <c r="O377" i="52" s="1"/>
  <c r="M378" i="52"/>
  <c r="N378" i="52" s="1"/>
  <c r="O378" i="52" s="1"/>
  <c r="M379" i="52"/>
  <c r="N379" i="52" s="1"/>
  <c r="O379" i="52" s="1"/>
  <c r="M380" i="52"/>
  <c r="N380" i="52" s="1"/>
  <c r="O380" i="52" s="1"/>
  <c r="M381" i="52"/>
  <c r="N381" i="52" s="1"/>
  <c r="O381" i="52" s="1"/>
  <c r="M382" i="52"/>
  <c r="N382" i="52" s="1"/>
  <c r="O382" i="52" s="1"/>
  <c r="M383" i="52"/>
  <c r="N383" i="52" s="1"/>
  <c r="O383" i="52" s="1"/>
  <c r="M384" i="52"/>
  <c r="N384" i="52"/>
  <c r="O384" i="52" s="1"/>
  <c r="M385" i="52"/>
  <c r="N385" i="52" s="1"/>
  <c r="O385" i="52" s="1"/>
  <c r="M386" i="52"/>
  <c r="N386" i="52" s="1"/>
  <c r="O386" i="52" s="1"/>
  <c r="M387" i="52"/>
  <c r="N387" i="52" s="1"/>
  <c r="O387" i="52" s="1"/>
  <c r="M388" i="52"/>
  <c r="N388" i="52" s="1"/>
  <c r="O388" i="52" s="1"/>
  <c r="M389" i="52"/>
  <c r="N389" i="52"/>
  <c r="O389" i="52" s="1"/>
  <c r="M390" i="52"/>
  <c r="N390" i="52" s="1"/>
  <c r="O390" i="52" s="1"/>
  <c r="M391" i="52"/>
  <c r="N391" i="52" s="1"/>
  <c r="O391" i="52" s="1"/>
  <c r="M392" i="52"/>
  <c r="N392" i="52"/>
  <c r="O392" i="52" s="1"/>
  <c r="M393" i="52"/>
  <c r="N393" i="52" s="1"/>
  <c r="O393" i="52" s="1"/>
  <c r="M394" i="52"/>
  <c r="N394" i="52" s="1"/>
  <c r="O394" i="52" s="1"/>
  <c r="M395" i="52"/>
  <c r="N395" i="52" s="1"/>
  <c r="O395" i="52" s="1"/>
  <c r="M396" i="52"/>
  <c r="N396" i="52" s="1"/>
  <c r="O396" i="52" s="1"/>
  <c r="M397" i="52"/>
  <c r="N397" i="52" s="1"/>
  <c r="O397" i="52" s="1"/>
  <c r="M398" i="52"/>
  <c r="N398" i="52" s="1"/>
  <c r="O398" i="52" s="1"/>
  <c r="M399" i="52"/>
  <c r="N399" i="52" s="1"/>
  <c r="O399" i="52" s="1"/>
  <c r="M400" i="52"/>
  <c r="N400" i="52"/>
  <c r="O400" i="52" s="1"/>
  <c r="M401" i="52"/>
  <c r="N401" i="52" s="1"/>
  <c r="O401" i="52" s="1"/>
  <c r="M402" i="52"/>
  <c r="N402" i="52" s="1"/>
  <c r="O402" i="52" s="1"/>
  <c r="M403" i="52"/>
  <c r="N403" i="52" s="1"/>
  <c r="O403" i="52" s="1"/>
  <c r="M404" i="52"/>
  <c r="N404" i="52" s="1"/>
  <c r="O404" i="52" s="1"/>
  <c r="M405" i="52"/>
  <c r="N405" i="52" s="1"/>
  <c r="O405" i="52" s="1"/>
  <c r="M406" i="52"/>
  <c r="N406" i="52" s="1"/>
  <c r="O406" i="52" s="1"/>
  <c r="M407" i="52"/>
  <c r="N407" i="52" s="1"/>
  <c r="O407" i="52" s="1"/>
  <c r="M408" i="52"/>
  <c r="N408" i="52" s="1"/>
  <c r="O408" i="52" s="1"/>
  <c r="M409" i="52"/>
  <c r="N409" i="52" s="1"/>
  <c r="O409" i="52" s="1"/>
  <c r="M410" i="52"/>
  <c r="N410" i="52" s="1"/>
  <c r="O410" i="52" s="1"/>
  <c r="M411" i="52"/>
  <c r="N411" i="52" s="1"/>
  <c r="O411" i="52" s="1"/>
  <c r="M412" i="52"/>
  <c r="N412" i="52" s="1"/>
  <c r="O412" i="52" s="1"/>
  <c r="M413" i="52"/>
  <c r="N413" i="52" s="1"/>
  <c r="O413" i="52" s="1"/>
  <c r="M414" i="52"/>
  <c r="N414" i="52" s="1"/>
  <c r="O414" i="52" s="1"/>
  <c r="M415" i="52"/>
  <c r="N415" i="52" s="1"/>
  <c r="O415" i="52" s="1"/>
  <c r="M416" i="52"/>
  <c r="N416" i="52" s="1"/>
  <c r="O416" i="52" s="1"/>
  <c r="M417" i="52"/>
  <c r="N417" i="52" s="1"/>
  <c r="O417" i="52" s="1"/>
  <c r="M418" i="52"/>
  <c r="N418" i="52" s="1"/>
  <c r="O418" i="52" s="1"/>
  <c r="M419" i="52"/>
  <c r="N419" i="52" s="1"/>
  <c r="O419" i="52" s="1"/>
  <c r="M420" i="52"/>
  <c r="N420" i="52" s="1"/>
  <c r="O420" i="52" s="1"/>
  <c r="M421" i="52"/>
  <c r="N421" i="52" s="1"/>
  <c r="O421" i="52" s="1"/>
  <c r="M422" i="52"/>
  <c r="N422" i="52" s="1"/>
  <c r="O422" i="52" s="1"/>
  <c r="M423" i="52"/>
  <c r="N423" i="52" s="1"/>
  <c r="O423" i="52" s="1"/>
  <c r="M424" i="52"/>
  <c r="N424" i="52" s="1"/>
  <c r="O424" i="52" s="1"/>
  <c r="M425" i="52"/>
  <c r="N425" i="52" s="1"/>
  <c r="O425" i="52" s="1"/>
  <c r="M426" i="52"/>
  <c r="N426" i="52" s="1"/>
  <c r="O426" i="52" s="1"/>
  <c r="M427" i="52"/>
  <c r="N427" i="52" s="1"/>
  <c r="O427" i="52" s="1"/>
  <c r="M428" i="52"/>
  <c r="N428" i="52" s="1"/>
  <c r="O428" i="52" s="1"/>
  <c r="M429" i="52"/>
  <c r="N429" i="52" s="1"/>
  <c r="O429" i="52" s="1"/>
  <c r="M430" i="52"/>
  <c r="N430" i="52" s="1"/>
  <c r="O430" i="52" s="1"/>
  <c r="M431" i="52"/>
  <c r="N431" i="52" s="1"/>
  <c r="O431" i="52" s="1"/>
  <c r="M432" i="52"/>
  <c r="N432" i="52"/>
  <c r="O432" i="52" s="1"/>
  <c r="M433" i="52"/>
  <c r="N433" i="52" s="1"/>
  <c r="O433" i="52" s="1"/>
  <c r="M434" i="52"/>
  <c r="N434" i="52" s="1"/>
  <c r="O434" i="52" s="1"/>
  <c r="M435" i="52"/>
  <c r="N435" i="52" s="1"/>
  <c r="O435" i="52" s="1"/>
  <c r="M436" i="52"/>
  <c r="N436" i="52" s="1"/>
  <c r="O436" i="52" s="1"/>
  <c r="M437" i="52"/>
  <c r="N437" i="52" s="1"/>
  <c r="O437" i="52" s="1"/>
  <c r="M438" i="52"/>
  <c r="N438" i="52" s="1"/>
  <c r="O438" i="52" s="1"/>
  <c r="M439" i="52"/>
  <c r="N439" i="52" s="1"/>
  <c r="O439" i="52" s="1"/>
  <c r="M440" i="52"/>
  <c r="N440" i="52" s="1"/>
  <c r="O440" i="52" s="1"/>
  <c r="M441" i="52"/>
  <c r="N441" i="52" s="1"/>
  <c r="O441" i="52" s="1"/>
  <c r="M442" i="52"/>
  <c r="N442" i="52" s="1"/>
  <c r="O442" i="52" s="1"/>
  <c r="M443" i="52"/>
  <c r="N443" i="52" s="1"/>
  <c r="O443" i="52" s="1"/>
  <c r="M444" i="52"/>
  <c r="N444" i="52" s="1"/>
  <c r="O444" i="52" s="1"/>
  <c r="M445" i="52"/>
  <c r="N445" i="52" s="1"/>
  <c r="O445" i="52" s="1"/>
  <c r="M446" i="52"/>
  <c r="N446" i="52" s="1"/>
  <c r="O446" i="52" s="1"/>
  <c r="M447" i="52"/>
  <c r="N447" i="52" s="1"/>
  <c r="O447" i="52" s="1"/>
  <c r="M448" i="52"/>
  <c r="N448" i="52" s="1"/>
  <c r="O448" i="52" s="1"/>
  <c r="M449" i="52"/>
  <c r="N449" i="52" s="1"/>
  <c r="O449" i="52" s="1"/>
  <c r="M450" i="52"/>
  <c r="N450" i="52" s="1"/>
  <c r="O450" i="52" s="1"/>
  <c r="M451" i="52"/>
  <c r="N451" i="52" s="1"/>
  <c r="O451" i="52" s="1"/>
  <c r="M452" i="52"/>
  <c r="N452" i="52" s="1"/>
  <c r="O452" i="52" s="1"/>
  <c r="M453" i="52"/>
  <c r="N453" i="52" s="1"/>
  <c r="O453" i="52" s="1"/>
  <c r="M454" i="52"/>
  <c r="N454" i="52" s="1"/>
  <c r="O454" i="52" s="1"/>
  <c r="M455" i="52"/>
  <c r="N455" i="52" s="1"/>
  <c r="O455" i="52" s="1"/>
  <c r="M456" i="52"/>
  <c r="N456" i="52" s="1"/>
  <c r="O456" i="52" s="1"/>
  <c r="M457" i="52"/>
  <c r="N457" i="52" s="1"/>
  <c r="O457" i="52" s="1"/>
  <c r="M458" i="52"/>
  <c r="N458" i="52" s="1"/>
  <c r="O458" i="52" s="1"/>
  <c r="M459" i="52"/>
  <c r="N459" i="52"/>
  <c r="O459" i="52" s="1"/>
  <c r="M460" i="52"/>
  <c r="N460" i="52" s="1"/>
  <c r="O460" i="52" s="1"/>
  <c r="M461" i="52"/>
  <c r="N461" i="52" s="1"/>
  <c r="O461" i="52" s="1"/>
  <c r="M462" i="52"/>
  <c r="N462" i="52" s="1"/>
  <c r="O462" i="52" s="1"/>
  <c r="M463" i="52"/>
  <c r="N463" i="52" s="1"/>
  <c r="O463" i="52" s="1"/>
  <c r="M464" i="52"/>
  <c r="N464" i="52" s="1"/>
  <c r="O464" i="52" s="1"/>
  <c r="M465" i="52"/>
  <c r="N465" i="52" s="1"/>
  <c r="O465" i="52"/>
  <c r="M466" i="52"/>
  <c r="N466" i="52" s="1"/>
  <c r="O466" i="52" s="1"/>
  <c r="M467" i="52"/>
  <c r="N467" i="52" s="1"/>
  <c r="O467" i="52" s="1"/>
  <c r="M468" i="52"/>
  <c r="N468" i="52" s="1"/>
  <c r="O468" i="52" s="1"/>
  <c r="M469" i="52"/>
  <c r="N469" i="52" s="1"/>
  <c r="O469" i="52" s="1"/>
  <c r="M470" i="52"/>
  <c r="N470" i="52" s="1"/>
  <c r="O470" i="52" s="1"/>
  <c r="M471" i="52"/>
  <c r="N471" i="52" s="1"/>
  <c r="O471" i="52" s="1"/>
  <c r="M472" i="52"/>
  <c r="N472" i="52" s="1"/>
  <c r="O472" i="52" s="1"/>
  <c r="M473" i="52"/>
  <c r="N473" i="52" s="1"/>
  <c r="O473" i="52" s="1"/>
  <c r="M474" i="52"/>
  <c r="N474" i="52" s="1"/>
  <c r="O474" i="52" s="1"/>
  <c r="M475" i="52"/>
  <c r="N475" i="52" s="1"/>
  <c r="O475" i="52" s="1"/>
  <c r="M476" i="52"/>
  <c r="N476" i="52" s="1"/>
  <c r="O476" i="52" s="1"/>
  <c r="M477" i="52"/>
  <c r="N477" i="52" s="1"/>
  <c r="O477" i="52" s="1"/>
  <c r="M478" i="52"/>
  <c r="N478" i="52" s="1"/>
  <c r="O478" i="52" s="1"/>
  <c r="M479" i="52"/>
  <c r="N479" i="52" s="1"/>
  <c r="O479" i="52" s="1"/>
  <c r="M480" i="52"/>
  <c r="N480" i="52"/>
  <c r="O480" i="52" s="1"/>
  <c r="M481" i="52"/>
  <c r="N481" i="52" s="1"/>
  <c r="O481" i="52" s="1"/>
  <c r="M482" i="52"/>
  <c r="N482" i="52" s="1"/>
  <c r="O482" i="52" s="1"/>
  <c r="M483" i="52"/>
  <c r="N483" i="52"/>
  <c r="O483" i="52" s="1"/>
  <c r="M484" i="52"/>
  <c r="N484" i="52" s="1"/>
  <c r="O484" i="52" s="1"/>
  <c r="M485" i="52"/>
  <c r="N485" i="52" s="1"/>
  <c r="O485" i="52" s="1"/>
  <c r="M486" i="52"/>
  <c r="N486" i="52" s="1"/>
  <c r="O486" i="52" s="1"/>
  <c r="M487" i="52"/>
  <c r="N487" i="52" s="1"/>
  <c r="O487" i="52" s="1"/>
  <c r="M488" i="52"/>
  <c r="N488" i="52" s="1"/>
  <c r="O488" i="52" s="1"/>
  <c r="M489" i="52"/>
  <c r="N489" i="52" s="1"/>
  <c r="O489" i="52" s="1"/>
  <c r="M490" i="52"/>
  <c r="N490" i="52" s="1"/>
  <c r="O490" i="52" s="1"/>
  <c r="M491" i="52"/>
  <c r="N491" i="52" s="1"/>
  <c r="O491" i="52" s="1"/>
  <c r="M492" i="52"/>
  <c r="N492" i="52" s="1"/>
  <c r="O492" i="52" s="1"/>
  <c r="M493" i="52"/>
  <c r="N493" i="52" s="1"/>
  <c r="O493" i="52" s="1"/>
  <c r="M494" i="52"/>
  <c r="N494" i="52" s="1"/>
  <c r="O494" i="52" s="1"/>
  <c r="M495" i="52"/>
  <c r="N495" i="52" s="1"/>
  <c r="O495" i="52" s="1"/>
  <c r="M496" i="52"/>
  <c r="N496" i="52" s="1"/>
  <c r="O496" i="52" s="1"/>
  <c r="M497" i="52"/>
  <c r="N497" i="52" s="1"/>
  <c r="O497" i="52"/>
  <c r="M498" i="52"/>
  <c r="N498" i="52" s="1"/>
  <c r="O498" i="52" s="1"/>
  <c r="M499" i="52"/>
  <c r="N499" i="52" s="1"/>
  <c r="O499" i="52" s="1"/>
  <c r="M500" i="52"/>
  <c r="N500" i="52" s="1"/>
  <c r="O500" i="52" s="1"/>
  <c r="M501" i="52"/>
  <c r="N501" i="52" s="1"/>
  <c r="O501" i="52" s="1"/>
  <c r="M502" i="52"/>
  <c r="N502" i="52" s="1"/>
  <c r="O502" i="52" s="1"/>
  <c r="M503" i="52"/>
  <c r="N503" i="52" s="1"/>
  <c r="O503" i="52" s="1"/>
  <c r="M504" i="52"/>
  <c r="N504" i="52" s="1"/>
  <c r="O504" i="52" s="1"/>
  <c r="M505" i="52"/>
  <c r="N505" i="52" s="1"/>
  <c r="O505" i="52" s="1"/>
  <c r="M506" i="52"/>
  <c r="N506" i="52" s="1"/>
  <c r="O506" i="52" s="1"/>
  <c r="M507" i="52"/>
  <c r="N507" i="52" s="1"/>
  <c r="O507" i="52" s="1"/>
  <c r="M508" i="52"/>
  <c r="N508" i="52" s="1"/>
  <c r="O508" i="52" s="1"/>
  <c r="M509" i="52"/>
  <c r="N509" i="52" s="1"/>
  <c r="O509" i="52" s="1"/>
  <c r="M510" i="52"/>
  <c r="N510" i="52" s="1"/>
  <c r="O510" i="52" s="1"/>
  <c r="M511" i="52"/>
  <c r="N511" i="52" s="1"/>
  <c r="O511" i="52" s="1"/>
  <c r="M512" i="52"/>
  <c r="N512" i="52"/>
  <c r="O512" i="52" s="1"/>
  <c r="M513" i="52"/>
  <c r="N513" i="52" s="1"/>
  <c r="O513" i="52" s="1"/>
  <c r="M514" i="52"/>
  <c r="N514" i="52" s="1"/>
  <c r="O514" i="52" s="1"/>
  <c r="M515" i="52"/>
  <c r="N515" i="52" s="1"/>
  <c r="O515" i="52" s="1"/>
  <c r="M516" i="52"/>
  <c r="N516" i="52" s="1"/>
  <c r="O516" i="52" s="1"/>
  <c r="M517" i="52"/>
  <c r="N517" i="52" s="1"/>
  <c r="O517" i="52" s="1"/>
  <c r="M518" i="52"/>
  <c r="N518" i="52" s="1"/>
  <c r="O518" i="52" s="1"/>
  <c r="M519" i="52"/>
  <c r="N519" i="52" s="1"/>
  <c r="O519" i="52" s="1"/>
  <c r="M520" i="52"/>
  <c r="N520" i="52" s="1"/>
  <c r="O520" i="52" s="1"/>
  <c r="M521" i="52"/>
  <c r="N521" i="52" s="1"/>
  <c r="O521" i="52" s="1"/>
  <c r="M522" i="52"/>
  <c r="N522" i="52" s="1"/>
  <c r="O522" i="52" s="1"/>
  <c r="M523" i="52"/>
  <c r="N523" i="52" s="1"/>
  <c r="O523" i="52" s="1"/>
  <c r="M524" i="52"/>
  <c r="N524" i="52" s="1"/>
  <c r="O524" i="52" s="1"/>
  <c r="M525" i="52"/>
  <c r="N525" i="52" s="1"/>
  <c r="O525" i="52" s="1"/>
  <c r="M526" i="52"/>
  <c r="N526" i="52" s="1"/>
  <c r="O526" i="52" s="1"/>
  <c r="M527" i="52"/>
  <c r="N527" i="52" s="1"/>
  <c r="O527" i="52" s="1"/>
  <c r="M528" i="52"/>
  <c r="N528" i="52"/>
  <c r="O528" i="52" s="1"/>
  <c r="M529" i="52"/>
  <c r="N529" i="52" s="1"/>
  <c r="O529" i="52" s="1"/>
  <c r="M530" i="52"/>
  <c r="N530" i="52" s="1"/>
  <c r="O530" i="52" s="1"/>
  <c r="M531" i="52"/>
  <c r="N531" i="52" s="1"/>
  <c r="O531" i="52" s="1"/>
  <c r="M532" i="52"/>
  <c r="N532" i="52" s="1"/>
  <c r="O532" i="52" s="1"/>
  <c r="M533" i="52"/>
  <c r="N533" i="52" s="1"/>
  <c r="O533" i="52" s="1"/>
  <c r="M534" i="52"/>
  <c r="N534" i="52" s="1"/>
  <c r="O534" i="52" s="1"/>
  <c r="M535" i="52"/>
  <c r="N535" i="52" s="1"/>
  <c r="O535" i="52" s="1"/>
  <c r="M536" i="52"/>
  <c r="N536" i="52" s="1"/>
  <c r="O536" i="52" s="1"/>
  <c r="M537" i="52"/>
  <c r="N537" i="52" s="1"/>
  <c r="O537" i="52" s="1"/>
  <c r="M538" i="52"/>
  <c r="N538" i="52" s="1"/>
  <c r="O538" i="52" s="1"/>
  <c r="M539" i="52"/>
  <c r="N539" i="52" s="1"/>
  <c r="O539" i="52" s="1"/>
  <c r="M540" i="52"/>
  <c r="N540" i="52" s="1"/>
  <c r="O540" i="52" s="1"/>
  <c r="M541" i="52"/>
  <c r="N541" i="52" s="1"/>
  <c r="O541" i="52" s="1"/>
  <c r="M542" i="52"/>
  <c r="N542" i="52" s="1"/>
  <c r="O542" i="52" s="1"/>
  <c r="M543" i="52"/>
  <c r="N543" i="52" s="1"/>
  <c r="O543" i="52" s="1"/>
  <c r="M544" i="52"/>
  <c r="N544" i="52" s="1"/>
  <c r="O544" i="52" s="1"/>
  <c r="M545" i="52"/>
  <c r="N545" i="52" s="1"/>
  <c r="O545" i="52" s="1"/>
  <c r="M546" i="52"/>
  <c r="N546" i="52" s="1"/>
  <c r="O546" i="52" s="1"/>
  <c r="M547" i="52"/>
  <c r="N547" i="52" s="1"/>
  <c r="O547" i="52" s="1"/>
  <c r="M548" i="52"/>
  <c r="N548" i="52" s="1"/>
  <c r="O548" i="52" s="1"/>
  <c r="M549" i="52"/>
  <c r="N549" i="52" s="1"/>
  <c r="O549" i="52" s="1"/>
  <c r="M550" i="52"/>
  <c r="N550" i="52" s="1"/>
  <c r="O550" i="52" s="1"/>
  <c r="M551" i="52"/>
  <c r="N551" i="52" s="1"/>
  <c r="O551" i="52" s="1"/>
  <c r="M552" i="52"/>
  <c r="N552" i="52" s="1"/>
  <c r="O552" i="52" s="1"/>
  <c r="M553" i="52"/>
  <c r="N553" i="52" s="1"/>
  <c r="O553" i="52" s="1"/>
  <c r="M554" i="52"/>
  <c r="N554" i="52" s="1"/>
  <c r="O554" i="52" s="1"/>
  <c r="M555" i="52"/>
  <c r="N555" i="52"/>
  <c r="O555" i="52" s="1"/>
  <c r="M556" i="52"/>
  <c r="N556" i="52" s="1"/>
  <c r="O556" i="52" s="1"/>
  <c r="M557" i="52"/>
  <c r="N557" i="52" s="1"/>
  <c r="O557" i="52" s="1"/>
  <c r="M558" i="52"/>
  <c r="N558" i="52" s="1"/>
  <c r="O558" i="52"/>
  <c r="M559" i="52"/>
  <c r="N559" i="52" s="1"/>
  <c r="O559" i="52" s="1"/>
  <c r="M560" i="52"/>
  <c r="N560" i="52"/>
  <c r="O560" i="52"/>
  <c r="M561" i="52"/>
  <c r="N561" i="52" s="1"/>
  <c r="O561" i="52" s="1"/>
  <c r="M562" i="52"/>
  <c r="N562" i="52" s="1"/>
  <c r="O562" i="52" s="1"/>
  <c r="M563" i="52"/>
  <c r="N563" i="52" s="1"/>
  <c r="O563" i="52" s="1"/>
  <c r="M564" i="52"/>
  <c r="N564" i="52" s="1"/>
  <c r="O564" i="52" s="1"/>
  <c r="M565" i="52"/>
  <c r="N565" i="52" s="1"/>
  <c r="O565" i="52" s="1"/>
  <c r="M566" i="52"/>
  <c r="N566" i="52" s="1"/>
  <c r="O566" i="52" s="1"/>
  <c r="M567" i="52"/>
  <c r="N567" i="52" s="1"/>
  <c r="O567" i="52" s="1"/>
  <c r="M568" i="52"/>
  <c r="N568" i="52" s="1"/>
  <c r="O568" i="52" s="1"/>
  <c r="M569" i="52"/>
  <c r="N569" i="52" s="1"/>
  <c r="O569" i="52"/>
  <c r="M570" i="52"/>
  <c r="N570" i="52" s="1"/>
  <c r="O570" i="52" s="1"/>
  <c r="M571" i="52"/>
  <c r="N571" i="52" s="1"/>
  <c r="O571" i="52" s="1"/>
  <c r="M572" i="52"/>
  <c r="N572" i="52" s="1"/>
  <c r="O572" i="52" s="1"/>
  <c r="M573" i="52"/>
  <c r="N573" i="52" s="1"/>
  <c r="O573" i="52" s="1"/>
  <c r="M574" i="52"/>
  <c r="N574" i="52" s="1"/>
  <c r="O574" i="52" s="1"/>
  <c r="M575" i="52"/>
  <c r="N575" i="52" s="1"/>
  <c r="O575" i="52" s="1"/>
  <c r="M576" i="52"/>
  <c r="N576" i="52"/>
  <c r="O576" i="52" s="1"/>
  <c r="M577" i="52"/>
  <c r="N577" i="52" s="1"/>
  <c r="O577" i="52" s="1"/>
  <c r="M578" i="52"/>
  <c r="N578" i="52" s="1"/>
  <c r="O578" i="52" s="1"/>
  <c r="M579" i="52"/>
  <c r="N579" i="52" s="1"/>
  <c r="O579" i="52" s="1"/>
  <c r="M580" i="52"/>
  <c r="N580" i="52" s="1"/>
  <c r="O580" i="52" s="1"/>
  <c r="M581" i="52"/>
  <c r="N581" i="52"/>
  <c r="O581" i="52" s="1"/>
  <c r="M582" i="52"/>
  <c r="N582" i="52" s="1"/>
  <c r="O582" i="52" s="1"/>
  <c r="M583" i="52"/>
  <c r="N583" i="52" s="1"/>
  <c r="O583" i="52" s="1"/>
  <c r="M584" i="52"/>
  <c r="N584" i="52" s="1"/>
  <c r="O584" i="52" s="1"/>
  <c r="M585" i="52"/>
  <c r="N585" i="52" s="1"/>
  <c r="O585" i="52" s="1"/>
  <c r="M586" i="52"/>
  <c r="N586" i="52" s="1"/>
  <c r="O586" i="52" s="1"/>
  <c r="M587" i="52"/>
  <c r="N587" i="52" s="1"/>
  <c r="O587" i="52" s="1"/>
  <c r="M588" i="52"/>
  <c r="N588" i="52" s="1"/>
  <c r="O588" i="52" s="1"/>
  <c r="M589" i="52"/>
  <c r="N589" i="52" s="1"/>
  <c r="O589" i="52" s="1"/>
  <c r="M590" i="52"/>
  <c r="N590" i="52" s="1"/>
  <c r="O590" i="52" s="1"/>
  <c r="M591" i="52"/>
  <c r="N591" i="52" s="1"/>
  <c r="O591" i="52" s="1"/>
  <c r="M592" i="52"/>
  <c r="N592" i="52"/>
  <c r="O592" i="52" s="1"/>
  <c r="M593" i="52"/>
  <c r="N593" i="52" s="1"/>
  <c r="O593" i="52" s="1"/>
  <c r="M594" i="52"/>
  <c r="N594" i="52" s="1"/>
  <c r="O594" i="52" s="1"/>
  <c r="M595" i="52"/>
  <c r="N595" i="52" s="1"/>
  <c r="O595" i="52" s="1"/>
  <c r="M596" i="52"/>
  <c r="N596" i="52" s="1"/>
  <c r="O596" i="52" s="1"/>
  <c r="M597" i="52"/>
  <c r="N597" i="52" s="1"/>
  <c r="O597" i="52" s="1"/>
  <c r="M598" i="52"/>
  <c r="N598" i="52" s="1"/>
  <c r="O598" i="52" s="1"/>
  <c r="M599" i="52"/>
  <c r="N599" i="52" s="1"/>
  <c r="O599" i="52" s="1"/>
  <c r="M600" i="52"/>
  <c r="N600" i="52" s="1"/>
  <c r="O600" i="52" s="1"/>
  <c r="M601" i="52"/>
  <c r="N601" i="52"/>
  <c r="O601" i="52" s="1"/>
  <c r="M602" i="52"/>
  <c r="N602" i="52" s="1"/>
  <c r="O602" i="52" s="1"/>
  <c r="M603" i="52"/>
  <c r="N603" i="52"/>
  <c r="O603" i="52" s="1"/>
  <c r="M604" i="52"/>
  <c r="N604" i="52" s="1"/>
  <c r="O604" i="52" s="1"/>
  <c r="M605" i="52"/>
  <c r="N605" i="52" s="1"/>
  <c r="O605" i="52" s="1"/>
  <c r="M606" i="52"/>
  <c r="N606" i="52" s="1"/>
  <c r="O606" i="52"/>
  <c r="M607" i="52"/>
  <c r="N607" i="52" s="1"/>
  <c r="O607" i="52" s="1"/>
  <c r="M608" i="52"/>
  <c r="N608" i="52" s="1"/>
  <c r="O608" i="52" s="1"/>
  <c r="M609" i="52"/>
  <c r="N609" i="52" s="1"/>
  <c r="O609" i="52" s="1"/>
  <c r="M610" i="52"/>
  <c r="N610" i="52" s="1"/>
  <c r="O610" i="52" s="1"/>
  <c r="M611" i="52"/>
  <c r="N611" i="52" s="1"/>
  <c r="O611" i="52" s="1"/>
  <c r="M612" i="52"/>
  <c r="N612" i="52" s="1"/>
  <c r="O612" i="52" s="1"/>
  <c r="M613" i="52"/>
  <c r="N613" i="52" s="1"/>
  <c r="O613" i="52" s="1"/>
  <c r="M614" i="52"/>
  <c r="N614" i="52" s="1"/>
  <c r="O614" i="52" s="1"/>
  <c r="M615" i="52"/>
  <c r="N615" i="52" s="1"/>
  <c r="O615" i="52" s="1"/>
  <c r="M616" i="52"/>
  <c r="N616" i="52" s="1"/>
  <c r="O616" i="52" s="1"/>
  <c r="M617" i="52"/>
  <c r="N617" i="52" s="1"/>
  <c r="O617" i="52" s="1"/>
  <c r="M618" i="52"/>
  <c r="N618" i="52" s="1"/>
  <c r="O618" i="52" s="1"/>
  <c r="M619" i="52"/>
  <c r="N619" i="52" s="1"/>
  <c r="O619" i="52" s="1"/>
  <c r="M620" i="52"/>
  <c r="N620" i="52" s="1"/>
  <c r="O620" i="52" s="1"/>
  <c r="M621" i="52"/>
  <c r="N621" i="52" s="1"/>
  <c r="O621" i="52" s="1"/>
  <c r="M622" i="52"/>
  <c r="N622" i="52" s="1"/>
  <c r="O622" i="52" s="1"/>
  <c r="M623" i="52"/>
  <c r="N623" i="52" s="1"/>
  <c r="O623" i="52" s="1"/>
  <c r="M624" i="52"/>
  <c r="N624" i="52" s="1"/>
  <c r="O624" i="52" s="1"/>
  <c r="M625" i="52"/>
  <c r="N625" i="52" s="1"/>
  <c r="O625" i="52" s="1"/>
  <c r="M626" i="52"/>
  <c r="N626" i="52" s="1"/>
  <c r="O626" i="52" s="1"/>
  <c r="M627" i="52"/>
  <c r="N627" i="52" s="1"/>
  <c r="O627" i="52" s="1"/>
  <c r="M628" i="52"/>
  <c r="N628" i="52" s="1"/>
  <c r="O628" i="52" s="1"/>
  <c r="M629" i="52"/>
  <c r="N629" i="52" s="1"/>
  <c r="O629" i="52" s="1"/>
  <c r="M630" i="52"/>
  <c r="N630" i="52" s="1"/>
  <c r="O630" i="52" s="1"/>
  <c r="M631" i="52"/>
  <c r="N631" i="52" s="1"/>
  <c r="O631" i="52" s="1"/>
  <c r="M632" i="52"/>
  <c r="N632" i="52" s="1"/>
  <c r="O632" i="52" s="1"/>
  <c r="M633" i="52"/>
  <c r="N633" i="52" s="1"/>
  <c r="O633" i="52" s="1"/>
  <c r="M634" i="52"/>
  <c r="N634" i="52" s="1"/>
  <c r="O634" i="52" s="1"/>
  <c r="M635" i="52"/>
  <c r="N635" i="52" s="1"/>
  <c r="O635" i="52" s="1"/>
  <c r="M636" i="52"/>
  <c r="N636" i="52" s="1"/>
  <c r="O636" i="52" s="1"/>
  <c r="M637" i="52"/>
  <c r="N637" i="52" s="1"/>
  <c r="O637" i="52" s="1"/>
  <c r="M638" i="52"/>
  <c r="N638" i="52" s="1"/>
  <c r="O638" i="52" s="1"/>
  <c r="M639" i="52"/>
  <c r="N639" i="52" s="1"/>
  <c r="O639" i="52" s="1"/>
  <c r="M640" i="52"/>
  <c r="N640" i="52" s="1"/>
  <c r="O640" i="52" s="1"/>
  <c r="M641" i="52"/>
  <c r="N641" i="52" s="1"/>
  <c r="O641" i="52" s="1"/>
  <c r="M642" i="52"/>
  <c r="N642" i="52" s="1"/>
  <c r="O642" i="52" s="1"/>
  <c r="M643" i="52"/>
  <c r="N643" i="52" s="1"/>
  <c r="O643" i="52" s="1"/>
  <c r="M644" i="52"/>
  <c r="N644" i="52" s="1"/>
  <c r="O644" i="52" s="1"/>
  <c r="M645" i="52"/>
  <c r="N645" i="52" s="1"/>
  <c r="O645" i="52" s="1"/>
  <c r="M646" i="52"/>
  <c r="N646" i="52" s="1"/>
  <c r="O646" i="52" s="1"/>
  <c r="M647" i="52"/>
  <c r="N647" i="52" s="1"/>
  <c r="O647" i="52" s="1"/>
  <c r="M648" i="52"/>
  <c r="N648" i="52" s="1"/>
  <c r="O648" i="52" s="1"/>
  <c r="M649" i="52"/>
  <c r="N649" i="52" s="1"/>
  <c r="O649" i="52" s="1"/>
  <c r="M650" i="52"/>
  <c r="N650" i="52" s="1"/>
  <c r="O650" i="52" s="1"/>
  <c r="M651" i="52"/>
  <c r="N651" i="52" s="1"/>
  <c r="O651" i="52" s="1"/>
  <c r="M652" i="52"/>
  <c r="N652" i="52" s="1"/>
  <c r="O652" i="52" s="1"/>
  <c r="M653" i="52"/>
  <c r="N653" i="52" s="1"/>
  <c r="O653" i="52" s="1"/>
  <c r="M654" i="52"/>
  <c r="N654" i="52" s="1"/>
  <c r="O654" i="52"/>
  <c r="M655" i="52"/>
  <c r="N655" i="52" s="1"/>
  <c r="O655" i="52" s="1"/>
  <c r="M656" i="52"/>
  <c r="N656" i="52" s="1"/>
  <c r="O656" i="52" s="1"/>
  <c r="M657" i="52"/>
  <c r="N657" i="52" s="1"/>
  <c r="O657" i="52" s="1"/>
  <c r="M658" i="52"/>
  <c r="N658" i="52" s="1"/>
  <c r="O658" i="52" s="1"/>
  <c r="M659" i="52"/>
  <c r="N659" i="52" s="1"/>
  <c r="O659" i="52" s="1"/>
  <c r="M660" i="52"/>
  <c r="N660" i="52" s="1"/>
  <c r="O660" i="52" s="1"/>
  <c r="M661" i="52"/>
  <c r="N661" i="52" s="1"/>
  <c r="O661" i="52" s="1"/>
  <c r="M662" i="52"/>
  <c r="N662" i="52" s="1"/>
  <c r="O662" i="52" s="1"/>
  <c r="M663" i="52"/>
  <c r="N663" i="52" s="1"/>
  <c r="O663" i="52" s="1"/>
  <c r="M664" i="52"/>
  <c r="N664" i="52"/>
  <c r="O664" i="52" s="1"/>
  <c r="M665" i="52"/>
  <c r="N665" i="52" s="1"/>
  <c r="O665" i="52" s="1"/>
  <c r="M666" i="52"/>
  <c r="N666" i="52" s="1"/>
  <c r="O666" i="52" s="1"/>
  <c r="M667" i="52"/>
  <c r="N667" i="52" s="1"/>
  <c r="O667" i="52" s="1"/>
  <c r="M668" i="52"/>
  <c r="N668" i="52" s="1"/>
  <c r="O668" i="52" s="1"/>
  <c r="M669" i="52"/>
  <c r="N669" i="52" s="1"/>
  <c r="O669" i="52" s="1"/>
  <c r="M670" i="52"/>
  <c r="N670" i="52" s="1"/>
  <c r="O670" i="52" s="1"/>
  <c r="M671" i="52"/>
  <c r="N671" i="52" s="1"/>
  <c r="O671" i="52" s="1"/>
  <c r="M672" i="52"/>
  <c r="N672" i="52" s="1"/>
  <c r="O672" i="52" s="1"/>
  <c r="M673" i="52"/>
  <c r="N673" i="52" s="1"/>
  <c r="O673" i="52" s="1"/>
  <c r="M674" i="52"/>
  <c r="N674" i="52" s="1"/>
  <c r="O674" i="52" s="1"/>
  <c r="M675" i="52"/>
  <c r="N675" i="52" s="1"/>
  <c r="O675" i="52" s="1"/>
  <c r="M676" i="52"/>
  <c r="N676" i="52" s="1"/>
  <c r="O676" i="52" s="1"/>
  <c r="M677" i="52"/>
  <c r="N677" i="52" s="1"/>
  <c r="O677" i="52" s="1"/>
  <c r="M678" i="52"/>
  <c r="N678" i="52" s="1"/>
  <c r="O678" i="52" s="1"/>
  <c r="M679" i="52"/>
  <c r="N679" i="52" s="1"/>
  <c r="O679" i="52" s="1"/>
  <c r="M680" i="52"/>
  <c r="N680" i="52" s="1"/>
  <c r="O680" i="52" s="1"/>
  <c r="M681" i="52"/>
  <c r="N681" i="52" s="1"/>
  <c r="O681" i="52" s="1"/>
  <c r="M682" i="52"/>
  <c r="N682" i="52" s="1"/>
  <c r="O682" i="52" s="1"/>
  <c r="M683" i="52"/>
  <c r="N683" i="52" s="1"/>
  <c r="O683" i="52" s="1"/>
  <c r="M684" i="52"/>
  <c r="N684" i="52" s="1"/>
  <c r="O684" i="52" s="1"/>
  <c r="M685" i="52"/>
  <c r="N685" i="52" s="1"/>
  <c r="O685" i="52" s="1"/>
  <c r="M686" i="52"/>
  <c r="N686" i="52" s="1"/>
  <c r="O686" i="52"/>
  <c r="M687" i="52"/>
  <c r="N687" i="52" s="1"/>
  <c r="O687" i="52" s="1"/>
  <c r="M688" i="52"/>
  <c r="N688" i="52" s="1"/>
  <c r="O688" i="52" s="1"/>
  <c r="M689" i="52"/>
  <c r="N689" i="52" s="1"/>
  <c r="O689" i="52" s="1"/>
  <c r="M690" i="52"/>
  <c r="N690" i="52" s="1"/>
  <c r="O690" i="52" s="1"/>
  <c r="M691" i="52"/>
  <c r="N691" i="52" s="1"/>
  <c r="O691" i="52" s="1"/>
  <c r="M692" i="52"/>
  <c r="N692" i="52" s="1"/>
  <c r="O692" i="52" s="1"/>
  <c r="M693" i="52"/>
  <c r="N693" i="52"/>
  <c r="O693" i="52" s="1"/>
  <c r="M694" i="52"/>
  <c r="N694" i="52" s="1"/>
  <c r="O694" i="52" s="1"/>
  <c r="M695" i="52"/>
  <c r="N695" i="52" s="1"/>
  <c r="O695" i="52" s="1"/>
  <c r="M696" i="52"/>
  <c r="N696" i="52" s="1"/>
  <c r="O696" i="52" s="1"/>
  <c r="M697" i="52"/>
  <c r="N697" i="52" s="1"/>
  <c r="O697" i="52" s="1"/>
  <c r="M698" i="52"/>
  <c r="N698" i="52" s="1"/>
  <c r="O698" i="52" s="1"/>
  <c r="M699" i="52"/>
  <c r="N699" i="52" s="1"/>
  <c r="O699" i="52" s="1"/>
  <c r="M700" i="52"/>
  <c r="N700" i="52" s="1"/>
  <c r="O700" i="52" s="1"/>
  <c r="M701" i="52"/>
  <c r="N701" i="52" s="1"/>
  <c r="O701" i="52" s="1"/>
  <c r="M702" i="52"/>
  <c r="N702" i="52" s="1"/>
  <c r="O702" i="52" s="1"/>
  <c r="M703" i="52"/>
  <c r="N703" i="52" s="1"/>
  <c r="O703" i="52" s="1"/>
  <c r="M704" i="52"/>
  <c r="N704" i="52" s="1"/>
  <c r="O704" i="52" s="1"/>
  <c r="M705" i="52"/>
  <c r="N705" i="52" s="1"/>
  <c r="O705" i="52" s="1"/>
  <c r="M706" i="52"/>
  <c r="N706" i="52" s="1"/>
  <c r="O706" i="52" s="1"/>
  <c r="M707" i="52"/>
  <c r="N707" i="52" s="1"/>
  <c r="O707" i="52" s="1"/>
  <c r="M708" i="52"/>
  <c r="N708" i="52" s="1"/>
  <c r="O708" i="52" s="1"/>
  <c r="M709" i="52"/>
  <c r="N709" i="52" s="1"/>
  <c r="O709" i="52" s="1"/>
  <c r="M710" i="52"/>
  <c r="N710" i="52" s="1"/>
  <c r="O710" i="52" s="1"/>
  <c r="M711" i="52"/>
  <c r="N711" i="52" s="1"/>
  <c r="O711" i="52" s="1"/>
  <c r="M712" i="52"/>
  <c r="N712" i="52"/>
  <c r="O712" i="52" s="1"/>
  <c r="M713" i="52"/>
  <c r="N713" i="52" s="1"/>
  <c r="O713" i="52" s="1"/>
  <c r="M714" i="52"/>
  <c r="N714" i="52" s="1"/>
  <c r="O714" i="52" s="1"/>
  <c r="M715" i="52"/>
  <c r="N715" i="52" s="1"/>
  <c r="O715" i="52" s="1"/>
  <c r="M716" i="52"/>
  <c r="N716" i="52" s="1"/>
  <c r="O716" i="52" s="1"/>
  <c r="M717" i="52"/>
  <c r="N717" i="52" s="1"/>
  <c r="O717" i="52" s="1"/>
  <c r="M718" i="52"/>
  <c r="N718" i="52" s="1"/>
  <c r="O718" i="52" s="1"/>
  <c r="M719" i="52"/>
  <c r="N719" i="52" s="1"/>
  <c r="O719" i="52" s="1"/>
  <c r="M720" i="52"/>
  <c r="N720" i="52" s="1"/>
  <c r="O720" i="52" s="1"/>
  <c r="M721" i="52"/>
  <c r="N721" i="52" s="1"/>
  <c r="O721" i="52" s="1"/>
  <c r="M722" i="52"/>
  <c r="N722" i="52" s="1"/>
  <c r="O722" i="52" s="1"/>
  <c r="M723" i="52"/>
  <c r="N723" i="52" s="1"/>
  <c r="O723" i="52" s="1"/>
  <c r="M724" i="52"/>
  <c r="N724" i="52" s="1"/>
  <c r="O724" i="52" s="1"/>
  <c r="M725" i="52"/>
  <c r="N725" i="52" s="1"/>
  <c r="O725" i="52" s="1"/>
  <c r="M726" i="52"/>
  <c r="N726" i="52" s="1"/>
  <c r="O726" i="52" s="1"/>
  <c r="M727" i="52"/>
  <c r="N727" i="52" s="1"/>
  <c r="O727" i="52" s="1"/>
  <c r="M728" i="52"/>
  <c r="N728" i="52" s="1"/>
  <c r="O728" i="52" s="1"/>
  <c r="M729" i="52"/>
  <c r="N729" i="52" s="1"/>
  <c r="O729" i="52" s="1"/>
  <c r="M730" i="52"/>
  <c r="N730" i="52" s="1"/>
  <c r="O730" i="52" s="1"/>
  <c r="M731" i="52"/>
  <c r="N731" i="52" s="1"/>
  <c r="O731" i="52" s="1"/>
  <c r="M732" i="52"/>
  <c r="N732" i="52" s="1"/>
  <c r="O732" i="52" s="1"/>
  <c r="M733" i="52"/>
  <c r="N733" i="52" s="1"/>
  <c r="O733" i="52" s="1"/>
  <c r="M734" i="52"/>
  <c r="N734" i="52" s="1"/>
  <c r="O734" i="52" s="1"/>
  <c r="M735" i="52"/>
  <c r="N735" i="52" s="1"/>
  <c r="O735" i="52" s="1"/>
  <c r="M736" i="52"/>
  <c r="N736" i="52" s="1"/>
  <c r="O736" i="52" s="1"/>
  <c r="M737" i="52"/>
  <c r="N737" i="52" s="1"/>
  <c r="O737" i="52" s="1"/>
  <c r="M738" i="52"/>
  <c r="N738" i="52" s="1"/>
  <c r="O738" i="52" s="1"/>
  <c r="M739" i="52"/>
  <c r="N739" i="52" s="1"/>
  <c r="O739" i="52" s="1"/>
  <c r="M740" i="52"/>
  <c r="N740" i="52" s="1"/>
  <c r="O740" i="52" s="1"/>
  <c r="M741" i="52"/>
  <c r="N741" i="52" s="1"/>
  <c r="O741" i="52" s="1"/>
  <c r="M742" i="52"/>
  <c r="N742" i="52" s="1"/>
  <c r="O742" i="52" s="1"/>
  <c r="M743" i="52"/>
  <c r="N743" i="52" s="1"/>
  <c r="O743" i="52" s="1"/>
  <c r="M744" i="52"/>
  <c r="N744" i="52" s="1"/>
  <c r="O744" i="52" s="1"/>
  <c r="M745" i="52"/>
  <c r="N745" i="52" s="1"/>
  <c r="O745" i="52" s="1"/>
  <c r="M746" i="52"/>
  <c r="N746" i="52" s="1"/>
  <c r="O746" i="52" s="1"/>
  <c r="M747" i="52"/>
  <c r="N747" i="52" s="1"/>
  <c r="O747" i="52" s="1"/>
  <c r="M748" i="52"/>
  <c r="N748" i="52" s="1"/>
  <c r="O748" i="52" s="1"/>
  <c r="M749" i="52"/>
  <c r="N749" i="52" s="1"/>
  <c r="O749" i="52" s="1"/>
  <c r="M750" i="52"/>
  <c r="N750" i="52" s="1"/>
  <c r="O750" i="52" s="1"/>
  <c r="M751" i="52"/>
  <c r="N751" i="52" s="1"/>
  <c r="O751" i="52" s="1"/>
  <c r="M752" i="52"/>
  <c r="N752" i="52" s="1"/>
  <c r="O752" i="52" s="1"/>
  <c r="M753" i="52"/>
  <c r="N753" i="52" s="1"/>
  <c r="O753" i="52" s="1"/>
  <c r="M754" i="52"/>
  <c r="N754" i="52" s="1"/>
  <c r="O754" i="52" s="1"/>
  <c r="M755" i="52"/>
  <c r="N755" i="52"/>
  <c r="O755" i="52" s="1"/>
  <c r="M756" i="52"/>
  <c r="N756" i="52" s="1"/>
  <c r="O756" i="52" s="1"/>
  <c r="M757" i="52"/>
  <c r="N757" i="52" s="1"/>
  <c r="O757" i="52" s="1"/>
  <c r="M758" i="52"/>
  <c r="N758" i="52" s="1"/>
  <c r="O758" i="52" s="1"/>
  <c r="M759" i="52"/>
  <c r="N759" i="52" s="1"/>
  <c r="O759" i="52" s="1"/>
  <c r="M760" i="52"/>
  <c r="N760" i="52" s="1"/>
  <c r="O760" i="52" s="1"/>
  <c r="M761" i="52"/>
  <c r="N761" i="52" s="1"/>
  <c r="O761" i="52" s="1"/>
  <c r="M762" i="52"/>
  <c r="N762" i="52" s="1"/>
  <c r="O762" i="52" s="1"/>
  <c r="M763" i="52"/>
  <c r="N763" i="52" s="1"/>
  <c r="O763" i="52" s="1"/>
  <c r="M764" i="52"/>
  <c r="N764" i="52" s="1"/>
  <c r="O764" i="52" s="1"/>
  <c r="M765" i="52"/>
  <c r="N765" i="52" s="1"/>
  <c r="O765" i="52" s="1"/>
  <c r="M766" i="52"/>
  <c r="N766" i="52" s="1"/>
  <c r="O766" i="52" s="1"/>
  <c r="M767" i="52"/>
  <c r="N767" i="52" s="1"/>
  <c r="O767" i="52" s="1"/>
  <c r="M768" i="52"/>
  <c r="N768" i="52" s="1"/>
  <c r="O768" i="52" s="1"/>
  <c r="M769" i="52"/>
  <c r="N769" i="52" s="1"/>
  <c r="O769" i="52" s="1"/>
  <c r="M770" i="52"/>
  <c r="N770" i="52" s="1"/>
  <c r="O770" i="52" s="1"/>
  <c r="M771" i="52"/>
  <c r="N771" i="52"/>
  <c r="O771" i="52" s="1"/>
  <c r="M772" i="52"/>
  <c r="N772" i="52" s="1"/>
  <c r="O772" i="52" s="1"/>
  <c r="M773" i="52"/>
  <c r="N773" i="52" s="1"/>
  <c r="O773" i="52" s="1"/>
  <c r="M774" i="52"/>
  <c r="N774" i="52" s="1"/>
  <c r="O774" i="52" s="1"/>
  <c r="M775" i="52"/>
  <c r="N775" i="52" s="1"/>
  <c r="O775" i="52" s="1"/>
  <c r="M776" i="52"/>
  <c r="N776" i="52" s="1"/>
  <c r="O776" i="52" s="1"/>
  <c r="M777" i="52"/>
  <c r="N777" i="52" s="1"/>
  <c r="O777" i="52" s="1"/>
  <c r="M778" i="52"/>
  <c r="N778" i="52" s="1"/>
  <c r="O778" i="52" s="1"/>
  <c r="M779" i="52"/>
  <c r="N779" i="52" s="1"/>
  <c r="O779" i="52" s="1"/>
  <c r="M780" i="52"/>
  <c r="N780" i="52" s="1"/>
  <c r="O780" i="52" s="1"/>
  <c r="M781" i="52"/>
  <c r="N781" i="52" s="1"/>
  <c r="O781" i="52" s="1"/>
  <c r="M782" i="52"/>
  <c r="N782" i="52" s="1"/>
  <c r="O782" i="52" s="1"/>
  <c r="M783" i="52"/>
  <c r="N783" i="52" s="1"/>
  <c r="O783" i="52" s="1"/>
  <c r="M784" i="52"/>
  <c r="N784" i="52" s="1"/>
  <c r="O784" i="52" s="1"/>
  <c r="M785" i="52"/>
  <c r="N785" i="52" s="1"/>
  <c r="O785" i="52" s="1"/>
  <c r="M786" i="52"/>
  <c r="N786" i="52" s="1"/>
  <c r="O786" i="52" s="1"/>
  <c r="M787" i="52"/>
  <c r="N787" i="52" s="1"/>
  <c r="O787" i="52" s="1"/>
  <c r="M788" i="52"/>
  <c r="N788" i="52" s="1"/>
  <c r="O788" i="52" s="1"/>
  <c r="M789" i="52"/>
  <c r="N789" i="52" s="1"/>
  <c r="O789" i="52" s="1"/>
  <c r="M790" i="52"/>
  <c r="N790" i="52" s="1"/>
  <c r="O790" i="52" s="1"/>
  <c r="M791" i="52"/>
  <c r="N791" i="52" s="1"/>
  <c r="O791" i="52" s="1"/>
  <c r="M792" i="52"/>
  <c r="N792" i="52" s="1"/>
  <c r="O792" i="52" s="1"/>
  <c r="M793" i="52"/>
  <c r="N793" i="52" s="1"/>
  <c r="O793" i="52" s="1"/>
  <c r="M794" i="52"/>
  <c r="N794" i="52" s="1"/>
  <c r="O794" i="52" s="1"/>
  <c r="M795" i="52"/>
  <c r="N795" i="52" s="1"/>
  <c r="O795" i="52" s="1"/>
  <c r="M796" i="52"/>
  <c r="N796" i="52" s="1"/>
  <c r="O796" i="52" s="1"/>
  <c r="M797" i="52"/>
  <c r="N797" i="52"/>
  <c r="O797" i="52" s="1"/>
  <c r="M798" i="52"/>
  <c r="N798" i="52" s="1"/>
  <c r="O798" i="52" s="1"/>
  <c r="M799" i="52"/>
  <c r="N799" i="52" s="1"/>
  <c r="O799" i="52" s="1"/>
  <c r="M800" i="52"/>
  <c r="N800" i="52"/>
  <c r="O800" i="52" s="1"/>
  <c r="M801" i="52"/>
  <c r="N801" i="52" s="1"/>
  <c r="O801" i="52" s="1"/>
  <c r="M802" i="52"/>
  <c r="N802" i="52" s="1"/>
  <c r="O802" i="52"/>
  <c r="M803" i="52"/>
  <c r="N803" i="52" s="1"/>
  <c r="O803" i="52" s="1"/>
  <c r="M804" i="52"/>
  <c r="N804" i="52" s="1"/>
  <c r="O804" i="52" s="1"/>
  <c r="M805" i="52"/>
  <c r="N805" i="52" s="1"/>
  <c r="O805" i="52" s="1"/>
  <c r="M806" i="52"/>
  <c r="N806" i="52" s="1"/>
  <c r="O806" i="52" s="1"/>
  <c r="M807" i="52"/>
  <c r="N807" i="52" s="1"/>
  <c r="O807" i="52" s="1"/>
  <c r="M808" i="52"/>
  <c r="N808" i="52" s="1"/>
  <c r="O808" i="52" s="1"/>
  <c r="M809" i="52"/>
  <c r="N809" i="52" s="1"/>
  <c r="O809" i="52" s="1"/>
  <c r="M810" i="52"/>
  <c r="N810" i="52" s="1"/>
  <c r="O810" i="52" s="1"/>
  <c r="M811" i="52"/>
  <c r="N811" i="52" s="1"/>
  <c r="O811" i="52" s="1"/>
  <c r="M812" i="52"/>
  <c r="N812" i="52" s="1"/>
  <c r="O812" i="52" s="1"/>
  <c r="M813" i="52"/>
  <c r="N813" i="52" s="1"/>
  <c r="O813" i="52" s="1"/>
  <c r="M814" i="52"/>
  <c r="N814" i="52" s="1"/>
  <c r="O814" i="52" s="1"/>
  <c r="M815" i="52"/>
  <c r="N815" i="52" s="1"/>
  <c r="O815" i="52" s="1"/>
  <c r="M816" i="52"/>
  <c r="N816" i="52" s="1"/>
  <c r="O816" i="52" s="1"/>
  <c r="M817" i="52"/>
  <c r="N817" i="52" s="1"/>
  <c r="O817" i="52" s="1"/>
  <c r="M818" i="52"/>
  <c r="N818" i="52" s="1"/>
  <c r="O818" i="52" s="1"/>
  <c r="M819" i="52"/>
  <c r="N819" i="52" s="1"/>
  <c r="O819" i="52" s="1"/>
  <c r="M820" i="52"/>
  <c r="N820" i="52" s="1"/>
  <c r="O820" i="52" s="1"/>
  <c r="M821" i="52"/>
  <c r="N821" i="52"/>
  <c r="O821" i="52" s="1"/>
  <c r="M822" i="52"/>
  <c r="N822" i="52" s="1"/>
  <c r="O822" i="52" s="1"/>
  <c r="M823" i="52"/>
  <c r="N823" i="52" s="1"/>
  <c r="O823" i="52" s="1"/>
  <c r="M824" i="52"/>
  <c r="N824" i="52" s="1"/>
  <c r="O824" i="52"/>
  <c r="M825" i="52"/>
  <c r="N825" i="52" s="1"/>
  <c r="O825" i="52" s="1"/>
  <c r="M826" i="52"/>
  <c r="N826" i="52" s="1"/>
  <c r="O826" i="52" s="1"/>
  <c r="M827" i="52"/>
  <c r="N827" i="52" s="1"/>
  <c r="O827" i="52" s="1"/>
  <c r="M828" i="52"/>
  <c r="N828" i="52" s="1"/>
  <c r="O828" i="52" s="1"/>
  <c r="M829" i="52"/>
  <c r="N829" i="52" s="1"/>
  <c r="O829" i="52" s="1"/>
  <c r="M830" i="52"/>
  <c r="N830" i="52" s="1"/>
  <c r="O830" i="52" s="1"/>
  <c r="M831" i="52"/>
  <c r="N831" i="52"/>
  <c r="O831" i="52" s="1"/>
  <c r="M832" i="52"/>
  <c r="N832" i="52" s="1"/>
  <c r="O832" i="52" s="1"/>
  <c r="M833" i="52"/>
  <c r="N833" i="52" s="1"/>
  <c r="O833" i="52" s="1"/>
  <c r="M834" i="52"/>
  <c r="N834" i="52" s="1"/>
  <c r="O834" i="52" s="1"/>
  <c r="M835" i="52"/>
  <c r="N835" i="52" s="1"/>
  <c r="O835" i="52" s="1"/>
  <c r="M836" i="52"/>
  <c r="N836" i="52" s="1"/>
  <c r="O836" i="52" s="1"/>
  <c r="M837" i="52"/>
  <c r="N837" i="52" s="1"/>
  <c r="O837" i="52" s="1"/>
  <c r="M838" i="52"/>
  <c r="N838" i="52" s="1"/>
  <c r="O838" i="52" s="1"/>
  <c r="M839" i="52"/>
  <c r="N839" i="52" s="1"/>
  <c r="O839" i="52" s="1"/>
  <c r="M840" i="52"/>
  <c r="N840" i="52" s="1"/>
  <c r="O840" i="52" s="1"/>
  <c r="M841" i="52"/>
  <c r="N841" i="52" s="1"/>
  <c r="O841" i="52" s="1"/>
  <c r="M842" i="52"/>
  <c r="N842" i="52" s="1"/>
  <c r="O842" i="52" s="1"/>
  <c r="M843" i="52"/>
  <c r="N843" i="52" s="1"/>
  <c r="O843" i="52" s="1"/>
  <c r="M844" i="52"/>
  <c r="N844" i="52" s="1"/>
  <c r="O844" i="52" s="1"/>
  <c r="M845" i="52"/>
  <c r="N845" i="52" s="1"/>
  <c r="O845" i="52" s="1"/>
  <c r="M846" i="52"/>
  <c r="N846" i="52" s="1"/>
  <c r="O846" i="52" s="1"/>
  <c r="M847" i="52"/>
  <c r="N847" i="52" s="1"/>
  <c r="O847" i="52" s="1"/>
  <c r="M848" i="52"/>
  <c r="N848" i="52" s="1"/>
  <c r="O848" i="52" s="1"/>
  <c r="M849" i="52"/>
  <c r="N849" i="52" s="1"/>
  <c r="O849" i="52" s="1"/>
  <c r="M850" i="52"/>
  <c r="N850" i="52" s="1"/>
  <c r="O850" i="52" s="1"/>
  <c r="M851" i="52"/>
  <c r="N851" i="52" s="1"/>
  <c r="O851" i="52" s="1"/>
  <c r="M852" i="52"/>
  <c r="N852" i="52" s="1"/>
  <c r="O852" i="52" s="1"/>
  <c r="M853" i="52"/>
  <c r="N853" i="52" s="1"/>
  <c r="O853" i="52" s="1"/>
  <c r="M854" i="52"/>
  <c r="N854" i="52" s="1"/>
  <c r="O854" i="52" s="1"/>
  <c r="M855" i="52"/>
  <c r="N855" i="52" s="1"/>
  <c r="O855" i="52" s="1"/>
  <c r="M856" i="52"/>
  <c r="N856" i="52" s="1"/>
  <c r="O856" i="52" s="1"/>
  <c r="M857" i="52"/>
  <c r="N857" i="52" s="1"/>
  <c r="O857" i="52" s="1"/>
  <c r="M858" i="52"/>
  <c r="N858" i="52" s="1"/>
  <c r="O858" i="52" s="1"/>
  <c r="M859" i="52"/>
  <c r="N859" i="52" s="1"/>
  <c r="O859" i="52" s="1"/>
  <c r="M860" i="52"/>
  <c r="N860" i="52" s="1"/>
  <c r="O860" i="52" s="1"/>
  <c r="M861" i="52"/>
  <c r="N861" i="52" s="1"/>
  <c r="O861" i="52" s="1"/>
  <c r="M862" i="52"/>
  <c r="N862" i="52" s="1"/>
  <c r="O862" i="52"/>
  <c r="M863" i="52"/>
  <c r="N863" i="52" s="1"/>
  <c r="O863" i="52" s="1"/>
  <c r="M864" i="52"/>
  <c r="N864" i="52" s="1"/>
  <c r="O864" i="52" s="1"/>
  <c r="M865" i="52"/>
  <c r="N865" i="52" s="1"/>
  <c r="O865" i="52" s="1"/>
  <c r="M866" i="52"/>
  <c r="N866" i="52" s="1"/>
  <c r="O866" i="52" s="1"/>
  <c r="M867" i="52"/>
  <c r="N867" i="52" s="1"/>
  <c r="O867" i="52" s="1"/>
  <c r="M868" i="52"/>
  <c r="N868" i="52" s="1"/>
  <c r="O868" i="52" s="1"/>
  <c r="M869" i="52"/>
  <c r="N869" i="52" s="1"/>
  <c r="O869" i="52" s="1"/>
  <c r="M870" i="52"/>
  <c r="N870" i="52" s="1"/>
  <c r="O870" i="52"/>
  <c r="M871" i="52"/>
  <c r="N871" i="52" s="1"/>
  <c r="O871" i="52" s="1"/>
  <c r="M872" i="52"/>
  <c r="N872" i="52" s="1"/>
  <c r="O872" i="52" s="1"/>
  <c r="M873" i="52"/>
  <c r="N873" i="52" s="1"/>
  <c r="O873" i="52" s="1"/>
  <c r="M874" i="52"/>
  <c r="N874" i="52" s="1"/>
  <c r="O874" i="52" s="1"/>
  <c r="M875" i="52"/>
  <c r="N875" i="52" s="1"/>
  <c r="O875" i="52" s="1"/>
  <c r="M876" i="52"/>
  <c r="N876" i="52" s="1"/>
  <c r="O876" i="52" s="1"/>
  <c r="M877" i="52"/>
  <c r="N877" i="52" s="1"/>
  <c r="O877" i="52" s="1"/>
  <c r="M878" i="52"/>
  <c r="N878" i="52" s="1"/>
  <c r="O878" i="52" s="1"/>
  <c r="M879" i="52"/>
  <c r="N879" i="52" s="1"/>
  <c r="O879" i="52" s="1"/>
  <c r="M880" i="52"/>
  <c r="N880" i="52" s="1"/>
  <c r="O880" i="52" s="1"/>
  <c r="M881" i="52"/>
  <c r="N881" i="52"/>
  <c r="O881" i="52" s="1"/>
  <c r="M882" i="52"/>
  <c r="N882" i="52" s="1"/>
  <c r="O882" i="52" s="1"/>
  <c r="M883" i="52"/>
  <c r="N883" i="52" s="1"/>
  <c r="O883" i="52" s="1"/>
  <c r="M884" i="52"/>
  <c r="N884" i="52" s="1"/>
  <c r="O884" i="52" s="1"/>
  <c r="M885" i="52"/>
  <c r="N885" i="52" s="1"/>
  <c r="O885" i="52" s="1"/>
  <c r="M886" i="52"/>
  <c r="N886" i="52" s="1"/>
  <c r="O886" i="52" s="1"/>
  <c r="M887" i="52"/>
  <c r="N887" i="52" s="1"/>
  <c r="O887" i="52" s="1"/>
  <c r="M888" i="52"/>
  <c r="N888" i="52" s="1"/>
  <c r="O888" i="52" s="1"/>
  <c r="M889" i="52"/>
  <c r="N889" i="52" s="1"/>
  <c r="O889" i="52" s="1"/>
  <c r="M890" i="52"/>
  <c r="N890" i="52" s="1"/>
  <c r="O890" i="52" s="1"/>
  <c r="M891" i="52"/>
  <c r="N891" i="52" s="1"/>
  <c r="O891" i="52" s="1"/>
  <c r="M892" i="52"/>
  <c r="N892" i="52" s="1"/>
  <c r="O892" i="52" s="1"/>
  <c r="M893" i="52"/>
  <c r="N893" i="52" s="1"/>
  <c r="O893" i="52" s="1"/>
  <c r="M894" i="52"/>
  <c r="N894" i="52" s="1"/>
  <c r="O894" i="52"/>
  <c r="M895" i="52"/>
  <c r="N895" i="52" s="1"/>
  <c r="O895" i="52" s="1"/>
  <c r="M896" i="52"/>
  <c r="N896" i="52" s="1"/>
  <c r="O896" i="52" s="1"/>
  <c r="M897" i="52"/>
  <c r="N897" i="52" s="1"/>
  <c r="O897" i="52" s="1"/>
  <c r="M898" i="52"/>
  <c r="N898" i="52" s="1"/>
  <c r="O898" i="52" s="1"/>
  <c r="M899" i="52"/>
  <c r="N899" i="52" s="1"/>
  <c r="O899" i="52" s="1"/>
  <c r="M900" i="52"/>
  <c r="N900" i="52" s="1"/>
  <c r="O900" i="52" s="1"/>
  <c r="M901" i="52"/>
  <c r="N901" i="52" s="1"/>
  <c r="O901" i="52" s="1"/>
  <c r="M902" i="52"/>
  <c r="N902" i="52" s="1"/>
  <c r="O902" i="52" s="1"/>
  <c r="M903" i="52"/>
  <c r="N903" i="52" s="1"/>
  <c r="O903" i="52" s="1"/>
  <c r="M904" i="52"/>
  <c r="N904" i="52" s="1"/>
  <c r="O904" i="52" s="1"/>
  <c r="M905" i="52"/>
  <c r="N905" i="52"/>
  <c r="O905" i="52" s="1"/>
  <c r="M906" i="52"/>
  <c r="N906" i="52" s="1"/>
  <c r="O906" i="52" s="1"/>
  <c r="M907" i="52"/>
  <c r="N907" i="52"/>
  <c r="O907" i="52" s="1"/>
  <c r="M908" i="52"/>
  <c r="N908" i="52" s="1"/>
  <c r="O908" i="52" s="1"/>
  <c r="M909" i="52"/>
  <c r="N909" i="52" s="1"/>
  <c r="O909" i="52" s="1"/>
  <c r="M910" i="52"/>
  <c r="N910" i="52" s="1"/>
  <c r="O910" i="52"/>
  <c r="M911" i="52"/>
  <c r="N911" i="52" s="1"/>
  <c r="O911" i="52" s="1"/>
  <c r="M912" i="52"/>
  <c r="N912" i="52" s="1"/>
  <c r="O912" i="52" s="1"/>
  <c r="M913" i="52"/>
  <c r="N913" i="52" s="1"/>
  <c r="O913" i="52" s="1"/>
  <c r="M914" i="52"/>
  <c r="N914" i="52" s="1"/>
  <c r="O914" i="52" s="1"/>
  <c r="M915" i="52"/>
  <c r="N915" i="52" s="1"/>
  <c r="O915" i="52" s="1"/>
  <c r="M916" i="52"/>
  <c r="N916" i="52" s="1"/>
  <c r="O916" i="52" s="1"/>
  <c r="M917" i="52"/>
  <c r="N917" i="52"/>
  <c r="O917" i="52" s="1"/>
  <c r="M918" i="52"/>
  <c r="N918" i="52" s="1"/>
  <c r="O918" i="52"/>
  <c r="M919" i="52"/>
  <c r="N919" i="52" s="1"/>
  <c r="O919" i="52" s="1"/>
  <c r="M920" i="52"/>
  <c r="N920" i="52" s="1"/>
  <c r="O920" i="52" s="1"/>
  <c r="M921" i="52"/>
  <c r="N921" i="52"/>
  <c r="O921" i="52" s="1"/>
  <c r="M922" i="52"/>
  <c r="N922" i="52" s="1"/>
  <c r="O922" i="52" s="1"/>
  <c r="M923" i="52"/>
  <c r="N923" i="52" s="1"/>
  <c r="O923" i="52" s="1"/>
  <c r="M924" i="52"/>
  <c r="N924" i="52" s="1"/>
  <c r="O924" i="52" s="1"/>
  <c r="M925" i="52"/>
  <c r="N925" i="52" s="1"/>
  <c r="O925" i="52" s="1"/>
  <c r="M926" i="52"/>
  <c r="N926" i="52" s="1"/>
  <c r="O926" i="52" s="1"/>
  <c r="M927" i="52"/>
  <c r="N927" i="52"/>
  <c r="O927" i="52" s="1"/>
  <c r="M928" i="52"/>
  <c r="N928" i="52" s="1"/>
  <c r="O928" i="52" s="1"/>
  <c r="M929" i="52"/>
  <c r="N929" i="52"/>
  <c r="O929" i="52" s="1"/>
  <c r="M930" i="52"/>
  <c r="N930" i="52" s="1"/>
  <c r="O930" i="52" s="1"/>
  <c r="M931" i="52"/>
  <c r="N931" i="52" s="1"/>
  <c r="O931" i="52" s="1"/>
  <c r="M932" i="52"/>
  <c r="N932" i="52"/>
  <c r="O932" i="52" s="1"/>
  <c r="M933" i="52"/>
  <c r="N933" i="52" s="1"/>
  <c r="O933" i="52" s="1"/>
  <c r="M934" i="52"/>
  <c r="N934" i="52" s="1"/>
  <c r="O934" i="52" s="1"/>
  <c r="M935" i="52"/>
  <c r="N935" i="52" s="1"/>
  <c r="O935" i="52" s="1"/>
  <c r="M936" i="52"/>
  <c r="N936" i="52" s="1"/>
  <c r="O936" i="52" s="1"/>
  <c r="M937" i="52"/>
  <c r="N937" i="52"/>
  <c r="O937" i="52" s="1"/>
  <c r="M938" i="52"/>
  <c r="N938" i="52" s="1"/>
  <c r="O938" i="52" s="1"/>
  <c r="M939" i="52"/>
  <c r="N939" i="52" s="1"/>
  <c r="O939" i="52" s="1"/>
  <c r="M940" i="52"/>
  <c r="N940" i="52" s="1"/>
  <c r="O940" i="52" s="1"/>
  <c r="M941" i="52"/>
  <c r="N941" i="52" s="1"/>
  <c r="O941" i="52" s="1"/>
  <c r="M942" i="52"/>
  <c r="N942" i="52" s="1"/>
  <c r="O942" i="52" s="1"/>
  <c r="M943" i="52"/>
  <c r="N943" i="52" s="1"/>
  <c r="O943" i="52" s="1"/>
  <c r="M944" i="52"/>
  <c r="N944" i="52" s="1"/>
  <c r="O944" i="52" s="1"/>
  <c r="M945" i="52"/>
  <c r="N945" i="52" s="1"/>
  <c r="O945" i="52" s="1"/>
  <c r="M946" i="52"/>
  <c r="N946" i="52" s="1"/>
  <c r="O946" i="52" s="1"/>
  <c r="M947" i="52"/>
  <c r="N947" i="52"/>
  <c r="O947" i="52" s="1"/>
  <c r="M948" i="52"/>
  <c r="N948" i="52" s="1"/>
  <c r="O948" i="52" s="1"/>
  <c r="M949" i="52"/>
  <c r="N949" i="52" s="1"/>
  <c r="O949" i="52" s="1"/>
  <c r="M950" i="52"/>
  <c r="N950" i="52" s="1"/>
  <c r="O950" i="52" s="1"/>
  <c r="M951" i="52"/>
  <c r="N951" i="52" s="1"/>
  <c r="O951" i="52" s="1"/>
  <c r="M952" i="52"/>
  <c r="N952" i="52" s="1"/>
  <c r="O952" i="52" s="1"/>
  <c r="M953" i="52"/>
  <c r="N953" i="52" s="1"/>
  <c r="O953" i="52" s="1"/>
  <c r="M954" i="52"/>
  <c r="N954" i="52" s="1"/>
  <c r="O954" i="52" s="1"/>
  <c r="M955" i="52"/>
  <c r="N955" i="52" s="1"/>
  <c r="O955" i="52" s="1"/>
  <c r="M956" i="52"/>
  <c r="N956" i="52" s="1"/>
  <c r="O956" i="52" s="1"/>
  <c r="M957" i="52"/>
  <c r="N957" i="52" s="1"/>
  <c r="O957" i="52" s="1"/>
  <c r="M958" i="52"/>
  <c r="N958" i="52" s="1"/>
  <c r="O958" i="52"/>
  <c r="M959" i="52"/>
  <c r="N959" i="52" s="1"/>
  <c r="O959" i="52" s="1"/>
  <c r="M960" i="52"/>
  <c r="N960" i="52" s="1"/>
  <c r="O960" i="52" s="1"/>
  <c r="M961" i="52"/>
  <c r="N961" i="52" s="1"/>
  <c r="O961" i="52" s="1"/>
  <c r="M962" i="52"/>
  <c r="N962" i="52" s="1"/>
  <c r="O962" i="52" s="1"/>
  <c r="M963" i="52"/>
  <c r="N963" i="52" s="1"/>
  <c r="O963" i="52" s="1"/>
  <c r="M964" i="52"/>
  <c r="N964" i="52" s="1"/>
  <c r="O964" i="52" s="1"/>
  <c r="M965" i="52"/>
  <c r="N965" i="52" s="1"/>
  <c r="O965" i="52" s="1"/>
  <c r="M966" i="52"/>
  <c r="N966" i="52" s="1"/>
  <c r="O966" i="52" s="1"/>
  <c r="M967" i="52"/>
  <c r="N967" i="52" s="1"/>
  <c r="O967" i="52" s="1"/>
  <c r="M968" i="52"/>
  <c r="N968" i="52" s="1"/>
  <c r="O968" i="52" s="1"/>
  <c r="M969" i="52"/>
  <c r="N969" i="52" s="1"/>
  <c r="O969" i="52" s="1"/>
  <c r="M970" i="52"/>
  <c r="N970" i="52" s="1"/>
  <c r="O970" i="52" s="1"/>
  <c r="M971" i="52"/>
  <c r="N971" i="52" s="1"/>
  <c r="O971" i="52" s="1"/>
  <c r="M972" i="52"/>
  <c r="N972" i="52" s="1"/>
  <c r="O972" i="52" s="1"/>
  <c r="M973" i="52"/>
  <c r="N973" i="52" s="1"/>
  <c r="O973" i="52" s="1"/>
  <c r="M974" i="52"/>
  <c r="N974" i="52" s="1"/>
  <c r="O974" i="52" s="1"/>
  <c r="M975" i="52"/>
  <c r="N975" i="52" s="1"/>
  <c r="O975" i="52" s="1"/>
  <c r="M976" i="52"/>
  <c r="N976" i="52" s="1"/>
  <c r="O976" i="52" s="1"/>
  <c r="M977" i="52"/>
  <c r="N977" i="52" s="1"/>
  <c r="O977" i="52" s="1"/>
  <c r="M978" i="52"/>
  <c r="N978" i="52" s="1"/>
  <c r="O978" i="52"/>
  <c r="M979" i="52"/>
  <c r="N979" i="52" s="1"/>
  <c r="O979" i="52" s="1"/>
  <c r="M980" i="52"/>
  <c r="N980" i="52" s="1"/>
  <c r="O980" i="52" s="1"/>
  <c r="M981" i="52"/>
  <c r="N981" i="52" s="1"/>
  <c r="O981" i="52" s="1"/>
  <c r="M982" i="52"/>
  <c r="N982" i="52" s="1"/>
  <c r="O982" i="52" s="1"/>
  <c r="M983" i="52"/>
  <c r="N983" i="52" s="1"/>
  <c r="O983" i="52" s="1"/>
  <c r="M984" i="52"/>
  <c r="N984" i="52"/>
  <c r="O984" i="52" s="1"/>
  <c r="M985" i="52"/>
  <c r="N985" i="52" s="1"/>
  <c r="O985" i="52" s="1"/>
  <c r="M986" i="52"/>
  <c r="N986" i="52" s="1"/>
  <c r="O986" i="52" s="1"/>
  <c r="M987" i="52"/>
  <c r="N987" i="52" s="1"/>
  <c r="O987" i="52" s="1"/>
  <c r="M988" i="52"/>
  <c r="N988" i="52"/>
  <c r="O988" i="52" s="1"/>
  <c r="M989" i="52"/>
  <c r="N989" i="52" s="1"/>
  <c r="O989" i="52" s="1"/>
  <c r="M990" i="52"/>
  <c r="N990" i="52" s="1"/>
  <c r="O990" i="52" s="1"/>
  <c r="M991" i="52"/>
  <c r="N991" i="52"/>
  <c r="O991" i="52" s="1"/>
  <c r="M992" i="52"/>
  <c r="N992" i="52" s="1"/>
  <c r="O992" i="52" s="1"/>
  <c r="M993" i="52"/>
  <c r="N993" i="52" s="1"/>
  <c r="O993" i="52" s="1"/>
  <c r="M994" i="52"/>
  <c r="N994" i="52" s="1"/>
  <c r="O994" i="52" s="1"/>
  <c r="M995" i="52"/>
  <c r="N995" i="52" s="1"/>
  <c r="O995" i="52" s="1"/>
  <c r="M996" i="52"/>
  <c r="N996" i="52" s="1"/>
  <c r="O996" i="52" s="1"/>
  <c r="M997" i="52"/>
  <c r="N997" i="52" s="1"/>
  <c r="O997" i="52"/>
  <c r="M998" i="52"/>
  <c r="N998" i="52" s="1"/>
  <c r="O998" i="52" s="1"/>
  <c r="M999" i="52"/>
  <c r="N999" i="52" s="1"/>
  <c r="O999" i="52" s="1"/>
  <c r="M1000" i="52"/>
  <c r="N1000" i="52" s="1"/>
  <c r="O1000" i="52" s="1"/>
  <c r="M1001" i="52"/>
  <c r="N1001" i="52" s="1"/>
  <c r="O1001" i="52" s="1"/>
  <c r="M1002" i="52"/>
  <c r="N1002" i="52" s="1"/>
  <c r="O1002" i="52" s="1"/>
  <c r="M1003" i="52"/>
  <c r="N1003" i="52" s="1"/>
  <c r="O1003" i="52" s="1"/>
  <c r="M1004" i="52"/>
  <c r="N1004" i="52" s="1"/>
  <c r="O1004" i="52" s="1"/>
  <c r="M1005" i="52"/>
  <c r="N1005" i="52" s="1"/>
  <c r="O1005" i="52" s="1"/>
  <c r="M1006" i="52"/>
  <c r="N1006" i="52" s="1"/>
  <c r="O1006" i="52" s="1"/>
  <c r="M1007" i="52"/>
  <c r="N1007" i="52" s="1"/>
  <c r="O1007" i="52" s="1"/>
  <c r="M1008" i="52"/>
  <c r="N1008" i="52" s="1"/>
  <c r="O1008" i="52" s="1"/>
  <c r="M1009" i="52"/>
  <c r="N1009" i="52" s="1"/>
  <c r="O1009" i="52" s="1"/>
  <c r="M1010" i="52"/>
  <c r="N1010" i="52" s="1"/>
  <c r="O1010" i="52" s="1"/>
  <c r="M1011" i="52"/>
  <c r="N1011" i="52" s="1"/>
  <c r="O1011" i="52" s="1"/>
  <c r="M1012" i="52"/>
  <c r="N1012" i="52" s="1"/>
  <c r="O1012" i="52" s="1"/>
  <c r="M1013" i="52"/>
  <c r="N1013" i="52" s="1"/>
  <c r="O1013" i="52" s="1"/>
  <c r="M1014" i="52"/>
  <c r="N1014" i="52" s="1"/>
  <c r="O1014" i="52" s="1"/>
  <c r="M1015" i="52"/>
  <c r="N1015" i="52" s="1"/>
  <c r="O1015" i="52" s="1"/>
  <c r="M1016" i="52"/>
  <c r="N1016" i="52" s="1"/>
  <c r="O1016" i="52" s="1"/>
  <c r="M1017" i="52"/>
  <c r="N1017" i="52" s="1"/>
  <c r="O1017" i="52" s="1"/>
  <c r="M1018" i="52"/>
  <c r="N1018" i="52" s="1"/>
  <c r="O1018" i="52" s="1"/>
  <c r="M1019" i="52"/>
  <c r="N1019" i="52" s="1"/>
  <c r="O1019" i="52" s="1"/>
  <c r="M1020" i="52"/>
  <c r="N1020" i="52" s="1"/>
  <c r="O1020" i="52" s="1"/>
  <c r="M1021" i="52"/>
  <c r="N1021" i="52" s="1"/>
  <c r="O1021" i="52" s="1"/>
  <c r="M1022" i="52"/>
  <c r="N1022" i="52"/>
  <c r="O1022" i="52" s="1"/>
  <c r="M1023" i="52"/>
  <c r="N1023" i="52" s="1"/>
  <c r="O1023" i="52" s="1"/>
  <c r="M1024" i="52"/>
  <c r="N1024" i="52" s="1"/>
  <c r="O1024" i="52" s="1"/>
  <c r="M1025" i="52"/>
  <c r="N1025" i="52" s="1"/>
  <c r="O1025" i="52" s="1"/>
  <c r="M1026" i="52"/>
  <c r="N1026" i="52" s="1"/>
  <c r="O1026" i="52" s="1"/>
  <c r="M1027" i="52"/>
  <c r="N1027" i="52" s="1"/>
  <c r="O1027" i="52" s="1"/>
  <c r="M1028" i="52"/>
  <c r="N1028" i="52" s="1"/>
  <c r="O1028" i="52" s="1"/>
  <c r="M1029" i="52"/>
  <c r="N1029" i="52" s="1"/>
  <c r="O1029" i="52" s="1"/>
  <c r="M1030" i="52"/>
  <c r="N1030" i="52" s="1"/>
  <c r="O1030" i="52" s="1"/>
  <c r="M1031" i="52"/>
  <c r="N1031" i="52" s="1"/>
  <c r="O1031" i="52" s="1"/>
  <c r="M1032" i="52"/>
  <c r="N1032" i="52" s="1"/>
  <c r="O1032" i="52" s="1"/>
  <c r="M1033" i="52"/>
  <c r="N1033" i="52" s="1"/>
  <c r="O1033" i="52" s="1"/>
  <c r="M1034" i="52"/>
  <c r="N1034" i="52" s="1"/>
  <c r="O1034" i="52" s="1"/>
  <c r="M1035" i="52"/>
  <c r="N1035" i="52" s="1"/>
  <c r="O1035" i="52" s="1"/>
  <c r="M1036" i="52"/>
  <c r="N1036" i="52" s="1"/>
  <c r="O1036" i="52" s="1"/>
  <c r="M1037" i="52"/>
  <c r="N1037" i="52" s="1"/>
  <c r="O1037" i="52"/>
  <c r="M1038" i="52"/>
  <c r="N1038" i="52" s="1"/>
  <c r="O1038" i="52" s="1"/>
  <c r="M1039" i="52"/>
  <c r="N1039" i="52" s="1"/>
  <c r="O1039" i="52" s="1"/>
  <c r="M1040" i="52"/>
  <c r="N1040" i="52" s="1"/>
  <c r="O1040" i="52" s="1"/>
  <c r="M1041" i="52"/>
  <c r="N1041" i="52" s="1"/>
  <c r="O1041" i="52" s="1"/>
  <c r="M1042" i="52"/>
  <c r="N1042" i="52" s="1"/>
  <c r="O1042" i="52" s="1"/>
  <c r="M1043" i="52"/>
  <c r="N1043" i="52" s="1"/>
  <c r="O1043" i="52" s="1"/>
  <c r="M1044" i="52"/>
  <c r="N1044" i="52" s="1"/>
  <c r="O1044" i="52" s="1"/>
  <c r="M1045" i="52"/>
  <c r="N1045" i="52" s="1"/>
  <c r="O1045" i="52" s="1"/>
  <c r="M1046" i="52"/>
  <c r="N1046" i="52" s="1"/>
  <c r="O1046" i="52" s="1"/>
  <c r="M1047" i="52"/>
  <c r="N1047" i="52" s="1"/>
  <c r="O1047" i="52" s="1"/>
  <c r="M1048" i="52"/>
  <c r="N1048" i="52" s="1"/>
  <c r="O1048" i="52" s="1"/>
  <c r="M1049" i="52"/>
  <c r="N1049" i="52" s="1"/>
  <c r="O1049" i="52" s="1"/>
  <c r="M1050" i="52"/>
  <c r="N1050" i="52" s="1"/>
  <c r="O1050" i="52" s="1"/>
  <c r="M1051" i="52"/>
  <c r="N1051" i="52" s="1"/>
  <c r="O1051" i="52" s="1"/>
  <c r="M1052" i="52"/>
  <c r="N1052" i="52" s="1"/>
  <c r="O1052" i="52" s="1"/>
  <c r="M1053" i="52"/>
  <c r="N1053" i="52" s="1"/>
  <c r="O1053" i="52" s="1"/>
  <c r="M1054" i="52"/>
  <c r="N1054" i="52" s="1"/>
  <c r="O1054" i="52" s="1"/>
  <c r="M1055" i="52"/>
  <c r="N1055" i="52" s="1"/>
  <c r="O1055" i="52" s="1"/>
  <c r="M1056" i="52"/>
  <c r="N1056" i="52" s="1"/>
  <c r="O1056" i="52" s="1"/>
  <c r="M1057" i="52"/>
  <c r="N1057" i="52" s="1"/>
  <c r="O1057" i="52" s="1"/>
  <c r="M1058" i="52"/>
  <c r="N1058" i="52" s="1"/>
  <c r="O1058" i="52" s="1"/>
  <c r="M1059" i="52"/>
  <c r="N1059" i="52" s="1"/>
  <c r="O1059" i="52" s="1"/>
  <c r="M1060" i="52"/>
  <c r="N1060" i="52" s="1"/>
  <c r="O1060" i="52" s="1"/>
  <c r="M1061" i="52"/>
  <c r="N1061" i="52" s="1"/>
  <c r="O1061" i="52"/>
  <c r="M1062" i="52"/>
  <c r="N1062" i="52" s="1"/>
  <c r="O1062" i="52" s="1"/>
  <c r="M1063" i="52"/>
  <c r="N1063" i="52" s="1"/>
  <c r="O1063" i="52" s="1"/>
  <c r="M1064" i="52"/>
  <c r="N1064" i="52" s="1"/>
  <c r="O1064" i="52" s="1"/>
  <c r="M1065" i="52"/>
  <c r="N1065" i="52" s="1"/>
  <c r="O1065" i="52" s="1"/>
  <c r="M1066" i="52"/>
  <c r="N1066" i="52" s="1"/>
  <c r="O1066" i="52" s="1"/>
  <c r="M1067" i="52"/>
  <c r="N1067" i="52" s="1"/>
  <c r="O1067" i="52" s="1"/>
  <c r="M1068" i="52"/>
  <c r="N1068" i="52"/>
  <c r="O1068" i="52" s="1"/>
  <c r="M1069" i="52"/>
  <c r="N1069" i="52" s="1"/>
  <c r="O1069" i="52" s="1"/>
  <c r="M1070" i="52"/>
  <c r="N1070" i="52" s="1"/>
  <c r="O1070" i="52" s="1"/>
  <c r="M1071" i="52"/>
  <c r="N1071" i="52"/>
  <c r="O1071" i="52" s="1"/>
  <c r="M1072" i="52"/>
  <c r="N1072" i="52" s="1"/>
  <c r="O1072" i="52" s="1"/>
  <c r="M1073" i="52"/>
  <c r="N1073" i="52" s="1"/>
  <c r="O1073" i="52" s="1"/>
  <c r="M1074" i="52"/>
  <c r="N1074" i="52" s="1"/>
  <c r="O1074" i="52" s="1"/>
  <c r="M1075" i="52"/>
  <c r="N1075" i="52" s="1"/>
  <c r="O1075" i="52" s="1"/>
  <c r="M1076" i="52"/>
  <c r="N1076" i="52" s="1"/>
  <c r="O1076" i="52" s="1"/>
  <c r="M1077" i="52"/>
  <c r="N1077" i="52" s="1"/>
  <c r="O1077" i="52" s="1"/>
  <c r="M1078" i="52"/>
  <c r="N1078" i="52"/>
  <c r="O1078" i="52" s="1"/>
  <c r="M1079" i="52"/>
  <c r="N1079" i="52" s="1"/>
  <c r="O1079" i="52" s="1"/>
  <c r="M1080" i="52"/>
  <c r="N1080" i="52" s="1"/>
  <c r="O1080" i="52" s="1"/>
  <c r="M1081" i="52"/>
  <c r="N1081" i="52" s="1"/>
  <c r="O1081" i="52" s="1"/>
  <c r="M1082" i="52"/>
  <c r="N1082" i="52" s="1"/>
  <c r="O1082" i="52" s="1"/>
  <c r="M1083" i="52"/>
  <c r="N1083" i="52" s="1"/>
  <c r="O1083" i="52" s="1"/>
  <c r="M1084" i="52"/>
  <c r="N1084" i="52" s="1"/>
  <c r="O1084" i="52" s="1"/>
  <c r="M1085" i="52"/>
  <c r="N1085" i="52" s="1"/>
  <c r="O1085" i="52" s="1"/>
  <c r="M1086" i="52"/>
  <c r="N1086" i="52" s="1"/>
  <c r="O1086" i="52" s="1"/>
  <c r="M1087" i="52"/>
  <c r="N1087" i="52" s="1"/>
  <c r="O1087" i="52" s="1"/>
  <c r="M1088" i="52"/>
  <c r="N1088" i="52" s="1"/>
  <c r="O1088" i="52" s="1"/>
  <c r="M1089" i="52"/>
  <c r="N1089" i="52" s="1"/>
  <c r="O1089" i="52" s="1"/>
  <c r="M1090" i="52"/>
  <c r="N1090" i="52" s="1"/>
  <c r="O1090" i="52" s="1"/>
  <c r="M1091" i="52"/>
  <c r="N1091" i="52" s="1"/>
  <c r="O1091" i="52" s="1"/>
  <c r="M1092" i="52"/>
  <c r="N1092" i="52" s="1"/>
  <c r="O1092" i="52" s="1"/>
  <c r="M1093" i="52"/>
  <c r="N1093" i="52" s="1"/>
  <c r="O1093" i="52" s="1"/>
  <c r="M1094" i="52"/>
  <c r="N1094" i="52" s="1"/>
  <c r="O1094" i="52" s="1"/>
  <c r="M1095" i="52"/>
  <c r="N1095" i="52" s="1"/>
  <c r="O1095" i="52" s="1"/>
  <c r="M1096" i="52"/>
  <c r="N1096" i="52" s="1"/>
  <c r="O1096" i="52" s="1"/>
  <c r="M1097" i="52"/>
  <c r="N1097" i="52" s="1"/>
  <c r="O1097" i="52"/>
  <c r="M1098" i="52"/>
  <c r="N1098" i="52" s="1"/>
  <c r="O1098" i="52" s="1"/>
  <c r="M1099" i="52"/>
  <c r="N1099" i="52" s="1"/>
  <c r="O1099" i="52" s="1"/>
  <c r="M1100" i="52"/>
  <c r="N1100" i="52" s="1"/>
  <c r="O1100" i="52" s="1"/>
  <c r="M1101" i="52"/>
  <c r="N1101" i="52" s="1"/>
  <c r="O1101" i="52" s="1"/>
  <c r="M1102" i="52"/>
  <c r="N1102" i="52" s="1"/>
  <c r="O1102" i="52" s="1"/>
  <c r="M1103" i="52"/>
  <c r="N1103" i="52" s="1"/>
  <c r="O1103" i="52" s="1"/>
  <c r="M1104" i="52"/>
  <c r="N1104" i="52" s="1"/>
  <c r="O1104" i="52" s="1"/>
  <c r="M1105" i="52"/>
  <c r="N1105" i="52" s="1"/>
  <c r="O1105" i="52" s="1"/>
  <c r="M1106" i="52"/>
  <c r="N1106" i="52" s="1"/>
  <c r="O1106" i="52" s="1"/>
  <c r="M1107" i="52"/>
  <c r="N1107" i="52" s="1"/>
  <c r="O1107" i="52" s="1"/>
  <c r="M1108" i="52"/>
  <c r="N1108" i="52"/>
  <c r="O1108" i="52" s="1"/>
  <c r="M1109" i="52"/>
  <c r="N1109" i="52" s="1"/>
  <c r="O1109" i="52" s="1"/>
  <c r="M1110" i="52"/>
  <c r="N1110" i="52" s="1"/>
  <c r="O1110" i="52" s="1"/>
  <c r="M1111" i="52"/>
  <c r="N1111" i="52"/>
  <c r="O1111" i="52" s="1"/>
  <c r="M1112" i="52"/>
  <c r="N1112" i="52" s="1"/>
  <c r="O1112" i="52" s="1"/>
  <c r="M1113" i="52"/>
  <c r="N1113" i="52" s="1"/>
  <c r="O1113" i="52" s="1"/>
  <c r="M1114" i="52"/>
  <c r="N1114" i="52" s="1"/>
  <c r="O1114" i="52" s="1"/>
  <c r="M1115" i="52"/>
  <c r="N1115" i="52" s="1"/>
  <c r="O1115" i="52" s="1"/>
  <c r="M1116" i="52"/>
  <c r="N1116" i="52" s="1"/>
  <c r="O1116" i="52" s="1"/>
  <c r="M1117" i="52"/>
  <c r="N1117" i="52" s="1"/>
  <c r="O1117" i="52"/>
  <c r="M1118" i="52"/>
  <c r="N1118" i="52" s="1"/>
  <c r="O1118" i="52" s="1"/>
  <c r="M1119" i="52"/>
  <c r="N1119" i="52" s="1"/>
  <c r="O1119" i="52"/>
  <c r="M1120" i="52"/>
  <c r="N1120" i="52" s="1"/>
  <c r="O1120" i="52" s="1"/>
  <c r="M1121" i="52"/>
  <c r="N1121" i="52" s="1"/>
  <c r="O1121" i="52" s="1"/>
  <c r="M1122" i="52"/>
  <c r="N1122" i="52" s="1"/>
  <c r="O1122" i="52" s="1"/>
  <c r="M1123" i="52"/>
  <c r="N1123" i="52" s="1"/>
  <c r="O1123" i="52" s="1"/>
  <c r="M1124" i="52"/>
  <c r="N1124" i="52" s="1"/>
  <c r="O1124" i="52" s="1"/>
  <c r="M1125" i="52"/>
  <c r="N1125" i="52" s="1"/>
  <c r="O1125" i="52" s="1"/>
  <c r="M1126" i="52"/>
  <c r="N1126" i="52" s="1"/>
  <c r="O1126" i="52" s="1"/>
  <c r="M1127" i="52"/>
  <c r="N1127" i="52" s="1"/>
  <c r="O1127" i="52" s="1"/>
  <c r="M1128" i="52"/>
  <c r="N1128" i="52" s="1"/>
  <c r="O1128" i="52" s="1"/>
  <c r="M1129" i="52"/>
  <c r="N1129" i="52" s="1"/>
  <c r="O1129" i="52" s="1"/>
  <c r="M1130" i="52"/>
  <c r="N1130" i="52" s="1"/>
  <c r="O1130" i="52" s="1"/>
  <c r="M1131" i="52"/>
  <c r="N1131" i="52" s="1"/>
  <c r="O1131" i="52" s="1"/>
  <c r="M1132" i="52"/>
  <c r="N1132" i="52" s="1"/>
  <c r="O1132" i="52" s="1"/>
  <c r="M1133" i="52"/>
  <c r="N1133" i="52" s="1"/>
  <c r="O1133" i="52" s="1"/>
  <c r="M1134" i="52"/>
  <c r="N1134" i="52" s="1"/>
  <c r="O1134" i="52" s="1"/>
  <c r="M1135" i="52"/>
  <c r="N1135" i="52" s="1"/>
  <c r="O1135" i="52" s="1"/>
  <c r="M1136" i="52"/>
  <c r="N1136" i="52" s="1"/>
  <c r="O1136" i="52" s="1"/>
  <c r="M1137" i="52"/>
  <c r="N1137" i="52" s="1"/>
  <c r="O1137" i="52" s="1"/>
  <c r="M1138" i="52"/>
  <c r="N1138" i="52" s="1"/>
  <c r="O1138" i="52" s="1"/>
  <c r="M1139" i="52"/>
  <c r="N1139" i="52" s="1"/>
  <c r="O1139" i="52" s="1"/>
  <c r="M1140" i="52"/>
  <c r="N1140" i="52" s="1"/>
  <c r="O1140" i="52" s="1"/>
  <c r="M1141" i="52"/>
  <c r="N1141" i="52" s="1"/>
  <c r="O1141" i="52" s="1"/>
  <c r="M1142" i="52"/>
  <c r="N1142" i="52" s="1"/>
  <c r="O1142" i="52" s="1"/>
  <c r="M1143" i="52"/>
  <c r="N1143" i="52" s="1"/>
  <c r="O1143" i="52" s="1"/>
  <c r="M1144" i="52"/>
  <c r="N1144" i="52" s="1"/>
  <c r="O1144" i="52" s="1"/>
  <c r="M1145" i="52"/>
  <c r="N1145" i="52" s="1"/>
  <c r="O1145" i="52" s="1"/>
  <c r="M1146" i="52"/>
  <c r="N1146" i="52" s="1"/>
  <c r="O1146" i="52" s="1"/>
  <c r="M1147" i="52"/>
  <c r="N1147" i="52" s="1"/>
  <c r="O1147" i="52" s="1"/>
  <c r="M1148" i="52"/>
  <c r="N1148" i="52" s="1"/>
  <c r="O1148" i="52" s="1"/>
  <c r="M1149" i="52"/>
  <c r="N1149" i="52" s="1"/>
  <c r="O1149" i="52" s="1"/>
  <c r="M1150" i="52"/>
  <c r="N1150" i="52" s="1"/>
  <c r="O1150" i="52" s="1"/>
  <c r="M1151" i="52"/>
  <c r="N1151" i="52" s="1"/>
  <c r="O1151" i="52" s="1"/>
  <c r="M1152" i="52"/>
  <c r="N1152" i="52"/>
  <c r="O1152" i="52" s="1"/>
  <c r="M1153" i="52"/>
  <c r="N1153" i="52" s="1"/>
  <c r="O1153" i="52" s="1"/>
  <c r="M1154" i="52"/>
  <c r="N1154" i="52" s="1"/>
  <c r="O1154" i="52" s="1"/>
  <c r="M1155" i="52"/>
  <c r="N1155" i="52"/>
  <c r="O1155" i="52" s="1"/>
  <c r="M1156" i="52"/>
  <c r="N1156" i="52" s="1"/>
  <c r="O1156" i="52" s="1"/>
  <c r="M1157" i="52"/>
  <c r="N1157" i="52" s="1"/>
  <c r="O1157" i="52"/>
  <c r="M1158" i="52"/>
  <c r="N1158" i="52" s="1"/>
  <c r="O1158" i="52" s="1"/>
  <c r="M1159" i="52"/>
  <c r="N1159" i="52" s="1"/>
  <c r="O1159" i="52" s="1"/>
  <c r="M1160" i="52"/>
  <c r="N1160" i="52" s="1"/>
  <c r="O1160" i="52" s="1"/>
  <c r="M1161" i="52"/>
  <c r="N1161" i="52" s="1"/>
  <c r="O1161" i="52" s="1"/>
  <c r="M1162" i="52"/>
  <c r="N1162" i="52" s="1"/>
  <c r="O1162" i="52" s="1"/>
  <c r="M1163" i="52"/>
  <c r="N1163" i="52" s="1"/>
  <c r="O1163" i="52" s="1"/>
  <c r="M1164" i="52"/>
  <c r="N1164" i="52" s="1"/>
  <c r="O1164" i="52" s="1"/>
  <c r="M1165" i="52"/>
  <c r="N1165" i="52" s="1"/>
  <c r="O1165" i="52" s="1"/>
  <c r="M1166" i="52"/>
  <c r="N1166" i="52" s="1"/>
  <c r="O1166" i="52" s="1"/>
  <c r="M1167" i="52"/>
  <c r="N1167" i="52" s="1"/>
  <c r="O1167" i="52" s="1"/>
  <c r="M1168" i="52"/>
  <c r="N1168" i="52"/>
  <c r="O1168" i="52"/>
  <c r="M1169" i="52"/>
  <c r="N1169" i="52" s="1"/>
  <c r="O1169" i="52" s="1"/>
  <c r="M1170" i="52"/>
  <c r="N1170" i="52"/>
  <c r="O1170" i="52" s="1"/>
  <c r="M1171" i="52"/>
  <c r="N1171" i="52" s="1"/>
  <c r="O1171" i="52" s="1"/>
  <c r="M1172" i="52"/>
  <c r="N1172" i="52" s="1"/>
  <c r="O1172" i="52" s="1"/>
  <c r="M1173" i="52"/>
  <c r="N1173" i="52" s="1"/>
  <c r="O1173" i="52"/>
  <c r="M1174" i="52"/>
  <c r="N1174" i="52" s="1"/>
  <c r="O1174" i="52" s="1"/>
  <c r="M1175" i="52"/>
  <c r="N1175" i="52" s="1"/>
  <c r="O1175" i="52" s="1"/>
  <c r="M1176" i="52"/>
  <c r="N1176" i="52" s="1"/>
  <c r="O1176" i="52" s="1"/>
  <c r="M1177" i="52"/>
  <c r="N1177" i="52" s="1"/>
  <c r="O1177" i="52"/>
  <c r="M1178" i="52"/>
  <c r="N1178" i="52" s="1"/>
  <c r="O1178" i="52" s="1"/>
  <c r="M1179" i="52"/>
  <c r="N1179" i="52"/>
  <c r="O1179" i="52" s="1"/>
  <c r="M1180" i="52"/>
  <c r="N1180" i="52" s="1"/>
  <c r="O1180" i="52" s="1"/>
  <c r="M1181" i="52"/>
  <c r="N1181" i="52" s="1"/>
  <c r="O1181" i="52" s="1"/>
  <c r="M1182" i="52"/>
  <c r="N1182" i="52" s="1"/>
  <c r="O1182" i="52" s="1"/>
  <c r="M1183" i="52"/>
  <c r="N1183" i="52"/>
  <c r="O1183" i="52" s="1"/>
  <c r="M1184" i="52"/>
  <c r="N1184" i="52"/>
  <c r="O1184" i="52" s="1"/>
  <c r="M1185" i="52"/>
  <c r="N1185" i="52" s="1"/>
  <c r="O1185" i="52" s="1"/>
  <c r="M1186" i="52"/>
  <c r="N1186" i="52" s="1"/>
  <c r="O1186" i="52" s="1"/>
  <c r="M1187" i="52"/>
  <c r="N1187" i="52" s="1"/>
  <c r="O1187" i="52" s="1"/>
  <c r="M1188" i="52"/>
  <c r="N1188" i="52" s="1"/>
  <c r="O1188" i="52" s="1"/>
  <c r="M1189" i="52"/>
  <c r="N1189" i="52" s="1"/>
  <c r="O1189" i="52"/>
  <c r="M1190" i="52"/>
  <c r="N1190" i="52" s="1"/>
  <c r="O1190" i="52" s="1"/>
  <c r="M1191" i="52"/>
  <c r="N1191" i="52"/>
  <c r="O1191" i="52" s="1"/>
  <c r="M1192" i="52"/>
  <c r="N1192" i="52" s="1"/>
  <c r="O1192" i="52" s="1"/>
  <c r="M1193" i="52"/>
  <c r="N1193" i="52" s="1"/>
  <c r="O1193" i="52"/>
  <c r="M1194" i="52"/>
  <c r="N1194" i="52" s="1"/>
  <c r="O1194" i="52" s="1"/>
  <c r="M1195" i="52"/>
  <c r="N1195" i="52" s="1"/>
  <c r="O1195" i="52" s="1"/>
  <c r="M1196" i="52"/>
  <c r="N1196" i="52" s="1"/>
  <c r="O1196" i="52" s="1"/>
  <c r="M1197" i="52"/>
  <c r="N1197" i="52" s="1"/>
  <c r="O1197" i="52" s="1"/>
  <c r="M1198" i="52"/>
  <c r="N1198" i="52" s="1"/>
  <c r="O1198" i="52" s="1"/>
  <c r="M1199" i="52"/>
  <c r="N1199" i="52" s="1"/>
  <c r="O1199" i="52" s="1"/>
  <c r="M1200" i="52"/>
  <c r="N1200" i="52" s="1"/>
  <c r="O1200" i="52" s="1"/>
  <c r="M1201" i="52"/>
  <c r="N1201" i="52" s="1"/>
  <c r="O1201" i="52" s="1"/>
  <c r="M1202" i="52"/>
  <c r="N1202" i="52" s="1"/>
  <c r="O1202" i="52" s="1"/>
  <c r="M1203" i="52"/>
  <c r="N1203" i="52" s="1"/>
  <c r="O1203" i="52" s="1"/>
  <c r="M1204" i="52"/>
  <c r="N1204" i="52"/>
  <c r="O1204" i="52" s="1"/>
  <c r="M1205" i="52"/>
  <c r="N1205" i="52" s="1"/>
  <c r="O1205" i="52"/>
  <c r="M1206" i="52"/>
  <c r="N1206" i="52" s="1"/>
  <c r="O1206" i="52" s="1"/>
  <c r="M1207" i="52"/>
  <c r="N1207" i="52"/>
  <c r="O1207" i="52"/>
  <c r="M1208" i="52"/>
  <c r="N1208" i="52" s="1"/>
  <c r="O1208" i="52" s="1"/>
  <c r="M1209" i="52"/>
  <c r="N1209" i="52" s="1"/>
  <c r="O1209" i="52" s="1"/>
  <c r="M1210" i="52"/>
  <c r="N1210" i="52"/>
  <c r="O1210" i="52" s="1"/>
  <c r="M1211" i="52"/>
  <c r="N1211" i="52" s="1"/>
  <c r="O1211" i="52" s="1"/>
  <c r="M1212" i="52"/>
  <c r="N1212" i="52"/>
  <c r="O1212" i="52"/>
  <c r="M1213" i="52"/>
  <c r="N1213" i="52" s="1"/>
  <c r="O1213" i="52" s="1"/>
  <c r="M1214" i="52"/>
  <c r="N1214" i="52" s="1"/>
  <c r="O1214" i="52" s="1"/>
  <c r="M1215" i="52"/>
  <c r="N1215" i="52" s="1"/>
  <c r="O1215" i="52"/>
  <c r="M1216" i="52"/>
  <c r="N1216" i="52" s="1"/>
  <c r="O1216" i="52" s="1"/>
  <c r="M1217" i="52"/>
  <c r="N1217" i="52" s="1"/>
  <c r="O1217" i="52" s="1"/>
  <c r="M1218" i="52"/>
  <c r="N1218" i="52" s="1"/>
  <c r="O1218" i="52" s="1"/>
  <c r="M1219" i="52"/>
  <c r="N1219" i="52" s="1"/>
  <c r="O1219" i="52" s="1"/>
  <c r="M1220" i="52"/>
  <c r="N1220" i="52" s="1"/>
  <c r="O1220" i="52" s="1"/>
  <c r="M1221" i="52"/>
  <c r="N1221" i="52" s="1"/>
  <c r="O1221" i="52" s="1"/>
  <c r="M1222" i="52"/>
  <c r="N1222" i="52" s="1"/>
  <c r="O1222" i="52" s="1"/>
  <c r="M1223" i="52"/>
  <c r="N1223" i="52" s="1"/>
  <c r="O1223" i="52" s="1"/>
  <c r="M1224" i="52"/>
  <c r="N1224" i="52" s="1"/>
  <c r="O1224" i="52" s="1"/>
  <c r="M1225" i="52"/>
  <c r="N1225" i="52" s="1"/>
  <c r="O1225" i="52"/>
  <c r="M1226" i="52"/>
  <c r="N1226" i="52" s="1"/>
  <c r="O1226" i="52" s="1"/>
  <c r="M1227" i="52"/>
  <c r="N1227" i="52" s="1"/>
  <c r="O1227" i="52" s="1"/>
  <c r="M1228" i="52"/>
  <c r="N1228" i="52" s="1"/>
  <c r="O1228" i="52" s="1"/>
  <c r="M1229" i="52"/>
  <c r="N1229" i="52" s="1"/>
  <c r="O1229" i="52" s="1"/>
  <c r="M1230" i="52"/>
  <c r="N1230" i="52" s="1"/>
  <c r="O1230" i="52" s="1"/>
  <c r="M1231" i="52"/>
  <c r="N1231" i="52" s="1"/>
  <c r="O1231" i="52" s="1"/>
  <c r="M1232" i="52"/>
  <c r="N1232" i="52"/>
  <c r="O1232" i="52" s="1"/>
  <c r="M1233" i="52"/>
  <c r="N1233" i="52" s="1"/>
  <c r="O1233" i="52" s="1"/>
  <c r="M1234" i="52"/>
  <c r="N1234" i="52" s="1"/>
  <c r="O1234" i="52" s="1"/>
  <c r="M1235" i="52"/>
  <c r="N1235" i="52"/>
  <c r="O1235" i="52" s="1"/>
  <c r="M1236" i="52"/>
  <c r="N1236" i="52" s="1"/>
  <c r="O1236" i="52" s="1"/>
  <c r="M1237" i="52"/>
  <c r="N1237" i="52" s="1"/>
  <c r="O1237" i="52" s="1"/>
  <c r="M1238" i="52"/>
  <c r="N1238" i="52" s="1"/>
  <c r="O1238" i="52" s="1"/>
  <c r="M1239" i="52"/>
  <c r="N1239" i="52" s="1"/>
  <c r="O1239" i="52" s="1"/>
  <c r="M1240" i="52"/>
  <c r="N1240" i="52" s="1"/>
  <c r="O1240" i="52" s="1"/>
  <c r="M1241" i="52"/>
  <c r="N1241" i="52" s="1"/>
  <c r="O1241" i="52" s="1"/>
  <c r="M1242" i="52"/>
  <c r="N1242" i="52" s="1"/>
  <c r="O1242" i="52" s="1"/>
  <c r="M1243" i="52"/>
  <c r="N1243" i="52" s="1"/>
  <c r="O1243" i="52" s="1"/>
  <c r="M1244" i="52"/>
  <c r="N1244" i="52"/>
  <c r="O1244" i="52" s="1"/>
  <c r="M1245" i="52"/>
  <c r="N1245" i="52" s="1"/>
  <c r="O1245" i="52" s="1"/>
  <c r="M1246" i="52"/>
  <c r="N1246" i="52" s="1"/>
  <c r="O1246" i="52" s="1"/>
  <c r="M1247" i="52"/>
  <c r="N1247" i="52" s="1"/>
  <c r="O1247" i="52" s="1"/>
  <c r="M1248" i="52"/>
  <c r="N1248" i="52" s="1"/>
  <c r="O1248" i="52" s="1"/>
  <c r="M1249" i="52"/>
  <c r="N1249" i="52" s="1"/>
  <c r="O1249" i="52" s="1"/>
  <c r="M1250" i="52"/>
  <c r="N1250" i="52" s="1"/>
  <c r="O1250" i="52" s="1"/>
  <c r="M1251" i="52"/>
  <c r="N1251" i="52"/>
  <c r="O1251" i="52" s="1"/>
  <c r="M1252" i="52"/>
  <c r="N1252" i="52" s="1"/>
  <c r="O1252" i="52" s="1"/>
  <c r="M1253" i="52"/>
  <c r="N1253" i="52" s="1"/>
  <c r="O1253" i="52" s="1"/>
  <c r="M1254" i="52"/>
  <c r="N1254" i="52" s="1"/>
  <c r="O1254" i="52" s="1"/>
  <c r="M1255" i="52"/>
  <c r="N1255" i="52" s="1"/>
  <c r="O1255" i="52" s="1"/>
  <c r="M1256" i="52"/>
  <c r="N1256" i="52"/>
  <c r="O1256" i="52" s="1"/>
  <c r="M1257" i="52"/>
  <c r="N1257" i="52" s="1"/>
  <c r="O1257" i="52" s="1"/>
  <c r="M1258" i="52"/>
  <c r="N1258" i="52" s="1"/>
  <c r="O1258" i="52" s="1"/>
  <c r="M1259" i="52"/>
  <c r="N1259" i="52" s="1"/>
  <c r="O1259" i="52" s="1"/>
  <c r="M1260" i="52"/>
  <c r="N1260" i="52" s="1"/>
  <c r="O1260" i="52" s="1"/>
  <c r="M1261" i="52"/>
  <c r="N1261" i="52" s="1"/>
  <c r="O1261" i="52" s="1"/>
  <c r="M1262" i="52"/>
  <c r="N1262" i="52" s="1"/>
  <c r="O1262" i="52" s="1"/>
  <c r="M1263" i="52"/>
  <c r="N1263" i="52" s="1"/>
  <c r="O1263" i="52" s="1"/>
  <c r="M1264" i="52"/>
  <c r="N1264" i="52" s="1"/>
  <c r="O1264" i="52" s="1"/>
  <c r="M1265" i="52"/>
  <c r="N1265" i="52" s="1"/>
  <c r="O1265" i="52" s="1"/>
  <c r="M1266" i="52"/>
  <c r="N1266" i="52" s="1"/>
  <c r="O1266" i="52" s="1"/>
  <c r="M1267" i="52"/>
  <c r="N1267" i="52" s="1"/>
  <c r="O1267" i="52" s="1"/>
  <c r="M1268" i="52"/>
  <c r="N1268" i="52" s="1"/>
  <c r="O1268" i="52" s="1"/>
  <c r="M1269" i="52"/>
  <c r="N1269" i="52" s="1"/>
  <c r="O1269" i="52" s="1"/>
  <c r="M1270" i="52"/>
  <c r="N1270" i="52" s="1"/>
  <c r="O1270" i="52" s="1"/>
  <c r="M1271" i="52"/>
  <c r="N1271" i="52" s="1"/>
  <c r="O1271" i="52"/>
  <c r="M1272" i="52"/>
  <c r="N1272" i="52" s="1"/>
  <c r="O1272" i="52" s="1"/>
  <c r="M1273" i="52"/>
  <c r="N1273" i="52" s="1"/>
  <c r="O1273" i="52" s="1"/>
  <c r="M1274" i="52"/>
  <c r="N1274" i="52" s="1"/>
  <c r="O1274" i="52" s="1"/>
  <c r="M1275" i="52"/>
  <c r="N1275" i="52" s="1"/>
  <c r="O1275" i="52" s="1"/>
  <c r="M1276" i="52"/>
  <c r="N1276" i="52" s="1"/>
  <c r="O1276" i="52" s="1"/>
  <c r="M1277" i="52"/>
  <c r="N1277" i="52" s="1"/>
  <c r="O1277" i="52" s="1"/>
  <c r="M1278" i="52"/>
  <c r="N1278" i="52" s="1"/>
  <c r="O1278" i="52" s="1"/>
  <c r="M1279" i="52"/>
  <c r="N1279" i="52" s="1"/>
  <c r="O1279" i="52" s="1"/>
  <c r="M1280" i="52"/>
  <c r="N1280" i="52" s="1"/>
  <c r="O1280" i="52" s="1"/>
  <c r="M1281" i="52"/>
  <c r="N1281" i="52" s="1"/>
  <c r="O1281" i="52" s="1"/>
  <c r="M1282" i="52"/>
  <c r="N1282" i="52" s="1"/>
  <c r="O1282" i="52" s="1"/>
  <c r="M1283" i="52"/>
  <c r="N1283" i="52" s="1"/>
  <c r="O1283" i="52" s="1"/>
  <c r="M1284" i="52"/>
  <c r="N1284" i="52" s="1"/>
  <c r="O1284" i="52" s="1"/>
  <c r="M1285" i="52"/>
  <c r="N1285" i="52" s="1"/>
  <c r="O1285" i="52" s="1"/>
  <c r="M1286" i="52"/>
  <c r="N1286" i="52" s="1"/>
  <c r="O1286" i="52" s="1"/>
  <c r="M1287" i="52"/>
  <c r="N1287" i="52" s="1"/>
  <c r="O1287" i="52" s="1"/>
  <c r="M1288" i="52"/>
  <c r="N1288" i="52" s="1"/>
  <c r="O1288" i="52" s="1"/>
  <c r="M1289" i="52"/>
  <c r="N1289" i="52" s="1"/>
  <c r="O1289" i="52" s="1"/>
  <c r="M1290" i="52"/>
  <c r="N1290" i="52" s="1"/>
  <c r="O1290" i="52" s="1"/>
  <c r="M1291" i="52"/>
  <c r="N1291" i="52" s="1"/>
  <c r="O1291" i="52" s="1"/>
  <c r="M1292" i="52"/>
  <c r="N1292" i="52" s="1"/>
  <c r="O1292" i="52" s="1"/>
  <c r="M1293" i="52"/>
  <c r="N1293" i="52" s="1"/>
  <c r="O1293" i="52" s="1"/>
  <c r="M1294" i="52"/>
  <c r="N1294" i="52" s="1"/>
  <c r="O1294" i="52" s="1"/>
  <c r="M1295" i="52"/>
  <c r="N1295" i="52" s="1"/>
  <c r="O1295" i="52" s="1"/>
  <c r="M1296" i="52"/>
  <c r="N1296" i="52" s="1"/>
  <c r="O1296" i="52" s="1"/>
  <c r="M1297" i="52"/>
  <c r="N1297" i="52" s="1"/>
  <c r="O1297" i="52" s="1"/>
  <c r="M1298" i="52"/>
  <c r="N1298" i="52" s="1"/>
  <c r="O1298" i="52" s="1"/>
  <c r="M1299" i="52"/>
  <c r="N1299" i="52" s="1"/>
  <c r="O1299" i="52" s="1"/>
  <c r="M1300" i="52"/>
  <c r="N1300" i="52" s="1"/>
  <c r="O1300" i="52" s="1"/>
  <c r="M1301" i="52"/>
  <c r="N1301" i="52" s="1"/>
  <c r="O1301" i="52" s="1"/>
  <c r="M1302" i="52"/>
  <c r="N1302" i="52" s="1"/>
  <c r="O1302" i="52" s="1"/>
  <c r="M1303" i="52"/>
  <c r="N1303" i="52" s="1"/>
  <c r="O1303" i="52" s="1"/>
  <c r="M1304" i="52"/>
  <c r="N1304" i="52" s="1"/>
  <c r="O1304" i="52" s="1"/>
  <c r="M1305" i="52"/>
  <c r="N1305" i="52" s="1"/>
  <c r="O1305" i="52" s="1"/>
  <c r="M1306" i="52"/>
  <c r="N1306" i="52" s="1"/>
  <c r="O1306" i="52" s="1"/>
  <c r="M1307" i="52"/>
  <c r="N1307" i="52" s="1"/>
  <c r="O1307" i="52" s="1"/>
  <c r="M1308" i="52"/>
  <c r="N1308" i="52" s="1"/>
  <c r="O1308" i="52" s="1"/>
  <c r="M1309" i="52"/>
  <c r="N1309" i="52" s="1"/>
  <c r="O1309" i="52" s="1"/>
  <c r="M1310" i="52"/>
  <c r="N1310" i="52" s="1"/>
  <c r="O1310" i="52" s="1"/>
  <c r="M1311" i="52"/>
  <c r="N1311" i="52" s="1"/>
  <c r="O1311" i="52" s="1"/>
  <c r="M1312" i="52"/>
  <c r="N1312" i="52" s="1"/>
  <c r="O1312" i="52" s="1"/>
  <c r="M1313" i="52"/>
  <c r="N1313" i="52" s="1"/>
  <c r="O1313" i="52" s="1"/>
  <c r="M1314" i="52"/>
  <c r="N1314" i="52" s="1"/>
  <c r="O1314" i="52" s="1"/>
  <c r="M1315" i="52"/>
  <c r="N1315" i="52" s="1"/>
  <c r="O1315" i="52" s="1"/>
  <c r="M1316" i="52"/>
  <c r="N1316" i="52"/>
  <c r="O1316" i="52" s="1"/>
  <c r="M1317" i="52"/>
  <c r="N1317" i="52" s="1"/>
  <c r="O1317" i="52" s="1"/>
  <c r="M1318" i="52"/>
  <c r="N1318" i="52" s="1"/>
  <c r="O1318" i="52" s="1"/>
  <c r="M1319" i="52"/>
  <c r="N1319" i="52" s="1"/>
  <c r="O1319" i="52" s="1"/>
  <c r="M1320" i="52"/>
  <c r="N1320" i="52" s="1"/>
  <c r="O1320" i="52" s="1"/>
  <c r="M1321" i="52"/>
  <c r="N1321" i="52" s="1"/>
  <c r="O1321" i="52" s="1"/>
  <c r="M1322" i="52"/>
  <c r="N1322" i="52" s="1"/>
  <c r="O1322" i="52" s="1"/>
  <c r="M1323" i="52"/>
  <c r="N1323" i="52" s="1"/>
  <c r="O1323" i="52" s="1"/>
  <c r="M1324" i="52"/>
  <c r="N1324" i="52" s="1"/>
  <c r="O1324" i="52" s="1"/>
  <c r="M1325" i="52"/>
  <c r="N1325" i="52" s="1"/>
  <c r="O1325" i="52" s="1"/>
  <c r="M1326" i="52"/>
  <c r="N1326" i="52" s="1"/>
  <c r="O1326" i="52" s="1"/>
  <c r="M1327" i="52"/>
  <c r="N1327" i="52" s="1"/>
  <c r="O1327" i="52" s="1"/>
  <c r="M1328" i="52"/>
  <c r="N1328" i="52" s="1"/>
  <c r="O1328" i="52" s="1"/>
  <c r="M1329" i="52"/>
  <c r="N1329" i="52" s="1"/>
  <c r="O1329" i="52" s="1"/>
  <c r="M1330" i="52"/>
  <c r="N1330" i="52" s="1"/>
  <c r="O1330" i="52" s="1"/>
  <c r="M1331" i="52"/>
  <c r="N1331" i="52" s="1"/>
  <c r="O1331" i="52" s="1"/>
  <c r="M1332" i="52"/>
  <c r="N1332" i="52" s="1"/>
  <c r="O1332" i="52" s="1"/>
  <c r="M1333" i="52"/>
  <c r="N1333" i="52" s="1"/>
  <c r="O1333" i="52" s="1"/>
  <c r="M1334" i="52"/>
  <c r="N1334" i="52" s="1"/>
  <c r="O1334" i="52" s="1"/>
  <c r="M1335" i="52"/>
  <c r="N1335" i="52" s="1"/>
  <c r="O1335" i="52" s="1"/>
  <c r="M1336" i="52"/>
  <c r="N1336" i="52" s="1"/>
  <c r="O1336" i="52" s="1"/>
  <c r="M1337" i="52"/>
  <c r="N1337" i="52" s="1"/>
  <c r="O1337" i="52"/>
  <c r="M1338" i="52"/>
  <c r="N1338" i="52" s="1"/>
  <c r="O1338" i="52" s="1"/>
  <c r="M1339" i="52"/>
  <c r="N1339" i="52"/>
  <c r="O1339" i="52"/>
  <c r="M1340" i="52"/>
  <c r="N1340" i="52" s="1"/>
  <c r="O1340" i="52" s="1"/>
  <c r="M1341" i="52"/>
  <c r="N1341" i="52" s="1"/>
  <c r="O1341" i="52" s="1"/>
  <c r="M1342" i="52"/>
  <c r="N1342" i="52" s="1"/>
  <c r="O1342" i="52" s="1"/>
  <c r="M1343" i="52"/>
  <c r="N1343" i="52" s="1"/>
  <c r="O1343" i="52" s="1"/>
  <c r="M1344" i="52"/>
  <c r="N1344" i="52" s="1"/>
  <c r="O1344" i="52" s="1"/>
  <c r="M1345" i="52"/>
  <c r="N1345" i="52" s="1"/>
  <c r="O1345" i="52" s="1"/>
  <c r="M1346" i="52"/>
  <c r="N1346" i="52" s="1"/>
  <c r="O1346" i="52" s="1"/>
  <c r="M1347" i="52"/>
  <c r="N1347" i="52" s="1"/>
  <c r="O1347" i="52" s="1"/>
  <c r="M1348" i="52"/>
  <c r="N1348" i="52" s="1"/>
  <c r="O1348" i="52" s="1"/>
  <c r="M1349" i="52"/>
  <c r="N1349" i="52" s="1"/>
  <c r="O1349" i="52" s="1"/>
  <c r="M1350" i="52"/>
  <c r="N1350" i="52" s="1"/>
  <c r="O1350" i="52" s="1"/>
  <c r="M1351" i="52"/>
  <c r="N1351" i="52" s="1"/>
  <c r="O1351" i="52" s="1"/>
  <c r="M1352" i="52"/>
  <c r="N1352" i="52" s="1"/>
  <c r="O1352" i="52" s="1"/>
  <c r="M1353" i="52"/>
  <c r="N1353" i="52" s="1"/>
  <c r="O1353" i="52" s="1"/>
  <c r="M1354" i="52"/>
  <c r="N1354" i="52" s="1"/>
  <c r="O1354" i="52" s="1"/>
  <c r="M1355" i="52"/>
  <c r="N1355" i="52" s="1"/>
  <c r="O1355" i="52"/>
  <c r="M1356" i="52"/>
  <c r="N1356" i="52" s="1"/>
  <c r="O1356" i="52" s="1"/>
  <c r="M1357" i="52"/>
  <c r="N1357" i="52" s="1"/>
  <c r="O1357" i="52" s="1"/>
  <c r="M1358" i="52"/>
  <c r="N1358" i="52" s="1"/>
  <c r="O1358" i="52" s="1"/>
  <c r="M1359" i="52"/>
  <c r="N1359" i="52" s="1"/>
  <c r="O1359" i="52" s="1"/>
  <c r="M1360" i="52"/>
  <c r="N1360" i="52" s="1"/>
  <c r="O1360" i="52" s="1"/>
  <c r="M1361" i="52"/>
  <c r="N1361" i="52" s="1"/>
  <c r="O1361" i="52" s="1"/>
  <c r="M1362" i="52"/>
  <c r="N1362" i="52" s="1"/>
  <c r="O1362" i="52" s="1"/>
  <c r="M1363" i="52"/>
  <c r="N1363" i="52" s="1"/>
  <c r="O1363" i="52" s="1"/>
  <c r="M1364" i="52"/>
  <c r="N1364" i="52"/>
  <c r="O1364" i="52" s="1"/>
  <c r="M1365" i="52"/>
  <c r="N1365" i="52" s="1"/>
  <c r="O1365" i="52" s="1"/>
  <c r="M1366" i="52"/>
  <c r="N1366" i="52" s="1"/>
  <c r="O1366" i="52" s="1"/>
  <c r="M1367" i="52"/>
  <c r="N1367" i="52" s="1"/>
  <c r="O1367" i="52" s="1"/>
  <c r="M1368" i="52"/>
  <c r="N1368" i="52" s="1"/>
  <c r="O1368" i="52" s="1"/>
  <c r="M1369" i="52"/>
  <c r="N1369" i="52" s="1"/>
  <c r="O1369" i="52" s="1"/>
  <c r="M1370" i="52"/>
  <c r="N1370" i="52" s="1"/>
  <c r="O1370" i="52" s="1"/>
  <c r="M1371" i="52"/>
  <c r="N1371" i="52" s="1"/>
  <c r="O1371" i="52" s="1"/>
  <c r="M1372" i="52"/>
  <c r="N1372" i="52" s="1"/>
  <c r="O1372" i="52" s="1"/>
  <c r="M1373" i="52"/>
  <c r="N1373" i="52" s="1"/>
  <c r="O1373" i="52" s="1"/>
  <c r="M1374" i="52"/>
  <c r="N1374" i="52" s="1"/>
  <c r="O1374" i="52" s="1"/>
  <c r="M1375" i="52"/>
  <c r="N1375" i="52" s="1"/>
  <c r="O1375" i="52" s="1"/>
  <c r="M1376" i="52"/>
  <c r="N1376" i="52" s="1"/>
  <c r="O1376" i="52" s="1"/>
  <c r="M1377" i="52"/>
  <c r="N1377" i="52" s="1"/>
  <c r="O1377" i="52" s="1"/>
  <c r="M1378" i="52"/>
  <c r="N1378" i="52" s="1"/>
  <c r="O1378" i="52" s="1"/>
  <c r="M1379" i="52"/>
  <c r="N1379" i="52" s="1"/>
  <c r="O1379" i="52" s="1"/>
  <c r="M1380" i="52"/>
  <c r="N1380" i="52" s="1"/>
  <c r="O1380" i="52" s="1"/>
  <c r="M1381" i="52"/>
  <c r="N1381" i="52" s="1"/>
  <c r="O1381" i="52" s="1"/>
  <c r="M1382" i="52"/>
  <c r="N1382" i="52" s="1"/>
  <c r="O1382" i="52" s="1"/>
  <c r="M1383" i="52"/>
  <c r="N1383" i="52" s="1"/>
  <c r="O1383" i="52" s="1"/>
  <c r="M1384" i="52"/>
  <c r="N1384" i="52" s="1"/>
  <c r="O1384" i="52" s="1"/>
  <c r="M1385" i="52"/>
  <c r="N1385" i="52" s="1"/>
  <c r="O1385" i="52" s="1"/>
  <c r="M1386" i="52"/>
  <c r="N1386" i="52" s="1"/>
  <c r="O1386" i="52" s="1"/>
  <c r="M1387" i="52"/>
  <c r="N1387" i="52" s="1"/>
  <c r="O1387" i="52" s="1"/>
  <c r="M1388" i="52"/>
  <c r="N1388" i="52" s="1"/>
  <c r="O1388" i="52" s="1"/>
  <c r="M1389" i="52"/>
  <c r="N1389" i="52" s="1"/>
  <c r="O1389" i="52" s="1"/>
  <c r="M1390" i="52"/>
  <c r="N1390" i="52" s="1"/>
  <c r="O1390" i="52" s="1"/>
  <c r="M1391" i="52"/>
  <c r="N1391" i="52" s="1"/>
  <c r="O1391" i="52" s="1"/>
  <c r="M1392" i="52"/>
  <c r="N1392" i="52" s="1"/>
  <c r="O1392" i="52" s="1"/>
  <c r="M1393" i="52"/>
  <c r="N1393" i="52" s="1"/>
  <c r="O1393" i="52" s="1"/>
  <c r="M1394" i="52"/>
  <c r="N1394" i="52" s="1"/>
  <c r="O1394" i="52" s="1"/>
  <c r="M1395" i="52"/>
  <c r="N1395" i="52" s="1"/>
  <c r="O1395" i="52" s="1"/>
  <c r="M1396" i="52"/>
  <c r="N1396" i="52" s="1"/>
  <c r="O1396" i="52" s="1"/>
  <c r="M1397" i="52"/>
  <c r="N1397" i="52" s="1"/>
  <c r="O1397" i="52" s="1"/>
  <c r="M1398" i="52"/>
  <c r="N1398" i="52" s="1"/>
  <c r="O1398" i="52" s="1"/>
  <c r="M1399" i="52"/>
  <c r="N1399" i="52" s="1"/>
  <c r="O1399" i="52" s="1"/>
  <c r="M1400" i="52"/>
  <c r="N1400" i="52" s="1"/>
  <c r="O1400" i="52" s="1"/>
  <c r="M1401" i="52"/>
  <c r="N1401" i="52" s="1"/>
  <c r="O1401" i="52"/>
  <c r="M1402" i="52"/>
  <c r="N1402" i="52" s="1"/>
  <c r="O1402" i="52" s="1"/>
  <c r="M1403" i="52"/>
  <c r="N1403" i="52" s="1"/>
  <c r="O1403" i="52"/>
  <c r="M1404" i="52"/>
  <c r="N1404" i="52" s="1"/>
  <c r="O1404" i="52" s="1"/>
  <c r="M1405" i="52"/>
  <c r="N1405" i="52" s="1"/>
  <c r="O1405" i="52" s="1"/>
  <c r="M1406" i="52"/>
  <c r="N1406" i="52" s="1"/>
  <c r="O1406" i="52" s="1"/>
  <c r="M1407" i="52"/>
  <c r="N1407" i="52" s="1"/>
  <c r="O1407" i="52" s="1"/>
  <c r="M1408" i="52"/>
  <c r="N1408" i="52" s="1"/>
  <c r="O1408" i="52" s="1"/>
  <c r="M1409" i="52"/>
  <c r="N1409" i="52" s="1"/>
  <c r="O1409" i="52" s="1"/>
  <c r="M1410" i="52"/>
  <c r="N1410" i="52" s="1"/>
  <c r="O1410" i="52" s="1"/>
  <c r="M1411" i="52"/>
  <c r="N1411" i="52" s="1"/>
  <c r="O1411" i="52" s="1"/>
  <c r="M1412" i="52"/>
  <c r="N1412" i="52" s="1"/>
  <c r="O1412" i="52" s="1"/>
  <c r="M1413" i="52"/>
  <c r="N1413" i="52" s="1"/>
  <c r="O1413" i="52" s="1"/>
  <c r="M1414" i="52"/>
  <c r="N1414" i="52" s="1"/>
  <c r="O1414" i="52" s="1"/>
  <c r="M1415" i="52"/>
  <c r="N1415" i="52" s="1"/>
  <c r="O1415" i="52"/>
  <c r="M1416" i="52"/>
  <c r="N1416" i="52" s="1"/>
  <c r="O1416" i="52" s="1"/>
  <c r="M1417" i="52"/>
  <c r="N1417" i="52" s="1"/>
  <c r="O1417" i="52"/>
  <c r="M1418" i="52"/>
  <c r="N1418" i="52" s="1"/>
  <c r="O1418" i="52" s="1"/>
  <c r="M1419" i="52"/>
  <c r="N1419" i="52" s="1"/>
  <c r="O1419" i="52" s="1"/>
  <c r="M1420" i="52"/>
  <c r="N1420" i="52" s="1"/>
  <c r="O1420" i="52" s="1"/>
  <c r="M1421" i="52"/>
  <c r="N1421" i="52" s="1"/>
  <c r="O1421" i="52" s="1"/>
  <c r="M1422" i="52"/>
  <c r="N1422" i="52" s="1"/>
  <c r="O1422" i="52" s="1"/>
  <c r="M1423" i="52"/>
  <c r="N1423" i="52" s="1"/>
  <c r="O1423" i="52" s="1"/>
  <c r="M1424" i="52"/>
  <c r="N1424" i="52"/>
  <c r="O1424" i="52" s="1"/>
  <c r="M1425" i="52"/>
  <c r="N1425" i="52" s="1"/>
  <c r="O1425" i="52" s="1"/>
  <c r="M1426" i="52"/>
  <c r="N1426" i="52" s="1"/>
  <c r="O1426" i="52" s="1"/>
  <c r="M1427" i="52"/>
  <c r="N1427" i="52"/>
  <c r="O1427" i="52" s="1"/>
  <c r="M1428" i="52"/>
  <c r="N1428" i="52" s="1"/>
  <c r="O1428" i="52" s="1"/>
  <c r="M1429" i="52"/>
  <c r="N1429" i="52" s="1"/>
  <c r="O1429" i="52" s="1"/>
  <c r="M1430" i="52"/>
  <c r="N1430" i="52" s="1"/>
  <c r="O1430" i="52" s="1"/>
  <c r="M1431" i="52"/>
  <c r="N1431" i="52" s="1"/>
  <c r="O1431" i="52" s="1"/>
  <c r="M1432" i="52"/>
  <c r="N1432" i="52" s="1"/>
  <c r="O1432" i="52" s="1"/>
  <c r="M1433" i="52"/>
  <c r="N1433" i="52" s="1"/>
  <c r="O1433" i="52" s="1"/>
  <c r="M1434" i="52"/>
  <c r="N1434" i="52" s="1"/>
  <c r="O1434" i="52" s="1"/>
  <c r="M1435" i="52"/>
  <c r="N1435" i="52" s="1"/>
  <c r="O1435" i="52" s="1"/>
  <c r="M1436" i="52"/>
  <c r="N1436" i="52" s="1"/>
  <c r="O1436" i="52" s="1"/>
  <c r="M1437" i="52"/>
  <c r="N1437" i="52" s="1"/>
  <c r="O1437" i="52" s="1"/>
  <c r="M1438" i="52"/>
  <c r="N1438" i="52" s="1"/>
  <c r="O1438" i="52" s="1"/>
  <c r="M1439" i="52"/>
  <c r="N1439" i="52" s="1"/>
  <c r="O1439" i="52" s="1"/>
  <c r="M1440" i="52"/>
  <c r="N1440" i="52" s="1"/>
  <c r="O1440" i="52" s="1"/>
  <c r="M1441" i="52"/>
  <c r="N1441" i="52" s="1"/>
  <c r="O1441" i="52" s="1"/>
  <c r="M1442" i="52"/>
  <c r="N1442" i="52" s="1"/>
  <c r="O1442" i="52" s="1"/>
  <c r="M1443" i="52"/>
  <c r="N1443" i="52" s="1"/>
  <c r="O1443" i="52" s="1"/>
  <c r="M1444" i="52"/>
  <c r="N1444" i="52" s="1"/>
  <c r="O1444" i="52" s="1"/>
  <c r="M1445" i="52"/>
  <c r="N1445" i="52" s="1"/>
  <c r="O1445" i="52" s="1"/>
  <c r="M1446" i="52"/>
  <c r="N1446" i="52" s="1"/>
  <c r="O1446" i="52" s="1"/>
  <c r="M1447" i="52"/>
  <c r="N1447" i="52" s="1"/>
  <c r="O1447" i="52" s="1"/>
  <c r="M1448" i="52"/>
  <c r="N1448" i="52" s="1"/>
  <c r="O1448" i="52" s="1"/>
  <c r="M1449" i="52"/>
  <c r="N1449" i="52" s="1"/>
  <c r="O1449" i="52" s="1"/>
  <c r="M1450" i="52"/>
  <c r="N1450" i="52" s="1"/>
  <c r="O1450" i="52" s="1"/>
  <c r="M1451" i="52"/>
  <c r="N1451" i="52" s="1"/>
  <c r="O1451" i="52" s="1"/>
  <c r="M1452" i="52"/>
  <c r="N1452" i="52" s="1"/>
  <c r="O1452" i="52" s="1"/>
  <c r="M1453" i="52"/>
  <c r="N1453" i="52" s="1"/>
  <c r="O1453" i="52" s="1"/>
  <c r="M1454" i="52"/>
  <c r="N1454" i="52" s="1"/>
  <c r="O1454" i="52" s="1"/>
  <c r="M1455" i="52"/>
  <c r="N1455" i="52" s="1"/>
  <c r="O1455" i="52" s="1"/>
  <c r="M1456" i="52"/>
  <c r="N1456" i="52"/>
  <c r="O1456" i="52" s="1"/>
  <c r="M1457" i="52"/>
  <c r="N1457" i="52" s="1"/>
  <c r="O1457" i="52" s="1"/>
  <c r="M1458" i="52"/>
  <c r="N1458" i="52" s="1"/>
  <c r="O1458" i="52" s="1"/>
  <c r="M1459" i="52"/>
  <c r="N1459" i="52"/>
  <c r="O1459" i="52" s="1"/>
  <c r="M1460" i="52"/>
  <c r="N1460" i="52"/>
  <c r="O1460" i="52" s="1"/>
  <c r="M1461" i="52"/>
  <c r="N1461" i="52" s="1"/>
  <c r="O1461" i="52" s="1"/>
  <c r="M1462" i="52"/>
  <c r="N1462" i="52" s="1"/>
  <c r="O1462" i="52" s="1"/>
  <c r="M1463" i="52"/>
  <c r="N1463" i="52" s="1"/>
  <c r="O1463" i="52" s="1"/>
  <c r="M1464" i="52"/>
  <c r="N1464" i="52" s="1"/>
  <c r="O1464" i="52" s="1"/>
  <c r="M1465" i="52"/>
  <c r="N1465" i="52" s="1"/>
  <c r="O1465" i="52" s="1"/>
  <c r="M1466" i="52"/>
  <c r="N1466" i="52" s="1"/>
  <c r="O1466" i="52" s="1"/>
  <c r="M1467" i="52"/>
  <c r="N1467" i="52"/>
  <c r="O1467" i="52" s="1"/>
  <c r="M1468" i="52"/>
  <c r="N1468" i="52" s="1"/>
  <c r="O1468" i="52"/>
  <c r="M1469" i="52"/>
  <c r="N1469" i="52" s="1"/>
  <c r="O1469" i="52" s="1"/>
  <c r="M1470" i="52"/>
  <c r="N1470" i="52" s="1"/>
  <c r="O1470" i="52" s="1"/>
  <c r="M1471" i="52"/>
  <c r="N1471" i="52" s="1"/>
  <c r="O1471" i="52" s="1"/>
  <c r="M1472" i="52"/>
  <c r="N1472" i="52" s="1"/>
  <c r="O1472" i="52" s="1"/>
  <c r="M1473" i="52"/>
  <c r="N1473" i="52" s="1"/>
  <c r="O1473" i="52" s="1"/>
  <c r="M1474" i="52"/>
  <c r="N1474" i="52" s="1"/>
  <c r="O1474" i="52" s="1"/>
  <c r="M1475" i="52"/>
  <c r="N1475" i="52" s="1"/>
  <c r="O1475" i="52" s="1"/>
  <c r="M1476" i="52"/>
  <c r="N1476" i="52" s="1"/>
  <c r="O1476" i="52" s="1"/>
  <c r="M1477" i="52"/>
  <c r="N1477" i="52" s="1"/>
  <c r="O1477" i="52" s="1"/>
  <c r="M1478" i="52"/>
  <c r="N1478" i="52" s="1"/>
  <c r="O1478" i="52" s="1"/>
  <c r="M1479" i="52"/>
  <c r="N1479" i="52"/>
  <c r="O1479" i="52" s="1"/>
  <c r="M1480" i="52"/>
  <c r="N1480" i="52"/>
  <c r="O1480" i="52" s="1"/>
  <c r="M1481" i="52"/>
  <c r="N1481" i="52" s="1"/>
  <c r="O1481" i="52" s="1"/>
  <c r="M1482" i="52"/>
  <c r="N1482" i="52" s="1"/>
  <c r="O1482" i="52" s="1"/>
  <c r="M1483" i="52"/>
  <c r="N1483" i="52" s="1"/>
  <c r="O1483" i="52" s="1"/>
  <c r="M1484" i="52"/>
  <c r="N1484" i="52" s="1"/>
  <c r="O1484" i="52" s="1"/>
  <c r="M1485" i="52"/>
  <c r="N1485" i="52" s="1"/>
  <c r="O1485" i="52" s="1"/>
  <c r="M1486" i="52"/>
  <c r="N1486" i="52" s="1"/>
  <c r="O1486" i="52" s="1"/>
  <c r="M1487" i="52"/>
  <c r="N1487" i="52" s="1"/>
  <c r="O1487" i="52" s="1"/>
  <c r="M1488" i="52"/>
  <c r="N1488" i="52" s="1"/>
  <c r="O1488" i="52" s="1"/>
  <c r="M1489" i="52"/>
  <c r="N1489" i="52" s="1"/>
  <c r="O1489" i="52" s="1"/>
  <c r="M1490" i="52"/>
  <c r="N1490" i="52" s="1"/>
  <c r="O1490" i="52" s="1"/>
  <c r="M1491" i="52"/>
  <c r="N1491" i="52" s="1"/>
  <c r="O1491" i="52" s="1"/>
  <c r="M1492" i="52"/>
  <c r="N1492" i="52" s="1"/>
  <c r="O1492" i="52" s="1"/>
  <c r="M1493" i="52"/>
  <c r="N1493" i="52" s="1"/>
  <c r="O1493" i="52" s="1"/>
  <c r="M1494" i="52"/>
  <c r="N1494" i="52" s="1"/>
  <c r="O1494" i="52" s="1"/>
  <c r="M1495" i="52"/>
  <c r="N1495" i="52" s="1"/>
  <c r="O1495" i="52" s="1"/>
  <c r="M1496" i="52"/>
  <c r="N1496" i="52" s="1"/>
  <c r="O1496" i="52" s="1"/>
  <c r="M1497" i="52"/>
  <c r="N1497" i="52" s="1"/>
  <c r="O1497" i="52" s="1"/>
  <c r="M1498" i="52"/>
  <c r="N1498" i="52" s="1"/>
  <c r="O1498" i="52" s="1"/>
  <c r="M1499" i="52"/>
  <c r="N1499" i="52" s="1"/>
  <c r="O1499" i="52" s="1"/>
  <c r="M1500" i="52"/>
  <c r="N1500" i="52"/>
  <c r="O1500" i="52" s="1"/>
  <c r="M1501" i="52"/>
  <c r="N1501" i="52" s="1"/>
  <c r="O1501" i="52" s="1"/>
  <c r="M1502" i="52"/>
  <c r="N1502" i="52" s="1"/>
  <c r="O1502" i="52" s="1"/>
  <c r="M1503" i="52"/>
  <c r="N1503" i="52"/>
  <c r="O1503" i="52" s="1"/>
  <c r="M1504" i="52"/>
  <c r="N1504" i="52" s="1"/>
  <c r="O1504" i="52" s="1"/>
  <c r="M1505" i="52"/>
  <c r="N1505" i="52" s="1"/>
  <c r="O1505" i="52" s="1"/>
  <c r="M1506" i="52"/>
  <c r="N1506" i="52" s="1"/>
  <c r="O1506" i="52" s="1"/>
  <c r="M1507" i="52"/>
  <c r="N1507" i="52" s="1"/>
  <c r="O1507" i="52" s="1"/>
  <c r="M1508" i="52"/>
  <c r="N1508" i="52" s="1"/>
  <c r="O1508" i="52" s="1"/>
  <c r="M1509" i="52"/>
  <c r="N1509" i="52" s="1"/>
  <c r="O1509" i="52" s="1"/>
  <c r="M1510" i="52"/>
  <c r="N1510" i="52" s="1"/>
  <c r="O1510" i="52" s="1"/>
  <c r="M1511" i="52"/>
  <c r="N1511" i="52" s="1"/>
  <c r="O1511" i="52" s="1"/>
  <c r="M1512" i="52"/>
  <c r="N1512" i="52" s="1"/>
  <c r="O1512" i="52" s="1"/>
  <c r="M1513" i="52"/>
  <c r="N1513" i="52" s="1"/>
  <c r="O1513" i="52" s="1"/>
  <c r="M1514" i="52"/>
  <c r="N1514" i="52" s="1"/>
  <c r="O1514" i="52" s="1"/>
  <c r="M1515" i="52"/>
  <c r="N1515" i="52" s="1"/>
  <c r="O1515" i="52" s="1"/>
  <c r="M1516" i="52"/>
  <c r="N1516" i="52" s="1"/>
  <c r="O1516" i="52" s="1"/>
  <c r="M1517" i="52"/>
  <c r="N1517" i="52" s="1"/>
  <c r="O1517" i="52" s="1"/>
  <c r="M1518" i="52"/>
  <c r="N1518" i="52" s="1"/>
  <c r="O1518" i="52" s="1"/>
  <c r="M1519" i="52"/>
  <c r="N1519" i="52" s="1"/>
  <c r="O1519" i="52" s="1"/>
  <c r="M1520" i="52"/>
  <c r="N1520" i="52" s="1"/>
  <c r="O1520" i="52" s="1"/>
  <c r="M1521" i="52"/>
  <c r="N1521" i="52" s="1"/>
  <c r="O1521" i="52" s="1"/>
  <c r="M1522" i="52"/>
  <c r="N1522" i="52" s="1"/>
  <c r="O1522" i="52" s="1"/>
  <c r="M1523" i="52"/>
  <c r="N1523" i="52" s="1"/>
  <c r="O1523" i="52" s="1"/>
  <c r="M1524" i="52"/>
  <c r="N1524" i="52" s="1"/>
  <c r="O1524" i="52" s="1"/>
  <c r="M1525" i="52"/>
  <c r="N1525" i="52" s="1"/>
  <c r="O1525" i="52" s="1"/>
  <c r="M1526" i="52"/>
  <c r="N1526" i="52" s="1"/>
  <c r="O1526" i="52" s="1"/>
  <c r="M1527" i="52"/>
  <c r="N1527" i="52" s="1"/>
  <c r="O1527" i="52" s="1"/>
  <c r="M1528" i="52"/>
  <c r="N1528" i="52"/>
  <c r="O1528" i="52" s="1"/>
  <c r="M1529" i="52"/>
  <c r="N1529" i="52" s="1"/>
  <c r="O1529" i="52" s="1"/>
  <c r="M1530" i="52"/>
  <c r="N1530" i="52" s="1"/>
  <c r="O1530" i="52" s="1"/>
  <c r="M1531" i="52"/>
  <c r="N1531" i="52" s="1"/>
  <c r="O1531" i="52" s="1"/>
  <c r="M1532" i="52"/>
  <c r="N1532" i="52" s="1"/>
  <c r="O1532" i="52" s="1"/>
  <c r="M1533" i="52"/>
  <c r="N1533" i="52" s="1"/>
  <c r="O1533" i="52" s="1"/>
  <c r="M1534" i="52"/>
  <c r="N1534" i="52" s="1"/>
  <c r="O1534" i="52" s="1"/>
  <c r="M1535" i="52"/>
  <c r="N1535" i="52" s="1"/>
  <c r="O1535" i="52" s="1"/>
  <c r="M1536" i="52"/>
  <c r="N1536" i="52"/>
  <c r="O1536" i="52" s="1"/>
  <c r="M1537" i="52"/>
  <c r="N1537" i="52" s="1"/>
  <c r="O1537" i="52" s="1"/>
  <c r="M1538" i="52"/>
  <c r="N1538" i="52" s="1"/>
  <c r="O1538" i="52" s="1"/>
  <c r="M1539" i="52"/>
  <c r="N1539" i="52" s="1"/>
  <c r="O1539" i="52" s="1"/>
  <c r="M1540" i="52"/>
  <c r="N1540" i="52" s="1"/>
  <c r="O1540" i="52" s="1"/>
  <c r="M1541" i="52"/>
  <c r="N1541" i="52" s="1"/>
  <c r="O1541" i="52" s="1"/>
  <c r="M1542" i="52"/>
  <c r="N1542" i="52" s="1"/>
  <c r="O1542" i="52" s="1"/>
  <c r="M1543" i="52"/>
  <c r="N1543" i="52" s="1"/>
  <c r="O1543" i="52" s="1"/>
  <c r="M1544" i="52"/>
  <c r="N1544" i="52" s="1"/>
  <c r="O1544" i="52" s="1"/>
  <c r="M1545" i="52"/>
  <c r="N1545" i="52" s="1"/>
  <c r="O1545" i="52" s="1"/>
  <c r="M1546" i="52"/>
  <c r="N1546" i="52" s="1"/>
  <c r="O1546" i="52" s="1"/>
  <c r="M1547" i="52"/>
  <c r="N1547" i="52" s="1"/>
  <c r="O1547" i="52" s="1"/>
  <c r="M1548" i="52"/>
  <c r="N1548" i="52" s="1"/>
  <c r="O1548" i="52" s="1"/>
  <c r="M1549" i="52"/>
  <c r="N1549" i="52" s="1"/>
  <c r="O1549" i="52" s="1"/>
  <c r="M1550" i="52"/>
  <c r="N1550" i="52" s="1"/>
  <c r="O1550" i="52" s="1"/>
  <c r="M1551" i="52"/>
  <c r="N1551" i="52" s="1"/>
  <c r="O1551" i="52" s="1"/>
  <c r="M1552" i="52"/>
  <c r="N1552" i="52"/>
  <c r="O1552" i="52" s="1"/>
  <c r="M1553" i="52"/>
  <c r="N1553" i="52" s="1"/>
  <c r="O1553" i="52" s="1"/>
  <c r="M1554" i="52"/>
  <c r="N1554" i="52" s="1"/>
  <c r="O1554" i="52" s="1"/>
  <c r="M1555" i="52"/>
  <c r="N1555" i="52" s="1"/>
  <c r="O1555" i="52" s="1"/>
  <c r="M1556" i="52"/>
  <c r="N1556" i="52" s="1"/>
  <c r="O1556" i="52" s="1"/>
  <c r="M1557" i="52"/>
  <c r="N1557" i="52" s="1"/>
  <c r="O1557" i="52" s="1"/>
  <c r="M1558" i="52"/>
  <c r="N1558" i="52" s="1"/>
  <c r="O1558" i="52" s="1"/>
  <c r="M1559" i="52"/>
  <c r="N1559" i="52" s="1"/>
  <c r="O1559" i="52" s="1"/>
  <c r="M1560" i="52"/>
  <c r="N1560" i="52" s="1"/>
  <c r="O1560" i="52" s="1"/>
  <c r="M1561" i="52"/>
  <c r="N1561" i="52" s="1"/>
  <c r="O1561" i="52" s="1"/>
  <c r="M1562" i="52"/>
  <c r="N1562" i="52" s="1"/>
  <c r="O1562" i="52" s="1"/>
  <c r="M1563" i="52"/>
  <c r="N1563" i="52" s="1"/>
  <c r="O1563" i="52" s="1"/>
  <c r="M1564" i="52"/>
  <c r="N1564" i="52" s="1"/>
  <c r="O1564" i="52" s="1"/>
  <c r="M1565" i="52"/>
  <c r="N1565" i="52" s="1"/>
  <c r="O1565" i="52" s="1"/>
  <c r="M1566" i="52"/>
  <c r="N1566" i="52" s="1"/>
  <c r="O1566" i="52" s="1"/>
  <c r="M1567" i="52"/>
  <c r="N1567" i="52" s="1"/>
  <c r="O1567" i="52" s="1"/>
  <c r="M1568" i="52"/>
  <c r="N1568" i="52" s="1"/>
  <c r="O1568" i="52" s="1"/>
  <c r="M1569" i="52"/>
  <c r="N1569" i="52" s="1"/>
  <c r="O1569" i="52" s="1"/>
  <c r="M1570" i="52"/>
  <c r="N1570" i="52" s="1"/>
  <c r="O1570" i="52" s="1"/>
  <c r="M1571" i="52"/>
  <c r="N1571" i="52" s="1"/>
  <c r="O1571" i="52" s="1"/>
  <c r="M1572" i="52"/>
  <c r="N1572" i="52" s="1"/>
  <c r="O1572" i="52" s="1"/>
  <c r="M1573" i="52"/>
  <c r="N1573" i="52" s="1"/>
  <c r="O1573" i="52" s="1"/>
  <c r="M1574" i="52"/>
  <c r="N1574" i="52" s="1"/>
  <c r="O1574" i="52" s="1"/>
  <c r="M1575" i="52"/>
  <c r="N1575" i="52" s="1"/>
  <c r="O1575" i="52" s="1"/>
  <c r="M1576" i="52"/>
  <c r="N1576" i="52"/>
  <c r="O1576" i="52" s="1"/>
  <c r="M1577" i="52"/>
  <c r="N1577" i="52" s="1"/>
  <c r="O1577" i="52" s="1"/>
  <c r="M1578" i="52"/>
  <c r="N1578" i="52" s="1"/>
  <c r="O1578" i="52" s="1"/>
  <c r="M1579" i="52"/>
  <c r="N1579" i="52" s="1"/>
  <c r="O1579" i="52" s="1"/>
  <c r="M1580" i="52"/>
  <c r="N1580" i="52" s="1"/>
  <c r="O1580" i="52" s="1"/>
  <c r="M1581" i="52"/>
  <c r="N1581" i="52" s="1"/>
  <c r="O1581" i="52" s="1"/>
  <c r="M1582" i="52"/>
  <c r="N1582" i="52" s="1"/>
  <c r="O1582" i="52" s="1"/>
  <c r="M1583" i="52"/>
  <c r="N1583" i="52" s="1"/>
  <c r="O1583" i="52" s="1"/>
  <c r="M1584" i="52"/>
  <c r="N1584" i="52" s="1"/>
  <c r="O1584" i="52" s="1"/>
  <c r="M1585" i="52"/>
  <c r="N1585" i="52" s="1"/>
  <c r="O1585" i="52" s="1"/>
  <c r="M1586" i="52"/>
  <c r="N1586" i="52" s="1"/>
  <c r="O1586" i="52" s="1"/>
  <c r="M1587" i="52"/>
  <c r="N1587" i="52" s="1"/>
  <c r="O1587" i="52" s="1"/>
  <c r="M1588" i="52"/>
  <c r="N1588" i="52" s="1"/>
  <c r="O1588" i="52" s="1"/>
  <c r="M1589" i="52"/>
  <c r="N1589" i="52" s="1"/>
  <c r="O1589" i="52" s="1"/>
  <c r="M1590" i="52"/>
  <c r="N1590" i="52" s="1"/>
  <c r="O1590" i="52" s="1"/>
  <c r="M1591" i="52"/>
  <c r="N1591" i="52" s="1"/>
  <c r="O1591" i="52" s="1"/>
  <c r="M1592" i="52"/>
  <c r="N1592" i="52" s="1"/>
  <c r="O1592" i="52" s="1"/>
  <c r="M1593" i="52"/>
  <c r="N1593" i="52" s="1"/>
  <c r="O1593" i="52" s="1"/>
  <c r="M1594" i="52"/>
  <c r="N1594" i="52" s="1"/>
  <c r="O1594" i="52" s="1"/>
  <c r="M1595" i="52"/>
  <c r="N1595" i="52" s="1"/>
  <c r="O1595" i="52" s="1"/>
  <c r="M1596" i="52"/>
  <c r="N1596" i="52" s="1"/>
  <c r="O1596" i="52" s="1"/>
  <c r="M1597" i="52"/>
  <c r="N1597" i="52" s="1"/>
  <c r="O1597" i="52" s="1"/>
  <c r="M1598" i="52"/>
  <c r="N1598" i="52" s="1"/>
  <c r="O1598" i="52" s="1"/>
  <c r="M1599" i="52"/>
  <c r="N1599" i="52" s="1"/>
  <c r="O1599" i="52" s="1"/>
  <c r="M1600" i="52"/>
  <c r="N1600" i="52"/>
  <c r="O1600" i="52" s="1"/>
  <c r="M1601" i="52"/>
  <c r="N1601" i="52" s="1"/>
  <c r="O1601" i="52" s="1"/>
  <c r="M1602" i="52"/>
  <c r="N1602" i="52" s="1"/>
  <c r="O1602" i="52" s="1"/>
  <c r="M1603" i="52"/>
  <c r="N1603" i="52" s="1"/>
  <c r="O1603" i="52" s="1"/>
  <c r="M1604" i="52"/>
  <c r="N1604" i="52" s="1"/>
  <c r="O1604" i="52" s="1"/>
  <c r="M1605" i="52"/>
  <c r="N1605" i="52" s="1"/>
  <c r="O1605" i="52" s="1"/>
  <c r="M1606" i="52"/>
  <c r="N1606" i="52" s="1"/>
  <c r="O1606" i="52" s="1"/>
  <c r="M1607" i="52"/>
  <c r="N1607" i="52" s="1"/>
  <c r="O1607" i="52" s="1"/>
  <c r="M1608" i="52"/>
  <c r="N1608" i="52" s="1"/>
  <c r="O1608" i="52" s="1"/>
  <c r="M1609" i="52"/>
  <c r="N1609" i="52" s="1"/>
  <c r="O1609" i="52" s="1"/>
  <c r="M1610" i="52"/>
  <c r="N1610" i="52" s="1"/>
  <c r="O1610" i="52" s="1"/>
  <c r="M1611" i="52"/>
  <c r="N1611" i="52" s="1"/>
  <c r="O1611" i="52" s="1"/>
  <c r="M1612" i="52"/>
  <c r="N1612" i="52" s="1"/>
  <c r="O1612" i="52" s="1"/>
  <c r="M1613" i="52"/>
  <c r="N1613" i="52" s="1"/>
  <c r="O1613" i="52" s="1"/>
  <c r="M1614" i="52"/>
  <c r="N1614" i="52" s="1"/>
  <c r="O1614" i="52" s="1"/>
  <c r="M1615" i="52"/>
  <c r="N1615" i="52" s="1"/>
  <c r="O1615" i="52" s="1"/>
  <c r="M1616" i="52"/>
  <c r="N1616" i="52"/>
  <c r="O1616" i="52" s="1"/>
  <c r="M1617" i="52"/>
  <c r="N1617" i="52" s="1"/>
  <c r="O1617" i="52" s="1"/>
  <c r="M1618" i="52"/>
  <c r="N1618" i="52" s="1"/>
  <c r="O1618" i="52" s="1"/>
  <c r="M1619" i="52"/>
  <c r="N1619" i="52" s="1"/>
  <c r="O1619" i="52" s="1"/>
  <c r="M1620" i="52"/>
  <c r="N1620" i="52" s="1"/>
  <c r="O1620" i="52" s="1"/>
  <c r="M1621" i="52"/>
  <c r="N1621" i="52" s="1"/>
  <c r="O1621" i="52" s="1"/>
  <c r="M1622" i="52"/>
  <c r="N1622" i="52" s="1"/>
  <c r="O1622" i="52" s="1"/>
  <c r="M1623" i="52"/>
  <c r="N1623" i="52" s="1"/>
  <c r="O1623" i="52" s="1"/>
  <c r="M1624" i="52"/>
  <c r="N1624" i="52" s="1"/>
  <c r="O1624" i="52" s="1"/>
  <c r="M1625" i="52"/>
  <c r="N1625" i="52" s="1"/>
  <c r="O1625" i="52" s="1"/>
  <c r="M1626" i="52"/>
  <c r="N1626" i="52" s="1"/>
  <c r="O1626" i="52" s="1"/>
  <c r="M1627" i="52"/>
  <c r="N1627" i="52" s="1"/>
  <c r="O1627" i="52" s="1"/>
  <c r="M1628" i="52"/>
  <c r="N1628" i="52" s="1"/>
  <c r="O1628" i="52" s="1"/>
  <c r="M1629" i="52"/>
  <c r="N1629" i="52" s="1"/>
  <c r="O1629" i="52" s="1"/>
  <c r="M1630" i="52"/>
  <c r="N1630" i="52" s="1"/>
  <c r="O1630" i="52" s="1"/>
  <c r="M1631" i="52"/>
  <c r="N1631" i="52" s="1"/>
  <c r="O1631" i="52" s="1"/>
  <c r="M1632" i="52"/>
  <c r="N1632" i="52" s="1"/>
  <c r="O1632" i="52" s="1"/>
  <c r="M1633" i="52"/>
  <c r="N1633" i="52" s="1"/>
  <c r="O1633" i="52" s="1"/>
  <c r="M1634" i="52"/>
  <c r="N1634" i="52" s="1"/>
  <c r="O1634" i="52" s="1"/>
  <c r="M1635" i="52"/>
  <c r="N1635" i="52" s="1"/>
  <c r="O1635" i="52" s="1"/>
  <c r="M1636" i="52"/>
  <c r="N1636" i="52" s="1"/>
  <c r="O1636" i="52" s="1"/>
  <c r="M1637" i="52"/>
  <c r="N1637" i="52" s="1"/>
  <c r="O1637" i="52" s="1"/>
  <c r="M1638" i="52"/>
  <c r="N1638" i="52" s="1"/>
  <c r="O1638" i="52" s="1"/>
  <c r="M1639" i="52"/>
  <c r="N1639" i="52" s="1"/>
  <c r="O1639" i="52" s="1"/>
  <c r="M1640" i="52"/>
  <c r="N1640" i="52"/>
  <c r="O1640" i="52" s="1"/>
  <c r="M1641" i="52"/>
  <c r="N1641" i="52" s="1"/>
  <c r="O1641" i="52" s="1"/>
  <c r="M1642" i="52"/>
  <c r="N1642" i="52" s="1"/>
  <c r="O1642" i="52" s="1"/>
  <c r="M1643" i="52"/>
  <c r="N1643" i="52" s="1"/>
  <c r="O1643" i="52" s="1"/>
  <c r="M1644" i="52"/>
  <c r="N1644" i="52" s="1"/>
  <c r="O1644" i="52" s="1"/>
  <c r="M1645" i="52"/>
  <c r="N1645" i="52" s="1"/>
  <c r="O1645" i="52" s="1"/>
  <c r="M1646" i="52"/>
  <c r="N1646" i="52" s="1"/>
  <c r="O1646" i="52" s="1"/>
  <c r="M1647" i="52"/>
  <c r="N1647" i="52" s="1"/>
  <c r="O1647" i="52" s="1"/>
  <c r="M1648" i="52"/>
  <c r="N1648" i="52" s="1"/>
  <c r="O1648" i="52" s="1"/>
  <c r="M1649" i="52"/>
  <c r="N1649" i="52" s="1"/>
  <c r="O1649" i="52" s="1"/>
  <c r="M1650" i="52"/>
  <c r="N1650" i="52" s="1"/>
  <c r="O1650" i="52" s="1"/>
  <c r="M1651" i="52"/>
  <c r="N1651" i="52" s="1"/>
  <c r="O1651" i="52" s="1"/>
  <c r="M1652" i="52"/>
  <c r="N1652" i="52" s="1"/>
  <c r="O1652" i="52" s="1"/>
  <c r="M1653" i="52"/>
  <c r="N1653" i="52" s="1"/>
  <c r="O1653" i="52" s="1"/>
  <c r="M1654" i="52"/>
  <c r="N1654" i="52" s="1"/>
  <c r="O1654" i="52" s="1"/>
  <c r="M1655" i="52"/>
  <c r="N1655" i="52" s="1"/>
  <c r="O1655" i="52" s="1"/>
  <c r="M1656" i="52"/>
  <c r="N1656" i="52"/>
  <c r="O1656" i="52" s="1"/>
  <c r="M1657" i="52"/>
  <c r="N1657" i="52" s="1"/>
  <c r="O1657" i="52" s="1"/>
  <c r="M1658" i="52"/>
  <c r="N1658" i="52" s="1"/>
  <c r="O1658" i="52" s="1"/>
  <c r="M1659" i="52"/>
  <c r="N1659" i="52" s="1"/>
  <c r="O1659" i="52" s="1"/>
  <c r="M1660" i="52"/>
  <c r="N1660" i="52" s="1"/>
  <c r="O1660" i="52" s="1"/>
  <c r="M1661" i="52"/>
  <c r="N1661" i="52" s="1"/>
  <c r="O1661" i="52" s="1"/>
  <c r="M1662" i="52"/>
  <c r="N1662" i="52" s="1"/>
  <c r="O1662" i="52" s="1"/>
  <c r="M1663" i="52"/>
  <c r="N1663" i="52" s="1"/>
  <c r="O1663" i="52" s="1"/>
  <c r="M1664" i="52"/>
  <c r="N1664" i="52"/>
  <c r="O1664" i="52" s="1"/>
  <c r="M1665" i="52"/>
  <c r="N1665" i="52" s="1"/>
  <c r="O1665" i="52" s="1"/>
  <c r="M1666" i="52"/>
  <c r="N1666" i="52" s="1"/>
  <c r="O1666" i="52" s="1"/>
  <c r="M1667" i="52"/>
  <c r="N1667" i="52" s="1"/>
  <c r="O1667" i="52" s="1"/>
  <c r="M1668" i="52"/>
  <c r="N1668" i="52" s="1"/>
  <c r="O1668" i="52" s="1"/>
  <c r="M1669" i="52"/>
  <c r="N1669" i="52" s="1"/>
  <c r="O1669" i="52" s="1"/>
  <c r="M1670" i="52"/>
  <c r="N1670" i="52" s="1"/>
  <c r="O1670" i="52" s="1"/>
  <c r="M1671" i="52"/>
  <c r="N1671" i="52"/>
  <c r="O1671" i="52" s="1"/>
  <c r="M1672" i="52"/>
  <c r="N1672" i="52" s="1"/>
  <c r="O1672" i="52" s="1"/>
  <c r="M1673" i="52"/>
  <c r="N1673" i="52" s="1"/>
  <c r="O1673" i="52" s="1"/>
  <c r="M1674" i="52"/>
  <c r="N1674" i="52" s="1"/>
  <c r="O1674" i="52" s="1"/>
  <c r="M1675" i="52"/>
  <c r="N1675" i="52" s="1"/>
  <c r="O1675" i="52" s="1"/>
  <c r="M1676" i="52"/>
  <c r="N1676" i="52" s="1"/>
  <c r="O1676" i="52" s="1"/>
  <c r="M1677" i="52"/>
  <c r="N1677" i="52" s="1"/>
  <c r="O1677" i="52" s="1"/>
  <c r="M1678" i="52"/>
  <c r="N1678" i="52" s="1"/>
  <c r="O1678" i="52" s="1"/>
  <c r="M1679" i="52"/>
  <c r="N1679" i="52" s="1"/>
  <c r="O1679" i="52" s="1"/>
  <c r="M1680" i="52"/>
  <c r="N1680" i="52" s="1"/>
  <c r="O1680" i="52" s="1"/>
  <c r="M1681" i="52"/>
  <c r="N1681" i="52" s="1"/>
  <c r="O1681" i="52" s="1"/>
  <c r="M1682" i="52"/>
  <c r="N1682" i="52" s="1"/>
  <c r="O1682" i="52" s="1"/>
  <c r="M1683" i="52"/>
  <c r="N1683" i="52" s="1"/>
  <c r="O1683" i="52" s="1"/>
  <c r="M1684" i="52"/>
  <c r="N1684" i="52" s="1"/>
  <c r="O1684" i="52" s="1"/>
  <c r="M1685" i="52"/>
  <c r="N1685" i="52" s="1"/>
  <c r="O1685" i="52" s="1"/>
  <c r="M1686" i="52"/>
  <c r="N1686" i="52" s="1"/>
  <c r="O1686" i="52" s="1"/>
  <c r="M1687" i="52"/>
  <c r="N1687" i="52" s="1"/>
  <c r="O1687" i="52" s="1"/>
  <c r="M1688" i="52"/>
  <c r="N1688" i="52"/>
  <c r="O1688" i="52" s="1"/>
  <c r="M1689" i="52"/>
  <c r="N1689" i="52" s="1"/>
  <c r="O1689" i="52" s="1"/>
  <c r="M1690" i="52"/>
  <c r="N1690" i="52" s="1"/>
  <c r="O1690" i="52" s="1"/>
  <c r="M1691" i="52"/>
  <c r="N1691" i="52" s="1"/>
  <c r="O1691" i="52" s="1"/>
  <c r="M1692" i="52"/>
  <c r="N1692" i="52" s="1"/>
  <c r="O1692" i="52" s="1"/>
  <c r="M1693" i="52"/>
  <c r="N1693" i="52" s="1"/>
  <c r="O1693" i="52" s="1"/>
  <c r="M1694" i="52"/>
  <c r="N1694" i="52" s="1"/>
  <c r="O1694" i="52" s="1"/>
  <c r="M1695" i="52"/>
  <c r="N1695" i="52" s="1"/>
  <c r="O1695" i="52" s="1"/>
  <c r="M1696" i="52"/>
  <c r="N1696" i="52" s="1"/>
  <c r="O1696" i="52" s="1"/>
  <c r="M1697" i="52"/>
  <c r="N1697" i="52" s="1"/>
  <c r="O1697" i="52" s="1"/>
  <c r="M1698" i="52"/>
  <c r="N1698" i="52" s="1"/>
  <c r="O1698" i="52" s="1"/>
  <c r="M1699" i="52"/>
  <c r="N1699" i="52" s="1"/>
  <c r="O1699" i="52" s="1"/>
  <c r="M1700" i="52"/>
  <c r="N1700" i="52"/>
  <c r="O1700" i="52" s="1"/>
  <c r="M1701" i="52"/>
  <c r="N1701" i="52" s="1"/>
  <c r="O1701" i="52" s="1"/>
  <c r="M1702" i="52"/>
  <c r="N1702" i="52" s="1"/>
  <c r="O1702" i="52" s="1"/>
  <c r="M1703" i="52"/>
  <c r="N1703" i="52"/>
  <c r="O1703" i="52" s="1"/>
  <c r="M1704" i="52"/>
  <c r="N1704" i="52" s="1"/>
  <c r="O1704" i="52" s="1"/>
  <c r="M1705" i="52"/>
  <c r="N1705" i="52" s="1"/>
  <c r="O1705" i="52" s="1"/>
  <c r="M1706" i="52"/>
  <c r="N1706" i="52" s="1"/>
  <c r="O1706" i="52" s="1"/>
  <c r="M1707" i="52"/>
  <c r="N1707" i="52" s="1"/>
  <c r="O1707" i="52" s="1"/>
  <c r="M1708" i="52"/>
  <c r="N1708" i="52" s="1"/>
  <c r="O1708" i="52" s="1"/>
  <c r="M1709" i="52"/>
  <c r="N1709" i="52" s="1"/>
  <c r="O1709" i="52" s="1"/>
  <c r="M1710" i="52"/>
  <c r="N1710" i="52" s="1"/>
  <c r="O1710" i="52" s="1"/>
  <c r="M1711" i="52"/>
  <c r="N1711" i="52" s="1"/>
  <c r="O1711" i="52" s="1"/>
  <c r="M1712" i="52"/>
  <c r="N1712" i="52"/>
  <c r="O1712" i="52" s="1"/>
  <c r="M1713" i="52"/>
  <c r="N1713" i="52" s="1"/>
  <c r="O1713" i="52" s="1"/>
  <c r="M1714" i="52"/>
  <c r="N1714" i="52" s="1"/>
  <c r="O1714" i="52" s="1"/>
  <c r="M1715" i="52"/>
  <c r="N1715" i="52" s="1"/>
  <c r="O1715" i="52" s="1"/>
  <c r="M1716" i="52"/>
  <c r="N1716" i="52" s="1"/>
  <c r="O1716" i="52" s="1"/>
  <c r="M1717" i="52"/>
  <c r="N1717" i="52" s="1"/>
  <c r="O1717" i="52" s="1"/>
  <c r="M1718" i="52"/>
  <c r="N1718" i="52" s="1"/>
  <c r="O1718" i="52" s="1"/>
  <c r="M1719" i="52"/>
  <c r="N1719" i="52"/>
  <c r="O1719" i="52" s="1"/>
  <c r="M1720" i="52"/>
  <c r="N1720" i="52" s="1"/>
  <c r="O1720" i="52" s="1"/>
  <c r="M1721" i="52"/>
  <c r="N1721" i="52" s="1"/>
  <c r="O1721" i="52" s="1"/>
  <c r="M1722" i="52"/>
  <c r="N1722" i="52" s="1"/>
  <c r="O1722" i="52" s="1"/>
  <c r="M1723" i="52"/>
  <c r="N1723" i="52" s="1"/>
  <c r="O1723" i="52" s="1"/>
  <c r="M1724" i="52"/>
  <c r="N1724" i="52" s="1"/>
  <c r="O1724" i="52" s="1"/>
  <c r="M1725" i="52"/>
  <c r="N1725" i="52" s="1"/>
  <c r="O1725" i="52" s="1"/>
  <c r="M1726" i="52"/>
  <c r="N1726" i="52" s="1"/>
  <c r="O1726" i="52" s="1"/>
  <c r="M1727" i="52"/>
  <c r="N1727" i="52" s="1"/>
  <c r="O1727" i="52" s="1"/>
  <c r="M1728" i="52"/>
  <c r="N1728" i="52" s="1"/>
  <c r="O1728" i="52" s="1"/>
  <c r="M1729" i="52"/>
  <c r="N1729" i="52" s="1"/>
  <c r="O1729" i="52" s="1"/>
  <c r="M1730" i="52"/>
  <c r="N1730" i="52" s="1"/>
  <c r="O1730" i="52" s="1"/>
  <c r="M1731" i="52"/>
  <c r="N1731" i="52" s="1"/>
  <c r="O1731" i="52"/>
  <c r="M1732" i="52"/>
  <c r="N1732" i="52" s="1"/>
  <c r="O1732" i="52" s="1"/>
  <c r="M1733" i="52"/>
  <c r="N1733" i="52" s="1"/>
  <c r="O1733" i="52" s="1"/>
  <c r="M1734" i="52"/>
  <c r="N1734" i="52" s="1"/>
  <c r="O1734" i="52" s="1"/>
  <c r="M1735" i="52"/>
  <c r="N1735" i="52" s="1"/>
  <c r="O1735" i="52" s="1"/>
  <c r="M1736" i="52"/>
  <c r="N1736" i="52" s="1"/>
  <c r="O1736" i="52" s="1"/>
  <c r="M1737" i="52"/>
  <c r="N1737" i="52" s="1"/>
  <c r="O1737" i="52" s="1"/>
  <c r="M1738" i="52"/>
  <c r="N1738" i="52" s="1"/>
  <c r="O1738" i="52" s="1"/>
  <c r="M1739" i="52"/>
  <c r="N1739" i="52" s="1"/>
  <c r="O1739" i="52" s="1"/>
  <c r="M1740" i="52"/>
  <c r="N1740" i="52"/>
  <c r="O1740" i="52" s="1"/>
  <c r="M1741" i="52"/>
  <c r="N1741" i="52" s="1"/>
  <c r="O1741" i="52" s="1"/>
  <c r="M1742" i="52"/>
  <c r="N1742" i="52" s="1"/>
  <c r="O1742" i="52" s="1"/>
  <c r="M1743" i="52"/>
  <c r="N1743" i="52" s="1"/>
  <c r="O1743" i="52" s="1"/>
  <c r="M1744" i="52"/>
  <c r="N1744" i="52" s="1"/>
  <c r="O1744" i="52" s="1"/>
  <c r="M1745" i="52"/>
  <c r="N1745" i="52" s="1"/>
  <c r="O1745" i="52" s="1"/>
  <c r="M1746" i="52"/>
  <c r="N1746" i="52" s="1"/>
  <c r="O1746" i="52" s="1"/>
  <c r="M1747" i="52"/>
  <c r="N1747" i="52" s="1"/>
  <c r="O1747" i="52"/>
  <c r="M1748" i="52"/>
  <c r="N1748" i="52"/>
  <c r="O1748" i="52" s="1"/>
  <c r="M1749" i="52"/>
  <c r="N1749" i="52" s="1"/>
  <c r="O1749" i="52"/>
  <c r="M1750" i="52"/>
  <c r="N1750" i="52" s="1"/>
  <c r="O1750" i="52" s="1"/>
  <c r="M1751" i="52"/>
  <c r="N1751" i="52" s="1"/>
  <c r="O1751" i="52" s="1"/>
  <c r="M1752" i="52"/>
  <c r="N1752" i="52"/>
  <c r="O1752" i="52" s="1"/>
  <c r="M1753" i="52"/>
  <c r="N1753" i="52" s="1"/>
  <c r="O1753" i="52" s="1"/>
  <c r="M1754" i="52"/>
  <c r="N1754" i="52" s="1"/>
  <c r="O1754" i="52" s="1"/>
  <c r="M1755" i="52"/>
  <c r="N1755" i="52" s="1"/>
  <c r="O1755" i="52" s="1"/>
  <c r="M1756" i="52"/>
  <c r="N1756" i="52" s="1"/>
  <c r="O1756" i="52" s="1"/>
  <c r="M1757" i="52"/>
  <c r="N1757" i="52" s="1"/>
  <c r="O1757" i="52" s="1"/>
  <c r="M1758" i="52"/>
  <c r="N1758" i="52" s="1"/>
  <c r="O1758" i="52" s="1"/>
  <c r="M1759" i="52"/>
  <c r="N1759" i="52" s="1"/>
  <c r="O1759" i="52" s="1"/>
  <c r="M1760" i="52"/>
  <c r="N1760" i="52" s="1"/>
  <c r="O1760" i="52" s="1"/>
  <c r="M1761" i="52"/>
  <c r="N1761" i="52" s="1"/>
  <c r="O1761" i="52" s="1"/>
  <c r="M1762" i="52"/>
  <c r="N1762" i="52" s="1"/>
  <c r="O1762" i="52" s="1"/>
  <c r="M1763" i="52"/>
  <c r="N1763" i="52" s="1"/>
  <c r="O1763" i="52" s="1"/>
  <c r="M1764" i="52"/>
  <c r="N1764" i="52" s="1"/>
  <c r="O1764" i="52" s="1"/>
  <c r="M1765" i="52"/>
  <c r="N1765" i="52" s="1"/>
  <c r="O1765" i="52" s="1"/>
  <c r="M1766" i="52"/>
  <c r="N1766" i="52" s="1"/>
  <c r="O1766" i="52" s="1"/>
  <c r="M1767" i="52"/>
  <c r="N1767" i="52"/>
  <c r="O1767" i="52" s="1"/>
  <c r="M1768" i="52"/>
  <c r="N1768" i="52" s="1"/>
  <c r="O1768" i="52" s="1"/>
  <c r="M1769" i="52"/>
  <c r="N1769" i="52" s="1"/>
  <c r="O1769" i="52" s="1"/>
  <c r="M1770" i="52"/>
  <c r="N1770" i="52" s="1"/>
  <c r="O1770" i="52" s="1"/>
  <c r="M1771" i="52"/>
  <c r="N1771" i="52" s="1"/>
  <c r="O1771" i="52" s="1"/>
  <c r="M1772" i="52"/>
  <c r="N1772" i="52" s="1"/>
  <c r="O1772" i="52" s="1"/>
  <c r="M1773" i="52"/>
  <c r="N1773" i="52" s="1"/>
  <c r="O1773" i="52"/>
  <c r="M1774" i="52"/>
  <c r="N1774" i="52" s="1"/>
  <c r="O1774" i="52" s="1"/>
  <c r="M1775" i="52"/>
  <c r="N1775" i="52" s="1"/>
  <c r="O1775" i="52" s="1"/>
  <c r="M1776" i="52"/>
  <c r="N1776" i="52" s="1"/>
  <c r="O1776" i="52" s="1"/>
  <c r="M1777" i="52"/>
  <c r="N1777" i="52" s="1"/>
  <c r="O1777" i="52" s="1"/>
  <c r="M1778" i="52"/>
  <c r="N1778" i="52" s="1"/>
  <c r="O1778" i="52" s="1"/>
  <c r="M1779" i="52"/>
  <c r="N1779" i="52" s="1"/>
  <c r="O1779" i="52" s="1"/>
  <c r="M1780" i="52"/>
  <c r="N1780" i="52"/>
  <c r="O1780" i="52" s="1"/>
  <c r="M1781" i="52"/>
  <c r="N1781" i="52" s="1"/>
  <c r="O1781" i="52" s="1"/>
  <c r="M1782" i="52"/>
  <c r="N1782" i="52" s="1"/>
  <c r="O1782" i="52" s="1"/>
  <c r="M1783" i="52"/>
  <c r="N1783" i="52" s="1"/>
  <c r="O1783" i="52" s="1"/>
  <c r="M1784" i="52"/>
  <c r="N1784" i="52" s="1"/>
  <c r="O1784" i="52" s="1"/>
  <c r="M1785" i="52"/>
  <c r="N1785" i="52" s="1"/>
  <c r="O1785" i="52" s="1"/>
  <c r="M1786" i="52"/>
  <c r="N1786" i="52" s="1"/>
  <c r="O1786" i="52" s="1"/>
  <c r="M1787" i="52"/>
  <c r="N1787" i="52" s="1"/>
  <c r="O1787" i="52" s="1"/>
  <c r="M1788" i="52"/>
  <c r="N1788" i="52" s="1"/>
  <c r="O1788" i="52" s="1"/>
  <c r="M1789" i="52"/>
  <c r="N1789" i="52" s="1"/>
  <c r="O1789" i="52" s="1"/>
  <c r="M1790" i="52"/>
  <c r="N1790" i="52" s="1"/>
  <c r="O1790" i="52" s="1"/>
  <c r="M1791" i="52"/>
  <c r="N1791" i="52" s="1"/>
  <c r="O1791" i="52" s="1"/>
  <c r="M1792" i="52"/>
  <c r="N1792" i="52" s="1"/>
  <c r="O1792" i="52" s="1"/>
  <c r="M1793" i="52"/>
  <c r="N1793" i="52" s="1"/>
  <c r="O1793" i="52" s="1"/>
  <c r="M1794" i="52"/>
  <c r="N1794" i="52" s="1"/>
  <c r="O1794" i="52" s="1"/>
  <c r="M1795" i="52"/>
  <c r="N1795" i="52" s="1"/>
  <c r="O1795" i="52" s="1"/>
  <c r="M1796" i="52"/>
  <c r="N1796" i="52" s="1"/>
  <c r="O1796" i="52" s="1"/>
  <c r="M1797" i="52"/>
  <c r="N1797" i="52" s="1"/>
  <c r="O1797" i="52" s="1"/>
  <c r="M1798" i="52"/>
  <c r="N1798" i="52" s="1"/>
  <c r="O1798" i="52" s="1"/>
  <c r="M1799" i="52"/>
  <c r="N1799" i="52" s="1"/>
  <c r="O1799" i="52" s="1"/>
  <c r="M1800" i="52"/>
  <c r="N1800" i="52" s="1"/>
  <c r="O1800" i="52"/>
  <c r="M1801" i="52"/>
  <c r="N1801" i="52" s="1"/>
  <c r="O1801" i="52" s="1"/>
  <c r="M1802" i="52"/>
  <c r="N1802" i="52" s="1"/>
  <c r="O1802" i="52" s="1"/>
  <c r="M1803" i="52"/>
  <c r="N1803" i="52" s="1"/>
  <c r="O1803" i="52"/>
  <c r="M1804" i="52"/>
  <c r="N1804" i="52" s="1"/>
  <c r="O1804" i="52" s="1"/>
  <c r="M1805" i="52"/>
  <c r="N1805" i="52" s="1"/>
  <c r="O1805" i="52" s="1"/>
  <c r="M1806" i="52"/>
  <c r="N1806" i="52" s="1"/>
  <c r="O1806" i="52" s="1"/>
  <c r="M1807" i="52"/>
  <c r="N1807" i="52" s="1"/>
  <c r="O1807" i="52" s="1"/>
  <c r="M1808" i="52"/>
  <c r="N1808" i="52" s="1"/>
  <c r="O1808" i="52" s="1"/>
  <c r="M1809" i="52"/>
  <c r="N1809" i="52" s="1"/>
  <c r="O1809" i="52" s="1"/>
  <c r="M1810" i="52"/>
  <c r="N1810" i="52" s="1"/>
  <c r="O1810" i="52" s="1"/>
  <c r="M1811" i="52"/>
  <c r="N1811" i="52" s="1"/>
  <c r="O1811" i="52"/>
  <c r="M1812" i="52"/>
  <c r="N1812" i="52" s="1"/>
  <c r="O1812" i="52" s="1"/>
  <c r="M1813" i="52"/>
  <c r="N1813" i="52" s="1"/>
  <c r="O1813" i="52"/>
  <c r="M1814" i="52"/>
  <c r="N1814" i="52" s="1"/>
  <c r="O1814" i="52" s="1"/>
  <c r="M1815" i="52"/>
  <c r="N1815" i="52" s="1"/>
  <c r="O1815" i="52" s="1"/>
  <c r="M1816" i="52"/>
  <c r="N1816" i="52"/>
  <c r="O1816" i="52" s="1"/>
  <c r="M1817" i="52"/>
  <c r="N1817" i="52" s="1"/>
  <c r="O1817" i="52" s="1"/>
  <c r="M1818" i="52"/>
  <c r="N1818" i="52" s="1"/>
  <c r="O1818" i="52" s="1"/>
  <c r="M1819" i="52"/>
  <c r="N1819" i="52" s="1"/>
  <c r="O1819" i="52" s="1"/>
  <c r="M1820" i="52"/>
  <c r="N1820" i="52" s="1"/>
  <c r="O1820" i="52" s="1"/>
  <c r="M1821" i="52"/>
  <c r="N1821" i="52" s="1"/>
  <c r="O1821" i="52" s="1"/>
  <c r="M1822" i="52"/>
  <c r="N1822" i="52" s="1"/>
  <c r="O1822" i="52" s="1"/>
  <c r="M1823" i="52"/>
  <c r="N1823" i="52" s="1"/>
  <c r="O1823" i="52" s="1"/>
  <c r="M1824" i="52"/>
  <c r="N1824" i="52" s="1"/>
  <c r="O1824" i="52" s="1"/>
  <c r="M1825" i="52"/>
  <c r="N1825" i="52" s="1"/>
  <c r="O1825" i="52" s="1"/>
  <c r="M1826" i="52"/>
  <c r="N1826" i="52" s="1"/>
  <c r="O1826" i="52" s="1"/>
  <c r="M1827" i="52"/>
  <c r="N1827" i="52" s="1"/>
  <c r="O1827" i="52" s="1"/>
  <c r="M1828" i="52"/>
  <c r="N1828" i="52"/>
  <c r="O1828" i="52" s="1"/>
  <c r="M1829" i="52"/>
  <c r="N1829" i="52" s="1"/>
  <c r="O1829" i="52" s="1"/>
  <c r="M1830" i="52"/>
  <c r="N1830" i="52" s="1"/>
  <c r="O1830" i="52" s="1"/>
  <c r="M1831" i="52"/>
  <c r="N1831" i="52"/>
  <c r="O1831" i="52" s="1"/>
  <c r="M1832" i="52"/>
  <c r="N1832" i="52" s="1"/>
  <c r="O1832" i="52" s="1"/>
  <c r="M1833" i="52"/>
  <c r="N1833" i="52" s="1"/>
  <c r="O1833" i="52" s="1"/>
  <c r="M1834" i="52"/>
  <c r="N1834" i="52" s="1"/>
  <c r="O1834" i="52" s="1"/>
  <c r="M1835" i="52"/>
  <c r="N1835" i="52" s="1"/>
  <c r="O1835" i="52" s="1"/>
  <c r="M1836" i="52"/>
  <c r="N1836" i="52" s="1"/>
  <c r="O1836" i="52" s="1"/>
  <c r="M1837" i="52"/>
  <c r="N1837" i="52" s="1"/>
  <c r="O1837" i="52" s="1"/>
  <c r="M1838" i="52"/>
  <c r="N1838" i="52" s="1"/>
  <c r="O1838" i="52" s="1"/>
  <c r="M1839" i="52"/>
  <c r="N1839" i="52" s="1"/>
  <c r="O1839" i="52" s="1"/>
  <c r="M1840" i="52"/>
  <c r="N1840" i="52"/>
  <c r="O1840" i="52" s="1"/>
  <c r="M1841" i="52"/>
  <c r="N1841" i="52" s="1"/>
  <c r="O1841" i="52" s="1"/>
  <c r="M1842" i="52"/>
  <c r="N1842" i="52" s="1"/>
  <c r="O1842" i="52" s="1"/>
  <c r="M1843" i="52"/>
  <c r="N1843" i="52" s="1"/>
  <c r="O1843" i="52" s="1"/>
  <c r="M1844" i="52"/>
  <c r="N1844" i="52" s="1"/>
  <c r="O1844" i="52" s="1"/>
  <c r="M1845" i="52"/>
  <c r="N1845" i="52" s="1"/>
  <c r="O1845" i="52"/>
  <c r="M1846" i="52"/>
  <c r="N1846" i="52" s="1"/>
  <c r="O1846" i="52" s="1"/>
  <c r="M1847" i="52"/>
  <c r="N1847" i="52"/>
  <c r="O1847" i="52"/>
  <c r="M1848" i="52"/>
  <c r="N1848" i="52" s="1"/>
  <c r="O1848" i="52" s="1"/>
  <c r="M1849" i="52"/>
  <c r="N1849" i="52" s="1"/>
  <c r="O1849" i="52" s="1"/>
  <c r="M1850" i="52"/>
  <c r="N1850" i="52" s="1"/>
  <c r="O1850" i="52" s="1"/>
  <c r="M1851" i="52"/>
  <c r="N1851" i="52" s="1"/>
  <c r="O1851" i="52" s="1"/>
  <c r="M1852" i="52"/>
  <c r="N1852" i="52" s="1"/>
  <c r="O1852" i="52" s="1"/>
  <c r="M1853" i="52"/>
  <c r="N1853" i="52" s="1"/>
  <c r="O1853" i="52" s="1"/>
  <c r="M1854" i="52"/>
  <c r="N1854" i="52" s="1"/>
  <c r="O1854" i="52" s="1"/>
  <c r="M1855" i="52"/>
  <c r="N1855" i="52" s="1"/>
  <c r="O1855" i="52" s="1"/>
  <c r="M1856" i="52"/>
  <c r="N1856" i="52" s="1"/>
  <c r="O1856" i="52" s="1"/>
  <c r="M1857" i="52"/>
  <c r="N1857" i="52" s="1"/>
  <c r="O1857" i="52" s="1"/>
  <c r="M1858" i="52"/>
  <c r="N1858" i="52" s="1"/>
  <c r="O1858" i="52" s="1"/>
  <c r="M1859" i="52"/>
  <c r="N1859" i="52" s="1"/>
  <c r="O1859" i="52" s="1"/>
  <c r="M1860" i="52"/>
  <c r="N1860" i="52" s="1"/>
  <c r="O1860" i="52" s="1"/>
  <c r="M1861" i="52"/>
  <c r="N1861" i="52" s="1"/>
  <c r="O1861" i="52"/>
  <c r="M1862" i="52"/>
  <c r="N1862" i="52" s="1"/>
  <c r="O1862" i="52" s="1"/>
  <c r="M1863" i="52"/>
  <c r="N1863" i="52" s="1"/>
  <c r="O1863" i="52" s="1"/>
  <c r="M1864" i="52"/>
  <c r="N1864" i="52"/>
  <c r="O1864" i="52" s="1"/>
  <c r="M1865" i="52"/>
  <c r="N1865" i="52" s="1"/>
  <c r="O1865" i="52" s="1"/>
  <c r="M1866" i="52"/>
  <c r="N1866" i="52" s="1"/>
  <c r="O1866" i="52" s="1"/>
  <c r="M1867" i="52"/>
  <c r="N1867" i="52" s="1"/>
  <c r="O1867" i="52" s="1"/>
  <c r="M1868" i="52"/>
  <c r="N1868" i="52" s="1"/>
  <c r="O1868" i="52" s="1"/>
  <c r="M1869" i="52"/>
  <c r="N1869" i="52" s="1"/>
  <c r="O1869" i="52" s="1"/>
  <c r="M1870" i="52"/>
  <c r="N1870" i="52" s="1"/>
  <c r="O1870" i="52" s="1"/>
  <c r="M1871" i="52"/>
  <c r="N1871" i="52" s="1"/>
  <c r="O1871" i="52" s="1"/>
  <c r="M1872" i="52"/>
  <c r="N1872" i="52" s="1"/>
  <c r="O1872" i="52" s="1"/>
  <c r="M1873" i="52"/>
  <c r="N1873" i="52" s="1"/>
  <c r="O1873" i="52" s="1"/>
  <c r="M1874" i="52"/>
  <c r="N1874" i="52" s="1"/>
  <c r="O1874" i="52" s="1"/>
  <c r="M1875" i="52"/>
  <c r="N1875" i="52" s="1"/>
  <c r="O1875" i="52" s="1"/>
  <c r="M1876" i="52"/>
  <c r="N1876" i="52"/>
  <c r="O1876" i="52" s="1"/>
  <c r="M1877" i="52"/>
  <c r="N1877" i="52" s="1"/>
  <c r="O1877" i="52" s="1"/>
  <c r="M1878" i="52"/>
  <c r="N1878" i="52" s="1"/>
  <c r="O1878" i="52" s="1"/>
  <c r="M1879" i="52"/>
  <c r="N1879" i="52" s="1"/>
  <c r="O1879" i="52" s="1"/>
  <c r="M1880" i="52"/>
  <c r="N1880" i="52" s="1"/>
  <c r="O1880" i="52" s="1"/>
  <c r="M1881" i="52"/>
  <c r="N1881" i="52" s="1"/>
  <c r="O1881" i="52" s="1"/>
  <c r="M1882" i="52"/>
  <c r="N1882" i="52" s="1"/>
  <c r="O1882" i="52" s="1"/>
  <c r="M1883" i="52"/>
  <c r="N1883" i="52" s="1"/>
  <c r="O1883" i="52" s="1"/>
  <c r="M1884" i="52"/>
  <c r="N1884" i="52" s="1"/>
  <c r="O1884" i="52" s="1"/>
  <c r="M1885" i="52"/>
  <c r="N1885" i="52" s="1"/>
  <c r="O1885" i="52" s="1"/>
  <c r="M1886" i="52"/>
  <c r="N1886" i="52" s="1"/>
  <c r="O1886" i="52" s="1"/>
  <c r="M1887" i="52"/>
  <c r="N1887" i="52" s="1"/>
  <c r="O1887" i="52" s="1"/>
  <c r="M1888" i="52"/>
  <c r="N1888" i="52" s="1"/>
  <c r="O1888" i="52" s="1"/>
  <c r="M1889" i="52"/>
  <c r="N1889" i="52" s="1"/>
  <c r="O1889" i="52" s="1"/>
  <c r="M1890" i="52"/>
  <c r="N1890" i="52" s="1"/>
  <c r="O1890" i="52" s="1"/>
  <c r="M1891" i="52"/>
  <c r="N1891" i="52" s="1"/>
  <c r="O1891" i="52" s="1"/>
  <c r="M1892" i="52"/>
  <c r="N1892" i="52" s="1"/>
  <c r="O1892" i="52" s="1"/>
  <c r="M1893" i="52"/>
  <c r="N1893" i="52" s="1"/>
  <c r="O1893" i="52"/>
  <c r="M1894" i="52"/>
  <c r="N1894" i="52" s="1"/>
  <c r="O1894" i="52" s="1"/>
  <c r="M1895" i="52"/>
  <c r="N1895" i="52" s="1"/>
  <c r="O1895" i="52"/>
  <c r="M1896" i="52"/>
  <c r="N1896" i="52" s="1"/>
  <c r="O1896" i="52" s="1"/>
  <c r="M1897" i="52"/>
  <c r="N1897" i="52" s="1"/>
  <c r="O1897" i="52" s="1"/>
  <c r="M1898" i="52"/>
  <c r="N1898" i="52" s="1"/>
  <c r="O1898" i="52" s="1"/>
  <c r="M1899" i="52"/>
  <c r="N1899" i="52" s="1"/>
  <c r="O1899" i="52" s="1"/>
  <c r="M1900" i="52"/>
  <c r="N1900" i="52" s="1"/>
  <c r="O1900" i="52" s="1"/>
  <c r="M1901" i="52"/>
  <c r="N1901" i="52" s="1"/>
  <c r="O1901" i="52" s="1"/>
  <c r="M1902" i="52"/>
  <c r="N1902" i="52" s="1"/>
  <c r="O1902" i="52" s="1"/>
  <c r="M1903" i="52"/>
  <c r="N1903" i="52" s="1"/>
  <c r="O1903" i="52" s="1"/>
  <c r="M1904" i="52"/>
  <c r="N1904" i="52" s="1"/>
  <c r="O1904" i="52" s="1"/>
  <c r="M1905" i="52"/>
  <c r="N1905" i="52" s="1"/>
  <c r="O1905" i="52" s="1"/>
  <c r="M1906" i="52"/>
  <c r="N1906" i="52" s="1"/>
  <c r="O1906" i="52" s="1"/>
  <c r="M1907" i="52"/>
  <c r="N1907" i="52" s="1"/>
  <c r="O1907" i="52" s="1"/>
  <c r="M1908" i="52"/>
  <c r="N1908" i="52" s="1"/>
  <c r="O1908" i="52" s="1"/>
  <c r="M1909" i="52"/>
  <c r="N1909" i="52" s="1"/>
  <c r="O1909" i="52" s="1"/>
  <c r="M1910" i="52"/>
  <c r="N1910" i="52" s="1"/>
  <c r="O1910" i="52" s="1"/>
  <c r="M1911" i="52"/>
  <c r="N1911" i="52" s="1"/>
  <c r="O1911" i="52" s="1"/>
  <c r="M1912" i="52"/>
  <c r="N1912" i="52" s="1"/>
  <c r="O1912" i="52" s="1"/>
  <c r="M1913" i="52"/>
  <c r="N1913" i="52" s="1"/>
  <c r="O1913" i="52" s="1"/>
  <c r="M1914" i="52"/>
  <c r="N1914" i="52" s="1"/>
  <c r="O1914" i="52" s="1"/>
  <c r="M1915" i="52"/>
  <c r="N1915" i="52" s="1"/>
  <c r="O1915" i="52" s="1"/>
  <c r="M1916" i="52"/>
  <c r="N1916" i="52" s="1"/>
  <c r="O1916" i="52" s="1"/>
  <c r="M1917" i="52"/>
  <c r="N1917" i="52" s="1"/>
  <c r="O1917" i="52" s="1"/>
  <c r="M1918" i="52"/>
  <c r="N1918" i="52" s="1"/>
  <c r="O1918" i="52" s="1"/>
  <c r="M1919" i="52"/>
  <c r="N1919" i="52" s="1"/>
  <c r="O1919" i="52" s="1"/>
  <c r="M1920" i="52"/>
  <c r="N1920" i="52" s="1"/>
  <c r="O1920" i="52" s="1"/>
  <c r="M1921" i="52"/>
  <c r="N1921" i="52" s="1"/>
  <c r="O1921" i="52" s="1"/>
  <c r="M1922" i="52"/>
  <c r="N1922" i="52" s="1"/>
  <c r="O1922" i="52" s="1"/>
  <c r="M1923" i="52"/>
  <c r="N1923" i="52" s="1"/>
  <c r="O1923" i="52" s="1"/>
  <c r="M1924" i="52"/>
  <c r="N1924" i="52" s="1"/>
  <c r="O1924" i="52" s="1"/>
  <c r="M1925" i="52"/>
  <c r="N1925" i="52" s="1"/>
  <c r="O1925" i="52" s="1"/>
  <c r="M1926" i="52"/>
  <c r="N1926" i="52" s="1"/>
  <c r="O1926" i="52" s="1"/>
  <c r="M1927" i="52"/>
  <c r="N1927" i="52" s="1"/>
  <c r="O1927" i="52" s="1"/>
  <c r="M1928" i="52"/>
  <c r="N1928" i="52" s="1"/>
  <c r="O1928" i="52" s="1"/>
  <c r="M1929" i="52"/>
  <c r="N1929" i="52" s="1"/>
  <c r="O1929" i="52" s="1"/>
  <c r="M1930" i="52"/>
  <c r="N1930" i="52" s="1"/>
  <c r="O1930" i="52" s="1"/>
  <c r="M1931" i="52"/>
  <c r="N1931" i="52" s="1"/>
  <c r="O1931" i="52" s="1"/>
  <c r="M1932" i="52"/>
  <c r="N1932" i="52" s="1"/>
  <c r="O1932" i="52" s="1"/>
  <c r="M1933" i="52"/>
  <c r="N1933" i="52" s="1"/>
  <c r="O1933" i="52" s="1"/>
  <c r="M1934" i="52"/>
  <c r="N1934" i="52" s="1"/>
  <c r="O1934" i="52" s="1"/>
  <c r="M1935" i="52"/>
  <c r="N1935" i="52" s="1"/>
  <c r="O1935" i="52" s="1"/>
  <c r="M1936" i="52"/>
  <c r="N1936" i="52" s="1"/>
  <c r="O1936" i="52" s="1"/>
  <c r="M1937" i="52"/>
  <c r="N1937" i="52" s="1"/>
  <c r="O1937" i="52" s="1"/>
  <c r="M1938" i="52"/>
  <c r="N1938" i="52" s="1"/>
  <c r="O1938" i="52" s="1"/>
  <c r="M1939" i="52"/>
  <c r="N1939" i="52" s="1"/>
  <c r="O1939" i="52"/>
  <c r="M1940" i="52"/>
  <c r="N1940" i="52" s="1"/>
  <c r="O1940" i="52" s="1"/>
  <c r="M1941" i="52"/>
  <c r="N1941" i="52" s="1"/>
  <c r="O1941" i="52" s="1"/>
  <c r="M1942" i="52"/>
  <c r="N1942" i="52" s="1"/>
  <c r="O1942" i="52" s="1"/>
  <c r="M1943" i="52"/>
  <c r="N1943" i="52" s="1"/>
  <c r="O1943" i="52" s="1"/>
  <c r="M1944" i="52"/>
  <c r="N1944" i="52" s="1"/>
  <c r="O1944" i="52" s="1"/>
  <c r="M1945" i="52"/>
  <c r="N1945" i="52" s="1"/>
  <c r="O1945" i="52" s="1"/>
  <c r="M1946" i="52"/>
  <c r="N1946" i="52" s="1"/>
  <c r="O1946" i="52" s="1"/>
  <c r="M1947" i="52"/>
  <c r="N1947" i="52" s="1"/>
  <c r="O1947" i="52" s="1"/>
  <c r="M1948" i="52"/>
  <c r="N1948" i="52"/>
  <c r="O1948" i="52" s="1"/>
  <c r="M1949" i="52"/>
  <c r="N1949" i="52" s="1"/>
  <c r="O1949" i="52" s="1"/>
  <c r="M1950" i="52"/>
  <c r="N1950" i="52" s="1"/>
  <c r="O1950" i="52" s="1"/>
  <c r="M1951" i="52"/>
  <c r="N1951" i="52"/>
  <c r="O1951" i="52" s="1"/>
  <c r="M1952" i="52"/>
  <c r="N1952" i="52" s="1"/>
  <c r="O1952" i="52" s="1"/>
  <c r="M1953" i="52"/>
  <c r="N1953" i="52" s="1"/>
  <c r="O1953" i="52" s="1"/>
  <c r="M1954" i="52"/>
  <c r="N1954" i="52" s="1"/>
  <c r="O1954" i="52" s="1"/>
  <c r="M1955" i="52"/>
  <c r="N1955" i="52" s="1"/>
  <c r="O1955" i="52" s="1"/>
  <c r="M1956" i="52"/>
  <c r="N1956" i="52" s="1"/>
  <c r="O1956" i="52" s="1"/>
  <c r="M1957" i="52"/>
  <c r="N1957" i="52" s="1"/>
  <c r="O1957" i="52" s="1"/>
  <c r="M1958" i="52"/>
  <c r="N1958" i="52" s="1"/>
  <c r="O1958" i="52" s="1"/>
  <c r="M1959" i="52"/>
  <c r="N1959" i="52" s="1"/>
  <c r="O1959" i="52" s="1"/>
  <c r="M1960" i="52"/>
  <c r="N1960" i="52"/>
  <c r="O1960" i="52" s="1"/>
  <c r="M1961" i="52"/>
  <c r="N1961" i="52" s="1"/>
  <c r="O1961" i="52" s="1"/>
  <c r="M1962" i="52"/>
  <c r="N1962" i="52" s="1"/>
  <c r="O1962" i="52" s="1"/>
  <c r="M1963" i="52"/>
  <c r="N1963" i="52" s="1"/>
  <c r="O1963" i="52" s="1"/>
  <c r="M1964" i="52"/>
  <c r="N1964" i="52" s="1"/>
  <c r="O1964" i="52" s="1"/>
  <c r="M1965" i="52"/>
  <c r="N1965" i="52" s="1"/>
  <c r="O1965" i="52" s="1"/>
  <c r="M1966" i="52"/>
  <c r="N1966" i="52" s="1"/>
  <c r="O1966" i="52" s="1"/>
  <c r="M1967" i="52"/>
  <c r="N1967" i="52" s="1"/>
  <c r="O1967" i="52" s="1"/>
  <c r="M1968" i="52"/>
  <c r="N1968" i="52" s="1"/>
  <c r="O1968" i="52"/>
  <c r="M1969" i="52"/>
  <c r="N1969" i="52" s="1"/>
  <c r="O1969" i="52" s="1"/>
  <c r="M1970" i="52"/>
  <c r="N1970" i="52" s="1"/>
  <c r="O1970" i="52" s="1"/>
  <c r="M1971" i="52"/>
  <c r="N1971" i="52" s="1"/>
  <c r="O1971" i="52"/>
  <c r="M1972" i="52"/>
  <c r="N1972" i="52" s="1"/>
  <c r="O1972" i="52" s="1"/>
  <c r="M1973" i="52"/>
  <c r="N1973" i="52" s="1"/>
  <c r="O1973" i="52" s="1"/>
  <c r="M1974" i="52"/>
  <c r="N1974" i="52" s="1"/>
  <c r="O1974" i="52" s="1"/>
  <c r="M1975" i="52"/>
  <c r="N1975" i="52" s="1"/>
  <c r="O1975" i="52" s="1"/>
  <c r="M1976" i="52"/>
  <c r="N1976" i="52" s="1"/>
  <c r="O1976" i="52" s="1"/>
  <c r="M1977" i="52"/>
  <c r="N1977" i="52" s="1"/>
  <c r="O1977" i="52" s="1"/>
  <c r="M1978" i="52"/>
  <c r="N1978" i="52" s="1"/>
  <c r="O1978" i="52" s="1"/>
  <c r="M1979" i="52"/>
  <c r="N1979" i="52" s="1"/>
  <c r="O1979" i="52" s="1"/>
  <c r="M1980" i="52"/>
  <c r="N1980" i="52" s="1"/>
  <c r="O1980" i="52" s="1"/>
  <c r="M1981" i="52"/>
  <c r="N1981" i="52" s="1"/>
  <c r="O1981" i="52" s="1"/>
  <c r="M1982" i="52"/>
  <c r="N1982" i="52" s="1"/>
  <c r="O1982" i="52" s="1"/>
  <c r="M1983" i="52"/>
  <c r="N1983" i="52" s="1"/>
  <c r="O1983" i="52" s="1"/>
  <c r="M1984" i="52"/>
  <c r="N1984" i="52" s="1"/>
  <c r="O1984" i="52" s="1"/>
  <c r="M1985" i="52"/>
  <c r="N1985" i="52" s="1"/>
  <c r="O1985" i="52" s="1"/>
  <c r="M1986" i="52"/>
  <c r="N1986" i="52" s="1"/>
  <c r="O1986" i="52" s="1"/>
  <c r="M1987" i="52"/>
  <c r="N1987" i="52" s="1"/>
  <c r="O1987" i="52" s="1"/>
  <c r="M1988" i="52"/>
  <c r="N1988" i="52" s="1"/>
  <c r="O1988" i="52" s="1"/>
  <c r="M1989" i="52"/>
  <c r="N1989" i="52" s="1"/>
  <c r="O1989" i="52" s="1"/>
  <c r="M1990" i="52"/>
  <c r="N1990" i="52" s="1"/>
  <c r="O1990" i="52" s="1"/>
  <c r="M1991" i="52"/>
  <c r="N1991" i="52" s="1"/>
  <c r="O1991" i="52" s="1"/>
  <c r="M1992" i="52"/>
  <c r="N1992" i="52" s="1"/>
  <c r="O1992" i="52" s="1"/>
  <c r="M1993" i="52"/>
  <c r="N1993" i="52" s="1"/>
  <c r="O1993" i="52" s="1"/>
  <c r="M1994" i="52"/>
  <c r="N1994" i="52" s="1"/>
  <c r="O1994" i="52" s="1"/>
  <c r="M1995" i="52"/>
  <c r="N1995" i="52" s="1"/>
  <c r="O1995" i="52" s="1"/>
  <c r="M1996" i="52"/>
  <c r="N1996" i="52"/>
  <c r="O1996" i="52" s="1"/>
  <c r="M1997" i="52"/>
  <c r="N1997" i="52" s="1"/>
  <c r="O1997" i="52" s="1"/>
  <c r="M1998" i="52"/>
  <c r="N1998" i="52" s="1"/>
  <c r="O1998" i="52" s="1"/>
  <c r="M1999" i="52"/>
  <c r="N1999" i="52" s="1"/>
  <c r="O1999" i="52" s="1"/>
  <c r="M2000" i="52"/>
  <c r="N2000" i="52"/>
  <c r="O2000" i="52" s="1"/>
  <c r="M2001" i="52"/>
  <c r="N2001" i="52" s="1"/>
  <c r="O2001" i="52" s="1"/>
  <c r="M2002" i="52"/>
  <c r="N2002" i="52" s="1"/>
  <c r="O2002" i="52" s="1"/>
  <c r="M2003" i="52"/>
  <c r="N2003" i="52" s="1"/>
  <c r="O2003" i="52" s="1"/>
  <c r="M2004" i="52"/>
  <c r="N2004" i="52"/>
  <c r="O2004" i="52" s="1"/>
  <c r="M2005" i="52"/>
  <c r="N2005" i="52" s="1"/>
  <c r="O2005" i="52" s="1"/>
  <c r="M2006" i="52"/>
  <c r="N2006" i="52" s="1"/>
  <c r="O2006" i="52" s="1"/>
  <c r="M2007" i="52"/>
  <c r="N2007" i="52"/>
  <c r="O2007" i="52" s="1"/>
  <c r="M2008" i="52"/>
  <c r="N2008" i="52"/>
  <c r="O2008" i="52"/>
  <c r="M2009" i="52"/>
  <c r="N2009" i="52" s="1"/>
  <c r="O2009" i="52" s="1"/>
  <c r="M2010" i="52"/>
  <c r="N2010" i="52" s="1"/>
  <c r="O2010" i="52" s="1"/>
  <c r="M2011" i="52"/>
  <c r="N2011" i="52" s="1"/>
  <c r="O2011" i="52" s="1"/>
  <c r="M2012" i="52"/>
  <c r="N2012" i="52" s="1"/>
  <c r="O2012" i="52" s="1"/>
  <c r="M2013" i="52"/>
  <c r="N2013" i="52" s="1"/>
  <c r="O2013" i="52" s="1"/>
  <c r="M2014" i="52"/>
  <c r="N2014" i="52" s="1"/>
  <c r="O2014" i="52" s="1"/>
  <c r="M2015" i="52"/>
  <c r="N2015" i="52" s="1"/>
  <c r="O2015" i="52" s="1"/>
  <c r="M2016" i="52"/>
  <c r="N2016" i="52"/>
  <c r="O2016" i="52" s="1"/>
  <c r="M2017" i="52"/>
  <c r="N2017" i="52" s="1"/>
  <c r="O2017" i="52" s="1"/>
  <c r="M2018" i="52"/>
  <c r="N2018" i="52" s="1"/>
  <c r="O2018" i="52" s="1"/>
  <c r="M2019" i="52"/>
  <c r="N2019" i="52" s="1"/>
  <c r="O2019" i="52" s="1"/>
  <c r="M2020" i="52"/>
  <c r="N2020" i="52" s="1"/>
  <c r="O2020" i="52" s="1"/>
  <c r="M2021" i="52"/>
  <c r="N2021" i="52" s="1"/>
  <c r="O2021" i="52" s="1"/>
  <c r="M2022" i="52"/>
  <c r="N2022" i="52" s="1"/>
  <c r="O2022" i="52" s="1"/>
  <c r="M2023" i="52"/>
  <c r="N2023" i="52" s="1"/>
  <c r="O2023" i="52" s="1"/>
  <c r="M2024" i="52"/>
  <c r="N2024" i="52" s="1"/>
  <c r="O2024" i="52" s="1"/>
  <c r="M2025" i="52"/>
  <c r="N2025" i="52" s="1"/>
  <c r="O2025" i="52" s="1"/>
  <c r="M2026" i="52"/>
  <c r="N2026" i="52" s="1"/>
  <c r="O2026" i="52" s="1"/>
  <c r="M2027" i="52"/>
  <c r="N2027" i="52" s="1"/>
  <c r="O2027" i="52" s="1"/>
  <c r="M2028" i="52"/>
  <c r="N2028" i="52" s="1"/>
  <c r="O2028" i="52" s="1"/>
  <c r="M2029" i="52"/>
  <c r="N2029" i="52" s="1"/>
  <c r="O2029" i="52"/>
  <c r="M2030" i="52"/>
  <c r="N2030" i="52" s="1"/>
  <c r="O2030" i="52" s="1"/>
  <c r="M2031" i="52"/>
  <c r="N2031" i="52" s="1"/>
  <c r="O2031" i="52" s="1"/>
  <c r="M2032" i="52"/>
  <c r="N2032" i="52" s="1"/>
  <c r="O2032" i="52" s="1"/>
  <c r="M2033" i="52"/>
  <c r="N2033" i="52" s="1"/>
  <c r="O2033" i="52" s="1"/>
  <c r="M2034" i="52"/>
  <c r="N2034" i="52" s="1"/>
  <c r="O2034" i="52" s="1"/>
  <c r="M2035" i="52"/>
  <c r="N2035" i="52" s="1"/>
  <c r="O2035" i="52" s="1"/>
  <c r="M2036" i="52"/>
  <c r="N2036" i="52"/>
  <c r="O2036" i="52" s="1"/>
  <c r="M2037" i="52"/>
  <c r="N2037" i="52" s="1"/>
  <c r="O2037" i="52" s="1"/>
  <c r="M2038" i="52"/>
  <c r="N2038" i="52" s="1"/>
  <c r="O2038" i="52" s="1"/>
  <c r="M2039" i="52"/>
  <c r="N2039" i="52"/>
  <c r="O2039" i="52" s="1"/>
  <c r="M2040" i="52"/>
  <c r="N2040" i="52" s="1"/>
  <c r="O2040" i="52" s="1"/>
  <c r="M2041" i="52"/>
  <c r="N2041" i="52" s="1"/>
  <c r="O2041" i="52" s="1"/>
  <c r="M2042" i="52"/>
  <c r="N2042" i="52" s="1"/>
  <c r="O2042" i="52" s="1"/>
  <c r="M2043" i="52"/>
  <c r="N2043" i="52" s="1"/>
  <c r="O2043" i="52" s="1"/>
  <c r="M2044" i="52"/>
  <c r="N2044" i="52" s="1"/>
  <c r="O2044" i="52" s="1"/>
  <c r="M2045" i="52"/>
  <c r="N2045" i="52" s="1"/>
  <c r="O2045" i="52" s="1"/>
  <c r="M2046" i="52"/>
  <c r="N2046" i="52" s="1"/>
  <c r="O2046" i="52" s="1"/>
  <c r="M2047" i="52"/>
  <c r="N2047" i="52" s="1"/>
  <c r="O2047" i="52" s="1"/>
  <c r="M2048" i="52"/>
  <c r="N2048" i="52" s="1"/>
  <c r="O2048" i="52" s="1"/>
  <c r="M2049" i="52"/>
  <c r="N2049" i="52" s="1"/>
  <c r="O2049" i="52" s="1"/>
  <c r="M2050" i="52"/>
  <c r="N2050" i="52" s="1"/>
  <c r="O2050" i="52" s="1"/>
  <c r="M2051" i="52"/>
  <c r="N2051" i="52" s="1"/>
  <c r="O2051" i="52" s="1"/>
  <c r="M2052" i="52"/>
  <c r="N2052" i="52" s="1"/>
  <c r="O2052" i="52" s="1"/>
  <c r="M2053" i="52"/>
  <c r="N2053" i="52" s="1"/>
  <c r="O2053" i="52" s="1"/>
  <c r="M2054" i="52"/>
  <c r="N2054" i="52" s="1"/>
  <c r="O2054" i="52" s="1"/>
  <c r="M2055" i="52"/>
  <c r="N2055" i="52" s="1"/>
  <c r="O2055" i="52" s="1"/>
  <c r="M2056" i="52"/>
  <c r="N2056" i="52" s="1"/>
  <c r="O2056" i="52" s="1"/>
  <c r="M2057" i="52"/>
  <c r="N2057" i="52" s="1"/>
  <c r="O2057" i="52" s="1"/>
  <c r="M2058" i="52"/>
  <c r="N2058" i="52" s="1"/>
  <c r="O2058" i="52" s="1"/>
  <c r="M2059" i="52"/>
  <c r="N2059" i="52" s="1"/>
  <c r="O2059" i="52" s="1"/>
  <c r="M2060" i="52"/>
  <c r="N2060" i="52" s="1"/>
  <c r="O2060" i="52" s="1"/>
  <c r="M2061" i="52"/>
  <c r="N2061" i="52" s="1"/>
  <c r="O2061" i="52" s="1"/>
  <c r="M2062" i="52"/>
  <c r="N2062" i="52" s="1"/>
  <c r="O2062" i="52" s="1"/>
  <c r="M2063" i="52"/>
  <c r="N2063" i="52" s="1"/>
  <c r="O2063" i="52" s="1"/>
  <c r="M2064" i="52"/>
  <c r="N2064" i="52"/>
  <c r="O2064" i="52" s="1"/>
  <c r="M2065" i="52"/>
  <c r="N2065" i="52" s="1"/>
  <c r="O2065" i="52" s="1"/>
  <c r="M2066" i="52"/>
  <c r="N2066" i="52" s="1"/>
  <c r="O2066" i="52" s="1"/>
  <c r="M2067" i="52"/>
  <c r="N2067" i="52" s="1"/>
  <c r="O2067" i="52" s="1"/>
  <c r="M2068" i="52"/>
  <c r="N2068" i="52" s="1"/>
  <c r="O2068" i="52" s="1"/>
  <c r="M2069" i="52"/>
  <c r="N2069" i="52" s="1"/>
  <c r="O2069" i="52" s="1"/>
  <c r="M2070" i="52"/>
  <c r="N2070" i="52" s="1"/>
  <c r="O2070" i="52" s="1"/>
  <c r="M2071" i="52"/>
  <c r="N2071" i="52" s="1"/>
  <c r="O2071" i="52" s="1"/>
  <c r="M2072" i="52"/>
  <c r="N2072" i="52" s="1"/>
  <c r="O2072" i="52" s="1"/>
  <c r="M2073" i="52"/>
  <c r="N2073" i="52" s="1"/>
  <c r="O2073" i="52" s="1"/>
  <c r="M2074" i="52"/>
  <c r="N2074" i="52" s="1"/>
  <c r="O2074" i="52" s="1"/>
  <c r="M2075" i="52"/>
  <c r="N2075" i="52" s="1"/>
  <c r="O2075" i="52" s="1"/>
  <c r="M2076" i="52"/>
  <c r="N2076" i="52" s="1"/>
  <c r="O2076" i="52" s="1"/>
  <c r="M2077" i="52"/>
  <c r="N2077" i="52" s="1"/>
  <c r="O2077" i="52" s="1"/>
  <c r="M2078" i="52"/>
  <c r="N2078" i="52" s="1"/>
  <c r="O2078" i="52" s="1"/>
  <c r="M2079" i="52"/>
  <c r="N2079" i="52" s="1"/>
  <c r="O2079" i="52" s="1"/>
  <c r="M2080" i="52"/>
  <c r="N2080" i="52"/>
  <c r="O2080" i="52" s="1"/>
  <c r="M2081" i="52"/>
  <c r="N2081" i="52" s="1"/>
  <c r="O2081" i="52" s="1"/>
  <c r="M2082" i="52"/>
  <c r="N2082" i="52" s="1"/>
  <c r="O2082" i="52" s="1"/>
  <c r="M2083" i="52"/>
  <c r="N2083" i="52" s="1"/>
  <c r="O2083" i="52" s="1"/>
  <c r="M2084" i="52"/>
  <c r="N2084" i="52" s="1"/>
  <c r="O2084" i="52" s="1"/>
  <c r="M2085" i="52"/>
  <c r="N2085" i="52" s="1"/>
  <c r="O2085" i="52" s="1"/>
  <c r="M2086" i="52"/>
  <c r="N2086" i="52" s="1"/>
  <c r="O2086" i="52" s="1"/>
  <c r="M2087" i="52"/>
  <c r="N2087" i="52" s="1"/>
  <c r="O2087" i="52" s="1"/>
  <c r="M2088" i="52"/>
  <c r="N2088" i="52" s="1"/>
  <c r="O2088" i="52" s="1"/>
  <c r="M2089" i="52"/>
  <c r="N2089" i="52" s="1"/>
  <c r="O2089" i="52" s="1"/>
  <c r="M2090" i="52"/>
  <c r="N2090" i="52" s="1"/>
  <c r="O2090" i="52" s="1"/>
  <c r="M2091" i="52"/>
  <c r="N2091" i="52" s="1"/>
  <c r="O2091" i="52" s="1"/>
  <c r="M2092" i="52"/>
  <c r="N2092" i="52"/>
  <c r="O2092" i="52" s="1"/>
  <c r="M2093" i="52"/>
  <c r="N2093" i="52" s="1"/>
  <c r="O2093" i="52" s="1"/>
  <c r="M2094" i="52"/>
  <c r="N2094" i="52"/>
  <c r="O2094" i="52" s="1"/>
  <c r="M2095" i="52"/>
  <c r="N2095" i="52" s="1"/>
  <c r="O2095" i="52" s="1"/>
  <c r="M2096" i="52"/>
  <c r="N2096" i="52" s="1"/>
  <c r="O2096" i="52" s="1"/>
  <c r="M2097" i="52"/>
  <c r="N2097" i="52" s="1"/>
  <c r="O2097" i="52"/>
  <c r="M2098" i="52"/>
  <c r="N2098" i="52" s="1"/>
  <c r="O2098" i="52" s="1"/>
  <c r="M2099" i="52"/>
  <c r="N2099" i="52"/>
  <c r="O2099" i="52" s="1"/>
  <c r="M2100" i="52"/>
  <c r="N2100" i="52" s="1"/>
  <c r="O2100" i="52" s="1"/>
  <c r="M2101" i="52"/>
  <c r="N2101" i="52" s="1"/>
  <c r="O2101" i="52" s="1"/>
  <c r="M2102" i="52"/>
  <c r="N2102" i="52" s="1"/>
  <c r="O2102" i="52" s="1"/>
  <c r="M2103" i="52"/>
  <c r="N2103" i="52"/>
  <c r="O2103" i="52" s="1"/>
  <c r="M2104" i="52"/>
  <c r="N2104" i="52" s="1"/>
  <c r="O2104" i="52" s="1"/>
  <c r="M2105" i="52"/>
  <c r="N2105" i="52" s="1"/>
  <c r="O2105" i="52" s="1"/>
  <c r="M2106" i="52"/>
  <c r="N2106" i="52"/>
  <c r="O2106" i="52" s="1"/>
  <c r="M2107" i="52"/>
  <c r="N2107" i="52" s="1"/>
  <c r="O2107" i="52" s="1"/>
  <c r="M2108" i="52"/>
  <c r="N2108" i="52"/>
  <c r="O2108" i="52"/>
  <c r="M2109" i="52"/>
  <c r="N2109" i="52" s="1"/>
  <c r="O2109" i="52" s="1"/>
  <c r="M2110" i="52"/>
  <c r="N2110" i="52"/>
  <c r="O2110" i="52" s="1"/>
  <c r="M2111" i="52"/>
  <c r="N2111" i="52" s="1"/>
  <c r="O2111" i="52" s="1"/>
  <c r="M2112" i="52"/>
  <c r="N2112" i="52" s="1"/>
  <c r="O2112" i="52" s="1"/>
  <c r="M2113" i="52"/>
  <c r="N2113" i="52" s="1"/>
  <c r="O2113" i="52"/>
  <c r="M2114" i="52"/>
  <c r="N2114" i="52" s="1"/>
  <c r="O2114" i="52" s="1"/>
  <c r="M2115" i="52"/>
  <c r="N2115" i="52"/>
  <c r="O2115" i="52" s="1"/>
  <c r="M2116" i="52"/>
  <c r="N2116" i="52" s="1"/>
  <c r="O2116" i="52" s="1"/>
  <c r="M2117" i="52"/>
  <c r="N2117" i="52" s="1"/>
  <c r="O2117" i="52" s="1"/>
  <c r="M2118" i="52"/>
  <c r="N2118" i="52" s="1"/>
  <c r="O2118" i="52" s="1"/>
  <c r="M2119" i="52"/>
  <c r="N2119" i="52" s="1"/>
  <c r="O2119" i="52" s="1"/>
  <c r="M2120" i="52"/>
  <c r="N2120" i="52" s="1"/>
  <c r="O2120" i="52" s="1"/>
  <c r="M2121" i="52"/>
  <c r="N2121" i="52" s="1"/>
  <c r="O2121" i="52" s="1"/>
  <c r="M2122" i="52"/>
  <c r="N2122" i="52" s="1"/>
  <c r="O2122" i="52" s="1"/>
  <c r="M2123" i="52"/>
  <c r="N2123" i="52" s="1"/>
  <c r="O2123" i="52" s="1"/>
  <c r="M2124" i="52"/>
  <c r="N2124" i="52" s="1"/>
  <c r="O2124" i="52" s="1"/>
  <c r="M2125" i="52"/>
  <c r="N2125" i="52" s="1"/>
  <c r="O2125" i="52" s="1"/>
  <c r="M2126" i="52"/>
  <c r="N2126" i="52" s="1"/>
  <c r="O2126" i="52" s="1"/>
  <c r="M2127" i="52"/>
  <c r="N2127" i="52" s="1"/>
  <c r="O2127" i="52" s="1"/>
  <c r="M2128" i="52"/>
  <c r="N2128" i="52" s="1"/>
  <c r="O2128" i="52" s="1"/>
  <c r="M2129" i="52"/>
  <c r="N2129" i="52" s="1"/>
  <c r="O2129" i="52" s="1"/>
  <c r="M2130" i="52"/>
  <c r="N2130" i="52" s="1"/>
  <c r="O2130" i="52" s="1"/>
  <c r="M2131" i="52"/>
  <c r="N2131" i="52" s="1"/>
  <c r="O2131" i="52" s="1"/>
  <c r="M2132" i="52"/>
  <c r="N2132" i="52" s="1"/>
  <c r="O2132" i="52" s="1"/>
  <c r="M2133" i="52"/>
  <c r="N2133" i="52" s="1"/>
  <c r="O2133" i="52"/>
  <c r="M2134" i="52"/>
  <c r="N2134" i="52" s="1"/>
  <c r="O2134" i="52" s="1"/>
  <c r="M2135" i="52"/>
  <c r="N2135" i="52" s="1"/>
  <c r="O2135" i="52" s="1"/>
  <c r="M2136" i="52"/>
  <c r="N2136" i="52" s="1"/>
  <c r="O2136" i="52" s="1"/>
  <c r="M2137" i="52"/>
  <c r="N2137" i="52" s="1"/>
  <c r="O2137" i="52" s="1"/>
  <c r="M2138" i="52"/>
  <c r="N2138" i="52" s="1"/>
  <c r="O2138" i="52" s="1"/>
  <c r="M2139" i="52"/>
  <c r="N2139" i="52" s="1"/>
  <c r="O2139" i="52" s="1"/>
  <c r="M2140" i="52"/>
  <c r="N2140" i="52" s="1"/>
  <c r="O2140" i="52" s="1"/>
  <c r="M2141" i="52"/>
  <c r="N2141" i="52" s="1"/>
  <c r="O2141" i="52" s="1"/>
  <c r="M2142" i="52"/>
  <c r="N2142" i="52" s="1"/>
  <c r="O2142" i="52" s="1"/>
  <c r="M2143" i="52"/>
  <c r="N2143" i="52" s="1"/>
  <c r="O2143" i="52" s="1"/>
  <c r="M2144" i="52"/>
  <c r="N2144" i="52" s="1"/>
  <c r="O2144" i="52" s="1"/>
  <c r="M2145" i="52"/>
  <c r="N2145" i="52" s="1"/>
  <c r="O2145" i="52"/>
  <c r="M2146" i="52"/>
  <c r="N2146" i="52" s="1"/>
  <c r="O2146" i="52" s="1"/>
  <c r="M2147" i="52"/>
  <c r="N2147" i="52" s="1"/>
  <c r="O2147" i="52" s="1"/>
  <c r="M2148" i="52"/>
  <c r="N2148" i="52"/>
  <c r="O2148" i="52" s="1"/>
  <c r="M2149" i="52"/>
  <c r="N2149" i="52" s="1"/>
  <c r="O2149" i="52" s="1"/>
  <c r="M2150" i="52"/>
  <c r="N2150" i="52" s="1"/>
  <c r="O2150" i="52" s="1"/>
  <c r="M2151" i="52"/>
  <c r="N2151" i="52" s="1"/>
  <c r="O2151" i="52" s="1"/>
  <c r="M2152" i="52"/>
  <c r="N2152" i="52" s="1"/>
  <c r="O2152" i="52" s="1"/>
  <c r="M2153" i="52"/>
  <c r="N2153" i="52" s="1"/>
  <c r="O2153" i="52" s="1"/>
  <c r="M2154" i="52"/>
  <c r="N2154" i="52" s="1"/>
  <c r="O2154" i="52" s="1"/>
  <c r="M2155" i="52"/>
  <c r="N2155" i="52" s="1"/>
  <c r="O2155" i="52" s="1"/>
  <c r="M2156" i="52"/>
  <c r="N2156" i="52" s="1"/>
  <c r="O2156" i="52" s="1"/>
  <c r="M2157" i="52"/>
  <c r="N2157" i="52" s="1"/>
  <c r="O2157" i="52"/>
  <c r="M2158" i="52"/>
  <c r="N2158" i="52" s="1"/>
  <c r="O2158" i="52" s="1"/>
  <c r="M2159" i="52"/>
  <c r="N2159" i="52" s="1"/>
  <c r="O2159" i="52" s="1"/>
  <c r="M2160" i="52"/>
  <c r="N2160" i="52"/>
  <c r="O2160" i="52" s="1"/>
  <c r="M2161" i="52"/>
  <c r="N2161" i="52" s="1"/>
  <c r="O2161" i="52" s="1"/>
  <c r="M2162" i="52"/>
  <c r="N2162" i="52" s="1"/>
  <c r="O2162" i="52" s="1"/>
  <c r="M2163" i="52"/>
  <c r="N2163" i="52" s="1"/>
  <c r="O2163" i="52" s="1"/>
  <c r="M2164" i="52"/>
  <c r="N2164" i="52" s="1"/>
  <c r="O2164" i="52" s="1"/>
  <c r="M2165" i="52"/>
  <c r="N2165" i="52" s="1"/>
  <c r="O2165" i="52" s="1"/>
  <c r="M2166" i="52"/>
  <c r="N2166" i="52" s="1"/>
  <c r="O2166" i="52" s="1"/>
  <c r="M2167" i="52"/>
  <c r="N2167" i="52" s="1"/>
  <c r="O2167" i="52" s="1"/>
  <c r="M2168" i="52"/>
  <c r="N2168" i="52" s="1"/>
  <c r="O2168" i="52" s="1"/>
  <c r="M2169" i="52"/>
  <c r="N2169" i="52" s="1"/>
  <c r="O2169" i="52" s="1"/>
  <c r="M2170" i="52"/>
  <c r="N2170" i="52" s="1"/>
  <c r="O2170" i="52" s="1"/>
  <c r="M2171" i="52"/>
  <c r="N2171" i="52" s="1"/>
  <c r="O2171" i="52" s="1"/>
  <c r="M2172" i="52"/>
  <c r="N2172" i="52" s="1"/>
  <c r="O2172" i="52" s="1"/>
  <c r="M2173" i="52"/>
  <c r="N2173" i="52" s="1"/>
  <c r="O2173" i="52" s="1"/>
  <c r="M2174" i="52"/>
  <c r="N2174" i="52" s="1"/>
  <c r="O2174" i="52" s="1"/>
  <c r="M2175" i="52"/>
  <c r="N2175" i="52" s="1"/>
  <c r="O2175" i="52" s="1"/>
  <c r="M2176" i="52"/>
  <c r="N2176" i="52" s="1"/>
  <c r="O2176" i="52" s="1"/>
  <c r="M2177" i="52"/>
  <c r="N2177" i="52" s="1"/>
  <c r="O2177" i="52" s="1"/>
  <c r="M2178" i="52"/>
  <c r="N2178" i="52" s="1"/>
  <c r="O2178" i="52" s="1"/>
  <c r="M2179" i="52"/>
  <c r="N2179" i="52" s="1"/>
  <c r="O2179" i="52" s="1"/>
  <c r="M2180" i="52"/>
  <c r="N2180" i="52" s="1"/>
  <c r="O2180" i="52" s="1"/>
  <c r="M2181" i="52"/>
  <c r="N2181" i="52" s="1"/>
  <c r="O2181" i="52" s="1"/>
  <c r="M2182" i="52"/>
  <c r="N2182" i="52" s="1"/>
  <c r="O2182" i="52" s="1"/>
  <c r="M2183" i="52"/>
  <c r="N2183" i="52" s="1"/>
  <c r="O2183" i="52" s="1"/>
  <c r="M2184" i="52"/>
  <c r="N2184" i="52" s="1"/>
  <c r="O2184" i="52" s="1"/>
  <c r="M2185" i="52"/>
  <c r="N2185" i="52" s="1"/>
  <c r="O2185" i="52"/>
  <c r="M2186" i="52"/>
  <c r="N2186" i="52" s="1"/>
  <c r="O2186" i="52" s="1"/>
  <c r="M2187" i="52"/>
  <c r="N2187" i="52" s="1"/>
  <c r="O2187" i="52" s="1"/>
  <c r="M2188" i="52"/>
  <c r="N2188" i="52" s="1"/>
  <c r="O2188" i="52" s="1"/>
  <c r="M2189" i="52"/>
  <c r="N2189" i="52"/>
  <c r="O2189" i="52" s="1"/>
  <c r="M2190" i="52"/>
  <c r="N2190" i="52" s="1"/>
  <c r="O2190" i="52" s="1"/>
  <c r="M2191" i="52"/>
  <c r="N2191" i="52" s="1"/>
  <c r="O2191" i="52" s="1"/>
  <c r="M2192" i="52"/>
  <c r="N2192" i="52" s="1"/>
  <c r="O2192" i="52" s="1"/>
  <c r="M2193" i="52"/>
  <c r="N2193" i="52" s="1"/>
  <c r="O2193" i="52" s="1"/>
  <c r="M2194" i="52"/>
  <c r="N2194" i="52" s="1"/>
  <c r="O2194" i="52" s="1"/>
  <c r="M2195" i="52"/>
  <c r="N2195" i="52" s="1"/>
  <c r="O2195" i="52" s="1"/>
  <c r="M2196" i="52"/>
  <c r="N2196" i="52" s="1"/>
  <c r="O2196" i="52" s="1"/>
  <c r="M2197" i="52"/>
  <c r="N2197" i="52" s="1"/>
  <c r="O2197" i="52" s="1"/>
  <c r="M2198" i="52"/>
  <c r="N2198" i="52" s="1"/>
  <c r="O2198" i="52" s="1"/>
  <c r="M2199" i="52"/>
  <c r="N2199" i="52" s="1"/>
  <c r="O2199" i="52" s="1"/>
  <c r="M2200" i="52"/>
  <c r="N2200" i="52" s="1"/>
  <c r="O2200" i="52" s="1"/>
  <c r="M2201" i="52"/>
  <c r="N2201" i="52"/>
  <c r="O2201" i="52" s="1"/>
  <c r="M2202" i="52"/>
  <c r="N2202" i="52"/>
  <c r="O2202" i="52" s="1"/>
  <c r="M2203" i="52"/>
  <c r="N2203" i="52" s="1"/>
  <c r="O2203" i="52" s="1"/>
  <c r="M2204" i="52"/>
  <c r="N2204" i="52" s="1"/>
  <c r="O2204" i="52" s="1"/>
  <c r="M2205" i="52"/>
  <c r="N2205" i="52" s="1"/>
  <c r="O2205" i="52" s="1"/>
  <c r="M2206" i="52"/>
  <c r="N2206" i="52" s="1"/>
  <c r="O2206" i="52" s="1"/>
  <c r="M2207" i="52"/>
  <c r="N2207" i="52" s="1"/>
  <c r="O2207" i="52" s="1"/>
  <c r="M2208" i="52"/>
  <c r="N2208" i="52" s="1"/>
  <c r="O2208" i="52" s="1"/>
  <c r="M2209" i="52"/>
  <c r="N2209" i="52" s="1"/>
  <c r="O2209" i="52" s="1"/>
  <c r="M2210" i="52"/>
  <c r="N2210" i="52" s="1"/>
  <c r="O2210" i="52" s="1"/>
  <c r="M2211" i="52"/>
  <c r="N2211" i="52" s="1"/>
  <c r="O2211" i="52" s="1"/>
  <c r="M2212" i="52"/>
  <c r="N2212" i="52" s="1"/>
  <c r="O2212" i="52" s="1"/>
  <c r="M2213" i="52"/>
  <c r="N2213" i="52"/>
  <c r="O2213" i="52" s="1"/>
  <c r="M2214" i="52"/>
  <c r="N2214" i="52" s="1"/>
  <c r="O2214" i="52" s="1"/>
  <c r="M2215" i="52"/>
  <c r="N2215" i="52" s="1"/>
  <c r="O2215" i="52" s="1"/>
  <c r="M2216" i="52"/>
  <c r="N2216" i="52" s="1"/>
  <c r="O2216" i="52" s="1"/>
  <c r="M2217" i="52"/>
  <c r="N2217" i="52" s="1"/>
  <c r="O2217" i="52" s="1"/>
  <c r="M2218" i="52"/>
  <c r="N2218" i="52" s="1"/>
  <c r="O2218" i="52" s="1"/>
  <c r="M2219" i="52"/>
  <c r="N2219" i="52" s="1"/>
  <c r="O2219" i="52" s="1"/>
  <c r="M2220" i="52"/>
  <c r="N2220" i="52" s="1"/>
  <c r="O2220" i="52" s="1"/>
  <c r="M2221" i="52"/>
  <c r="N2221" i="52" s="1"/>
  <c r="O2221" i="52" s="1"/>
  <c r="M2222" i="52"/>
  <c r="N2222" i="52"/>
  <c r="O2222" i="52" s="1"/>
  <c r="M2223" i="52"/>
  <c r="N2223" i="52" s="1"/>
  <c r="O2223" i="52" s="1"/>
  <c r="M2224" i="52"/>
  <c r="N2224" i="52"/>
  <c r="O2224" i="52" s="1"/>
  <c r="M2225" i="52"/>
  <c r="N2225" i="52" s="1"/>
  <c r="O2225" i="52" s="1"/>
  <c r="M2226" i="52"/>
  <c r="N2226" i="52" s="1"/>
  <c r="O2226" i="52" s="1"/>
  <c r="M2227" i="52"/>
  <c r="N2227" i="52" s="1"/>
  <c r="O2227" i="52" s="1"/>
  <c r="M2228" i="52"/>
  <c r="N2228" i="52" s="1"/>
  <c r="O2228" i="52" s="1"/>
  <c r="M2229" i="52"/>
  <c r="N2229" i="52" s="1"/>
  <c r="O2229" i="52" s="1"/>
  <c r="M2230" i="52"/>
  <c r="N2230" i="52" s="1"/>
  <c r="O2230" i="52" s="1"/>
  <c r="M2231" i="52"/>
  <c r="N2231" i="52" s="1"/>
  <c r="O2231" i="52" s="1"/>
  <c r="M2232" i="52"/>
  <c r="N2232" i="52" s="1"/>
  <c r="O2232" i="52" s="1"/>
  <c r="M2233" i="52"/>
  <c r="N2233" i="52" s="1"/>
  <c r="O2233" i="52" s="1"/>
  <c r="M2234" i="52"/>
  <c r="N2234" i="52"/>
  <c r="O2234" i="52" s="1"/>
  <c r="M2235" i="52"/>
  <c r="N2235" i="52" s="1"/>
  <c r="O2235" i="52" s="1"/>
  <c r="M2236" i="52"/>
  <c r="N2236" i="52" s="1"/>
  <c r="O2236" i="52" s="1"/>
  <c r="M2237" i="52"/>
  <c r="N2237" i="52" s="1"/>
  <c r="O2237" i="52" s="1"/>
  <c r="M2238" i="52"/>
  <c r="N2238" i="52" s="1"/>
  <c r="O2238" i="52" s="1"/>
  <c r="M2239" i="52"/>
  <c r="N2239" i="52" s="1"/>
  <c r="O2239" i="52" s="1"/>
  <c r="M2240" i="52"/>
  <c r="N2240" i="52"/>
  <c r="O2240" i="52" s="1"/>
  <c r="M2241" i="52"/>
  <c r="N2241" i="52" s="1"/>
  <c r="O2241" i="52" s="1"/>
  <c r="M2242" i="52"/>
  <c r="N2242" i="52" s="1"/>
  <c r="O2242" i="52" s="1"/>
  <c r="M2243" i="52"/>
  <c r="N2243" i="52" s="1"/>
  <c r="O2243" i="52" s="1"/>
  <c r="M2244" i="52"/>
  <c r="N2244" i="52" s="1"/>
  <c r="O2244" i="52" s="1"/>
  <c r="M2245" i="52"/>
  <c r="N2245" i="52" s="1"/>
  <c r="O2245" i="52" s="1"/>
  <c r="M2246" i="52"/>
  <c r="N2246" i="52" s="1"/>
  <c r="O2246" i="52" s="1"/>
  <c r="M2247" i="52"/>
  <c r="N2247" i="52" s="1"/>
  <c r="O2247" i="52" s="1"/>
  <c r="M2248" i="52"/>
  <c r="N2248" i="52" s="1"/>
  <c r="O2248" i="52" s="1"/>
  <c r="M2249" i="52"/>
  <c r="N2249" i="52" s="1"/>
  <c r="O2249" i="52" s="1"/>
  <c r="M2250" i="52"/>
  <c r="N2250" i="52" s="1"/>
  <c r="O2250" i="52" s="1"/>
  <c r="M2251" i="52"/>
  <c r="N2251" i="52" s="1"/>
  <c r="O2251" i="52" s="1"/>
  <c r="M2252" i="52"/>
  <c r="N2252" i="52" s="1"/>
  <c r="O2252" i="52" s="1"/>
  <c r="M2253" i="52"/>
  <c r="N2253" i="52" s="1"/>
  <c r="O2253" i="52" s="1"/>
  <c r="M2254" i="52"/>
  <c r="N2254" i="52" s="1"/>
  <c r="O2254" i="52" s="1"/>
  <c r="M2255" i="52"/>
  <c r="N2255" i="52" s="1"/>
  <c r="O2255" i="52" s="1"/>
  <c r="M2256" i="52"/>
  <c r="N2256" i="52" s="1"/>
  <c r="O2256" i="52" s="1"/>
  <c r="M2257" i="52"/>
  <c r="N2257" i="52" s="1"/>
  <c r="O2257" i="52" s="1"/>
  <c r="M2258" i="52"/>
  <c r="N2258" i="52" s="1"/>
  <c r="O2258" i="52" s="1"/>
  <c r="M2259" i="52"/>
  <c r="N2259" i="52" s="1"/>
  <c r="O2259" i="52" s="1"/>
  <c r="M2260" i="52"/>
  <c r="N2260" i="52" s="1"/>
  <c r="O2260" i="52" s="1"/>
  <c r="M2261" i="52"/>
  <c r="N2261" i="52" s="1"/>
  <c r="O2261" i="52"/>
  <c r="M2262" i="52"/>
  <c r="N2262" i="52" s="1"/>
  <c r="O2262" i="52" s="1"/>
  <c r="M2263" i="52"/>
  <c r="N2263" i="52" s="1"/>
  <c r="O2263" i="52" s="1"/>
  <c r="M2264" i="52"/>
  <c r="N2264" i="52" s="1"/>
  <c r="O2264" i="52" s="1"/>
  <c r="M2265" i="52"/>
  <c r="N2265" i="52" s="1"/>
  <c r="O2265" i="52" s="1"/>
  <c r="M2266" i="52"/>
  <c r="N2266" i="52" s="1"/>
  <c r="O2266" i="52" s="1"/>
  <c r="M2267" i="52"/>
  <c r="N2267" i="52" s="1"/>
  <c r="O2267" i="52" s="1"/>
  <c r="M2268" i="52"/>
  <c r="N2268" i="52" s="1"/>
  <c r="O2268" i="52" s="1"/>
  <c r="M2269" i="52"/>
  <c r="N2269" i="52" s="1"/>
  <c r="O2269" i="52" s="1"/>
  <c r="M2270" i="52"/>
  <c r="N2270" i="52" s="1"/>
  <c r="O2270" i="52" s="1"/>
  <c r="M2271" i="52"/>
  <c r="N2271" i="52" s="1"/>
  <c r="O2271" i="52" s="1"/>
  <c r="M2272" i="52"/>
  <c r="N2272" i="52"/>
  <c r="O2272" i="52" s="1"/>
  <c r="M2273" i="52"/>
  <c r="N2273" i="52" s="1"/>
  <c r="O2273" i="52" s="1"/>
  <c r="M2274" i="52"/>
  <c r="N2274" i="52" s="1"/>
  <c r="O2274" i="52" s="1"/>
  <c r="M2275" i="52"/>
  <c r="N2275" i="52" s="1"/>
  <c r="O2275" i="52" s="1"/>
  <c r="M2276" i="52"/>
  <c r="N2276" i="52"/>
  <c r="O2276" i="52" s="1"/>
  <c r="M2277" i="52"/>
  <c r="N2277" i="52" s="1"/>
  <c r="O2277" i="52"/>
  <c r="M2278" i="52"/>
  <c r="N2278" i="52" s="1"/>
  <c r="O2278" i="52" s="1"/>
  <c r="M2279" i="52"/>
  <c r="N2279" i="52" s="1"/>
  <c r="O2279" i="52" s="1"/>
  <c r="M2280" i="52"/>
  <c r="N2280" i="52" s="1"/>
  <c r="O2280" i="52" s="1"/>
  <c r="M2281" i="52"/>
  <c r="N2281" i="52" s="1"/>
  <c r="O2281" i="52" s="1"/>
  <c r="M2282" i="52"/>
  <c r="N2282" i="52" s="1"/>
  <c r="O2282" i="52" s="1"/>
  <c r="M2283" i="52"/>
  <c r="N2283" i="52" s="1"/>
  <c r="O2283" i="52" s="1"/>
  <c r="M2284" i="52"/>
  <c r="N2284" i="52" s="1"/>
  <c r="O2284" i="52" s="1"/>
  <c r="M2285" i="52"/>
  <c r="N2285" i="52" s="1"/>
  <c r="O2285" i="52"/>
  <c r="M2286" i="52"/>
  <c r="N2286" i="52" s="1"/>
  <c r="O2286" i="52" s="1"/>
  <c r="M2287" i="52"/>
  <c r="N2287" i="52" s="1"/>
  <c r="O2287" i="52" s="1"/>
  <c r="M2288" i="52"/>
  <c r="N2288" i="52" s="1"/>
  <c r="O2288" i="52" s="1"/>
  <c r="M2289" i="52"/>
  <c r="N2289" i="52"/>
  <c r="O2289" i="52" s="1"/>
  <c r="M2290" i="52"/>
  <c r="N2290" i="52" s="1"/>
  <c r="O2290" i="52" s="1"/>
  <c r="M2291" i="52"/>
  <c r="N2291" i="52" s="1"/>
  <c r="O2291" i="52" s="1"/>
  <c r="M2292" i="52"/>
  <c r="N2292" i="52" s="1"/>
  <c r="O2292" i="52" s="1"/>
  <c r="M2293" i="52"/>
  <c r="N2293" i="52" s="1"/>
  <c r="O2293" i="52" s="1"/>
  <c r="M2294" i="52"/>
  <c r="N2294" i="52" s="1"/>
  <c r="O2294" i="52"/>
  <c r="M2295" i="52"/>
  <c r="N2295" i="52" s="1"/>
  <c r="O2295" i="52" s="1"/>
  <c r="M2296" i="52"/>
  <c r="N2296" i="52" s="1"/>
  <c r="O2296" i="52" s="1"/>
  <c r="M2297" i="52"/>
  <c r="N2297" i="52"/>
  <c r="O2297" i="52"/>
  <c r="M2298" i="52"/>
  <c r="N2298" i="52" s="1"/>
  <c r="O2298" i="52" s="1"/>
  <c r="M2299" i="52"/>
  <c r="N2299" i="52" s="1"/>
  <c r="O2299" i="52" s="1"/>
  <c r="M2300" i="52"/>
  <c r="N2300" i="52" s="1"/>
  <c r="O2300" i="52" s="1"/>
  <c r="M2301" i="52"/>
  <c r="N2301" i="52" s="1"/>
  <c r="O2301" i="52" s="1"/>
  <c r="M2302" i="52"/>
  <c r="N2302" i="52" s="1"/>
  <c r="O2302" i="52" s="1"/>
  <c r="M2303" i="52"/>
  <c r="N2303" i="52" s="1"/>
  <c r="O2303" i="52" s="1"/>
  <c r="M2304" i="52"/>
  <c r="N2304" i="52" s="1"/>
  <c r="O2304" i="52" s="1"/>
  <c r="M2305" i="52"/>
  <c r="N2305" i="52" s="1"/>
  <c r="O2305" i="52" s="1"/>
  <c r="M2306" i="52"/>
  <c r="N2306" i="52" s="1"/>
  <c r="O2306" i="52" s="1"/>
  <c r="M2307" i="52"/>
  <c r="N2307" i="52" s="1"/>
  <c r="O2307" i="52" s="1"/>
  <c r="M2308" i="52"/>
  <c r="N2308" i="52" s="1"/>
  <c r="O2308" i="52" s="1"/>
  <c r="M2309" i="52"/>
  <c r="N2309" i="52"/>
  <c r="O2309" i="52" s="1"/>
  <c r="M2310" i="52"/>
  <c r="N2310" i="52" s="1"/>
  <c r="O2310" i="52" s="1"/>
  <c r="M2311" i="52"/>
  <c r="N2311" i="52" s="1"/>
  <c r="O2311" i="52" s="1"/>
  <c r="M2312" i="52"/>
  <c r="N2312" i="52" s="1"/>
  <c r="O2312" i="52" s="1"/>
  <c r="M2313" i="52"/>
  <c r="N2313" i="52" s="1"/>
  <c r="O2313" i="52" s="1"/>
  <c r="M2314" i="52"/>
  <c r="N2314" i="52" s="1"/>
  <c r="O2314" i="52" s="1"/>
  <c r="M2315" i="52"/>
  <c r="N2315" i="52" s="1"/>
  <c r="O2315" i="52" s="1"/>
  <c r="M2316" i="52"/>
  <c r="N2316" i="52" s="1"/>
  <c r="O2316" i="52" s="1"/>
  <c r="M2317" i="52"/>
  <c r="N2317" i="52" s="1"/>
  <c r="O2317" i="52" s="1"/>
  <c r="M2318" i="52"/>
  <c r="N2318" i="52" s="1"/>
  <c r="O2318" i="52" s="1"/>
  <c r="M2319" i="52"/>
  <c r="N2319" i="52" s="1"/>
  <c r="O2319" i="52" s="1"/>
  <c r="M2320" i="52"/>
  <c r="N2320" i="52" s="1"/>
  <c r="O2320" i="52" s="1"/>
  <c r="M2321" i="52"/>
  <c r="N2321" i="52" s="1"/>
  <c r="O2321" i="52" s="1"/>
  <c r="M2322" i="52"/>
  <c r="N2322" i="52" s="1"/>
  <c r="O2322" i="52" s="1"/>
  <c r="M2323" i="52"/>
  <c r="N2323" i="52" s="1"/>
  <c r="O2323" i="52" s="1"/>
  <c r="M2324" i="52"/>
  <c r="N2324" i="52" s="1"/>
  <c r="O2324" i="52" s="1"/>
  <c r="M2325" i="52"/>
  <c r="N2325" i="52" s="1"/>
  <c r="O2325" i="52" s="1"/>
  <c r="M2326" i="52"/>
  <c r="N2326" i="52" s="1"/>
  <c r="O2326" i="52" s="1"/>
  <c r="M2327" i="52"/>
  <c r="N2327" i="52" s="1"/>
  <c r="O2327" i="52" s="1"/>
  <c r="M2328" i="52"/>
  <c r="N2328" i="52" s="1"/>
  <c r="O2328" i="52" s="1"/>
  <c r="M2329" i="52"/>
  <c r="N2329" i="52" s="1"/>
  <c r="O2329" i="52" s="1"/>
  <c r="M2330" i="52"/>
  <c r="N2330" i="52" s="1"/>
  <c r="O2330" i="52" s="1"/>
  <c r="M2331" i="52"/>
  <c r="N2331" i="52" s="1"/>
  <c r="O2331" i="52" s="1"/>
  <c r="M2332" i="52"/>
  <c r="N2332" i="52" s="1"/>
  <c r="O2332" i="52" s="1"/>
  <c r="M2333" i="52"/>
  <c r="N2333" i="52" s="1"/>
  <c r="O2333" i="52" s="1"/>
  <c r="M2334" i="52"/>
  <c r="N2334" i="52" s="1"/>
  <c r="O2334" i="52" s="1"/>
  <c r="M2335" i="52"/>
  <c r="N2335" i="52" s="1"/>
  <c r="O2335" i="52" s="1"/>
  <c r="M2336" i="52"/>
  <c r="N2336" i="52" s="1"/>
  <c r="O2336" i="52" s="1"/>
  <c r="M2337" i="52"/>
  <c r="N2337" i="52" s="1"/>
  <c r="O2337" i="52" s="1"/>
  <c r="M2338" i="52"/>
  <c r="N2338" i="52"/>
  <c r="O2338" i="52" s="1"/>
  <c r="M2339" i="52"/>
  <c r="N2339" i="52" s="1"/>
  <c r="O2339" i="52" s="1"/>
  <c r="M2340" i="52"/>
  <c r="N2340" i="52" s="1"/>
  <c r="O2340" i="52" s="1"/>
  <c r="M2341" i="52"/>
  <c r="N2341" i="52" s="1"/>
  <c r="O2341" i="52" s="1"/>
  <c r="M2342" i="52"/>
  <c r="N2342" i="52"/>
  <c r="O2342" i="52" s="1"/>
  <c r="M2343" i="52"/>
  <c r="N2343" i="52" s="1"/>
  <c r="O2343" i="52" s="1"/>
  <c r="M2344" i="52"/>
  <c r="N2344" i="52" s="1"/>
  <c r="O2344" i="52" s="1"/>
  <c r="M2345" i="52"/>
  <c r="N2345" i="52" s="1"/>
  <c r="O2345" i="52" s="1"/>
  <c r="M2346" i="52"/>
  <c r="N2346" i="52" s="1"/>
  <c r="O2346" i="52" s="1"/>
  <c r="M2347" i="52"/>
  <c r="N2347" i="52" s="1"/>
  <c r="O2347" i="52" s="1"/>
  <c r="M2348" i="52"/>
  <c r="N2348" i="52" s="1"/>
  <c r="O2348" i="52" s="1"/>
  <c r="M2349" i="52"/>
  <c r="N2349" i="52" s="1"/>
  <c r="O2349" i="52" s="1"/>
  <c r="M2350" i="52"/>
  <c r="N2350" i="52" s="1"/>
  <c r="O2350" i="52" s="1"/>
  <c r="M2351" i="52"/>
  <c r="N2351" i="52" s="1"/>
  <c r="O2351" i="52" s="1"/>
  <c r="M2352" i="52"/>
  <c r="N2352" i="52" s="1"/>
  <c r="O2352" i="52" s="1"/>
  <c r="M2353" i="52"/>
  <c r="N2353" i="52" s="1"/>
  <c r="O2353" i="52" s="1"/>
  <c r="M2354" i="52"/>
  <c r="N2354" i="52" s="1"/>
  <c r="O2354" i="52" s="1"/>
  <c r="M2355" i="52"/>
  <c r="N2355" i="52" s="1"/>
  <c r="O2355" i="52" s="1"/>
  <c r="M2356" i="52"/>
  <c r="N2356" i="52" s="1"/>
  <c r="O2356" i="52" s="1"/>
  <c r="M2357" i="52"/>
  <c r="N2357" i="52" s="1"/>
  <c r="O2357" i="52" s="1"/>
  <c r="M2358" i="52"/>
  <c r="N2358" i="52" s="1"/>
  <c r="O2358" i="52" s="1"/>
  <c r="M2359" i="52"/>
  <c r="N2359" i="52" s="1"/>
  <c r="O2359" i="52" s="1"/>
  <c r="M2360" i="52"/>
  <c r="N2360" i="52" s="1"/>
  <c r="O2360" i="52" s="1"/>
  <c r="M2361" i="52"/>
  <c r="N2361" i="52" s="1"/>
  <c r="O2361" i="52" s="1"/>
  <c r="M2362" i="52"/>
  <c r="N2362" i="52" s="1"/>
  <c r="O2362" i="52" s="1"/>
  <c r="M2363" i="52"/>
  <c r="N2363" i="52" s="1"/>
  <c r="O2363" i="52" s="1"/>
  <c r="M2364" i="52"/>
  <c r="N2364" i="52" s="1"/>
  <c r="O2364" i="52" s="1"/>
  <c r="M2365" i="52"/>
  <c r="N2365" i="52" s="1"/>
  <c r="O2365" i="52" s="1"/>
  <c r="M2366" i="52"/>
  <c r="N2366" i="52" s="1"/>
  <c r="O2366" i="52" s="1"/>
  <c r="M2367" i="52"/>
  <c r="N2367" i="52" s="1"/>
  <c r="O2367" i="52" s="1"/>
  <c r="M2368" i="52"/>
  <c r="N2368" i="52" s="1"/>
  <c r="O2368" i="52" s="1"/>
  <c r="M2369" i="52"/>
  <c r="N2369" i="52" s="1"/>
  <c r="O2369" i="52" s="1"/>
  <c r="M2370" i="52"/>
  <c r="N2370" i="52"/>
  <c r="O2370" i="52" s="1"/>
  <c r="M2371" i="52"/>
  <c r="N2371" i="52" s="1"/>
  <c r="O2371" i="52" s="1"/>
  <c r="M2372" i="52"/>
  <c r="N2372" i="52" s="1"/>
  <c r="O2372" i="52" s="1"/>
  <c r="M2373" i="52"/>
  <c r="N2373" i="52" s="1"/>
  <c r="O2373" i="52" s="1"/>
  <c r="M2374" i="52"/>
  <c r="N2374" i="52" s="1"/>
  <c r="O2374" i="52" s="1"/>
  <c r="M2375" i="52"/>
  <c r="N2375" i="52" s="1"/>
  <c r="O2375" i="52" s="1"/>
  <c r="M2376" i="52"/>
  <c r="N2376" i="52" s="1"/>
  <c r="O2376" i="52" s="1"/>
  <c r="M2377" i="52"/>
  <c r="N2377" i="52"/>
  <c r="O2377" i="52" s="1"/>
  <c r="M2378" i="52"/>
  <c r="N2378" i="52" s="1"/>
  <c r="O2378" i="52" s="1"/>
  <c r="M2379" i="52"/>
  <c r="N2379" i="52" s="1"/>
  <c r="O2379" i="52" s="1"/>
  <c r="M2380" i="52"/>
  <c r="N2380" i="52" s="1"/>
  <c r="O2380" i="52" s="1"/>
  <c r="M2381" i="52"/>
  <c r="N2381" i="52" s="1"/>
  <c r="O2381" i="52"/>
  <c r="M2382" i="52"/>
  <c r="N2382" i="52" s="1"/>
  <c r="O2382" i="52" s="1"/>
  <c r="M2383" i="52"/>
  <c r="N2383" i="52" s="1"/>
  <c r="O2383" i="52" s="1"/>
  <c r="M2384" i="52"/>
  <c r="N2384" i="52" s="1"/>
  <c r="O2384" i="52" s="1"/>
  <c r="M2385" i="52"/>
  <c r="N2385" i="52" s="1"/>
  <c r="O2385" i="52" s="1"/>
  <c r="M2386" i="52"/>
  <c r="N2386" i="52" s="1"/>
  <c r="O2386" i="52" s="1"/>
  <c r="M2387" i="52"/>
  <c r="N2387" i="52" s="1"/>
  <c r="O2387" i="52" s="1"/>
  <c r="M2388" i="52"/>
  <c r="N2388" i="52" s="1"/>
  <c r="O2388" i="52" s="1"/>
  <c r="M2389" i="52"/>
  <c r="N2389" i="52" s="1"/>
  <c r="O2389" i="52" s="1"/>
  <c r="M2390" i="52"/>
  <c r="N2390" i="52" s="1"/>
  <c r="O2390" i="52" s="1"/>
  <c r="M2391" i="52"/>
  <c r="N2391" i="52" s="1"/>
  <c r="O2391" i="52" s="1"/>
  <c r="M2392" i="52"/>
  <c r="N2392" i="52" s="1"/>
  <c r="O2392" i="52" s="1"/>
  <c r="M2393" i="52"/>
  <c r="N2393" i="52" s="1"/>
  <c r="O2393" i="52" s="1"/>
  <c r="M2394" i="52"/>
  <c r="N2394" i="52" s="1"/>
  <c r="O2394" i="52" s="1"/>
  <c r="M2395" i="52"/>
  <c r="N2395" i="52" s="1"/>
  <c r="O2395" i="52" s="1"/>
  <c r="M2396" i="52"/>
  <c r="N2396" i="52" s="1"/>
  <c r="O2396" i="52" s="1"/>
  <c r="M2397" i="52"/>
  <c r="N2397" i="52" s="1"/>
  <c r="O2397" i="52" s="1"/>
  <c r="M2398" i="52"/>
  <c r="N2398" i="52" s="1"/>
  <c r="O2398" i="52" s="1"/>
  <c r="M2399" i="52"/>
  <c r="N2399" i="52" s="1"/>
  <c r="O2399" i="52" s="1"/>
  <c r="M2400" i="52"/>
  <c r="N2400" i="52" s="1"/>
  <c r="O2400" i="52" s="1"/>
  <c r="M2401" i="52"/>
  <c r="N2401" i="52" s="1"/>
  <c r="O2401" i="52" s="1"/>
  <c r="M2402" i="52"/>
  <c r="N2402" i="52" s="1"/>
  <c r="O2402" i="52" s="1"/>
  <c r="M2403" i="52"/>
  <c r="N2403" i="52" s="1"/>
  <c r="O2403" i="52" s="1"/>
  <c r="M2404" i="52"/>
  <c r="N2404" i="52" s="1"/>
  <c r="O2404" i="52" s="1"/>
  <c r="M2405" i="52"/>
  <c r="N2405" i="52" s="1"/>
  <c r="O2405" i="52" s="1"/>
  <c r="M2406" i="52"/>
  <c r="N2406" i="52" s="1"/>
  <c r="O2406" i="52" s="1"/>
  <c r="M2407" i="52"/>
  <c r="N2407" i="52" s="1"/>
  <c r="O2407" i="52" s="1"/>
  <c r="M2408" i="52"/>
  <c r="N2408" i="52" s="1"/>
  <c r="O2408" i="52" s="1"/>
  <c r="M2409" i="52"/>
  <c r="N2409" i="52" s="1"/>
  <c r="O2409" i="52" s="1"/>
  <c r="M2410" i="52"/>
  <c r="N2410" i="52" s="1"/>
  <c r="O2410" i="52" s="1"/>
  <c r="M2411" i="52"/>
  <c r="N2411" i="52" s="1"/>
  <c r="O2411" i="52" s="1"/>
  <c r="M2412" i="52"/>
  <c r="N2412" i="52" s="1"/>
  <c r="O2412" i="52" s="1"/>
  <c r="M2413" i="52"/>
  <c r="N2413" i="52" s="1"/>
  <c r="O2413" i="52" s="1"/>
  <c r="M2414" i="52"/>
  <c r="N2414" i="52" s="1"/>
  <c r="O2414" i="52" s="1"/>
  <c r="M2415" i="52"/>
  <c r="N2415" i="52" s="1"/>
  <c r="O2415" i="52" s="1"/>
  <c r="M2416" i="52"/>
  <c r="N2416" i="52" s="1"/>
  <c r="O2416" i="52" s="1"/>
  <c r="M2417" i="52"/>
  <c r="N2417" i="52" s="1"/>
  <c r="O2417" i="52" s="1"/>
  <c r="M2418" i="52"/>
  <c r="N2418" i="52" s="1"/>
  <c r="O2418" i="52" s="1"/>
  <c r="M2419" i="52"/>
  <c r="N2419" i="52" s="1"/>
  <c r="O2419" i="52" s="1"/>
  <c r="M2420" i="52"/>
  <c r="N2420" i="52" s="1"/>
  <c r="O2420" i="52" s="1"/>
  <c r="M2421" i="52"/>
  <c r="N2421" i="52" s="1"/>
  <c r="O2421" i="52"/>
  <c r="M2422" i="52"/>
  <c r="N2422" i="52" s="1"/>
  <c r="O2422" i="52" s="1"/>
  <c r="M2423" i="52"/>
  <c r="N2423" i="52" s="1"/>
  <c r="O2423" i="52" s="1"/>
  <c r="M2424" i="52"/>
  <c r="N2424" i="52" s="1"/>
  <c r="O2424" i="52" s="1"/>
  <c r="M2425" i="52"/>
  <c r="N2425" i="52" s="1"/>
  <c r="O2425" i="52" s="1"/>
  <c r="M2426" i="52"/>
  <c r="N2426" i="52" s="1"/>
  <c r="O2426" i="52" s="1"/>
  <c r="M2427" i="52"/>
  <c r="N2427" i="52" s="1"/>
  <c r="O2427" i="52" s="1"/>
  <c r="M2428" i="52"/>
  <c r="N2428" i="52" s="1"/>
  <c r="O2428" i="52" s="1"/>
  <c r="M2429" i="52"/>
  <c r="N2429" i="52" s="1"/>
  <c r="O2429" i="52" s="1"/>
  <c r="M2430" i="52"/>
  <c r="N2430" i="52" s="1"/>
  <c r="O2430" i="52" s="1"/>
  <c r="M2431" i="52"/>
  <c r="N2431" i="52" s="1"/>
  <c r="O2431" i="52" s="1"/>
  <c r="M2432" i="52"/>
  <c r="N2432" i="52" s="1"/>
  <c r="O2432" i="52" s="1"/>
  <c r="M2433" i="52"/>
  <c r="N2433" i="52" s="1"/>
  <c r="O2433" i="52" s="1"/>
  <c r="M2434" i="52"/>
  <c r="N2434" i="52" s="1"/>
  <c r="O2434" i="52" s="1"/>
  <c r="M2435" i="52"/>
  <c r="N2435" i="52" s="1"/>
  <c r="O2435" i="52" s="1"/>
  <c r="M2436" i="52"/>
  <c r="N2436" i="52" s="1"/>
  <c r="O2436" i="52" s="1"/>
  <c r="M2437" i="52"/>
  <c r="N2437" i="52" s="1"/>
  <c r="O2437" i="52" s="1"/>
  <c r="M2438" i="52"/>
  <c r="N2438" i="52" s="1"/>
  <c r="O2438" i="52" s="1"/>
  <c r="M2439" i="52"/>
  <c r="N2439" i="52" s="1"/>
  <c r="O2439" i="52" s="1"/>
  <c r="M2440" i="52"/>
  <c r="N2440" i="52" s="1"/>
  <c r="O2440" i="52" s="1"/>
  <c r="M2441" i="52"/>
  <c r="N2441" i="52" s="1"/>
  <c r="O2441" i="52" s="1"/>
  <c r="M2442" i="52"/>
  <c r="N2442" i="52" s="1"/>
  <c r="O2442" i="52" s="1"/>
  <c r="M2443" i="52"/>
  <c r="N2443" i="52" s="1"/>
  <c r="O2443" i="52" s="1"/>
  <c r="M2444" i="52"/>
  <c r="N2444" i="52"/>
  <c r="O2444" i="52" s="1"/>
  <c r="M2445" i="52"/>
  <c r="N2445" i="52" s="1"/>
  <c r="O2445" i="52" s="1"/>
  <c r="M2446" i="52"/>
  <c r="N2446" i="52"/>
  <c r="O2446" i="52" s="1"/>
  <c r="M2447" i="52"/>
  <c r="N2447" i="52" s="1"/>
  <c r="O2447" i="52" s="1"/>
  <c r="M2448" i="52"/>
  <c r="N2448" i="52" s="1"/>
  <c r="O2448" i="52" s="1"/>
  <c r="M2449" i="52"/>
  <c r="N2449" i="52" s="1"/>
  <c r="O2449" i="52" s="1"/>
  <c r="M2450" i="52"/>
  <c r="N2450" i="52" s="1"/>
  <c r="O2450" i="52" s="1"/>
  <c r="M2451" i="52"/>
  <c r="N2451" i="52" s="1"/>
  <c r="O2451" i="52" s="1"/>
  <c r="M2452" i="52"/>
  <c r="N2452" i="52" s="1"/>
  <c r="O2452" i="52" s="1"/>
  <c r="M2453" i="52"/>
  <c r="N2453" i="52" s="1"/>
  <c r="O2453" i="52" s="1"/>
  <c r="M2454" i="52"/>
  <c r="N2454" i="52" s="1"/>
  <c r="O2454" i="52" s="1"/>
  <c r="M2455" i="52"/>
  <c r="N2455" i="52" s="1"/>
  <c r="O2455" i="52" s="1"/>
  <c r="M2456" i="52"/>
  <c r="N2456" i="52" s="1"/>
  <c r="O2456" i="52" s="1"/>
  <c r="M2457" i="52"/>
  <c r="N2457" i="52" s="1"/>
  <c r="O2457" i="52" s="1"/>
  <c r="M2458" i="52"/>
  <c r="N2458" i="52" s="1"/>
  <c r="O2458" i="52" s="1"/>
  <c r="M2459" i="52"/>
  <c r="N2459" i="52" s="1"/>
  <c r="O2459" i="52" s="1"/>
  <c r="M2460" i="52"/>
  <c r="N2460" i="52" s="1"/>
  <c r="O2460" i="52" s="1"/>
  <c r="M2461" i="52"/>
  <c r="N2461" i="52" s="1"/>
  <c r="O2461" i="52" s="1"/>
  <c r="M2462" i="52"/>
  <c r="N2462" i="52" s="1"/>
  <c r="O2462" i="52" s="1"/>
  <c r="M2463" i="52"/>
  <c r="N2463" i="52" s="1"/>
  <c r="O2463" i="52" s="1"/>
  <c r="M2464" i="52"/>
  <c r="N2464" i="52" s="1"/>
  <c r="O2464" i="52" s="1"/>
  <c r="M2465" i="52"/>
  <c r="N2465" i="52" s="1"/>
  <c r="O2465" i="52" s="1"/>
  <c r="M2466" i="52"/>
  <c r="N2466" i="52" s="1"/>
  <c r="O2466" i="52" s="1"/>
  <c r="M2467" i="52"/>
  <c r="N2467" i="52" s="1"/>
  <c r="O2467" i="52" s="1"/>
  <c r="M2468" i="52"/>
  <c r="N2468" i="52" s="1"/>
  <c r="O2468" i="52" s="1"/>
  <c r="M2469" i="52"/>
  <c r="N2469" i="52" s="1"/>
  <c r="O2469" i="52" s="1"/>
  <c r="M2470" i="52"/>
  <c r="N2470" i="52" s="1"/>
  <c r="O2470" i="52" s="1"/>
  <c r="M2471" i="52"/>
  <c r="N2471" i="52" s="1"/>
  <c r="O2471" i="52" s="1"/>
  <c r="M2472" i="52"/>
  <c r="N2472" i="52"/>
  <c r="O2472" i="52" s="1"/>
  <c r="M2473" i="52"/>
  <c r="N2473" i="52" s="1"/>
  <c r="O2473" i="52" s="1"/>
  <c r="M2474" i="52"/>
  <c r="N2474" i="52" s="1"/>
  <c r="O2474" i="52" s="1"/>
  <c r="M2475" i="52"/>
  <c r="N2475" i="52" s="1"/>
  <c r="O2475" i="52" s="1"/>
  <c r="M2476" i="52"/>
  <c r="N2476" i="52" s="1"/>
  <c r="O2476" i="52" s="1"/>
  <c r="M2477" i="52"/>
  <c r="N2477" i="52" s="1"/>
  <c r="O2477" i="52" s="1"/>
  <c r="M2478" i="52"/>
  <c r="N2478" i="52" s="1"/>
  <c r="O2478" i="52" s="1"/>
  <c r="M2479" i="52"/>
  <c r="N2479" i="52" s="1"/>
  <c r="O2479" i="52" s="1"/>
  <c r="M2480" i="52"/>
  <c r="N2480" i="52" s="1"/>
  <c r="O2480" i="52" s="1"/>
  <c r="M2481" i="52"/>
  <c r="N2481" i="52" s="1"/>
  <c r="O2481" i="52" s="1"/>
  <c r="M2482" i="52"/>
  <c r="N2482" i="52" s="1"/>
  <c r="O2482" i="52" s="1"/>
  <c r="M2483" i="52"/>
  <c r="N2483" i="52" s="1"/>
  <c r="O2483" i="52"/>
  <c r="M2484" i="52"/>
  <c r="N2484" i="52" s="1"/>
  <c r="O2484" i="52" s="1"/>
  <c r="M2485" i="52"/>
  <c r="N2485" i="52" s="1"/>
  <c r="O2485" i="52" s="1"/>
  <c r="M2486" i="52"/>
  <c r="N2486" i="52" s="1"/>
  <c r="O2486" i="52" s="1"/>
  <c r="M2487" i="52"/>
  <c r="N2487" i="52" s="1"/>
  <c r="O2487" i="52" s="1"/>
  <c r="M2488" i="52"/>
  <c r="N2488" i="52" s="1"/>
  <c r="O2488" i="52" s="1"/>
  <c r="M2489" i="52"/>
  <c r="N2489" i="52" s="1"/>
  <c r="O2489" i="52" s="1"/>
  <c r="M2490" i="52"/>
  <c r="N2490" i="52"/>
  <c r="O2490" i="52" s="1"/>
  <c r="M2491" i="52"/>
  <c r="N2491" i="52" s="1"/>
  <c r="O2491" i="52" s="1"/>
  <c r="M2492" i="52"/>
  <c r="N2492" i="52" s="1"/>
  <c r="O2492" i="52" s="1"/>
  <c r="M2493" i="52"/>
  <c r="N2493" i="52" s="1"/>
  <c r="O2493" i="52" s="1"/>
  <c r="M2494" i="52"/>
  <c r="N2494" i="52" s="1"/>
  <c r="O2494" i="52" s="1"/>
  <c r="M2495" i="52"/>
  <c r="N2495" i="52" s="1"/>
  <c r="O2495" i="52" s="1"/>
  <c r="M2496" i="52"/>
  <c r="N2496" i="52" s="1"/>
  <c r="O2496" i="52" s="1"/>
  <c r="M2497" i="52"/>
  <c r="N2497" i="52" s="1"/>
  <c r="O2497" i="52" s="1"/>
  <c r="M2498" i="52"/>
  <c r="N2498" i="52" s="1"/>
  <c r="O2498" i="52" s="1"/>
  <c r="M2499" i="52"/>
  <c r="N2499" i="52" s="1"/>
  <c r="O2499" i="52" s="1"/>
  <c r="M2500" i="52"/>
  <c r="N2500" i="52" s="1"/>
  <c r="O2500" i="52" s="1"/>
  <c r="M2501" i="52"/>
  <c r="N2501" i="52" s="1"/>
  <c r="O2501" i="52" s="1"/>
  <c r="M2502" i="52"/>
  <c r="N2502" i="52" s="1"/>
  <c r="O2502" i="52" s="1"/>
  <c r="M2503" i="52"/>
  <c r="N2503" i="52" s="1"/>
  <c r="O2503" i="52" s="1"/>
  <c r="M2504" i="52"/>
  <c r="N2504" i="52" s="1"/>
  <c r="O2504" i="52" s="1"/>
  <c r="M2505" i="52"/>
  <c r="N2505" i="52" s="1"/>
  <c r="O2505" i="52" s="1"/>
  <c r="M2506" i="52"/>
  <c r="N2506" i="52" s="1"/>
  <c r="O2506" i="52"/>
  <c r="M2507" i="52"/>
  <c r="N2507" i="52" s="1"/>
  <c r="O2507" i="52" s="1"/>
  <c r="M2508" i="52"/>
  <c r="N2508" i="52" s="1"/>
  <c r="O2508" i="52" s="1"/>
  <c r="M2509" i="52"/>
  <c r="N2509" i="52" s="1"/>
  <c r="O2509" i="52" s="1"/>
  <c r="M2510" i="52"/>
  <c r="N2510" i="52" s="1"/>
  <c r="O2510" i="52" s="1"/>
  <c r="M2511" i="52"/>
  <c r="N2511" i="52" s="1"/>
  <c r="O2511" i="52"/>
  <c r="M2512" i="52"/>
  <c r="N2512" i="52" s="1"/>
  <c r="O2512" i="52" s="1"/>
  <c r="M2513" i="52"/>
  <c r="N2513" i="52" s="1"/>
  <c r="O2513" i="52" s="1"/>
  <c r="M2514" i="52"/>
  <c r="N2514" i="52" s="1"/>
  <c r="O2514" i="52" s="1"/>
  <c r="M2515" i="52"/>
  <c r="N2515" i="52" s="1"/>
  <c r="O2515" i="52" s="1"/>
  <c r="M2516" i="52"/>
  <c r="N2516" i="52" s="1"/>
  <c r="O2516" i="52" s="1"/>
  <c r="M2517" i="52"/>
  <c r="N2517" i="52" s="1"/>
  <c r="O2517" i="52" s="1"/>
  <c r="M2518" i="52"/>
  <c r="N2518" i="52" s="1"/>
  <c r="O2518" i="52" s="1"/>
  <c r="M2519" i="52"/>
  <c r="N2519" i="52" s="1"/>
  <c r="O2519" i="52" s="1"/>
  <c r="M2520" i="52"/>
  <c r="N2520" i="52" s="1"/>
  <c r="O2520" i="52" s="1"/>
  <c r="M2521" i="52"/>
  <c r="N2521" i="52" s="1"/>
  <c r="O2521" i="52" s="1"/>
  <c r="M2522" i="52"/>
  <c r="N2522" i="52"/>
  <c r="O2522" i="52" s="1"/>
  <c r="M2523" i="52"/>
  <c r="N2523" i="52" s="1"/>
  <c r="O2523" i="52" s="1"/>
  <c r="M2524" i="52"/>
  <c r="N2524" i="52" s="1"/>
  <c r="O2524" i="52" s="1"/>
  <c r="M2525" i="52"/>
  <c r="N2525" i="52" s="1"/>
  <c r="O2525" i="52" s="1"/>
  <c r="M2526" i="52"/>
  <c r="N2526" i="52" s="1"/>
  <c r="O2526" i="52" s="1"/>
  <c r="M2527" i="52"/>
  <c r="N2527" i="52" s="1"/>
  <c r="O2527" i="52" s="1"/>
  <c r="M2528" i="52"/>
  <c r="N2528" i="52"/>
  <c r="O2528" i="52" s="1"/>
  <c r="M2529" i="52"/>
  <c r="N2529" i="52" s="1"/>
  <c r="O2529" i="52" s="1"/>
  <c r="M2530" i="52"/>
  <c r="N2530" i="52"/>
  <c r="O2530" i="52" s="1"/>
  <c r="M2531" i="52"/>
  <c r="N2531" i="52" s="1"/>
  <c r="O2531" i="52" s="1"/>
  <c r="M2532" i="52"/>
  <c r="N2532" i="52" s="1"/>
  <c r="O2532" i="52" s="1"/>
  <c r="M2533" i="52"/>
  <c r="N2533" i="52"/>
  <c r="O2533" i="52" s="1"/>
  <c r="M2534" i="52"/>
  <c r="N2534" i="52" s="1"/>
  <c r="O2534" i="52" s="1"/>
  <c r="M2535" i="52"/>
  <c r="N2535" i="52" s="1"/>
  <c r="O2535" i="52" s="1"/>
  <c r="M2536" i="52"/>
  <c r="N2536" i="52" s="1"/>
  <c r="O2536" i="52" s="1"/>
  <c r="M2537" i="52"/>
  <c r="N2537" i="52" s="1"/>
  <c r="O2537" i="52" s="1"/>
  <c r="M2538" i="52"/>
  <c r="N2538" i="52"/>
  <c r="O2538" i="52" s="1"/>
  <c r="M2539" i="52"/>
  <c r="N2539" i="52" s="1"/>
  <c r="O2539" i="52" s="1"/>
  <c r="M2540" i="52"/>
  <c r="N2540" i="52"/>
  <c r="O2540" i="52" s="1"/>
  <c r="M2541" i="52"/>
  <c r="N2541" i="52" s="1"/>
  <c r="O2541" i="52" s="1"/>
  <c r="M2542" i="52"/>
  <c r="N2542" i="52" s="1"/>
  <c r="O2542" i="52" s="1"/>
  <c r="M2543" i="52"/>
  <c r="N2543" i="52" s="1"/>
  <c r="O2543" i="52" s="1"/>
  <c r="M2544" i="52"/>
  <c r="N2544" i="52" s="1"/>
  <c r="O2544" i="52" s="1"/>
  <c r="M2545" i="52"/>
  <c r="N2545" i="52" s="1"/>
  <c r="O2545" i="52" s="1"/>
  <c r="M2546" i="52"/>
  <c r="N2546" i="52" s="1"/>
  <c r="O2546" i="52" s="1"/>
  <c r="M2547" i="52"/>
  <c r="N2547" i="52" s="1"/>
  <c r="O2547" i="52" s="1"/>
  <c r="M2548" i="52"/>
  <c r="N2548" i="52" s="1"/>
  <c r="O2548" i="52" s="1"/>
  <c r="M2549" i="52"/>
  <c r="N2549" i="52" s="1"/>
  <c r="O2549" i="52" s="1"/>
  <c r="M2550" i="52"/>
  <c r="N2550" i="52" s="1"/>
  <c r="O2550" i="52" s="1"/>
  <c r="M2551" i="52"/>
  <c r="N2551" i="52" s="1"/>
  <c r="O2551" i="52" s="1"/>
  <c r="M2552" i="52"/>
  <c r="N2552" i="52" s="1"/>
  <c r="O2552" i="52" s="1"/>
  <c r="M2553" i="52"/>
  <c r="N2553" i="52" s="1"/>
  <c r="O2553" i="52" s="1"/>
  <c r="M2554" i="52"/>
  <c r="N2554" i="52" s="1"/>
  <c r="O2554" i="52" s="1"/>
  <c r="M2555" i="52"/>
  <c r="N2555" i="52" s="1"/>
  <c r="O2555" i="52" s="1"/>
  <c r="M2556" i="52"/>
  <c r="N2556" i="52" s="1"/>
  <c r="O2556" i="52" s="1"/>
  <c r="M2557" i="52"/>
  <c r="N2557" i="52" s="1"/>
  <c r="O2557" i="52" s="1"/>
  <c r="M2558" i="52"/>
  <c r="N2558" i="52" s="1"/>
  <c r="O2558" i="52" s="1"/>
  <c r="M2559" i="52"/>
  <c r="N2559" i="52" s="1"/>
  <c r="O2559" i="52" s="1"/>
  <c r="M2560" i="52"/>
  <c r="N2560" i="52" s="1"/>
  <c r="O2560" i="52" s="1"/>
  <c r="M2561" i="52"/>
  <c r="N2561" i="52" s="1"/>
  <c r="O2561" i="52" s="1"/>
  <c r="M2562" i="52"/>
  <c r="N2562" i="52" s="1"/>
  <c r="O2562" i="52" s="1"/>
  <c r="M2563" i="52"/>
  <c r="N2563" i="52" s="1"/>
  <c r="O2563" i="52" s="1"/>
  <c r="M2564" i="52"/>
  <c r="N2564" i="52" s="1"/>
  <c r="O2564" i="52" s="1"/>
  <c r="M2565" i="52"/>
  <c r="N2565" i="52" s="1"/>
  <c r="O2565" i="52" s="1"/>
  <c r="M2566" i="52"/>
  <c r="N2566" i="52"/>
  <c r="O2566" i="52" s="1"/>
  <c r="M2567" i="52"/>
  <c r="N2567" i="52" s="1"/>
  <c r="O2567" i="52" s="1"/>
  <c r="M2568" i="52"/>
  <c r="N2568" i="52" s="1"/>
  <c r="O2568" i="52" s="1"/>
  <c r="M2569" i="52"/>
  <c r="N2569" i="52" s="1"/>
  <c r="O2569" i="52" s="1"/>
  <c r="M2570" i="52"/>
  <c r="N2570" i="52" s="1"/>
  <c r="O2570" i="52" s="1"/>
  <c r="M2571" i="52"/>
  <c r="N2571" i="52" s="1"/>
  <c r="O2571" i="52" s="1"/>
  <c r="M2572" i="52"/>
  <c r="N2572" i="52" s="1"/>
  <c r="O2572" i="52" s="1"/>
  <c r="M2573" i="52"/>
  <c r="N2573" i="52" s="1"/>
  <c r="O2573" i="52" s="1"/>
  <c r="M2574" i="52"/>
  <c r="N2574" i="52" s="1"/>
  <c r="O2574" i="52" s="1"/>
  <c r="M2575" i="52"/>
  <c r="N2575" i="52" s="1"/>
  <c r="O2575" i="52" s="1"/>
  <c r="M2576" i="52"/>
  <c r="N2576" i="52" s="1"/>
  <c r="O2576" i="52" s="1"/>
  <c r="M2577" i="52"/>
  <c r="N2577" i="52" s="1"/>
  <c r="O2577" i="52" s="1"/>
  <c r="M2578" i="52"/>
  <c r="N2578" i="52" s="1"/>
  <c r="O2578" i="52" s="1"/>
  <c r="M2579" i="52"/>
  <c r="N2579" i="52" s="1"/>
  <c r="O2579" i="52"/>
  <c r="M2580" i="52"/>
  <c r="N2580" i="52" s="1"/>
  <c r="O2580" i="52" s="1"/>
  <c r="M2581" i="52"/>
  <c r="N2581" i="52" s="1"/>
  <c r="O2581" i="52" s="1"/>
  <c r="M2582" i="52"/>
  <c r="N2582" i="52" s="1"/>
  <c r="O2582" i="52" s="1"/>
  <c r="M2583" i="52"/>
  <c r="N2583" i="52" s="1"/>
  <c r="O2583" i="52" s="1"/>
  <c r="M2584" i="52"/>
  <c r="N2584" i="52" s="1"/>
  <c r="O2584" i="52" s="1"/>
  <c r="M2585" i="52"/>
  <c r="N2585" i="52" s="1"/>
  <c r="O2585" i="52" s="1"/>
  <c r="M2586" i="52"/>
  <c r="N2586" i="52" s="1"/>
  <c r="O2586" i="52" s="1"/>
  <c r="M2587" i="52"/>
  <c r="N2587" i="52" s="1"/>
  <c r="O2587" i="52" s="1"/>
  <c r="M2588" i="52"/>
  <c r="N2588" i="52" s="1"/>
  <c r="O2588" i="52" s="1"/>
  <c r="M2589" i="52"/>
  <c r="N2589" i="52" s="1"/>
  <c r="O2589" i="52" s="1"/>
  <c r="M2590" i="52"/>
  <c r="N2590" i="52" s="1"/>
  <c r="O2590" i="52" s="1"/>
  <c r="M2591" i="52"/>
  <c r="N2591" i="52" s="1"/>
  <c r="O2591" i="52" s="1"/>
  <c r="M2592" i="52"/>
  <c r="N2592" i="52" s="1"/>
  <c r="O2592" i="52" s="1"/>
  <c r="M2593" i="52"/>
  <c r="N2593" i="52" s="1"/>
  <c r="O2593" i="52" s="1"/>
  <c r="M2594" i="52"/>
  <c r="N2594" i="52" s="1"/>
  <c r="O2594" i="52" s="1"/>
  <c r="M2595" i="52"/>
  <c r="N2595" i="52" s="1"/>
  <c r="O2595" i="52" s="1"/>
  <c r="M2596" i="52"/>
  <c r="N2596" i="52" s="1"/>
  <c r="O2596" i="52" s="1"/>
  <c r="M2597" i="52"/>
  <c r="N2597" i="52" s="1"/>
  <c r="O2597" i="52" s="1"/>
  <c r="M2598" i="52"/>
  <c r="N2598" i="52" s="1"/>
  <c r="O2598" i="52" s="1"/>
  <c r="M2599" i="52"/>
  <c r="N2599" i="52" s="1"/>
  <c r="O2599" i="52" s="1"/>
  <c r="M2600" i="52"/>
  <c r="N2600" i="52" s="1"/>
  <c r="O2600" i="52" s="1"/>
  <c r="M2601" i="52"/>
  <c r="N2601" i="52" s="1"/>
  <c r="O2601" i="52" s="1"/>
  <c r="M2602" i="52"/>
  <c r="N2602" i="52" s="1"/>
  <c r="O2602" i="52" s="1"/>
  <c r="M2603" i="52"/>
  <c r="N2603" i="52" s="1"/>
  <c r="O2603" i="52"/>
  <c r="M2604" i="52"/>
  <c r="N2604" i="52" s="1"/>
  <c r="O2604" i="52" s="1"/>
  <c r="M2605" i="52"/>
  <c r="N2605" i="52" s="1"/>
  <c r="O2605" i="52" s="1"/>
  <c r="M2606" i="52"/>
  <c r="N2606" i="52" s="1"/>
  <c r="O2606" i="52" s="1"/>
  <c r="M2607" i="52"/>
  <c r="N2607" i="52" s="1"/>
  <c r="O2607" i="52" s="1"/>
  <c r="M2608" i="52"/>
  <c r="N2608" i="52" s="1"/>
  <c r="O2608" i="52" s="1"/>
  <c r="M2609" i="52"/>
  <c r="N2609" i="52"/>
  <c r="O2609" i="52" s="1"/>
  <c r="M2610" i="52"/>
  <c r="N2610" i="52" s="1"/>
  <c r="O2610" i="52" s="1"/>
  <c r="M2611" i="52"/>
  <c r="N2611" i="52" s="1"/>
  <c r="O2611" i="52"/>
  <c r="M2612" i="52"/>
  <c r="N2612" i="52" s="1"/>
  <c r="O2612" i="52" s="1"/>
  <c r="M2613" i="52"/>
  <c r="N2613" i="52" s="1"/>
  <c r="O2613" i="52" s="1"/>
  <c r="M2614" i="52"/>
  <c r="N2614" i="52" s="1"/>
  <c r="O2614" i="52" s="1"/>
  <c r="M2615" i="52"/>
  <c r="N2615" i="52" s="1"/>
  <c r="O2615" i="52" s="1"/>
  <c r="M2616" i="52"/>
  <c r="N2616" i="52" s="1"/>
  <c r="O2616" i="52" s="1"/>
  <c r="M2617" i="52"/>
  <c r="N2617" i="52" s="1"/>
  <c r="O2617" i="52" s="1"/>
  <c r="M2618" i="52"/>
  <c r="N2618" i="52" s="1"/>
  <c r="O2618" i="52" s="1"/>
  <c r="M2619" i="52"/>
  <c r="N2619" i="52" s="1"/>
  <c r="O2619" i="52" s="1"/>
  <c r="M2620" i="52"/>
  <c r="N2620" i="52" s="1"/>
  <c r="O2620" i="52" s="1"/>
  <c r="M2621" i="52"/>
  <c r="N2621" i="52" s="1"/>
  <c r="O2621" i="52" s="1"/>
  <c r="M2622" i="52"/>
  <c r="N2622" i="52" s="1"/>
  <c r="O2622" i="52" s="1"/>
  <c r="M2623" i="52"/>
  <c r="N2623" i="52" s="1"/>
  <c r="O2623" i="52" s="1"/>
  <c r="M2624" i="52"/>
  <c r="N2624" i="52" s="1"/>
  <c r="O2624" i="52" s="1"/>
  <c r="M2625" i="52"/>
  <c r="N2625" i="52" s="1"/>
  <c r="O2625" i="52" s="1"/>
  <c r="M2626" i="52"/>
  <c r="N2626" i="52"/>
  <c r="O2626" i="52" s="1"/>
  <c r="M2627" i="52"/>
  <c r="N2627" i="52" s="1"/>
  <c r="O2627" i="52" s="1"/>
  <c r="M2628" i="52"/>
  <c r="N2628" i="52" s="1"/>
  <c r="O2628" i="52" s="1"/>
  <c r="M2629" i="52"/>
  <c r="N2629" i="52" s="1"/>
  <c r="O2629" i="52" s="1"/>
  <c r="M2630" i="52"/>
  <c r="N2630" i="52" s="1"/>
  <c r="O2630" i="52" s="1"/>
  <c r="M2631" i="52"/>
  <c r="N2631" i="52" s="1"/>
  <c r="O2631" i="52" s="1"/>
  <c r="M2632" i="52"/>
  <c r="N2632" i="52" s="1"/>
  <c r="O2632" i="52" s="1"/>
  <c r="M2633" i="52"/>
  <c r="N2633" i="52" s="1"/>
  <c r="O2633" i="52" s="1"/>
  <c r="M2634" i="52"/>
  <c r="N2634" i="52"/>
  <c r="O2634" i="52" s="1"/>
  <c r="M2635" i="52"/>
  <c r="N2635" i="52" s="1"/>
  <c r="O2635" i="52" s="1"/>
  <c r="M2636" i="52"/>
  <c r="N2636" i="52" s="1"/>
  <c r="O2636" i="52" s="1"/>
  <c r="M2637" i="52"/>
  <c r="N2637" i="52" s="1"/>
  <c r="O2637" i="52" s="1"/>
  <c r="M2638" i="52"/>
  <c r="N2638" i="52" s="1"/>
  <c r="O2638" i="52" s="1"/>
  <c r="M2639" i="52"/>
  <c r="N2639" i="52" s="1"/>
  <c r="O2639" i="52" s="1"/>
  <c r="M2640" i="52"/>
  <c r="N2640" i="52" s="1"/>
  <c r="O2640" i="52" s="1"/>
  <c r="M2641" i="52"/>
  <c r="N2641" i="52" s="1"/>
  <c r="O2641" i="52" s="1"/>
  <c r="M2642" i="52"/>
  <c r="N2642" i="52" s="1"/>
  <c r="O2642" i="52" s="1"/>
  <c r="M2643" i="52"/>
  <c r="N2643" i="52" s="1"/>
  <c r="O2643" i="52" s="1"/>
  <c r="M2644" i="52"/>
  <c r="N2644" i="52" s="1"/>
  <c r="O2644" i="52" s="1"/>
  <c r="M2645" i="52"/>
  <c r="N2645" i="52" s="1"/>
  <c r="O2645" i="52" s="1"/>
  <c r="M2646" i="52"/>
  <c r="N2646" i="52" s="1"/>
  <c r="O2646" i="52" s="1"/>
  <c r="M2647" i="52"/>
  <c r="N2647" i="52" s="1"/>
  <c r="O2647" i="52" s="1"/>
  <c r="M2648" i="52"/>
  <c r="N2648" i="52"/>
  <c r="O2648" i="52" s="1"/>
  <c r="M2649" i="52"/>
  <c r="N2649" i="52" s="1"/>
  <c r="O2649" i="52" s="1"/>
  <c r="M2650" i="52"/>
  <c r="N2650" i="52" s="1"/>
  <c r="O2650" i="52" s="1"/>
  <c r="M2651" i="52"/>
  <c r="N2651" i="52" s="1"/>
  <c r="O2651" i="52"/>
  <c r="M2652" i="52"/>
  <c r="N2652" i="52" s="1"/>
  <c r="O2652" i="52" s="1"/>
  <c r="M2653" i="52"/>
  <c r="N2653" i="52"/>
  <c r="O2653" i="52"/>
  <c r="M2654" i="52"/>
  <c r="N2654" i="52" s="1"/>
  <c r="O2654" i="52" s="1"/>
  <c r="M2655" i="52"/>
  <c r="N2655" i="52" s="1"/>
  <c r="O2655" i="52" s="1"/>
  <c r="M2656" i="52"/>
  <c r="N2656" i="52" s="1"/>
  <c r="O2656" i="52" s="1"/>
  <c r="M2657" i="52"/>
  <c r="N2657" i="52" s="1"/>
  <c r="O2657" i="52" s="1"/>
  <c r="M2658" i="52"/>
  <c r="N2658" i="52" s="1"/>
  <c r="O2658" i="52" s="1"/>
  <c r="M2659" i="52"/>
  <c r="N2659" i="52" s="1"/>
  <c r="O2659" i="52" s="1"/>
  <c r="M2660" i="52"/>
  <c r="N2660" i="52" s="1"/>
  <c r="O2660" i="52" s="1"/>
  <c r="M2661" i="52"/>
  <c r="N2661" i="52" s="1"/>
  <c r="O2661" i="52" s="1"/>
  <c r="M2662" i="52"/>
  <c r="N2662" i="52" s="1"/>
  <c r="O2662" i="52" s="1"/>
  <c r="M2663" i="52"/>
  <c r="N2663" i="52" s="1"/>
  <c r="O2663" i="52" s="1"/>
  <c r="M2664" i="52"/>
  <c r="N2664" i="52"/>
  <c r="O2664" i="52" s="1"/>
  <c r="M2665" i="52"/>
  <c r="N2665" i="52" s="1"/>
  <c r="O2665" i="52" s="1"/>
  <c r="M2666" i="52"/>
  <c r="N2666" i="52" s="1"/>
  <c r="O2666" i="52"/>
  <c r="M2667" i="52"/>
  <c r="N2667" i="52" s="1"/>
  <c r="O2667" i="52" s="1"/>
  <c r="M2668" i="52"/>
  <c r="N2668" i="52"/>
  <c r="O2668" i="52" s="1"/>
  <c r="M2669" i="52"/>
  <c r="N2669" i="52" s="1"/>
  <c r="O2669" i="52" s="1"/>
  <c r="M2670" i="52"/>
  <c r="N2670" i="52" s="1"/>
  <c r="O2670" i="52" s="1"/>
  <c r="M2671" i="52"/>
  <c r="N2671" i="52" s="1"/>
  <c r="O2671" i="52"/>
  <c r="M2672" i="52"/>
  <c r="N2672" i="52"/>
  <c r="O2672" i="52" s="1"/>
  <c r="M2673" i="52"/>
  <c r="N2673" i="52"/>
  <c r="O2673" i="52" s="1"/>
  <c r="M2674" i="52"/>
  <c r="N2674" i="52"/>
  <c r="O2674" i="52" s="1"/>
  <c r="M2675" i="52"/>
  <c r="N2675" i="52" s="1"/>
  <c r="O2675" i="52"/>
  <c r="M2676" i="52"/>
  <c r="N2676" i="52" s="1"/>
  <c r="O2676" i="52" s="1"/>
  <c r="M2677" i="52"/>
  <c r="N2677" i="52" s="1"/>
  <c r="O2677" i="52" s="1"/>
  <c r="M2678" i="52"/>
  <c r="N2678" i="52"/>
  <c r="O2678" i="52" s="1"/>
  <c r="M2679" i="52"/>
  <c r="N2679" i="52" s="1"/>
  <c r="O2679" i="52" s="1"/>
  <c r="M2680" i="52"/>
  <c r="N2680" i="52" s="1"/>
  <c r="O2680" i="52" s="1"/>
  <c r="M2681" i="52"/>
  <c r="N2681" i="52" s="1"/>
  <c r="O2681" i="52" s="1"/>
  <c r="M2682" i="52"/>
  <c r="N2682" i="52" s="1"/>
  <c r="O2682" i="52" s="1"/>
  <c r="M2683" i="52"/>
  <c r="N2683" i="52" s="1"/>
  <c r="O2683" i="52" s="1"/>
  <c r="M2684" i="52"/>
  <c r="N2684" i="52" s="1"/>
  <c r="O2684" i="52" s="1"/>
  <c r="M2685" i="52"/>
  <c r="N2685" i="52" s="1"/>
  <c r="O2685" i="52" s="1"/>
  <c r="M2686" i="52"/>
  <c r="N2686" i="52" s="1"/>
  <c r="O2686" i="52" s="1"/>
  <c r="M2687" i="52"/>
  <c r="N2687" i="52" s="1"/>
  <c r="O2687" i="52" s="1"/>
  <c r="M2688" i="52"/>
  <c r="N2688" i="52" s="1"/>
  <c r="O2688" i="52" s="1"/>
  <c r="M2689" i="52"/>
  <c r="N2689" i="52" s="1"/>
  <c r="O2689" i="52" s="1"/>
  <c r="M2690" i="52"/>
  <c r="N2690" i="52" s="1"/>
  <c r="O2690" i="52" s="1"/>
  <c r="M2691" i="52"/>
  <c r="N2691" i="52" s="1"/>
  <c r="O2691" i="52" s="1"/>
  <c r="M2692" i="52"/>
  <c r="N2692" i="52" s="1"/>
  <c r="O2692" i="52" s="1"/>
  <c r="M2693" i="52"/>
  <c r="N2693" i="52" s="1"/>
  <c r="O2693" i="52" s="1"/>
  <c r="M2694" i="52"/>
  <c r="N2694" i="52" s="1"/>
  <c r="O2694" i="52" s="1"/>
  <c r="M2695" i="52"/>
  <c r="N2695" i="52" s="1"/>
  <c r="O2695" i="52" s="1"/>
  <c r="M2696" i="52"/>
  <c r="N2696" i="52" s="1"/>
  <c r="O2696" i="52" s="1"/>
  <c r="M2697" i="52"/>
  <c r="N2697" i="52" s="1"/>
  <c r="O2697" i="52" s="1"/>
  <c r="M2698" i="52"/>
  <c r="N2698" i="52" s="1"/>
  <c r="O2698" i="52" s="1"/>
  <c r="M2699" i="52"/>
  <c r="N2699" i="52" s="1"/>
  <c r="O2699" i="52" s="1"/>
  <c r="M2700" i="52"/>
  <c r="N2700" i="52" s="1"/>
  <c r="O2700" i="52" s="1"/>
  <c r="M2701" i="52"/>
  <c r="N2701" i="52" s="1"/>
  <c r="O2701" i="52" s="1"/>
  <c r="M2702" i="52"/>
  <c r="N2702" i="52" s="1"/>
  <c r="O2702" i="52" s="1"/>
  <c r="M2703" i="52"/>
  <c r="N2703" i="52" s="1"/>
  <c r="O2703" i="52" s="1"/>
  <c r="M2704" i="52"/>
  <c r="N2704" i="52" s="1"/>
  <c r="O2704" i="52" s="1"/>
  <c r="M2705" i="52"/>
  <c r="N2705" i="52" s="1"/>
  <c r="O2705" i="52" s="1"/>
  <c r="M2706" i="52"/>
  <c r="N2706" i="52" s="1"/>
  <c r="O2706" i="52" s="1"/>
  <c r="M2707" i="52"/>
  <c r="N2707" i="52" s="1"/>
  <c r="O2707" i="52"/>
  <c r="M2708" i="52"/>
  <c r="N2708" i="52" s="1"/>
  <c r="O2708" i="52" s="1"/>
  <c r="M2709" i="52"/>
  <c r="N2709" i="52" s="1"/>
  <c r="O2709" i="52" s="1"/>
  <c r="M2710" i="52"/>
  <c r="N2710" i="52" s="1"/>
  <c r="O2710" i="52" s="1"/>
  <c r="M2711" i="52"/>
  <c r="N2711" i="52" s="1"/>
  <c r="O2711" i="52" s="1"/>
  <c r="M2712" i="52"/>
  <c r="N2712" i="52" s="1"/>
  <c r="O2712" i="52" s="1"/>
  <c r="M2713" i="52"/>
  <c r="N2713" i="52" s="1"/>
  <c r="O2713" i="52" s="1"/>
  <c r="M2714" i="52"/>
  <c r="N2714" i="52" s="1"/>
  <c r="O2714" i="52" s="1"/>
  <c r="M2715" i="52"/>
  <c r="N2715" i="52" s="1"/>
  <c r="O2715" i="52" s="1"/>
  <c r="M2716" i="52"/>
  <c r="N2716" i="52" s="1"/>
  <c r="O2716" i="52" s="1"/>
  <c r="M2717" i="52"/>
  <c r="N2717" i="52" s="1"/>
  <c r="O2717" i="52" s="1"/>
  <c r="M2718" i="52"/>
  <c r="N2718" i="52" s="1"/>
  <c r="O2718" i="52" s="1"/>
  <c r="M2719" i="52"/>
  <c r="N2719" i="52" s="1"/>
  <c r="O2719" i="52" s="1"/>
  <c r="M2720" i="52"/>
  <c r="N2720" i="52" s="1"/>
  <c r="O2720" i="52" s="1"/>
  <c r="M2721" i="52"/>
  <c r="N2721" i="52" s="1"/>
  <c r="O2721" i="52" s="1"/>
  <c r="M2722" i="52"/>
  <c r="N2722" i="52"/>
  <c r="O2722" i="52" s="1"/>
  <c r="M2723" i="52"/>
  <c r="N2723" i="52" s="1"/>
  <c r="O2723" i="52" s="1"/>
  <c r="M2724" i="52"/>
  <c r="N2724" i="52" s="1"/>
  <c r="O2724" i="52" s="1"/>
  <c r="M2725" i="52"/>
  <c r="N2725" i="52" s="1"/>
  <c r="O2725" i="52" s="1"/>
  <c r="M2726" i="52"/>
  <c r="N2726" i="52" s="1"/>
  <c r="O2726" i="52" s="1"/>
  <c r="M2727" i="52"/>
  <c r="N2727" i="52" s="1"/>
  <c r="O2727" i="52" s="1"/>
  <c r="M2728" i="52"/>
  <c r="N2728" i="52"/>
  <c r="O2728" i="52" s="1"/>
  <c r="M2729" i="52"/>
  <c r="N2729" i="52" s="1"/>
  <c r="O2729" i="52" s="1"/>
  <c r="M2730" i="52"/>
  <c r="N2730" i="52" s="1"/>
  <c r="O2730" i="52" s="1"/>
  <c r="M2731" i="52"/>
  <c r="N2731" i="52" s="1"/>
  <c r="O2731" i="52"/>
  <c r="M2732" i="52"/>
  <c r="N2732" i="52" s="1"/>
  <c r="O2732" i="52" s="1"/>
  <c r="M2733" i="52"/>
  <c r="N2733" i="52" s="1"/>
  <c r="O2733" i="52" s="1"/>
  <c r="M2734" i="52"/>
  <c r="N2734" i="52" s="1"/>
  <c r="O2734" i="52" s="1"/>
  <c r="M2735" i="52"/>
  <c r="N2735" i="52" s="1"/>
  <c r="O2735" i="52"/>
  <c r="M2736" i="52"/>
  <c r="N2736" i="52"/>
  <c r="O2736" i="52" s="1"/>
  <c r="M2737" i="52"/>
  <c r="N2737" i="52"/>
  <c r="O2737" i="52" s="1"/>
  <c r="M2738" i="52"/>
  <c r="N2738" i="52"/>
  <c r="O2738" i="52" s="1"/>
  <c r="M2739" i="52"/>
  <c r="N2739" i="52" s="1"/>
  <c r="O2739" i="52"/>
  <c r="M2740" i="52"/>
  <c r="N2740" i="52" s="1"/>
  <c r="O2740" i="52" s="1"/>
  <c r="M2741" i="52"/>
  <c r="N2741" i="52" s="1"/>
  <c r="O2741" i="52" s="1"/>
  <c r="M2742" i="52"/>
  <c r="N2742" i="52" s="1"/>
  <c r="O2742" i="52" s="1"/>
  <c r="M2743" i="52"/>
  <c r="N2743" i="52" s="1"/>
  <c r="O2743" i="52" s="1"/>
  <c r="M2744" i="52"/>
  <c r="N2744" i="52" s="1"/>
  <c r="O2744" i="52" s="1"/>
  <c r="M2745" i="52"/>
  <c r="N2745" i="52" s="1"/>
  <c r="O2745" i="52" s="1"/>
  <c r="M2746" i="52"/>
  <c r="N2746" i="52" s="1"/>
  <c r="O2746" i="52" s="1"/>
  <c r="M2747" i="52"/>
  <c r="N2747" i="52" s="1"/>
  <c r="O2747" i="52" s="1"/>
  <c r="M2748" i="52"/>
  <c r="N2748" i="52" s="1"/>
  <c r="O2748" i="52" s="1"/>
  <c r="M2749" i="52"/>
  <c r="N2749" i="52" s="1"/>
  <c r="O2749" i="52" s="1"/>
  <c r="M2750" i="52"/>
  <c r="N2750" i="52"/>
  <c r="O2750" i="52" s="1"/>
  <c r="M2751" i="52"/>
  <c r="N2751" i="52" s="1"/>
  <c r="O2751" i="52" s="1"/>
  <c r="M2752" i="52"/>
  <c r="N2752" i="52" s="1"/>
  <c r="O2752" i="52" s="1"/>
  <c r="M2753" i="52"/>
  <c r="N2753" i="52" s="1"/>
  <c r="O2753" i="52" s="1"/>
  <c r="M2754" i="52"/>
  <c r="N2754" i="52" s="1"/>
  <c r="O2754" i="52" s="1"/>
  <c r="M2755" i="52"/>
  <c r="N2755" i="52" s="1"/>
  <c r="O2755" i="52" s="1"/>
  <c r="M2756" i="52"/>
  <c r="N2756" i="52" s="1"/>
  <c r="O2756" i="52" s="1"/>
  <c r="M2757" i="52"/>
  <c r="N2757" i="52" s="1"/>
  <c r="O2757" i="52" s="1"/>
  <c r="M2758" i="52"/>
  <c r="N2758" i="52" s="1"/>
  <c r="O2758" i="52" s="1"/>
  <c r="M2759" i="52"/>
  <c r="N2759" i="52" s="1"/>
  <c r="O2759" i="52" s="1"/>
  <c r="M2760" i="52"/>
  <c r="N2760" i="52" s="1"/>
  <c r="O2760" i="52" s="1"/>
  <c r="M2761" i="52"/>
  <c r="N2761" i="52" s="1"/>
  <c r="O2761" i="52" s="1"/>
  <c r="M2762" i="52"/>
  <c r="N2762" i="52" s="1"/>
  <c r="O2762" i="52" s="1"/>
  <c r="M2763" i="52"/>
  <c r="N2763" i="52" s="1"/>
  <c r="O2763" i="52" s="1"/>
  <c r="M2764" i="52"/>
  <c r="N2764" i="52" s="1"/>
  <c r="O2764" i="52" s="1"/>
  <c r="M2765" i="52"/>
  <c r="N2765" i="52" s="1"/>
  <c r="O2765" i="52" s="1"/>
  <c r="M2766" i="52"/>
  <c r="N2766" i="52" s="1"/>
  <c r="O2766" i="52" s="1"/>
  <c r="M2767" i="52"/>
  <c r="N2767" i="52" s="1"/>
  <c r="O2767" i="52" s="1"/>
  <c r="M2768" i="52"/>
  <c r="N2768" i="52" s="1"/>
  <c r="O2768" i="52" s="1"/>
  <c r="M2769" i="52"/>
  <c r="N2769" i="52" s="1"/>
  <c r="O2769" i="52" s="1"/>
  <c r="M2770" i="52"/>
  <c r="N2770" i="52" s="1"/>
  <c r="O2770" i="52" s="1"/>
  <c r="M2771" i="52"/>
  <c r="N2771" i="52" s="1"/>
  <c r="O2771" i="52" s="1"/>
  <c r="M2772" i="52"/>
  <c r="N2772" i="52" s="1"/>
  <c r="O2772" i="52" s="1"/>
  <c r="M2773" i="52"/>
  <c r="N2773" i="52" s="1"/>
  <c r="O2773" i="52" s="1"/>
  <c r="M2774" i="52"/>
  <c r="N2774" i="52" s="1"/>
  <c r="O2774" i="52" s="1"/>
  <c r="M2775" i="52"/>
  <c r="N2775" i="52" s="1"/>
  <c r="O2775" i="52" s="1"/>
  <c r="M2776" i="52"/>
  <c r="N2776" i="52" s="1"/>
  <c r="O2776" i="52" s="1"/>
  <c r="M2777" i="52"/>
  <c r="N2777" i="52" s="1"/>
  <c r="O2777" i="52" s="1"/>
  <c r="M2778" i="52"/>
  <c r="N2778" i="52" s="1"/>
  <c r="O2778" i="52" s="1"/>
  <c r="M2779" i="52"/>
  <c r="N2779" i="52" s="1"/>
  <c r="O2779" i="52" s="1"/>
  <c r="M2780" i="52"/>
  <c r="N2780" i="52" s="1"/>
  <c r="O2780" i="52" s="1"/>
  <c r="M2781" i="52"/>
  <c r="N2781" i="52" s="1"/>
  <c r="O2781" i="52" s="1"/>
  <c r="M2782" i="52"/>
  <c r="N2782" i="52" s="1"/>
  <c r="O2782" i="52" s="1"/>
  <c r="M2783" i="52"/>
  <c r="N2783" i="52" s="1"/>
  <c r="O2783" i="52" s="1"/>
  <c r="M2784" i="52"/>
  <c r="N2784" i="52" s="1"/>
  <c r="O2784" i="52" s="1"/>
  <c r="M2785" i="52"/>
  <c r="N2785" i="52" s="1"/>
  <c r="O2785" i="52" s="1"/>
  <c r="M2786" i="52"/>
  <c r="N2786" i="52" s="1"/>
  <c r="O2786" i="52" s="1"/>
  <c r="M2787" i="52"/>
  <c r="N2787" i="52" s="1"/>
  <c r="O2787" i="52" s="1"/>
  <c r="M2788" i="52"/>
  <c r="N2788" i="52" s="1"/>
  <c r="O2788" i="52" s="1"/>
  <c r="M2789" i="52"/>
  <c r="N2789" i="52" s="1"/>
  <c r="O2789" i="52" s="1"/>
  <c r="M2790" i="52"/>
  <c r="N2790" i="52" s="1"/>
  <c r="O2790" i="52" s="1"/>
  <c r="M2791" i="52"/>
  <c r="N2791" i="52" s="1"/>
  <c r="O2791" i="52" s="1"/>
  <c r="M2792" i="52"/>
  <c r="N2792" i="52" s="1"/>
  <c r="O2792" i="52" s="1"/>
  <c r="M2793" i="52"/>
  <c r="N2793" i="52" s="1"/>
  <c r="O2793" i="52" s="1"/>
  <c r="M2794" i="52"/>
  <c r="N2794" i="52" s="1"/>
  <c r="O2794" i="52" s="1"/>
  <c r="M2795" i="52"/>
  <c r="N2795" i="52" s="1"/>
  <c r="O2795" i="52" s="1"/>
  <c r="M2796" i="52"/>
  <c r="N2796" i="52" s="1"/>
  <c r="O2796" i="52" s="1"/>
  <c r="M2797" i="52"/>
  <c r="N2797" i="52" s="1"/>
  <c r="O2797" i="52" s="1"/>
  <c r="M2798" i="52"/>
  <c r="N2798" i="52" s="1"/>
  <c r="O2798" i="52" s="1"/>
  <c r="M2799" i="52"/>
  <c r="N2799" i="52" s="1"/>
  <c r="O2799" i="52" s="1"/>
  <c r="M2800" i="52"/>
  <c r="N2800" i="52" s="1"/>
  <c r="O2800" i="52" s="1"/>
  <c r="M2801" i="52"/>
  <c r="N2801" i="52" s="1"/>
  <c r="O2801" i="52" s="1"/>
  <c r="M2802" i="52"/>
  <c r="N2802" i="52" s="1"/>
  <c r="O2802" i="52" s="1"/>
  <c r="M2803" i="52"/>
  <c r="N2803" i="52" s="1"/>
  <c r="O2803" i="52" s="1"/>
  <c r="M2804" i="52"/>
  <c r="N2804" i="52" s="1"/>
  <c r="O2804" i="52" s="1"/>
  <c r="M2805" i="52"/>
  <c r="N2805" i="52" s="1"/>
  <c r="O2805" i="52" s="1"/>
  <c r="M2806" i="52"/>
  <c r="N2806" i="52"/>
  <c r="O2806" i="52" s="1"/>
  <c r="M2807" i="52"/>
  <c r="N2807" i="52" s="1"/>
  <c r="O2807" i="52" s="1"/>
  <c r="M2808" i="52"/>
  <c r="N2808" i="52" s="1"/>
  <c r="O2808" i="52" s="1"/>
  <c r="M2809" i="52"/>
  <c r="N2809" i="52" s="1"/>
  <c r="O2809" i="52" s="1"/>
  <c r="M2810" i="52"/>
  <c r="N2810" i="52" s="1"/>
  <c r="O2810" i="52" s="1"/>
  <c r="M2811" i="52"/>
  <c r="N2811" i="52" s="1"/>
  <c r="O2811" i="52" s="1"/>
  <c r="M2812" i="52"/>
  <c r="N2812" i="52" s="1"/>
  <c r="O2812" i="52" s="1"/>
  <c r="M2813" i="52"/>
  <c r="N2813" i="52" s="1"/>
  <c r="O2813" i="52" s="1"/>
  <c r="M2814" i="52"/>
  <c r="N2814" i="52" s="1"/>
  <c r="O2814" i="52" s="1"/>
  <c r="M2815" i="52"/>
  <c r="N2815" i="52" s="1"/>
  <c r="O2815" i="52" s="1"/>
  <c r="M2816" i="52"/>
  <c r="N2816" i="52" s="1"/>
  <c r="O2816" i="52" s="1"/>
  <c r="M2817" i="52"/>
  <c r="N2817" i="52" s="1"/>
  <c r="O2817" i="52" s="1"/>
  <c r="M2818" i="52"/>
  <c r="N2818" i="52" s="1"/>
  <c r="O2818" i="52" s="1"/>
  <c r="M2819" i="52"/>
  <c r="N2819" i="52" s="1"/>
  <c r="O2819" i="52" s="1"/>
  <c r="M2820" i="52"/>
  <c r="N2820" i="52" s="1"/>
  <c r="O2820" i="52" s="1"/>
  <c r="M2821" i="52"/>
  <c r="N2821" i="52" s="1"/>
  <c r="O2821" i="52" s="1"/>
  <c r="M2822" i="52"/>
  <c r="N2822" i="52" s="1"/>
  <c r="O2822" i="52" s="1"/>
  <c r="M2823" i="52"/>
  <c r="N2823" i="52" s="1"/>
  <c r="O2823" i="52" s="1"/>
  <c r="M2824" i="52"/>
  <c r="N2824" i="52" s="1"/>
  <c r="O2824" i="52" s="1"/>
  <c r="M2825" i="52"/>
  <c r="N2825" i="52" s="1"/>
  <c r="O2825" i="52" s="1"/>
  <c r="M2826" i="52"/>
  <c r="N2826" i="52"/>
  <c r="O2826" i="52" s="1"/>
  <c r="M2827" i="52"/>
  <c r="N2827" i="52" s="1"/>
  <c r="O2827" i="52" s="1"/>
  <c r="M2828" i="52"/>
  <c r="N2828" i="52" s="1"/>
  <c r="O2828" i="52" s="1"/>
  <c r="M2829" i="52"/>
  <c r="N2829" i="52" s="1"/>
  <c r="O2829" i="52" s="1"/>
  <c r="M2830" i="52"/>
  <c r="N2830" i="52" s="1"/>
  <c r="O2830" i="52" s="1"/>
  <c r="M2831" i="52"/>
  <c r="N2831" i="52" s="1"/>
  <c r="O2831" i="52" s="1"/>
  <c r="M2832" i="52"/>
  <c r="N2832" i="52" s="1"/>
  <c r="O2832" i="52" s="1"/>
  <c r="M2833" i="52"/>
  <c r="N2833" i="52" s="1"/>
  <c r="O2833" i="52" s="1"/>
  <c r="M2834" i="52"/>
  <c r="N2834" i="52" s="1"/>
  <c r="O2834" i="52" s="1"/>
  <c r="M2835" i="52"/>
  <c r="N2835" i="52" s="1"/>
  <c r="O2835" i="52" s="1"/>
  <c r="M2836" i="52"/>
  <c r="N2836" i="52" s="1"/>
  <c r="O2836" i="52" s="1"/>
  <c r="M2837" i="52"/>
  <c r="N2837" i="52" s="1"/>
  <c r="O2837" i="52" s="1"/>
  <c r="M2838" i="52"/>
  <c r="N2838" i="52" s="1"/>
  <c r="O2838" i="52" s="1"/>
  <c r="M2839" i="52"/>
  <c r="N2839" i="52" s="1"/>
  <c r="O2839" i="52" s="1"/>
  <c r="M2840" i="52"/>
  <c r="N2840" i="52" s="1"/>
  <c r="O2840" i="52" s="1"/>
  <c r="M2841" i="52"/>
  <c r="N2841" i="52" s="1"/>
  <c r="O2841" i="52" s="1"/>
  <c r="M2842" i="52"/>
  <c r="N2842" i="52" s="1"/>
  <c r="O2842" i="52" s="1"/>
  <c r="M2843" i="52"/>
  <c r="N2843" i="52" s="1"/>
  <c r="O2843" i="52" s="1"/>
  <c r="M2844" i="52"/>
  <c r="N2844" i="52" s="1"/>
  <c r="O2844" i="52" s="1"/>
  <c r="M2845" i="52"/>
  <c r="N2845" i="52" s="1"/>
  <c r="O2845" i="52" s="1"/>
  <c r="M2846" i="52"/>
  <c r="N2846" i="52"/>
  <c r="O2846" i="52" s="1"/>
  <c r="M2847" i="52"/>
  <c r="N2847" i="52" s="1"/>
  <c r="O2847" i="52" s="1"/>
  <c r="M2848" i="52"/>
  <c r="N2848" i="52" s="1"/>
  <c r="O2848" i="52" s="1"/>
  <c r="M2849" i="52"/>
  <c r="N2849" i="52" s="1"/>
  <c r="O2849" i="52" s="1"/>
  <c r="M2850" i="52"/>
  <c r="N2850" i="52" s="1"/>
  <c r="O2850" i="52" s="1"/>
  <c r="M2851" i="52"/>
  <c r="N2851" i="52" s="1"/>
  <c r="O2851" i="52" s="1"/>
  <c r="M2852" i="52"/>
  <c r="N2852" i="52" s="1"/>
  <c r="O2852" i="52" s="1"/>
  <c r="M2853" i="52"/>
  <c r="N2853" i="52" s="1"/>
  <c r="O2853" i="52" s="1"/>
  <c r="M2854" i="52"/>
  <c r="N2854" i="52" s="1"/>
  <c r="O2854" i="52" s="1"/>
  <c r="M2855" i="52"/>
  <c r="N2855" i="52" s="1"/>
  <c r="O2855" i="52" s="1"/>
  <c r="M2856" i="52"/>
  <c r="N2856" i="52" s="1"/>
  <c r="O2856" i="52" s="1"/>
  <c r="M2857" i="52"/>
  <c r="N2857" i="52" s="1"/>
  <c r="O2857" i="52" s="1"/>
  <c r="M2858" i="52"/>
  <c r="N2858" i="52" s="1"/>
  <c r="O2858" i="52" s="1"/>
  <c r="M2859" i="52"/>
  <c r="N2859" i="52" s="1"/>
  <c r="O2859" i="52" s="1"/>
  <c r="M2860" i="52"/>
  <c r="N2860" i="52"/>
  <c r="O2860" i="52" s="1"/>
  <c r="M2861" i="52"/>
  <c r="N2861" i="52" s="1"/>
  <c r="O2861" i="52" s="1"/>
  <c r="M2862" i="52"/>
  <c r="N2862" i="52" s="1"/>
  <c r="O2862" i="52" s="1"/>
  <c r="M2863" i="52"/>
  <c r="N2863" i="52" s="1"/>
  <c r="O2863" i="52" s="1"/>
  <c r="M2864" i="52"/>
  <c r="N2864" i="52" s="1"/>
  <c r="O2864" i="52" s="1"/>
  <c r="M2865" i="52"/>
  <c r="N2865" i="52" s="1"/>
  <c r="O2865" i="52" s="1"/>
  <c r="M2866" i="52"/>
  <c r="N2866" i="52" s="1"/>
  <c r="O2866" i="52" s="1"/>
  <c r="M2867" i="52"/>
  <c r="N2867" i="52" s="1"/>
  <c r="O2867" i="52" s="1"/>
  <c r="M2868" i="52"/>
  <c r="N2868" i="52" s="1"/>
  <c r="O2868" i="52" s="1"/>
  <c r="M2869" i="52"/>
  <c r="N2869" i="52" s="1"/>
  <c r="O2869" i="52" s="1"/>
  <c r="M2870" i="52"/>
  <c r="N2870" i="52" s="1"/>
  <c r="O2870" i="52" s="1"/>
  <c r="M2871" i="52"/>
  <c r="N2871" i="52" s="1"/>
  <c r="O2871" i="52" s="1"/>
  <c r="M2872" i="52"/>
  <c r="N2872" i="52" s="1"/>
  <c r="O2872" i="52" s="1"/>
  <c r="M2873" i="52"/>
  <c r="N2873" i="52" s="1"/>
  <c r="O2873" i="52" s="1"/>
  <c r="M2874" i="52"/>
  <c r="N2874" i="52"/>
  <c r="O2874" i="52" s="1"/>
  <c r="M2875" i="52"/>
  <c r="N2875" i="52" s="1"/>
  <c r="O2875" i="52" s="1"/>
  <c r="M2876" i="52"/>
  <c r="N2876" i="52" s="1"/>
  <c r="O2876" i="52" s="1"/>
  <c r="M2877" i="52"/>
  <c r="N2877" i="52" s="1"/>
  <c r="O2877" i="52" s="1"/>
  <c r="M2878" i="52"/>
  <c r="N2878" i="52" s="1"/>
  <c r="O2878" i="52" s="1"/>
  <c r="M2879" i="52"/>
  <c r="N2879" i="52" s="1"/>
  <c r="O2879" i="52" s="1"/>
  <c r="M2880" i="52"/>
  <c r="N2880" i="52" s="1"/>
  <c r="O2880" i="52" s="1"/>
  <c r="M2881" i="52"/>
  <c r="N2881" i="52" s="1"/>
  <c r="O2881" i="52" s="1"/>
  <c r="M2882" i="52"/>
  <c r="N2882" i="52" s="1"/>
  <c r="O2882" i="52" s="1"/>
  <c r="M2883" i="52"/>
  <c r="N2883" i="52" s="1"/>
  <c r="O2883" i="52" s="1"/>
  <c r="M2884" i="52"/>
  <c r="N2884" i="52" s="1"/>
  <c r="O2884" i="52" s="1"/>
  <c r="M2885" i="52"/>
  <c r="N2885" i="52" s="1"/>
  <c r="O2885" i="52" s="1"/>
  <c r="M2886" i="52"/>
  <c r="N2886" i="52" s="1"/>
  <c r="O2886" i="52" s="1"/>
  <c r="M2887" i="52"/>
  <c r="N2887" i="52" s="1"/>
  <c r="O2887" i="52" s="1"/>
  <c r="M2888" i="52"/>
  <c r="N2888" i="52" s="1"/>
  <c r="O2888" i="52" s="1"/>
  <c r="M2889" i="52"/>
  <c r="N2889" i="52" s="1"/>
  <c r="O2889" i="52" s="1"/>
  <c r="M2890" i="52"/>
  <c r="N2890" i="52" s="1"/>
  <c r="O2890" i="52" s="1"/>
  <c r="M2891" i="52"/>
  <c r="N2891" i="52" s="1"/>
  <c r="O2891" i="52" s="1"/>
  <c r="M2892" i="52"/>
  <c r="N2892" i="52" s="1"/>
  <c r="O2892" i="52" s="1"/>
  <c r="M2893" i="52"/>
  <c r="N2893" i="52" s="1"/>
  <c r="O2893" i="52" s="1"/>
  <c r="M2894" i="52"/>
  <c r="N2894" i="52" s="1"/>
  <c r="O2894" i="52" s="1"/>
  <c r="M2895" i="52"/>
  <c r="N2895" i="52" s="1"/>
  <c r="O2895" i="52" s="1"/>
  <c r="M2896" i="52"/>
  <c r="N2896" i="52" s="1"/>
  <c r="O2896" i="52" s="1"/>
  <c r="M2897" i="52"/>
  <c r="N2897" i="52" s="1"/>
  <c r="O2897" i="52" s="1"/>
  <c r="M2898" i="52"/>
  <c r="N2898" i="52" s="1"/>
  <c r="O2898" i="52" s="1"/>
  <c r="M2899" i="52"/>
  <c r="N2899" i="52" s="1"/>
  <c r="O2899" i="52" s="1"/>
  <c r="M2900" i="52"/>
  <c r="N2900" i="52" s="1"/>
  <c r="O2900" i="52" s="1"/>
  <c r="M2901" i="52"/>
  <c r="N2901" i="52" s="1"/>
  <c r="O2901" i="52" s="1"/>
  <c r="M2902" i="52"/>
  <c r="N2902" i="52"/>
  <c r="O2902" i="52" s="1"/>
  <c r="M2903" i="52"/>
  <c r="N2903" i="52" s="1"/>
  <c r="O2903" i="52" s="1"/>
  <c r="M2904" i="52"/>
  <c r="N2904" i="52" s="1"/>
  <c r="O2904" i="52" s="1"/>
  <c r="M2905" i="52"/>
  <c r="N2905" i="52" s="1"/>
  <c r="O2905" i="52" s="1"/>
  <c r="M2906" i="52"/>
  <c r="N2906" i="52" s="1"/>
  <c r="O2906" i="52" s="1"/>
  <c r="M2907" i="52"/>
  <c r="N2907" i="52" s="1"/>
  <c r="O2907" i="52" s="1"/>
  <c r="M2908" i="52"/>
  <c r="N2908" i="52"/>
  <c r="O2908" i="52" s="1"/>
  <c r="M2909" i="52"/>
  <c r="N2909" i="52" s="1"/>
  <c r="O2909" i="52" s="1"/>
  <c r="M2910" i="52"/>
  <c r="N2910" i="52" s="1"/>
  <c r="O2910" i="52" s="1"/>
  <c r="M2911" i="52"/>
  <c r="N2911" i="52" s="1"/>
  <c r="O2911" i="52" s="1"/>
  <c r="M2912" i="52"/>
  <c r="N2912" i="52" s="1"/>
  <c r="O2912" i="52" s="1"/>
  <c r="M2913" i="52"/>
  <c r="N2913" i="52" s="1"/>
  <c r="O2913" i="52" s="1"/>
  <c r="M2914" i="52"/>
  <c r="N2914" i="52"/>
  <c r="O2914" i="52" s="1"/>
  <c r="M2915" i="52"/>
  <c r="N2915" i="52" s="1"/>
  <c r="O2915" i="52" s="1"/>
  <c r="M2916" i="52"/>
  <c r="N2916" i="52" s="1"/>
  <c r="O2916" i="52" s="1"/>
  <c r="M2917" i="52"/>
  <c r="N2917" i="52" s="1"/>
  <c r="O2917" i="52" s="1"/>
  <c r="M2918" i="52"/>
  <c r="N2918" i="52"/>
  <c r="O2918" i="52" s="1"/>
  <c r="M2919" i="52"/>
  <c r="N2919" i="52" s="1"/>
  <c r="O2919" i="52" s="1"/>
  <c r="M2920" i="52"/>
  <c r="N2920" i="52" s="1"/>
  <c r="O2920" i="52" s="1"/>
  <c r="M2921" i="52"/>
  <c r="N2921" i="52" s="1"/>
  <c r="O2921" i="52" s="1"/>
  <c r="M2922" i="52"/>
  <c r="N2922" i="52" s="1"/>
  <c r="O2922" i="52" s="1"/>
  <c r="M2923" i="52"/>
  <c r="N2923" i="52" s="1"/>
  <c r="O2923" i="52" s="1"/>
  <c r="M2924" i="52"/>
  <c r="N2924" i="52"/>
  <c r="O2924" i="52" s="1"/>
  <c r="M2925" i="52"/>
  <c r="N2925" i="52" s="1"/>
  <c r="O2925" i="52" s="1"/>
  <c r="M2926" i="52"/>
  <c r="N2926" i="52" s="1"/>
  <c r="O2926" i="52" s="1"/>
  <c r="M2927" i="52"/>
  <c r="N2927" i="52" s="1"/>
  <c r="O2927" i="52" s="1"/>
  <c r="M2928" i="52"/>
  <c r="N2928" i="52" s="1"/>
  <c r="O2928" i="52" s="1"/>
  <c r="M2929" i="52"/>
  <c r="N2929" i="52" s="1"/>
  <c r="O2929" i="52" s="1"/>
  <c r="M2930" i="52"/>
  <c r="N2930" i="52" s="1"/>
  <c r="O2930" i="52" s="1"/>
  <c r="M2931" i="52"/>
  <c r="N2931" i="52" s="1"/>
  <c r="O2931" i="52" s="1"/>
  <c r="M2932" i="52"/>
  <c r="N2932" i="52" s="1"/>
  <c r="O2932" i="52" s="1"/>
  <c r="M2933" i="52"/>
  <c r="N2933" i="52" s="1"/>
  <c r="O2933" i="52" s="1"/>
  <c r="M2934" i="52"/>
  <c r="N2934" i="52" s="1"/>
  <c r="O2934" i="52" s="1"/>
  <c r="M2935" i="52"/>
  <c r="N2935" i="52" s="1"/>
  <c r="O2935" i="52" s="1"/>
  <c r="M2936" i="52"/>
  <c r="N2936" i="52" s="1"/>
  <c r="O2936" i="52" s="1"/>
  <c r="M2937" i="52"/>
  <c r="N2937" i="52" s="1"/>
  <c r="O2937" i="52" s="1"/>
  <c r="M2938" i="52"/>
  <c r="N2938" i="52" s="1"/>
  <c r="O2938" i="52" s="1"/>
  <c r="M2939" i="52"/>
  <c r="N2939" i="52" s="1"/>
  <c r="O2939" i="52" s="1"/>
  <c r="M2940" i="52"/>
  <c r="N2940" i="52" s="1"/>
  <c r="O2940" i="52" s="1"/>
  <c r="M2941" i="52"/>
  <c r="N2941" i="52" s="1"/>
  <c r="O2941" i="52" s="1"/>
  <c r="M2942" i="52"/>
  <c r="N2942" i="52" s="1"/>
  <c r="O2942" i="52" s="1"/>
  <c r="M2943" i="52"/>
  <c r="N2943" i="52" s="1"/>
  <c r="O2943" i="52" s="1"/>
  <c r="M2944" i="52"/>
  <c r="N2944" i="52" s="1"/>
  <c r="O2944" i="52" s="1"/>
  <c r="M2945" i="52"/>
  <c r="N2945" i="52" s="1"/>
  <c r="O2945" i="52" s="1"/>
  <c r="M2946" i="52"/>
  <c r="N2946" i="52"/>
  <c r="O2946" i="52" s="1"/>
  <c r="M2947" i="52"/>
  <c r="N2947" i="52" s="1"/>
  <c r="O2947" i="52" s="1"/>
  <c r="M2948" i="52"/>
  <c r="N2948" i="52"/>
  <c r="O2948" i="52" s="1"/>
  <c r="M2949" i="52"/>
  <c r="N2949" i="52" s="1"/>
  <c r="O2949" i="52" s="1"/>
  <c r="M2950" i="52"/>
  <c r="N2950" i="52" s="1"/>
  <c r="O2950" i="52" s="1"/>
  <c r="M2951" i="52"/>
  <c r="N2951" i="52" s="1"/>
  <c r="O2951" i="52" s="1"/>
  <c r="M2952" i="52"/>
  <c r="N2952" i="52" s="1"/>
  <c r="O2952" i="52" s="1"/>
  <c r="M2953" i="52"/>
  <c r="N2953" i="52" s="1"/>
  <c r="O2953" i="52" s="1"/>
  <c r="M2954" i="52"/>
  <c r="N2954" i="52" s="1"/>
  <c r="O2954" i="52" s="1"/>
  <c r="M2955" i="52"/>
  <c r="N2955" i="52" s="1"/>
  <c r="O2955" i="52" s="1"/>
  <c r="M2956" i="52"/>
  <c r="N2956" i="52" s="1"/>
  <c r="O2956" i="52" s="1"/>
  <c r="M2957" i="52"/>
  <c r="N2957" i="52" s="1"/>
  <c r="O2957" i="52" s="1"/>
  <c r="M2958" i="52"/>
  <c r="N2958" i="52"/>
  <c r="O2958" i="52" s="1"/>
  <c r="M2959" i="52"/>
  <c r="N2959" i="52" s="1"/>
  <c r="O2959" i="52" s="1"/>
  <c r="M2960" i="52"/>
  <c r="N2960" i="52" s="1"/>
  <c r="O2960" i="52" s="1"/>
  <c r="M2961" i="52"/>
  <c r="N2961" i="52"/>
  <c r="O2961" i="52" s="1"/>
  <c r="M2962" i="52"/>
  <c r="N2962" i="52" s="1"/>
  <c r="O2962" i="52" s="1"/>
  <c r="M2963" i="52"/>
  <c r="N2963" i="52" s="1"/>
  <c r="O2963" i="52" s="1"/>
  <c r="M2964" i="52"/>
  <c r="N2964" i="52" s="1"/>
  <c r="O2964" i="52" s="1"/>
  <c r="M2965" i="52"/>
  <c r="N2965" i="52" s="1"/>
  <c r="O2965" i="52" s="1"/>
  <c r="M2966" i="52"/>
  <c r="N2966" i="52" s="1"/>
  <c r="O2966" i="52" s="1"/>
  <c r="M2967" i="52"/>
  <c r="N2967" i="52" s="1"/>
  <c r="O2967" i="52" s="1"/>
  <c r="M2968" i="52"/>
  <c r="N2968" i="52" s="1"/>
  <c r="O2968" i="52" s="1"/>
  <c r="M2969" i="52"/>
  <c r="N2969" i="52" s="1"/>
  <c r="O2969" i="52" s="1"/>
  <c r="M2970" i="52"/>
  <c r="N2970" i="52" s="1"/>
  <c r="O2970" i="52" s="1"/>
  <c r="M2971" i="52"/>
  <c r="N2971" i="52" s="1"/>
  <c r="O2971" i="52" s="1"/>
  <c r="M2972" i="52"/>
  <c r="N2972" i="52" s="1"/>
  <c r="O2972" i="52" s="1"/>
  <c r="M2973" i="52"/>
  <c r="N2973" i="52" s="1"/>
  <c r="O2973" i="52" s="1"/>
  <c r="M2974" i="52"/>
  <c r="N2974" i="52" s="1"/>
  <c r="O2974" i="52" s="1"/>
  <c r="M2975" i="52"/>
  <c r="N2975" i="52" s="1"/>
  <c r="O2975" i="52" s="1"/>
  <c r="M2976" i="52"/>
  <c r="N2976" i="52" s="1"/>
  <c r="O2976" i="52" s="1"/>
  <c r="M2977" i="52"/>
  <c r="N2977" i="52" s="1"/>
  <c r="O2977" i="52" s="1"/>
  <c r="M2978" i="52"/>
  <c r="N2978" i="52" s="1"/>
  <c r="O2978" i="52" s="1"/>
  <c r="M2979" i="52"/>
  <c r="N2979" i="52" s="1"/>
  <c r="O2979" i="52" s="1"/>
  <c r="M2980" i="52"/>
  <c r="N2980" i="52" s="1"/>
  <c r="O2980" i="52" s="1"/>
  <c r="M2981" i="52"/>
  <c r="N2981" i="52" s="1"/>
  <c r="O2981" i="52" s="1"/>
  <c r="M2982" i="52"/>
  <c r="N2982" i="52" s="1"/>
  <c r="O2982" i="52" s="1"/>
  <c r="M2983" i="52"/>
  <c r="N2983" i="52" s="1"/>
  <c r="O2983" i="52" s="1"/>
  <c r="M2984" i="52"/>
  <c r="N2984" i="52" s="1"/>
  <c r="O2984" i="52" s="1"/>
  <c r="M2985" i="52"/>
  <c r="N2985" i="52" s="1"/>
  <c r="O2985" i="52" s="1"/>
  <c r="M2986" i="52"/>
  <c r="N2986" i="52" s="1"/>
  <c r="O2986" i="52" s="1"/>
  <c r="M2987" i="52"/>
  <c r="N2987" i="52" s="1"/>
  <c r="O2987" i="52" s="1"/>
  <c r="M2988" i="52"/>
  <c r="N2988" i="52"/>
  <c r="O2988" i="52" s="1"/>
  <c r="M2989" i="52"/>
  <c r="N2989" i="52" s="1"/>
  <c r="O2989" i="52" s="1"/>
  <c r="M2990" i="52"/>
  <c r="N2990" i="52" s="1"/>
  <c r="O2990" i="52" s="1"/>
  <c r="M2991" i="52"/>
  <c r="N2991" i="52" s="1"/>
  <c r="O2991" i="52" s="1"/>
  <c r="M2992" i="52"/>
  <c r="N2992" i="52" s="1"/>
  <c r="O2992" i="52" s="1"/>
  <c r="M2993" i="52"/>
  <c r="N2993" i="52" s="1"/>
  <c r="O2993" i="52" s="1"/>
  <c r="M2994" i="52"/>
  <c r="N2994" i="52" s="1"/>
  <c r="O2994" i="52" s="1"/>
  <c r="M2995" i="52"/>
  <c r="N2995" i="52" s="1"/>
  <c r="O2995" i="52" s="1"/>
  <c r="M2996" i="52"/>
  <c r="N2996" i="52" s="1"/>
  <c r="O2996" i="52" s="1"/>
  <c r="M2997" i="52"/>
  <c r="N2997" i="52" s="1"/>
  <c r="O2997" i="52" s="1"/>
  <c r="M2998" i="52"/>
  <c r="N2998" i="52" s="1"/>
  <c r="O2998" i="52" s="1"/>
  <c r="M2999" i="52"/>
  <c r="N2999" i="52" s="1"/>
  <c r="O2999" i="52" s="1"/>
  <c r="M3000" i="52"/>
  <c r="N3000" i="52" s="1"/>
  <c r="O3000" i="52" s="1"/>
  <c r="M3001" i="52"/>
  <c r="N3001" i="52" s="1"/>
  <c r="O3001" i="52" s="1"/>
  <c r="M3002" i="52"/>
  <c r="N3002" i="52" s="1"/>
  <c r="O3002" i="52" s="1"/>
  <c r="M3003" i="52"/>
  <c r="N3003" i="52" s="1"/>
  <c r="O3003" i="52" s="1"/>
  <c r="M3004" i="52"/>
  <c r="N3004" i="52" s="1"/>
  <c r="O3004" i="52" s="1"/>
  <c r="M3005" i="52"/>
  <c r="N3005" i="52" s="1"/>
  <c r="O3005" i="52" s="1"/>
  <c r="M3006" i="52"/>
  <c r="N3006" i="52" s="1"/>
  <c r="O3006" i="52" s="1"/>
  <c r="M3007" i="52"/>
  <c r="N3007" i="52" s="1"/>
  <c r="O3007" i="52" s="1"/>
  <c r="M3008" i="52"/>
  <c r="N3008" i="52" s="1"/>
  <c r="O3008" i="52" s="1"/>
  <c r="M3009" i="52"/>
  <c r="N3009" i="52" s="1"/>
  <c r="O3009" i="52" s="1"/>
  <c r="M3010" i="52"/>
  <c r="N3010" i="52"/>
  <c r="O3010" i="52" s="1"/>
  <c r="M3011" i="52"/>
  <c r="N3011" i="52" s="1"/>
  <c r="O3011" i="52" s="1"/>
  <c r="M3012" i="52"/>
  <c r="N3012" i="52" s="1"/>
  <c r="O3012" i="52" s="1"/>
  <c r="M3013" i="52"/>
  <c r="N3013" i="52" s="1"/>
  <c r="O3013" i="52" s="1"/>
  <c r="M3014" i="52"/>
  <c r="N3014" i="52" s="1"/>
  <c r="O3014" i="52" s="1"/>
  <c r="M3015" i="52"/>
  <c r="N3015" i="52" s="1"/>
  <c r="O3015" i="52" s="1"/>
  <c r="M3016" i="52"/>
  <c r="N3016" i="52" s="1"/>
  <c r="O3016" i="52" s="1"/>
  <c r="M3017" i="52"/>
  <c r="N3017" i="52" s="1"/>
  <c r="O3017" i="52" s="1"/>
  <c r="M3018" i="52"/>
  <c r="N3018" i="52" s="1"/>
  <c r="O3018" i="52" s="1"/>
  <c r="M3019" i="52"/>
  <c r="N3019" i="52" s="1"/>
  <c r="O3019" i="52" s="1"/>
  <c r="M3020" i="52"/>
  <c r="N3020" i="52"/>
  <c r="O3020" i="52" s="1"/>
  <c r="M3021" i="52"/>
  <c r="N3021" i="52" s="1"/>
  <c r="O3021" i="52" s="1"/>
  <c r="M3022" i="52"/>
  <c r="N3022" i="52" s="1"/>
  <c r="O3022" i="52" s="1"/>
  <c r="M3023" i="52"/>
  <c r="N3023" i="52" s="1"/>
  <c r="O3023" i="52" s="1"/>
  <c r="M3024" i="52"/>
  <c r="N3024" i="52" s="1"/>
  <c r="O3024" i="52" s="1"/>
  <c r="M3025" i="52"/>
  <c r="N3025" i="52" s="1"/>
  <c r="O3025" i="52" s="1"/>
  <c r="M3026" i="52"/>
  <c r="N3026" i="52" s="1"/>
  <c r="O3026" i="52" s="1"/>
  <c r="M3027" i="52"/>
  <c r="N3027" i="52" s="1"/>
  <c r="O3027" i="52" s="1"/>
  <c r="M3028" i="52"/>
  <c r="N3028" i="52" s="1"/>
  <c r="O3028" i="52" s="1"/>
  <c r="M3029" i="52"/>
  <c r="N3029" i="52" s="1"/>
  <c r="O3029" i="52" s="1"/>
  <c r="M3030" i="52"/>
  <c r="N3030" i="52" s="1"/>
  <c r="O3030" i="52" s="1"/>
  <c r="M3031" i="52"/>
  <c r="N3031" i="52" s="1"/>
  <c r="O3031" i="52" s="1"/>
  <c r="M3032" i="52"/>
  <c r="N3032" i="52" s="1"/>
  <c r="O3032" i="52" s="1"/>
  <c r="M3033" i="52"/>
  <c r="N3033" i="52" s="1"/>
  <c r="O3033" i="52" s="1"/>
  <c r="M3034" i="52"/>
  <c r="N3034" i="52"/>
  <c r="O3034" i="52" s="1"/>
  <c r="M3035" i="52"/>
  <c r="N3035" i="52" s="1"/>
  <c r="O3035" i="52" s="1"/>
  <c r="M3036" i="52"/>
  <c r="N3036" i="52"/>
  <c r="O3036" i="52" s="1"/>
  <c r="M3037" i="52"/>
  <c r="N3037" i="52" s="1"/>
  <c r="O3037" i="52" s="1"/>
  <c r="M3038" i="52"/>
  <c r="N3038" i="52" s="1"/>
  <c r="O3038" i="52" s="1"/>
  <c r="M3039" i="52"/>
  <c r="N3039" i="52" s="1"/>
  <c r="O3039" i="52" s="1"/>
  <c r="M3040" i="52"/>
  <c r="N3040" i="52" s="1"/>
  <c r="O3040" i="52" s="1"/>
  <c r="M3041" i="52"/>
  <c r="N3041" i="52" s="1"/>
  <c r="O3041" i="52" s="1"/>
  <c r="M3042" i="52"/>
  <c r="N3042" i="52"/>
  <c r="O3042" i="52" s="1"/>
  <c r="M3043" i="52"/>
  <c r="N3043" i="52" s="1"/>
  <c r="O3043" i="52" s="1"/>
  <c r="M3044" i="52"/>
  <c r="N3044" i="52" s="1"/>
  <c r="O3044" i="52" s="1"/>
  <c r="M3045" i="52"/>
  <c r="N3045" i="52" s="1"/>
  <c r="O3045" i="52" s="1"/>
  <c r="M3046" i="52"/>
  <c r="N3046" i="52" s="1"/>
  <c r="O3046" i="52" s="1"/>
  <c r="M3047" i="52"/>
  <c r="N3047" i="52" s="1"/>
  <c r="O3047" i="52" s="1"/>
  <c r="M3048" i="52"/>
  <c r="N3048" i="52" s="1"/>
  <c r="O3048" i="52" s="1"/>
  <c r="M3049" i="52"/>
  <c r="N3049" i="52" s="1"/>
  <c r="O3049" i="52" s="1"/>
  <c r="M3050" i="52"/>
  <c r="N3050" i="52"/>
  <c r="O3050" i="52" s="1"/>
  <c r="M3051" i="52"/>
  <c r="N3051" i="52" s="1"/>
  <c r="O3051" i="52" s="1"/>
  <c r="M3052" i="52"/>
  <c r="N3052" i="52" s="1"/>
  <c r="O3052" i="52" s="1"/>
  <c r="M3053" i="52"/>
  <c r="N3053" i="52" s="1"/>
  <c r="O3053" i="52" s="1"/>
  <c r="M3054" i="52"/>
  <c r="N3054" i="52" s="1"/>
  <c r="O3054" i="52" s="1"/>
  <c r="M3055" i="52"/>
  <c r="N3055" i="52" s="1"/>
  <c r="O3055" i="52" s="1"/>
  <c r="M3056" i="52"/>
  <c r="N3056" i="52" s="1"/>
  <c r="O3056" i="52" s="1"/>
  <c r="M3057" i="52"/>
  <c r="N3057" i="52" s="1"/>
  <c r="O3057" i="52" s="1"/>
  <c r="M3058" i="52"/>
  <c r="N3058" i="52" s="1"/>
  <c r="O3058" i="52" s="1"/>
  <c r="M3059" i="52"/>
  <c r="N3059" i="52" s="1"/>
  <c r="O3059" i="52" s="1"/>
  <c r="M3060" i="52"/>
  <c r="N3060" i="52" s="1"/>
  <c r="O3060" i="52" s="1"/>
  <c r="M3061" i="52"/>
  <c r="N3061" i="52" s="1"/>
  <c r="O3061" i="52" s="1"/>
  <c r="M3062" i="52"/>
  <c r="N3062" i="52" s="1"/>
  <c r="O3062" i="52" s="1"/>
  <c r="M3063" i="52"/>
  <c r="N3063" i="52" s="1"/>
  <c r="O3063" i="52" s="1"/>
  <c r="M3064" i="52"/>
  <c r="N3064" i="52" s="1"/>
  <c r="O3064" i="52" s="1"/>
  <c r="M3065" i="52"/>
  <c r="N3065" i="52" s="1"/>
  <c r="O3065" i="52" s="1"/>
  <c r="M3066" i="52"/>
  <c r="N3066" i="52"/>
  <c r="O3066" i="52" s="1"/>
  <c r="M3067" i="52"/>
  <c r="N3067" i="52" s="1"/>
  <c r="O3067" i="52" s="1"/>
  <c r="M3068" i="52"/>
  <c r="N3068" i="52" s="1"/>
  <c r="O3068" i="52" s="1"/>
  <c r="M3069" i="52"/>
  <c r="N3069" i="52" s="1"/>
  <c r="O3069" i="52" s="1"/>
  <c r="M3070" i="52"/>
  <c r="N3070" i="52" s="1"/>
  <c r="O3070" i="52" s="1"/>
  <c r="M3071" i="52"/>
  <c r="N3071" i="52" s="1"/>
  <c r="O3071" i="52" s="1"/>
  <c r="M3072" i="52"/>
  <c r="N3072" i="52" s="1"/>
  <c r="O3072" i="52" s="1"/>
  <c r="M3073" i="52"/>
  <c r="N3073" i="52" s="1"/>
  <c r="O3073" i="52" s="1"/>
  <c r="M3074" i="52"/>
  <c r="N3074" i="52" s="1"/>
  <c r="O3074" i="52" s="1"/>
  <c r="M3075" i="52"/>
  <c r="N3075" i="52" s="1"/>
  <c r="O3075" i="52" s="1"/>
  <c r="M3076" i="52"/>
  <c r="N3076" i="52" s="1"/>
  <c r="O3076" i="52" s="1"/>
  <c r="M3077" i="52"/>
  <c r="N3077" i="52" s="1"/>
  <c r="O3077" i="52" s="1"/>
  <c r="M3078" i="52"/>
  <c r="N3078" i="52" s="1"/>
  <c r="O3078" i="52" s="1"/>
  <c r="M3079" i="52"/>
  <c r="N3079" i="52" s="1"/>
  <c r="O3079" i="52" s="1"/>
  <c r="M3080" i="52"/>
  <c r="N3080" i="52" s="1"/>
  <c r="O3080" i="52" s="1"/>
  <c r="M3081" i="52"/>
  <c r="N3081" i="52" s="1"/>
  <c r="O3081" i="52" s="1"/>
  <c r="M3082" i="52"/>
  <c r="N3082" i="52" s="1"/>
  <c r="O3082" i="52" s="1"/>
  <c r="M3083" i="52"/>
  <c r="N3083" i="52" s="1"/>
  <c r="O3083" i="52" s="1"/>
  <c r="M3084" i="52"/>
  <c r="N3084" i="52" s="1"/>
  <c r="O3084" i="52" s="1"/>
  <c r="M3085" i="52"/>
  <c r="N3085" i="52" s="1"/>
  <c r="O3085" i="52" s="1"/>
  <c r="M3086" i="52"/>
  <c r="N3086" i="52" s="1"/>
  <c r="O3086" i="52" s="1"/>
  <c r="M3087" i="52"/>
  <c r="N3087" i="52" s="1"/>
  <c r="O3087" i="52" s="1"/>
  <c r="M3088" i="52"/>
  <c r="N3088" i="52" s="1"/>
  <c r="O3088" i="52" s="1"/>
  <c r="M3089" i="52"/>
  <c r="N3089" i="52" s="1"/>
  <c r="O3089" i="52" s="1"/>
  <c r="M3090" i="52"/>
  <c r="N3090" i="52" s="1"/>
  <c r="O3090" i="52" s="1"/>
  <c r="M3091" i="52"/>
  <c r="N3091" i="52" s="1"/>
  <c r="O3091" i="52" s="1"/>
  <c r="M3092" i="52"/>
  <c r="N3092" i="52"/>
  <c r="O3092" i="52" s="1"/>
  <c r="M3093" i="52"/>
  <c r="N3093" i="52" s="1"/>
  <c r="O3093" i="52" s="1"/>
  <c r="M3094" i="52"/>
  <c r="N3094" i="52" s="1"/>
  <c r="O3094" i="52" s="1"/>
  <c r="M3095" i="52"/>
  <c r="N3095" i="52" s="1"/>
  <c r="O3095" i="52" s="1"/>
  <c r="M3096" i="52"/>
  <c r="N3096" i="52" s="1"/>
  <c r="O3096" i="52" s="1"/>
  <c r="M3097" i="52"/>
  <c r="N3097" i="52" s="1"/>
  <c r="O3097" i="52" s="1"/>
  <c r="M3098" i="52"/>
  <c r="N3098" i="52" s="1"/>
  <c r="O3098" i="52" s="1"/>
  <c r="M3099" i="52"/>
  <c r="N3099" i="52" s="1"/>
  <c r="O3099" i="52" s="1"/>
  <c r="M3100" i="52"/>
  <c r="N3100" i="52" s="1"/>
  <c r="O3100" i="52" s="1"/>
  <c r="M3101" i="52"/>
  <c r="N3101" i="52" s="1"/>
  <c r="O3101" i="52" s="1"/>
  <c r="M3102" i="52"/>
  <c r="N3102" i="52" s="1"/>
  <c r="O3102" i="52" s="1"/>
  <c r="M3103" i="52"/>
  <c r="N3103" i="52" s="1"/>
  <c r="O3103" i="52" s="1"/>
  <c r="M3104" i="52"/>
  <c r="N3104" i="52" s="1"/>
  <c r="O3104" i="52" s="1"/>
  <c r="M3105" i="52"/>
  <c r="N3105" i="52" s="1"/>
  <c r="O3105" i="52" s="1"/>
  <c r="M3106" i="52"/>
  <c r="N3106" i="52" s="1"/>
  <c r="O3106" i="52" s="1"/>
  <c r="M3107" i="52"/>
  <c r="N3107" i="52" s="1"/>
  <c r="O3107" i="52" s="1"/>
  <c r="M3108" i="52"/>
  <c r="N3108" i="52" s="1"/>
  <c r="O3108" i="52" s="1"/>
  <c r="M3109" i="52"/>
  <c r="N3109" i="52" s="1"/>
  <c r="O3109" i="52" s="1"/>
  <c r="M3110" i="52"/>
  <c r="N3110" i="52"/>
  <c r="O3110" i="52" s="1"/>
  <c r="M3111" i="52"/>
  <c r="N3111" i="52" s="1"/>
  <c r="O3111" i="52" s="1"/>
  <c r="M3112" i="52"/>
  <c r="N3112" i="52" s="1"/>
  <c r="O3112" i="52" s="1"/>
  <c r="M3113" i="52"/>
  <c r="N3113" i="52"/>
  <c r="O3113" i="52" s="1"/>
  <c r="M3114" i="52"/>
  <c r="N3114" i="52" s="1"/>
  <c r="O3114" i="52" s="1"/>
  <c r="M3115" i="52"/>
  <c r="N3115" i="52" s="1"/>
  <c r="O3115" i="52" s="1"/>
  <c r="M3116" i="52"/>
  <c r="N3116" i="52"/>
  <c r="O3116" i="52" s="1"/>
  <c r="M3117" i="52"/>
  <c r="N3117" i="52" s="1"/>
  <c r="O3117" i="52" s="1"/>
  <c r="M3118" i="52"/>
  <c r="N3118" i="52" s="1"/>
  <c r="O3118" i="52" s="1"/>
  <c r="M3119" i="52"/>
  <c r="N3119" i="52" s="1"/>
  <c r="O3119" i="52"/>
  <c r="M3120" i="52"/>
  <c r="N3120" i="52" s="1"/>
  <c r="O3120" i="52" s="1"/>
  <c r="M3121" i="52"/>
  <c r="N3121" i="52" s="1"/>
  <c r="O3121" i="52" s="1"/>
  <c r="M3122" i="52"/>
  <c r="N3122" i="52" s="1"/>
  <c r="O3122" i="52" s="1"/>
  <c r="M3123" i="52"/>
  <c r="N3123" i="52" s="1"/>
  <c r="O3123" i="52" s="1"/>
  <c r="M3124" i="52"/>
  <c r="N3124" i="52" s="1"/>
  <c r="O3124" i="52" s="1"/>
  <c r="M3125" i="52"/>
  <c r="N3125" i="52" s="1"/>
  <c r="O3125" i="52" s="1"/>
  <c r="M3126" i="52"/>
  <c r="N3126" i="52" s="1"/>
  <c r="O3126" i="52" s="1"/>
  <c r="M3127" i="52"/>
  <c r="N3127" i="52" s="1"/>
  <c r="O3127" i="52" s="1"/>
  <c r="M3128" i="52"/>
  <c r="N3128" i="52" s="1"/>
  <c r="O3128" i="52" s="1"/>
  <c r="M3129" i="52"/>
  <c r="N3129" i="52" s="1"/>
  <c r="O3129" i="52" s="1"/>
  <c r="M3130" i="52"/>
  <c r="N3130" i="52" s="1"/>
  <c r="O3130" i="52" s="1"/>
  <c r="M3131" i="52"/>
  <c r="N3131" i="52" s="1"/>
  <c r="O3131" i="52" s="1"/>
  <c r="M3132" i="52"/>
  <c r="N3132" i="52"/>
  <c r="O3132" i="52" s="1"/>
  <c r="M3133" i="52"/>
  <c r="N3133" i="52" s="1"/>
  <c r="O3133" i="52" s="1"/>
  <c r="M3134" i="52"/>
  <c r="N3134" i="52" s="1"/>
  <c r="O3134" i="52" s="1"/>
  <c r="M3135" i="52"/>
  <c r="N3135" i="52" s="1"/>
  <c r="O3135" i="52" s="1"/>
  <c r="M3136" i="52"/>
  <c r="N3136" i="52" s="1"/>
  <c r="O3136" i="52" s="1"/>
  <c r="M3137" i="52"/>
  <c r="N3137" i="52"/>
  <c r="O3137" i="52" s="1"/>
  <c r="M3138" i="52"/>
  <c r="N3138" i="52" s="1"/>
  <c r="O3138" i="52" s="1"/>
  <c r="M3139" i="52"/>
  <c r="N3139" i="52" s="1"/>
  <c r="O3139" i="52" s="1"/>
  <c r="M3140" i="52"/>
  <c r="N3140" i="52" s="1"/>
  <c r="O3140" i="52" s="1"/>
  <c r="M3141" i="52"/>
  <c r="N3141" i="52" s="1"/>
  <c r="O3141" i="52" s="1"/>
  <c r="M3142" i="52"/>
  <c r="N3142" i="52"/>
  <c r="O3142" i="52" s="1"/>
  <c r="M3143" i="52"/>
  <c r="N3143" i="52" s="1"/>
  <c r="O3143" i="52"/>
  <c r="M3144" i="52"/>
  <c r="N3144" i="52" s="1"/>
  <c r="O3144" i="52" s="1"/>
  <c r="M3145" i="52"/>
  <c r="N3145" i="52" s="1"/>
  <c r="O3145" i="52" s="1"/>
  <c r="M3146" i="52"/>
  <c r="N3146" i="52"/>
  <c r="O3146" i="52" s="1"/>
  <c r="M3147" i="52"/>
  <c r="N3147" i="52" s="1"/>
  <c r="O3147" i="52" s="1"/>
  <c r="M3148" i="52"/>
  <c r="N3148" i="52" s="1"/>
  <c r="O3148" i="52" s="1"/>
  <c r="M3149" i="52"/>
  <c r="N3149" i="52" s="1"/>
  <c r="O3149" i="52" s="1"/>
  <c r="M3150" i="52"/>
  <c r="N3150" i="52" s="1"/>
  <c r="O3150" i="52" s="1"/>
  <c r="M3151" i="52"/>
  <c r="N3151" i="52" s="1"/>
  <c r="O3151" i="52" s="1"/>
  <c r="M3152" i="52"/>
  <c r="N3152" i="52" s="1"/>
  <c r="O3152" i="52" s="1"/>
  <c r="M3153" i="52"/>
  <c r="N3153" i="52" s="1"/>
  <c r="O3153" i="52" s="1"/>
  <c r="M3154" i="52"/>
  <c r="N3154" i="52"/>
  <c r="O3154" i="52"/>
  <c r="M3155" i="52"/>
  <c r="N3155" i="52" s="1"/>
  <c r="O3155" i="52" s="1"/>
  <c r="M3156" i="52"/>
  <c r="N3156" i="52"/>
  <c r="O3156" i="52" s="1"/>
  <c r="M3157" i="52"/>
  <c r="N3157" i="52" s="1"/>
  <c r="O3157" i="52" s="1"/>
  <c r="M3158" i="52"/>
  <c r="N3158" i="52" s="1"/>
  <c r="O3158" i="52" s="1"/>
  <c r="M3159" i="52"/>
  <c r="N3159" i="52" s="1"/>
  <c r="O3159" i="52" s="1"/>
  <c r="M3160" i="52"/>
  <c r="N3160" i="52" s="1"/>
  <c r="O3160" i="52" s="1"/>
  <c r="M3161" i="52"/>
  <c r="N3161" i="52" s="1"/>
  <c r="O3161" i="52" s="1"/>
  <c r="M3162" i="52"/>
  <c r="N3162" i="52" s="1"/>
  <c r="O3162" i="52" s="1"/>
  <c r="M3163" i="52"/>
  <c r="N3163" i="52" s="1"/>
  <c r="O3163" i="52" s="1"/>
  <c r="M3164" i="52"/>
  <c r="N3164" i="52" s="1"/>
  <c r="O3164" i="52" s="1"/>
  <c r="M3165" i="52"/>
  <c r="N3165" i="52" s="1"/>
  <c r="O3165" i="52" s="1"/>
  <c r="M3166" i="52"/>
  <c r="N3166" i="52" s="1"/>
  <c r="O3166" i="52" s="1"/>
  <c r="M3167" i="52"/>
  <c r="N3167" i="52" s="1"/>
  <c r="O3167" i="52" s="1"/>
  <c r="M3168" i="52"/>
  <c r="N3168" i="52" s="1"/>
  <c r="O3168" i="52" s="1"/>
  <c r="M3169" i="52"/>
  <c r="N3169" i="52" s="1"/>
  <c r="O3169" i="52" s="1"/>
  <c r="M3170" i="52"/>
  <c r="N3170" i="52" s="1"/>
  <c r="O3170" i="52" s="1"/>
  <c r="M3171" i="52"/>
  <c r="N3171" i="52" s="1"/>
  <c r="O3171" i="52" s="1"/>
  <c r="M3172" i="52"/>
  <c r="N3172" i="52" s="1"/>
  <c r="O3172" i="52" s="1"/>
  <c r="M3173" i="52"/>
  <c r="N3173" i="52" s="1"/>
  <c r="O3173" i="52" s="1"/>
  <c r="M3174" i="52"/>
  <c r="N3174" i="52" s="1"/>
  <c r="O3174" i="52" s="1"/>
  <c r="M3175" i="52"/>
  <c r="N3175" i="52" s="1"/>
  <c r="O3175" i="52" s="1"/>
  <c r="M3176" i="52"/>
  <c r="N3176" i="52" s="1"/>
  <c r="O3176" i="52" s="1"/>
  <c r="M3177" i="52"/>
  <c r="N3177" i="52"/>
  <c r="O3177" i="52" s="1"/>
  <c r="M3178" i="52"/>
  <c r="N3178" i="52" s="1"/>
  <c r="O3178" i="52" s="1"/>
  <c r="M3179" i="52"/>
  <c r="N3179" i="52" s="1"/>
  <c r="O3179" i="52" s="1"/>
  <c r="M3180" i="52"/>
  <c r="N3180" i="52" s="1"/>
  <c r="O3180" i="52" s="1"/>
  <c r="M3181" i="52"/>
  <c r="N3181" i="52" s="1"/>
  <c r="O3181" i="52" s="1"/>
  <c r="M3182" i="52"/>
  <c r="N3182" i="52" s="1"/>
  <c r="O3182" i="52" s="1"/>
  <c r="M3183" i="52"/>
  <c r="N3183" i="52" s="1"/>
  <c r="O3183" i="52"/>
  <c r="M3184" i="52"/>
  <c r="N3184" i="52" s="1"/>
  <c r="O3184" i="52" s="1"/>
  <c r="M3185" i="52"/>
  <c r="N3185" i="52" s="1"/>
  <c r="O3185" i="52" s="1"/>
  <c r="M3186" i="52"/>
  <c r="N3186" i="52"/>
  <c r="O3186" i="52" s="1"/>
  <c r="M3187" i="52"/>
  <c r="N3187" i="52" s="1"/>
  <c r="O3187" i="52" s="1"/>
  <c r="M3188" i="52"/>
  <c r="N3188" i="52" s="1"/>
  <c r="O3188" i="52" s="1"/>
  <c r="M3189" i="52"/>
  <c r="N3189" i="52" s="1"/>
  <c r="O3189" i="52" s="1"/>
  <c r="M3190" i="52"/>
  <c r="N3190" i="52"/>
  <c r="O3190" i="52" s="1"/>
  <c r="M3191" i="52"/>
  <c r="N3191" i="52" s="1"/>
  <c r="O3191" i="52" s="1"/>
  <c r="M3192" i="52"/>
  <c r="N3192" i="52" s="1"/>
  <c r="O3192" i="52" s="1"/>
  <c r="M3193" i="52"/>
  <c r="N3193" i="52"/>
  <c r="O3193" i="52" s="1"/>
  <c r="M3194" i="52"/>
  <c r="N3194" i="52" s="1"/>
  <c r="O3194" i="52" s="1"/>
  <c r="M3195" i="52"/>
  <c r="N3195" i="52" s="1"/>
  <c r="O3195" i="52" s="1"/>
  <c r="M3196" i="52"/>
  <c r="N3196" i="52"/>
  <c r="O3196" i="52" s="1"/>
  <c r="M3197" i="52"/>
  <c r="N3197" i="52" s="1"/>
  <c r="O3197" i="52" s="1"/>
  <c r="M3198" i="52"/>
  <c r="N3198" i="52" s="1"/>
  <c r="O3198" i="52" s="1"/>
  <c r="M3199" i="52"/>
  <c r="N3199" i="52" s="1"/>
  <c r="O3199" i="52"/>
  <c r="M3200" i="52"/>
  <c r="N3200" i="52" s="1"/>
  <c r="O3200" i="52" s="1"/>
  <c r="M3201" i="52"/>
  <c r="N3201" i="52" s="1"/>
  <c r="O3201" i="52" s="1"/>
  <c r="M3202" i="52"/>
  <c r="N3202" i="52"/>
  <c r="O3202" i="52" s="1"/>
  <c r="M3203" i="52"/>
  <c r="N3203" i="52" s="1"/>
  <c r="O3203" i="52" s="1"/>
  <c r="M3204" i="52"/>
  <c r="N3204" i="52"/>
  <c r="O3204" i="52" s="1"/>
  <c r="M3205" i="52"/>
  <c r="N3205" i="52" s="1"/>
  <c r="O3205" i="52" s="1"/>
  <c r="M3206" i="52"/>
  <c r="N3206" i="52" s="1"/>
  <c r="O3206" i="52" s="1"/>
  <c r="M3207" i="52"/>
  <c r="N3207" i="52" s="1"/>
  <c r="O3207" i="52" s="1"/>
  <c r="M3208" i="52"/>
  <c r="N3208" i="52" s="1"/>
  <c r="O3208" i="52" s="1"/>
  <c r="M3209" i="52"/>
  <c r="N3209" i="52" s="1"/>
  <c r="O3209" i="52" s="1"/>
  <c r="M3210" i="52"/>
  <c r="N3210" i="52"/>
  <c r="O3210" i="52" s="1"/>
  <c r="M3211" i="52"/>
  <c r="N3211" i="52" s="1"/>
  <c r="O3211" i="52" s="1"/>
  <c r="M3212" i="52"/>
  <c r="N3212" i="52" s="1"/>
  <c r="O3212" i="52" s="1"/>
  <c r="M3213" i="52"/>
  <c r="N3213" i="52" s="1"/>
  <c r="O3213" i="52" s="1"/>
  <c r="M3214" i="52"/>
  <c r="N3214" i="52"/>
  <c r="O3214" i="52" s="1"/>
  <c r="M3215" i="52"/>
  <c r="N3215" i="52" s="1"/>
  <c r="O3215" i="52" s="1"/>
  <c r="M3216" i="52"/>
  <c r="N3216" i="52" s="1"/>
  <c r="O3216" i="52" s="1"/>
  <c r="M3217" i="52"/>
  <c r="N3217" i="52"/>
  <c r="O3217" i="52" s="1"/>
  <c r="M3218" i="52"/>
  <c r="N3218" i="52"/>
  <c r="O3218" i="52" s="1"/>
  <c r="M3219" i="52"/>
  <c r="N3219" i="52" s="1"/>
  <c r="O3219" i="52" s="1"/>
  <c r="M3220" i="52"/>
  <c r="N3220" i="52"/>
  <c r="O3220" i="52" s="1"/>
  <c r="M3221" i="52"/>
  <c r="N3221" i="52" s="1"/>
  <c r="O3221" i="52" s="1"/>
  <c r="M3222" i="52"/>
  <c r="N3222" i="52" s="1"/>
  <c r="O3222" i="52" s="1"/>
  <c r="M3223" i="52"/>
  <c r="N3223" i="52" s="1"/>
  <c r="O3223" i="52"/>
  <c r="M3224" i="52"/>
  <c r="N3224" i="52" s="1"/>
  <c r="O3224" i="52" s="1"/>
  <c r="M3225" i="52"/>
  <c r="N3225" i="52" s="1"/>
  <c r="O3225" i="52" s="1"/>
  <c r="M3226" i="52"/>
  <c r="N3226" i="52" s="1"/>
  <c r="O3226" i="52" s="1"/>
  <c r="M3227" i="52"/>
  <c r="N3227" i="52" s="1"/>
  <c r="O3227" i="52" s="1"/>
  <c r="M3228" i="52"/>
  <c r="N3228" i="52"/>
  <c r="O3228" i="52" s="1"/>
  <c r="M3229" i="52"/>
  <c r="N3229" i="52" s="1"/>
  <c r="O3229" i="52" s="1"/>
  <c r="M3230" i="52"/>
  <c r="N3230" i="52" s="1"/>
  <c r="O3230" i="52" s="1"/>
  <c r="M3231" i="52"/>
  <c r="N3231" i="52" s="1"/>
  <c r="O3231" i="52" s="1"/>
  <c r="M3232" i="52"/>
  <c r="N3232" i="52" s="1"/>
  <c r="O3232" i="52" s="1"/>
  <c r="M3233" i="52"/>
  <c r="N3233" i="52" s="1"/>
  <c r="O3233" i="52" s="1"/>
  <c r="M3234" i="52"/>
  <c r="N3234" i="52" s="1"/>
  <c r="O3234" i="52" s="1"/>
  <c r="M3235" i="52"/>
  <c r="N3235" i="52" s="1"/>
  <c r="O3235" i="52" s="1"/>
  <c r="M3236" i="52"/>
  <c r="N3236" i="52" s="1"/>
  <c r="O3236" i="52" s="1"/>
  <c r="M3237" i="52"/>
  <c r="N3237" i="52" s="1"/>
  <c r="O3237" i="52" s="1"/>
  <c r="M3238" i="52"/>
  <c r="N3238" i="52" s="1"/>
  <c r="O3238" i="52" s="1"/>
  <c r="M3239" i="52"/>
  <c r="N3239" i="52" s="1"/>
  <c r="O3239" i="52" s="1"/>
  <c r="M3240" i="52"/>
  <c r="N3240" i="52" s="1"/>
  <c r="O3240" i="52" s="1"/>
  <c r="M3241" i="52"/>
  <c r="N3241" i="52"/>
  <c r="O3241" i="52" s="1"/>
  <c r="M3242" i="52"/>
  <c r="N3242" i="52"/>
  <c r="O3242" i="52" s="1"/>
  <c r="M3243" i="52"/>
  <c r="N3243" i="52" s="1"/>
  <c r="O3243" i="52" s="1"/>
  <c r="M3244" i="52"/>
  <c r="N3244" i="52" s="1"/>
  <c r="O3244" i="52" s="1"/>
  <c r="M3245" i="52"/>
  <c r="N3245" i="52" s="1"/>
  <c r="O3245" i="52" s="1"/>
  <c r="M3246" i="52"/>
  <c r="N3246" i="52" s="1"/>
  <c r="O3246" i="52" s="1"/>
  <c r="M3247" i="52"/>
  <c r="N3247" i="52" s="1"/>
  <c r="O3247" i="52" s="1"/>
  <c r="M3248" i="52"/>
  <c r="N3248" i="52" s="1"/>
  <c r="O3248" i="52" s="1"/>
  <c r="M3249" i="52"/>
  <c r="N3249" i="52" s="1"/>
  <c r="O3249" i="52" s="1"/>
  <c r="M3250" i="52"/>
  <c r="N3250" i="52"/>
  <c r="O3250" i="52" s="1"/>
  <c r="M3251" i="52"/>
  <c r="N3251" i="52" s="1"/>
  <c r="O3251" i="52" s="1"/>
  <c r="M3252" i="52"/>
  <c r="N3252" i="52" s="1"/>
  <c r="O3252" i="52" s="1"/>
  <c r="M3253" i="52"/>
  <c r="N3253" i="52" s="1"/>
  <c r="O3253" i="52" s="1"/>
  <c r="M3254" i="52"/>
  <c r="N3254" i="52" s="1"/>
  <c r="O3254" i="52" s="1"/>
  <c r="M3255" i="52"/>
  <c r="N3255" i="52" s="1"/>
  <c r="O3255" i="52" s="1"/>
  <c r="M3256" i="52"/>
  <c r="N3256" i="52" s="1"/>
  <c r="O3256" i="52" s="1"/>
  <c r="M3257" i="52"/>
  <c r="N3257" i="52" s="1"/>
  <c r="O3257" i="52" s="1"/>
  <c r="M3258" i="52"/>
  <c r="N3258" i="52" s="1"/>
  <c r="O3258" i="52" s="1"/>
  <c r="M3259" i="52"/>
  <c r="N3259" i="52" s="1"/>
  <c r="O3259" i="52" s="1"/>
  <c r="M3260" i="52"/>
  <c r="N3260" i="52" s="1"/>
  <c r="O3260" i="52" s="1"/>
  <c r="M3261" i="52"/>
  <c r="N3261" i="52" s="1"/>
  <c r="O3261" i="52" s="1"/>
  <c r="M3262" i="52"/>
  <c r="N3262" i="52"/>
  <c r="O3262" i="52" s="1"/>
  <c r="M3263" i="52"/>
  <c r="N3263" i="52" s="1"/>
  <c r="O3263" i="52" s="1"/>
  <c r="M3264" i="52"/>
  <c r="N3264" i="52" s="1"/>
  <c r="O3264" i="52" s="1"/>
  <c r="M3265" i="52"/>
  <c r="N3265" i="52" s="1"/>
  <c r="O3265" i="52" s="1"/>
  <c r="M3266" i="52"/>
  <c r="N3266" i="52" s="1"/>
  <c r="O3266" i="52" s="1"/>
  <c r="M3267" i="52"/>
  <c r="N3267" i="52" s="1"/>
  <c r="O3267" i="52" s="1"/>
  <c r="M3268" i="52"/>
  <c r="N3268" i="52" s="1"/>
  <c r="O3268" i="52" s="1"/>
  <c r="M3269" i="52"/>
  <c r="N3269" i="52" s="1"/>
  <c r="O3269" i="52" s="1"/>
  <c r="M3270" i="52"/>
  <c r="N3270" i="52" s="1"/>
  <c r="O3270" i="52" s="1"/>
  <c r="M3271" i="52"/>
  <c r="N3271" i="52" s="1"/>
  <c r="O3271" i="52" s="1"/>
  <c r="M3272" i="52"/>
  <c r="N3272" i="52" s="1"/>
  <c r="O3272" i="52" s="1"/>
  <c r="M3273" i="52"/>
  <c r="N3273" i="52" s="1"/>
  <c r="O3273" i="52" s="1"/>
  <c r="M3274" i="52"/>
  <c r="N3274" i="52" s="1"/>
  <c r="O3274" i="52" s="1"/>
  <c r="M3275" i="52"/>
  <c r="N3275" i="52" s="1"/>
  <c r="O3275" i="52" s="1"/>
  <c r="M3276" i="52"/>
  <c r="N3276" i="52"/>
  <c r="O3276" i="52" s="1"/>
  <c r="M3277" i="52"/>
  <c r="N3277" i="52" s="1"/>
  <c r="O3277" i="52" s="1"/>
  <c r="M3278" i="52"/>
  <c r="N3278" i="52" s="1"/>
  <c r="O3278" i="52" s="1"/>
  <c r="M3279" i="52"/>
  <c r="N3279" i="52" s="1"/>
  <c r="O3279" i="52"/>
  <c r="M3280" i="52"/>
  <c r="N3280" i="52" s="1"/>
  <c r="O3280" i="52" s="1"/>
  <c r="M3281" i="52"/>
  <c r="N3281" i="52" s="1"/>
  <c r="O3281" i="52"/>
  <c r="M3282" i="52"/>
  <c r="N3282" i="52" s="1"/>
  <c r="O3282" i="52" s="1"/>
  <c r="M3283" i="52"/>
  <c r="N3283" i="52" s="1"/>
  <c r="O3283" i="52" s="1"/>
  <c r="M3284" i="52"/>
  <c r="N3284" i="52" s="1"/>
  <c r="O3284" i="52" s="1"/>
  <c r="M3285" i="52"/>
  <c r="N3285" i="52" s="1"/>
  <c r="O3285" i="52" s="1"/>
  <c r="M3286" i="52"/>
  <c r="N3286" i="52" s="1"/>
  <c r="O3286" i="52" s="1"/>
  <c r="M3287" i="52"/>
  <c r="N3287" i="52" s="1"/>
  <c r="O3287" i="52" s="1"/>
  <c r="M3288" i="52"/>
  <c r="N3288" i="52" s="1"/>
  <c r="O3288" i="52" s="1"/>
  <c r="M3289" i="52"/>
  <c r="N3289" i="52" s="1"/>
  <c r="O3289" i="52" s="1"/>
  <c r="M3290" i="52"/>
  <c r="N3290" i="52" s="1"/>
  <c r="O3290" i="52" s="1"/>
  <c r="M3291" i="52"/>
  <c r="N3291" i="52" s="1"/>
  <c r="O3291" i="52" s="1"/>
  <c r="M3292" i="52"/>
  <c r="N3292" i="52" s="1"/>
  <c r="O3292" i="52" s="1"/>
  <c r="M3293" i="52"/>
  <c r="N3293" i="52" s="1"/>
  <c r="O3293" i="52" s="1"/>
  <c r="M3294" i="52"/>
  <c r="N3294" i="52" s="1"/>
  <c r="O3294" i="52" s="1"/>
  <c r="M3295" i="52"/>
  <c r="N3295" i="52" s="1"/>
  <c r="O3295" i="52"/>
  <c r="M3296" i="52"/>
  <c r="N3296" i="52" s="1"/>
  <c r="O3296" i="52" s="1"/>
  <c r="M3297" i="52"/>
  <c r="N3297" i="52" s="1"/>
  <c r="O3297" i="52" s="1"/>
  <c r="M3298" i="52"/>
  <c r="N3298" i="52" s="1"/>
  <c r="O3298" i="52" s="1"/>
  <c r="M3299" i="52"/>
  <c r="N3299" i="52" s="1"/>
  <c r="O3299" i="52" s="1"/>
  <c r="M3300" i="52"/>
  <c r="N3300" i="52" s="1"/>
  <c r="O3300" i="52" s="1"/>
  <c r="M3301" i="52"/>
  <c r="N3301" i="52" s="1"/>
  <c r="O3301" i="52" s="1"/>
  <c r="M3302" i="52"/>
  <c r="N3302" i="52" s="1"/>
  <c r="O3302" i="52" s="1"/>
  <c r="M3303" i="52"/>
  <c r="N3303" i="52" s="1"/>
  <c r="O3303" i="52" s="1"/>
  <c r="M3304" i="52"/>
  <c r="N3304" i="52" s="1"/>
  <c r="O3304" i="52" s="1"/>
  <c r="M3305" i="52"/>
  <c r="N3305" i="52" s="1"/>
  <c r="O3305" i="52" s="1"/>
  <c r="M3306" i="52"/>
  <c r="N3306" i="52" s="1"/>
  <c r="O3306" i="52" s="1"/>
  <c r="M3307" i="52"/>
  <c r="N3307" i="52" s="1"/>
  <c r="O3307" i="52" s="1"/>
  <c r="M3308" i="52"/>
  <c r="N3308" i="52"/>
  <c r="O3308" i="52" s="1"/>
  <c r="M3309" i="52"/>
  <c r="N3309" i="52" s="1"/>
  <c r="O3309" i="52" s="1"/>
  <c r="M3310" i="52"/>
  <c r="N3310" i="52" s="1"/>
  <c r="O3310" i="52" s="1"/>
  <c r="M3311" i="52"/>
  <c r="N3311" i="52" s="1"/>
  <c r="O3311" i="52" s="1"/>
  <c r="M3312" i="52"/>
  <c r="N3312" i="52" s="1"/>
  <c r="O3312" i="52" s="1"/>
  <c r="M3313" i="52"/>
  <c r="N3313" i="52" s="1"/>
  <c r="O3313" i="52" s="1"/>
  <c r="M3314" i="52"/>
  <c r="N3314" i="52"/>
  <c r="O3314" i="52"/>
  <c r="M3315" i="52"/>
  <c r="N3315" i="52" s="1"/>
  <c r="O3315" i="52" s="1"/>
  <c r="M3316" i="52"/>
  <c r="N3316" i="52"/>
  <c r="O3316" i="52" s="1"/>
  <c r="M3317" i="52"/>
  <c r="N3317" i="52" s="1"/>
  <c r="O3317" i="52" s="1"/>
  <c r="M3318" i="52"/>
  <c r="N3318" i="52" s="1"/>
  <c r="O3318" i="52" s="1"/>
  <c r="M3319" i="52"/>
  <c r="N3319" i="52" s="1"/>
  <c r="O3319" i="52"/>
  <c r="M3320" i="52"/>
  <c r="N3320" i="52" s="1"/>
  <c r="O3320" i="52" s="1"/>
  <c r="M3321" i="52"/>
  <c r="N3321" i="52" s="1"/>
  <c r="O3321" i="52" s="1"/>
  <c r="M3322" i="52"/>
  <c r="N3322" i="52" s="1"/>
  <c r="O3322" i="52" s="1"/>
  <c r="M3323" i="52"/>
  <c r="N3323" i="52" s="1"/>
  <c r="O3323" i="52" s="1"/>
  <c r="M3324" i="52"/>
  <c r="N3324" i="52" s="1"/>
  <c r="O3324" i="52" s="1"/>
  <c r="M3325" i="52"/>
  <c r="N3325" i="52" s="1"/>
  <c r="O3325" i="52" s="1"/>
  <c r="M3326" i="52"/>
  <c r="N3326" i="52" s="1"/>
  <c r="O3326" i="52" s="1"/>
  <c r="M3327" i="52"/>
  <c r="N3327" i="52" s="1"/>
  <c r="O3327" i="52" s="1"/>
  <c r="M3328" i="52"/>
  <c r="N3328" i="52" s="1"/>
  <c r="O3328" i="52" s="1"/>
  <c r="M3329" i="52"/>
  <c r="N3329" i="52" s="1"/>
  <c r="O3329" i="52" s="1"/>
  <c r="M3330" i="52"/>
  <c r="N3330" i="52" s="1"/>
  <c r="O3330" i="52"/>
  <c r="M3331" i="52"/>
  <c r="N3331" i="52" s="1"/>
  <c r="O3331" i="52" s="1"/>
  <c r="M3332" i="52"/>
  <c r="N3332" i="52" s="1"/>
  <c r="O3332" i="52" s="1"/>
  <c r="M3333" i="52"/>
  <c r="N3333" i="52" s="1"/>
  <c r="O3333" i="52" s="1"/>
  <c r="M3334" i="52"/>
  <c r="N3334" i="52" s="1"/>
  <c r="O3334" i="52" s="1"/>
  <c r="M3335" i="52"/>
  <c r="N3335" i="52" s="1"/>
  <c r="O3335" i="52" s="1"/>
  <c r="M3336" i="52"/>
  <c r="N3336" i="52" s="1"/>
  <c r="O3336" i="52" s="1"/>
  <c r="M3337" i="52"/>
  <c r="N3337" i="52"/>
  <c r="O3337" i="52" s="1"/>
  <c r="M3338" i="52"/>
  <c r="N3338" i="52" s="1"/>
  <c r="O3338" i="52" s="1"/>
  <c r="M3339" i="52"/>
  <c r="N3339" i="52" s="1"/>
  <c r="O3339" i="52" s="1"/>
  <c r="M3340" i="52"/>
  <c r="N3340" i="52" s="1"/>
  <c r="O3340" i="52" s="1"/>
  <c r="M3341" i="52"/>
  <c r="N3341" i="52" s="1"/>
  <c r="O3341" i="52" s="1"/>
  <c r="M3342" i="52"/>
  <c r="N3342" i="52" s="1"/>
  <c r="O3342" i="52" s="1"/>
  <c r="M3343" i="52"/>
  <c r="N3343" i="52" s="1"/>
  <c r="O3343" i="52" s="1"/>
  <c r="M3344" i="52"/>
  <c r="N3344" i="52" s="1"/>
  <c r="O3344" i="52" s="1"/>
  <c r="M3345" i="52"/>
  <c r="N3345" i="52" s="1"/>
  <c r="O3345" i="52" s="1"/>
  <c r="M3346" i="52"/>
  <c r="N3346" i="52" s="1"/>
  <c r="O3346" i="52" s="1"/>
  <c r="M3347" i="52"/>
  <c r="N3347" i="52" s="1"/>
  <c r="O3347" i="52" s="1"/>
  <c r="M3348" i="52"/>
  <c r="N3348" i="52"/>
  <c r="O3348" i="52" s="1"/>
  <c r="M3349" i="52"/>
  <c r="N3349" i="52" s="1"/>
  <c r="O3349" i="52" s="1"/>
  <c r="M3350" i="52"/>
  <c r="N3350" i="52" s="1"/>
  <c r="O3350" i="52" s="1"/>
  <c r="M3351" i="52"/>
  <c r="N3351" i="52" s="1"/>
  <c r="O3351" i="52" s="1"/>
  <c r="M3352" i="52"/>
  <c r="N3352" i="52" s="1"/>
  <c r="O3352" i="52" s="1"/>
  <c r="M3353" i="52"/>
  <c r="N3353" i="52" s="1"/>
  <c r="O3353" i="52" s="1"/>
  <c r="M3354" i="52"/>
  <c r="N3354" i="52" s="1"/>
  <c r="O3354" i="52" s="1"/>
  <c r="M3355" i="52"/>
  <c r="N3355" i="52" s="1"/>
  <c r="O3355" i="52" s="1"/>
  <c r="M3356" i="52"/>
  <c r="N3356" i="52" s="1"/>
  <c r="O3356" i="52" s="1"/>
  <c r="M3357" i="52"/>
  <c r="N3357" i="52" s="1"/>
  <c r="O3357" i="52" s="1"/>
  <c r="M3358" i="52"/>
  <c r="N3358" i="52" s="1"/>
  <c r="O3358" i="52" s="1"/>
  <c r="M3359" i="52"/>
  <c r="N3359" i="52" s="1"/>
  <c r="O3359" i="52" s="1"/>
  <c r="M3360" i="52"/>
  <c r="N3360" i="52" s="1"/>
  <c r="O3360" i="52" s="1"/>
  <c r="M3361" i="52"/>
  <c r="N3361" i="52" s="1"/>
  <c r="O3361" i="52" s="1"/>
  <c r="M3362" i="52"/>
  <c r="N3362" i="52" s="1"/>
  <c r="O3362" i="52" s="1"/>
  <c r="M3363" i="52"/>
  <c r="N3363" i="52" s="1"/>
  <c r="O3363" i="52" s="1"/>
  <c r="M3364" i="52"/>
  <c r="N3364" i="52" s="1"/>
  <c r="O3364" i="52" s="1"/>
  <c r="M3365" i="52"/>
  <c r="N3365" i="52" s="1"/>
  <c r="O3365" i="52" s="1"/>
  <c r="M3366" i="52"/>
  <c r="N3366" i="52"/>
  <c r="O3366" i="52" s="1"/>
  <c r="M3367" i="52"/>
  <c r="N3367" i="52" s="1"/>
  <c r="O3367" i="52" s="1"/>
  <c r="M3368" i="52"/>
  <c r="N3368" i="52" s="1"/>
  <c r="O3368" i="52" s="1"/>
  <c r="M3369" i="52"/>
  <c r="N3369" i="52"/>
  <c r="O3369" i="52" s="1"/>
  <c r="M3370" i="52"/>
  <c r="N3370" i="52" s="1"/>
  <c r="O3370" i="52" s="1"/>
  <c r="M3371" i="52"/>
  <c r="N3371" i="52" s="1"/>
  <c r="O3371" i="52" s="1"/>
  <c r="M3372" i="52"/>
  <c r="N3372" i="52"/>
  <c r="O3372" i="52" s="1"/>
  <c r="M3373" i="52"/>
  <c r="N3373" i="52" s="1"/>
  <c r="O3373" i="52" s="1"/>
  <c r="M3374" i="52"/>
  <c r="N3374" i="52" s="1"/>
  <c r="O3374" i="52" s="1"/>
  <c r="M3375" i="52"/>
  <c r="N3375" i="52" s="1"/>
  <c r="O3375" i="52"/>
  <c r="M3376" i="52"/>
  <c r="N3376" i="52" s="1"/>
  <c r="O3376" i="52" s="1"/>
  <c r="M3377" i="52"/>
  <c r="N3377" i="52" s="1"/>
  <c r="O3377" i="52" s="1"/>
  <c r="M3378" i="52"/>
  <c r="N3378" i="52" s="1"/>
  <c r="O3378" i="52" s="1"/>
  <c r="M3379" i="52"/>
  <c r="N3379" i="52" s="1"/>
  <c r="O3379" i="52" s="1"/>
  <c r="M3380" i="52"/>
  <c r="N3380" i="52" s="1"/>
  <c r="O3380" i="52" s="1"/>
  <c r="M3381" i="52"/>
  <c r="N3381" i="52" s="1"/>
  <c r="O3381" i="52" s="1"/>
  <c r="M3382" i="52"/>
  <c r="N3382" i="52"/>
  <c r="O3382" i="52" s="1"/>
  <c r="M3383" i="52"/>
  <c r="N3383" i="52" s="1"/>
  <c r="O3383" i="52" s="1"/>
  <c r="M3384" i="52"/>
  <c r="N3384" i="52" s="1"/>
  <c r="O3384" i="52" s="1"/>
  <c r="M3385" i="52"/>
  <c r="N3385" i="52" s="1"/>
  <c r="O3385" i="52" s="1"/>
  <c r="M3386" i="52"/>
  <c r="N3386" i="52" s="1"/>
  <c r="O3386" i="52" s="1"/>
  <c r="M3387" i="52"/>
  <c r="N3387" i="52" s="1"/>
  <c r="O3387" i="52" s="1"/>
  <c r="M3388" i="52"/>
  <c r="N3388" i="52" s="1"/>
  <c r="O3388" i="52" s="1"/>
  <c r="M3389" i="52"/>
  <c r="N3389" i="52" s="1"/>
  <c r="O3389" i="52" s="1"/>
  <c r="M3390" i="52"/>
  <c r="N3390" i="52" s="1"/>
  <c r="O3390" i="52" s="1"/>
  <c r="M3391" i="52"/>
  <c r="N3391" i="52" s="1"/>
  <c r="O3391" i="52" s="1"/>
  <c r="M3392" i="52"/>
  <c r="N3392" i="52" s="1"/>
  <c r="O3392" i="52" s="1"/>
  <c r="M3393" i="52"/>
  <c r="N3393" i="52" s="1"/>
  <c r="O3393" i="52" s="1"/>
  <c r="M3394" i="52"/>
  <c r="N3394" i="52" s="1"/>
  <c r="O3394" i="52" s="1"/>
  <c r="M3395" i="52"/>
  <c r="N3395" i="52" s="1"/>
  <c r="O3395" i="52" s="1"/>
  <c r="M3396" i="52"/>
  <c r="N3396" i="52" s="1"/>
  <c r="O3396" i="52" s="1"/>
  <c r="M3397" i="52"/>
  <c r="N3397" i="52" s="1"/>
  <c r="O3397" i="52" s="1"/>
  <c r="M3398" i="52"/>
  <c r="N3398" i="52"/>
  <c r="O3398" i="52" s="1"/>
  <c r="M3399" i="52"/>
  <c r="N3399" i="52" s="1"/>
  <c r="O3399" i="52" s="1"/>
  <c r="M3400" i="52"/>
  <c r="N3400" i="52" s="1"/>
  <c r="O3400" i="52" s="1"/>
  <c r="M3401" i="52"/>
  <c r="N3401" i="52" s="1"/>
  <c r="O3401" i="52" s="1"/>
  <c r="M3402" i="52"/>
  <c r="N3402" i="52" s="1"/>
  <c r="O3402" i="52" s="1"/>
  <c r="M3403" i="52"/>
  <c r="N3403" i="52" s="1"/>
  <c r="O3403" i="52" s="1"/>
  <c r="M3404" i="52"/>
  <c r="N3404" i="52" s="1"/>
  <c r="O3404" i="52" s="1"/>
  <c r="M3405" i="52"/>
  <c r="N3405" i="52" s="1"/>
  <c r="O3405" i="52" s="1"/>
  <c r="M3406" i="52"/>
  <c r="N3406" i="52" s="1"/>
  <c r="O3406" i="52" s="1"/>
  <c r="M3407" i="52"/>
  <c r="N3407" i="52" s="1"/>
  <c r="O3407" i="52" s="1"/>
  <c r="M3408" i="52"/>
  <c r="N3408" i="52" s="1"/>
  <c r="O3408" i="52" s="1"/>
  <c r="M3409" i="52"/>
  <c r="N3409" i="52" s="1"/>
  <c r="O3409" i="52" s="1"/>
  <c r="M3410" i="52"/>
  <c r="N3410" i="52" s="1"/>
  <c r="O3410" i="52" s="1"/>
  <c r="M3411" i="52"/>
  <c r="N3411" i="52" s="1"/>
  <c r="O3411" i="52" s="1"/>
  <c r="M3412" i="52"/>
  <c r="N3412" i="52" s="1"/>
  <c r="O3412" i="52" s="1"/>
  <c r="M3413" i="52"/>
  <c r="N3413" i="52" s="1"/>
  <c r="O3413" i="52" s="1"/>
  <c r="M3414" i="52"/>
  <c r="N3414" i="52" s="1"/>
  <c r="O3414" i="52" s="1"/>
  <c r="M3415" i="52"/>
  <c r="N3415" i="52"/>
  <c r="O3415" i="52" s="1"/>
  <c r="M3416" i="52"/>
  <c r="N3416" i="52" s="1"/>
  <c r="O3416" i="52" s="1"/>
  <c r="M3417" i="52"/>
  <c r="N3417" i="52" s="1"/>
  <c r="O3417" i="52" s="1"/>
  <c r="M3418" i="52"/>
  <c r="N3418" i="52" s="1"/>
  <c r="O3418" i="52" s="1"/>
  <c r="M3419" i="52"/>
  <c r="N3419" i="52" s="1"/>
  <c r="O3419" i="52" s="1"/>
  <c r="M3420" i="52"/>
  <c r="N3420" i="52"/>
  <c r="O3420" i="52" s="1"/>
  <c r="M3421" i="52"/>
  <c r="N3421" i="52" s="1"/>
  <c r="O3421" i="52" s="1"/>
  <c r="M3422" i="52"/>
  <c r="N3422" i="52" s="1"/>
  <c r="O3422" i="52" s="1"/>
  <c r="M3423" i="52"/>
  <c r="N3423" i="52" s="1"/>
  <c r="O3423" i="52" s="1"/>
  <c r="M3424" i="52"/>
  <c r="N3424" i="52" s="1"/>
  <c r="O3424" i="52" s="1"/>
  <c r="M3425" i="52"/>
  <c r="N3425" i="52" s="1"/>
  <c r="O3425" i="52" s="1"/>
  <c r="M3426" i="52"/>
  <c r="N3426" i="52" s="1"/>
  <c r="O3426" i="52" s="1"/>
  <c r="M3427" i="52"/>
  <c r="N3427" i="52"/>
  <c r="O3427" i="52" s="1"/>
  <c r="M3428" i="52"/>
  <c r="N3428" i="52" s="1"/>
  <c r="O3428" i="52" s="1"/>
  <c r="M3429" i="52"/>
  <c r="N3429" i="52" s="1"/>
  <c r="O3429" i="52" s="1"/>
  <c r="M3430" i="52"/>
  <c r="N3430" i="52"/>
  <c r="O3430" i="52" s="1"/>
  <c r="M3431" i="52"/>
  <c r="N3431" i="52"/>
  <c r="O3431" i="52" s="1"/>
  <c r="M3432" i="52"/>
  <c r="N3432" i="52"/>
  <c r="O3432" i="52" s="1"/>
  <c r="M3433" i="52"/>
  <c r="N3433" i="52" s="1"/>
  <c r="O3433" i="52" s="1"/>
  <c r="M3434" i="52"/>
  <c r="N3434" i="52"/>
  <c r="O3434" i="52" s="1"/>
  <c r="M3435" i="52"/>
  <c r="N3435" i="52" s="1"/>
  <c r="O3435" i="52" s="1"/>
  <c r="M3436" i="52"/>
  <c r="N3436" i="52" s="1"/>
  <c r="O3436" i="52" s="1"/>
  <c r="M3437" i="52"/>
  <c r="N3437" i="52" s="1"/>
  <c r="O3437" i="52" s="1"/>
  <c r="M3438" i="52"/>
  <c r="N3438" i="52" s="1"/>
  <c r="O3438" i="52" s="1"/>
  <c r="M3439" i="52"/>
  <c r="N3439" i="52" s="1"/>
  <c r="O3439" i="52" s="1"/>
  <c r="M3440" i="52"/>
  <c r="N3440" i="52" s="1"/>
  <c r="O3440" i="52" s="1"/>
  <c r="M3441" i="52"/>
  <c r="N3441" i="52" s="1"/>
  <c r="O3441" i="52" s="1"/>
  <c r="M3442" i="52"/>
  <c r="N3442" i="52" s="1"/>
  <c r="O3442" i="52" s="1"/>
  <c r="M3443" i="52"/>
  <c r="N3443" i="52" s="1"/>
  <c r="O3443" i="52" s="1"/>
  <c r="M3444" i="52"/>
  <c r="N3444" i="52" s="1"/>
  <c r="O3444" i="52" s="1"/>
  <c r="M3445" i="52"/>
  <c r="N3445" i="52" s="1"/>
  <c r="O3445" i="52" s="1"/>
  <c r="M3446" i="52"/>
  <c r="N3446" i="52" s="1"/>
  <c r="O3446" i="52" s="1"/>
  <c r="M3447" i="52"/>
  <c r="N3447" i="52"/>
  <c r="O3447" i="52" s="1"/>
  <c r="M3448" i="52"/>
  <c r="N3448" i="52" s="1"/>
  <c r="O3448" i="52" s="1"/>
  <c r="M3449" i="52"/>
  <c r="N3449" i="52" s="1"/>
  <c r="O3449" i="52" s="1"/>
  <c r="M3450" i="52"/>
  <c r="N3450" i="52" s="1"/>
  <c r="O3450" i="52" s="1"/>
  <c r="M3451" i="52"/>
  <c r="N3451" i="52" s="1"/>
  <c r="O3451" i="52" s="1"/>
  <c r="M3452" i="52"/>
  <c r="N3452" i="52"/>
  <c r="O3452" i="52" s="1"/>
  <c r="M3453" i="52"/>
  <c r="N3453" i="52" s="1"/>
  <c r="O3453" i="52" s="1"/>
  <c r="M3454" i="52"/>
  <c r="N3454" i="52" s="1"/>
  <c r="O3454" i="52" s="1"/>
  <c r="M3455" i="52"/>
  <c r="N3455" i="52" s="1"/>
  <c r="O3455" i="52" s="1"/>
  <c r="M3456" i="52"/>
  <c r="N3456" i="52" s="1"/>
  <c r="O3456" i="52" s="1"/>
  <c r="M3457" i="52"/>
  <c r="N3457" i="52" s="1"/>
  <c r="O3457" i="52" s="1"/>
  <c r="M3458" i="52"/>
  <c r="N3458" i="52" s="1"/>
  <c r="O3458" i="52" s="1"/>
  <c r="M3459" i="52"/>
  <c r="N3459" i="52" s="1"/>
  <c r="O3459" i="52" s="1"/>
  <c r="M3460" i="52"/>
  <c r="N3460" i="52"/>
  <c r="O3460" i="52" s="1"/>
  <c r="M3461" i="52"/>
  <c r="N3461" i="52" s="1"/>
  <c r="O3461" i="52" s="1"/>
  <c r="M3462" i="52"/>
  <c r="N3462" i="52" s="1"/>
  <c r="O3462" i="52" s="1"/>
  <c r="M3463" i="52"/>
  <c r="N3463" i="52"/>
  <c r="O3463" i="52" s="1"/>
  <c r="M3464" i="52"/>
  <c r="N3464" i="52" s="1"/>
  <c r="O3464" i="52" s="1"/>
  <c r="M3465" i="52"/>
  <c r="N3465" i="52" s="1"/>
  <c r="O3465" i="52" s="1"/>
  <c r="M3466" i="52"/>
  <c r="N3466" i="52"/>
  <c r="O3466" i="52" s="1"/>
  <c r="M3467" i="52"/>
  <c r="N3467" i="52"/>
  <c r="O3467" i="52" s="1"/>
  <c r="M3468" i="52"/>
  <c r="N3468" i="52"/>
  <c r="O3468" i="52" s="1"/>
  <c r="M3469" i="52"/>
  <c r="N3469" i="52" s="1"/>
  <c r="O3469" i="52" s="1"/>
  <c r="M3470" i="52"/>
  <c r="N3470" i="52" s="1"/>
  <c r="O3470" i="52" s="1"/>
  <c r="M3471" i="52"/>
  <c r="N3471" i="52" s="1"/>
  <c r="O3471" i="52" s="1"/>
  <c r="M3472" i="52"/>
  <c r="N3472" i="52" s="1"/>
  <c r="O3472" i="52" s="1"/>
  <c r="M3473" i="52"/>
  <c r="N3473" i="52" s="1"/>
  <c r="O3473" i="52" s="1"/>
  <c r="M3474" i="52"/>
  <c r="N3474" i="52" s="1"/>
  <c r="O3474" i="52" s="1"/>
  <c r="M3475" i="52"/>
  <c r="N3475" i="52"/>
  <c r="O3475" i="52" s="1"/>
  <c r="M3476" i="52"/>
  <c r="N3476" i="52"/>
  <c r="O3476" i="52" s="1"/>
  <c r="M3477" i="52"/>
  <c r="N3477" i="52" s="1"/>
  <c r="O3477" i="52" s="1"/>
  <c r="M3478" i="52"/>
  <c r="N3478" i="52" s="1"/>
  <c r="O3478" i="52" s="1"/>
  <c r="M3479" i="52"/>
  <c r="N3479" i="52" s="1"/>
  <c r="O3479" i="52" s="1"/>
  <c r="M3480" i="52"/>
  <c r="N3480" i="52" s="1"/>
  <c r="O3480" i="52" s="1"/>
  <c r="M3481" i="52"/>
  <c r="N3481" i="52" s="1"/>
  <c r="O3481" i="52" s="1"/>
  <c r="M3482" i="52"/>
  <c r="N3482" i="52" s="1"/>
  <c r="O3482" i="52" s="1"/>
  <c r="M3483" i="52"/>
  <c r="N3483" i="52"/>
  <c r="O3483" i="52" s="1"/>
  <c r="M3484" i="52"/>
  <c r="N3484" i="52" s="1"/>
  <c r="O3484" i="52" s="1"/>
  <c r="M3485" i="52"/>
  <c r="N3485" i="52" s="1"/>
  <c r="O3485" i="52" s="1"/>
  <c r="M3486" i="52"/>
  <c r="N3486" i="52" s="1"/>
  <c r="O3486" i="52" s="1"/>
  <c r="M3487" i="52"/>
  <c r="N3487" i="52" s="1"/>
  <c r="O3487" i="52" s="1"/>
  <c r="M3488" i="52"/>
  <c r="N3488" i="52" s="1"/>
  <c r="O3488" i="52" s="1"/>
  <c r="M3489" i="52"/>
  <c r="N3489" i="52" s="1"/>
  <c r="O3489" i="52" s="1"/>
  <c r="M3490" i="52"/>
  <c r="N3490" i="52" s="1"/>
  <c r="O3490" i="52" s="1"/>
  <c r="M3491" i="52"/>
  <c r="N3491" i="52" s="1"/>
  <c r="O3491" i="52" s="1"/>
  <c r="M3492" i="52"/>
  <c r="N3492" i="52"/>
  <c r="O3492" i="52" s="1"/>
  <c r="M3493" i="52"/>
  <c r="N3493" i="52" s="1"/>
  <c r="O3493" i="52" s="1"/>
  <c r="M3494" i="52"/>
  <c r="N3494" i="52" s="1"/>
  <c r="O3494" i="52" s="1"/>
  <c r="M3495" i="52"/>
  <c r="N3495" i="52"/>
  <c r="O3495" i="52" s="1"/>
  <c r="M3496" i="52"/>
  <c r="N3496" i="52" s="1"/>
  <c r="O3496" i="52" s="1"/>
  <c r="M3497" i="52"/>
  <c r="N3497" i="52" s="1"/>
  <c r="O3497" i="52" s="1"/>
  <c r="M3498" i="52"/>
  <c r="N3498" i="52"/>
  <c r="O3498" i="52" s="1"/>
  <c r="M3499" i="52"/>
  <c r="N3499" i="52"/>
  <c r="O3499" i="52" s="1"/>
  <c r="M3500" i="52"/>
  <c r="N3500" i="52"/>
  <c r="O3500" i="52" s="1"/>
  <c r="M3501" i="52"/>
  <c r="N3501" i="52" s="1"/>
  <c r="O3501" i="52" s="1"/>
  <c r="M3502" i="52"/>
  <c r="N3502" i="52" s="1"/>
  <c r="O3502" i="52" s="1"/>
  <c r="M3503" i="52"/>
  <c r="N3503" i="52" s="1"/>
  <c r="O3503" i="52" s="1"/>
  <c r="M3504" i="52"/>
  <c r="N3504" i="52" s="1"/>
  <c r="O3504" i="52" s="1"/>
  <c r="M3505" i="52"/>
  <c r="N3505" i="52" s="1"/>
  <c r="O3505" i="52" s="1"/>
  <c r="M3506" i="52"/>
  <c r="N3506" i="52" s="1"/>
  <c r="O3506" i="52" s="1"/>
  <c r="M3507" i="52"/>
  <c r="N3507" i="52"/>
  <c r="O3507" i="52" s="1"/>
  <c r="M3508" i="52"/>
  <c r="N3508" i="52"/>
  <c r="O3508" i="52" s="1"/>
  <c r="M3509" i="52"/>
  <c r="N3509" i="52" s="1"/>
  <c r="O3509" i="52" s="1"/>
  <c r="M3510" i="52"/>
  <c r="N3510" i="52" s="1"/>
  <c r="O3510" i="52" s="1"/>
  <c r="M3511" i="52"/>
  <c r="N3511" i="52" s="1"/>
  <c r="O3511" i="52" s="1"/>
  <c r="M3512" i="52"/>
  <c r="N3512" i="52" s="1"/>
  <c r="O3512" i="52" s="1"/>
  <c r="M3513" i="52"/>
  <c r="N3513" i="52" s="1"/>
  <c r="O3513" i="52" s="1"/>
  <c r="M3514" i="52"/>
  <c r="N3514" i="52" s="1"/>
  <c r="O3514" i="52" s="1"/>
  <c r="M3515" i="52"/>
  <c r="N3515" i="52"/>
  <c r="O3515" i="52" s="1"/>
  <c r="M3516" i="52"/>
  <c r="N3516" i="52" s="1"/>
  <c r="O3516" i="52" s="1"/>
  <c r="M3517" i="52"/>
  <c r="N3517" i="52" s="1"/>
  <c r="O3517" i="52" s="1"/>
  <c r="M3518" i="52"/>
  <c r="N3518" i="52" s="1"/>
  <c r="O3518" i="52" s="1"/>
  <c r="M3519" i="52"/>
  <c r="N3519" i="52" s="1"/>
  <c r="O3519" i="52" s="1"/>
  <c r="M3520" i="52"/>
  <c r="N3520" i="52" s="1"/>
  <c r="O3520" i="52" s="1"/>
  <c r="M3521" i="52"/>
  <c r="N3521" i="52" s="1"/>
  <c r="O3521" i="52" s="1"/>
  <c r="M3522" i="52"/>
  <c r="N3522" i="52" s="1"/>
  <c r="O3522" i="52" s="1"/>
  <c r="M3523" i="52"/>
  <c r="N3523" i="52" s="1"/>
  <c r="O3523" i="52" s="1"/>
  <c r="M3524" i="52"/>
  <c r="N3524" i="52" s="1"/>
  <c r="O3524" i="52" s="1"/>
  <c r="M3525" i="52"/>
  <c r="N3525" i="52" s="1"/>
  <c r="O3525" i="52" s="1"/>
  <c r="M3526" i="52"/>
  <c r="N3526" i="52"/>
  <c r="O3526" i="52" s="1"/>
  <c r="M3527" i="52"/>
  <c r="N3527" i="52"/>
  <c r="O3527" i="52" s="1"/>
  <c r="M3528" i="52"/>
  <c r="N3528" i="52"/>
  <c r="O3528" i="52" s="1"/>
  <c r="M3529" i="52"/>
  <c r="N3529" i="52" s="1"/>
  <c r="O3529" i="52" s="1"/>
  <c r="M3530" i="52"/>
  <c r="N3530" i="52" s="1"/>
  <c r="O3530" i="52" s="1"/>
  <c r="M3531" i="52"/>
  <c r="N3531" i="52" s="1"/>
  <c r="O3531" i="52" s="1"/>
  <c r="M3532" i="52"/>
  <c r="N3532" i="52" s="1"/>
  <c r="O3532" i="52" s="1"/>
  <c r="M3533" i="52"/>
  <c r="N3533" i="52" s="1"/>
  <c r="O3533" i="52" s="1"/>
  <c r="M3534" i="52"/>
  <c r="N3534" i="52" s="1"/>
  <c r="O3534" i="52" s="1"/>
  <c r="M3535" i="52"/>
  <c r="N3535" i="52" s="1"/>
  <c r="O3535" i="52" s="1"/>
  <c r="M3536" i="52"/>
  <c r="N3536" i="52" s="1"/>
  <c r="O3536" i="52" s="1"/>
  <c r="M3537" i="52"/>
  <c r="N3537" i="52" s="1"/>
  <c r="O3537" i="52" s="1"/>
  <c r="M3538" i="52"/>
  <c r="N3538" i="52" s="1"/>
  <c r="O3538" i="52" s="1"/>
  <c r="M3539" i="52"/>
  <c r="N3539" i="52" s="1"/>
  <c r="O3539" i="52" s="1"/>
  <c r="M3540" i="52"/>
  <c r="N3540" i="52" s="1"/>
  <c r="O3540" i="52" s="1"/>
  <c r="M3541" i="52"/>
  <c r="N3541" i="52" s="1"/>
  <c r="O3541" i="52" s="1"/>
  <c r="M3542" i="52"/>
  <c r="N3542" i="52" s="1"/>
  <c r="O3542" i="52" s="1"/>
  <c r="M3543" i="52"/>
  <c r="N3543" i="52" s="1"/>
  <c r="O3543" i="52" s="1"/>
  <c r="M3544" i="52"/>
  <c r="N3544" i="52" s="1"/>
  <c r="O3544" i="52" s="1"/>
  <c r="M3545" i="52"/>
  <c r="N3545" i="52" s="1"/>
  <c r="O3545" i="52" s="1"/>
  <c r="M3546" i="52"/>
  <c r="N3546" i="52" s="1"/>
  <c r="O3546" i="52" s="1"/>
  <c r="M3547" i="52"/>
  <c r="N3547" i="52"/>
  <c r="O3547" i="52" s="1"/>
  <c r="M3548" i="52"/>
  <c r="N3548" i="52"/>
  <c r="O3548" i="52" s="1"/>
  <c r="M3549" i="52"/>
  <c r="N3549" i="52" s="1"/>
  <c r="O3549" i="52" s="1"/>
  <c r="M3550" i="52"/>
  <c r="N3550" i="52" s="1"/>
  <c r="O3550" i="52" s="1"/>
  <c r="M3551" i="52"/>
  <c r="N3551" i="52" s="1"/>
  <c r="O3551" i="52" s="1"/>
  <c r="M3552" i="52"/>
  <c r="N3552" i="52" s="1"/>
  <c r="O3552" i="52" s="1"/>
  <c r="M3553" i="52"/>
  <c r="N3553" i="52" s="1"/>
  <c r="O3553" i="52" s="1"/>
  <c r="M3554" i="52"/>
  <c r="N3554" i="52" s="1"/>
  <c r="O3554" i="52" s="1"/>
  <c r="M3555" i="52"/>
  <c r="N3555" i="52"/>
  <c r="O3555" i="52" s="1"/>
  <c r="M3556" i="52"/>
  <c r="N3556" i="52" s="1"/>
  <c r="O3556" i="52" s="1"/>
  <c r="M3557" i="52"/>
  <c r="N3557" i="52" s="1"/>
  <c r="O3557" i="52" s="1"/>
  <c r="M3558" i="52"/>
  <c r="N3558" i="52" s="1"/>
  <c r="O3558" i="52" s="1"/>
  <c r="M3559" i="52"/>
  <c r="N3559" i="52" s="1"/>
  <c r="O3559" i="52" s="1"/>
  <c r="M3560" i="52"/>
  <c r="N3560" i="52" s="1"/>
  <c r="O3560" i="52" s="1"/>
  <c r="M3561" i="52"/>
  <c r="N3561" i="52" s="1"/>
  <c r="O3561" i="52" s="1"/>
  <c r="M3562" i="52"/>
  <c r="N3562" i="52" s="1"/>
  <c r="O3562" i="52" s="1"/>
  <c r="M3563" i="52"/>
  <c r="N3563" i="52" s="1"/>
  <c r="O3563" i="52" s="1"/>
  <c r="M3564" i="52"/>
  <c r="N3564" i="52" s="1"/>
  <c r="O3564" i="52" s="1"/>
  <c r="M3565" i="52"/>
  <c r="N3565" i="52" s="1"/>
  <c r="O3565" i="52" s="1"/>
  <c r="M3566" i="52"/>
  <c r="N3566" i="52" s="1"/>
  <c r="O3566" i="52" s="1"/>
  <c r="M3567" i="52"/>
  <c r="N3567" i="52" s="1"/>
  <c r="O3567" i="52" s="1"/>
  <c r="M3568" i="52"/>
  <c r="N3568" i="52" s="1"/>
  <c r="O3568" i="52" s="1"/>
  <c r="M3569" i="52"/>
  <c r="N3569" i="52" s="1"/>
  <c r="O3569" i="52" s="1"/>
  <c r="M3570" i="52"/>
  <c r="N3570" i="52" s="1"/>
  <c r="O3570" i="52" s="1"/>
  <c r="M3571" i="52"/>
  <c r="N3571" i="52" s="1"/>
  <c r="O3571" i="52" s="1"/>
  <c r="M3572" i="52"/>
  <c r="N3572" i="52" s="1"/>
  <c r="O3572" i="52" s="1"/>
  <c r="M3573" i="52"/>
  <c r="N3573" i="52" s="1"/>
  <c r="O3573" i="52" s="1"/>
  <c r="M3574" i="52"/>
  <c r="N3574" i="52" s="1"/>
  <c r="O3574" i="52" s="1"/>
  <c r="M3575" i="52"/>
  <c r="N3575" i="52" s="1"/>
  <c r="O3575" i="52" s="1"/>
  <c r="M3576" i="52"/>
  <c r="N3576" i="52" s="1"/>
  <c r="O3576" i="52" s="1"/>
  <c r="M3577" i="52"/>
  <c r="N3577" i="52" s="1"/>
  <c r="O3577" i="52" s="1"/>
  <c r="M3578" i="52"/>
  <c r="N3578" i="52" s="1"/>
  <c r="O3578" i="52" s="1"/>
  <c r="M3579" i="52"/>
  <c r="N3579" i="52"/>
  <c r="O3579" i="52" s="1"/>
  <c r="M3580" i="52"/>
  <c r="N3580" i="52"/>
  <c r="O3580" i="52" s="1"/>
  <c r="M3581" i="52"/>
  <c r="N3581" i="52" s="1"/>
  <c r="O3581" i="52" s="1"/>
  <c r="M3582" i="52"/>
  <c r="N3582" i="52" s="1"/>
  <c r="O3582" i="52" s="1"/>
  <c r="M3583" i="52"/>
  <c r="N3583" i="52" s="1"/>
  <c r="O3583" i="52" s="1"/>
  <c r="M3584" i="52"/>
  <c r="N3584" i="52" s="1"/>
  <c r="O3584" i="52" s="1"/>
  <c r="M3585" i="52"/>
  <c r="N3585" i="52" s="1"/>
  <c r="O3585" i="52" s="1"/>
  <c r="M3586" i="52"/>
  <c r="N3586" i="52" s="1"/>
  <c r="O3586" i="52" s="1"/>
  <c r="M3587" i="52"/>
  <c r="N3587" i="52"/>
  <c r="O3587" i="52" s="1"/>
  <c r="M3588" i="52"/>
  <c r="N3588" i="52" s="1"/>
  <c r="O3588" i="52" s="1"/>
  <c r="M3589" i="52"/>
  <c r="N3589" i="52" s="1"/>
  <c r="O3589" i="52" s="1"/>
  <c r="M3590" i="52"/>
  <c r="N3590" i="52" s="1"/>
  <c r="O3590" i="52" s="1"/>
  <c r="M3591" i="52"/>
  <c r="N3591" i="52" s="1"/>
  <c r="O3591" i="52" s="1"/>
  <c r="M3592" i="52"/>
  <c r="N3592" i="52" s="1"/>
  <c r="O3592" i="52" s="1"/>
  <c r="M3593" i="52"/>
  <c r="N3593" i="52" s="1"/>
  <c r="O3593" i="52" s="1"/>
  <c r="M3594" i="52"/>
  <c r="N3594" i="52" s="1"/>
  <c r="O3594" i="52" s="1"/>
  <c r="M3595" i="52"/>
  <c r="N3595" i="52" s="1"/>
  <c r="O3595" i="52" s="1"/>
  <c r="M3596" i="52"/>
  <c r="N3596" i="52" s="1"/>
  <c r="O3596" i="52" s="1"/>
  <c r="M3597" i="52"/>
  <c r="N3597" i="52" s="1"/>
  <c r="O3597" i="52" s="1"/>
  <c r="M3598" i="52"/>
  <c r="N3598" i="52" s="1"/>
  <c r="O3598" i="52" s="1"/>
  <c r="M3599" i="52"/>
  <c r="N3599" i="52" s="1"/>
  <c r="O3599" i="52" s="1"/>
  <c r="M3600" i="52"/>
  <c r="N3600" i="52" s="1"/>
  <c r="O3600" i="52" s="1"/>
  <c r="M3601" i="52"/>
  <c r="N3601" i="52" s="1"/>
  <c r="O3601" i="52" s="1"/>
  <c r="M3602" i="52"/>
  <c r="N3602" i="52" s="1"/>
  <c r="O3602" i="52" s="1"/>
  <c r="M3603" i="52"/>
  <c r="N3603" i="52" s="1"/>
  <c r="O3603" i="52" s="1"/>
  <c r="M3604" i="52"/>
  <c r="N3604" i="52" s="1"/>
  <c r="O3604" i="52" s="1"/>
  <c r="M3605" i="52"/>
  <c r="N3605" i="52" s="1"/>
  <c r="O3605" i="52" s="1"/>
  <c r="M3606" i="52"/>
  <c r="N3606" i="52" s="1"/>
  <c r="O3606" i="52" s="1"/>
  <c r="M3607" i="52"/>
  <c r="N3607" i="52" s="1"/>
  <c r="O3607" i="52" s="1"/>
  <c r="M3608" i="52"/>
  <c r="N3608" i="52" s="1"/>
  <c r="O3608" i="52" s="1"/>
  <c r="M3609" i="52"/>
  <c r="N3609" i="52" s="1"/>
  <c r="O3609" i="52" s="1"/>
  <c r="M3610" i="52"/>
  <c r="N3610" i="52" s="1"/>
  <c r="O3610" i="52" s="1"/>
  <c r="M3611" i="52"/>
  <c r="N3611" i="52"/>
  <c r="O3611" i="52" s="1"/>
  <c r="M3612" i="52"/>
  <c r="N3612" i="52" s="1"/>
  <c r="O3612" i="52" s="1"/>
  <c r="M3613" i="52"/>
  <c r="N3613" i="52" s="1"/>
  <c r="O3613" i="52" s="1"/>
  <c r="M3614" i="52"/>
  <c r="N3614" i="52" s="1"/>
  <c r="O3614" i="52" s="1"/>
  <c r="M3615" i="52"/>
  <c r="N3615" i="52" s="1"/>
  <c r="O3615" i="52" s="1"/>
  <c r="M3616" i="52"/>
  <c r="N3616" i="52" s="1"/>
  <c r="O3616" i="52" s="1"/>
  <c r="M3617" i="52"/>
  <c r="N3617" i="52" s="1"/>
  <c r="O3617" i="52" s="1"/>
  <c r="M3618" i="52"/>
  <c r="N3618" i="52" s="1"/>
  <c r="O3618" i="52" s="1"/>
  <c r="M3619" i="52"/>
  <c r="N3619" i="52" s="1"/>
  <c r="O3619" i="52" s="1"/>
  <c r="M3620" i="52"/>
  <c r="N3620" i="52" s="1"/>
  <c r="O3620" i="52" s="1"/>
  <c r="M3621" i="52"/>
  <c r="N3621" i="52" s="1"/>
  <c r="O3621" i="52" s="1"/>
  <c r="M3622" i="52"/>
  <c r="N3622" i="52" s="1"/>
  <c r="O3622" i="52" s="1"/>
  <c r="M3623" i="52"/>
  <c r="N3623" i="52" s="1"/>
  <c r="O3623" i="52" s="1"/>
  <c r="M3624" i="52"/>
  <c r="N3624" i="52" s="1"/>
  <c r="O3624" i="52" s="1"/>
  <c r="M3625" i="52"/>
  <c r="N3625" i="52" s="1"/>
  <c r="O3625" i="52" s="1"/>
  <c r="M3626" i="52"/>
  <c r="N3626" i="52" s="1"/>
  <c r="O3626" i="52" s="1"/>
  <c r="M3627" i="52"/>
  <c r="N3627" i="52"/>
  <c r="O3627" i="52" s="1"/>
  <c r="M3628" i="52"/>
  <c r="N3628" i="52"/>
  <c r="O3628" i="52" s="1"/>
  <c r="M3629" i="52"/>
  <c r="N3629" i="52" s="1"/>
  <c r="O3629" i="52" s="1"/>
  <c r="M3630" i="52"/>
  <c r="N3630" i="52" s="1"/>
  <c r="O3630" i="52" s="1"/>
  <c r="M3631" i="52"/>
  <c r="N3631" i="52" s="1"/>
  <c r="O3631" i="52" s="1"/>
  <c r="M3632" i="52"/>
  <c r="N3632" i="52" s="1"/>
  <c r="O3632" i="52" s="1"/>
  <c r="M3633" i="52"/>
  <c r="N3633" i="52" s="1"/>
  <c r="O3633" i="52" s="1"/>
  <c r="M3634" i="52"/>
  <c r="N3634" i="52" s="1"/>
  <c r="O3634" i="52" s="1"/>
  <c r="M3635" i="52"/>
  <c r="N3635" i="52" s="1"/>
  <c r="O3635" i="52" s="1"/>
  <c r="M3636" i="52"/>
  <c r="N3636" i="52" s="1"/>
  <c r="O3636" i="52" s="1"/>
  <c r="M3637" i="52"/>
  <c r="N3637" i="52" s="1"/>
  <c r="O3637" i="52" s="1"/>
  <c r="M3638" i="52"/>
  <c r="N3638" i="52" s="1"/>
  <c r="O3638" i="52" s="1"/>
  <c r="M3639" i="52"/>
  <c r="N3639" i="52" s="1"/>
  <c r="O3639" i="52" s="1"/>
  <c r="M3640" i="52"/>
  <c r="N3640" i="52" s="1"/>
  <c r="O3640" i="52" s="1"/>
  <c r="M3641" i="52"/>
  <c r="N3641" i="52" s="1"/>
  <c r="O3641" i="52" s="1"/>
  <c r="M3642" i="52"/>
  <c r="N3642" i="52" s="1"/>
  <c r="O3642" i="52" s="1"/>
  <c r="M3643" i="52"/>
  <c r="N3643" i="52"/>
  <c r="O3643" i="52" s="1"/>
  <c r="M3644" i="52"/>
  <c r="N3644" i="52" s="1"/>
  <c r="O3644" i="52" s="1"/>
  <c r="M3645" i="52"/>
  <c r="N3645" i="52" s="1"/>
  <c r="O3645" i="52" s="1"/>
  <c r="M3646" i="52"/>
  <c r="N3646" i="52" s="1"/>
  <c r="O3646" i="52" s="1"/>
  <c r="M3647" i="52"/>
  <c r="N3647" i="52" s="1"/>
  <c r="O3647" i="52" s="1"/>
  <c r="M3648" i="52"/>
  <c r="N3648" i="52" s="1"/>
  <c r="O3648" i="52" s="1"/>
  <c r="M3649" i="52"/>
  <c r="N3649" i="52" s="1"/>
  <c r="O3649" i="52" s="1"/>
  <c r="M3650" i="52"/>
  <c r="N3650" i="52" s="1"/>
  <c r="O3650" i="52" s="1"/>
  <c r="M3651" i="52"/>
  <c r="N3651" i="52" s="1"/>
  <c r="O3651" i="52" s="1"/>
  <c r="M3652" i="52"/>
  <c r="N3652" i="52" s="1"/>
  <c r="O3652" i="52" s="1"/>
  <c r="M3653" i="52"/>
  <c r="N3653" i="52" s="1"/>
  <c r="O3653" i="52" s="1"/>
  <c r="M3654" i="52"/>
  <c r="N3654" i="52" s="1"/>
  <c r="O3654" i="52" s="1"/>
  <c r="M3655" i="52"/>
  <c r="N3655" i="52" s="1"/>
  <c r="O3655" i="52" s="1"/>
  <c r="M3656" i="52"/>
  <c r="N3656" i="52" s="1"/>
  <c r="O3656" i="52" s="1"/>
  <c r="M3657" i="52"/>
  <c r="N3657" i="52" s="1"/>
  <c r="O3657" i="52" s="1"/>
  <c r="M3658" i="52"/>
  <c r="N3658" i="52" s="1"/>
  <c r="O3658" i="52" s="1"/>
  <c r="M3659" i="52"/>
  <c r="N3659" i="52"/>
  <c r="O3659" i="52" s="1"/>
  <c r="M3660" i="52"/>
  <c r="N3660" i="52"/>
  <c r="O3660" i="52" s="1"/>
  <c r="M3661" i="52"/>
  <c r="N3661" i="52" s="1"/>
  <c r="O3661" i="52" s="1"/>
  <c r="M3662" i="52"/>
  <c r="N3662" i="52" s="1"/>
  <c r="O3662" i="52" s="1"/>
  <c r="M3663" i="52"/>
  <c r="N3663" i="52" s="1"/>
  <c r="O3663" i="52" s="1"/>
  <c r="M3664" i="52"/>
  <c r="N3664" i="52" s="1"/>
  <c r="O3664" i="52" s="1"/>
  <c r="M3665" i="52"/>
  <c r="N3665" i="52" s="1"/>
  <c r="O3665" i="52" s="1"/>
  <c r="M3666" i="52"/>
  <c r="N3666" i="52" s="1"/>
  <c r="O3666" i="52" s="1"/>
  <c r="M3667" i="52"/>
  <c r="N3667" i="52" s="1"/>
  <c r="O3667" i="52" s="1"/>
  <c r="M3668" i="52"/>
  <c r="N3668" i="52" s="1"/>
  <c r="O3668" i="52" s="1"/>
  <c r="M3669" i="52"/>
  <c r="N3669" i="52" s="1"/>
  <c r="O3669" i="52" s="1"/>
  <c r="M3670" i="52"/>
  <c r="N3670" i="52" s="1"/>
  <c r="O3670" i="52" s="1"/>
  <c r="M3671" i="52"/>
  <c r="N3671" i="52" s="1"/>
  <c r="O3671" i="52" s="1"/>
  <c r="M3672" i="52"/>
  <c r="N3672" i="52" s="1"/>
  <c r="O3672" i="52" s="1"/>
  <c r="M3673" i="52"/>
  <c r="N3673" i="52" s="1"/>
  <c r="O3673" i="52" s="1"/>
  <c r="M3674" i="52"/>
  <c r="N3674" i="52" s="1"/>
  <c r="O3674" i="52" s="1"/>
  <c r="M3675" i="52"/>
  <c r="N3675" i="52"/>
  <c r="O3675" i="52" s="1"/>
  <c r="M3676" i="52"/>
  <c r="N3676" i="52" s="1"/>
  <c r="O3676" i="52" s="1"/>
  <c r="M3677" i="52"/>
  <c r="N3677" i="52" s="1"/>
  <c r="O3677" i="52" s="1"/>
  <c r="M3678" i="52"/>
  <c r="N3678" i="52" s="1"/>
  <c r="O3678" i="52" s="1"/>
  <c r="M3679" i="52"/>
  <c r="N3679" i="52" s="1"/>
  <c r="O3679" i="52" s="1"/>
  <c r="M3680" i="52"/>
  <c r="N3680" i="52" s="1"/>
  <c r="O3680" i="52" s="1"/>
  <c r="M3681" i="52"/>
  <c r="N3681" i="52" s="1"/>
  <c r="O3681" i="52" s="1"/>
  <c r="M3682" i="52"/>
  <c r="N3682" i="52" s="1"/>
  <c r="O3682" i="52" s="1"/>
  <c r="M3683" i="52"/>
  <c r="N3683" i="52" s="1"/>
  <c r="O3683" i="52" s="1"/>
  <c r="M3684" i="52"/>
  <c r="N3684" i="52" s="1"/>
  <c r="O3684" i="52" s="1"/>
  <c r="M3685" i="52"/>
  <c r="N3685" i="52" s="1"/>
  <c r="O3685" i="52" s="1"/>
  <c r="M3686" i="52"/>
  <c r="N3686" i="52" s="1"/>
  <c r="O3686" i="52" s="1"/>
  <c r="M3687" i="52"/>
  <c r="N3687" i="52" s="1"/>
  <c r="O3687" i="52" s="1"/>
  <c r="M3688" i="52"/>
  <c r="N3688" i="52" s="1"/>
  <c r="O3688" i="52" s="1"/>
  <c r="M3689" i="52"/>
  <c r="N3689" i="52" s="1"/>
  <c r="O3689" i="52" s="1"/>
  <c r="M3690" i="52"/>
  <c r="N3690" i="52" s="1"/>
  <c r="O3690" i="52" s="1"/>
  <c r="M3691" i="52"/>
  <c r="N3691" i="52"/>
  <c r="O3691" i="52" s="1"/>
  <c r="M3692" i="52"/>
  <c r="N3692" i="52"/>
  <c r="O3692" i="52" s="1"/>
  <c r="M3693" i="52"/>
  <c r="N3693" i="52" s="1"/>
  <c r="O3693" i="52" s="1"/>
  <c r="M3694" i="52"/>
  <c r="N3694" i="52" s="1"/>
  <c r="O3694" i="52" s="1"/>
  <c r="M3695" i="52"/>
  <c r="N3695" i="52" s="1"/>
  <c r="O3695" i="52" s="1"/>
  <c r="M3696" i="52"/>
  <c r="N3696" i="52" s="1"/>
  <c r="O3696" i="52" s="1"/>
  <c r="M3697" i="52"/>
  <c r="N3697" i="52" s="1"/>
  <c r="O3697" i="52" s="1"/>
  <c r="M3698" i="52"/>
  <c r="N3698" i="52" s="1"/>
  <c r="O3698" i="52" s="1"/>
  <c r="M3699" i="52"/>
  <c r="N3699" i="52" s="1"/>
  <c r="O3699" i="52" s="1"/>
  <c r="M3700" i="52"/>
  <c r="N3700" i="52" s="1"/>
  <c r="O3700" i="52" s="1"/>
  <c r="M3701" i="52"/>
  <c r="N3701" i="52" s="1"/>
  <c r="O3701" i="52" s="1"/>
  <c r="M3702" i="52"/>
  <c r="N3702" i="52" s="1"/>
  <c r="O3702" i="52" s="1"/>
  <c r="M3703" i="52"/>
  <c r="N3703" i="52" s="1"/>
  <c r="O3703" i="52" s="1"/>
  <c r="M3704" i="52"/>
  <c r="N3704" i="52" s="1"/>
  <c r="O3704" i="52" s="1"/>
  <c r="M3705" i="52"/>
  <c r="N3705" i="52" s="1"/>
  <c r="O3705" i="52" s="1"/>
  <c r="M3706" i="52"/>
  <c r="N3706" i="52" s="1"/>
  <c r="O3706" i="52" s="1"/>
  <c r="M3707" i="52"/>
  <c r="N3707" i="52"/>
  <c r="O3707" i="52" s="1"/>
  <c r="M3708" i="52"/>
  <c r="N3708" i="52" s="1"/>
  <c r="O3708" i="52" s="1"/>
  <c r="M3709" i="52"/>
  <c r="N3709" i="52" s="1"/>
  <c r="O3709" i="52" s="1"/>
  <c r="M3710" i="52"/>
  <c r="N3710" i="52" s="1"/>
  <c r="O3710" i="52" s="1"/>
  <c r="M3711" i="52"/>
  <c r="N3711" i="52" s="1"/>
  <c r="O3711" i="52" s="1"/>
  <c r="M3712" i="52"/>
  <c r="N3712" i="52" s="1"/>
  <c r="O3712" i="52" s="1"/>
  <c r="M3713" i="52"/>
  <c r="N3713" i="52" s="1"/>
  <c r="O3713" i="52" s="1"/>
  <c r="M3714" i="52"/>
  <c r="N3714" i="52" s="1"/>
  <c r="O3714" i="52" s="1"/>
  <c r="M3715" i="52"/>
  <c r="N3715" i="52"/>
  <c r="O3715" i="52" s="1"/>
  <c r="M3716" i="52"/>
  <c r="N3716" i="52" s="1"/>
  <c r="O3716" i="52" s="1"/>
  <c r="M3717" i="52"/>
  <c r="N3717" i="52" s="1"/>
  <c r="O3717" i="52" s="1"/>
  <c r="M3718" i="52"/>
  <c r="N3718" i="52" s="1"/>
  <c r="O3718" i="52" s="1"/>
  <c r="M3719" i="52"/>
  <c r="N3719" i="52" s="1"/>
  <c r="O3719" i="52" s="1"/>
  <c r="M3720" i="52"/>
  <c r="N3720" i="52" s="1"/>
  <c r="O3720" i="52" s="1"/>
  <c r="M3721" i="52"/>
  <c r="N3721" i="52" s="1"/>
  <c r="O3721" i="52" s="1"/>
  <c r="M3722" i="52"/>
  <c r="N3722" i="52" s="1"/>
  <c r="O3722" i="52" s="1"/>
  <c r="M3723" i="52"/>
  <c r="N3723" i="52" s="1"/>
  <c r="O3723" i="52" s="1"/>
  <c r="M3724" i="52"/>
  <c r="N3724" i="52"/>
  <c r="O3724" i="52"/>
  <c r="M3725" i="52"/>
  <c r="N3725" i="52" s="1"/>
  <c r="O3725" i="52" s="1"/>
  <c r="M3726" i="52"/>
  <c r="N3726" i="52" s="1"/>
  <c r="O3726" i="52" s="1"/>
  <c r="M3727" i="52"/>
  <c r="N3727" i="52"/>
  <c r="O3727" i="52" s="1"/>
  <c r="M3728" i="52"/>
  <c r="N3728" i="52" s="1"/>
  <c r="O3728" i="52" s="1"/>
  <c r="M3729" i="52"/>
  <c r="N3729" i="52" s="1"/>
  <c r="O3729" i="52" s="1"/>
  <c r="M3730" i="52"/>
  <c r="N3730" i="52" s="1"/>
  <c r="O3730" i="52" s="1"/>
  <c r="M3731" i="52"/>
  <c r="N3731" i="52" s="1"/>
  <c r="O3731" i="52" s="1"/>
  <c r="M3732" i="52"/>
  <c r="N3732" i="52" s="1"/>
  <c r="O3732" i="52" s="1"/>
  <c r="M3733" i="52"/>
  <c r="N3733" i="52" s="1"/>
  <c r="O3733" i="52" s="1"/>
  <c r="M3734" i="52"/>
  <c r="N3734" i="52" s="1"/>
  <c r="O3734" i="52" s="1"/>
  <c r="M3735" i="52"/>
  <c r="N3735" i="52" s="1"/>
  <c r="O3735" i="52" s="1"/>
  <c r="M3736" i="52"/>
  <c r="N3736" i="52" s="1"/>
  <c r="O3736" i="52" s="1"/>
  <c r="M3737" i="52"/>
  <c r="N3737" i="52" s="1"/>
  <c r="O3737" i="52" s="1"/>
  <c r="M3738" i="52"/>
  <c r="N3738" i="52" s="1"/>
  <c r="O3738" i="52" s="1"/>
  <c r="M3739" i="52"/>
  <c r="N3739" i="52"/>
  <c r="O3739" i="52" s="1"/>
  <c r="M3740" i="52"/>
  <c r="N3740" i="52"/>
  <c r="O3740" i="52" s="1"/>
  <c r="M3741" i="52"/>
  <c r="N3741" i="52" s="1"/>
  <c r="O3741" i="52" s="1"/>
  <c r="M3742" i="52"/>
  <c r="N3742" i="52" s="1"/>
  <c r="O3742" i="52" s="1"/>
  <c r="M3743" i="52"/>
  <c r="N3743" i="52" s="1"/>
  <c r="O3743" i="52" s="1"/>
  <c r="M3744" i="52"/>
  <c r="N3744" i="52" s="1"/>
  <c r="O3744" i="52" s="1"/>
  <c r="M3745" i="52"/>
  <c r="N3745" i="52" s="1"/>
  <c r="O3745" i="52" s="1"/>
  <c r="M3746" i="52"/>
  <c r="N3746" i="52" s="1"/>
  <c r="O3746" i="52" s="1"/>
  <c r="M3747" i="52"/>
  <c r="N3747" i="52"/>
  <c r="O3747" i="52" s="1"/>
  <c r="M3748" i="52"/>
  <c r="N3748" i="52" s="1"/>
  <c r="O3748" i="52" s="1"/>
  <c r="M3749" i="52"/>
  <c r="N3749" i="52" s="1"/>
  <c r="O3749" i="52" s="1"/>
  <c r="M3750" i="52"/>
  <c r="N3750" i="52" s="1"/>
  <c r="O3750" i="52" s="1"/>
  <c r="M3751" i="52"/>
  <c r="N3751" i="52" s="1"/>
  <c r="O3751" i="52" s="1"/>
  <c r="M3752" i="52"/>
  <c r="N3752" i="52" s="1"/>
  <c r="O3752" i="52" s="1"/>
  <c r="M3753" i="52"/>
  <c r="N3753" i="52" s="1"/>
  <c r="O3753" i="52" s="1"/>
  <c r="M3754" i="52"/>
  <c r="N3754" i="52" s="1"/>
  <c r="O3754" i="52" s="1"/>
  <c r="M3755" i="52"/>
  <c r="N3755" i="52" s="1"/>
  <c r="O3755" i="52" s="1"/>
  <c r="M3756" i="52"/>
  <c r="N3756" i="52"/>
  <c r="O3756" i="52" s="1"/>
  <c r="M3757" i="52"/>
  <c r="N3757" i="52" s="1"/>
  <c r="O3757" i="52" s="1"/>
  <c r="M3758" i="52"/>
  <c r="N3758" i="52" s="1"/>
  <c r="O3758" i="52" s="1"/>
  <c r="M3759" i="52"/>
  <c r="N3759" i="52" s="1"/>
  <c r="O3759" i="52" s="1"/>
  <c r="M3760" i="52"/>
  <c r="N3760" i="52" s="1"/>
  <c r="O3760" i="52"/>
  <c r="M3761" i="52"/>
  <c r="N3761" i="52" s="1"/>
  <c r="O3761" i="52" s="1"/>
  <c r="M3762" i="52"/>
  <c r="N3762" i="52" s="1"/>
  <c r="O3762" i="52" s="1"/>
  <c r="M3763" i="52"/>
  <c r="N3763" i="52"/>
  <c r="O3763" i="52" s="1"/>
  <c r="M3764" i="52"/>
  <c r="N3764" i="52" s="1"/>
  <c r="O3764" i="52" s="1"/>
  <c r="M3765" i="52"/>
  <c r="N3765" i="52" s="1"/>
  <c r="O3765" i="52" s="1"/>
  <c r="M3766" i="52"/>
  <c r="N3766" i="52" s="1"/>
  <c r="O3766" i="52" s="1"/>
  <c r="M3767" i="52"/>
  <c r="N3767" i="52" s="1"/>
  <c r="O3767" i="52" s="1"/>
  <c r="M3768" i="52"/>
  <c r="N3768" i="52" s="1"/>
  <c r="O3768" i="52" s="1"/>
  <c r="M3769" i="52"/>
  <c r="N3769" i="52" s="1"/>
  <c r="O3769" i="52" s="1"/>
  <c r="M3770" i="52"/>
  <c r="N3770" i="52" s="1"/>
  <c r="O3770" i="52" s="1"/>
  <c r="M3771" i="52"/>
  <c r="N3771" i="52"/>
  <c r="O3771" i="52" s="1"/>
  <c r="M3772" i="52"/>
  <c r="N3772" i="52" s="1"/>
  <c r="O3772" i="52" s="1"/>
  <c r="M3773" i="52"/>
  <c r="N3773" i="52" s="1"/>
  <c r="O3773" i="52" s="1"/>
  <c r="M3774" i="52"/>
  <c r="N3774" i="52" s="1"/>
  <c r="O3774" i="52" s="1"/>
  <c r="M3775" i="52"/>
  <c r="N3775" i="52" s="1"/>
  <c r="O3775" i="52" s="1"/>
  <c r="M3776" i="52"/>
  <c r="N3776" i="52" s="1"/>
  <c r="O3776" i="52" s="1"/>
  <c r="M3777" i="52"/>
  <c r="N3777" i="52" s="1"/>
  <c r="O3777" i="52" s="1"/>
  <c r="M3778" i="52"/>
  <c r="N3778" i="52" s="1"/>
  <c r="O3778" i="52" s="1"/>
  <c r="M3779" i="52"/>
  <c r="N3779" i="52" s="1"/>
  <c r="O3779" i="52" s="1"/>
  <c r="M3780" i="52"/>
  <c r="N3780" i="52" s="1"/>
  <c r="O3780" i="52" s="1"/>
  <c r="M3781" i="52"/>
  <c r="N3781" i="52" s="1"/>
  <c r="O3781" i="52" s="1"/>
  <c r="M3782" i="52"/>
  <c r="N3782" i="52" s="1"/>
  <c r="O3782" i="52" s="1"/>
  <c r="M3783" i="52"/>
  <c r="N3783" i="52"/>
  <c r="O3783" i="52" s="1"/>
  <c r="M3784" i="52"/>
  <c r="N3784" i="52" s="1"/>
  <c r="O3784" i="52" s="1"/>
  <c r="M3785" i="52"/>
  <c r="N3785" i="52" s="1"/>
  <c r="O3785" i="52" s="1"/>
  <c r="M3786" i="52"/>
  <c r="N3786" i="52" s="1"/>
  <c r="O3786" i="52" s="1"/>
  <c r="M3787" i="52"/>
  <c r="N3787" i="52" s="1"/>
  <c r="O3787" i="52" s="1"/>
  <c r="M3788" i="52"/>
  <c r="N3788" i="52"/>
  <c r="O3788" i="52" s="1"/>
  <c r="M3789" i="52"/>
  <c r="N3789" i="52" s="1"/>
  <c r="O3789" i="52" s="1"/>
  <c r="M3790" i="52"/>
  <c r="N3790" i="52" s="1"/>
  <c r="O3790" i="52" s="1"/>
  <c r="M3791" i="52"/>
  <c r="N3791" i="52"/>
  <c r="O3791" i="52" s="1"/>
  <c r="M3792" i="52"/>
  <c r="N3792" i="52" s="1"/>
  <c r="O3792" i="52" s="1"/>
  <c r="M3793" i="52"/>
  <c r="N3793" i="52" s="1"/>
  <c r="O3793" i="52" s="1"/>
  <c r="M3794" i="52"/>
  <c r="N3794" i="52" s="1"/>
  <c r="O3794" i="52" s="1"/>
  <c r="M3795" i="52"/>
  <c r="N3795" i="52"/>
  <c r="O3795" i="52" s="1"/>
  <c r="M3796" i="52"/>
  <c r="N3796" i="52" s="1"/>
  <c r="O3796" i="52" s="1"/>
  <c r="M3797" i="52"/>
  <c r="N3797" i="52" s="1"/>
  <c r="O3797" i="52" s="1"/>
  <c r="M3798" i="52"/>
  <c r="N3798" i="52" s="1"/>
  <c r="O3798" i="52" s="1"/>
  <c r="M3799" i="52"/>
  <c r="N3799" i="52" s="1"/>
  <c r="O3799" i="52" s="1"/>
  <c r="M3800" i="52"/>
  <c r="N3800" i="52" s="1"/>
  <c r="O3800" i="52" s="1"/>
  <c r="M3801" i="52"/>
  <c r="N3801" i="52" s="1"/>
  <c r="O3801" i="52" s="1"/>
  <c r="M3802" i="52"/>
  <c r="N3802" i="52" s="1"/>
  <c r="O3802" i="52" s="1"/>
  <c r="M3803" i="52"/>
  <c r="N3803" i="52" s="1"/>
  <c r="O3803" i="52" s="1"/>
  <c r="M3804" i="52"/>
  <c r="N3804" i="52"/>
  <c r="O3804" i="52" s="1"/>
  <c r="M3805" i="52"/>
  <c r="N3805" i="52" s="1"/>
  <c r="O3805" i="52" s="1"/>
  <c r="M3806" i="52"/>
  <c r="N3806" i="52" s="1"/>
  <c r="O3806" i="52" s="1"/>
  <c r="M3807" i="52"/>
  <c r="N3807" i="52" s="1"/>
  <c r="O3807" i="52" s="1"/>
  <c r="M3808" i="52"/>
  <c r="N3808" i="52" s="1"/>
  <c r="O3808" i="52" s="1"/>
  <c r="M3809" i="52"/>
  <c r="N3809" i="52" s="1"/>
  <c r="O3809" i="52" s="1"/>
  <c r="M3810" i="52"/>
  <c r="N3810" i="52" s="1"/>
  <c r="O3810" i="52" s="1"/>
  <c r="M3811" i="52"/>
  <c r="N3811" i="52"/>
  <c r="O3811" i="52" s="1"/>
  <c r="M3812" i="52"/>
  <c r="N3812" i="52" s="1"/>
  <c r="O3812" i="52" s="1"/>
  <c r="M3813" i="52"/>
  <c r="N3813" i="52" s="1"/>
  <c r="O3813" i="52" s="1"/>
  <c r="M3814" i="52"/>
  <c r="N3814" i="52" s="1"/>
  <c r="O3814" i="52" s="1"/>
  <c r="M3815" i="52"/>
  <c r="N3815" i="52" s="1"/>
  <c r="O3815" i="52" s="1"/>
  <c r="M3816" i="52"/>
  <c r="N3816" i="52" s="1"/>
  <c r="O3816" i="52" s="1"/>
  <c r="M3817" i="52"/>
  <c r="N3817" i="52" s="1"/>
  <c r="O3817" i="52" s="1"/>
  <c r="M3818" i="52"/>
  <c r="N3818" i="52" s="1"/>
  <c r="O3818" i="52" s="1"/>
  <c r="M3819" i="52"/>
  <c r="N3819" i="52" s="1"/>
  <c r="O3819" i="52" s="1"/>
  <c r="M3820" i="52"/>
  <c r="N3820" i="52"/>
  <c r="O3820" i="52"/>
  <c r="M3821" i="52"/>
  <c r="N3821" i="52" s="1"/>
  <c r="O3821" i="52" s="1"/>
  <c r="M3822" i="52"/>
  <c r="N3822" i="52" s="1"/>
  <c r="O3822" i="52" s="1"/>
  <c r="M3823" i="52"/>
  <c r="N3823" i="52"/>
  <c r="O3823" i="52" s="1"/>
  <c r="M3824" i="52"/>
  <c r="N3824" i="52" s="1"/>
  <c r="O3824" i="52" s="1"/>
  <c r="M3825" i="52"/>
  <c r="N3825" i="52" s="1"/>
  <c r="O3825" i="52" s="1"/>
  <c r="M3826" i="52"/>
  <c r="N3826" i="52" s="1"/>
  <c r="O3826" i="52" s="1"/>
  <c r="M3827" i="52"/>
  <c r="N3827" i="52" s="1"/>
  <c r="O3827" i="52" s="1"/>
  <c r="M3828" i="52"/>
  <c r="N3828" i="52" s="1"/>
  <c r="O3828" i="52" s="1"/>
  <c r="M3829" i="52"/>
  <c r="N3829" i="52" s="1"/>
  <c r="O3829" i="52" s="1"/>
  <c r="M3830" i="52"/>
  <c r="N3830" i="52" s="1"/>
  <c r="O3830" i="52" s="1"/>
  <c r="M3831" i="52"/>
  <c r="N3831" i="52" s="1"/>
  <c r="O3831" i="52" s="1"/>
  <c r="M3832" i="52"/>
  <c r="N3832" i="52" s="1"/>
  <c r="O3832" i="52" s="1"/>
  <c r="M3833" i="52"/>
  <c r="N3833" i="52" s="1"/>
  <c r="O3833" i="52" s="1"/>
  <c r="M3834" i="52"/>
  <c r="N3834" i="52" s="1"/>
  <c r="O3834" i="52" s="1"/>
  <c r="M3835" i="52"/>
  <c r="N3835" i="52"/>
  <c r="O3835" i="52" s="1"/>
  <c r="M3836" i="52"/>
  <c r="N3836" i="52"/>
  <c r="O3836" i="52" s="1"/>
  <c r="M3837" i="52"/>
  <c r="N3837" i="52" s="1"/>
  <c r="O3837" i="52" s="1"/>
  <c r="M3838" i="52"/>
  <c r="N3838" i="52" s="1"/>
  <c r="O3838" i="52" s="1"/>
  <c r="M3839" i="52"/>
  <c r="N3839" i="52" s="1"/>
  <c r="O3839" i="52" s="1"/>
  <c r="M3840" i="52"/>
  <c r="N3840" i="52" s="1"/>
  <c r="O3840" i="52" s="1"/>
  <c r="M3841" i="52"/>
  <c r="N3841" i="52" s="1"/>
  <c r="O3841" i="52" s="1"/>
  <c r="M3842" i="52"/>
  <c r="N3842" i="52" s="1"/>
  <c r="O3842" i="52" s="1"/>
  <c r="M3843" i="52"/>
  <c r="N3843" i="52"/>
  <c r="O3843" i="52" s="1"/>
  <c r="M3844" i="52"/>
  <c r="N3844" i="52" s="1"/>
  <c r="O3844" i="52" s="1"/>
  <c r="M3845" i="52"/>
  <c r="N3845" i="52" s="1"/>
  <c r="O3845" i="52" s="1"/>
  <c r="M3846" i="52"/>
  <c r="N3846" i="52" s="1"/>
  <c r="O3846" i="52" s="1"/>
  <c r="M3847" i="52"/>
  <c r="N3847" i="52" s="1"/>
  <c r="O3847" i="52" s="1"/>
  <c r="M3848" i="52"/>
  <c r="N3848" i="52" s="1"/>
  <c r="O3848" i="52" s="1"/>
  <c r="M3849" i="52"/>
  <c r="N3849" i="52" s="1"/>
  <c r="O3849" i="52" s="1"/>
  <c r="M3850" i="52"/>
  <c r="N3850" i="52" s="1"/>
  <c r="O3850" i="52" s="1"/>
  <c r="M3851" i="52"/>
  <c r="N3851" i="52" s="1"/>
  <c r="O3851" i="52" s="1"/>
  <c r="M3852" i="52"/>
  <c r="N3852" i="52"/>
  <c r="O3852" i="52"/>
  <c r="M3853" i="52"/>
  <c r="N3853" i="52" s="1"/>
  <c r="O3853" i="52" s="1"/>
  <c r="M3854" i="52"/>
  <c r="N3854" i="52" s="1"/>
  <c r="O3854" i="52" s="1"/>
  <c r="M3855" i="52"/>
  <c r="N3855" i="52"/>
  <c r="O3855" i="52" s="1"/>
  <c r="M3856" i="52"/>
  <c r="N3856" i="52" s="1"/>
  <c r="O3856" i="52" s="1"/>
  <c r="M3857" i="52"/>
  <c r="N3857" i="52" s="1"/>
  <c r="O3857" i="52" s="1"/>
  <c r="M3858" i="52"/>
  <c r="N3858" i="52" s="1"/>
  <c r="O3858" i="52" s="1"/>
  <c r="M3859" i="52"/>
  <c r="N3859" i="52" s="1"/>
  <c r="O3859" i="52" s="1"/>
  <c r="M3860" i="52"/>
  <c r="N3860" i="52" s="1"/>
  <c r="O3860" i="52" s="1"/>
  <c r="M3861" i="52"/>
  <c r="N3861" i="52" s="1"/>
  <c r="O3861" i="52" s="1"/>
  <c r="M3862" i="52"/>
  <c r="N3862" i="52" s="1"/>
  <c r="O3862" i="52" s="1"/>
  <c r="M3863" i="52"/>
  <c r="N3863" i="52" s="1"/>
  <c r="O3863" i="52" s="1"/>
  <c r="M3864" i="52"/>
  <c r="N3864" i="52" s="1"/>
  <c r="O3864" i="52" s="1"/>
  <c r="M3865" i="52"/>
  <c r="N3865" i="52" s="1"/>
  <c r="O3865" i="52" s="1"/>
  <c r="M3866" i="52"/>
  <c r="N3866" i="52" s="1"/>
  <c r="O3866" i="52" s="1"/>
  <c r="M3867" i="52"/>
  <c r="N3867" i="52"/>
  <c r="O3867" i="52" s="1"/>
  <c r="M3868" i="52"/>
  <c r="N3868" i="52" s="1"/>
  <c r="O3868" i="52" s="1"/>
  <c r="M3869" i="52"/>
  <c r="N3869" i="52" s="1"/>
  <c r="O3869" i="52" s="1"/>
  <c r="M3870" i="52"/>
  <c r="N3870" i="52" s="1"/>
  <c r="O3870" i="52" s="1"/>
  <c r="M3871" i="52"/>
  <c r="N3871" i="52" s="1"/>
  <c r="O3871" i="52" s="1"/>
  <c r="M3872" i="52"/>
  <c r="N3872" i="52" s="1"/>
  <c r="O3872" i="52" s="1"/>
  <c r="M3873" i="52"/>
  <c r="N3873" i="52" s="1"/>
  <c r="O3873" i="52" s="1"/>
  <c r="M3874" i="52"/>
  <c r="N3874" i="52" s="1"/>
  <c r="O3874" i="52" s="1"/>
  <c r="M3875" i="52"/>
  <c r="N3875" i="52" s="1"/>
  <c r="O3875" i="52" s="1"/>
  <c r="M3876" i="52"/>
  <c r="N3876" i="52" s="1"/>
  <c r="O3876" i="52" s="1"/>
  <c r="M3877" i="52"/>
  <c r="N3877" i="52" s="1"/>
  <c r="O3877" i="52" s="1"/>
  <c r="M3878" i="52"/>
  <c r="N3878" i="52" s="1"/>
  <c r="O3878" i="52" s="1"/>
  <c r="M3879" i="52"/>
  <c r="N3879" i="52" s="1"/>
  <c r="O3879" i="52" s="1"/>
  <c r="M3880" i="52"/>
  <c r="N3880" i="52" s="1"/>
  <c r="O3880" i="52" s="1"/>
  <c r="M3881" i="52"/>
  <c r="N3881" i="52" s="1"/>
  <c r="O3881" i="52" s="1"/>
  <c r="M3882" i="52"/>
  <c r="N3882" i="52" s="1"/>
  <c r="O3882" i="52" s="1"/>
  <c r="M3883" i="52"/>
  <c r="N3883" i="52" s="1"/>
  <c r="O3883" i="52" s="1"/>
  <c r="M3884" i="52"/>
  <c r="N3884" i="52" s="1"/>
  <c r="O3884" i="52" s="1"/>
  <c r="M3885" i="52"/>
  <c r="N3885" i="52" s="1"/>
  <c r="O3885" i="52" s="1"/>
  <c r="M3886" i="52"/>
  <c r="N3886" i="52" s="1"/>
  <c r="O3886" i="52" s="1"/>
  <c r="M3887" i="52"/>
  <c r="N3887" i="52" s="1"/>
  <c r="O3887" i="52" s="1"/>
  <c r="M3888" i="52"/>
  <c r="N3888" i="52"/>
  <c r="O3888" i="52" s="1"/>
  <c r="M3889" i="52"/>
  <c r="N3889" i="52" s="1"/>
  <c r="O3889" i="52" s="1"/>
  <c r="M3890" i="52"/>
  <c r="N3890" i="52" s="1"/>
  <c r="O3890" i="52" s="1"/>
  <c r="M3891" i="52"/>
  <c r="N3891" i="52" s="1"/>
  <c r="O3891" i="52" s="1"/>
  <c r="M3892" i="52"/>
  <c r="N3892" i="52" s="1"/>
  <c r="O3892" i="52" s="1"/>
  <c r="M3893" i="52"/>
  <c r="N3893" i="52" s="1"/>
  <c r="O3893" i="52" s="1"/>
  <c r="M3894" i="52"/>
  <c r="N3894" i="52" s="1"/>
  <c r="O3894" i="52" s="1"/>
  <c r="M3895" i="52"/>
  <c r="N3895" i="52" s="1"/>
  <c r="O3895" i="52" s="1"/>
  <c r="M3896" i="52"/>
  <c r="N3896" i="52" s="1"/>
  <c r="O3896" i="52" s="1"/>
  <c r="M3897" i="52"/>
  <c r="N3897" i="52" s="1"/>
  <c r="O3897" i="52" s="1"/>
  <c r="M3898" i="52"/>
  <c r="N3898" i="52" s="1"/>
  <c r="O3898" i="52" s="1"/>
  <c r="M3899" i="52"/>
  <c r="N3899" i="52"/>
  <c r="O3899" i="52" s="1"/>
  <c r="M3900" i="52"/>
  <c r="N3900" i="52" s="1"/>
  <c r="O3900" i="52" s="1"/>
  <c r="M3901" i="52"/>
  <c r="N3901" i="52" s="1"/>
  <c r="O3901" i="52" s="1"/>
  <c r="M3902" i="52"/>
  <c r="N3902" i="52" s="1"/>
  <c r="O3902" i="52" s="1"/>
  <c r="M3903" i="52"/>
  <c r="N3903" i="52"/>
  <c r="O3903" i="52" s="1"/>
  <c r="M3904" i="52"/>
  <c r="N3904" i="52" s="1"/>
  <c r="O3904" i="52" s="1"/>
  <c r="M3905" i="52"/>
  <c r="N3905" i="52" s="1"/>
  <c r="O3905" i="52" s="1"/>
  <c r="M3906" i="52"/>
  <c r="N3906" i="52" s="1"/>
  <c r="O3906" i="52" s="1"/>
  <c r="M3907" i="52"/>
  <c r="N3907" i="52"/>
  <c r="O3907" i="52" s="1"/>
  <c r="M3908" i="52"/>
  <c r="N3908" i="52" s="1"/>
  <c r="O3908" i="52" s="1"/>
  <c r="M3909" i="52"/>
  <c r="N3909" i="52" s="1"/>
  <c r="O3909" i="52" s="1"/>
  <c r="M3910" i="52"/>
  <c r="N3910" i="52" s="1"/>
  <c r="O3910" i="52" s="1"/>
  <c r="M3911" i="52"/>
  <c r="N3911" i="52" s="1"/>
  <c r="O3911" i="52" s="1"/>
  <c r="M3912" i="52"/>
  <c r="N3912" i="52" s="1"/>
  <c r="O3912" i="52" s="1"/>
  <c r="M3913" i="52"/>
  <c r="N3913" i="52" s="1"/>
  <c r="O3913" i="52" s="1"/>
  <c r="M3914" i="52"/>
  <c r="N3914" i="52" s="1"/>
  <c r="O3914" i="52" s="1"/>
  <c r="M3915" i="52"/>
  <c r="N3915" i="52"/>
  <c r="O3915" i="52" s="1"/>
  <c r="M3916" i="52"/>
  <c r="N3916" i="52" s="1"/>
  <c r="O3916" i="52" s="1"/>
  <c r="M3917" i="52"/>
  <c r="N3917" i="52" s="1"/>
  <c r="O3917" i="52" s="1"/>
  <c r="M3918" i="52"/>
  <c r="N3918" i="52" s="1"/>
  <c r="O3918" i="52" s="1"/>
  <c r="M3919" i="52"/>
  <c r="N3919" i="52" s="1"/>
  <c r="O3919" i="52" s="1"/>
  <c r="M3920" i="52"/>
  <c r="N3920" i="52" s="1"/>
  <c r="O3920" i="52" s="1"/>
  <c r="M3921" i="52"/>
  <c r="N3921" i="52" s="1"/>
  <c r="O3921" i="52" s="1"/>
  <c r="M3922" i="52"/>
  <c r="N3922" i="52" s="1"/>
  <c r="O3922" i="52" s="1"/>
  <c r="M3923" i="52"/>
  <c r="N3923" i="52" s="1"/>
  <c r="O3923" i="52" s="1"/>
  <c r="M3924" i="52"/>
  <c r="N3924" i="52" s="1"/>
  <c r="O3924" i="52" s="1"/>
  <c r="M3925" i="52"/>
  <c r="N3925" i="52" s="1"/>
  <c r="O3925" i="52" s="1"/>
  <c r="M3926" i="52"/>
  <c r="N3926" i="52" s="1"/>
  <c r="O3926" i="52" s="1"/>
  <c r="M3927" i="52"/>
  <c r="N3927" i="52" s="1"/>
  <c r="O3927" i="52" s="1"/>
  <c r="M3928" i="52"/>
  <c r="N3928" i="52" s="1"/>
  <c r="O3928" i="52" s="1"/>
  <c r="M3929" i="52"/>
  <c r="N3929" i="52" s="1"/>
  <c r="O3929" i="52" s="1"/>
  <c r="M3930" i="52"/>
  <c r="N3930" i="52" s="1"/>
  <c r="O3930" i="52" s="1"/>
  <c r="M3931" i="52"/>
  <c r="N3931" i="52" s="1"/>
  <c r="O3931" i="52" s="1"/>
  <c r="M3932" i="52"/>
  <c r="N3932" i="52"/>
  <c r="O3932" i="52" s="1"/>
  <c r="M3933" i="52"/>
  <c r="N3933" i="52" s="1"/>
  <c r="O3933" i="52" s="1"/>
  <c r="M3934" i="52"/>
  <c r="N3934" i="52" s="1"/>
  <c r="O3934" i="52" s="1"/>
  <c r="M3935" i="52"/>
  <c r="N3935" i="52" s="1"/>
  <c r="O3935" i="52" s="1"/>
  <c r="M3936" i="52"/>
  <c r="N3936" i="52" s="1"/>
  <c r="O3936" i="52"/>
  <c r="M3937" i="52"/>
  <c r="N3937" i="52" s="1"/>
  <c r="O3937" i="52" s="1"/>
  <c r="M3938" i="52"/>
  <c r="N3938" i="52" s="1"/>
  <c r="O3938" i="52" s="1"/>
  <c r="M3939" i="52"/>
  <c r="N3939" i="52"/>
  <c r="O3939" i="52" s="1"/>
  <c r="M3940" i="52"/>
  <c r="N3940" i="52" s="1"/>
  <c r="O3940" i="52" s="1"/>
  <c r="M3941" i="52"/>
  <c r="N3941" i="52" s="1"/>
  <c r="O3941" i="52" s="1"/>
  <c r="M3942" i="52"/>
  <c r="N3942" i="52" s="1"/>
  <c r="O3942" i="52" s="1"/>
  <c r="M3943" i="52"/>
  <c r="N3943" i="52" s="1"/>
  <c r="O3943" i="52" s="1"/>
  <c r="M3944" i="52"/>
  <c r="N3944" i="52" s="1"/>
  <c r="O3944" i="52" s="1"/>
  <c r="M3945" i="52"/>
  <c r="N3945" i="52" s="1"/>
  <c r="O3945" i="52" s="1"/>
  <c r="M3946" i="52"/>
  <c r="N3946" i="52" s="1"/>
  <c r="O3946" i="52" s="1"/>
  <c r="M3947" i="52"/>
  <c r="N3947" i="52" s="1"/>
  <c r="O3947" i="52" s="1"/>
  <c r="M3948" i="52"/>
  <c r="N3948" i="52"/>
  <c r="O3948" i="52" s="1"/>
  <c r="M3949" i="52"/>
  <c r="N3949" i="52" s="1"/>
  <c r="O3949" i="52" s="1"/>
  <c r="M3950" i="52"/>
  <c r="N3950" i="52" s="1"/>
  <c r="O3950" i="52" s="1"/>
  <c r="M3951" i="52"/>
  <c r="N3951" i="52" s="1"/>
  <c r="O3951" i="52" s="1"/>
  <c r="M3952" i="52"/>
  <c r="N3952" i="52" s="1"/>
  <c r="O3952" i="52" s="1"/>
  <c r="M3953" i="52"/>
  <c r="N3953" i="52" s="1"/>
  <c r="O3953" i="52" s="1"/>
  <c r="M3954" i="52"/>
  <c r="N3954" i="52" s="1"/>
  <c r="O3954" i="52" s="1"/>
  <c r="M3955" i="52"/>
  <c r="N3955" i="52"/>
  <c r="O3955" i="52" s="1"/>
  <c r="M3956" i="52"/>
  <c r="N3956" i="52" s="1"/>
  <c r="O3956" i="52" s="1"/>
  <c r="M3957" i="52"/>
  <c r="N3957" i="52" s="1"/>
  <c r="O3957" i="52" s="1"/>
  <c r="M3958" i="52"/>
  <c r="N3958" i="52" s="1"/>
  <c r="O3958" i="52" s="1"/>
  <c r="M3959" i="52"/>
  <c r="N3959" i="52" s="1"/>
  <c r="O3959" i="52" s="1"/>
  <c r="M3960" i="52"/>
  <c r="N3960" i="52" s="1"/>
  <c r="O3960" i="52" s="1"/>
  <c r="M3961" i="52"/>
  <c r="N3961" i="52" s="1"/>
  <c r="O3961" i="52" s="1"/>
  <c r="M3962" i="52"/>
  <c r="N3962" i="52" s="1"/>
  <c r="O3962" i="52" s="1"/>
  <c r="M3963" i="52"/>
  <c r="N3963" i="52" s="1"/>
  <c r="O3963" i="52" s="1"/>
  <c r="M3964" i="52"/>
  <c r="N3964" i="52"/>
  <c r="O3964" i="52" s="1"/>
  <c r="M3965" i="52"/>
  <c r="N3965" i="52" s="1"/>
  <c r="O3965" i="52" s="1"/>
  <c r="M3966" i="52"/>
  <c r="N3966" i="52" s="1"/>
  <c r="O3966" i="52" s="1"/>
  <c r="M3967" i="52"/>
  <c r="N3967" i="52" s="1"/>
  <c r="O3967" i="52" s="1"/>
  <c r="M3968" i="52"/>
  <c r="N3968" i="52" s="1"/>
  <c r="O3968" i="52" s="1"/>
  <c r="M3969" i="52"/>
  <c r="N3969" i="52" s="1"/>
  <c r="O3969" i="52" s="1"/>
  <c r="M3970" i="52"/>
  <c r="N3970" i="52" s="1"/>
  <c r="O3970" i="52" s="1"/>
  <c r="M3971" i="52"/>
  <c r="N3971" i="52"/>
  <c r="O3971" i="52" s="1"/>
  <c r="M3972" i="52"/>
  <c r="N3972" i="52" s="1"/>
  <c r="O3972" i="52" s="1"/>
  <c r="M3973" i="52"/>
  <c r="N3973" i="52" s="1"/>
  <c r="O3973" i="52" s="1"/>
  <c r="M3974" i="52"/>
  <c r="N3974" i="52" s="1"/>
  <c r="O3974" i="52" s="1"/>
  <c r="M3975" i="52"/>
  <c r="N3975" i="52" s="1"/>
  <c r="O3975" i="52" s="1"/>
  <c r="M3976" i="52"/>
  <c r="N3976" i="52" s="1"/>
  <c r="O3976" i="52" s="1"/>
  <c r="M3977" i="52"/>
  <c r="N3977" i="52" s="1"/>
  <c r="O3977" i="52" s="1"/>
  <c r="M3978" i="52"/>
  <c r="N3978" i="52" s="1"/>
  <c r="O3978" i="52" s="1"/>
  <c r="M3979" i="52"/>
  <c r="N3979" i="52" s="1"/>
  <c r="O3979" i="52" s="1"/>
  <c r="M3980" i="52"/>
  <c r="N3980" i="52"/>
  <c r="O3980" i="52" s="1"/>
  <c r="M3981" i="52"/>
  <c r="N3981" i="52" s="1"/>
  <c r="O3981" i="52" s="1"/>
  <c r="M3982" i="52"/>
  <c r="N3982" i="52" s="1"/>
  <c r="O3982" i="52" s="1"/>
  <c r="M3983" i="52"/>
  <c r="N3983" i="52" s="1"/>
  <c r="O3983" i="52" s="1"/>
  <c r="M3984" i="52"/>
  <c r="N3984" i="52" s="1"/>
  <c r="O3984" i="52" s="1"/>
  <c r="M3985" i="52"/>
  <c r="N3985" i="52" s="1"/>
  <c r="O3985" i="52" s="1"/>
  <c r="M3986" i="52"/>
  <c r="N3986" i="52" s="1"/>
  <c r="O3986" i="52" s="1"/>
  <c r="M3987" i="52"/>
  <c r="N3987" i="52"/>
  <c r="O3987" i="52" s="1"/>
  <c r="M3988" i="52"/>
  <c r="N3988" i="52" s="1"/>
  <c r="O3988" i="52" s="1"/>
  <c r="M3989" i="52"/>
  <c r="N3989" i="52" s="1"/>
  <c r="O3989" i="52" s="1"/>
  <c r="M3990" i="52"/>
  <c r="N3990" i="52" s="1"/>
  <c r="O3990" i="52" s="1"/>
  <c r="M3991" i="52"/>
  <c r="N3991" i="52" s="1"/>
  <c r="O3991" i="52" s="1"/>
  <c r="M3992" i="52"/>
  <c r="N3992" i="52" s="1"/>
  <c r="O3992" i="52" s="1"/>
  <c r="M3993" i="52"/>
  <c r="N3993" i="52" s="1"/>
  <c r="O3993" i="52" s="1"/>
  <c r="M3994" i="52"/>
  <c r="N3994" i="52" s="1"/>
  <c r="O3994" i="52" s="1"/>
  <c r="M3995" i="52"/>
  <c r="N3995" i="52" s="1"/>
  <c r="O3995" i="52" s="1"/>
  <c r="M3996" i="52"/>
  <c r="N3996" i="52"/>
  <c r="O3996" i="52" s="1"/>
  <c r="M3997" i="52"/>
  <c r="N3997" i="52" s="1"/>
  <c r="O3997" i="52" s="1"/>
  <c r="M3998" i="52"/>
  <c r="N3998" i="52" s="1"/>
  <c r="O3998" i="52" s="1"/>
  <c r="M3999" i="52"/>
  <c r="N3999" i="52" s="1"/>
  <c r="O3999" i="52" s="1"/>
  <c r="M4000" i="52"/>
  <c r="N4000" i="52" s="1"/>
  <c r="O4000" i="52" s="1"/>
  <c r="M4001" i="52"/>
  <c r="N4001" i="52" s="1"/>
  <c r="O4001" i="52" s="1"/>
  <c r="M4002" i="52"/>
  <c r="N4002" i="52" s="1"/>
  <c r="O4002" i="52" s="1"/>
  <c r="M4003" i="52"/>
  <c r="N4003" i="52"/>
  <c r="O4003" i="52" s="1"/>
  <c r="M4004" i="52"/>
  <c r="N4004" i="52" s="1"/>
  <c r="O4004" i="52" s="1"/>
  <c r="M4005" i="52"/>
  <c r="N4005" i="52" s="1"/>
  <c r="O4005" i="52" s="1"/>
  <c r="M4006" i="52"/>
  <c r="N4006" i="52" s="1"/>
  <c r="O4006" i="52" s="1"/>
  <c r="M4007" i="52"/>
  <c r="N4007" i="52" s="1"/>
  <c r="O4007" i="52" s="1"/>
  <c r="M4008" i="52"/>
  <c r="N4008" i="52" s="1"/>
  <c r="O4008" i="52" s="1"/>
  <c r="M4009" i="52"/>
  <c r="N4009" i="52" s="1"/>
  <c r="O4009" i="52" s="1"/>
  <c r="M4010" i="52"/>
  <c r="N4010" i="52" s="1"/>
  <c r="O4010" i="52" s="1"/>
  <c r="M4011" i="52"/>
  <c r="N4011" i="52" s="1"/>
  <c r="O4011" i="52" s="1"/>
  <c r="M4012" i="52"/>
  <c r="N4012" i="52"/>
  <c r="O4012" i="52" s="1"/>
  <c r="M4013" i="52"/>
  <c r="N4013" i="52" s="1"/>
  <c r="O4013" i="52" s="1"/>
  <c r="M4014" i="52"/>
  <c r="N4014" i="52" s="1"/>
  <c r="O4014" i="52" s="1"/>
  <c r="M4015" i="52"/>
  <c r="N4015" i="52" s="1"/>
  <c r="O4015" i="52" s="1"/>
  <c r="M4016" i="52"/>
  <c r="N4016" i="52" s="1"/>
  <c r="O4016" i="52" s="1"/>
  <c r="M4017" i="52"/>
  <c r="N4017" i="52" s="1"/>
  <c r="O4017" i="52" s="1"/>
  <c r="M4018" i="52"/>
  <c r="N4018" i="52" s="1"/>
  <c r="O4018" i="52" s="1"/>
  <c r="M4019" i="52"/>
  <c r="N4019" i="52"/>
  <c r="O4019" i="52" s="1"/>
  <c r="M4020" i="52"/>
  <c r="N4020" i="52" s="1"/>
  <c r="O4020" i="52" s="1"/>
  <c r="M4021" i="52"/>
  <c r="N4021" i="52" s="1"/>
  <c r="O4021" i="52" s="1"/>
  <c r="M4022" i="52"/>
  <c r="N4022" i="52" s="1"/>
  <c r="O4022" i="52" s="1"/>
  <c r="M4023" i="52"/>
  <c r="N4023" i="52" s="1"/>
  <c r="O4023" i="52" s="1"/>
  <c r="M4024" i="52"/>
  <c r="N4024" i="52" s="1"/>
  <c r="O4024" i="52" s="1"/>
  <c r="M4025" i="52"/>
  <c r="N4025" i="52" s="1"/>
  <c r="O4025" i="52" s="1"/>
  <c r="M4026" i="52"/>
  <c r="N4026" i="52" s="1"/>
  <c r="O4026" i="52" s="1"/>
  <c r="M4027" i="52"/>
  <c r="N4027" i="52"/>
  <c r="O4027" i="52" s="1"/>
  <c r="M4028" i="52"/>
  <c r="N4028" i="52" s="1"/>
  <c r="O4028" i="52" s="1"/>
  <c r="M4029" i="52"/>
  <c r="N4029" i="52" s="1"/>
  <c r="O4029" i="52" s="1"/>
  <c r="M4030" i="52"/>
  <c r="N4030" i="52" s="1"/>
  <c r="O4030" i="52" s="1"/>
  <c r="M4031" i="52"/>
  <c r="N4031" i="52" s="1"/>
  <c r="O4031" i="52" s="1"/>
  <c r="M4032" i="52"/>
  <c r="N4032" i="52" s="1"/>
  <c r="O4032" i="52" s="1"/>
  <c r="M4033" i="52"/>
  <c r="N4033" i="52" s="1"/>
  <c r="O4033" i="52" s="1"/>
  <c r="M4034" i="52"/>
  <c r="N4034" i="52" s="1"/>
  <c r="O4034" i="52" s="1"/>
  <c r="M4035" i="52"/>
  <c r="N4035" i="52" s="1"/>
  <c r="O4035" i="52" s="1"/>
  <c r="M4036" i="52"/>
  <c r="N4036" i="52" s="1"/>
  <c r="O4036" i="52" s="1"/>
  <c r="M4037" i="52"/>
  <c r="N4037" i="52" s="1"/>
  <c r="O4037" i="52" s="1"/>
  <c r="M4038" i="52"/>
  <c r="N4038" i="52" s="1"/>
  <c r="O4038" i="52" s="1"/>
  <c r="M4039" i="52"/>
  <c r="N4039" i="52" s="1"/>
  <c r="O4039" i="52" s="1"/>
  <c r="M4040" i="52"/>
  <c r="N4040" i="52" s="1"/>
  <c r="O4040" i="52" s="1"/>
  <c r="M4041" i="52"/>
  <c r="N4041" i="52" s="1"/>
  <c r="O4041" i="52" s="1"/>
  <c r="M4042" i="52"/>
  <c r="N4042" i="52" s="1"/>
  <c r="O4042" i="52" s="1"/>
  <c r="M4043" i="52"/>
  <c r="N4043" i="52"/>
  <c r="O4043" i="52" s="1"/>
  <c r="M4044" i="52"/>
  <c r="N4044" i="52"/>
  <c r="O4044" i="52" s="1"/>
  <c r="M4045" i="52"/>
  <c r="N4045" i="52" s="1"/>
  <c r="O4045" i="52" s="1"/>
  <c r="M4046" i="52"/>
  <c r="N4046" i="52" s="1"/>
  <c r="O4046" i="52" s="1"/>
  <c r="M4047" i="52"/>
  <c r="N4047" i="52" s="1"/>
  <c r="O4047" i="52" s="1"/>
  <c r="M4048" i="52"/>
  <c r="N4048" i="52" s="1"/>
  <c r="O4048" i="52" s="1"/>
  <c r="M4049" i="52"/>
  <c r="N4049" i="52" s="1"/>
  <c r="O4049" i="52" s="1"/>
  <c r="M4050" i="52"/>
  <c r="N4050" i="52" s="1"/>
  <c r="O4050" i="52" s="1"/>
  <c r="M4051" i="52"/>
  <c r="N4051" i="52"/>
  <c r="O4051" i="52" s="1"/>
  <c r="M4052" i="52"/>
  <c r="N4052" i="52" s="1"/>
  <c r="O4052" i="52" s="1"/>
  <c r="M4053" i="52"/>
  <c r="N4053" i="52" s="1"/>
  <c r="O4053" i="52" s="1"/>
  <c r="M4054" i="52"/>
  <c r="N4054" i="52" s="1"/>
  <c r="O4054" i="52" s="1"/>
  <c r="M4055" i="52"/>
  <c r="N4055" i="52" s="1"/>
  <c r="O4055" i="52" s="1"/>
  <c r="M4056" i="52"/>
  <c r="N4056" i="52" s="1"/>
  <c r="O4056" i="52" s="1"/>
  <c r="M4057" i="52"/>
  <c r="N4057" i="52" s="1"/>
  <c r="O4057" i="52" s="1"/>
  <c r="M4058" i="52"/>
  <c r="N4058" i="52" s="1"/>
  <c r="O4058" i="52" s="1"/>
  <c r="M4059" i="52"/>
  <c r="N4059" i="52" s="1"/>
  <c r="O4059" i="52" s="1"/>
  <c r="M4060" i="52"/>
  <c r="N4060" i="52"/>
  <c r="O4060" i="52" s="1"/>
  <c r="M4061" i="52"/>
  <c r="N4061" i="52" s="1"/>
  <c r="O4061" i="52" s="1"/>
  <c r="M4062" i="52"/>
  <c r="N4062" i="52" s="1"/>
  <c r="O4062" i="52" s="1"/>
  <c r="M4063" i="52"/>
  <c r="N4063" i="52" s="1"/>
  <c r="O4063" i="52" s="1"/>
  <c r="M4064" i="52"/>
  <c r="N4064" i="52" s="1"/>
  <c r="O4064" i="52" s="1"/>
  <c r="M4065" i="52"/>
  <c r="N4065" i="52" s="1"/>
  <c r="O4065" i="52" s="1"/>
  <c r="M4066" i="52"/>
  <c r="N4066" i="52" s="1"/>
  <c r="O4066" i="52" s="1"/>
  <c r="M4067" i="52"/>
  <c r="N4067" i="52"/>
  <c r="O4067" i="52" s="1"/>
  <c r="M4068" i="52"/>
  <c r="N4068" i="52" s="1"/>
  <c r="O4068" i="52" s="1"/>
  <c r="M4069" i="52"/>
  <c r="N4069" i="52" s="1"/>
  <c r="O4069" i="52" s="1"/>
  <c r="M4070" i="52"/>
  <c r="N4070" i="52" s="1"/>
  <c r="O4070" i="52" s="1"/>
  <c r="M4071" i="52"/>
  <c r="N4071" i="52" s="1"/>
  <c r="O4071" i="52" s="1"/>
  <c r="M4072" i="52"/>
  <c r="N4072" i="52" s="1"/>
  <c r="O4072" i="52" s="1"/>
  <c r="M4073" i="52"/>
  <c r="N4073" i="52" s="1"/>
  <c r="O4073" i="52" s="1"/>
  <c r="M4074" i="52"/>
  <c r="N4074" i="52" s="1"/>
  <c r="O4074" i="52" s="1"/>
  <c r="M4075" i="52"/>
  <c r="N4075" i="52"/>
  <c r="O4075" i="52" s="1"/>
  <c r="M4076" i="52"/>
  <c r="N4076" i="52"/>
  <c r="O4076" i="52" s="1"/>
  <c r="M4077" i="52"/>
  <c r="N4077" i="52" s="1"/>
  <c r="O4077" i="52" s="1"/>
  <c r="M4078" i="52"/>
  <c r="N4078" i="52" s="1"/>
  <c r="O4078" i="52" s="1"/>
  <c r="M4079" i="52"/>
  <c r="N4079" i="52" s="1"/>
  <c r="O4079" i="52" s="1"/>
  <c r="M4080" i="52"/>
  <c r="N4080" i="52" s="1"/>
  <c r="O4080" i="52" s="1"/>
  <c r="M4081" i="52"/>
  <c r="N4081" i="52" s="1"/>
  <c r="O4081" i="52" s="1"/>
  <c r="M4082" i="52"/>
  <c r="N4082" i="52" s="1"/>
  <c r="O4082" i="52" s="1"/>
  <c r="M4083" i="52"/>
  <c r="N4083" i="52"/>
  <c r="O4083" i="52" s="1"/>
  <c r="M4084" i="52"/>
  <c r="N4084" i="52" s="1"/>
  <c r="O4084" i="52" s="1"/>
  <c r="M4085" i="52"/>
  <c r="N4085" i="52" s="1"/>
  <c r="O4085" i="52" s="1"/>
  <c r="M4086" i="52"/>
  <c r="N4086" i="52" s="1"/>
  <c r="O4086" i="52" s="1"/>
  <c r="M4087" i="52"/>
  <c r="N4087" i="52" s="1"/>
  <c r="O4087" i="52" s="1"/>
  <c r="M4088" i="52"/>
  <c r="N4088" i="52" s="1"/>
  <c r="O4088" i="52" s="1"/>
  <c r="M4089" i="52"/>
  <c r="N4089" i="52" s="1"/>
  <c r="O4089" i="52" s="1"/>
  <c r="M4090" i="52"/>
  <c r="N4090" i="52" s="1"/>
  <c r="O4090" i="52" s="1"/>
  <c r="M4091" i="52"/>
  <c r="N4091" i="52"/>
  <c r="O4091" i="52" s="1"/>
  <c r="M4092" i="52"/>
  <c r="N4092" i="52" s="1"/>
  <c r="O4092" i="52" s="1"/>
  <c r="M4093" i="52"/>
  <c r="N4093" i="52" s="1"/>
  <c r="O4093" i="52" s="1"/>
  <c r="M4094" i="52"/>
  <c r="N4094" i="52" s="1"/>
  <c r="O4094" i="52" s="1"/>
  <c r="M4095" i="52"/>
  <c r="N4095" i="52" s="1"/>
  <c r="O4095" i="52" s="1"/>
  <c r="M4096" i="52"/>
  <c r="N4096" i="52" s="1"/>
  <c r="O4096" i="52" s="1"/>
  <c r="M4097" i="52"/>
  <c r="N4097" i="52" s="1"/>
  <c r="O4097" i="52" s="1"/>
  <c r="M4098" i="52"/>
  <c r="N4098" i="52" s="1"/>
  <c r="O4098" i="52" s="1"/>
  <c r="M4099" i="52"/>
  <c r="N4099" i="52" s="1"/>
  <c r="O4099" i="52" s="1"/>
  <c r="M4100" i="52"/>
  <c r="N4100" i="52" s="1"/>
  <c r="O4100" i="52" s="1"/>
  <c r="M4101" i="52"/>
  <c r="N4101" i="52" s="1"/>
  <c r="O4101" i="52" s="1"/>
  <c r="M4102" i="52"/>
  <c r="N4102" i="52" s="1"/>
  <c r="O4102" i="52" s="1"/>
  <c r="M4103" i="52"/>
  <c r="N4103" i="52" s="1"/>
  <c r="O4103" i="52" s="1"/>
  <c r="M4104" i="52"/>
  <c r="N4104" i="52" s="1"/>
  <c r="O4104" i="52" s="1"/>
  <c r="M4105" i="52"/>
  <c r="N4105" i="52" s="1"/>
  <c r="O4105" i="52" s="1"/>
  <c r="M4106" i="52"/>
  <c r="N4106" i="52" s="1"/>
  <c r="O4106" i="52" s="1"/>
  <c r="M4107" i="52"/>
  <c r="N4107" i="52"/>
  <c r="O4107" i="52" s="1"/>
  <c r="M4108" i="52"/>
  <c r="N4108" i="52"/>
  <c r="O4108" i="52" s="1"/>
  <c r="M4109" i="52"/>
  <c r="N4109" i="52" s="1"/>
  <c r="O4109" i="52" s="1"/>
  <c r="M4110" i="52"/>
  <c r="N4110" i="52" s="1"/>
  <c r="O4110" i="52" s="1"/>
  <c r="M4111" i="52"/>
  <c r="N4111" i="52" s="1"/>
  <c r="O4111" i="52" s="1"/>
  <c r="M4112" i="52"/>
  <c r="N4112" i="52" s="1"/>
  <c r="O4112" i="52" s="1"/>
  <c r="M4113" i="52"/>
  <c r="N4113" i="52" s="1"/>
  <c r="O4113" i="52" s="1"/>
  <c r="M4114" i="52"/>
  <c r="N4114" i="52" s="1"/>
  <c r="O4114" i="52" s="1"/>
  <c r="M4115" i="52"/>
  <c r="N4115" i="52"/>
  <c r="O4115" i="52" s="1"/>
  <c r="M4116" i="52"/>
  <c r="N4116" i="52" s="1"/>
  <c r="O4116" i="52" s="1"/>
  <c r="M4117" i="52"/>
  <c r="N4117" i="52" s="1"/>
  <c r="O4117" i="52" s="1"/>
  <c r="M4118" i="52"/>
  <c r="N4118" i="52" s="1"/>
  <c r="O4118" i="52" s="1"/>
  <c r="M4119" i="52"/>
  <c r="N4119" i="52" s="1"/>
  <c r="O4119" i="52" s="1"/>
  <c r="M4120" i="52"/>
  <c r="N4120" i="52" s="1"/>
  <c r="O4120" i="52" s="1"/>
  <c r="M4121" i="52"/>
  <c r="N4121" i="52" s="1"/>
  <c r="O4121" i="52" s="1"/>
  <c r="M4122" i="52"/>
  <c r="N4122" i="52" s="1"/>
  <c r="O4122" i="52" s="1"/>
  <c r="M4123" i="52"/>
  <c r="N4123" i="52" s="1"/>
  <c r="O4123" i="52" s="1"/>
  <c r="M4124" i="52"/>
  <c r="N4124" i="52"/>
  <c r="O4124" i="52" s="1"/>
  <c r="M4125" i="52"/>
  <c r="N4125" i="52" s="1"/>
  <c r="O4125" i="52" s="1"/>
  <c r="M4126" i="52"/>
  <c r="N4126" i="52" s="1"/>
  <c r="O4126" i="52" s="1"/>
  <c r="M4127" i="52"/>
  <c r="N4127" i="52" s="1"/>
  <c r="O4127" i="52" s="1"/>
  <c r="M4128" i="52"/>
  <c r="N4128" i="52" s="1"/>
  <c r="O4128" i="52" s="1"/>
  <c r="M4129" i="52"/>
  <c r="N4129" i="52" s="1"/>
  <c r="O4129" i="52" s="1"/>
  <c r="M4130" i="52"/>
  <c r="N4130" i="52" s="1"/>
  <c r="O4130" i="52" s="1"/>
  <c r="M4131" i="52"/>
  <c r="N4131" i="52"/>
  <c r="O4131" i="52" s="1"/>
  <c r="M4132" i="52"/>
  <c r="N4132" i="52" s="1"/>
  <c r="O4132" i="52" s="1"/>
  <c r="M4133" i="52"/>
  <c r="N4133" i="52" s="1"/>
  <c r="O4133" i="52" s="1"/>
  <c r="M4134" i="52"/>
  <c r="N4134" i="52" s="1"/>
  <c r="O4134" i="52" s="1"/>
  <c r="M4135" i="52"/>
  <c r="N4135" i="52" s="1"/>
  <c r="O4135" i="52" s="1"/>
  <c r="M4136" i="52"/>
  <c r="N4136" i="52" s="1"/>
  <c r="O4136" i="52" s="1"/>
  <c r="M4137" i="52"/>
  <c r="N4137" i="52" s="1"/>
  <c r="O4137" i="52" s="1"/>
  <c r="M4138" i="52"/>
  <c r="N4138" i="52" s="1"/>
  <c r="O4138" i="52" s="1"/>
  <c r="M4139" i="52"/>
  <c r="N4139" i="52"/>
  <c r="O4139" i="52" s="1"/>
  <c r="M4140" i="52"/>
  <c r="N4140" i="52"/>
  <c r="O4140" i="52" s="1"/>
  <c r="M4141" i="52"/>
  <c r="N4141" i="52" s="1"/>
  <c r="O4141" i="52" s="1"/>
  <c r="M4142" i="52"/>
  <c r="N4142" i="52" s="1"/>
  <c r="O4142" i="52" s="1"/>
  <c r="M4143" i="52"/>
  <c r="N4143" i="52" s="1"/>
  <c r="O4143" i="52" s="1"/>
  <c r="M4144" i="52"/>
  <c r="N4144" i="52" s="1"/>
  <c r="O4144" i="52" s="1"/>
  <c r="M4145" i="52"/>
  <c r="N4145" i="52" s="1"/>
  <c r="O4145" i="52" s="1"/>
  <c r="M4146" i="52"/>
  <c r="N4146" i="52" s="1"/>
  <c r="O4146" i="52" s="1"/>
  <c r="M4147" i="52"/>
  <c r="N4147" i="52"/>
  <c r="O4147" i="52" s="1"/>
  <c r="M4148" i="52"/>
  <c r="N4148" i="52" s="1"/>
  <c r="O4148" i="52" s="1"/>
  <c r="M4149" i="52"/>
  <c r="N4149" i="52" s="1"/>
  <c r="O4149" i="52" s="1"/>
  <c r="M4150" i="52"/>
  <c r="N4150" i="52" s="1"/>
  <c r="O4150" i="52" s="1"/>
  <c r="M4151" i="52"/>
  <c r="N4151" i="52" s="1"/>
  <c r="O4151" i="52" s="1"/>
  <c r="M4152" i="52"/>
  <c r="N4152" i="52" s="1"/>
  <c r="O4152" i="52" s="1"/>
  <c r="M4153" i="52"/>
  <c r="N4153" i="52" s="1"/>
  <c r="O4153" i="52" s="1"/>
  <c r="M4154" i="52"/>
  <c r="N4154" i="52" s="1"/>
  <c r="O4154" i="52" s="1"/>
  <c r="M4155" i="52"/>
  <c r="N4155" i="52"/>
  <c r="O4155" i="52" s="1"/>
  <c r="M4156" i="52"/>
  <c r="N4156" i="52" s="1"/>
  <c r="O4156" i="52" s="1"/>
  <c r="M4157" i="52"/>
  <c r="N4157" i="52" s="1"/>
  <c r="O4157" i="52" s="1"/>
  <c r="M4158" i="52"/>
  <c r="N4158" i="52" s="1"/>
  <c r="O4158" i="52" s="1"/>
  <c r="M4159" i="52"/>
  <c r="N4159" i="52" s="1"/>
  <c r="O4159" i="52" s="1"/>
  <c r="M4160" i="52"/>
  <c r="N4160" i="52" s="1"/>
  <c r="O4160" i="52" s="1"/>
  <c r="M4161" i="52"/>
  <c r="N4161" i="52" s="1"/>
  <c r="O4161" i="52" s="1"/>
  <c r="M4162" i="52"/>
  <c r="N4162" i="52" s="1"/>
  <c r="O4162" i="52" s="1"/>
  <c r="M4163" i="52"/>
  <c r="N4163" i="52" s="1"/>
  <c r="O4163" i="52" s="1"/>
  <c r="M4164" i="52"/>
  <c r="N4164" i="52" s="1"/>
  <c r="O4164" i="52" s="1"/>
  <c r="M4165" i="52"/>
  <c r="N4165" i="52" s="1"/>
  <c r="O4165" i="52" s="1"/>
  <c r="M4166" i="52"/>
  <c r="N4166" i="52" s="1"/>
  <c r="O4166" i="52" s="1"/>
  <c r="M4167" i="52"/>
  <c r="N4167" i="52" s="1"/>
  <c r="O4167" i="52" s="1"/>
  <c r="M4168" i="52"/>
  <c r="N4168" i="52" s="1"/>
  <c r="O4168" i="52" s="1"/>
  <c r="M4169" i="52"/>
  <c r="N4169" i="52" s="1"/>
  <c r="O4169" i="52" s="1"/>
  <c r="M4170" i="52"/>
  <c r="N4170" i="52" s="1"/>
  <c r="O4170" i="52" s="1"/>
  <c r="M4171" i="52"/>
  <c r="N4171" i="52"/>
  <c r="O4171" i="52" s="1"/>
  <c r="M4172" i="52"/>
  <c r="N4172" i="52" s="1"/>
  <c r="O4172" i="52" s="1"/>
  <c r="M4173" i="52"/>
  <c r="N4173" i="52" s="1"/>
  <c r="O4173" i="52" s="1"/>
  <c r="M4174" i="52"/>
  <c r="N4174" i="52" s="1"/>
  <c r="O4174" i="52" s="1"/>
  <c r="M4175" i="52"/>
  <c r="N4175" i="52" s="1"/>
  <c r="O4175" i="52" s="1"/>
  <c r="M4176" i="52"/>
  <c r="N4176" i="52" s="1"/>
  <c r="O4176" i="52" s="1"/>
  <c r="M4177" i="52"/>
  <c r="N4177" i="52" s="1"/>
  <c r="O4177" i="52" s="1"/>
  <c r="M4178" i="52"/>
  <c r="N4178" i="52" s="1"/>
  <c r="O4178" i="52" s="1"/>
  <c r="M4179" i="52"/>
  <c r="N4179" i="52" s="1"/>
  <c r="O4179" i="52" s="1"/>
  <c r="M4180" i="52"/>
  <c r="N4180" i="52" s="1"/>
  <c r="O4180" i="52" s="1"/>
  <c r="M4181" i="52"/>
  <c r="N4181" i="52" s="1"/>
  <c r="O4181" i="52" s="1"/>
  <c r="M4182" i="52"/>
  <c r="N4182" i="52" s="1"/>
  <c r="O4182" i="52" s="1"/>
  <c r="M4183" i="52"/>
  <c r="N4183" i="52" s="1"/>
  <c r="O4183" i="52" s="1"/>
  <c r="M4184" i="52"/>
  <c r="N4184" i="52" s="1"/>
  <c r="O4184" i="52" s="1"/>
  <c r="M4185" i="52"/>
  <c r="N4185" i="52" s="1"/>
  <c r="O4185" i="52" s="1"/>
  <c r="M4186" i="52"/>
  <c r="N4186" i="52" s="1"/>
  <c r="O4186" i="52" s="1"/>
  <c r="M4187" i="52"/>
  <c r="N4187" i="52" s="1"/>
  <c r="O4187" i="52" s="1"/>
  <c r="M4188" i="52"/>
  <c r="N4188" i="52"/>
  <c r="O4188" i="52" s="1"/>
  <c r="M4189" i="52"/>
  <c r="N4189" i="52" s="1"/>
  <c r="O4189" i="52" s="1"/>
  <c r="M4190" i="52"/>
  <c r="N4190" i="52" s="1"/>
  <c r="O4190" i="52" s="1"/>
  <c r="M4191" i="52"/>
  <c r="N4191" i="52" s="1"/>
  <c r="O4191" i="52" s="1"/>
  <c r="M4192" i="52"/>
  <c r="N4192" i="52" s="1"/>
  <c r="O4192" i="52" s="1"/>
  <c r="M4193" i="52"/>
  <c r="N4193" i="52" s="1"/>
  <c r="O4193" i="52" s="1"/>
  <c r="M4194" i="52"/>
  <c r="N4194" i="52" s="1"/>
  <c r="O4194" i="52" s="1"/>
  <c r="M4195" i="52"/>
  <c r="N4195" i="52"/>
  <c r="O4195" i="52" s="1"/>
  <c r="M4196" i="52"/>
  <c r="N4196" i="52" s="1"/>
  <c r="O4196" i="52" s="1"/>
  <c r="M4197" i="52"/>
  <c r="N4197" i="52" s="1"/>
  <c r="O4197" i="52" s="1"/>
  <c r="M4198" i="52"/>
  <c r="N4198" i="52" s="1"/>
  <c r="O4198" i="52" s="1"/>
  <c r="M4199" i="52"/>
  <c r="N4199" i="52" s="1"/>
  <c r="O4199" i="52" s="1"/>
  <c r="M4200" i="52"/>
  <c r="N4200" i="52" s="1"/>
  <c r="O4200" i="52" s="1"/>
  <c r="M4201" i="52"/>
  <c r="N4201" i="52" s="1"/>
  <c r="O4201" i="52" s="1"/>
  <c r="M4202" i="52"/>
  <c r="N4202" i="52" s="1"/>
  <c r="O4202" i="52" s="1"/>
  <c r="M4203" i="52"/>
  <c r="N4203" i="52"/>
  <c r="O4203" i="52" s="1"/>
  <c r="M4204" i="52"/>
  <c r="N4204" i="52" s="1"/>
  <c r="O4204" i="52" s="1"/>
  <c r="M4205" i="52"/>
  <c r="N4205" i="52" s="1"/>
  <c r="O4205" i="52" s="1"/>
  <c r="M4206" i="52"/>
  <c r="N4206" i="52" s="1"/>
  <c r="O4206" i="52" s="1"/>
  <c r="M4207" i="52"/>
  <c r="N4207" i="52" s="1"/>
  <c r="O4207" i="52" s="1"/>
  <c r="M4208" i="52"/>
  <c r="N4208" i="52" s="1"/>
  <c r="O4208" i="52" s="1"/>
  <c r="M4209" i="52"/>
  <c r="N4209" i="52" s="1"/>
  <c r="O4209" i="52" s="1"/>
  <c r="M4210" i="52"/>
  <c r="N4210" i="52" s="1"/>
  <c r="O4210" i="52" s="1"/>
  <c r="M4211" i="52"/>
  <c r="N4211" i="52" s="1"/>
  <c r="O4211" i="52" s="1"/>
  <c r="M4212" i="52"/>
  <c r="N4212" i="52" s="1"/>
  <c r="O4212" i="52" s="1"/>
  <c r="M4213" i="52"/>
  <c r="N4213" i="52" s="1"/>
  <c r="O4213" i="52" s="1"/>
  <c r="M4214" i="52"/>
  <c r="N4214" i="52" s="1"/>
  <c r="O4214" i="52" s="1"/>
  <c r="M4215" i="52"/>
  <c r="N4215" i="52" s="1"/>
  <c r="O4215" i="52" s="1"/>
  <c r="M4216" i="52"/>
  <c r="N4216" i="52" s="1"/>
  <c r="O4216" i="52" s="1"/>
  <c r="M4217" i="52"/>
  <c r="N4217" i="52" s="1"/>
  <c r="O4217" i="52" s="1"/>
  <c r="M4218" i="52"/>
  <c r="N4218" i="52" s="1"/>
  <c r="O4218" i="52" s="1"/>
  <c r="M4219" i="52"/>
  <c r="N4219" i="52" s="1"/>
  <c r="O4219" i="52" s="1"/>
  <c r="M4220" i="52"/>
  <c r="N4220" i="52" s="1"/>
  <c r="O4220" i="52" s="1"/>
  <c r="M4221" i="52"/>
  <c r="N4221" i="52" s="1"/>
  <c r="O4221" i="52" s="1"/>
  <c r="M4222" i="52"/>
  <c r="N4222" i="52" s="1"/>
  <c r="O4222" i="52" s="1"/>
  <c r="M4223" i="52"/>
  <c r="N4223" i="52" s="1"/>
  <c r="O4223" i="52" s="1"/>
  <c r="M4224" i="52"/>
  <c r="N4224" i="52" s="1"/>
  <c r="O4224" i="52" s="1"/>
  <c r="M4225" i="52"/>
  <c r="N4225" i="52" s="1"/>
  <c r="O4225" i="52" s="1"/>
  <c r="M4226" i="52"/>
  <c r="N4226" i="52" s="1"/>
  <c r="O4226" i="52" s="1"/>
  <c r="M4227" i="52"/>
  <c r="N4227" i="52" s="1"/>
  <c r="O4227" i="52" s="1"/>
  <c r="M4228" i="52"/>
  <c r="N4228" i="52" s="1"/>
  <c r="O4228" i="52" s="1"/>
  <c r="M4229" i="52"/>
  <c r="N4229" i="52" s="1"/>
  <c r="O4229" i="52" s="1"/>
  <c r="M4230" i="52"/>
  <c r="N4230" i="52" s="1"/>
  <c r="O4230" i="52" s="1"/>
  <c r="M4231" i="52"/>
  <c r="N4231" i="52" s="1"/>
  <c r="O4231" i="52" s="1"/>
  <c r="M4232" i="52"/>
  <c r="N4232" i="52" s="1"/>
  <c r="O4232" i="52" s="1"/>
  <c r="M4233" i="52"/>
  <c r="N4233" i="52" s="1"/>
  <c r="O4233" i="52" s="1"/>
  <c r="M4234" i="52"/>
  <c r="N4234" i="52" s="1"/>
  <c r="O4234" i="52" s="1"/>
  <c r="M4235" i="52"/>
  <c r="N4235" i="52"/>
  <c r="O4235" i="52" s="1"/>
  <c r="M4236" i="52"/>
  <c r="N4236" i="52" s="1"/>
  <c r="O4236" i="52" s="1"/>
  <c r="M4237" i="52"/>
  <c r="N4237" i="52" s="1"/>
  <c r="O4237" i="52" s="1"/>
  <c r="M4238" i="52"/>
  <c r="N4238" i="52" s="1"/>
  <c r="O4238" i="52" s="1"/>
  <c r="M4239" i="52"/>
  <c r="N4239" i="52" s="1"/>
  <c r="O4239" i="52" s="1"/>
  <c r="M4240" i="52"/>
  <c r="N4240" i="52" s="1"/>
  <c r="O4240" i="52" s="1"/>
  <c r="M4241" i="52"/>
  <c r="N4241" i="52" s="1"/>
  <c r="O4241" i="52" s="1"/>
  <c r="M4242" i="52"/>
  <c r="N4242" i="52" s="1"/>
  <c r="O4242" i="52" s="1"/>
  <c r="M4243" i="52"/>
  <c r="N4243" i="52" s="1"/>
  <c r="O4243" i="52" s="1"/>
  <c r="M4244" i="52"/>
  <c r="N4244" i="52" s="1"/>
  <c r="O4244" i="52" s="1"/>
  <c r="M4245" i="52"/>
  <c r="N4245" i="52" s="1"/>
  <c r="O4245" i="52" s="1"/>
  <c r="M4246" i="52"/>
  <c r="N4246" i="52" s="1"/>
  <c r="O4246" i="52" s="1"/>
  <c r="M4247" i="52"/>
  <c r="N4247" i="52" s="1"/>
  <c r="O4247" i="52" s="1"/>
  <c r="M4248" i="52"/>
  <c r="N4248" i="52" s="1"/>
  <c r="O4248" i="52" s="1"/>
  <c r="M4249" i="52"/>
  <c r="N4249" i="52" s="1"/>
  <c r="O4249" i="52" s="1"/>
  <c r="M4250" i="52"/>
  <c r="N4250" i="52" s="1"/>
  <c r="O4250" i="52" s="1"/>
  <c r="M4251" i="52"/>
  <c r="N4251" i="52"/>
  <c r="O4251" i="52" s="1"/>
  <c r="M4252" i="52"/>
  <c r="N4252" i="52" s="1"/>
  <c r="O4252" i="52" s="1"/>
  <c r="M4253" i="52"/>
  <c r="N4253" i="52" s="1"/>
  <c r="O4253" i="52" s="1"/>
  <c r="M4254" i="52"/>
  <c r="N4254" i="52" s="1"/>
  <c r="O4254" i="52" s="1"/>
  <c r="M4255" i="52"/>
  <c r="N4255" i="52" s="1"/>
  <c r="O4255" i="52" s="1"/>
  <c r="M4256" i="52"/>
  <c r="N4256" i="52" s="1"/>
  <c r="O4256" i="52" s="1"/>
  <c r="M4257" i="52"/>
  <c r="N4257" i="52" s="1"/>
  <c r="O4257" i="52" s="1"/>
  <c r="M4258" i="52"/>
  <c r="N4258" i="52" s="1"/>
  <c r="O4258" i="52" s="1"/>
  <c r="M4259" i="52"/>
  <c r="N4259" i="52" s="1"/>
  <c r="O4259" i="52" s="1"/>
  <c r="M4260" i="52"/>
  <c r="N4260" i="52" s="1"/>
  <c r="O4260" i="52" s="1"/>
  <c r="M4261" i="52"/>
  <c r="N4261" i="52" s="1"/>
  <c r="O4261" i="52" s="1"/>
  <c r="M4262" i="52"/>
  <c r="N4262" i="52" s="1"/>
  <c r="O4262" i="52" s="1"/>
  <c r="M4263" i="52"/>
  <c r="N4263" i="52" s="1"/>
  <c r="O4263" i="52" s="1"/>
  <c r="M4264" i="52"/>
  <c r="N4264" i="52" s="1"/>
  <c r="O4264" i="52" s="1"/>
  <c r="M4265" i="52"/>
  <c r="N4265" i="52" s="1"/>
  <c r="O4265" i="52" s="1"/>
  <c r="M4266" i="52"/>
  <c r="N4266" i="52" s="1"/>
  <c r="O4266" i="52" s="1"/>
  <c r="M4267" i="52"/>
  <c r="N4267" i="52"/>
  <c r="O4267" i="52" s="1"/>
  <c r="M4268" i="52"/>
  <c r="N4268" i="52" s="1"/>
  <c r="O4268" i="52" s="1"/>
  <c r="M4269" i="52"/>
  <c r="N4269" i="52" s="1"/>
  <c r="O4269" i="52" s="1"/>
  <c r="M4270" i="52"/>
  <c r="N4270" i="52" s="1"/>
  <c r="O4270" i="52" s="1"/>
  <c r="M4271" i="52"/>
  <c r="N4271" i="52" s="1"/>
  <c r="O4271" i="52" s="1"/>
  <c r="M4272" i="52"/>
  <c r="N4272" i="52"/>
  <c r="O4272" i="52" s="1"/>
  <c r="M4273" i="52"/>
  <c r="N4273" i="52" s="1"/>
  <c r="O4273" i="52" s="1"/>
  <c r="M4274" i="52"/>
  <c r="N4274" i="52" s="1"/>
  <c r="O4274" i="52" s="1"/>
  <c r="M4275" i="52"/>
  <c r="N4275" i="52" s="1"/>
  <c r="O4275" i="52" s="1"/>
  <c r="M4276" i="52"/>
  <c r="N4276" i="52" s="1"/>
  <c r="O4276" i="52" s="1"/>
  <c r="M4277" i="52"/>
  <c r="N4277" i="52" s="1"/>
  <c r="O4277" i="52" s="1"/>
  <c r="M4278" i="52"/>
  <c r="N4278" i="52" s="1"/>
  <c r="O4278" i="52" s="1"/>
  <c r="M4279" i="52"/>
  <c r="N4279" i="52" s="1"/>
  <c r="O4279" i="52" s="1"/>
  <c r="M4280" i="52"/>
  <c r="N4280" i="52" s="1"/>
  <c r="O4280" i="52" s="1"/>
  <c r="M4281" i="52"/>
  <c r="N4281" i="52" s="1"/>
  <c r="O4281" i="52" s="1"/>
  <c r="M4282" i="52"/>
  <c r="N4282" i="52" s="1"/>
  <c r="O4282" i="52" s="1"/>
  <c r="M4283" i="52"/>
  <c r="N4283" i="52"/>
  <c r="O4283" i="52" s="1"/>
  <c r="M4284" i="52"/>
  <c r="N4284" i="52" s="1"/>
  <c r="O4284" i="52" s="1"/>
  <c r="M4285" i="52"/>
  <c r="N4285" i="52" s="1"/>
  <c r="O4285" i="52" s="1"/>
  <c r="M4286" i="52"/>
  <c r="N4286" i="52" s="1"/>
  <c r="O4286" i="52" s="1"/>
  <c r="M4287" i="52"/>
  <c r="N4287" i="52" s="1"/>
  <c r="O4287" i="52" s="1"/>
  <c r="M4288" i="52"/>
  <c r="N4288" i="52" s="1"/>
  <c r="O4288" i="52" s="1"/>
  <c r="M4289" i="52"/>
  <c r="N4289" i="52" s="1"/>
  <c r="O4289" i="52" s="1"/>
  <c r="M4290" i="52"/>
  <c r="N4290" i="52" s="1"/>
  <c r="O4290" i="52" s="1"/>
  <c r="M4291" i="52"/>
  <c r="N4291" i="52" s="1"/>
  <c r="O4291" i="52" s="1"/>
  <c r="M4292" i="52"/>
  <c r="N4292" i="52" s="1"/>
  <c r="O4292" i="52" s="1"/>
  <c r="M4293" i="52"/>
  <c r="N4293" i="52" s="1"/>
  <c r="O4293" i="52" s="1"/>
  <c r="M4294" i="52"/>
  <c r="N4294" i="52" s="1"/>
  <c r="O4294" i="52" s="1"/>
  <c r="M4295" i="52"/>
  <c r="N4295" i="52" s="1"/>
  <c r="O4295" i="52" s="1"/>
  <c r="M4296" i="52"/>
  <c r="N4296" i="52" s="1"/>
  <c r="O4296" i="52" s="1"/>
  <c r="M4297" i="52"/>
  <c r="N4297" i="52" s="1"/>
  <c r="O4297" i="52" s="1"/>
  <c r="M4298" i="52"/>
  <c r="N4298" i="52" s="1"/>
  <c r="O4298" i="52" s="1"/>
  <c r="M4299" i="52"/>
  <c r="N4299" i="52"/>
  <c r="O4299" i="52" s="1"/>
  <c r="M4300" i="52"/>
  <c r="N4300" i="52" s="1"/>
  <c r="O4300" i="52" s="1"/>
  <c r="M4301" i="52"/>
  <c r="N4301" i="52" s="1"/>
  <c r="O4301" i="52" s="1"/>
  <c r="M4302" i="52"/>
  <c r="N4302" i="52" s="1"/>
  <c r="O4302" i="52" s="1"/>
  <c r="M4303" i="52"/>
  <c r="N4303" i="52" s="1"/>
  <c r="O4303" i="52" s="1"/>
  <c r="M4304" i="52"/>
  <c r="N4304" i="52" s="1"/>
  <c r="O4304" i="52" s="1"/>
  <c r="M4305" i="52"/>
  <c r="N4305" i="52" s="1"/>
  <c r="O4305" i="52" s="1"/>
  <c r="M4306" i="52"/>
  <c r="N4306" i="52" s="1"/>
  <c r="O4306" i="52" s="1"/>
  <c r="M4307" i="52"/>
  <c r="N4307" i="52" s="1"/>
  <c r="O4307" i="52" s="1"/>
  <c r="M4308" i="52"/>
  <c r="N4308" i="52" s="1"/>
  <c r="O4308" i="52" s="1"/>
  <c r="M4309" i="52"/>
  <c r="N4309" i="52" s="1"/>
  <c r="O4309" i="52" s="1"/>
  <c r="M4310" i="52"/>
  <c r="N4310" i="52" s="1"/>
  <c r="O4310" i="52" s="1"/>
  <c r="M4311" i="52"/>
  <c r="N4311" i="52" s="1"/>
  <c r="O4311" i="52" s="1"/>
  <c r="M4312" i="52"/>
  <c r="N4312" i="52" s="1"/>
  <c r="O4312" i="52" s="1"/>
  <c r="M4313" i="52"/>
  <c r="N4313" i="52" s="1"/>
  <c r="O4313" i="52" s="1"/>
  <c r="M4314" i="52"/>
  <c r="N4314" i="52" s="1"/>
  <c r="O4314" i="52" s="1"/>
  <c r="M4315" i="52"/>
  <c r="N4315" i="52" s="1"/>
  <c r="O4315" i="52" s="1"/>
  <c r="M4316" i="52"/>
  <c r="N4316" i="52"/>
  <c r="O4316" i="52" s="1"/>
  <c r="M4317" i="52"/>
  <c r="N4317" i="52" s="1"/>
  <c r="O4317" i="52" s="1"/>
  <c r="M4318" i="52"/>
  <c r="N4318" i="52" s="1"/>
  <c r="O4318" i="52" s="1"/>
  <c r="M4319" i="52"/>
  <c r="N4319" i="52" s="1"/>
  <c r="O4319" i="52" s="1"/>
  <c r="M4320" i="52"/>
  <c r="N4320" i="52" s="1"/>
  <c r="O4320" i="52" s="1"/>
  <c r="M4321" i="52"/>
  <c r="N4321" i="52" s="1"/>
  <c r="O4321" i="52" s="1"/>
  <c r="M4322" i="52"/>
  <c r="N4322" i="52" s="1"/>
  <c r="O4322" i="52" s="1"/>
  <c r="M4323" i="52"/>
  <c r="N4323" i="52" s="1"/>
  <c r="O4323" i="52" s="1"/>
  <c r="M4324" i="52"/>
  <c r="N4324" i="52" s="1"/>
  <c r="O4324" i="52" s="1"/>
  <c r="M4325" i="52"/>
  <c r="N4325" i="52" s="1"/>
  <c r="O4325" i="52" s="1"/>
  <c r="M4326" i="52"/>
  <c r="N4326" i="52" s="1"/>
  <c r="O4326" i="52" s="1"/>
  <c r="M4327" i="52"/>
  <c r="N4327" i="52" s="1"/>
  <c r="O4327" i="52" s="1"/>
  <c r="M4328" i="52"/>
  <c r="N4328" i="52" s="1"/>
  <c r="O4328" i="52" s="1"/>
  <c r="M4329" i="52"/>
  <c r="N4329" i="52" s="1"/>
  <c r="O4329" i="52" s="1"/>
  <c r="M4330" i="52"/>
  <c r="N4330" i="52" s="1"/>
  <c r="O4330" i="52" s="1"/>
  <c r="M4331" i="52"/>
  <c r="N4331" i="52"/>
  <c r="O4331" i="52" s="1"/>
  <c r="M4332" i="52"/>
  <c r="N4332" i="52"/>
  <c r="O4332" i="52" s="1"/>
  <c r="M4333" i="52"/>
  <c r="N4333" i="52" s="1"/>
  <c r="O4333" i="52" s="1"/>
  <c r="M4334" i="52"/>
  <c r="N4334" i="52" s="1"/>
  <c r="O4334" i="52" s="1"/>
  <c r="M4335" i="52"/>
  <c r="N4335" i="52" s="1"/>
  <c r="O4335" i="52" s="1"/>
  <c r="M4336" i="52"/>
  <c r="N4336" i="52" s="1"/>
  <c r="O4336" i="52" s="1"/>
  <c r="M4337" i="52"/>
  <c r="N4337" i="52" s="1"/>
  <c r="O4337" i="52" s="1"/>
  <c r="M4338" i="52"/>
  <c r="N4338" i="52" s="1"/>
  <c r="O4338" i="52" s="1"/>
  <c r="M4339" i="52"/>
  <c r="N4339" i="52"/>
  <c r="O4339" i="52" s="1"/>
  <c r="M4340" i="52"/>
  <c r="N4340" i="52" s="1"/>
  <c r="O4340" i="52" s="1"/>
  <c r="M4341" i="52"/>
  <c r="N4341" i="52" s="1"/>
  <c r="O4341" i="52" s="1"/>
  <c r="M4342" i="52"/>
  <c r="N4342" i="52" s="1"/>
  <c r="O4342" i="52" s="1"/>
  <c r="M4343" i="52"/>
  <c r="N4343" i="52" s="1"/>
  <c r="O4343" i="52" s="1"/>
  <c r="M4344" i="52"/>
  <c r="N4344" i="52" s="1"/>
  <c r="O4344" i="52" s="1"/>
  <c r="M4345" i="52"/>
  <c r="N4345" i="52" s="1"/>
  <c r="O4345" i="52" s="1"/>
  <c r="M4346" i="52"/>
  <c r="N4346" i="52" s="1"/>
  <c r="O4346" i="52" s="1"/>
  <c r="M4347" i="52"/>
  <c r="N4347" i="52"/>
  <c r="O4347" i="52" s="1"/>
  <c r="M4348" i="52"/>
  <c r="N4348" i="52" s="1"/>
  <c r="O4348" i="52" s="1"/>
  <c r="M4349" i="52"/>
  <c r="N4349" i="52" s="1"/>
  <c r="O4349" i="52" s="1"/>
  <c r="M4350" i="52"/>
  <c r="N4350" i="52" s="1"/>
  <c r="O4350" i="52" s="1"/>
  <c r="M4351" i="52"/>
  <c r="N4351" i="52" s="1"/>
  <c r="O4351" i="52" s="1"/>
  <c r="M4352" i="52"/>
  <c r="N4352" i="52"/>
  <c r="O4352" i="52"/>
  <c r="M4353" i="52"/>
  <c r="N4353" i="52" s="1"/>
  <c r="O4353" i="52" s="1"/>
  <c r="M4354" i="52"/>
  <c r="N4354" i="52" s="1"/>
  <c r="O4354" i="52" s="1"/>
  <c r="M4355" i="52"/>
  <c r="N4355" i="52" s="1"/>
  <c r="O4355" i="52" s="1"/>
  <c r="M4356" i="52"/>
  <c r="N4356" i="52" s="1"/>
  <c r="O4356" i="52" s="1"/>
  <c r="M4357" i="52"/>
  <c r="N4357" i="52" s="1"/>
  <c r="O4357" i="52" s="1"/>
  <c r="M4358" i="52"/>
  <c r="N4358" i="52" s="1"/>
  <c r="O4358" i="52" s="1"/>
  <c r="M4359" i="52"/>
  <c r="N4359" i="52" s="1"/>
  <c r="O4359" i="52" s="1"/>
  <c r="M4360" i="52"/>
  <c r="N4360" i="52" s="1"/>
  <c r="O4360" i="52" s="1"/>
  <c r="M4361" i="52"/>
  <c r="N4361" i="52" s="1"/>
  <c r="O4361" i="52" s="1"/>
  <c r="M4362" i="52"/>
  <c r="N4362" i="52" s="1"/>
  <c r="O4362" i="52" s="1"/>
  <c r="M4363" i="52"/>
  <c r="N4363" i="52" s="1"/>
  <c r="O4363" i="52" s="1"/>
  <c r="M4364" i="52"/>
  <c r="N4364" i="52" s="1"/>
  <c r="O4364" i="52" s="1"/>
  <c r="M4365" i="52"/>
  <c r="N4365" i="52" s="1"/>
  <c r="O4365" i="52" s="1"/>
  <c r="M4366" i="52"/>
  <c r="N4366" i="52" s="1"/>
  <c r="O4366" i="52" s="1"/>
  <c r="M4367" i="52"/>
  <c r="N4367" i="52" s="1"/>
  <c r="O4367" i="52" s="1"/>
  <c r="M4368" i="52"/>
  <c r="N4368" i="52"/>
  <c r="O4368" i="52" s="1"/>
  <c r="M4369" i="52"/>
  <c r="N4369" i="52" s="1"/>
  <c r="O4369" i="52" s="1"/>
  <c r="M4370" i="52"/>
  <c r="N4370" i="52" s="1"/>
  <c r="O4370" i="52" s="1"/>
  <c r="M4371" i="52"/>
  <c r="N4371" i="52"/>
  <c r="O4371" i="52" s="1"/>
  <c r="M4372" i="52"/>
  <c r="N4372" i="52" s="1"/>
  <c r="O4372" i="52" s="1"/>
  <c r="M4373" i="52"/>
  <c r="N4373" i="52" s="1"/>
  <c r="O4373" i="52" s="1"/>
  <c r="M4374" i="52"/>
  <c r="N4374" i="52" s="1"/>
  <c r="O4374" i="52" s="1"/>
  <c r="M4375" i="52"/>
  <c r="N4375" i="52" s="1"/>
  <c r="O4375" i="52" s="1"/>
  <c r="M4376" i="52"/>
  <c r="N4376" i="52" s="1"/>
  <c r="O4376" i="52" s="1"/>
  <c r="M4377" i="52"/>
  <c r="N4377" i="52" s="1"/>
  <c r="O4377" i="52"/>
  <c r="M4378" i="52"/>
  <c r="N4378" i="52" s="1"/>
  <c r="O4378" i="52" s="1"/>
  <c r="M4379" i="52"/>
  <c r="N4379" i="52" s="1"/>
  <c r="O4379" i="52" s="1"/>
  <c r="M4380" i="52"/>
  <c r="N4380" i="52"/>
  <c r="O4380" i="52" s="1"/>
  <c r="M4381" i="52"/>
  <c r="N4381" i="52" s="1"/>
  <c r="O4381" i="52" s="1"/>
  <c r="M4382" i="52"/>
  <c r="N4382" i="52" s="1"/>
  <c r="O4382" i="52" s="1"/>
  <c r="M4383" i="52"/>
  <c r="N4383" i="52" s="1"/>
  <c r="O4383" i="52" s="1"/>
  <c r="M4384" i="52"/>
  <c r="N4384" i="52" s="1"/>
  <c r="O4384" i="52" s="1"/>
  <c r="M4385" i="52"/>
  <c r="N4385" i="52" s="1"/>
  <c r="O4385" i="52" s="1"/>
  <c r="M4386" i="52"/>
  <c r="N4386" i="52" s="1"/>
  <c r="O4386" i="52" s="1"/>
  <c r="M4387" i="52"/>
  <c r="N4387" i="52" s="1"/>
  <c r="O4387" i="52" s="1"/>
  <c r="M4388" i="52"/>
  <c r="N4388" i="52" s="1"/>
  <c r="O4388" i="52" s="1"/>
  <c r="M4389" i="52"/>
  <c r="N4389" i="52" s="1"/>
  <c r="O4389" i="52" s="1"/>
  <c r="M4390" i="52"/>
  <c r="N4390" i="52"/>
  <c r="O4390" i="52" s="1"/>
  <c r="M4391" i="52"/>
  <c r="N4391" i="52" s="1"/>
  <c r="O4391" i="52" s="1"/>
  <c r="M4392" i="52"/>
  <c r="N4392" i="52"/>
  <c r="O4392" i="52" s="1"/>
  <c r="M4393" i="52"/>
  <c r="N4393" i="52" s="1"/>
  <c r="O4393" i="52" s="1"/>
  <c r="M4394" i="52"/>
  <c r="N4394" i="52" s="1"/>
  <c r="O4394" i="52" s="1"/>
  <c r="M4395" i="52"/>
  <c r="N4395" i="52"/>
  <c r="O4395" i="52" s="1"/>
  <c r="M4396" i="52"/>
  <c r="N4396" i="52" s="1"/>
  <c r="O4396" i="52" s="1"/>
  <c r="M4397" i="52"/>
  <c r="N4397" i="52" s="1"/>
  <c r="O4397" i="52" s="1"/>
  <c r="M4398" i="52"/>
  <c r="N4398" i="52" s="1"/>
  <c r="O4398" i="52" s="1"/>
  <c r="M4399" i="52"/>
  <c r="N4399" i="52" s="1"/>
  <c r="O4399" i="52"/>
  <c r="M4400" i="52"/>
  <c r="N4400" i="52" s="1"/>
  <c r="O4400" i="52" s="1"/>
  <c r="M4401" i="52"/>
  <c r="N4401" i="52" s="1"/>
  <c r="O4401" i="52"/>
  <c r="M4402" i="52"/>
  <c r="N4402" i="52" s="1"/>
  <c r="O4402" i="52" s="1"/>
  <c r="M4403" i="52"/>
  <c r="N4403" i="52" s="1"/>
  <c r="O4403" i="52" s="1"/>
  <c r="M4404" i="52"/>
  <c r="N4404" i="52"/>
  <c r="O4404" i="52" s="1"/>
  <c r="M4405" i="52"/>
  <c r="N4405" i="52" s="1"/>
  <c r="O4405" i="52" s="1"/>
  <c r="M4406" i="52"/>
  <c r="N4406" i="52" s="1"/>
  <c r="O4406" i="52" s="1"/>
  <c r="M4407" i="52"/>
  <c r="N4407" i="52" s="1"/>
  <c r="O4407" i="52" s="1"/>
  <c r="M4408" i="52"/>
  <c r="N4408" i="52"/>
  <c r="O4408" i="52" s="1"/>
  <c r="M4409" i="52"/>
  <c r="N4409" i="52" s="1"/>
  <c r="O4409" i="52" s="1"/>
  <c r="M4410" i="52"/>
  <c r="N4410" i="52" s="1"/>
  <c r="O4410" i="52" s="1"/>
  <c r="M4411" i="52"/>
  <c r="N4411" i="52"/>
  <c r="O4411" i="52" s="1"/>
  <c r="M4412" i="52"/>
  <c r="N4412" i="52" s="1"/>
  <c r="O4412" i="52" s="1"/>
  <c r="M4413" i="52"/>
  <c r="N4413" i="52" s="1"/>
  <c r="O4413" i="52" s="1"/>
  <c r="M4414" i="52"/>
  <c r="N4414" i="52" s="1"/>
  <c r="O4414" i="52" s="1"/>
  <c r="M4415" i="52"/>
  <c r="N4415" i="52" s="1"/>
  <c r="O4415" i="52" s="1"/>
  <c r="M4416" i="52"/>
  <c r="N4416" i="52" s="1"/>
  <c r="O4416" i="52" s="1"/>
  <c r="M4417" i="52"/>
  <c r="N4417" i="52" s="1"/>
  <c r="O4417" i="52" s="1"/>
  <c r="M4418" i="52"/>
  <c r="N4418" i="52" s="1"/>
  <c r="O4418" i="52" s="1"/>
  <c r="M4419" i="52"/>
  <c r="N4419" i="52" s="1"/>
  <c r="O4419" i="52" s="1"/>
  <c r="M4420" i="52"/>
  <c r="N4420" i="52" s="1"/>
  <c r="O4420" i="52" s="1"/>
  <c r="M4421" i="52"/>
  <c r="N4421" i="52" s="1"/>
  <c r="O4421" i="52" s="1"/>
  <c r="M4422" i="52"/>
  <c r="N4422" i="52" s="1"/>
  <c r="O4422" i="52" s="1"/>
  <c r="M4423" i="52"/>
  <c r="N4423" i="52" s="1"/>
  <c r="O4423" i="52" s="1"/>
  <c r="M4424" i="52"/>
  <c r="N4424" i="52"/>
  <c r="O4424" i="52" s="1"/>
  <c r="M4425" i="52"/>
  <c r="N4425" i="52" s="1"/>
  <c r="O4425" i="52" s="1"/>
  <c r="M4426" i="52"/>
  <c r="N4426" i="52" s="1"/>
  <c r="O4426" i="52" s="1"/>
  <c r="M4427" i="52"/>
  <c r="N4427" i="52"/>
  <c r="O4427" i="52" s="1"/>
  <c r="M4428" i="52"/>
  <c r="N4428" i="52" s="1"/>
  <c r="O4428" i="52" s="1"/>
  <c r="M4429" i="52"/>
  <c r="N4429" i="52" s="1"/>
  <c r="O4429" i="52" s="1"/>
  <c r="M4430" i="52"/>
  <c r="N4430" i="52" s="1"/>
  <c r="O4430" i="52" s="1"/>
  <c r="M4431" i="52"/>
  <c r="N4431" i="52" s="1"/>
  <c r="O4431" i="52"/>
  <c r="M4432" i="52"/>
  <c r="N4432" i="52" s="1"/>
  <c r="O4432" i="52" s="1"/>
  <c r="M4433" i="52"/>
  <c r="N4433" i="52" s="1"/>
  <c r="O4433" i="52"/>
  <c r="M4434" i="52"/>
  <c r="N4434" i="52" s="1"/>
  <c r="O4434" i="52" s="1"/>
  <c r="M4435" i="52"/>
  <c r="N4435" i="52" s="1"/>
  <c r="O4435" i="52" s="1"/>
  <c r="M4436" i="52"/>
  <c r="N4436" i="52" s="1"/>
  <c r="O4436" i="52" s="1"/>
  <c r="M4437" i="52"/>
  <c r="N4437" i="52" s="1"/>
  <c r="O4437" i="52" s="1"/>
  <c r="M4438" i="52"/>
  <c r="N4438" i="52" s="1"/>
  <c r="O4438" i="52" s="1"/>
  <c r="M4439" i="52"/>
  <c r="N4439" i="52" s="1"/>
  <c r="O4439" i="52" s="1"/>
  <c r="M4440" i="52"/>
  <c r="N4440" i="52"/>
  <c r="O4440" i="52" s="1"/>
  <c r="M4441" i="52"/>
  <c r="N4441" i="52" s="1"/>
  <c r="O4441" i="52" s="1"/>
  <c r="M4442" i="52"/>
  <c r="N4442" i="52" s="1"/>
  <c r="O4442" i="52" s="1"/>
  <c r="M4443" i="52"/>
  <c r="N4443" i="52" s="1"/>
  <c r="O4443" i="52" s="1"/>
  <c r="M4444" i="52"/>
  <c r="N4444" i="52" s="1"/>
  <c r="O4444" i="52" s="1"/>
  <c r="M4445" i="52"/>
  <c r="N4445" i="52" s="1"/>
  <c r="O4445" i="52" s="1"/>
  <c r="M4446" i="52"/>
  <c r="N4446" i="52" s="1"/>
  <c r="O4446" i="52" s="1"/>
  <c r="M4447" i="52"/>
  <c r="N4447" i="52" s="1"/>
  <c r="O4447" i="52" s="1"/>
  <c r="M4448" i="52"/>
  <c r="N4448" i="52"/>
  <c r="O4448" i="52" s="1"/>
  <c r="M4449" i="52"/>
  <c r="N4449" i="52" s="1"/>
  <c r="O4449" i="52" s="1"/>
  <c r="M4450" i="52"/>
  <c r="N4450" i="52" s="1"/>
  <c r="O4450" i="52" s="1"/>
  <c r="M4451" i="52"/>
  <c r="N4451" i="52" s="1"/>
  <c r="O4451" i="52" s="1"/>
  <c r="M4452" i="52"/>
  <c r="N4452" i="52" s="1"/>
  <c r="O4452" i="52" s="1"/>
  <c r="M4453" i="52"/>
  <c r="N4453" i="52" s="1"/>
  <c r="O4453" i="52" s="1"/>
  <c r="M4454" i="52"/>
  <c r="N4454" i="52"/>
  <c r="O4454" i="52" s="1"/>
  <c r="M4455" i="52"/>
  <c r="N4455" i="52" s="1"/>
  <c r="O4455" i="52" s="1"/>
  <c r="M4456" i="52"/>
  <c r="N4456" i="52" s="1"/>
  <c r="O4456" i="52" s="1"/>
  <c r="M4457" i="52"/>
  <c r="N4457" i="52" s="1"/>
  <c r="O4457" i="52" s="1"/>
  <c r="M4458" i="52"/>
  <c r="N4458" i="52" s="1"/>
  <c r="O4458" i="52" s="1"/>
  <c r="M4459" i="52"/>
  <c r="N4459" i="52" s="1"/>
  <c r="O4459" i="52" s="1"/>
  <c r="M4460" i="52"/>
  <c r="N4460" i="52" s="1"/>
  <c r="O4460" i="52" s="1"/>
  <c r="M4461" i="52"/>
  <c r="N4461" i="52" s="1"/>
  <c r="O4461" i="52" s="1"/>
  <c r="M4462" i="52"/>
  <c r="N4462" i="52" s="1"/>
  <c r="O4462" i="52" s="1"/>
  <c r="M4463" i="52"/>
  <c r="N4463" i="52" s="1"/>
  <c r="O4463" i="52" s="1"/>
  <c r="M4464" i="52"/>
  <c r="N4464" i="52" s="1"/>
  <c r="O4464" i="52" s="1"/>
  <c r="M4465" i="52"/>
  <c r="N4465" i="52" s="1"/>
  <c r="O4465" i="52" s="1"/>
  <c r="M4466" i="52"/>
  <c r="N4466" i="52" s="1"/>
  <c r="O4466" i="52" s="1"/>
  <c r="M4467" i="52"/>
  <c r="N4467" i="52" s="1"/>
  <c r="O4467" i="52" s="1"/>
  <c r="M4468" i="52"/>
  <c r="N4468" i="52" s="1"/>
  <c r="O4468" i="52" s="1"/>
  <c r="M4469" i="52"/>
  <c r="N4469" i="52" s="1"/>
  <c r="O4469" i="52" s="1"/>
  <c r="M4470" i="52"/>
  <c r="N4470" i="52" s="1"/>
  <c r="O4470" i="52" s="1"/>
  <c r="M4471" i="52"/>
  <c r="N4471" i="52" s="1"/>
  <c r="O4471" i="52" s="1"/>
  <c r="M4472" i="52"/>
  <c r="N4472" i="52" s="1"/>
  <c r="O4472" i="52" s="1"/>
  <c r="M4473" i="52"/>
  <c r="N4473" i="52" s="1"/>
  <c r="O4473" i="52" s="1"/>
  <c r="M4474" i="52"/>
  <c r="N4474" i="52" s="1"/>
  <c r="O4474" i="52" s="1"/>
  <c r="M4475" i="52"/>
  <c r="N4475" i="52" s="1"/>
  <c r="O4475" i="52" s="1"/>
  <c r="M4476" i="52"/>
  <c r="N4476" i="52" s="1"/>
  <c r="O4476" i="52" s="1"/>
  <c r="M4477" i="52"/>
  <c r="N4477" i="52" s="1"/>
  <c r="O4477" i="52" s="1"/>
  <c r="M4478" i="52"/>
  <c r="N4478" i="52" s="1"/>
  <c r="O4478" i="52" s="1"/>
  <c r="M4479" i="52"/>
  <c r="N4479" i="52" s="1"/>
  <c r="O4479" i="52" s="1"/>
  <c r="M4480" i="52"/>
  <c r="N4480" i="52" s="1"/>
  <c r="O4480" i="52" s="1"/>
  <c r="M4481" i="52"/>
  <c r="N4481" i="52" s="1"/>
  <c r="O4481" i="52" s="1"/>
  <c r="M4482" i="52"/>
  <c r="N4482" i="52" s="1"/>
  <c r="O4482" i="52" s="1"/>
  <c r="M4483" i="52"/>
  <c r="N4483" i="52" s="1"/>
  <c r="O4483" i="52" s="1"/>
  <c r="M4484" i="52"/>
  <c r="N4484" i="52"/>
  <c r="O4484" i="52"/>
  <c r="M4485" i="52"/>
  <c r="N4485" i="52" s="1"/>
  <c r="O4485" i="52" s="1"/>
  <c r="M4486" i="52"/>
  <c r="N4486" i="52"/>
  <c r="O4486" i="52" s="1"/>
  <c r="M4487" i="52"/>
  <c r="N4487" i="52" s="1"/>
  <c r="O4487" i="52" s="1"/>
  <c r="M4488" i="52"/>
  <c r="N4488" i="52" s="1"/>
  <c r="O4488" i="52" s="1"/>
  <c r="M4489" i="52"/>
  <c r="N4489" i="52" s="1"/>
  <c r="O4489" i="52" s="1"/>
  <c r="M4490" i="52"/>
  <c r="N4490" i="52" s="1"/>
  <c r="O4490" i="52" s="1"/>
  <c r="M4491" i="52"/>
  <c r="N4491" i="52" s="1"/>
  <c r="O4491" i="52" s="1"/>
  <c r="M4492" i="52"/>
  <c r="N4492" i="52" s="1"/>
  <c r="O4492" i="52" s="1"/>
  <c r="M4493" i="52"/>
  <c r="N4493" i="52" s="1"/>
  <c r="O4493" i="52" s="1"/>
  <c r="M4494" i="52"/>
  <c r="N4494" i="52" s="1"/>
  <c r="O4494" i="52" s="1"/>
  <c r="M4495" i="52"/>
  <c r="N4495" i="52" s="1"/>
  <c r="O4495" i="52" s="1"/>
  <c r="M4496" i="52"/>
  <c r="N4496" i="52" s="1"/>
  <c r="O4496" i="52" s="1"/>
  <c r="M4497" i="52"/>
  <c r="N4497" i="52" s="1"/>
  <c r="O4497" i="52" s="1"/>
  <c r="M4498" i="52"/>
  <c r="N4498" i="52" s="1"/>
  <c r="O4498" i="52" s="1"/>
  <c r="M4499" i="52"/>
  <c r="N4499" i="52" s="1"/>
  <c r="O4499" i="52" s="1"/>
  <c r="M4500" i="52"/>
  <c r="N4500" i="52" s="1"/>
  <c r="O4500" i="52" s="1"/>
  <c r="M4501" i="52"/>
  <c r="N4501" i="52" s="1"/>
  <c r="O4501" i="52" s="1"/>
  <c r="M4502" i="52"/>
  <c r="N4502" i="52" s="1"/>
  <c r="O4502" i="52" s="1"/>
  <c r="M4503" i="52"/>
  <c r="N4503" i="52" s="1"/>
  <c r="O4503" i="52"/>
  <c r="M4504" i="52"/>
  <c r="N4504" i="52" s="1"/>
  <c r="O4504" i="52" s="1"/>
  <c r="M4505" i="52"/>
  <c r="N4505" i="52" s="1"/>
  <c r="O4505" i="52" s="1"/>
  <c r="M4506" i="52"/>
  <c r="N4506" i="52" s="1"/>
  <c r="O4506" i="52" s="1"/>
  <c r="M4507" i="52"/>
  <c r="N4507" i="52" s="1"/>
  <c r="O4507" i="52" s="1"/>
  <c r="M4508" i="52"/>
  <c r="N4508" i="52" s="1"/>
  <c r="O4508" i="52" s="1"/>
  <c r="M4509" i="52"/>
  <c r="N4509" i="52" s="1"/>
  <c r="O4509" i="52" s="1"/>
  <c r="M4510" i="52"/>
  <c r="N4510" i="52" s="1"/>
  <c r="O4510" i="52" s="1"/>
  <c r="M4511" i="52"/>
  <c r="N4511" i="52" s="1"/>
  <c r="O4511" i="52" s="1"/>
  <c r="M4512" i="52"/>
  <c r="N4512" i="52" s="1"/>
  <c r="O4512" i="52" s="1"/>
  <c r="M4513" i="52"/>
  <c r="N4513" i="52" s="1"/>
  <c r="O4513" i="52" s="1"/>
  <c r="M4514" i="52"/>
  <c r="N4514" i="52" s="1"/>
  <c r="O4514" i="52" s="1"/>
  <c r="M4515" i="52"/>
  <c r="N4515" i="52" s="1"/>
  <c r="O4515" i="52" s="1"/>
  <c r="M4516" i="52"/>
  <c r="N4516" i="52" s="1"/>
  <c r="O4516" i="52" s="1"/>
  <c r="M4517" i="52"/>
  <c r="N4517" i="52" s="1"/>
  <c r="O4517" i="52" s="1"/>
  <c r="M4518" i="52"/>
  <c r="N4518" i="52" s="1"/>
  <c r="O4518" i="52" s="1"/>
  <c r="M4519" i="52"/>
  <c r="N4519" i="52" s="1"/>
  <c r="O4519" i="52" s="1"/>
  <c r="M4520" i="52"/>
  <c r="N4520" i="52"/>
  <c r="O4520" i="52" s="1"/>
  <c r="M4521" i="52"/>
  <c r="N4521" i="52" s="1"/>
  <c r="O4521" i="52" s="1"/>
  <c r="M4522" i="52"/>
  <c r="N4522" i="52" s="1"/>
  <c r="O4522" i="52" s="1"/>
  <c r="M4523" i="52"/>
  <c r="N4523" i="52"/>
  <c r="O4523" i="52" s="1"/>
  <c r="M4524" i="52"/>
  <c r="N4524" i="52" s="1"/>
  <c r="O4524" i="52" s="1"/>
  <c r="M4525" i="52"/>
  <c r="N4525" i="52" s="1"/>
  <c r="O4525" i="52" s="1"/>
  <c r="M4526" i="52"/>
  <c r="N4526" i="52" s="1"/>
  <c r="O4526" i="52" s="1"/>
  <c r="M4527" i="52"/>
  <c r="N4527" i="52" s="1"/>
  <c r="O4527" i="52" s="1"/>
  <c r="M4528" i="52"/>
  <c r="N4528" i="52" s="1"/>
  <c r="O4528" i="52" s="1"/>
  <c r="M4529" i="52"/>
  <c r="N4529" i="52" s="1"/>
  <c r="O4529" i="52" s="1"/>
  <c r="M4530" i="52"/>
  <c r="N4530" i="52" s="1"/>
  <c r="O4530" i="52" s="1"/>
  <c r="M4531" i="52"/>
  <c r="N4531" i="52" s="1"/>
  <c r="O4531" i="52" s="1"/>
  <c r="M4532" i="52"/>
  <c r="N4532" i="52"/>
  <c r="O4532" i="52" s="1"/>
  <c r="M4533" i="52"/>
  <c r="N4533" i="52" s="1"/>
  <c r="O4533" i="52" s="1"/>
  <c r="M4534" i="52"/>
  <c r="N4534" i="52" s="1"/>
  <c r="O4534" i="52" s="1"/>
  <c r="M4535" i="52"/>
  <c r="N4535" i="52" s="1"/>
  <c r="O4535" i="52" s="1"/>
  <c r="M4536" i="52"/>
  <c r="N4536" i="52"/>
  <c r="O4536" i="52" s="1"/>
  <c r="M4537" i="52"/>
  <c r="N4537" i="52" s="1"/>
  <c r="O4537" i="52" s="1"/>
  <c r="M4538" i="52"/>
  <c r="N4538" i="52" s="1"/>
  <c r="O4538" i="52" s="1"/>
  <c r="M4539" i="52"/>
  <c r="N4539" i="52"/>
  <c r="O4539" i="52" s="1"/>
  <c r="M4540" i="52"/>
  <c r="N4540" i="52" s="1"/>
  <c r="O4540" i="52" s="1"/>
  <c r="M4541" i="52"/>
  <c r="N4541" i="52" s="1"/>
  <c r="O4541" i="52" s="1"/>
  <c r="M4542" i="52"/>
  <c r="N4542" i="52" s="1"/>
  <c r="O4542" i="52" s="1"/>
  <c r="M4543" i="52"/>
  <c r="N4543" i="52" s="1"/>
  <c r="O4543" i="52" s="1"/>
  <c r="M4544" i="52"/>
  <c r="N4544" i="52" s="1"/>
  <c r="O4544" i="52" s="1"/>
  <c r="M4545" i="52"/>
  <c r="N4545" i="52" s="1"/>
  <c r="O4545" i="52" s="1"/>
  <c r="M4546" i="52"/>
  <c r="N4546" i="52" s="1"/>
  <c r="O4546" i="52" s="1"/>
  <c r="M4547" i="52"/>
  <c r="N4547" i="52" s="1"/>
  <c r="O4547" i="52" s="1"/>
  <c r="M4548" i="52"/>
  <c r="N4548" i="52" s="1"/>
  <c r="O4548" i="52" s="1"/>
  <c r="M4549" i="52"/>
  <c r="N4549" i="52" s="1"/>
  <c r="O4549" i="52" s="1"/>
  <c r="M4550" i="52"/>
  <c r="N4550" i="52" s="1"/>
  <c r="O4550" i="52" s="1"/>
  <c r="M4551" i="52"/>
  <c r="N4551" i="52" s="1"/>
  <c r="O4551" i="52" s="1"/>
  <c r="M4552" i="52"/>
  <c r="N4552" i="52" s="1"/>
  <c r="O4552" i="52" s="1"/>
  <c r="M4553" i="52"/>
  <c r="N4553" i="52" s="1"/>
  <c r="O4553" i="52" s="1"/>
  <c r="M4554" i="52"/>
  <c r="N4554" i="52" s="1"/>
  <c r="O4554" i="52" s="1"/>
  <c r="M4555" i="52"/>
  <c r="N4555" i="52" s="1"/>
  <c r="O4555" i="52" s="1"/>
  <c r="M4556" i="52"/>
  <c r="N4556" i="52" s="1"/>
  <c r="O4556" i="52" s="1"/>
  <c r="M4557" i="52"/>
  <c r="N4557" i="52" s="1"/>
  <c r="O4557" i="52" s="1"/>
  <c r="M4558" i="52"/>
  <c r="N4558" i="52" s="1"/>
  <c r="O4558" i="52" s="1"/>
  <c r="M4559" i="52"/>
  <c r="N4559" i="52" s="1"/>
  <c r="O4559" i="52" s="1"/>
  <c r="M4560" i="52"/>
  <c r="N4560" i="52" s="1"/>
  <c r="O4560" i="52" s="1"/>
  <c r="M4561" i="52"/>
  <c r="N4561" i="52" s="1"/>
  <c r="O4561" i="52" s="1"/>
  <c r="M4562" i="52"/>
  <c r="N4562" i="52" s="1"/>
  <c r="O4562" i="52" s="1"/>
  <c r="M4563" i="52"/>
  <c r="N4563" i="52" s="1"/>
  <c r="O4563" i="52" s="1"/>
  <c r="M4564" i="52"/>
  <c r="N4564" i="52" s="1"/>
  <c r="O4564" i="52" s="1"/>
  <c r="M4565" i="52"/>
  <c r="N4565" i="52" s="1"/>
  <c r="O4565" i="52" s="1"/>
  <c r="M4566" i="52"/>
  <c r="N4566" i="52" s="1"/>
  <c r="O4566" i="52" s="1"/>
  <c r="M4567" i="52"/>
  <c r="N4567" i="52" s="1"/>
  <c r="O4567" i="52"/>
  <c r="M4568" i="52"/>
  <c r="N4568" i="52" s="1"/>
  <c r="O4568" i="52" s="1"/>
  <c r="M4569" i="52"/>
  <c r="N4569" i="52" s="1"/>
  <c r="O4569" i="52" s="1"/>
  <c r="M4570" i="52"/>
  <c r="N4570" i="52" s="1"/>
  <c r="O4570" i="52" s="1"/>
  <c r="M4571" i="52"/>
  <c r="N4571" i="52" s="1"/>
  <c r="O4571" i="52" s="1"/>
  <c r="M4572" i="52"/>
  <c r="N4572" i="52" s="1"/>
  <c r="O4572" i="52" s="1"/>
  <c r="M4573" i="52"/>
  <c r="N4573" i="52" s="1"/>
  <c r="O4573" i="52" s="1"/>
  <c r="M4574" i="52"/>
  <c r="N4574" i="52" s="1"/>
  <c r="O4574" i="52" s="1"/>
  <c r="M4575" i="52"/>
  <c r="N4575" i="52" s="1"/>
  <c r="O4575" i="52" s="1"/>
  <c r="M4576" i="52"/>
  <c r="N4576" i="52" s="1"/>
  <c r="O4576" i="52" s="1"/>
  <c r="M4577" i="52"/>
  <c r="N4577" i="52" s="1"/>
  <c r="O4577" i="52" s="1"/>
  <c r="M4578" i="52"/>
  <c r="N4578" i="52" s="1"/>
  <c r="O4578" i="52" s="1"/>
  <c r="M4579" i="52"/>
  <c r="N4579" i="52" s="1"/>
  <c r="O4579" i="52" s="1"/>
  <c r="M4580" i="52"/>
  <c r="N4580" i="52" s="1"/>
  <c r="O4580" i="52" s="1"/>
  <c r="M4581" i="52"/>
  <c r="N4581" i="52" s="1"/>
  <c r="O4581" i="52" s="1"/>
  <c r="M4582" i="52"/>
  <c r="N4582" i="52" s="1"/>
  <c r="O4582" i="52" s="1"/>
  <c r="M4583" i="52"/>
  <c r="N4583" i="52" s="1"/>
  <c r="O4583" i="52" s="1"/>
  <c r="M4584" i="52"/>
  <c r="N4584" i="52" s="1"/>
  <c r="O4584" i="52" s="1"/>
  <c r="M4585" i="52"/>
  <c r="N4585" i="52" s="1"/>
  <c r="O4585" i="52" s="1"/>
  <c r="M4586" i="52"/>
  <c r="N4586" i="52" s="1"/>
  <c r="O4586" i="52" s="1"/>
  <c r="M4587" i="52"/>
  <c r="N4587" i="52" s="1"/>
  <c r="O4587" i="52" s="1"/>
  <c r="M4588" i="52"/>
  <c r="N4588" i="52" s="1"/>
  <c r="O4588" i="52" s="1"/>
  <c r="M4589" i="52"/>
  <c r="N4589" i="52" s="1"/>
  <c r="O4589" i="52" s="1"/>
  <c r="M4590" i="52"/>
  <c r="N4590" i="52" s="1"/>
  <c r="O4590" i="52" s="1"/>
  <c r="M4591" i="52"/>
  <c r="N4591" i="52" s="1"/>
  <c r="O4591" i="52" s="1"/>
  <c r="M4592" i="52"/>
  <c r="N4592" i="52" s="1"/>
  <c r="O4592" i="52" s="1"/>
  <c r="M4593" i="52"/>
  <c r="N4593" i="52" s="1"/>
  <c r="O4593" i="52" s="1"/>
  <c r="M4594" i="52"/>
  <c r="N4594" i="52" s="1"/>
  <c r="O4594" i="52" s="1"/>
  <c r="M4595" i="52"/>
  <c r="N4595" i="52" s="1"/>
  <c r="O4595" i="52" s="1"/>
  <c r="M4596" i="52"/>
  <c r="N4596" i="52"/>
  <c r="O4596" i="52" s="1"/>
  <c r="M4597" i="52"/>
  <c r="N4597" i="52" s="1"/>
  <c r="O4597" i="52" s="1"/>
  <c r="M4598" i="52"/>
  <c r="N4598" i="52" s="1"/>
  <c r="O4598" i="52" s="1"/>
  <c r="M4599" i="52"/>
  <c r="N4599" i="52" s="1"/>
  <c r="O4599" i="52" s="1"/>
  <c r="M4600" i="52"/>
  <c r="N4600" i="52"/>
  <c r="O4600" i="52" s="1"/>
  <c r="M4601" i="52"/>
  <c r="N4601" i="52" s="1"/>
  <c r="O4601" i="52" s="1"/>
  <c r="M4602" i="52"/>
  <c r="N4602" i="52" s="1"/>
  <c r="O4602" i="52" s="1"/>
  <c r="M4603" i="52"/>
  <c r="N4603" i="52"/>
  <c r="O4603" i="52" s="1"/>
  <c r="M4604" i="52"/>
  <c r="N4604" i="52" s="1"/>
  <c r="O4604" i="52" s="1"/>
  <c r="M4605" i="52"/>
  <c r="N4605" i="52" s="1"/>
  <c r="O4605" i="52" s="1"/>
  <c r="M4606" i="52"/>
  <c r="N4606" i="52" s="1"/>
  <c r="O4606" i="52" s="1"/>
  <c r="M4607" i="52"/>
  <c r="N4607" i="52" s="1"/>
  <c r="O4607" i="52" s="1"/>
  <c r="M4608" i="52"/>
  <c r="N4608" i="52" s="1"/>
  <c r="O4608" i="52" s="1"/>
  <c r="M4609" i="52"/>
  <c r="N4609" i="52" s="1"/>
  <c r="O4609" i="52" s="1"/>
  <c r="M4610" i="52"/>
  <c r="N4610" i="52" s="1"/>
  <c r="O4610" i="52" s="1"/>
  <c r="M4611" i="52"/>
  <c r="N4611" i="52" s="1"/>
  <c r="O4611" i="52" s="1"/>
  <c r="M4612" i="52"/>
  <c r="N4612" i="52" s="1"/>
  <c r="O4612" i="52" s="1"/>
  <c r="M4613" i="52"/>
  <c r="N4613" i="52" s="1"/>
  <c r="O4613" i="52" s="1"/>
  <c r="M4614" i="52"/>
  <c r="N4614" i="52" s="1"/>
  <c r="O4614" i="52" s="1"/>
  <c r="M4615" i="52"/>
  <c r="N4615" i="52" s="1"/>
  <c r="O4615" i="52" s="1"/>
  <c r="M4616" i="52"/>
  <c r="N4616" i="52" s="1"/>
  <c r="O4616" i="52" s="1"/>
  <c r="M4617" i="52"/>
  <c r="N4617" i="52" s="1"/>
  <c r="O4617" i="52" s="1"/>
  <c r="M4618" i="52"/>
  <c r="N4618" i="52" s="1"/>
  <c r="O4618" i="52" s="1"/>
  <c r="M4619" i="52"/>
  <c r="N4619" i="52" s="1"/>
  <c r="O4619" i="52" s="1"/>
  <c r="M4620" i="52"/>
  <c r="N4620" i="52" s="1"/>
  <c r="O4620" i="52" s="1"/>
  <c r="M4621" i="52"/>
  <c r="N4621" i="52" s="1"/>
  <c r="O4621" i="52" s="1"/>
  <c r="M4622" i="52"/>
  <c r="N4622" i="52" s="1"/>
  <c r="O4622" i="52" s="1"/>
  <c r="M4623" i="52"/>
  <c r="N4623" i="52" s="1"/>
  <c r="O4623" i="52" s="1"/>
  <c r="M4624" i="52"/>
  <c r="N4624" i="52" s="1"/>
  <c r="O4624" i="52" s="1"/>
  <c r="M4625" i="52"/>
  <c r="N4625" i="52" s="1"/>
  <c r="O4625" i="52" s="1"/>
  <c r="M4626" i="52"/>
  <c r="N4626" i="52" s="1"/>
  <c r="O4626" i="52" s="1"/>
  <c r="M4627" i="52"/>
  <c r="N4627" i="52" s="1"/>
  <c r="O4627" i="52" s="1"/>
  <c r="M4628" i="52"/>
  <c r="N4628" i="52" s="1"/>
  <c r="O4628" i="52" s="1"/>
  <c r="M4629" i="52"/>
  <c r="N4629" i="52" s="1"/>
  <c r="O4629" i="52" s="1"/>
  <c r="M4630" i="52"/>
  <c r="N4630" i="52" s="1"/>
  <c r="O4630" i="52" s="1"/>
  <c r="M4631" i="52"/>
  <c r="N4631" i="52" s="1"/>
  <c r="O4631" i="52"/>
  <c r="M4632" i="52"/>
  <c r="N4632" i="52" s="1"/>
  <c r="O4632" i="52" s="1"/>
  <c r="M4633" i="52"/>
  <c r="N4633" i="52" s="1"/>
  <c r="O4633" i="52" s="1"/>
  <c r="M4634" i="52"/>
  <c r="N4634" i="52" s="1"/>
  <c r="O4634" i="52" s="1"/>
  <c r="M4635" i="52"/>
  <c r="N4635" i="52" s="1"/>
  <c r="O4635" i="52" s="1"/>
  <c r="M4636" i="52"/>
  <c r="N4636" i="52" s="1"/>
  <c r="O4636" i="52" s="1"/>
  <c r="M4637" i="52"/>
  <c r="N4637" i="52" s="1"/>
  <c r="O4637" i="52" s="1"/>
  <c r="M4638" i="52"/>
  <c r="N4638" i="52" s="1"/>
  <c r="O4638" i="52" s="1"/>
  <c r="M4639" i="52"/>
  <c r="N4639" i="52" s="1"/>
  <c r="O4639" i="52" s="1"/>
  <c r="M4640" i="52"/>
  <c r="N4640" i="52" s="1"/>
  <c r="O4640" i="52" s="1"/>
  <c r="M4641" i="52"/>
  <c r="N4641" i="52" s="1"/>
  <c r="O4641" i="52" s="1"/>
  <c r="M4642" i="52"/>
  <c r="N4642" i="52" s="1"/>
  <c r="O4642" i="52" s="1"/>
  <c r="M4643" i="52"/>
  <c r="N4643" i="52" s="1"/>
  <c r="O4643" i="52" s="1"/>
  <c r="M4644" i="52"/>
  <c r="N4644" i="52" s="1"/>
  <c r="O4644" i="52" s="1"/>
  <c r="M4645" i="52"/>
  <c r="N4645" i="52" s="1"/>
  <c r="O4645" i="52" s="1"/>
  <c r="M4646" i="52"/>
  <c r="N4646" i="52" s="1"/>
  <c r="O4646" i="52" s="1"/>
  <c r="M4647" i="52"/>
  <c r="N4647" i="52" s="1"/>
  <c r="O4647" i="52" s="1"/>
  <c r="M4648" i="52"/>
  <c r="N4648" i="52"/>
  <c r="O4648" i="52" s="1"/>
  <c r="M4649" i="52"/>
  <c r="N4649" i="52" s="1"/>
  <c r="O4649" i="52" s="1"/>
  <c r="M4650" i="52"/>
  <c r="N4650" i="52" s="1"/>
  <c r="O4650" i="52" s="1"/>
  <c r="M4651" i="52"/>
  <c r="N4651" i="52"/>
  <c r="O4651" i="52" s="1"/>
  <c r="M4652" i="52"/>
  <c r="N4652" i="52" s="1"/>
  <c r="O4652" i="52" s="1"/>
  <c r="M4653" i="52"/>
  <c r="N4653" i="52" s="1"/>
  <c r="O4653" i="52" s="1"/>
  <c r="M4654" i="52"/>
  <c r="N4654" i="52" s="1"/>
  <c r="O4654" i="52" s="1"/>
  <c r="M4655" i="52"/>
  <c r="N4655" i="52" s="1"/>
  <c r="O4655" i="52" s="1"/>
  <c r="M4656" i="52"/>
  <c r="N4656" i="52" s="1"/>
  <c r="O4656" i="52" s="1"/>
  <c r="M4657" i="52"/>
  <c r="N4657" i="52" s="1"/>
  <c r="O4657" i="52" s="1"/>
  <c r="M4658" i="52"/>
  <c r="N4658" i="52" s="1"/>
  <c r="O4658" i="52" s="1"/>
  <c r="M4659" i="52"/>
  <c r="N4659" i="52" s="1"/>
  <c r="O4659" i="52" s="1"/>
  <c r="M4660" i="52"/>
  <c r="N4660" i="52"/>
  <c r="O4660" i="52" s="1"/>
  <c r="M4661" i="52"/>
  <c r="N4661" i="52" s="1"/>
  <c r="O4661" i="52" s="1"/>
  <c r="M4662" i="52"/>
  <c r="N4662" i="52" s="1"/>
  <c r="O4662" i="52" s="1"/>
  <c r="M4663" i="52"/>
  <c r="N4663" i="52" s="1"/>
  <c r="O4663" i="52" s="1"/>
  <c r="M4664" i="52"/>
  <c r="N4664" i="52"/>
  <c r="O4664" i="52" s="1"/>
  <c r="M4665" i="52"/>
  <c r="N4665" i="52" s="1"/>
  <c r="O4665" i="52" s="1"/>
  <c r="M4666" i="52"/>
  <c r="N4666" i="52" s="1"/>
  <c r="O4666" i="52" s="1"/>
  <c r="M4667" i="52"/>
  <c r="N4667" i="52"/>
  <c r="O4667" i="52" s="1"/>
  <c r="M4668" i="52"/>
  <c r="N4668" i="52" s="1"/>
  <c r="O4668" i="52" s="1"/>
  <c r="M4669" i="52"/>
  <c r="N4669" i="52" s="1"/>
  <c r="O4669" i="52" s="1"/>
  <c r="M4670" i="52"/>
  <c r="N4670" i="52" s="1"/>
  <c r="O4670" i="52" s="1"/>
  <c r="M4671" i="52"/>
  <c r="N4671" i="52" s="1"/>
  <c r="O4671" i="52" s="1"/>
  <c r="M4672" i="52"/>
  <c r="N4672" i="52" s="1"/>
  <c r="O4672" i="52" s="1"/>
  <c r="M4673" i="52"/>
  <c r="N4673" i="52" s="1"/>
  <c r="O4673" i="52" s="1"/>
  <c r="M4674" i="52"/>
  <c r="N4674" i="52" s="1"/>
  <c r="O4674" i="52" s="1"/>
  <c r="M4675" i="52"/>
  <c r="N4675" i="52" s="1"/>
  <c r="O4675" i="52" s="1"/>
  <c r="M4676" i="52"/>
  <c r="N4676" i="52" s="1"/>
  <c r="O4676" i="52" s="1"/>
  <c r="M4677" i="52"/>
  <c r="N4677" i="52" s="1"/>
  <c r="O4677" i="52" s="1"/>
  <c r="M4678" i="52"/>
  <c r="N4678" i="52" s="1"/>
  <c r="O4678" i="52" s="1"/>
  <c r="M4679" i="52"/>
  <c r="N4679" i="52" s="1"/>
  <c r="O4679" i="52" s="1"/>
  <c r="M4680" i="52"/>
  <c r="N4680" i="52" s="1"/>
  <c r="O4680" i="52" s="1"/>
  <c r="M4681" i="52"/>
  <c r="N4681" i="52" s="1"/>
  <c r="O4681" i="52" s="1"/>
  <c r="M4682" i="52"/>
  <c r="N4682" i="52" s="1"/>
  <c r="O4682" i="52" s="1"/>
  <c r="M4683" i="52"/>
  <c r="N4683" i="52" s="1"/>
  <c r="O4683" i="52" s="1"/>
  <c r="M4684" i="52"/>
  <c r="N4684" i="52"/>
  <c r="O4684" i="52" s="1"/>
  <c r="M4685" i="52"/>
  <c r="N4685" i="52" s="1"/>
  <c r="O4685" i="52" s="1"/>
  <c r="M4686" i="52"/>
  <c r="N4686" i="52" s="1"/>
  <c r="O4686" i="52" s="1"/>
  <c r="M4687" i="52"/>
  <c r="N4687" i="52" s="1"/>
  <c r="O4687" i="52" s="1"/>
  <c r="M4688" i="52"/>
  <c r="N4688" i="52" s="1"/>
  <c r="O4688" i="52" s="1"/>
  <c r="M4689" i="52"/>
  <c r="N4689" i="52" s="1"/>
  <c r="O4689" i="52" s="1"/>
  <c r="M4690" i="52"/>
  <c r="N4690" i="52" s="1"/>
  <c r="O4690" i="52" s="1"/>
  <c r="M4691" i="52"/>
  <c r="N4691" i="52" s="1"/>
  <c r="O4691" i="52" s="1"/>
  <c r="M4692" i="52"/>
  <c r="N4692" i="52" s="1"/>
  <c r="O4692" i="52" s="1"/>
  <c r="M4693" i="52"/>
  <c r="N4693" i="52" s="1"/>
  <c r="O4693" i="52" s="1"/>
  <c r="M4694" i="52"/>
  <c r="N4694" i="52" s="1"/>
  <c r="O4694" i="52" s="1"/>
  <c r="M4695" i="52"/>
  <c r="N4695" i="52" s="1"/>
  <c r="O4695" i="52"/>
  <c r="M4696" i="52"/>
  <c r="N4696" i="52" s="1"/>
  <c r="O4696" i="52" s="1"/>
  <c r="M4697" i="52"/>
  <c r="N4697" i="52" s="1"/>
  <c r="O4697" i="52" s="1"/>
  <c r="M4698" i="52"/>
  <c r="N4698" i="52" s="1"/>
  <c r="O4698" i="52" s="1"/>
  <c r="M4699" i="52"/>
  <c r="N4699" i="52" s="1"/>
  <c r="O4699" i="52" s="1"/>
  <c r="M4700" i="52"/>
  <c r="N4700" i="52" s="1"/>
  <c r="O4700" i="52" s="1"/>
  <c r="M4701" i="52"/>
  <c r="N4701" i="52" s="1"/>
  <c r="O4701" i="52" s="1"/>
  <c r="M4702" i="52"/>
  <c r="N4702" i="52" s="1"/>
  <c r="O4702" i="52" s="1"/>
  <c r="M4703" i="52"/>
  <c r="N4703" i="52" s="1"/>
  <c r="O4703" i="52" s="1"/>
  <c r="M4704" i="52"/>
  <c r="N4704" i="52" s="1"/>
  <c r="O4704" i="52" s="1"/>
  <c r="M4705" i="52"/>
  <c r="N4705" i="52" s="1"/>
  <c r="O4705" i="52" s="1"/>
  <c r="M4706" i="52"/>
  <c r="N4706" i="52" s="1"/>
  <c r="O4706" i="52" s="1"/>
  <c r="M4707" i="52"/>
  <c r="N4707" i="52" s="1"/>
  <c r="O4707" i="52" s="1"/>
  <c r="M4708" i="52"/>
  <c r="N4708" i="52" s="1"/>
  <c r="O4708" i="52" s="1"/>
  <c r="M4709" i="52"/>
  <c r="N4709" i="52" s="1"/>
  <c r="O4709" i="52" s="1"/>
  <c r="M4710" i="52"/>
  <c r="N4710" i="52" s="1"/>
  <c r="O4710" i="52" s="1"/>
  <c r="M4711" i="52"/>
  <c r="N4711" i="52" s="1"/>
  <c r="O4711" i="52" s="1"/>
  <c r="M4712" i="52"/>
  <c r="N4712" i="52"/>
  <c r="O4712" i="52" s="1"/>
  <c r="M4713" i="52"/>
  <c r="N4713" i="52" s="1"/>
  <c r="O4713" i="52" s="1"/>
  <c r="M4714" i="52"/>
  <c r="N4714" i="52" s="1"/>
  <c r="O4714" i="52" s="1"/>
  <c r="M4715" i="52"/>
  <c r="N4715" i="52"/>
  <c r="O4715" i="52" s="1"/>
  <c r="M4716" i="52"/>
  <c r="N4716" i="52" s="1"/>
  <c r="O4716" i="52" s="1"/>
  <c r="M4717" i="52"/>
  <c r="N4717" i="52" s="1"/>
  <c r="O4717" i="52" s="1"/>
  <c r="M4718" i="52"/>
  <c r="N4718" i="52" s="1"/>
  <c r="O4718" i="52" s="1"/>
  <c r="M4719" i="52"/>
  <c r="N4719" i="52" s="1"/>
  <c r="O4719" i="52" s="1"/>
  <c r="M4720" i="52"/>
  <c r="N4720" i="52" s="1"/>
  <c r="O4720" i="52" s="1"/>
  <c r="M4721" i="52"/>
  <c r="N4721" i="52" s="1"/>
  <c r="O4721" i="52" s="1"/>
  <c r="M4722" i="52"/>
  <c r="N4722" i="52" s="1"/>
  <c r="O4722" i="52" s="1"/>
  <c r="M4723" i="52"/>
  <c r="N4723" i="52" s="1"/>
  <c r="O4723" i="52" s="1"/>
  <c r="M4724" i="52"/>
  <c r="N4724" i="52"/>
  <c r="O4724" i="52" s="1"/>
  <c r="M4725" i="52"/>
  <c r="N4725" i="52" s="1"/>
  <c r="O4725" i="52" s="1"/>
  <c r="M4726" i="52"/>
  <c r="N4726" i="52" s="1"/>
  <c r="O4726" i="52" s="1"/>
  <c r="M4727" i="52"/>
  <c r="N4727" i="52" s="1"/>
  <c r="O4727" i="52" s="1"/>
  <c r="M4728" i="52"/>
  <c r="N4728" i="52" s="1"/>
  <c r="O4728" i="52" s="1"/>
  <c r="M4729" i="52"/>
  <c r="N4729" i="52" s="1"/>
  <c r="O4729" i="52" s="1"/>
  <c r="M4730" i="52"/>
  <c r="N4730" i="52" s="1"/>
  <c r="O4730" i="52" s="1"/>
  <c r="M4731" i="52"/>
  <c r="N4731" i="52" s="1"/>
  <c r="O4731" i="52" s="1"/>
  <c r="M4732" i="52"/>
  <c r="N4732" i="52" s="1"/>
  <c r="O4732" i="52" s="1"/>
  <c r="M4733" i="52"/>
  <c r="N4733" i="52" s="1"/>
  <c r="O4733" i="52" s="1"/>
  <c r="M4734" i="52"/>
  <c r="N4734" i="52" s="1"/>
  <c r="O4734" i="52" s="1"/>
  <c r="M4735" i="52"/>
  <c r="N4735" i="52" s="1"/>
  <c r="O4735" i="52" s="1"/>
  <c r="M4736" i="52"/>
  <c r="N4736" i="52" s="1"/>
  <c r="O4736" i="52" s="1"/>
  <c r="M4737" i="52"/>
  <c r="N4737" i="52" s="1"/>
  <c r="O4737" i="52" s="1"/>
  <c r="M4738" i="52"/>
  <c r="N4738" i="52" s="1"/>
  <c r="O4738" i="52" s="1"/>
  <c r="M4739" i="52"/>
  <c r="N4739" i="52" s="1"/>
  <c r="O4739" i="52" s="1"/>
  <c r="M4740" i="52"/>
  <c r="N4740" i="52"/>
  <c r="O4740" i="52" s="1"/>
  <c r="M4741" i="52"/>
  <c r="N4741" i="52" s="1"/>
  <c r="O4741" i="52" s="1"/>
  <c r="M4742" i="52"/>
  <c r="N4742" i="52" s="1"/>
  <c r="O4742" i="52" s="1"/>
  <c r="M4743" i="52"/>
  <c r="N4743" i="52" s="1"/>
  <c r="O4743" i="52" s="1"/>
  <c r="M4744" i="52"/>
  <c r="N4744" i="52" s="1"/>
  <c r="O4744" i="52" s="1"/>
  <c r="M4745" i="52"/>
  <c r="N4745" i="52" s="1"/>
  <c r="O4745" i="52" s="1"/>
  <c r="M4746" i="52"/>
  <c r="N4746" i="52" s="1"/>
  <c r="O4746" i="52" s="1"/>
  <c r="M4747" i="52"/>
  <c r="N4747" i="52" s="1"/>
  <c r="O4747" i="52" s="1"/>
  <c r="M4748" i="52"/>
  <c r="N4748" i="52" s="1"/>
  <c r="O4748" i="52" s="1"/>
  <c r="M4749" i="52"/>
  <c r="N4749" i="52" s="1"/>
  <c r="O4749" i="52" s="1"/>
  <c r="M4750" i="52"/>
  <c r="N4750" i="52" s="1"/>
  <c r="O4750" i="52" s="1"/>
  <c r="M4751" i="52"/>
  <c r="N4751" i="52" s="1"/>
  <c r="O4751" i="52"/>
  <c r="M4752" i="52"/>
  <c r="N4752" i="52" s="1"/>
  <c r="O4752" i="52" s="1"/>
  <c r="M4753" i="52"/>
  <c r="N4753" i="52" s="1"/>
  <c r="O4753" i="52" s="1"/>
  <c r="M4754" i="52"/>
  <c r="N4754" i="52" s="1"/>
  <c r="O4754" i="52" s="1"/>
  <c r="M4755" i="52"/>
  <c r="N4755" i="52" s="1"/>
  <c r="O4755" i="52" s="1"/>
  <c r="M4756" i="52"/>
  <c r="N4756" i="52" s="1"/>
  <c r="O4756" i="52" s="1"/>
  <c r="M4757" i="52"/>
  <c r="N4757" i="52" s="1"/>
  <c r="O4757" i="52" s="1"/>
  <c r="M4758" i="52"/>
  <c r="N4758" i="52" s="1"/>
  <c r="O4758" i="52" s="1"/>
  <c r="M4759" i="52"/>
  <c r="N4759" i="52" s="1"/>
  <c r="O4759" i="52"/>
  <c r="M4760" i="52"/>
  <c r="N4760" i="52" s="1"/>
  <c r="O4760" i="52" s="1"/>
  <c r="M4761" i="52"/>
  <c r="N4761" i="52" s="1"/>
  <c r="O4761" i="52" s="1"/>
  <c r="M4762" i="52"/>
  <c r="N4762" i="52" s="1"/>
  <c r="O4762" i="52" s="1"/>
  <c r="M4763" i="52"/>
  <c r="N4763" i="52" s="1"/>
  <c r="O4763" i="52" s="1"/>
  <c r="M4764" i="52"/>
  <c r="N4764" i="52" s="1"/>
  <c r="O4764" i="52" s="1"/>
  <c r="M4765" i="52"/>
  <c r="N4765" i="52" s="1"/>
  <c r="O4765" i="52" s="1"/>
  <c r="M4766" i="52"/>
  <c r="N4766" i="52" s="1"/>
  <c r="O4766" i="52" s="1"/>
  <c r="M4767" i="52"/>
  <c r="N4767" i="52" s="1"/>
  <c r="O4767" i="52" s="1"/>
  <c r="M4768" i="52"/>
  <c r="N4768" i="52" s="1"/>
  <c r="O4768" i="52" s="1"/>
  <c r="M4769" i="52"/>
  <c r="N4769" i="52" s="1"/>
  <c r="O4769" i="52" s="1"/>
  <c r="M4770" i="52"/>
  <c r="N4770" i="52" s="1"/>
  <c r="O4770" i="52" s="1"/>
  <c r="M4771" i="52"/>
  <c r="N4771" i="52" s="1"/>
  <c r="O4771" i="52" s="1"/>
  <c r="M4772" i="52"/>
  <c r="N4772" i="52" s="1"/>
  <c r="O4772" i="52" s="1"/>
  <c r="M4773" i="52"/>
  <c r="N4773" i="52" s="1"/>
  <c r="O4773" i="52" s="1"/>
  <c r="M4774" i="52"/>
  <c r="N4774" i="52" s="1"/>
  <c r="O4774" i="52" s="1"/>
  <c r="M4775" i="52"/>
  <c r="N4775" i="52" s="1"/>
  <c r="O4775" i="52" s="1"/>
  <c r="M4776" i="52"/>
  <c r="N4776" i="52"/>
  <c r="O4776" i="52" s="1"/>
  <c r="M4777" i="52"/>
  <c r="N4777" i="52" s="1"/>
  <c r="O4777" i="52" s="1"/>
  <c r="M4778" i="52"/>
  <c r="N4778" i="52" s="1"/>
  <c r="O4778" i="52" s="1"/>
  <c r="M4779" i="52"/>
  <c r="N4779" i="52"/>
  <c r="O4779" i="52" s="1"/>
  <c r="M4780" i="52"/>
  <c r="N4780" i="52" s="1"/>
  <c r="O4780" i="52" s="1"/>
  <c r="M4781" i="52"/>
  <c r="N4781" i="52" s="1"/>
  <c r="O4781" i="52" s="1"/>
  <c r="M4782" i="52"/>
  <c r="N4782" i="52" s="1"/>
  <c r="O4782" i="52" s="1"/>
  <c r="M4783" i="52"/>
  <c r="N4783" i="52" s="1"/>
  <c r="O4783" i="52" s="1"/>
  <c r="M4784" i="52"/>
  <c r="N4784" i="52" s="1"/>
  <c r="O4784" i="52" s="1"/>
  <c r="M4785" i="52"/>
  <c r="N4785" i="52" s="1"/>
  <c r="O4785" i="52" s="1"/>
  <c r="M4786" i="52"/>
  <c r="N4786" i="52" s="1"/>
  <c r="O4786" i="52" s="1"/>
  <c r="M4787" i="52"/>
  <c r="N4787" i="52" s="1"/>
  <c r="O4787" i="52" s="1"/>
  <c r="M4788" i="52"/>
  <c r="N4788" i="52"/>
  <c r="O4788" i="52" s="1"/>
  <c r="M4789" i="52"/>
  <c r="N4789" i="52" s="1"/>
  <c r="O4789" i="52" s="1"/>
  <c r="M4790" i="52"/>
  <c r="N4790" i="52" s="1"/>
  <c r="O4790" i="52" s="1"/>
  <c r="M4791" i="52"/>
  <c r="N4791" i="52" s="1"/>
  <c r="O4791" i="52" s="1"/>
  <c r="M4792" i="52"/>
  <c r="N4792" i="52" s="1"/>
  <c r="O4792" i="52" s="1"/>
  <c r="M4793" i="52"/>
  <c r="N4793" i="52" s="1"/>
  <c r="O4793" i="52" s="1"/>
  <c r="M4794" i="52"/>
  <c r="N4794" i="52" s="1"/>
  <c r="O4794" i="52" s="1"/>
  <c r="M4795" i="52"/>
  <c r="N4795" i="52" s="1"/>
  <c r="O4795" i="52" s="1"/>
  <c r="M4796" i="52"/>
  <c r="N4796" i="52" s="1"/>
  <c r="O4796" i="52" s="1"/>
  <c r="M4797" i="52"/>
  <c r="N4797" i="52" s="1"/>
  <c r="O4797" i="52" s="1"/>
  <c r="M4798" i="52"/>
  <c r="N4798" i="52" s="1"/>
  <c r="O4798" i="52" s="1"/>
  <c r="M4799" i="52"/>
  <c r="N4799" i="52" s="1"/>
  <c r="O4799" i="52" s="1"/>
  <c r="M4800" i="52"/>
  <c r="N4800" i="52" s="1"/>
  <c r="O4800" i="52" s="1"/>
  <c r="M4801" i="52"/>
  <c r="N4801" i="52" s="1"/>
  <c r="O4801" i="52" s="1"/>
  <c r="M4802" i="52"/>
  <c r="N4802" i="52" s="1"/>
  <c r="O4802" i="52" s="1"/>
  <c r="M4803" i="52"/>
  <c r="N4803" i="52" s="1"/>
  <c r="O4803" i="52" s="1"/>
  <c r="M4804" i="52"/>
  <c r="N4804" i="52" s="1"/>
  <c r="O4804" i="52" s="1"/>
  <c r="M4805" i="52"/>
  <c r="N4805" i="52" s="1"/>
  <c r="O4805" i="52" s="1"/>
  <c r="M4806" i="52"/>
  <c r="N4806" i="52" s="1"/>
  <c r="O4806" i="52" s="1"/>
  <c r="M4807" i="52"/>
  <c r="N4807" i="52" s="1"/>
  <c r="O4807" i="52" s="1"/>
  <c r="M4808" i="52"/>
  <c r="N4808" i="52" s="1"/>
  <c r="O4808" i="52" s="1"/>
  <c r="M4809" i="52"/>
  <c r="N4809" i="52" s="1"/>
  <c r="O4809" i="52" s="1"/>
  <c r="M4810" i="52"/>
  <c r="N4810" i="52" s="1"/>
  <c r="O4810" i="52" s="1"/>
  <c r="M4811" i="52"/>
  <c r="N4811" i="52" s="1"/>
  <c r="O4811" i="52" s="1"/>
  <c r="M4812" i="52"/>
  <c r="N4812" i="52" s="1"/>
  <c r="O4812" i="52" s="1"/>
  <c r="M4813" i="52"/>
  <c r="N4813" i="52" s="1"/>
  <c r="O4813" i="52" s="1"/>
  <c r="M4814" i="52"/>
  <c r="N4814" i="52" s="1"/>
  <c r="O4814" i="52" s="1"/>
  <c r="M4815" i="52"/>
  <c r="N4815" i="52" s="1"/>
  <c r="O4815" i="52" s="1"/>
  <c r="M4816" i="52"/>
  <c r="N4816" i="52" s="1"/>
  <c r="O4816" i="52" s="1"/>
  <c r="M4817" i="52"/>
  <c r="N4817" i="52" s="1"/>
  <c r="O4817" i="52" s="1"/>
  <c r="M4818" i="52"/>
  <c r="N4818" i="52" s="1"/>
  <c r="O4818" i="52" s="1"/>
  <c r="M4819" i="52"/>
  <c r="N4819" i="52" s="1"/>
  <c r="O4819" i="52" s="1"/>
  <c r="M4820" i="52"/>
  <c r="N4820" i="52" s="1"/>
  <c r="O4820" i="52" s="1"/>
  <c r="M4821" i="52"/>
  <c r="N4821" i="52" s="1"/>
  <c r="O4821" i="52" s="1"/>
  <c r="M4822" i="52"/>
  <c r="N4822" i="52" s="1"/>
  <c r="O4822" i="52" s="1"/>
  <c r="M4823" i="52"/>
  <c r="N4823" i="52" s="1"/>
  <c r="O4823" i="52"/>
  <c r="M4824" i="52"/>
  <c r="N4824" i="52" s="1"/>
  <c r="O4824" i="52" s="1"/>
  <c r="M4825" i="52"/>
  <c r="N4825" i="52" s="1"/>
  <c r="O4825" i="52" s="1"/>
  <c r="M4826" i="52"/>
  <c r="N4826" i="52" s="1"/>
  <c r="O4826" i="52" s="1"/>
  <c r="M4827" i="52"/>
  <c r="N4827" i="52" s="1"/>
  <c r="O4827" i="52" s="1"/>
  <c r="M4828" i="52"/>
  <c r="N4828" i="52" s="1"/>
  <c r="O4828" i="52" s="1"/>
  <c r="M4829" i="52"/>
  <c r="N4829" i="52" s="1"/>
  <c r="O4829" i="52" s="1"/>
  <c r="M4830" i="52"/>
  <c r="N4830" i="52" s="1"/>
  <c r="O4830" i="52" s="1"/>
  <c r="M4831" i="52"/>
  <c r="N4831" i="52" s="1"/>
  <c r="O4831" i="52" s="1"/>
  <c r="M4832" i="52"/>
  <c r="N4832" i="52" s="1"/>
  <c r="O4832" i="52" s="1"/>
  <c r="M4833" i="52"/>
  <c r="N4833" i="52" s="1"/>
  <c r="O4833" i="52" s="1"/>
  <c r="M4834" i="52"/>
  <c r="N4834" i="52" s="1"/>
  <c r="O4834" i="52" s="1"/>
  <c r="M4835" i="52"/>
  <c r="N4835" i="52" s="1"/>
  <c r="O4835" i="52" s="1"/>
  <c r="M4836" i="52"/>
  <c r="N4836" i="52" s="1"/>
  <c r="O4836" i="52" s="1"/>
  <c r="M4837" i="52"/>
  <c r="N4837" i="52" s="1"/>
  <c r="O4837" i="52" s="1"/>
  <c r="M4838" i="52"/>
  <c r="N4838" i="52" s="1"/>
  <c r="O4838" i="52" s="1"/>
  <c r="M4839" i="52"/>
  <c r="N4839" i="52" s="1"/>
  <c r="O4839" i="52" s="1"/>
  <c r="M4840" i="52"/>
  <c r="N4840" i="52"/>
  <c r="O4840" i="52" s="1"/>
  <c r="M4841" i="52"/>
  <c r="N4841" i="52" s="1"/>
  <c r="O4841" i="52" s="1"/>
  <c r="M4842" i="52"/>
  <c r="N4842" i="52" s="1"/>
  <c r="O4842" i="52" s="1"/>
  <c r="M4843" i="52"/>
  <c r="N4843" i="52"/>
  <c r="O4843" i="52" s="1"/>
  <c r="M4844" i="52"/>
  <c r="N4844" i="52" s="1"/>
  <c r="O4844" i="52" s="1"/>
  <c r="M4845" i="52"/>
  <c r="N4845" i="52" s="1"/>
  <c r="O4845" i="52" s="1"/>
  <c r="M4846" i="52"/>
  <c r="N4846" i="52" s="1"/>
  <c r="O4846" i="52" s="1"/>
  <c r="M4847" i="52"/>
  <c r="N4847" i="52" s="1"/>
  <c r="O4847" i="52" s="1"/>
  <c r="M4848" i="52"/>
  <c r="N4848" i="52" s="1"/>
  <c r="O4848" i="52" s="1"/>
  <c r="M4849" i="52"/>
  <c r="N4849" i="52" s="1"/>
  <c r="O4849" i="52" s="1"/>
  <c r="M4850" i="52"/>
  <c r="N4850" i="52" s="1"/>
  <c r="O4850" i="52" s="1"/>
  <c r="M4851" i="52"/>
  <c r="N4851" i="52" s="1"/>
  <c r="O4851" i="52" s="1"/>
  <c r="M4852" i="52"/>
  <c r="N4852" i="52"/>
  <c r="O4852" i="52" s="1"/>
  <c r="M4853" i="52"/>
  <c r="N4853" i="52" s="1"/>
  <c r="O4853" i="52" s="1"/>
  <c r="M4854" i="52"/>
  <c r="N4854" i="52" s="1"/>
  <c r="O4854" i="52" s="1"/>
  <c r="M4855" i="52"/>
  <c r="N4855" i="52" s="1"/>
  <c r="O4855" i="52" s="1"/>
  <c r="M4856" i="52"/>
  <c r="N4856" i="52" s="1"/>
  <c r="O4856" i="52" s="1"/>
  <c r="M4857" i="52"/>
  <c r="N4857" i="52" s="1"/>
  <c r="O4857" i="52" s="1"/>
  <c r="M4858" i="52"/>
  <c r="N4858" i="52" s="1"/>
  <c r="O4858" i="52" s="1"/>
  <c r="M4859" i="52"/>
  <c r="N4859" i="52" s="1"/>
  <c r="O4859" i="52" s="1"/>
  <c r="M4860" i="52"/>
  <c r="N4860" i="52" s="1"/>
  <c r="O4860" i="52" s="1"/>
  <c r="M4861" i="52"/>
  <c r="N4861" i="52" s="1"/>
  <c r="O4861" i="52" s="1"/>
  <c r="M4862" i="52"/>
  <c r="N4862" i="52" s="1"/>
  <c r="O4862" i="52" s="1"/>
  <c r="M4863" i="52"/>
  <c r="N4863" i="52" s="1"/>
  <c r="O4863" i="52" s="1"/>
  <c r="M4864" i="52"/>
  <c r="N4864" i="52" s="1"/>
  <c r="O4864" i="52" s="1"/>
  <c r="M4865" i="52"/>
  <c r="N4865" i="52" s="1"/>
  <c r="O4865" i="52" s="1"/>
  <c r="M4866" i="52"/>
  <c r="N4866" i="52" s="1"/>
  <c r="O4866" i="52" s="1"/>
  <c r="M4867" i="52"/>
  <c r="N4867" i="52" s="1"/>
  <c r="O4867" i="52" s="1"/>
  <c r="M4868" i="52"/>
  <c r="N4868" i="52"/>
  <c r="O4868" i="52" s="1"/>
  <c r="M4869" i="52"/>
  <c r="N4869" i="52" s="1"/>
  <c r="O4869" i="52" s="1"/>
  <c r="M4870" i="52"/>
  <c r="N4870" i="52" s="1"/>
  <c r="O4870" i="52" s="1"/>
  <c r="M4871" i="52"/>
  <c r="N4871" i="52" s="1"/>
  <c r="O4871" i="52" s="1"/>
  <c r="M4872" i="52"/>
  <c r="N4872" i="52" s="1"/>
  <c r="O4872" i="52" s="1"/>
  <c r="M4873" i="52"/>
  <c r="N4873" i="52" s="1"/>
  <c r="O4873" i="52" s="1"/>
  <c r="M4874" i="52"/>
  <c r="N4874" i="52" s="1"/>
  <c r="O4874" i="52" s="1"/>
  <c r="M4875" i="52"/>
  <c r="N4875" i="52" s="1"/>
  <c r="O4875" i="52" s="1"/>
  <c r="M4876" i="52"/>
  <c r="N4876" i="52" s="1"/>
  <c r="O4876" i="52" s="1"/>
  <c r="M4877" i="52"/>
  <c r="N4877" i="52" s="1"/>
  <c r="O4877" i="52" s="1"/>
  <c r="M4878" i="52"/>
  <c r="N4878" i="52" s="1"/>
  <c r="O4878" i="52" s="1"/>
  <c r="M4879" i="52"/>
  <c r="N4879" i="52" s="1"/>
  <c r="O4879" i="52"/>
  <c r="M4880" i="52"/>
  <c r="N4880" i="52" s="1"/>
  <c r="O4880" i="52" s="1"/>
  <c r="M4881" i="52"/>
  <c r="N4881" i="52" s="1"/>
  <c r="O4881" i="52" s="1"/>
  <c r="M4882" i="52"/>
  <c r="N4882" i="52" s="1"/>
  <c r="O4882" i="52" s="1"/>
  <c r="M4883" i="52"/>
  <c r="N4883" i="52" s="1"/>
  <c r="O4883" i="52" s="1"/>
  <c r="M4884" i="52"/>
  <c r="N4884" i="52" s="1"/>
  <c r="O4884" i="52" s="1"/>
  <c r="M4885" i="52"/>
  <c r="N4885" i="52" s="1"/>
  <c r="O4885" i="52" s="1"/>
  <c r="M4886" i="52"/>
  <c r="N4886" i="52" s="1"/>
  <c r="O4886" i="52" s="1"/>
  <c r="M4887" i="52"/>
  <c r="N4887" i="52" s="1"/>
  <c r="O4887" i="52"/>
  <c r="M4888" i="52"/>
  <c r="N4888" i="52" s="1"/>
  <c r="O4888" i="52" s="1"/>
  <c r="M4889" i="52"/>
  <c r="N4889" i="52" s="1"/>
  <c r="O4889" i="52" s="1"/>
  <c r="M4890" i="52"/>
  <c r="N4890" i="52" s="1"/>
  <c r="O4890" i="52" s="1"/>
  <c r="M4891" i="52"/>
  <c r="N4891" i="52" s="1"/>
  <c r="O4891" i="52" s="1"/>
  <c r="M4892" i="52"/>
  <c r="N4892" i="52" s="1"/>
  <c r="O4892" i="52" s="1"/>
  <c r="M4893" i="52"/>
  <c r="N4893" i="52" s="1"/>
  <c r="O4893" i="52" s="1"/>
  <c r="M4894" i="52"/>
  <c r="N4894" i="52" s="1"/>
  <c r="O4894" i="52" s="1"/>
  <c r="M4895" i="52"/>
  <c r="N4895" i="52" s="1"/>
  <c r="O4895" i="52" s="1"/>
  <c r="M4896" i="52"/>
  <c r="N4896" i="52" s="1"/>
  <c r="O4896" i="52" s="1"/>
  <c r="M4897" i="52"/>
  <c r="N4897" i="52" s="1"/>
  <c r="O4897" i="52" s="1"/>
  <c r="M4898" i="52"/>
  <c r="N4898" i="52" s="1"/>
  <c r="O4898" i="52" s="1"/>
  <c r="M4899" i="52"/>
  <c r="N4899" i="52" s="1"/>
  <c r="O4899" i="52" s="1"/>
  <c r="M4900" i="52"/>
  <c r="N4900" i="52" s="1"/>
  <c r="O4900" i="52" s="1"/>
  <c r="M4901" i="52"/>
  <c r="N4901" i="52" s="1"/>
  <c r="O4901" i="52" s="1"/>
  <c r="M4902" i="52"/>
  <c r="N4902" i="52" s="1"/>
  <c r="O4902" i="52" s="1"/>
  <c r="M4903" i="52"/>
  <c r="N4903" i="52" s="1"/>
  <c r="O4903" i="52" s="1"/>
  <c r="M4904" i="52"/>
  <c r="N4904" i="52"/>
  <c r="O4904" i="52" s="1"/>
  <c r="M4905" i="52"/>
  <c r="N4905" i="52" s="1"/>
  <c r="O4905" i="52" s="1"/>
  <c r="M4906" i="52"/>
  <c r="N4906" i="52" s="1"/>
  <c r="O4906" i="52" s="1"/>
  <c r="M4907" i="52"/>
  <c r="N4907" i="52"/>
  <c r="O4907" i="52" s="1"/>
  <c r="M4908" i="52"/>
  <c r="N4908" i="52" s="1"/>
  <c r="O4908" i="52" s="1"/>
  <c r="M4909" i="52"/>
  <c r="N4909" i="52" s="1"/>
  <c r="O4909" i="52" s="1"/>
  <c r="M4910" i="52"/>
  <c r="N4910" i="52" s="1"/>
  <c r="O4910" i="52" s="1"/>
  <c r="M4911" i="52"/>
  <c r="N4911" i="52" s="1"/>
  <c r="O4911" i="52" s="1"/>
  <c r="M4912" i="52"/>
  <c r="N4912" i="52" s="1"/>
  <c r="O4912" i="52" s="1"/>
  <c r="M4913" i="52"/>
  <c r="N4913" i="52" s="1"/>
  <c r="O4913" i="52" s="1"/>
  <c r="M4914" i="52"/>
  <c r="N4914" i="52" s="1"/>
  <c r="O4914" i="52" s="1"/>
  <c r="M4915" i="52"/>
  <c r="N4915" i="52" s="1"/>
  <c r="O4915" i="52" s="1"/>
  <c r="M4916" i="52"/>
  <c r="N4916" i="52"/>
  <c r="O4916" i="52" s="1"/>
  <c r="M4917" i="52"/>
  <c r="N4917" i="52" s="1"/>
  <c r="O4917" i="52" s="1"/>
  <c r="M4918" i="52"/>
  <c r="N4918" i="52" s="1"/>
  <c r="O4918" i="52" s="1"/>
  <c r="M4919" i="52"/>
  <c r="N4919" i="52" s="1"/>
  <c r="O4919" i="52" s="1"/>
  <c r="M4920" i="52"/>
  <c r="N4920" i="52" s="1"/>
  <c r="O4920" i="52" s="1"/>
  <c r="M4921" i="52"/>
  <c r="N4921" i="52" s="1"/>
  <c r="O4921" i="52" s="1"/>
  <c r="M4922" i="52"/>
  <c r="N4922" i="52" s="1"/>
  <c r="O4922" i="52" s="1"/>
  <c r="M4923" i="52"/>
  <c r="N4923" i="52" s="1"/>
  <c r="O4923" i="52" s="1"/>
  <c r="M4924" i="52"/>
  <c r="N4924" i="52" s="1"/>
  <c r="O4924" i="52" s="1"/>
  <c r="M4925" i="52"/>
  <c r="N4925" i="52" s="1"/>
  <c r="O4925" i="52" s="1"/>
  <c r="M4926" i="52"/>
  <c r="N4926" i="52" s="1"/>
  <c r="O4926" i="52" s="1"/>
  <c r="M4927" i="52"/>
  <c r="N4927" i="52" s="1"/>
  <c r="O4927" i="52" s="1"/>
  <c r="M4928" i="52"/>
  <c r="N4928" i="52" s="1"/>
  <c r="O4928" i="52" s="1"/>
  <c r="M4929" i="52"/>
  <c r="N4929" i="52" s="1"/>
  <c r="O4929" i="52" s="1"/>
  <c r="M4930" i="52"/>
  <c r="N4930" i="52" s="1"/>
  <c r="O4930" i="52" s="1"/>
  <c r="M4931" i="52"/>
  <c r="N4931" i="52" s="1"/>
  <c r="O4931" i="52" s="1"/>
  <c r="M4932" i="52"/>
  <c r="N4932" i="52" s="1"/>
  <c r="O4932" i="52" s="1"/>
  <c r="M4933" i="52"/>
  <c r="N4933" i="52" s="1"/>
  <c r="O4933" i="52" s="1"/>
  <c r="M4934" i="52"/>
  <c r="N4934" i="52" s="1"/>
  <c r="O4934" i="52" s="1"/>
  <c r="M4935" i="52"/>
  <c r="N4935" i="52" s="1"/>
  <c r="O4935" i="52" s="1"/>
  <c r="M4936" i="52"/>
  <c r="N4936" i="52" s="1"/>
  <c r="O4936" i="52" s="1"/>
  <c r="M4937" i="52"/>
  <c r="N4937" i="52" s="1"/>
  <c r="O4937" i="52" s="1"/>
  <c r="M4938" i="52"/>
  <c r="N4938" i="52" s="1"/>
  <c r="O4938" i="52" s="1"/>
  <c r="M4939" i="52"/>
  <c r="N4939" i="52" s="1"/>
  <c r="O4939" i="52" s="1"/>
  <c r="M4940" i="52"/>
  <c r="N4940" i="52" s="1"/>
  <c r="O4940" i="52" s="1"/>
  <c r="M4941" i="52"/>
  <c r="N4941" i="52" s="1"/>
  <c r="O4941" i="52" s="1"/>
  <c r="M4942" i="52"/>
  <c r="N4942" i="52" s="1"/>
  <c r="O4942" i="52" s="1"/>
  <c r="M4943" i="52"/>
  <c r="N4943" i="52" s="1"/>
  <c r="O4943" i="52" s="1"/>
  <c r="M4944" i="52"/>
  <c r="N4944" i="52" s="1"/>
  <c r="O4944" i="52" s="1"/>
  <c r="M4945" i="52"/>
  <c r="N4945" i="52" s="1"/>
  <c r="O4945" i="52" s="1"/>
  <c r="M4946" i="52"/>
  <c r="N4946" i="52" s="1"/>
  <c r="O4946" i="52" s="1"/>
  <c r="M4947" i="52"/>
  <c r="N4947" i="52" s="1"/>
  <c r="O4947" i="52" s="1"/>
  <c r="M4948" i="52"/>
  <c r="N4948" i="52" s="1"/>
  <c r="O4948" i="52" s="1"/>
  <c r="M4949" i="52"/>
  <c r="N4949" i="52" s="1"/>
  <c r="O4949" i="52" s="1"/>
  <c r="M4950" i="52"/>
  <c r="N4950" i="52" s="1"/>
  <c r="O4950" i="52" s="1"/>
  <c r="M4951" i="52"/>
  <c r="N4951" i="52" s="1"/>
  <c r="O4951" i="52"/>
  <c r="M4952" i="52"/>
  <c r="N4952" i="52" s="1"/>
  <c r="O4952" i="52" s="1"/>
  <c r="M4953" i="52"/>
  <c r="N4953" i="52" s="1"/>
  <c r="O4953" i="52" s="1"/>
  <c r="M4954" i="52"/>
  <c r="N4954" i="52" s="1"/>
  <c r="O4954" i="52" s="1"/>
  <c r="M4955" i="52"/>
  <c r="N4955" i="52" s="1"/>
  <c r="O4955" i="52" s="1"/>
  <c r="M4956" i="52"/>
  <c r="N4956" i="52" s="1"/>
  <c r="O4956" i="52" s="1"/>
  <c r="M4957" i="52"/>
  <c r="N4957" i="52" s="1"/>
  <c r="O4957" i="52" s="1"/>
  <c r="M4958" i="52"/>
  <c r="N4958" i="52" s="1"/>
  <c r="O4958" i="52" s="1"/>
  <c r="M4959" i="52"/>
  <c r="N4959" i="52" s="1"/>
  <c r="O4959" i="52" s="1"/>
  <c r="M4960" i="52"/>
  <c r="N4960" i="52" s="1"/>
  <c r="O4960" i="52" s="1"/>
  <c r="M4961" i="52"/>
  <c r="N4961" i="52" s="1"/>
  <c r="O4961" i="52" s="1"/>
  <c r="M4962" i="52"/>
  <c r="N4962" i="52" s="1"/>
  <c r="O4962" i="52" s="1"/>
  <c r="M4963" i="52"/>
  <c r="N4963" i="52" s="1"/>
  <c r="O4963" i="52" s="1"/>
  <c r="M4964" i="52"/>
  <c r="N4964" i="52" s="1"/>
  <c r="O4964" i="52" s="1"/>
  <c r="M4965" i="52"/>
  <c r="N4965" i="52" s="1"/>
  <c r="O4965" i="52" s="1"/>
  <c r="M4966" i="52"/>
  <c r="N4966" i="52" s="1"/>
  <c r="O4966" i="52" s="1"/>
  <c r="M4967" i="52"/>
  <c r="N4967" i="52" s="1"/>
  <c r="O4967" i="52" s="1"/>
  <c r="M4968" i="52"/>
  <c r="N4968" i="52"/>
  <c r="O4968" i="52" s="1"/>
  <c r="M4969" i="52"/>
  <c r="N4969" i="52" s="1"/>
  <c r="O4969" i="52" s="1"/>
  <c r="M4970" i="52"/>
  <c r="N4970" i="52" s="1"/>
  <c r="O4970" i="52" s="1"/>
  <c r="M4971" i="52"/>
  <c r="N4971" i="52"/>
  <c r="O4971" i="52" s="1"/>
  <c r="M4972" i="52"/>
  <c r="N4972" i="52" s="1"/>
  <c r="O4972" i="52" s="1"/>
  <c r="M4973" i="52"/>
  <c r="N4973" i="52" s="1"/>
  <c r="O4973" i="52" s="1"/>
  <c r="M4974" i="52"/>
  <c r="N4974" i="52" s="1"/>
  <c r="O4974" i="52" s="1"/>
  <c r="M4975" i="52"/>
  <c r="N4975" i="52" s="1"/>
  <c r="O4975" i="52" s="1"/>
  <c r="M4976" i="52"/>
  <c r="N4976" i="52" s="1"/>
  <c r="O4976" i="52" s="1"/>
  <c r="M4977" i="52"/>
  <c r="N4977" i="52" s="1"/>
  <c r="O4977" i="52" s="1"/>
  <c r="M4978" i="52"/>
  <c r="N4978" i="52" s="1"/>
  <c r="O4978" i="52" s="1"/>
  <c r="M4979" i="52"/>
  <c r="N4979" i="52" s="1"/>
  <c r="O4979" i="52" s="1"/>
  <c r="M4980" i="52"/>
  <c r="N4980" i="52"/>
  <c r="O4980" i="52" s="1"/>
  <c r="M4981" i="52"/>
  <c r="N4981" i="52" s="1"/>
  <c r="O4981" i="52" s="1"/>
  <c r="M4982" i="52"/>
  <c r="N4982" i="52" s="1"/>
  <c r="O4982" i="52" s="1"/>
  <c r="M4983" i="52"/>
  <c r="N4983" i="52" s="1"/>
  <c r="O4983" i="52" s="1"/>
  <c r="M4984" i="52"/>
  <c r="N4984" i="52" s="1"/>
  <c r="O4984" i="52" s="1"/>
  <c r="M4985" i="52"/>
  <c r="N4985" i="52" s="1"/>
  <c r="O4985" i="52" s="1"/>
  <c r="M4986" i="52"/>
  <c r="N4986" i="52" s="1"/>
  <c r="O4986" i="52" s="1"/>
  <c r="M4987" i="52"/>
  <c r="N4987" i="52" s="1"/>
  <c r="O4987" i="52" s="1"/>
  <c r="M4988" i="52"/>
  <c r="N4988" i="52" s="1"/>
  <c r="O4988" i="52" s="1"/>
  <c r="M4989" i="52"/>
  <c r="N4989" i="52" s="1"/>
  <c r="O4989" i="52" s="1"/>
  <c r="M4990" i="52"/>
  <c r="N4990" i="52" s="1"/>
  <c r="O4990" i="52" s="1"/>
  <c r="M4991" i="52"/>
  <c r="N4991" i="52" s="1"/>
  <c r="O4991" i="52" s="1"/>
  <c r="M4992" i="52"/>
  <c r="N4992" i="52" s="1"/>
  <c r="O4992" i="52" s="1"/>
  <c r="M4993" i="52"/>
  <c r="N4993" i="52" s="1"/>
  <c r="O4993" i="52" s="1"/>
  <c r="M4994" i="52"/>
  <c r="N4994" i="52" s="1"/>
  <c r="O4994" i="52" s="1"/>
  <c r="M4995" i="52"/>
  <c r="N4995" i="52" s="1"/>
  <c r="O4995" i="52" s="1"/>
  <c r="M4996" i="52"/>
  <c r="N4996" i="52"/>
  <c r="O4996" i="52" s="1"/>
  <c r="M4997" i="52"/>
  <c r="N4997" i="52" s="1"/>
  <c r="O4997" i="52" s="1"/>
  <c r="M4998" i="52"/>
  <c r="N4998" i="52" s="1"/>
  <c r="O4998" i="52" s="1"/>
  <c r="M4999" i="52"/>
  <c r="N4999" i="52" s="1"/>
  <c r="O4999" i="52" s="1"/>
  <c r="M5000" i="52"/>
  <c r="N5000" i="52" s="1"/>
  <c r="O5000" i="52" s="1"/>
  <c r="M5001" i="52"/>
  <c r="N5001" i="52" s="1"/>
  <c r="O5001" i="52" s="1"/>
  <c r="M5002" i="52"/>
  <c r="N5002" i="52" s="1"/>
  <c r="O5002" i="52" s="1"/>
  <c r="M5003" i="52"/>
  <c r="N5003" i="52" s="1"/>
  <c r="O5003" i="52" s="1"/>
  <c r="M5004" i="52"/>
  <c r="N5004" i="52" s="1"/>
  <c r="O5004" i="52" s="1"/>
  <c r="M5005" i="52"/>
  <c r="N5005" i="52" s="1"/>
  <c r="O5005" i="52" s="1"/>
  <c r="M5006" i="52"/>
  <c r="N5006" i="52" s="1"/>
  <c r="O5006" i="52" s="1"/>
  <c r="M5007" i="52"/>
  <c r="N5007" i="52" s="1"/>
  <c r="O5007" i="52"/>
  <c r="M5008" i="52"/>
  <c r="N5008" i="52" s="1"/>
  <c r="O5008" i="52" s="1"/>
  <c r="M5009" i="52"/>
  <c r="N5009" i="52" s="1"/>
  <c r="O5009" i="52" s="1"/>
  <c r="M5010" i="52"/>
  <c r="N5010" i="52" s="1"/>
  <c r="O5010" i="52" s="1"/>
  <c r="M5011" i="52"/>
  <c r="N5011" i="52" s="1"/>
  <c r="O5011" i="52" s="1"/>
  <c r="M5012" i="52"/>
  <c r="N5012" i="52" s="1"/>
  <c r="O5012" i="52" s="1"/>
  <c r="M5013" i="52"/>
  <c r="N5013" i="52" s="1"/>
  <c r="O5013" i="52" s="1"/>
  <c r="M5014" i="52"/>
  <c r="N5014" i="52" s="1"/>
  <c r="O5014" i="52" s="1"/>
  <c r="M5015" i="52"/>
  <c r="N5015" i="52" s="1"/>
  <c r="O5015" i="52"/>
  <c r="M5016" i="52"/>
  <c r="N5016" i="52" s="1"/>
  <c r="O5016" i="52" s="1"/>
  <c r="M5017" i="52"/>
  <c r="N5017" i="52" s="1"/>
  <c r="O5017" i="52" s="1"/>
  <c r="M5018" i="52"/>
  <c r="N5018" i="52" s="1"/>
  <c r="O5018" i="52" s="1"/>
  <c r="M5019" i="52"/>
  <c r="N5019" i="52" s="1"/>
  <c r="O5019" i="52" s="1"/>
  <c r="M5020" i="52"/>
  <c r="N5020" i="52" s="1"/>
  <c r="O5020" i="52" s="1"/>
  <c r="M5021" i="52"/>
  <c r="N5021" i="52" s="1"/>
  <c r="O5021" i="52" s="1"/>
  <c r="M5022" i="52"/>
  <c r="N5022" i="52" s="1"/>
  <c r="O5022" i="52" s="1"/>
  <c r="M5023" i="52"/>
  <c r="N5023" i="52" s="1"/>
  <c r="O5023" i="52" s="1"/>
  <c r="M5024" i="52"/>
  <c r="N5024" i="52" s="1"/>
  <c r="O5024" i="52" s="1"/>
  <c r="M5025" i="52"/>
  <c r="N5025" i="52" s="1"/>
  <c r="O5025" i="52" s="1"/>
  <c r="M5026" i="52"/>
  <c r="N5026" i="52" s="1"/>
  <c r="O5026" i="52" s="1"/>
  <c r="M5027" i="52"/>
  <c r="N5027" i="52" s="1"/>
  <c r="O5027" i="52" s="1"/>
  <c r="M5028" i="52"/>
  <c r="N5028" i="52" s="1"/>
  <c r="O5028" i="52" s="1"/>
  <c r="M5029" i="52"/>
  <c r="N5029" i="52" s="1"/>
  <c r="O5029" i="52" s="1"/>
  <c r="M5030" i="52"/>
  <c r="N5030" i="52" s="1"/>
  <c r="O5030" i="52" s="1"/>
  <c r="M5031" i="52"/>
  <c r="N5031" i="52" s="1"/>
  <c r="O5031" i="52" s="1"/>
  <c r="M5032" i="52"/>
  <c r="N5032" i="52"/>
  <c r="O5032" i="52" s="1"/>
  <c r="M5033" i="52"/>
  <c r="N5033" i="52" s="1"/>
  <c r="O5033" i="52" s="1"/>
  <c r="M5034" i="52"/>
  <c r="N5034" i="52" s="1"/>
  <c r="O5034" i="52" s="1"/>
  <c r="M5035" i="52"/>
  <c r="N5035" i="52"/>
  <c r="O5035" i="52" s="1"/>
  <c r="M5036" i="52"/>
  <c r="N5036" i="52" s="1"/>
  <c r="O5036" i="52" s="1"/>
  <c r="M5037" i="52"/>
  <c r="N5037" i="52" s="1"/>
  <c r="O5037" i="52" s="1"/>
  <c r="M5038" i="52"/>
  <c r="N5038" i="52" s="1"/>
  <c r="O5038" i="52" s="1"/>
  <c r="M5039" i="52"/>
  <c r="N5039" i="52" s="1"/>
  <c r="O5039" i="52" s="1"/>
  <c r="M5040" i="52"/>
  <c r="N5040" i="52" s="1"/>
  <c r="O5040" i="52" s="1"/>
  <c r="M5041" i="52"/>
  <c r="N5041" i="52" s="1"/>
  <c r="O5041" i="52" s="1"/>
  <c r="M5042" i="52"/>
  <c r="N5042" i="52" s="1"/>
  <c r="O5042" i="52" s="1"/>
  <c r="M5043" i="52"/>
  <c r="N5043" i="52" s="1"/>
  <c r="O5043" i="52" s="1"/>
  <c r="M5044" i="52"/>
  <c r="N5044" i="52"/>
  <c r="O5044" i="52" s="1"/>
  <c r="M5045" i="52"/>
  <c r="N5045" i="52" s="1"/>
  <c r="O5045" i="52" s="1"/>
  <c r="M5046" i="52"/>
  <c r="N5046" i="52" s="1"/>
  <c r="O5046" i="52" s="1"/>
  <c r="M5047" i="52"/>
  <c r="N5047" i="52" s="1"/>
  <c r="O5047" i="52" s="1"/>
  <c r="M5048" i="52"/>
  <c r="N5048" i="52" s="1"/>
  <c r="O5048" i="52" s="1"/>
  <c r="M5049" i="52"/>
  <c r="N5049" i="52" s="1"/>
  <c r="O5049" i="52" s="1"/>
  <c r="M5050" i="52"/>
  <c r="N5050" i="52" s="1"/>
  <c r="O5050" i="52" s="1"/>
  <c r="M5051" i="52"/>
  <c r="N5051" i="52" s="1"/>
  <c r="O5051" i="52" s="1"/>
  <c r="M5052" i="52"/>
  <c r="N5052" i="52" s="1"/>
  <c r="O5052" i="52" s="1"/>
  <c r="M5053" i="52"/>
  <c r="N5053" i="52" s="1"/>
  <c r="O5053" i="52" s="1"/>
  <c r="M5054" i="52"/>
  <c r="N5054" i="52" s="1"/>
  <c r="O5054" i="52" s="1"/>
  <c r="M5055" i="52"/>
  <c r="N5055" i="52" s="1"/>
  <c r="O5055" i="52" s="1"/>
  <c r="M5056" i="52"/>
  <c r="N5056" i="52" s="1"/>
  <c r="O5056" i="52" s="1"/>
  <c r="M5057" i="52"/>
  <c r="N5057" i="52" s="1"/>
  <c r="O5057" i="52" s="1"/>
  <c r="M5058" i="52"/>
  <c r="N5058" i="52" s="1"/>
  <c r="O5058" i="52" s="1"/>
  <c r="M5059" i="52"/>
  <c r="N5059" i="52" s="1"/>
  <c r="O5059" i="52" s="1"/>
  <c r="M5060" i="52"/>
  <c r="N5060" i="52" s="1"/>
  <c r="O5060" i="52" s="1"/>
  <c r="M5061" i="52"/>
  <c r="N5061" i="52" s="1"/>
  <c r="O5061" i="52" s="1"/>
  <c r="M5062" i="52"/>
  <c r="N5062" i="52" s="1"/>
  <c r="O5062" i="52" s="1"/>
  <c r="M5063" i="52"/>
  <c r="N5063" i="52" s="1"/>
  <c r="O5063" i="52" s="1"/>
  <c r="M5064" i="52"/>
  <c r="N5064" i="52" s="1"/>
  <c r="O5064" i="52" s="1"/>
  <c r="M5065" i="52"/>
  <c r="N5065" i="52" s="1"/>
  <c r="O5065" i="52" s="1"/>
  <c r="M5066" i="52"/>
  <c r="N5066" i="52" s="1"/>
  <c r="O5066" i="52" s="1"/>
  <c r="M5067" i="52"/>
  <c r="N5067" i="52" s="1"/>
  <c r="O5067" i="52" s="1"/>
  <c r="M5068" i="52"/>
  <c r="N5068" i="52"/>
  <c r="O5068" i="52" s="1"/>
  <c r="M5069" i="52"/>
  <c r="N5069" i="52" s="1"/>
  <c r="O5069" i="52" s="1"/>
  <c r="M5070" i="52"/>
  <c r="N5070" i="52" s="1"/>
  <c r="O5070" i="52" s="1"/>
  <c r="M5071" i="52"/>
  <c r="N5071" i="52" s="1"/>
  <c r="O5071" i="52" s="1"/>
  <c r="M5072" i="52"/>
  <c r="N5072" i="52" s="1"/>
  <c r="O5072" i="52" s="1"/>
  <c r="M5073" i="52"/>
  <c r="N5073" i="52" s="1"/>
  <c r="O5073" i="52" s="1"/>
  <c r="M5074" i="52"/>
  <c r="N5074" i="52" s="1"/>
  <c r="O5074" i="52" s="1"/>
  <c r="M5075" i="52"/>
  <c r="N5075" i="52"/>
  <c r="O5075" i="52" s="1"/>
  <c r="M5076" i="52"/>
  <c r="N5076" i="52" s="1"/>
  <c r="O5076" i="52" s="1"/>
  <c r="M5077" i="52"/>
  <c r="N5077" i="52" s="1"/>
  <c r="O5077" i="52" s="1"/>
  <c r="M5078" i="52"/>
  <c r="N5078" i="52" s="1"/>
  <c r="O5078" i="52" s="1"/>
  <c r="M5079" i="52"/>
  <c r="N5079" i="52" s="1"/>
  <c r="O5079" i="52" s="1"/>
  <c r="M5080" i="52"/>
  <c r="N5080" i="52" s="1"/>
  <c r="O5080" i="52" s="1"/>
  <c r="M5081" i="52"/>
  <c r="N5081" i="52" s="1"/>
  <c r="O5081" i="52" s="1"/>
  <c r="M5082" i="52"/>
  <c r="N5082" i="52" s="1"/>
  <c r="O5082" i="52" s="1"/>
  <c r="M5083" i="52"/>
  <c r="N5083" i="52" s="1"/>
  <c r="O5083" i="52" s="1"/>
  <c r="M5084" i="52"/>
  <c r="N5084" i="52" s="1"/>
  <c r="O5084" i="52" s="1"/>
  <c r="M5085" i="52"/>
  <c r="N5085" i="52" s="1"/>
  <c r="O5085" i="52" s="1"/>
  <c r="M5086" i="52"/>
  <c r="N5086" i="52" s="1"/>
  <c r="O5086" i="52" s="1"/>
  <c r="M5087" i="52"/>
  <c r="N5087" i="52"/>
  <c r="O5087" i="52" s="1"/>
  <c r="M5088" i="52"/>
  <c r="N5088" i="52" s="1"/>
  <c r="O5088" i="52" s="1"/>
  <c r="M5089" i="52"/>
  <c r="N5089" i="52" s="1"/>
  <c r="O5089" i="52" s="1"/>
  <c r="M5090" i="52"/>
  <c r="N5090" i="52"/>
  <c r="O5090" i="52" s="1"/>
  <c r="M5091" i="52"/>
  <c r="N5091" i="52" s="1"/>
  <c r="O5091" i="52" s="1"/>
  <c r="M5092" i="52"/>
  <c r="N5092" i="52" s="1"/>
  <c r="O5092" i="52" s="1"/>
  <c r="M5093" i="52"/>
  <c r="N5093" i="52" s="1"/>
  <c r="O5093" i="52" s="1"/>
  <c r="M5094" i="52"/>
  <c r="N5094" i="52" s="1"/>
  <c r="O5094" i="52" s="1"/>
  <c r="M5095" i="52"/>
  <c r="N5095" i="52" s="1"/>
  <c r="O5095" i="52" s="1"/>
  <c r="M5096" i="52"/>
  <c r="N5096" i="52" s="1"/>
  <c r="O5096" i="52" s="1"/>
  <c r="M5097" i="52"/>
  <c r="N5097" i="52" s="1"/>
  <c r="O5097" i="52" s="1"/>
  <c r="M5098" i="52"/>
  <c r="N5098" i="52" s="1"/>
  <c r="O5098" i="52" s="1"/>
  <c r="M5099" i="52"/>
  <c r="N5099" i="52"/>
  <c r="O5099" i="52" s="1"/>
  <c r="M5100" i="52"/>
  <c r="N5100" i="52" s="1"/>
  <c r="O5100" i="52" s="1"/>
  <c r="M5101" i="52"/>
  <c r="N5101" i="52" s="1"/>
  <c r="O5101" i="52" s="1"/>
  <c r="M5102" i="52"/>
  <c r="N5102" i="52" s="1"/>
  <c r="O5102" i="52"/>
  <c r="M5103" i="52"/>
  <c r="N5103" i="52" s="1"/>
  <c r="O5103" i="52" s="1"/>
  <c r="M5104" i="52"/>
  <c r="N5104" i="52" s="1"/>
  <c r="O5104" i="52"/>
  <c r="M5105" i="52"/>
  <c r="N5105" i="52" s="1"/>
  <c r="O5105" i="52" s="1"/>
  <c r="M5106" i="52"/>
  <c r="N5106" i="52" s="1"/>
  <c r="O5106" i="52" s="1"/>
  <c r="M5107" i="52"/>
  <c r="N5107" i="52"/>
  <c r="O5107" i="52" s="1"/>
  <c r="M5108" i="52"/>
  <c r="N5108" i="52" s="1"/>
  <c r="O5108" i="52" s="1"/>
  <c r="M5109" i="52"/>
  <c r="N5109" i="52" s="1"/>
  <c r="O5109" i="52" s="1"/>
  <c r="M5110" i="52"/>
  <c r="N5110" i="52" s="1"/>
  <c r="O5110" i="52" s="1"/>
  <c r="M5111" i="52"/>
  <c r="N5111" i="52" s="1"/>
  <c r="O5111" i="52" s="1"/>
  <c r="M5112" i="52"/>
  <c r="N5112" i="52" s="1"/>
  <c r="O5112" i="52" s="1"/>
  <c r="M5113" i="52"/>
  <c r="N5113" i="52" s="1"/>
  <c r="O5113" i="52" s="1"/>
  <c r="M5114" i="52"/>
  <c r="N5114" i="52" s="1"/>
  <c r="O5114" i="52" s="1"/>
  <c r="M5115" i="52"/>
  <c r="N5115" i="52" s="1"/>
  <c r="O5115" i="52" s="1"/>
  <c r="M5116" i="52"/>
  <c r="N5116" i="52" s="1"/>
  <c r="O5116" i="52" s="1"/>
  <c r="M5117" i="52"/>
  <c r="N5117" i="52" s="1"/>
  <c r="O5117" i="52" s="1"/>
  <c r="M5118" i="52"/>
  <c r="N5118" i="52" s="1"/>
  <c r="O5118" i="52" s="1"/>
  <c r="M5119" i="52"/>
  <c r="N5119" i="52" s="1"/>
  <c r="O5119" i="52" s="1"/>
  <c r="M5120" i="52"/>
  <c r="N5120" i="52" s="1"/>
  <c r="O5120" i="52" s="1"/>
  <c r="M5121" i="52"/>
  <c r="N5121" i="52" s="1"/>
  <c r="O5121" i="52" s="1"/>
  <c r="M5122" i="52"/>
  <c r="N5122" i="52" s="1"/>
  <c r="O5122" i="52" s="1"/>
  <c r="M5123" i="52"/>
  <c r="N5123" i="52"/>
  <c r="O5123" i="52" s="1"/>
  <c r="M5124" i="52"/>
  <c r="N5124" i="52" s="1"/>
  <c r="O5124" i="52" s="1"/>
  <c r="M5125" i="52"/>
  <c r="N5125" i="52" s="1"/>
  <c r="O5125" i="52" s="1"/>
  <c r="M5126" i="52"/>
  <c r="N5126" i="52" s="1"/>
  <c r="O5126" i="52" s="1"/>
  <c r="M5127" i="52"/>
  <c r="N5127" i="52" s="1"/>
  <c r="O5127" i="52" s="1"/>
  <c r="M5128" i="52"/>
  <c r="N5128" i="52" s="1"/>
  <c r="O5128" i="52" s="1"/>
  <c r="M5129" i="52"/>
  <c r="N5129" i="52" s="1"/>
  <c r="O5129" i="52" s="1"/>
  <c r="M5130" i="52"/>
  <c r="N5130" i="52"/>
  <c r="O5130" i="52" s="1"/>
  <c r="M5131" i="52"/>
  <c r="N5131" i="52" s="1"/>
  <c r="O5131" i="52" s="1"/>
  <c r="M5132" i="52"/>
  <c r="N5132" i="52" s="1"/>
  <c r="O5132" i="52" s="1"/>
  <c r="M5133" i="52"/>
  <c r="N5133" i="52" s="1"/>
  <c r="O5133" i="52" s="1"/>
  <c r="M5134" i="52"/>
  <c r="N5134" i="52" s="1"/>
  <c r="O5134" i="52" s="1"/>
  <c r="M5135" i="52"/>
  <c r="N5135" i="52"/>
  <c r="O5135" i="52" s="1"/>
  <c r="M5136" i="52"/>
  <c r="N5136" i="52" s="1"/>
  <c r="O5136" i="52" s="1"/>
  <c r="M5137" i="52"/>
  <c r="N5137" i="52" s="1"/>
  <c r="O5137" i="52" s="1"/>
  <c r="M5138" i="52"/>
  <c r="N5138" i="52" s="1"/>
  <c r="O5138" i="52" s="1"/>
  <c r="M5139" i="52"/>
  <c r="N5139" i="52" s="1"/>
  <c r="O5139" i="52" s="1"/>
  <c r="M5140" i="52"/>
  <c r="N5140" i="52" s="1"/>
  <c r="O5140" i="52" s="1"/>
  <c r="M5141" i="52"/>
  <c r="N5141" i="52" s="1"/>
  <c r="O5141" i="52" s="1"/>
  <c r="M5142" i="52"/>
  <c r="N5142" i="52" s="1"/>
  <c r="O5142" i="52" s="1"/>
  <c r="M5143" i="52"/>
  <c r="N5143" i="52" s="1"/>
  <c r="O5143" i="52" s="1"/>
  <c r="M5144" i="52"/>
  <c r="N5144" i="52" s="1"/>
  <c r="O5144" i="52" s="1"/>
  <c r="M5145" i="52"/>
  <c r="N5145" i="52" s="1"/>
  <c r="O5145" i="52" s="1"/>
  <c r="M5146" i="52"/>
  <c r="N5146" i="52" s="1"/>
  <c r="O5146" i="52" s="1"/>
  <c r="M5147" i="52"/>
  <c r="N5147" i="52" s="1"/>
  <c r="O5147" i="52" s="1"/>
  <c r="M5148" i="52"/>
  <c r="N5148" i="52" s="1"/>
  <c r="O5148" i="52" s="1"/>
  <c r="M5149" i="52"/>
  <c r="N5149" i="52" s="1"/>
  <c r="O5149" i="52" s="1"/>
  <c r="M5150" i="52"/>
  <c r="N5150" i="52" s="1"/>
  <c r="O5150" i="52" s="1"/>
  <c r="M5151" i="52"/>
  <c r="N5151" i="52"/>
  <c r="O5151" i="52" s="1"/>
  <c r="M5152" i="52"/>
  <c r="N5152" i="52" s="1"/>
  <c r="O5152" i="52" s="1"/>
  <c r="M5153" i="52"/>
  <c r="N5153" i="52" s="1"/>
  <c r="O5153" i="52" s="1"/>
  <c r="M5154" i="52"/>
  <c r="N5154" i="52"/>
  <c r="O5154" i="52" s="1"/>
  <c r="M5155" i="52"/>
  <c r="N5155" i="52" s="1"/>
  <c r="O5155" i="52" s="1"/>
  <c r="M5156" i="52"/>
  <c r="N5156" i="52" s="1"/>
  <c r="O5156" i="52" s="1"/>
  <c r="M5157" i="52"/>
  <c r="N5157" i="52" s="1"/>
  <c r="O5157" i="52" s="1"/>
  <c r="M5158" i="52"/>
  <c r="N5158" i="52" s="1"/>
  <c r="O5158" i="52" s="1"/>
  <c r="M5159" i="52"/>
  <c r="N5159" i="52" s="1"/>
  <c r="O5159" i="52" s="1"/>
  <c r="M5160" i="52"/>
  <c r="N5160" i="52" s="1"/>
  <c r="O5160" i="52" s="1"/>
  <c r="M5161" i="52"/>
  <c r="N5161" i="52" s="1"/>
  <c r="O5161" i="52" s="1"/>
  <c r="M5162" i="52"/>
  <c r="N5162" i="52" s="1"/>
  <c r="O5162" i="52" s="1"/>
  <c r="M5163" i="52"/>
  <c r="N5163" i="52" s="1"/>
  <c r="O5163" i="52" s="1"/>
  <c r="M5164" i="52"/>
  <c r="N5164" i="52" s="1"/>
  <c r="O5164" i="52" s="1"/>
  <c r="M5165" i="52"/>
  <c r="N5165" i="52" s="1"/>
  <c r="O5165" i="52" s="1"/>
  <c r="M5166" i="52"/>
  <c r="N5166" i="52" s="1"/>
  <c r="O5166" i="52" s="1"/>
  <c r="M5167" i="52"/>
  <c r="N5167" i="52" s="1"/>
  <c r="O5167" i="52" s="1"/>
  <c r="M5168" i="52"/>
  <c r="N5168" i="52" s="1"/>
  <c r="O5168" i="52"/>
  <c r="M5169" i="52"/>
  <c r="N5169" i="52" s="1"/>
  <c r="O5169" i="52" s="1"/>
  <c r="M5170" i="52"/>
  <c r="N5170" i="52" s="1"/>
  <c r="O5170" i="52" s="1"/>
  <c r="M5171" i="52"/>
  <c r="N5171" i="52"/>
  <c r="O5171" i="52" s="1"/>
  <c r="M5172" i="52"/>
  <c r="N5172" i="52" s="1"/>
  <c r="O5172" i="52" s="1"/>
  <c r="M5173" i="52"/>
  <c r="N5173" i="52" s="1"/>
  <c r="O5173" i="52" s="1"/>
  <c r="M5174" i="52"/>
  <c r="N5174" i="52" s="1"/>
  <c r="O5174" i="52" s="1"/>
  <c r="M5175" i="52"/>
  <c r="N5175" i="52" s="1"/>
  <c r="O5175" i="52" s="1"/>
  <c r="M5176" i="52"/>
  <c r="N5176" i="52" s="1"/>
  <c r="O5176" i="52" s="1"/>
  <c r="M5177" i="52"/>
  <c r="N5177" i="52" s="1"/>
  <c r="O5177" i="52" s="1"/>
  <c r="M5178" i="52"/>
  <c r="N5178" i="52" s="1"/>
  <c r="O5178" i="52" s="1"/>
  <c r="M5179" i="52"/>
  <c r="N5179" i="52" s="1"/>
  <c r="O5179" i="52" s="1"/>
  <c r="M5180" i="52"/>
  <c r="N5180" i="52" s="1"/>
  <c r="O5180" i="52" s="1"/>
  <c r="M5181" i="52"/>
  <c r="N5181" i="52" s="1"/>
  <c r="O5181" i="52" s="1"/>
  <c r="M5182" i="52"/>
  <c r="N5182" i="52" s="1"/>
  <c r="O5182" i="52" s="1"/>
  <c r="M5183" i="52"/>
  <c r="N5183" i="52"/>
  <c r="O5183" i="52" s="1"/>
  <c r="M5184" i="52"/>
  <c r="N5184" i="52" s="1"/>
  <c r="O5184" i="52" s="1"/>
  <c r="M5185" i="52"/>
  <c r="N5185" i="52" s="1"/>
  <c r="O5185" i="52" s="1"/>
  <c r="M5186" i="52"/>
  <c r="N5186" i="52"/>
  <c r="O5186" i="52" s="1"/>
  <c r="M5187" i="52"/>
  <c r="N5187" i="52" s="1"/>
  <c r="O5187" i="52" s="1"/>
  <c r="M5188" i="52"/>
  <c r="N5188" i="52" s="1"/>
  <c r="O5188" i="52" s="1"/>
  <c r="M5189" i="52"/>
  <c r="N5189" i="52" s="1"/>
  <c r="O5189" i="52" s="1"/>
  <c r="M5190" i="52"/>
  <c r="N5190" i="52" s="1"/>
  <c r="O5190" i="52" s="1"/>
  <c r="M5191" i="52"/>
  <c r="N5191" i="52" s="1"/>
  <c r="O5191" i="52" s="1"/>
  <c r="M5192" i="52"/>
  <c r="N5192" i="52" s="1"/>
  <c r="O5192" i="52"/>
  <c r="M5193" i="52"/>
  <c r="N5193" i="52" s="1"/>
  <c r="O5193" i="52" s="1"/>
  <c r="M5194" i="52"/>
  <c r="N5194" i="52" s="1"/>
  <c r="O5194" i="52" s="1"/>
  <c r="M5195" i="52"/>
  <c r="N5195" i="52" s="1"/>
  <c r="O5195" i="52" s="1"/>
  <c r="M5196" i="52"/>
  <c r="N5196" i="52" s="1"/>
  <c r="O5196" i="52" s="1"/>
  <c r="M5197" i="52"/>
  <c r="N5197" i="52" s="1"/>
  <c r="O5197" i="52" s="1"/>
  <c r="M5198" i="52"/>
  <c r="N5198" i="52" s="1"/>
  <c r="O5198" i="52" s="1"/>
  <c r="M5199" i="52"/>
  <c r="N5199" i="52" s="1"/>
  <c r="O5199" i="52" s="1"/>
  <c r="M5200" i="52"/>
  <c r="N5200" i="52" s="1"/>
  <c r="O5200" i="52" s="1"/>
  <c r="M5201" i="52"/>
  <c r="N5201" i="52" s="1"/>
  <c r="O5201" i="52" s="1"/>
  <c r="M5202" i="52"/>
  <c r="N5202" i="52" s="1"/>
  <c r="O5202" i="52" s="1"/>
  <c r="M5203" i="52"/>
  <c r="N5203" i="52" s="1"/>
  <c r="O5203" i="52" s="1"/>
  <c r="M5204" i="52"/>
  <c r="N5204" i="52" s="1"/>
  <c r="O5204" i="52" s="1"/>
  <c r="M5205" i="52"/>
  <c r="N5205" i="52" s="1"/>
  <c r="O5205" i="52" s="1"/>
  <c r="M5206" i="52"/>
  <c r="N5206" i="52" s="1"/>
  <c r="O5206" i="52" s="1"/>
  <c r="M5207" i="52"/>
  <c r="N5207" i="52" s="1"/>
  <c r="O5207" i="52" s="1"/>
  <c r="M5208" i="52"/>
  <c r="N5208" i="52" s="1"/>
  <c r="O5208" i="52" s="1"/>
  <c r="M5209" i="52"/>
  <c r="N5209" i="52" s="1"/>
  <c r="O5209" i="52" s="1"/>
  <c r="M5210" i="52"/>
  <c r="N5210" i="52" s="1"/>
  <c r="O5210" i="52" s="1"/>
  <c r="M5211" i="52"/>
  <c r="N5211" i="52"/>
  <c r="O5211" i="52" s="1"/>
  <c r="M5212" i="52"/>
  <c r="N5212" i="52" s="1"/>
  <c r="O5212" i="52" s="1"/>
  <c r="M5213" i="52"/>
  <c r="N5213" i="52" s="1"/>
  <c r="O5213" i="52" s="1"/>
  <c r="M5214" i="52"/>
  <c r="N5214" i="52" s="1"/>
  <c r="O5214" i="52" s="1"/>
  <c r="M5215" i="52"/>
  <c r="N5215" i="52" s="1"/>
  <c r="O5215" i="52" s="1"/>
  <c r="M5216" i="52"/>
  <c r="N5216" i="52" s="1"/>
  <c r="O5216" i="52" s="1"/>
  <c r="M5217" i="52"/>
  <c r="N5217" i="52" s="1"/>
  <c r="O5217" i="52" s="1"/>
  <c r="M5218" i="52"/>
  <c r="N5218" i="52" s="1"/>
  <c r="O5218" i="52" s="1"/>
  <c r="M5219" i="52"/>
  <c r="N5219" i="52" s="1"/>
  <c r="O5219" i="52" s="1"/>
  <c r="M5220" i="52"/>
  <c r="N5220" i="52" s="1"/>
  <c r="O5220" i="52" s="1"/>
  <c r="M5221" i="52"/>
  <c r="N5221" i="52" s="1"/>
  <c r="O5221" i="52" s="1"/>
  <c r="M5222" i="52"/>
  <c r="N5222" i="52" s="1"/>
  <c r="O5222" i="52" s="1"/>
  <c r="M5223" i="52"/>
  <c r="N5223" i="52"/>
  <c r="O5223" i="52" s="1"/>
  <c r="M5224" i="52"/>
  <c r="N5224" i="52" s="1"/>
  <c r="O5224" i="52" s="1"/>
  <c r="M5225" i="52"/>
  <c r="N5225" i="52" s="1"/>
  <c r="O5225" i="52" s="1"/>
  <c r="M5226" i="52"/>
  <c r="N5226" i="52"/>
  <c r="O5226" i="52" s="1"/>
  <c r="M5227" i="52"/>
  <c r="N5227" i="52" s="1"/>
  <c r="O5227" i="52" s="1"/>
  <c r="M5228" i="52"/>
  <c r="N5228" i="52" s="1"/>
  <c r="O5228" i="52" s="1"/>
  <c r="M5229" i="52"/>
  <c r="N5229" i="52" s="1"/>
  <c r="O5229" i="52" s="1"/>
  <c r="M5230" i="52"/>
  <c r="N5230" i="52" s="1"/>
  <c r="O5230" i="52" s="1"/>
  <c r="M5231" i="52"/>
  <c r="N5231" i="52"/>
  <c r="O5231" i="52" s="1"/>
  <c r="M5232" i="52"/>
  <c r="N5232" i="52" s="1"/>
  <c r="O5232" i="52" s="1"/>
  <c r="M5233" i="52"/>
  <c r="N5233" i="52" s="1"/>
  <c r="O5233" i="52" s="1"/>
  <c r="M5234" i="52"/>
  <c r="N5234" i="52" s="1"/>
  <c r="O5234" i="52" s="1"/>
  <c r="M5235" i="52"/>
  <c r="N5235" i="52" s="1"/>
  <c r="O5235" i="52" s="1"/>
  <c r="M5236" i="52"/>
  <c r="N5236" i="52" s="1"/>
  <c r="O5236" i="52" s="1"/>
  <c r="M5237" i="52"/>
  <c r="N5237" i="52" s="1"/>
  <c r="O5237" i="52" s="1"/>
  <c r="M5238" i="52"/>
  <c r="N5238" i="52" s="1"/>
  <c r="O5238" i="52" s="1"/>
  <c r="M5239" i="52"/>
  <c r="N5239" i="52" s="1"/>
  <c r="O5239" i="52" s="1"/>
  <c r="M5240" i="52"/>
  <c r="N5240" i="52" s="1"/>
  <c r="O5240" i="52" s="1"/>
  <c r="M5241" i="52"/>
  <c r="N5241" i="52" s="1"/>
  <c r="O5241" i="52" s="1"/>
  <c r="M5242" i="52"/>
  <c r="N5242" i="52" s="1"/>
  <c r="O5242" i="52" s="1"/>
  <c r="M5243" i="52"/>
  <c r="N5243" i="52" s="1"/>
  <c r="O5243" i="52" s="1"/>
  <c r="M5244" i="52"/>
  <c r="N5244" i="52" s="1"/>
  <c r="O5244" i="52" s="1"/>
  <c r="M5245" i="52"/>
  <c r="N5245" i="52" s="1"/>
  <c r="O5245" i="52" s="1"/>
  <c r="M5246" i="52"/>
  <c r="N5246" i="52" s="1"/>
  <c r="O5246" i="52" s="1"/>
  <c r="M5247" i="52"/>
  <c r="N5247" i="52" s="1"/>
  <c r="O5247" i="52" s="1"/>
  <c r="M5248" i="52"/>
  <c r="N5248" i="52" s="1"/>
  <c r="O5248" i="52" s="1"/>
  <c r="M5249" i="52"/>
  <c r="N5249" i="52" s="1"/>
  <c r="O5249" i="52" s="1"/>
  <c r="M5250" i="52"/>
  <c r="N5250" i="52" s="1"/>
  <c r="O5250" i="52" s="1"/>
  <c r="M5251" i="52"/>
  <c r="N5251" i="52"/>
  <c r="O5251" i="52" s="1"/>
  <c r="M5252" i="52"/>
  <c r="N5252" i="52" s="1"/>
  <c r="O5252" i="52" s="1"/>
  <c r="M5253" i="52"/>
  <c r="N5253" i="52" s="1"/>
  <c r="O5253" i="52" s="1"/>
  <c r="M5254" i="52"/>
  <c r="N5254" i="52" s="1"/>
  <c r="O5254" i="52" s="1"/>
  <c r="M5255" i="52"/>
  <c r="N5255" i="52" s="1"/>
  <c r="O5255" i="52" s="1"/>
  <c r="M5256" i="52"/>
  <c r="N5256" i="52" s="1"/>
  <c r="O5256" i="52" s="1"/>
  <c r="M5257" i="52"/>
  <c r="N5257" i="52" s="1"/>
  <c r="O5257" i="52" s="1"/>
  <c r="M5258" i="52"/>
  <c r="N5258" i="52"/>
  <c r="O5258" i="52" s="1"/>
  <c r="M5259" i="52"/>
  <c r="N5259" i="52" s="1"/>
  <c r="O5259" i="52" s="1"/>
  <c r="M5260" i="52"/>
  <c r="N5260" i="52" s="1"/>
  <c r="O5260" i="52" s="1"/>
  <c r="M5261" i="52"/>
  <c r="N5261" i="52" s="1"/>
  <c r="O5261" i="52" s="1"/>
  <c r="M5262" i="52"/>
  <c r="N5262" i="52" s="1"/>
  <c r="O5262" i="52" s="1"/>
  <c r="M5263" i="52"/>
  <c r="N5263" i="52"/>
  <c r="O5263" i="52" s="1"/>
  <c r="M5264" i="52"/>
  <c r="N5264" i="52" s="1"/>
  <c r="O5264" i="52" s="1"/>
  <c r="M5265" i="52"/>
  <c r="N5265" i="52" s="1"/>
  <c r="O5265" i="52" s="1"/>
  <c r="M5266" i="52"/>
  <c r="N5266" i="52" s="1"/>
  <c r="O5266" i="52" s="1"/>
  <c r="M5267" i="52"/>
  <c r="N5267" i="52" s="1"/>
  <c r="O5267" i="52" s="1"/>
  <c r="M5268" i="52"/>
  <c r="N5268" i="52" s="1"/>
  <c r="O5268" i="52" s="1"/>
  <c r="M5269" i="52"/>
  <c r="N5269" i="52" s="1"/>
  <c r="O5269" i="52" s="1"/>
  <c r="M5270" i="52"/>
  <c r="N5270" i="52" s="1"/>
  <c r="O5270" i="52" s="1"/>
  <c r="M5271" i="52"/>
  <c r="N5271" i="52" s="1"/>
  <c r="O5271" i="52" s="1"/>
  <c r="M5272" i="52"/>
  <c r="N5272" i="52" s="1"/>
  <c r="O5272" i="52" s="1"/>
  <c r="M5273" i="52"/>
  <c r="N5273" i="52" s="1"/>
  <c r="O5273" i="52" s="1"/>
  <c r="M5274" i="52"/>
  <c r="N5274" i="52" s="1"/>
  <c r="O5274" i="52" s="1"/>
  <c r="M5275" i="52"/>
  <c r="N5275" i="52" s="1"/>
  <c r="O5275" i="52" s="1"/>
  <c r="M5276" i="52"/>
  <c r="N5276" i="52" s="1"/>
  <c r="O5276" i="52" s="1"/>
  <c r="M5277" i="52"/>
  <c r="N5277" i="52" s="1"/>
  <c r="O5277" i="52" s="1"/>
  <c r="M5278" i="52"/>
  <c r="N5278" i="52" s="1"/>
  <c r="O5278" i="52" s="1"/>
  <c r="M5279" i="52"/>
  <c r="N5279" i="52"/>
  <c r="O5279" i="52" s="1"/>
  <c r="M5280" i="52"/>
  <c r="N5280" i="52" s="1"/>
  <c r="O5280" i="52" s="1"/>
  <c r="M5281" i="52"/>
  <c r="N5281" i="52" s="1"/>
  <c r="O5281" i="52" s="1"/>
  <c r="M5282" i="52"/>
  <c r="N5282" i="52"/>
  <c r="O5282" i="52" s="1"/>
  <c r="M5283" i="52"/>
  <c r="N5283" i="52"/>
  <c r="O5283" i="52" s="1"/>
  <c r="M5284" i="52"/>
  <c r="N5284" i="52" s="1"/>
  <c r="O5284" i="52" s="1"/>
  <c r="M5285" i="52"/>
  <c r="N5285" i="52" s="1"/>
  <c r="O5285" i="52" s="1"/>
  <c r="M5286" i="52"/>
  <c r="N5286" i="52" s="1"/>
  <c r="O5286" i="52" s="1"/>
  <c r="M5287" i="52"/>
  <c r="N5287" i="52" s="1"/>
  <c r="O5287" i="52" s="1"/>
  <c r="M5288" i="52"/>
  <c r="N5288" i="52" s="1"/>
  <c r="O5288" i="52" s="1"/>
  <c r="M5289" i="52"/>
  <c r="N5289" i="52" s="1"/>
  <c r="O5289" i="52" s="1"/>
  <c r="M5290" i="52"/>
  <c r="N5290" i="52" s="1"/>
  <c r="O5290" i="52" s="1"/>
  <c r="M5291" i="52"/>
  <c r="N5291" i="52" s="1"/>
  <c r="O5291" i="52" s="1"/>
  <c r="M5292" i="52"/>
  <c r="N5292" i="52" s="1"/>
  <c r="O5292" i="52" s="1"/>
  <c r="M5293" i="52"/>
  <c r="N5293" i="52" s="1"/>
  <c r="O5293" i="52" s="1"/>
  <c r="M5294" i="52"/>
  <c r="N5294" i="52" s="1"/>
  <c r="O5294" i="52" s="1"/>
  <c r="M5295" i="52"/>
  <c r="N5295" i="52" s="1"/>
  <c r="O5295" i="52" s="1"/>
  <c r="M5296" i="52"/>
  <c r="N5296" i="52" s="1"/>
  <c r="O5296" i="52"/>
  <c r="M5297" i="52"/>
  <c r="N5297" i="52" s="1"/>
  <c r="O5297" i="52" s="1"/>
  <c r="M5298" i="52"/>
  <c r="N5298" i="52" s="1"/>
  <c r="O5298" i="52" s="1"/>
  <c r="M5299" i="52"/>
  <c r="N5299" i="52"/>
  <c r="O5299" i="52" s="1"/>
  <c r="M5300" i="52"/>
  <c r="N5300" i="52" s="1"/>
  <c r="O5300" i="52" s="1"/>
  <c r="M5301" i="52"/>
  <c r="N5301" i="52" s="1"/>
  <c r="O5301" i="52" s="1"/>
  <c r="M5302" i="52"/>
  <c r="N5302" i="52" s="1"/>
  <c r="O5302" i="52" s="1"/>
  <c r="M5303" i="52"/>
  <c r="N5303" i="52" s="1"/>
  <c r="O5303" i="52" s="1"/>
  <c r="M5304" i="52"/>
  <c r="N5304" i="52" s="1"/>
  <c r="O5304" i="52" s="1"/>
  <c r="M5305" i="52"/>
  <c r="N5305" i="52" s="1"/>
  <c r="O5305" i="52" s="1"/>
  <c r="M5306" i="52"/>
  <c r="N5306" i="52" s="1"/>
  <c r="O5306" i="52" s="1"/>
  <c r="M5307" i="52"/>
  <c r="N5307" i="52" s="1"/>
  <c r="O5307" i="52" s="1"/>
  <c r="M5308" i="52"/>
  <c r="N5308" i="52" s="1"/>
  <c r="O5308" i="52" s="1"/>
  <c r="M5309" i="52"/>
  <c r="N5309" i="52" s="1"/>
  <c r="O5309" i="52" s="1"/>
  <c r="M5310" i="52"/>
  <c r="N5310" i="52" s="1"/>
  <c r="O5310" i="52" s="1"/>
  <c r="M5311" i="52"/>
  <c r="N5311" i="52"/>
  <c r="O5311" i="52" s="1"/>
  <c r="M5312" i="52"/>
  <c r="N5312" i="52" s="1"/>
  <c r="O5312" i="52" s="1"/>
  <c r="M5313" i="52"/>
  <c r="N5313" i="52" s="1"/>
  <c r="O5313" i="52" s="1"/>
  <c r="M5314" i="52"/>
  <c r="N5314" i="52"/>
  <c r="O5314" i="52" s="1"/>
  <c r="M5315" i="52"/>
  <c r="N5315" i="52" s="1"/>
  <c r="O5315" i="52" s="1"/>
  <c r="M5316" i="52"/>
  <c r="N5316" i="52" s="1"/>
  <c r="O5316" i="52" s="1"/>
  <c r="M5317" i="52"/>
  <c r="N5317" i="52" s="1"/>
  <c r="O5317" i="52" s="1"/>
  <c r="M5318" i="52"/>
  <c r="N5318" i="52" s="1"/>
  <c r="O5318" i="52" s="1"/>
  <c r="M5319" i="52"/>
  <c r="N5319" i="52" s="1"/>
  <c r="O5319" i="52" s="1"/>
  <c r="M5320" i="52"/>
  <c r="N5320" i="52" s="1"/>
  <c r="O5320" i="52"/>
  <c r="M5321" i="52"/>
  <c r="N5321" i="52" s="1"/>
  <c r="O5321" i="52" s="1"/>
  <c r="M5322" i="52"/>
  <c r="N5322" i="52" s="1"/>
  <c r="O5322" i="52" s="1"/>
  <c r="M5323" i="52"/>
  <c r="N5323" i="52" s="1"/>
  <c r="O5323" i="52" s="1"/>
  <c r="M5324" i="52"/>
  <c r="N5324" i="52" s="1"/>
  <c r="O5324" i="52" s="1"/>
  <c r="M5325" i="52"/>
  <c r="N5325" i="52" s="1"/>
  <c r="O5325" i="52" s="1"/>
  <c r="M5326" i="52"/>
  <c r="N5326" i="52" s="1"/>
  <c r="O5326" i="52" s="1"/>
  <c r="M5327" i="52"/>
  <c r="N5327" i="52" s="1"/>
  <c r="O5327" i="52" s="1"/>
  <c r="M5328" i="52"/>
  <c r="N5328" i="52" s="1"/>
  <c r="O5328" i="52" s="1"/>
  <c r="M5329" i="52"/>
  <c r="N5329" i="52" s="1"/>
  <c r="O5329" i="52" s="1"/>
  <c r="M5330" i="52"/>
  <c r="N5330" i="52" s="1"/>
  <c r="O5330" i="52" s="1"/>
  <c r="M5331" i="52"/>
  <c r="N5331" i="52" s="1"/>
  <c r="O5331" i="52" s="1"/>
  <c r="M5332" i="52"/>
  <c r="N5332" i="52" s="1"/>
  <c r="O5332" i="52" s="1"/>
  <c r="M5333" i="52"/>
  <c r="N5333" i="52" s="1"/>
  <c r="O5333" i="52" s="1"/>
  <c r="M5334" i="52"/>
  <c r="N5334" i="52" s="1"/>
  <c r="O5334" i="52" s="1"/>
  <c r="M5335" i="52"/>
  <c r="N5335" i="52" s="1"/>
  <c r="O5335" i="52" s="1"/>
  <c r="M5336" i="52"/>
  <c r="N5336" i="52" s="1"/>
  <c r="O5336" i="52" s="1"/>
  <c r="M5337" i="52"/>
  <c r="N5337" i="52" s="1"/>
  <c r="O5337" i="52" s="1"/>
  <c r="M5338" i="52"/>
  <c r="N5338" i="52" s="1"/>
  <c r="O5338" i="52" s="1"/>
  <c r="M5339" i="52"/>
  <c r="N5339" i="52"/>
  <c r="O5339" i="52" s="1"/>
  <c r="M5340" i="52"/>
  <c r="N5340" i="52"/>
  <c r="O5340" i="52" s="1"/>
  <c r="M5341" i="52"/>
  <c r="N5341" i="52" s="1"/>
  <c r="O5341" i="52"/>
  <c r="M5342" i="52"/>
  <c r="N5342" i="52" s="1"/>
  <c r="O5342" i="52" s="1"/>
  <c r="M5343" i="52"/>
  <c r="N5343" i="52" s="1"/>
  <c r="O5343" i="52" s="1"/>
  <c r="M5344" i="52"/>
  <c r="N5344" i="52" s="1"/>
  <c r="O5344" i="52" s="1"/>
  <c r="M5345" i="52"/>
  <c r="N5345" i="52" s="1"/>
  <c r="O5345" i="52" s="1"/>
  <c r="M5346" i="52"/>
  <c r="N5346" i="52" s="1"/>
  <c r="O5346" i="52" s="1"/>
  <c r="M5347" i="52"/>
  <c r="N5347" i="52" s="1"/>
  <c r="O5347" i="52" s="1"/>
  <c r="M5348" i="52"/>
  <c r="N5348" i="52" s="1"/>
  <c r="O5348" i="52" s="1"/>
  <c r="M5349" i="52"/>
  <c r="N5349" i="52" s="1"/>
  <c r="O5349" i="52" s="1"/>
  <c r="M5350" i="52"/>
  <c r="N5350" i="52" s="1"/>
  <c r="O5350" i="52" s="1"/>
  <c r="M5351" i="52"/>
  <c r="N5351" i="52" s="1"/>
  <c r="O5351" i="52" s="1"/>
  <c r="M5352" i="52"/>
  <c r="N5352" i="52" s="1"/>
  <c r="O5352" i="52" s="1"/>
  <c r="M5353" i="52"/>
  <c r="N5353" i="52" s="1"/>
  <c r="O5353" i="52" s="1"/>
  <c r="M5354" i="52"/>
  <c r="N5354" i="52" s="1"/>
  <c r="O5354" i="52" s="1"/>
  <c r="M5355" i="52"/>
  <c r="N5355" i="52" s="1"/>
  <c r="O5355" i="52" s="1"/>
  <c r="M5356" i="52"/>
  <c r="N5356" i="52" s="1"/>
  <c r="O5356" i="52" s="1"/>
  <c r="M5357" i="52"/>
  <c r="N5357" i="52" s="1"/>
  <c r="O5357" i="52" s="1"/>
  <c r="M5358" i="52"/>
  <c r="N5358" i="52" s="1"/>
  <c r="O5358" i="52" s="1"/>
  <c r="M5359" i="52"/>
  <c r="N5359" i="52" s="1"/>
  <c r="O5359" i="52" s="1"/>
  <c r="M5360" i="52"/>
  <c r="N5360" i="52" s="1"/>
  <c r="O5360" i="52" s="1"/>
  <c r="M5361" i="52"/>
  <c r="N5361" i="52" s="1"/>
  <c r="O5361" i="52"/>
  <c r="M5362" i="52"/>
  <c r="N5362" i="52" s="1"/>
  <c r="O5362" i="52" s="1"/>
  <c r="M5363" i="52"/>
  <c r="N5363" i="52" s="1"/>
  <c r="O5363" i="52" s="1"/>
  <c r="M5364" i="52"/>
  <c r="N5364" i="52" s="1"/>
  <c r="O5364" i="52" s="1"/>
  <c r="M5365" i="52"/>
  <c r="N5365" i="52" s="1"/>
  <c r="O5365" i="52" s="1"/>
  <c r="M5366" i="52"/>
  <c r="N5366" i="52" s="1"/>
  <c r="O5366" i="52" s="1"/>
  <c r="M5367" i="52"/>
  <c r="N5367" i="52" s="1"/>
  <c r="O5367" i="52" s="1"/>
  <c r="M5368" i="52"/>
  <c r="N5368" i="52" s="1"/>
  <c r="O5368" i="52" s="1"/>
  <c r="M5369" i="52"/>
  <c r="N5369" i="52" s="1"/>
  <c r="O5369" i="52" s="1"/>
  <c r="M5370" i="52"/>
  <c r="N5370" i="52" s="1"/>
  <c r="O5370" i="52" s="1"/>
  <c r="M5371" i="52"/>
  <c r="N5371" i="52" s="1"/>
  <c r="O5371" i="52" s="1"/>
  <c r="M5372" i="52"/>
  <c r="N5372" i="52" s="1"/>
  <c r="O5372" i="52" s="1"/>
  <c r="M5373" i="52"/>
  <c r="N5373" i="52" s="1"/>
  <c r="O5373" i="52" s="1"/>
  <c r="M5374" i="52"/>
  <c r="N5374" i="52" s="1"/>
  <c r="O5374" i="52" s="1"/>
  <c r="M5375" i="52"/>
  <c r="N5375" i="52" s="1"/>
  <c r="O5375" i="52" s="1"/>
  <c r="M5376" i="52"/>
  <c r="N5376" i="52" s="1"/>
  <c r="O5376" i="52" s="1"/>
  <c r="M5377" i="52"/>
  <c r="N5377" i="52" s="1"/>
  <c r="O5377" i="52"/>
  <c r="M5378" i="52"/>
  <c r="N5378" i="52" s="1"/>
  <c r="O5378" i="52" s="1"/>
  <c r="M5379" i="52"/>
  <c r="N5379" i="52" s="1"/>
  <c r="O5379" i="52" s="1"/>
  <c r="M5380" i="52"/>
  <c r="N5380" i="52" s="1"/>
  <c r="O5380" i="52" s="1"/>
  <c r="M5381" i="52"/>
  <c r="N5381" i="52" s="1"/>
  <c r="O5381" i="52" s="1"/>
  <c r="M5382" i="52"/>
  <c r="N5382" i="52" s="1"/>
  <c r="O5382" i="52" s="1"/>
  <c r="M5383" i="52"/>
  <c r="N5383" i="52" s="1"/>
  <c r="O5383" i="52" s="1"/>
  <c r="M5384" i="52"/>
  <c r="N5384" i="52" s="1"/>
  <c r="O5384" i="52" s="1"/>
  <c r="M5385" i="52"/>
  <c r="N5385" i="52" s="1"/>
  <c r="O5385" i="52" s="1"/>
  <c r="M5386" i="52"/>
  <c r="N5386" i="52" s="1"/>
  <c r="O5386" i="52" s="1"/>
  <c r="M5387" i="52"/>
  <c r="N5387" i="52" s="1"/>
  <c r="O5387" i="52" s="1"/>
  <c r="M5388" i="52"/>
  <c r="N5388" i="52"/>
  <c r="O5388" i="52" s="1"/>
  <c r="M5389" i="52"/>
  <c r="N5389" i="52" s="1"/>
  <c r="O5389" i="52" s="1"/>
  <c r="M5390" i="52"/>
  <c r="N5390" i="52" s="1"/>
  <c r="O5390" i="52" s="1"/>
  <c r="M5391" i="52"/>
  <c r="N5391" i="52" s="1"/>
  <c r="O5391" i="52" s="1"/>
  <c r="M5392" i="52"/>
  <c r="N5392" i="52" s="1"/>
  <c r="O5392" i="52" s="1"/>
  <c r="M5393" i="52"/>
  <c r="N5393" i="52" s="1"/>
  <c r="O5393" i="52" s="1"/>
  <c r="M5394" i="52"/>
  <c r="N5394" i="52" s="1"/>
  <c r="O5394" i="52" s="1"/>
  <c r="M5395" i="52"/>
  <c r="N5395" i="52"/>
  <c r="O5395" i="52" s="1"/>
  <c r="M5396" i="52"/>
  <c r="N5396" i="52" s="1"/>
  <c r="O5396" i="52" s="1"/>
  <c r="M5397" i="52"/>
  <c r="N5397" i="52" s="1"/>
  <c r="O5397" i="52"/>
  <c r="M5398" i="52"/>
  <c r="N5398" i="52" s="1"/>
  <c r="O5398" i="52" s="1"/>
  <c r="M5399" i="52"/>
  <c r="N5399" i="52" s="1"/>
  <c r="O5399" i="52" s="1"/>
  <c r="M5400" i="52"/>
  <c r="N5400" i="52"/>
  <c r="O5400" i="52" s="1"/>
  <c r="M5401" i="52"/>
  <c r="N5401" i="52" s="1"/>
  <c r="O5401" i="52" s="1"/>
  <c r="M5402" i="52"/>
  <c r="N5402" i="52" s="1"/>
  <c r="O5402" i="52" s="1"/>
  <c r="M5403" i="52"/>
  <c r="N5403" i="52"/>
  <c r="O5403" i="52" s="1"/>
  <c r="M5404" i="52"/>
  <c r="N5404" i="52" s="1"/>
  <c r="O5404" i="52" s="1"/>
  <c r="M5405" i="52"/>
  <c r="N5405" i="52" s="1"/>
  <c r="O5405" i="52"/>
  <c r="M5406" i="52"/>
  <c r="N5406" i="52" s="1"/>
  <c r="O5406" i="52" s="1"/>
  <c r="M5407" i="52"/>
  <c r="N5407" i="52" s="1"/>
  <c r="O5407" i="52" s="1"/>
  <c r="M5408" i="52"/>
  <c r="N5408" i="52" s="1"/>
  <c r="O5408" i="52" s="1"/>
  <c r="M5409" i="52"/>
  <c r="N5409" i="52" s="1"/>
  <c r="O5409" i="52"/>
  <c r="M5410" i="52"/>
  <c r="N5410" i="52" s="1"/>
  <c r="O5410" i="52" s="1"/>
  <c r="M5411" i="52"/>
  <c r="N5411" i="52" s="1"/>
  <c r="O5411" i="52" s="1"/>
  <c r="M5412" i="52"/>
  <c r="N5412" i="52" s="1"/>
  <c r="O5412" i="52" s="1"/>
  <c r="M5413" i="52"/>
  <c r="N5413" i="52" s="1"/>
  <c r="O5413" i="52" s="1"/>
  <c r="M5414" i="52"/>
  <c r="N5414" i="52" s="1"/>
  <c r="O5414" i="52" s="1"/>
  <c r="M5415" i="52"/>
  <c r="N5415" i="52" s="1"/>
  <c r="O5415" i="52" s="1"/>
  <c r="M5416" i="52"/>
  <c r="N5416" i="52" s="1"/>
  <c r="O5416" i="52" s="1"/>
  <c r="M5417" i="52"/>
  <c r="N5417" i="52" s="1"/>
  <c r="O5417" i="52" s="1"/>
  <c r="M5418" i="52"/>
  <c r="N5418" i="52" s="1"/>
  <c r="O5418" i="52" s="1"/>
  <c r="M5419" i="52"/>
  <c r="N5419" i="52" s="1"/>
  <c r="O5419" i="52" s="1"/>
  <c r="M5420" i="52"/>
  <c r="N5420" i="52" s="1"/>
  <c r="O5420" i="52" s="1"/>
  <c r="M5421" i="52"/>
  <c r="N5421" i="52" s="1"/>
  <c r="O5421" i="52" s="1"/>
  <c r="M5422" i="52"/>
  <c r="N5422" i="52" s="1"/>
  <c r="O5422" i="52" s="1"/>
  <c r="M5423" i="52"/>
  <c r="N5423" i="52" s="1"/>
  <c r="O5423" i="52" s="1"/>
  <c r="M5424" i="52"/>
  <c r="N5424" i="52" s="1"/>
  <c r="O5424" i="52" s="1"/>
  <c r="M5425" i="52"/>
  <c r="N5425" i="52" s="1"/>
  <c r="O5425" i="52" s="1"/>
  <c r="M5426" i="52"/>
  <c r="N5426" i="52" s="1"/>
  <c r="O5426" i="52" s="1"/>
  <c r="M5427" i="52"/>
  <c r="N5427" i="52" s="1"/>
  <c r="O5427" i="52" s="1"/>
  <c r="M5428" i="52"/>
  <c r="N5428" i="52" s="1"/>
  <c r="O5428" i="52" s="1"/>
  <c r="M5429" i="52"/>
  <c r="N5429" i="52" s="1"/>
  <c r="O5429" i="52" s="1"/>
  <c r="M5430" i="52"/>
  <c r="N5430" i="52" s="1"/>
  <c r="O5430" i="52" s="1"/>
  <c r="M5431" i="52"/>
  <c r="N5431" i="52" s="1"/>
  <c r="O5431" i="52" s="1"/>
  <c r="M5432" i="52"/>
  <c r="N5432" i="52" s="1"/>
  <c r="O5432" i="52" s="1"/>
  <c r="M5433" i="52"/>
  <c r="N5433" i="52" s="1"/>
  <c r="O5433" i="52" s="1"/>
  <c r="M5434" i="52"/>
  <c r="N5434" i="52" s="1"/>
  <c r="O5434" i="52" s="1"/>
  <c r="M5435" i="52"/>
  <c r="N5435" i="52" s="1"/>
  <c r="O5435" i="52" s="1"/>
  <c r="M5436" i="52"/>
  <c r="N5436" i="52" s="1"/>
  <c r="O5436" i="52" s="1"/>
  <c r="M5437" i="52"/>
  <c r="N5437" i="52" s="1"/>
  <c r="O5437" i="52" s="1"/>
  <c r="M5438" i="52"/>
  <c r="N5438" i="52" s="1"/>
  <c r="O5438" i="52" s="1"/>
  <c r="M5439" i="52"/>
  <c r="N5439" i="52" s="1"/>
  <c r="O5439" i="52" s="1"/>
  <c r="M5440" i="52"/>
  <c r="N5440" i="52" s="1"/>
  <c r="O5440" i="52" s="1"/>
  <c r="M5441" i="52"/>
  <c r="N5441" i="52" s="1"/>
  <c r="O5441" i="52"/>
  <c r="M5442" i="52"/>
  <c r="N5442" i="52" s="1"/>
  <c r="O5442" i="52" s="1"/>
  <c r="M5443" i="52"/>
  <c r="N5443" i="52" s="1"/>
  <c r="O5443" i="52" s="1"/>
  <c r="M5444" i="52"/>
  <c r="N5444" i="52" s="1"/>
  <c r="O5444" i="52" s="1"/>
  <c r="M5445" i="52"/>
  <c r="N5445" i="52" s="1"/>
  <c r="O5445" i="52" s="1"/>
  <c r="M5446" i="52"/>
  <c r="N5446" i="52" s="1"/>
  <c r="O5446" i="52" s="1"/>
  <c r="M5447" i="52"/>
  <c r="N5447" i="52" s="1"/>
  <c r="O5447" i="52" s="1"/>
  <c r="M5448" i="52"/>
  <c r="N5448" i="52" s="1"/>
  <c r="O5448" i="52" s="1"/>
  <c r="M5449" i="52"/>
  <c r="N5449" i="52" s="1"/>
  <c r="O5449" i="52" s="1"/>
  <c r="M5450" i="52"/>
  <c r="N5450" i="52" s="1"/>
  <c r="O5450" i="52" s="1"/>
  <c r="M5451" i="52"/>
  <c r="N5451" i="52" s="1"/>
  <c r="O5451" i="52" s="1"/>
  <c r="M5452" i="52"/>
  <c r="N5452" i="52" s="1"/>
  <c r="O5452" i="52" s="1"/>
  <c r="M5453" i="52"/>
  <c r="N5453" i="52" s="1"/>
  <c r="O5453" i="52"/>
  <c r="M5454" i="52"/>
  <c r="N5454" i="52" s="1"/>
  <c r="O5454" i="52" s="1"/>
  <c r="M5455" i="52"/>
  <c r="N5455" i="52" s="1"/>
  <c r="O5455" i="52" s="1"/>
  <c r="M5456" i="52"/>
  <c r="N5456" i="52" s="1"/>
  <c r="O5456" i="52" s="1"/>
  <c r="M5457" i="52"/>
  <c r="N5457" i="52" s="1"/>
  <c r="O5457" i="52" s="1"/>
  <c r="M5458" i="52"/>
  <c r="N5458" i="52" s="1"/>
  <c r="O5458" i="52" s="1"/>
  <c r="M5459" i="52"/>
  <c r="N5459" i="52"/>
  <c r="O5459" i="52" s="1"/>
  <c r="M5460" i="52"/>
  <c r="N5460" i="52" s="1"/>
  <c r="O5460" i="52" s="1"/>
  <c r="M5461" i="52"/>
  <c r="N5461" i="52" s="1"/>
  <c r="O5461" i="52"/>
  <c r="M5462" i="52"/>
  <c r="N5462" i="52" s="1"/>
  <c r="O5462" i="52" s="1"/>
  <c r="M5463" i="52"/>
  <c r="N5463" i="52" s="1"/>
  <c r="O5463" i="52" s="1"/>
  <c r="M5464" i="52"/>
  <c r="N5464" i="52"/>
  <c r="O5464" i="52" s="1"/>
  <c r="M5465" i="52"/>
  <c r="N5465" i="52" s="1"/>
  <c r="O5465" i="52" s="1"/>
  <c r="M5466" i="52"/>
  <c r="N5466" i="52" s="1"/>
  <c r="O5466" i="52" s="1"/>
  <c r="M5467" i="52"/>
  <c r="N5467" i="52"/>
  <c r="O5467" i="52" s="1"/>
  <c r="M5468" i="52"/>
  <c r="N5468" i="52" s="1"/>
  <c r="O5468" i="52" s="1"/>
  <c r="M5469" i="52"/>
  <c r="N5469" i="52" s="1"/>
  <c r="O5469" i="52"/>
  <c r="M5470" i="52"/>
  <c r="N5470" i="52" s="1"/>
  <c r="O5470" i="52" s="1"/>
  <c r="M5471" i="52"/>
  <c r="N5471" i="52" s="1"/>
  <c r="O5471" i="52" s="1"/>
  <c r="M5472" i="52"/>
  <c r="N5472" i="52" s="1"/>
  <c r="O5472" i="52" s="1"/>
  <c r="M5473" i="52"/>
  <c r="N5473" i="52" s="1"/>
  <c r="O5473" i="52"/>
  <c r="M5474" i="52"/>
  <c r="N5474" i="52" s="1"/>
  <c r="O5474" i="52" s="1"/>
  <c r="M5475" i="52"/>
  <c r="N5475" i="52" s="1"/>
  <c r="O5475" i="52" s="1"/>
  <c r="M5476" i="52"/>
  <c r="N5476" i="52" s="1"/>
  <c r="O5476" i="52" s="1"/>
  <c r="M5477" i="52"/>
  <c r="N5477" i="52" s="1"/>
  <c r="O5477" i="52" s="1"/>
  <c r="M5478" i="52"/>
  <c r="N5478" i="52" s="1"/>
  <c r="O5478" i="52" s="1"/>
  <c r="M5479" i="52"/>
  <c r="N5479" i="52" s="1"/>
  <c r="O5479" i="52" s="1"/>
  <c r="M5480" i="52"/>
  <c r="N5480" i="52" s="1"/>
  <c r="O5480" i="52" s="1"/>
  <c r="M5481" i="52"/>
  <c r="N5481" i="52" s="1"/>
  <c r="O5481" i="52" s="1"/>
  <c r="M5482" i="52"/>
  <c r="N5482" i="52" s="1"/>
  <c r="O5482" i="52" s="1"/>
  <c r="M5483" i="52"/>
  <c r="N5483" i="52" s="1"/>
  <c r="O5483" i="52" s="1"/>
  <c r="M5484" i="52"/>
  <c r="N5484" i="52" s="1"/>
  <c r="O5484" i="52" s="1"/>
  <c r="M5485" i="52"/>
  <c r="N5485" i="52" s="1"/>
  <c r="O5485" i="52" s="1"/>
  <c r="M5486" i="52"/>
  <c r="N5486" i="52" s="1"/>
  <c r="O5486" i="52" s="1"/>
  <c r="M5487" i="52"/>
  <c r="N5487" i="52" s="1"/>
  <c r="O5487" i="52" s="1"/>
  <c r="M5488" i="52"/>
  <c r="N5488" i="52" s="1"/>
  <c r="O5488" i="52" s="1"/>
  <c r="M5489" i="52"/>
  <c r="N5489" i="52" s="1"/>
  <c r="O5489" i="52" s="1"/>
  <c r="M5490" i="52"/>
  <c r="N5490" i="52" s="1"/>
  <c r="O5490" i="52" s="1"/>
  <c r="M5491" i="52"/>
  <c r="N5491" i="52" s="1"/>
  <c r="O5491" i="52" s="1"/>
  <c r="M5492" i="52"/>
  <c r="N5492" i="52" s="1"/>
  <c r="O5492" i="52" s="1"/>
  <c r="M5493" i="52"/>
  <c r="N5493" i="52" s="1"/>
  <c r="O5493" i="52" s="1"/>
  <c r="M5494" i="52"/>
  <c r="N5494" i="52" s="1"/>
  <c r="O5494" i="52" s="1"/>
  <c r="M5495" i="52"/>
  <c r="N5495" i="52" s="1"/>
  <c r="O5495" i="52" s="1"/>
  <c r="M5496" i="52"/>
  <c r="N5496" i="52" s="1"/>
  <c r="O5496" i="52" s="1"/>
  <c r="M5497" i="52"/>
  <c r="N5497" i="52" s="1"/>
  <c r="O5497" i="52" s="1"/>
  <c r="M5498" i="52"/>
  <c r="N5498" i="52" s="1"/>
  <c r="O5498" i="52" s="1"/>
  <c r="M5499" i="52"/>
  <c r="N5499" i="52" s="1"/>
  <c r="O5499" i="52" s="1"/>
  <c r="M5500" i="52"/>
  <c r="N5500" i="52" s="1"/>
  <c r="O5500" i="52" s="1"/>
  <c r="M5501" i="52"/>
  <c r="N5501" i="52" s="1"/>
  <c r="O5501" i="52" s="1"/>
  <c r="M5502" i="52"/>
  <c r="N5502" i="52" s="1"/>
  <c r="O5502" i="52" s="1"/>
  <c r="M5503" i="52"/>
  <c r="N5503" i="52" s="1"/>
  <c r="O5503" i="52" s="1"/>
  <c r="M5504" i="52"/>
  <c r="N5504" i="52" s="1"/>
  <c r="O5504" i="52" s="1"/>
  <c r="M5505" i="52"/>
  <c r="N5505" i="52" s="1"/>
  <c r="O5505" i="52" s="1"/>
  <c r="M5506" i="52"/>
  <c r="N5506" i="52" s="1"/>
  <c r="O5506" i="52" s="1"/>
  <c r="M5507" i="52"/>
  <c r="N5507" i="52" s="1"/>
  <c r="O5507" i="52" s="1"/>
  <c r="M5508" i="52"/>
  <c r="N5508" i="52" s="1"/>
  <c r="O5508" i="52" s="1"/>
  <c r="M5509" i="52"/>
  <c r="N5509" i="52" s="1"/>
  <c r="O5509" i="52"/>
  <c r="M5510" i="52"/>
  <c r="N5510" i="52" s="1"/>
  <c r="O5510" i="52" s="1"/>
  <c r="M5511" i="52"/>
  <c r="N5511" i="52" s="1"/>
  <c r="O5511" i="52" s="1"/>
  <c r="M5512" i="52"/>
  <c r="N5512" i="52"/>
  <c r="O5512" i="52" s="1"/>
  <c r="M5513" i="52"/>
  <c r="N5513" i="52" s="1"/>
  <c r="O5513" i="52" s="1"/>
  <c r="M5514" i="52"/>
  <c r="N5514" i="52" s="1"/>
  <c r="O5514" i="52" s="1"/>
  <c r="M5515" i="52"/>
  <c r="N5515" i="52"/>
  <c r="O5515" i="52" s="1"/>
  <c r="M5516" i="52"/>
  <c r="N5516" i="52"/>
  <c r="O5516" i="52" s="1"/>
  <c r="M5517" i="52"/>
  <c r="N5517" i="52" s="1"/>
  <c r="O5517" i="52"/>
  <c r="M5518" i="52"/>
  <c r="N5518" i="52" s="1"/>
  <c r="O5518" i="52" s="1"/>
  <c r="M5519" i="52"/>
  <c r="N5519" i="52" s="1"/>
  <c r="O5519" i="52" s="1"/>
  <c r="M5520" i="52"/>
  <c r="N5520" i="52" s="1"/>
  <c r="O5520" i="52" s="1"/>
  <c r="M5521" i="52"/>
  <c r="N5521" i="52" s="1"/>
  <c r="O5521" i="52" s="1"/>
  <c r="M5522" i="52"/>
  <c r="N5522" i="52" s="1"/>
  <c r="O5522" i="52" s="1"/>
  <c r="M5523" i="52"/>
  <c r="N5523" i="52" s="1"/>
  <c r="O5523" i="52" s="1"/>
  <c r="M5524" i="52"/>
  <c r="N5524" i="52" s="1"/>
  <c r="O5524" i="52" s="1"/>
  <c r="M5525" i="52"/>
  <c r="N5525" i="52" s="1"/>
  <c r="O5525" i="52" s="1"/>
  <c r="M5526" i="52"/>
  <c r="N5526" i="52" s="1"/>
  <c r="O5526" i="52" s="1"/>
  <c r="M5527" i="52"/>
  <c r="N5527" i="52" s="1"/>
  <c r="O5527" i="52" s="1"/>
  <c r="M5528" i="52"/>
  <c r="N5528" i="52" s="1"/>
  <c r="O5528" i="52" s="1"/>
  <c r="M5529" i="52"/>
  <c r="N5529" i="52" s="1"/>
  <c r="O5529" i="52" s="1"/>
  <c r="M5530" i="52"/>
  <c r="N5530" i="52" s="1"/>
  <c r="O5530" i="52" s="1"/>
  <c r="M5531" i="52"/>
  <c r="N5531" i="52" s="1"/>
  <c r="O5531" i="52" s="1"/>
  <c r="M5532" i="52"/>
  <c r="N5532" i="52"/>
  <c r="O5532" i="52" s="1"/>
  <c r="M5533" i="52"/>
  <c r="N5533" i="52" s="1"/>
  <c r="O5533" i="52" s="1"/>
  <c r="M5534" i="52"/>
  <c r="N5534" i="52" s="1"/>
  <c r="O5534" i="52" s="1"/>
  <c r="M5535" i="52"/>
  <c r="N5535" i="52" s="1"/>
  <c r="O5535" i="52" s="1"/>
  <c r="M5536" i="52"/>
  <c r="N5536" i="52" s="1"/>
  <c r="O5536" i="52" s="1"/>
  <c r="M5537" i="52"/>
  <c r="N5537" i="52" s="1"/>
  <c r="O5537" i="52"/>
  <c r="M5538" i="52"/>
  <c r="N5538" i="52" s="1"/>
  <c r="O5538" i="52" s="1"/>
  <c r="M5539" i="52"/>
  <c r="N5539" i="52" s="1"/>
  <c r="O5539" i="52" s="1"/>
  <c r="M5540" i="52"/>
  <c r="N5540" i="52" s="1"/>
  <c r="O5540" i="52" s="1"/>
  <c r="M5541" i="52"/>
  <c r="N5541" i="52" s="1"/>
  <c r="O5541" i="52" s="1"/>
  <c r="M5542" i="52"/>
  <c r="N5542" i="52" s="1"/>
  <c r="O5542" i="52" s="1"/>
  <c r="M5543" i="52"/>
  <c r="N5543" i="52" s="1"/>
  <c r="O5543" i="52" s="1"/>
  <c r="M5544" i="52"/>
  <c r="N5544" i="52" s="1"/>
  <c r="O5544" i="52" s="1"/>
  <c r="M5545" i="52"/>
  <c r="N5545" i="52" s="1"/>
  <c r="O5545" i="52" s="1"/>
  <c r="M5546" i="52"/>
  <c r="N5546" i="52" s="1"/>
  <c r="O5546" i="52" s="1"/>
  <c r="M5547" i="52"/>
  <c r="N5547" i="52" s="1"/>
  <c r="O5547" i="52" s="1"/>
  <c r="M5548" i="52"/>
  <c r="N5548" i="52" s="1"/>
  <c r="O5548" i="52" s="1"/>
  <c r="M5549" i="52"/>
  <c r="N5549" i="52" s="1"/>
  <c r="O5549" i="52" s="1"/>
  <c r="M5550" i="52"/>
  <c r="N5550" i="52" s="1"/>
  <c r="O5550" i="52" s="1"/>
  <c r="M5551" i="52"/>
  <c r="N5551" i="52" s="1"/>
  <c r="O5551" i="52" s="1"/>
  <c r="M5552" i="52"/>
  <c r="N5552" i="52" s="1"/>
  <c r="O5552" i="52" s="1"/>
  <c r="M5553" i="52"/>
  <c r="N5553" i="52" s="1"/>
  <c r="O5553" i="52" s="1"/>
  <c r="M5554" i="52"/>
  <c r="N5554" i="52" s="1"/>
  <c r="O5554" i="52" s="1"/>
  <c r="M5555" i="52"/>
  <c r="N5555" i="52" s="1"/>
  <c r="O5555" i="52" s="1"/>
  <c r="M5556" i="52"/>
  <c r="N5556" i="52" s="1"/>
  <c r="O5556" i="52" s="1"/>
  <c r="M5557" i="52"/>
  <c r="N5557" i="52" s="1"/>
  <c r="O5557" i="52" s="1"/>
  <c r="M5558" i="52"/>
  <c r="N5558" i="52" s="1"/>
  <c r="O5558" i="52" s="1"/>
  <c r="M5559" i="52"/>
  <c r="N5559" i="52" s="1"/>
  <c r="O5559" i="52" s="1"/>
  <c r="M5560" i="52"/>
  <c r="N5560" i="52" s="1"/>
  <c r="O5560" i="52" s="1"/>
  <c r="M5561" i="52"/>
  <c r="N5561" i="52" s="1"/>
  <c r="O5561" i="52" s="1"/>
  <c r="M5562" i="52"/>
  <c r="N5562" i="52" s="1"/>
  <c r="O5562" i="52" s="1"/>
  <c r="M5563" i="52"/>
  <c r="N5563" i="52" s="1"/>
  <c r="O5563" i="52" s="1"/>
  <c r="M5564" i="52"/>
  <c r="N5564" i="52" s="1"/>
  <c r="O5564" i="52" s="1"/>
  <c r="M5565" i="52"/>
  <c r="N5565" i="52" s="1"/>
  <c r="O5565" i="52" s="1"/>
  <c r="M5566" i="52"/>
  <c r="N5566" i="52" s="1"/>
  <c r="O5566" i="52" s="1"/>
  <c r="M5567" i="52"/>
  <c r="N5567" i="52" s="1"/>
  <c r="O5567" i="52" s="1"/>
  <c r="M5568" i="52"/>
  <c r="N5568" i="52" s="1"/>
  <c r="O5568" i="52" s="1"/>
  <c r="M5569" i="52"/>
  <c r="N5569" i="52" s="1"/>
  <c r="O5569" i="52"/>
  <c r="M5570" i="52"/>
  <c r="N5570" i="52" s="1"/>
  <c r="O5570" i="52" s="1"/>
  <c r="M5571" i="52"/>
  <c r="N5571" i="52" s="1"/>
  <c r="O5571" i="52" s="1"/>
  <c r="M5572" i="52"/>
  <c r="N5572" i="52" s="1"/>
  <c r="O5572" i="52" s="1"/>
  <c r="M5573" i="52"/>
  <c r="N5573" i="52" s="1"/>
  <c r="O5573" i="52" s="1"/>
  <c r="M5574" i="52"/>
  <c r="N5574" i="52" s="1"/>
  <c r="O5574" i="52" s="1"/>
  <c r="M5575" i="52"/>
  <c r="N5575" i="52" s="1"/>
  <c r="O5575" i="52" s="1"/>
  <c r="M5576" i="52"/>
  <c r="N5576" i="52" s="1"/>
  <c r="O5576" i="52" s="1"/>
  <c r="M5577" i="52"/>
  <c r="N5577" i="52" s="1"/>
  <c r="O5577" i="52" s="1"/>
  <c r="M5578" i="52"/>
  <c r="N5578" i="52" s="1"/>
  <c r="O5578" i="52" s="1"/>
  <c r="M5579" i="52"/>
  <c r="N5579" i="52" s="1"/>
  <c r="O5579" i="52" s="1"/>
  <c r="M5580" i="52"/>
  <c r="N5580" i="52"/>
  <c r="O5580" i="52" s="1"/>
  <c r="M5581" i="52"/>
  <c r="N5581" i="52" s="1"/>
  <c r="O5581" i="52" s="1"/>
  <c r="M5582" i="52"/>
  <c r="N5582" i="52" s="1"/>
  <c r="O5582" i="52" s="1"/>
  <c r="M5583" i="52"/>
  <c r="N5583" i="52" s="1"/>
  <c r="O5583" i="52" s="1"/>
  <c r="M5584" i="52"/>
  <c r="N5584" i="52" s="1"/>
  <c r="O5584" i="52" s="1"/>
  <c r="M5585" i="52"/>
  <c r="N5585" i="52" s="1"/>
  <c r="O5585" i="52" s="1"/>
  <c r="M5586" i="52"/>
  <c r="N5586" i="52" s="1"/>
  <c r="O5586" i="52" s="1"/>
  <c r="M5587" i="52"/>
  <c r="N5587" i="52"/>
  <c r="O5587" i="52" s="1"/>
  <c r="M5588" i="52"/>
  <c r="N5588" i="52"/>
  <c r="O5588" i="52" s="1"/>
  <c r="M5589" i="52"/>
  <c r="N5589" i="52" s="1"/>
  <c r="O5589" i="52"/>
  <c r="M5590" i="52"/>
  <c r="N5590" i="52" s="1"/>
  <c r="O5590" i="52" s="1"/>
  <c r="M5591" i="52"/>
  <c r="N5591" i="52" s="1"/>
  <c r="O5591" i="52" s="1"/>
  <c r="M5592" i="52"/>
  <c r="N5592" i="52"/>
  <c r="O5592" i="52" s="1"/>
  <c r="M5593" i="52"/>
  <c r="N5593" i="52" s="1"/>
  <c r="O5593" i="52" s="1"/>
  <c r="M5594" i="52"/>
  <c r="N5594" i="52" s="1"/>
  <c r="O5594" i="52" s="1"/>
  <c r="M5595" i="52"/>
  <c r="N5595" i="52"/>
  <c r="O5595" i="52" s="1"/>
  <c r="M5596" i="52"/>
  <c r="N5596" i="52"/>
  <c r="O5596" i="52" s="1"/>
  <c r="M5597" i="52"/>
  <c r="N5597" i="52" s="1"/>
  <c r="O5597" i="52"/>
  <c r="M5598" i="52"/>
  <c r="N5598" i="52" s="1"/>
  <c r="O5598" i="52" s="1"/>
  <c r="M5599" i="52"/>
  <c r="N5599" i="52" s="1"/>
  <c r="O5599" i="52" s="1"/>
  <c r="M5600" i="52"/>
  <c r="N5600" i="52" s="1"/>
  <c r="O5600" i="52" s="1"/>
  <c r="M5601" i="52"/>
  <c r="N5601" i="52" s="1"/>
  <c r="O5601" i="52" s="1"/>
  <c r="M5602" i="52"/>
  <c r="N5602" i="52" s="1"/>
  <c r="O5602" i="52" s="1"/>
  <c r="M5603" i="52"/>
  <c r="N5603" i="52" s="1"/>
  <c r="O5603" i="52" s="1"/>
  <c r="M5604" i="52"/>
  <c r="N5604" i="52" s="1"/>
  <c r="O5604" i="52" s="1"/>
  <c r="M5605" i="52"/>
  <c r="N5605" i="52" s="1"/>
  <c r="O5605" i="52" s="1"/>
  <c r="M5606" i="52"/>
  <c r="N5606" i="52" s="1"/>
  <c r="O5606" i="52" s="1"/>
  <c r="M5607" i="52"/>
  <c r="N5607" i="52" s="1"/>
  <c r="O5607" i="52" s="1"/>
  <c r="M5608" i="52"/>
  <c r="N5608" i="52" s="1"/>
  <c r="O5608" i="52" s="1"/>
  <c r="M5609" i="52"/>
  <c r="N5609" i="52" s="1"/>
  <c r="O5609" i="52" s="1"/>
  <c r="M5610" i="52"/>
  <c r="N5610" i="52" s="1"/>
  <c r="O5610" i="52" s="1"/>
  <c r="M5611" i="52"/>
  <c r="N5611" i="52" s="1"/>
  <c r="O5611" i="52" s="1"/>
  <c r="M5612" i="52"/>
  <c r="N5612" i="52" s="1"/>
  <c r="O5612" i="52" s="1"/>
  <c r="M5613" i="52"/>
  <c r="N5613" i="52" s="1"/>
  <c r="O5613" i="52" s="1"/>
  <c r="M5614" i="52"/>
  <c r="N5614" i="52" s="1"/>
  <c r="O5614" i="52" s="1"/>
  <c r="M5615" i="52"/>
  <c r="N5615" i="52" s="1"/>
  <c r="O5615" i="52" s="1"/>
  <c r="M5616" i="52"/>
  <c r="N5616" i="52" s="1"/>
  <c r="O5616" i="52" s="1"/>
  <c r="M5617" i="52"/>
  <c r="N5617" i="52" s="1"/>
  <c r="O5617" i="52"/>
  <c r="M5618" i="52"/>
  <c r="N5618" i="52" s="1"/>
  <c r="O5618" i="52" s="1"/>
  <c r="M5619" i="52"/>
  <c r="N5619" i="52" s="1"/>
  <c r="O5619" i="52" s="1"/>
  <c r="M5620" i="52"/>
  <c r="N5620" i="52" s="1"/>
  <c r="O5620" i="52" s="1"/>
  <c r="M5621" i="52"/>
  <c r="N5621" i="52" s="1"/>
  <c r="O5621" i="52" s="1"/>
  <c r="M5622" i="52"/>
  <c r="N5622" i="52" s="1"/>
  <c r="O5622" i="52" s="1"/>
  <c r="M5623" i="52"/>
  <c r="N5623" i="52" s="1"/>
  <c r="O5623" i="52" s="1"/>
  <c r="M5624" i="52"/>
  <c r="N5624" i="52" s="1"/>
  <c r="O5624" i="52" s="1"/>
  <c r="M5625" i="52"/>
  <c r="N5625" i="52" s="1"/>
  <c r="O5625" i="52" s="1"/>
  <c r="M5626" i="52"/>
  <c r="N5626" i="52" s="1"/>
  <c r="O5626" i="52" s="1"/>
  <c r="M5627" i="52"/>
  <c r="N5627" i="52" s="1"/>
  <c r="O5627" i="52" s="1"/>
  <c r="M5628" i="52"/>
  <c r="N5628" i="52" s="1"/>
  <c r="O5628" i="52" s="1"/>
  <c r="M5629" i="52"/>
  <c r="N5629" i="52" s="1"/>
  <c r="O5629" i="52" s="1"/>
  <c r="M5630" i="52"/>
  <c r="N5630" i="52" s="1"/>
  <c r="O5630" i="52" s="1"/>
  <c r="M5631" i="52"/>
  <c r="N5631" i="52" s="1"/>
  <c r="O5631" i="52" s="1"/>
  <c r="M5632" i="52"/>
  <c r="N5632" i="52" s="1"/>
  <c r="O5632" i="52" s="1"/>
  <c r="M5633" i="52"/>
  <c r="N5633" i="52" s="1"/>
  <c r="O5633" i="52" s="1"/>
  <c r="M5634" i="52"/>
  <c r="N5634" i="52" s="1"/>
  <c r="O5634" i="52" s="1"/>
  <c r="M5635" i="52"/>
  <c r="N5635" i="52" s="1"/>
  <c r="O5635" i="52" s="1"/>
  <c r="M5636" i="52"/>
  <c r="N5636" i="52" s="1"/>
  <c r="O5636" i="52" s="1"/>
  <c r="M5637" i="52"/>
  <c r="N5637" i="52" s="1"/>
  <c r="O5637" i="52" s="1"/>
  <c r="M5638" i="52"/>
  <c r="N5638" i="52" s="1"/>
  <c r="O5638" i="52" s="1"/>
  <c r="M5639" i="52"/>
  <c r="N5639" i="52" s="1"/>
  <c r="O5639" i="52" s="1"/>
  <c r="M5640" i="52"/>
  <c r="N5640" i="52" s="1"/>
  <c r="O5640" i="52" s="1"/>
  <c r="M5641" i="52"/>
  <c r="N5641" i="52" s="1"/>
  <c r="O5641" i="52" s="1"/>
  <c r="M5642" i="52"/>
  <c r="N5642" i="52" s="1"/>
  <c r="O5642" i="52" s="1"/>
  <c r="M5643" i="52"/>
  <c r="N5643" i="52" s="1"/>
  <c r="O5643" i="52" s="1"/>
  <c r="M5644" i="52"/>
  <c r="N5644" i="52"/>
  <c r="O5644" i="52" s="1"/>
  <c r="M5645" i="52"/>
  <c r="N5645" i="52" s="1"/>
  <c r="O5645" i="52" s="1"/>
  <c r="M5646" i="52"/>
  <c r="N5646" i="52" s="1"/>
  <c r="O5646" i="52" s="1"/>
  <c r="M5647" i="52"/>
  <c r="N5647" i="52" s="1"/>
  <c r="O5647" i="52" s="1"/>
  <c r="M5648" i="52"/>
  <c r="N5648" i="52" s="1"/>
  <c r="O5648" i="52" s="1"/>
  <c r="M5649" i="52"/>
  <c r="N5649" i="52" s="1"/>
  <c r="O5649" i="52" s="1"/>
  <c r="M5650" i="52"/>
  <c r="N5650" i="52" s="1"/>
  <c r="O5650" i="52" s="1"/>
  <c r="M5651" i="52"/>
  <c r="N5651" i="52" s="1"/>
  <c r="O5651" i="52" s="1"/>
  <c r="M5652" i="52"/>
  <c r="N5652" i="52" s="1"/>
  <c r="O5652" i="52" s="1"/>
  <c r="M5653" i="52"/>
  <c r="N5653" i="52" s="1"/>
  <c r="O5653" i="52"/>
  <c r="M5654" i="52"/>
  <c r="N5654" i="52" s="1"/>
  <c r="O5654" i="52" s="1"/>
  <c r="M5655" i="52"/>
  <c r="N5655" i="52" s="1"/>
  <c r="O5655" i="52" s="1"/>
  <c r="M5656" i="52"/>
  <c r="N5656" i="52"/>
  <c r="O5656" i="52" s="1"/>
  <c r="M5657" i="52"/>
  <c r="N5657" i="52" s="1"/>
  <c r="O5657" i="52" s="1"/>
  <c r="M5658" i="52"/>
  <c r="N5658" i="52" s="1"/>
  <c r="O5658" i="52" s="1"/>
  <c r="M5659" i="52"/>
  <c r="N5659" i="52"/>
  <c r="O5659" i="52" s="1"/>
  <c r="M5660" i="52"/>
  <c r="N5660" i="52" s="1"/>
  <c r="O5660" i="52" s="1"/>
  <c r="M5661" i="52"/>
  <c r="N5661" i="52" s="1"/>
  <c r="O5661" i="52"/>
  <c r="M5662" i="52"/>
  <c r="N5662" i="52" s="1"/>
  <c r="O5662" i="52" s="1"/>
  <c r="M5663" i="52"/>
  <c r="N5663" i="52" s="1"/>
  <c r="O5663" i="52" s="1"/>
  <c r="M5664" i="52"/>
  <c r="N5664" i="52" s="1"/>
  <c r="O5664" i="52" s="1"/>
  <c r="M5665" i="52"/>
  <c r="N5665" i="52" s="1"/>
  <c r="O5665" i="52"/>
  <c r="M5666" i="52"/>
  <c r="N5666" i="52" s="1"/>
  <c r="O5666" i="52" s="1"/>
  <c r="M5667" i="52"/>
  <c r="N5667" i="52" s="1"/>
  <c r="O5667" i="52" s="1"/>
  <c r="M5668" i="52"/>
  <c r="N5668" i="52" s="1"/>
  <c r="O5668" i="52" s="1"/>
  <c r="M5669" i="52"/>
  <c r="N5669" i="52" s="1"/>
  <c r="O5669" i="52" s="1"/>
  <c r="M5670" i="52"/>
  <c r="N5670" i="52" s="1"/>
  <c r="O5670" i="52" s="1"/>
  <c r="M5671" i="52"/>
  <c r="N5671" i="52" s="1"/>
  <c r="O5671" i="52" s="1"/>
  <c r="M5672" i="52"/>
  <c r="N5672" i="52" s="1"/>
  <c r="O5672" i="52" s="1"/>
  <c r="M5673" i="52"/>
  <c r="N5673" i="52" s="1"/>
  <c r="O5673" i="52" s="1"/>
  <c r="M5674" i="52"/>
  <c r="N5674" i="52" s="1"/>
  <c r="O5674" i="52" s="1"/>
  <c r="M5675" i="52"/>
  <c r="N5675" i="52" s="1"/>
  <c r="O5675" i="52" s="1"/>
  <c r="M5676" i="52"/>
  <c r="N5676" i="52" s="1"/>
  <c r="O5676" i="52" s="1"/>
  <c r="M5677" i="52"/>
  <c r="N5677" i="52" s="1"/>
  <c r="O5677" i="52" s="1"/>
  <c r="M5678" i="52"/>
  <c r="N5678" i="52" s="1"/>
  <c r="O5678" i="52" s="1"/>
  <c r="M5679" i="52"/>
  <c r="N5679" i="52" s="1"/>
  <c r="O5679" i="52" s="1"/>
  <c r="M5680" i="52"/>
  <c r="N5680" i="52" s="1"/>
  <c r="O5680" i="52" s="1"/>
  <c r="M5681" i="52"/>
  <c r="N5681" i="52" s="1"/>
  <c r="O5681" i="52" s="1"/>
  <c r="M5682" i="52"/>
  <c r="N5682" i="52" s="1"/>
  <c r="O5682" i="52" s="1"/>
  <c r="M5683" i="52"/>
  <c r="N5683" i="52" s="1"/>
  <c r="O5683" i="52" s="1"/>
  <c r="M5684" i="52"/>
  <c r="N5684" i="52" s="1"/>
  <c r="O5684" i="52" s="1"/>
  <c r="M5685" i="52"/>
  <c r="N5685" i="52" s="1"/>
  <c r="O5685" i="52" s="1"/>
  <c r="M5686" i="52"/>
  <c r="N5686" i="52" s="1"/>
  <c r="O5686" i="52" s="1"/>
  <c r="M5687" i="52"/>
  <c r="N5687" i="52" s="1"/>
  <c r="O5687" i="52" s="1"/>
  <c r="M5688" i="52"/>
  <c r="N5688" i="52" s="1"/>
  <c r="O5688" i="52" s="1"/>
  <c r="M5689" i="52"/>
  <c r="N5689" i="52" s="1"/>
  <c r="O5689" i="52" s="1"/>
  <c r="M5690" i="52"/>
  <c r="N5690" i="52" s="1"/>
  <c r="O5690" i="52" s="1"/>
  <c r="M5691" i="52"/>
  <c r="N5691" i="52" s="1"/>
  <c r="O5691" i="52" s="1"/>
  <c r="M5692" i="52"/>
  <c r="N5692" i="52" s="1"/>
  <c r="O5692" i="52" s="1"/>
  <c r="M5693" i="52"/>
  <c r="N5693" i="52" s="1"/>
  <c r="O5693" i="52" s="1"/>
  <c r="M5694" i="52"/>
  <c r="N5694" i="52" s="1"/>
  <c r="O5694" i="52" s="1"/>
  <c r="M5695" i="52"/>
  <c r="N5695" i="52" s="1"/>
  <c r="O5695" i="52" s="1"/>
  <c r="M5696" i="52"/>
  <c r="N5696" i="52" s="1"/>
  <c r="O5696" i="52" s="1"/>
  <c r="M5697" i="52"/>
  <c r="N5697" i="52" s="1"/>
  <c r="O5697" i="52"/>
  <c r="M5698" i="52"/>
  <c r="N5698" i="52" s="1"/>
  <c r="O5698" i="52" s="1"/>
  <c r="M5699" i="52"/>
  <c r="N5699" i="52" s="1"/>
  <c r="O5699" i="52" s="1"/>
  <c r="M5700" i="52"/>
  <c r="N5700" i="52" s="1"/>
  <c r="O5700" i="52" s="1"/>
  <c r="M5701" i="52"/>
  <c r="N5701" i="52" s="1"/>
  <c r="O5701" i="52"/>
  <c r="M5702" i="52"/>
  <c r="N5702" i="52" s="1"/>
  <c r="O5702" i="52" s="1"/>
  <c r="M5703" i="52"/>
  <c r="N5703" i="52" s="1"/>
  <c r="O5703" i="52" s="1"/>
  <c r="M5704" i="52"/>
  <c r="N5704" i="52"/>
  <c r="O5704" i="52" s="1"/>
  <c r="M5705" i="52"/>
  <c r="N5705" i="52" s="1"/>
  <c r="O5705" i="52" s="1"/>
  <c r="M5706" i="52"/>
  <c r="N5706" i="52" s="1"/>
  <c r="O5706" i="52" s="1"/>
  <c r="M5707" i="52"/>
  <c r="N5707" i="52"/>
  <c r="O5707" i="52" s="1"/>
  <c r="M5708" i="52"/>
  <c r="N5708" i="52" s="1"/>
  <c r="O5708" i="52" s="1"/>
  <c r="M5709" i="52"/>
  <c r="N5709" i="52" s="1"/>
  <c r="O5709" i="52" s="1"/>
  <c r="M5710" i="52"/>
  <c r="N5710" i="52" s="1"/>
  <c r="O5710" i="52" s="1"/>
  <c r="M5711" i="52"/>
  <c r="N5711" i="52" s="1"/>
  <c r="O5711" i="52" s="1"/>
  <c r="M5712" i="52"/>
  <c r="N5712" i="52" s="1"/>
  <c r="O5712" i="52" s="1"/>
  <c r="M5713" i="52"/>
  <c r="N5713" i="52" s="1"/>
  <c r="O5713" i="52" s="1"/>
  <c r="M5714" i="52"/>
  <c r="N5714" i="52" s="1"/>
  <c r="O5714" i="52" s="1"/>
  <c r="M5715" i="52"/>
  <c r="N5715" i="52"/>
  <c r="O5715" i="52" s="1"/>
  <c r="M5716" i="52"/>
  <c r="N5716" i="52"/>
  <c r="O5716" i="52" s="1"/>
  <c r="M5717" i="52"/>
  <c r="N5717" i="52" s="1"/>
  <c r="O5717" i="52"/>
  <c r="M5718" i="52"/>
  <c r="N5718" i="52" s="1"/>
  <c r="O5718" i="52" s="1"/>
  <c r="M5719" i="52"/>
  <c r="N5719" i="52" s="1"/>
  <c r="O5719" i="52" s="1"/>
  <c r="M5720" i="52"/>
  <c r="N5720" i="52"/>
  <c r="O5720" i="52" s="1"/>
  <c r="M5721" i="52"/>
  <c r="N5721" i="52" s="1"/>
  <c r="O5721" i="52" s="1"/>
  <c r="M5722" i="52"/>
  <c r="N5722" i="52" s="1"/>
  <c r="O5722" i="52" s="1"/>
  <c r="M5723" i="52"/>
  <c r="N5723" i="52"/>
  <c r="O5723" i="52" s="1"/>
  <c r="M5724" i="52"/>
  <c r="N5724" i="52"/>
  <c r="O5724" i="52" s="1"/>
  <c r="M5725" i="52"/>
  <c r="N5725" i="52" s="1"/>
  <c r="O5725" i="52"/>
  <c r="M5726" i="52"/>
  <c r="N5726" i="52" s="1"/>
  <c r="O5726" i="52" s="1"/>
  <c r="M5727" i="52"/>
  <c r="N5727" i="52" s="1"/>
  <c r="O5727" i="52" s="1"/>
  <c r="M5728" i="52"/>
  <c r="N5728" i="52" s="1"/>
  <c r="O5728" i="52" s="1"/>
  <c r="M5729" i="52"/>
  <c r="N5729" i="52" s="1"/>
  <c r="O5729" i="52" s="1"/>
  <c r="M5730" i="52"/>
  <c r="N5730" i="52" s="1"/>
  <c r="O5730" i="52" s="1"/>
  <c r="M5731" i="52"/>
  <c r="N5731" i="52" s="1"/>
  <c r="O5731" i="52" s="1"/>
  <c r="M5732" i="52"/>
  <c r="N5732" i="52" s="1"/>
  <c r="O5732" i="52" s="1"/>
  <c r="M5733" i="52"/>
  <c r="N5733" i="52" s="1"/>
  <c r="O5733" i="52" s="1"/>
  <c r="M5734" i="52"/>
  <c r="N5734" i="52" s="1"/>
  <c r="O5734" i="52" s="1"/>
  <c r="M5735" i="52"/>
  <c r="N5735" i="52" s="1"/>
  <c r="O5735" i="52" s="1"/>
  <c r="M5736" i="52"/>
  <c r="N5736" i="52" s="1"/>
  <c r="O5736" i="52" s="1"/>
  <c r="M5737" i="52"/>
  <c r="N5737" i="52" s="1"/>
  <c r="O5737" i="52" s="1"/>
  <c r="M5738" i="52"/>
  <c r="N5738" i="52" s="1"/>
  <c r="O5738" i="52" s="1"/>
  <c r="M5739" i="52"/>
  <c r="N5739" i="52" s="1"/>
  <c r="O5739" i="52" s="1"/>
  <c r="M5740" i="52"/>
  <c r="N5740" i="52" s="1"/>
  <c r="O5740" i="52" s="1"/>
  <c r="M5741" i="52"/>
  <c r="N5741" i="52" s="1"/>
  <c r="O5741" i="52" s="1"/>
  <c r="M5742" i="52"/>
  <c r="N5742" i="52" s="1"/>
  <c r="O5742" i="52" s="1"/>
  <c r="M5743" i="52"/>
  <c r="N5743" i="52" s="1"/>
  <c r="O5743" i="52" s="1"/>
  <c r="M5744" i="52"/>
  <c r="N5744" i="52" s="1"/>
  <c r="O5744" i="52" s="1"/>
  <c r="M5745" i="52"/>
  <c r="N5745" i="52" s="1"/>
  <c r="O5745" i="52"/>
  <c r="M5746" i="52"/>
  <c r="N5746" i="52" s="1"/>
  <c r="O5746" i="52" s="1"/>
  <c r="M5747" i="52"/>
  <c r="N5747" i="52" s="1"/>
  <c r="O5747" i="52" s="1"/>
  <c r="M5748" i="52"/>
  <c r="N5748" i="52" s="1"/>
  <c r="O5748" i="52" s="1"/>
  <c r="M5749" i="52"/>
  <c r="N5749" i="52" s="1"/>
  <c r="O5749" i="52" s="1"/>
  <c r="M5750" i="52"/>
  <c r="N5750" i="52" s="1"/>
  <c r="O5750" i="52" s="1"/>
  <c r="M5751" i="52"/>
  <c r="N5751" i="52" s="1"/>
  <c r="O5751" i="52" s="1"/>
  <c r="M5752" i="52"/>
  <c r="N5752" i="52" s="1"/>
  <c r="O5752" i="52" s="1"/>
  <c r="M5753" i="52"/>
  <c r="N5753" i="52" s="1"/>
  <c r="O5753" i="52" s="1"/>
  <c r="M5754" i="52"/>
  <c r="N5754" i="52" s="1"/>
  <c r="O5754" i="52" s="1"/>
  <c r="M5755" i="52"/>
  <c r="N5755" i="52" s="1"/>
  <c r="O5755" i="52" s="1"/>
  <c r="M5756" i="52"/>
  <c r="N5756" i="52" s="1"/>
  <c r="O5756" i="52" s="1"/>
  <c r="M5757" i="52"/>
  <c r="N5757" i="52" s="1"/>
  <c r="O5757" i="52" s="1"/>
  <c r="M5758" i="52"/>
  <c r="N5758" i="52" s="1"/>
  <c r="O5758" i="52" s="1"/>
  <c r="M5759" i="52"/>
  <c r="N5759" i="52" s="1"/>
  <c r="O5759" i="52" s="1"/>
  <c r="M5760" i="52"/>
  <c r="N5760" i="52" s="1"/>
  <c r="O5760" i="52" s="1"/>
  <c r="M5761" i="52"/>
  <c r="N5761" i="52" s="1"/>
  <c r="O5761" i="52" s="1"/>
  <c r="M5762" i="52"/>
  <c r="N5762" i="52" s="1"/>
  <c r="O5762" i="52" s="1"/>
  <c r="M5763" i="52"/>
  <c r="N5763" i="52" s="1"/>
  <c r="O5763" i="52" s="1"/>
  <c r="M5764" i="52"/>
  <c r="N5764" i="52" s="1"/>
  <c r="O5764" i="52" s="1"/>
  <c r="M5765" i="52"/>
  <c r="N5765" i="52" s="1"/>
  <c r="O5765" i="52"/>
  <c r="M5766" i="52"/>
  <c r="N5766" i="52" s="1"/>
  <c r="O5766" i="52" s="1"/>
  <c r="M5767" i="52"/>
  <c r="N5767" i="52" s="1"/>
  <c r="O5767" i="52" s="1"/>
  <c r="M5768" i="52"/>
  <c r="N5768" i="52"/>
  <c r="O5768" i="52" s="1"/>
  <c r="M5769" i="52"/>
  <c r="N5769" i="52" s="1"/>
  <c r="O5769" i="52" s="1"/>
  <c r="M5770" i="52"/>
  <c r="N5770" i="52" s="1"/>
  <c r="O5770" i="52" s="1"/>
  <c r="M5771" i="52"/>
  <c r="N5771" i="52"/>
  <c r="O5771" i="52" s="1"/>
  <c r="M5772" i="52"/>
  <c r="N5772" i="52" s="1"/>
  <c r="O5772" i="52" s="1"/>
  <c r="M5773" i="52"/>
  <c r="N5773" i="52" s="1"/>
  <c r="O5773" i="52"/>
  <c r="M5774" i="52"/>
  <c r="N5774" i="52" s="1"/>
  <c r="O5774" i="52" s="1"/>
  <c r="M5775" i="52"/>
  <c r="N5775" i="52" s="1"/>
  <c r="O5775" i="52" s="1"/>
  <c r="M5776" i="52"/>
  <c r="N5776" i="52" s="1"/>
  <c r="O5776" i="52" s="1"/>
  <c r="M5777" i="52"/>
  <c r="N5777" i="52" s="1"/>
  <c r="O5777" i="52" s="1"/>
  <c r="M5778" i="52"/>
  <c r="N5778" i="52" s="1"/>
  <c r="O5778" i="52" s="1"/>
  <c r="M5779" i="52"/>
  <c r="N5779" i="52" s="1"/>
  <c r="O5779" i="52" s="1"/>
  <c r="M5780" i="52"/>
  <c r="N5780" i="52"/>
  <c r="O5780" i="52" s="1"/>
  <c r="M5781" i="52"/>
  <c r="N5781" i="52" s="1"/>
  <c r="O5781" i="52" s="1"/>
  <c r="M5782" i="52"/>
  <c r="N5782" i="52" s="1"/>
  <c r="O5782" i="52" s="1"/>
  <c r="M5783" i="52"/>
  <c r="N5783" i="52" s="1"/>
  <c r="O5783" i="52" s="1"/>
  <c r="M5784" i="52"/>
  <c r="N5784" i="52" s="1"/>
  <c r="O5784" i="52" s="1"/>
  <c r="M5785" i="52"/>
  <c r="N5785" i="52" s="1"/>
  <c r="O5785" i="52" s="1"/>
  <c r="M5786" i="52"/>
  <c r="N5786" i="52" s="1"/>
  <c r="O5786" i="52" s="1"/>
  <c r="M5787" i="52"/>
  <c r="N5787" i="52" s="1"/>
  <c r="O5787" i="52" s="1"/>
  <c r="M5788" i="52"/>
  <c r="N5788" i="52"/>
  <c r="O5788" i="52" s="1"/>
  <c r="M5789" i="52"/>
  <c r="N5789" i="52" s="1"/>
  <c r="O5789" i="52" s="1"/>
  <c r="M5790" i="52"/>
  <c r="N5790" i="52" s="1"/>
  <c r="O5790" i="52" s="1"/>
  <c r="M5791" i="52"/>
  <c r="N5791" i="52" s="1"/>
  <c r="O5791" i="52" s="1"/>
  <c r="M5792" i="52"/>
  <c r="N5792" i="52" s="1"/>
  <c r="O5792" i="52" s="1"/>
  <c r="M5793" i="52"/>
  <c r="N5793" i="52" s="1"/>
  <c r="O5793" i="52"/>
  <c r="M5794" i="52"/>
  <c r="N5794" i="52" s="1"/>
  <c r="O5794" i="52" s="1"/>
  <c r="M5795" i="52"/>
  <c r="N5795" i="52" s="1"/>
  <c r="O5795" i="52" s="1"/>
  <c r="M5796" i="52"/>
  <c r="N5796" i="52" s="1"/>
  <c r="O5796" i="52" s="1"/>
  <c r="M5797" i="52"/>
  <c r="N5797" i="52" s="1"/>
  <c r="O5797" i="52" s="1"/>
  <c r="M5798" i="52"/>
  <c r="N5798" i="52" s="1"/>
  <c r="O5798" i="52" s="1"/>
  <c r="M5799" i="52"/>
  <c r="N5799" i="52" s="1"/>
  <c r="O5799" i="52" s="1"/>
  <c r="M5800" i="52"/>
  <c r="N5800" i="52" s="1"/>
  <c r="O5800" i="52" s="1"/>
  <c r="M5801" i="52"/>
  <c r="N5801" i="52" s="1"/>
  <c r="O5801" i="52" s="1"/>
  <c r="M5802" i="52"/>
  <c r="N5802" i="52" s="1"/>
  <c r="O5802" i="52" s="1"/>
  <c r="M5803" i="52"/>
  <c r="N5803" i="52" s="1"/>
  <c r="O5803" i="52" s="1"/>
  <c r="M5804" i="52"/>
  <c r="N5804" i="52" s="1"/>
  <c r="O5804" i="52" s="1"/>
  <c r="M5805" i="52"/>
  <c r="N5805" i="52" s="1"/>
  <c r="O5805" i="52" s="1"/>
  <c r="M5806" i="52"/>
  <c r="N5806" i="52" s="1"/>
  <c r="O5806" i="52" s="1"/>
  <c r="M5807" i="52"/>
  <c r="N5807" i="52" s="1"/>
  <c r="O5807" i="52" s="1"/>
  <c r="M5808" i="52"/>
  <c r="N5808" i="52" s="1"/>
  <c r="O5808" i="52" s="1"/>
  <c r="M5809" i="52"/>
  <c r="N5809" i="52" s="1"/>
  <c r="O5809" i="52"/>
  <c r="M5810" i="52"/>
  <c r="N5810" i="52" s="1"/>
  <c r="O5810" i="52" s="1"/>
  <c r="M5811" i="52"/>
  <c r="N5811" i="52" s="1"/>
  <c r="O5811" i="52" s="1"/>
  <c r="M5812" i="52"/>
  <c r="N5812" i="52" s="1"/>
  <c r="O5812" i="52" s="1"/>
  <c r="M5813" i="52"/>
  <c r="N5813" i="52" s="1"/>
  <c r="O5813" i="52" s="1"/>
  <c r="M5814" i="52"/>
  <c r="N5814" i="52" s="1"/>
  <c r="O5814" i="52" s="1"/>
  <c r="M5815" i="52"/>
  <c r="N5815" i="52" s="1"/>
  <c r="O5815" i="52" s="1"/>
  <c r="M5816" i="52"/>
  <c r="N5816" i="52" s="1"/>
  <c r="O5816" i="52" s="1"/>
  <c r="M5817" i="52"/>
  <c r="N5817" i="52" s="1"/>
  <c r="O5817" i="52" s="1"/>
  <c r="M5818" i="52"/>
  <c r="N5818" i="52" s="1"/>
  <c r="O5818" i="52" s="1"/>
  <c r="M5819" i="52"/>
  <c r="N5819" i="52" s="1"/>
  <c r="O5819" i="52" s="1"/>
  <c r="M5820" i="52"/>
  <c r="N5820" i="52" s="1"/>
  <c r="O5820" i="52" s="1"/>
  <c r="M5821" i="52"/>
  <c r="N5821" i="52" s="1"/>
  <c r="O5821" i="52" s="1"/>
  <c r="M5822" i="52"/>
  <c r="N5822" i="52" s="1"/>
  <c r="O5822" i="52" s="1"/>
  <c r="M5823" i="52"/>
  <c r="N5823" i="52" s="1"/>
  <c r="O5823" i="52" s="1"/>
  <c r="M5824" i="52"/>
  <c r="N5824" i="52" s="1"/>
  <c r="O5824" i="52" s="1"/>
  <c r="M5825" i="52"/>
  <c r="N5825" i="52" s="1"/>
  <c r="O5825" i="52"/>
  <c r="M5826" i="52"/>
  <c r="N5826" i="52" s="1"/>
  <c r="O5826" i="52" s="1"/>
  <c r="M5827" i="52"/>
  <c r="N5827" i="52" s="1"/>
  <c r="O5827" i="52" s="1"/>
  <c r="M5828" i="52"/>
  <c r="N5828" i="52" s="1"/>
  <c r="O5828" i="52" s="1"/>
  <c r="M5829" i="52"/>
  <c r="N5829" i="52" s="1"/>
  <c r="O5829" i="52" s="1"/>
  <c r="M5830" i="52"/>
  <c r="N5830" i="52" s="1"/>
  <c r="O5830" i="52" s="1"/>
  <c r="M5831" i="52"/>
  <c r="N5831" i="52" s="1"/>
  <c r="O5831" i="52" s="1"/>
  <c r="M5832" i="52"/>
  <c r="N5832" i="52" s="1"/>
  <c r="O5832" i="52" s="1"/>
  <c r="M5833" i="52"/>
  <c r="N5833" i="52" s="1"/>
  <c r="O5833" i="52" s="1"/>
  <c r="M5834" i="52"/>
  <c r="N5834" i="52" s="1"/>
  <c r="O5834" i="52" s="1"/>
  <c r="M5835" i="52"/>
  <c r="N5835" i="52" s="1"/>
  <c r="O5835" i="52" s="1"/>
  <c r="M5836" i="52"/>
  <c r="N5836" i="52"/>
  <c r="O5836" i="52" s="1"/>
  <c r="M5837" i="52"/>
  <c r="N5837" i="52" s="1"/>
  <c r="O5837" i="52" s="1"/>
  <c r="M5838" i="52"/>
  <c r="N5838" i="52" s="1"/>
  <c r="O5838" i="52" s="1"/>
  <c r="M5839" i="52"/>
  <c r="N5839" i="52" s="1"/>
  <c r="O5839" i="52" s="1"/>
  <c r="M5840" i="52"/>
  <c r="N5840" i="52" s="1"/>
  <c r="O5840" i="52" s="1"/>
  <c r="M5841" i="52"/>
  <c r="N5841" i="52" s="1"/>
  <c r="O5841" i="52" s="1"/>
  <c r="M5842" i="52"/>
  <c r="N5842" i="52" s="1"/>
  <c r="O5842" i="52" s="1"/>
  <c r="M5843" i="52"/>
  <c r="N5843" i="52"/>
  <c r="O5843" i="52" s="1"/>
  <c r="M5844" i="52"/>
  <c r="N5844" i="52"/>
  <c r="O5844" i="52" s="1"/>
  <c r="M5845" i="52"/>
  <c r="N5845" i="52" s="1"/>
  <c r="O5845" i="52"/>
  <c r="M5846" i="52"/>
  <c r="N5846" i="52" s="1"/>
  <c r="O5846" i="52" s="1"/>
  <c r="M5847" i="52"/>
  <c r="N5847" i="52" s="1"/>
  <c r="O5847" i="52" s="1"/>
  <c r="M5848" i="52"/>
  <c r="N5848" i="52"/>
  <c r="O5848" i="52" s="1"/>
  <c r="M5849" i="52"/>
  <c r="N5849" i="52" s="1"/>
  <c r="O5849" i="52" s="1"/>
  <c r="M5850" i="52"/>
  <c r="N5850" i="52" s="1"/>
  <c r="O5850" i="52" s="1"/>
  <c r="M5851" i="52"/>
  <c r="N5851" i="52"/>
  <c r="O5851" i="52" s="1"/>
  <c r="M5852" i="52"/>
  <c r="N5852" i="52"/>
  <c r="O5852" i="52" s="1"/>
  <c r="M5853" i="52"/>
  <c r="N5853" i="52" s="1"/>
  <c r="O5853" i="52"/>
  <c r="M5854" i="52"/>
  <c r="N5854" i="52" s="1"/>
  <c r="O5854" i="52" s="1"/>
  <c r="M5855" i="52"/>
  <c r="N5855" i="52" s="1"/>
  <c r="O5855" i="52" s="1"/>
  <c r="M5856" i="52"/>
  <c r="N5856" i="52" s="1"/>
  <c r="O5856" i="52" s="1"/>
  <c r="M5857" i="52"/>
  <c r="N5857" i="52" s="1"/>
  <c r="O5857" i="52" s="1"/>
  <c r="M5858" i="52"/>
  <c r="N5858" i="52" s="1"/>
  <c r="O5858" i="52" s="1"/>
  <c r="M5859" i="52"/>
  <c r="N5859" i="52" s="1"/>
  <c r="O5859" i="52" s="1"/>
  <c r="M5860" i="52"/>
  <c r="N5860" i="52" s="1"/>
  <c r="O5860" i="52" s="1"/>
  <c r="M5861" i="52"/>
  <c r="N5861" i="52" s="1"/>
  <c r="O5861" i="52" s="1"/>
  <c r="M5862" i="52"/>
  <c r="N5862" i="52" s="1"/>
  <c r="O5862" i="52" s="1"/>
  <c r="M5863" i="52"/>
  <c r="N5863" i="52" s="1"/>
  <c r="O5863" i="52" s="1"/>
  <c r="M5864" i="52"/>
  <c r="N5864" i="52" s="1"/>
  <c r="O5864" i="52" s="1"/>
  <c r="M5865" i="52"/>
  <c r="N5865" i="52" s="1"/>
  <c r="O5865" i="52" s="1"/>
  <c r="M5866" i="52"/>
  <c r="N5866" i="52" s="1"/>
  <c r="O5866" i="52" s="1"/>
  <c r="M5867" i="52"/>
  <c r="N5867" i="52" s="1"/>
  <c r="O5867" i="52" s="1"/>
  <c r="M5868" i="52"/>
  <c r="N5868" i="52" s="1"/>
  <c r="O5868" i="52" s="1"/>
  <c r="M5869" i="52"/>
  <c r="N5869" i="52" s="1"/>
  <c r="O5869" i="52" s="1"/>
  <c r="M5870" i="52"/>
  <c r="N5870" i="52" s="1"/>
  <c r="O5870" i="52" s="1"/>
  <c r="M5871" i="52"/>
  <c r="N5871" i="52" s="1"/>
  <c r="O5871" i="52" s="1"/>
  <c r="M5872" i="52"/>
  <c r="N5872" i="52" s="1"/>
  <c r="O5872" i="52" s="1"/>
  <c r="M5873" i="52"/>
  <c r="N5873" i="52" s="1"/>
  <c r="O5873" i="52"/>
  <c r="M5874" i="52"/>
  <c r="N5874" i="52" s="1"/>
  <c r="O5874" i="52" s="1"/>
  <c r="M5875" i="52"/>
  <c r="N5875" i="52" s="1"/>
  <c r="O5875" i="52" s="1"/>
  <c r="M5876" i="52"/>
  <c r="N5876" i="52" s="1"/>
  <c r="O5876" i="52" s="1"/>
  <c r="M5877" i="52"/>
  <c r="N5877" i="52" s="1"/>
  <c r="O5877" i="52" s="1"/>
  <c r="M5878" i="52"/>
  <c r="N5878" i="52" s="1"/>
  <c r="O5878" i="52" s="1"/>
  <c r="M5879" i="52"/>
  <c r="N5879" i="52" s="1"/>
  <c r="O5879" i="52" s="1"/>
  <c r="M5880" i="52"/>
  <c r="N5880" i="52" s="1"/>
  <c r="O5880" i="52" s="1"/>
  <c r="M5881" i="52"/>
  <c r="N5881" i="52" s="1"/>
  <c r="O5881" i="52" s="1"/>
  <c r="M5882" i="52"/>
  <c r="N5882" i="52" s="1"/>
  <c r="O5882" i="52" s="1"/>
  <c r="M5883" i="52"/>
  <c r="N5883" i="52" s="1"/>
  <c r="O5883" i="52" s="1"/>
  <c r="M5884" i="52"/>
  <c r="N5884" i="52" s="1"/>
  <c r="O5884" i="52" s="1"/>
  <c r="M5885" i="52"/>
  <c r="N5885" i="52" s="1"/>
  <c r="O5885" i="52" s="1"/>
  <c r="M5886" i="52"/>
  <c r="N5886" i="52" s="1"/>
  <c r="O5886" i="52" s="1"/>
  <c r="M5887" i="52"/>
  <c r="N5887" i="52" s="1"/>
  <c r="O5887" i="52" s="1"/>
  <c r="M5888" i="52"/>
  <c r="N5888" i="52" s="1"/>
  <c r="O5888" i="52" s="1"/>
  <c r="M5889" i="52"/>
  <c r="N5889" i="52" s="1"/>
  <c r="O5889" i="52"/>
  <c r="M5890" i="52"/>
  <c r="N5890" i="52" s="1"/>
  <c r="O5890" i="52" s="1"/>
  <c r="M5891" i="52"/>
  <c r="N5891" i="52" s="1"/>
  <c r="O5891" i="52" s="1"/>
  <c r="M5892" i="52"/>
  <c r="N5892" i="52" s="1"/>
  <c r="O5892" i="52" s="1"/>
  <c r="M5893" i="52"/>
  <c r="N5893" i="52" s="1"/>
  <c r="O5893" i="52"/>
  <c r="M5894" i="52"/>
  <c r="N5894" i="52" s="1"/>
  <c r="O5894" i="52" s="1"/>
  <c r="M5895" i="52"/>
  <c r="N5895" i="52" s="1"/>
  <c r="O5895" i="52" s="1"/>
  <c r="M5896" i="52"/>
  <c r="N5896" i="52"/>
  <c r="O5896" i="52" s="1"/>
  <c r="M5897" i="52"/>
  <c r="N5897" i="52" s="1"/>
  <c r="O5897" i="52" s="1"/>
  <c r="M5898" i="52"/>
  <c r="N5898" i="52" s="1"/>
  <c r="O5898" i="52" s="1"/>
  <c r="M5899" i="52"/>
  <c r="N5899" i="52"/>
  <c r="O5899" i="52" s="1"/>
  <c r="M5900" i="52"/>
  <c r="N5900" i="52"/>
  <c r="O5900" i="52" s="1"/>
  <c r="M5901" i="52"/>
  <c r="N5901" i="52" s="1"/>
  <c r="O5901" i="52"/>
  <c r="M5902" i="52"/>
  <c r="N5902" i="52" s="1"/>
  <c r="O5902" i="52" s="1"/>
  <c r="M5903" i="52"/>
  <c r="N5903" i="52" s="1"/>
  <c r="O5903" i="52" s="1"/>
  <c r="M5904" i="52"/>
  <c r="N5904" i="52" s="1"/>
  <c r="O5904" i="52" s="1"/>
  <c r="M5905" i="52"/>
  <c r="N5905" i="52" s="1"/>
  <c r="O5905" i="52" s="1"/>
  <c r="M5906" i="52"/>
  <c r="N5906" i="52" s="1"/>
  <c r="O5906" i="52" s="1"/>
  <c r="M5907" i="52"/>
  <c r="N5907" i="52"/>
  <c r="O5907" i="52" s="1"/>
  <c r="M5908" i="52"/>
  <c r="N5908" i="52" s="1"/>
  <c r="O5908" i="52" s="1"/>
  <c r="M5909" i="52"/>
  <c r="N5909" i="52" s="1"/>
  <c r="O5909" i="52" s="1"/>
  <c r="M5910" i="52"/>
  <c r="N5910" i="52" s="1"/>
  <c r="O5910" i="52" s="1"/>
  <c r="M5911" i="52"/>
  <c r="N5911" i="52" s="1"/>
  <c r="O5911" i="52" s="1"/>
  <c r="M5912" i="52"/>
  <c r="N5912" i="52" s="1"/>
  <c r="O5912" i="52" s="1"/>
  <c r="M5913" i="52"/>
  <c r="N5913" i="52" s="1"/>
  <c r="O5913" i="52" s="1"/>
  <c r="M5914" i="52"/>
  <c r="N5914" i="52" s="1"/>
  <c r="O5914" i="52" s="1"/>
  <c r="M5915" i="52"/>
  <c r="N5915" i="52" s="1"/>
  <c r="O5915" i="52" s="1"/>
  <c r="M5916" i="52"/>
  <c r="N5916" i="52" s="1"/>
  <c r="O5916" i="52" s="1"/>
  <c r="M5917" i="52"/>
  <c r="N5917" i="52" s="1"/>
  <c r="O5917" i="52"/>
  <c r="M5918" i="52"/>
  <c r="N5918" i="52" s="1"/>
  <c r="O5918" i="52" s="1"/>
  <c r="M5919" i="52"/>
  <c r="N5919" i="52" s="1"/>
  <c r="O5919" i="52" s="1"/>
  <c r="M5920" i="52"/>
  <c r="N5920" i="52" s="1"/>
  <c r="O5920" i="52" s="1"/>
  <c r="M5921" i="52"/>
  <c r="N5921" i="52" s="1"/>
  <c r="O5921" i="52" s="1"/>
  <c r="M5922" i="52"/>
  <c r="N5922" i="52" s="1"/>
  <c r="O5922" i="52" s="1"/>
  <c r="M5923" i="52"/>
  <c r="N5923" i="52" s="1"/>
  <c r="O5923" i="52" s="1"/>
  <c r="M5924" i="52"/>
  <c r="N5924" i="52" s="1"/>
  <c r="O5924" i="52" s="1"/>
  <c r="M5925" i="52"/>
  <c r="N5925" i="52" s="1"/>
  <c r="O5925" i="52" s="1"/>
  <c r="M5926" i="52"/>
  <c r="N5926" i="52" s="1"/>
  <c r="O5926" i="52" s="1"/>
  <c r="M5927" i="52"/>
  <c r="N5927" i="52" s="1"/>
  <c r="O5927" i="52" s="1"/>
  <c r="M5928" i="52"/>
  <c r="N5928" i="52" s="1"/>
  <c r="O5928" i="52" s="1"/>
  <c r="M5929" i="52"/>
  <c r="N5929" i="52" s="1"/>
  <c r="O5929" i="52" s="1"/>
  <c r="M5930" i="52"/>
  <c r="N5930" i="52" s="1"/>
  <c r="O5930" i="52" s="1"/>
  <c r="M5931" i="52"/>
  <c r="N5931" i="52" s="1"/>
  <c r="O5931" i="52" s="1"/>
  <c r="M5932" i="52"/>
  <c r="N5932" i="52" s="1"/>
  <c r="O5932" i="52" s="1"/>
  <c r="M5933" i="52"/>
  <c r="N5933" i="52" s="1"/>
  <c r="O5933" i="52" s="1"/>
  <c r="M5934" i="52"/>
  <c r="N5934" i="52" s="1"/>
  <c r="O5934" i="52" s="1"/>
  <c r="M5935" i="52"/>
  <c r="N5935" i="52" s="1"/>
  <c r="O5935" i="52" s="1"/>
  <c r="M5936" i="52"/>
  <c r="N5936" i="52" s="1"/>
  <c r="O5936" i="52" s="1"/>
  <c r="M5937" i="52"/>
  <c r="N5937" i="52" s="1"/>
  <c r="O5937" i="52" s="1"/>
  <c r="M5938" i="52"/>
  <c r="N5938" i="52" s="1"/>
  <c r="O5938" i="52" s="1"/>
  <c r="M5939" i="52"/>
  <c r="N5939" i="52" s="1"/>
  <c r="O5939" i="52" s="1"/>
  <c r="M5940" i="52"/>
  <c r="N5940" i="52" s="1"/>
  <c r="O5940" i="52" s="1"/>
  <c r="M5941" i="52"/>
  <c r="N5941" i="52" s="1"/>
  <c r="O5941" i="52" s="1"/>
  <c r="M5942" i="52"/>
  <c r="N5942" i="52" s="1"/>
  <c r="O5942" i="52" s="1"/>
  <c r="M5943" i="52"/>
  <c r="N5943" i="52" s="1"/>
  <c r="O5943" i="52" s="1"/>
  <c r="M5944" i="52"/>
  <c r="N5944" i="52" s="1"/>
  <c r="O5944" i="52" s="1"/>
  <c r="M5945" i="52"/>
  <c r="N5945" i="52" s="1"/>
  <c r="O5945" i="52" s="1"/>
  <c r="M5946" i="52"/>
  <c r="N5946" i="52" s="1"/>
  <c r="O5946" i="52" s="1"/>
  <c r="M5947" i="52"/>
  <c r="N5947" i="52"/>
  <c r="O5947" i="52" s="1"/>
  <c r="M5948" i="52"/>
  <c r="N5948" i="52" s="1"/>
  <c r="O5948" i="52" s="1"/>
  <c r="M5949" i="52"/>
  <c r="N5949" i="52" s="1"/>
  <c r="O5949" i="52" s="1"/>
  <c r="M5950" i="52"/>
  <c r="N5950" i="52" s="1"/>
  <c r="O5950" i="52" s="1"/>
  <c r="M5951" i="52"/>
  <c r="N5951" i="52" s="1"/>
  <c r="O5951" i="52" s="1"/>
  <c r="M5952" i="52"/>
  <c r="N5952" i="52"/>
  <c r="O5952" i="52" s="1"/>
  <c r="M5953" i="52"/>
  <c r="N5953" i="52" s="1"/>
  <c r="O5953" i="52" s="1"/>
  <c r="M5954" i="52"/>
  <c r="N5954" i="52" s="1"/>
  <c r="O5954" i="52" s="1"/>
  <c r="M5955" i="52"/>
  <c r="N5955" i="52" s="1"/>
  <c r="O5955" i="52" s="1"/>
  <c r="M5956" i="52"/>
  <c r="N5956" i="52" s="1"/>
  <c r="O5956" i="52" s="1"/>
  <c r="M5957" i="52"/>
  <c r="N5957" i="52" s="1"/>
  <c r="O5957" i="52" s="1"/>
  <c r="M5958" i="52"/>
  <c r="N5958" i="52" s="1"/>
  <c r="O5958" i="52" s="1"/>
  <c r="M5959" i="52"/>
  <c r="N5959" i="52" s="1"/>
  <c r="O5959" i="52" s="1"/>
  <c r="M5960" i="52"/>
  <c r="N5960" i="52"/>
  <c r="O5960" i="52" s="1"/>
  <c r="M5961" i="52"/>
  <c r="N5961" i="52" s="1"/>
  <c r="O5961" i="52" s="1"/>
  <c r="M5962" i="52"/>
  <c r="N5962" i="52" s="1"/>
  <c r="O5962" i="52" s="1"/>
  <c r="M5963" i="52"/>
  <c r="N5963" i="52" s="1"/>
  <c r="O5963" i="52" s="1"/>
  <c r="M5964" i="52"/>
  <c r="N5964" i="52" s="1"/>
  <c r="O5964" i="52" s="1"/>
  <c r="M5965" i="52"/>
  <c r="N5965" i="52" s="1"/>
  <c r="O5965" i="52"/>
  <c r="M5966" i="52"/>
  <c r="N5966" i="52" s="1"/>
  <c r="O5966" i="52" s="1"/>
  <c r="M5967" i="52"/>
  <c r="N5967" i="52" s="1"/>
  <c r="O5967" i="52" s="1"/>
  <c r="M5968" i="52"/>
  <c r="N5968" i="52" s="1"/>
  <c r="O5968" i="52" s="1"/>
  <c r="M5969" i="52"/>
  <c r="N5969" i="52" s="1"/>
  <c r="O5969" i="52" s="1"/>
  <c r="M5970" i="52"/>
  <c r="N5970" i="52" s="1"/>
  <c r="O5970" i="52" s="1"/>
  <c r="M5971" i="52"/>
  <c r="N5971" i="52" s="1"/>
  <c r="O5971" i="52" s="1"/>
  <c r="M5972" i="52"/>
  <c r="N5972" i="52" s="1"/>
  <c r="O5972" i="52" s="1"/>
  <c r="M5973" i="52"/>
  <c r="N5973" i="52" s="1"/>
  <c r="O5973" i="52" s="1"/>
  <c r="M5974" i="52"/>
  <c r="N5974" i="52" s="1"/>
  <c r="O5974" i="52" s="1"/>
  <c r="M5975" i="52"/>
  <c r="N5975" i="52" s="1"/>
  <c r="O5975" i="52" s="1"/>
  <c r="M5976" i="52"/>
  <c r="N5976" i="52" s="1"/>
  <c r="O5976" i="52" s="1"/>
  <c r="M5977" i="52"/>
  <c r="N5977" i="52" s="1"/>
  <c r="O5977" i="52" s="1"/>
  <c r="M5978" i="52"/>
  <c r="N5978" i="52" s="1"/>
  <c r="O5978" i="52" s="1"/>
  <c r="M5979" i="52"/>
  <c r="N5979" i="52" s="1"/>
  <c r="O5979" i="52" s="1"/>
  <c r="M5980" i="52"/>
  <c r="N5980" i="52" s="1"/>
  <c r="O5980" i="52" s="1"/>
  <c r="M5981" i="52"/>
  <c r="N5981" i="52" s="1"/>
  <c r="O5981" i="52" s="1"/>
  <c r="M5982" i="52"/>
  <c r="N5982" i="52" s="1"/>
  <c r="O5982" i="52" s="1"/>
  <c r="M5983" i="52"/>
  <c r="N5983" i="52"/>
  <c r="O5983" i="52" s="1"/>
  <c r="M5984" i="52"/>
  <c r="N5984" i="52"/>
  <c r="O5984" i="52" s="1"/>
  <c r="M5985" i="52"/>
  <c r="N5985" i="52" s="1"/>
  <c r="O5985" i="52"/>
  <c r="M5986" i="52"/>
  <c r="N5986" i="52" s="1"/>
  <c r="O5986" i="52" s="1"/>
  <c r="M5987" i="52"/>
  <c r="N5987" i="52" s="1"/>
  <c r="O5987" i="52" s="1"/>
  <c r="M5988" i="52"/>
  <c r="N5988" i="52"/>
  <c r="O5988" i="52" s="1"/>
  <c r="M5989" i="52"/>
  <c r="N5989" i="52" s="1"/>
  <c r="O5989" i="52" s="1"/>
  <c r="M5990" i="52"/>
  <c r="N5990" i="52" s="1"/>
  <c r="O5990" i="52" s="1"/>
  <c r="M5991" i="52"/>
  <c r="N5991" i="52"/>
  <c r="O5991" i="52" s="1"/>
  <c r="M5992" i="52"/>
  <c r="N5992" i="52"/>
  <c r="O5992" i="52" s="1"/>
  <c r="M5993" i="52"/>
  <c r="N5993" i="52" s="1"/>
  <c r="O5993" i="52"/>
  <c r="M5994" i="52"/>
  <c r="N5994" i="52" s="1"/>
  <c r="O5994" i="52" s="1"/>
  <c r="M5995" i="52"/>
  <c r="N5995" i="52" s="1"/>
  <c r="O5995" i="52" s="1"/>
  <c r="M5996" i="52"/>
  <c r="N5996" i="52" s="1"/>
  <c r="O5996" i="52" s="1"/>
  <c r="M5997" i="52"/>
  <c r="N5997" i="52" s="1"/>
  <c r="O5997" i="52" s="1"/>
  <c r="M5998" i="52"/>
  <c r="N5998" i="52" s="1"/>
  <c r="O5998" i="52" s="1"/>
  <c r="M5999" i="52"/>
  <c r="N5999" i="52" s="1"/>
  <c r="O5999" i="52" s="1"/>
  <c r="M6000" i="52"/>
  <c r="N6000" i="52" s="1"/>
  <c r="O6000" i="52" s="1"/>
  <c r="M6001" i="52"/>
  <c r="N6001" i="52" s="1"/>
  <c r="O6001" i="52" s="1"/>
  <c r="M6002" i="52"/>
  <c r="N6002" i="52" s="1"/>
  <c r="O6002" i="52" s="1"/>
  <c r="M6003" i="52"/>
  <c r="N6003" i="52" s="1"/>
  <c r="O6003" i="52" s="1"/>
  <c r="M6004" i="52"/>
  <c r="N6004" i="52" s="1"/>
  <c r="O6004" i="52" s="1"/>
  <c r="M6005" i="52"/>
  <c r="N6005" i="52" s="1"/>
  <c r="O6005" i="52" s="1"/>
  <c r="M6006" i="52"/>
  <c r="N6006" i="52" s="1"/>
  <c r="O6006" i="52" s="1"/>
  <c r="M6007" i="52"/>
  <c r="N6007" i="52" s="1"/>
  <c r="O6007" i="52" s="1"/>
  <c r="M6008" i="52"/>
  <c r="N6008" i="52" s="1"/>
  <c r="O6008" i="52" s="1"/>
  <c r="M6009" i="52"/>
  <c r="N6009" i="52" s="1"/>
  <c r="O6009" i="52" s="1"/>
  <c r="M6010" i="52"/>
  <c r="N6010" i="52" s="1"/>
  <c r="O6010" i="52" s="1"/>
  <c r="M6011" i="52"/>
  <c r="N6011" i="52"/>
  <c r="O6011" i="52" s="1"/>
  <c r="M6012" i="52"/>
  <c r="N6012" i="52" s="1"/>
  <c r="O6012" i="52" s="1"/>
  <c r="M6013" i="52"/>
  <c r="N6013" i="52" s="1"/>
  <c r="O6013" i="52" s="1"/>
  <c r="M6014" i="52"/>
  <c r="N6014" i="52" s="1"/>
  <c r="O6014" i="52" s="1"/>
  <c r="M6015" i="52"/>
  <c r="N6015" i="52" s="1"/>
  <c r="O6015" i="52" s="1"/>
  <c r="M6016" i="52"/>
  <c r="N6016" i="52" s="1"/>
  <c r="O6016" i="52" s="1"/>
  <c r="M6017" i="52"/>
  <c r="N6017" i="52" s="1"/>
  <c r="O6017" i="52"/>
  <c r="M6018" i="52"/>
  <c r="N6018" i="52" s="1"/>
  <c r="O6018" i="52" s="1"/>
  <c r="M6019" i="52"/>
  <c r="N6019" i="52" s="1"/>
  <c r="O6019" i="52" s="1"/>
  <c r="M6020" i="52"/>
  <c r="N6020" i="52"/>
  <c r="O6020" i="52" s="1"/>
  <c r="M6021" i="52"/>
  <c r="N6021" i="52" s="1"/>
  <c r="O6021" i="52" s="1"/>
  <c r="M6022" i="52"/>
  <c r="N6022" i="52" s="1"/>
  <c r="O6022" i="52" s="1"/>
  <c r="M6023" i="52"/>
  <c r="N6023" i="52"/>
  <c r="O6023" i="52" s="1"/>
  <c r="M6024" i="52"/>
  <c r="N6024" i="52" s="1"/>
  <c r="O6024" i="52" s="1"/>
  <c r="M6025" i="52"/>
  <c r="N6025" i="52" s="1"/>
  <c r="O6025" i="52"/>
  <c r="M6026" i="52"/>
  <c r="N6026" i="52" s="1"/>
  <c r="O6026" i="52" s="1"/>
  <c r="M6027" i="52"/>
  <c r="N6027" i="52" s="1"/>
  <c r="O6027" i="52" s="1"/>
  <c r="M6028" i="52"/>
  <c r="N6028" i="52" s="1"/>
  <c r="O6028" i="52" s="1"/>
  <c r="M6029" i="52"/>
  <c r="N6029" i="52" s="1"/>
  <c r="O6029" i="52"/>
  <c r="M6030" i="52"/>
  <c r="N6030" i="52" s="1"/>
  <c r="O6030" i="52" s="1"/>
  <c r="M6031" i="52"/>
  <c r="N6031" i="52" s="1"/>
  <c r="O6031" i="52" s="1"/>
  <c r="M6032" i="52"/>
  <c r="N6032" i="52" s="1"/>
  <c r="O6032" i="52" s="1"/>
  <c r="M6033" i="52"/>
  <c r="N6033" i="52" s="1"/>
  <c r="O6033" i="52" s="1"/>
  <c r="M6034" i="52"/>
  <c r="N6034" i="52" s="1"/>
  <c r="O6034" i="52" s="1"/>
  <c r="M6035" i="52"/>
  <c r="N6035" i="52" s="1"/>
  <c r="O6035" i="52" s="1"/>
  <c r="M6036" i="52"/>
  <c r="N6036" i="52" s="1"/>
  <c r="O6036" i="52" s="1"/>
  <c r="M6037" i="52"/>
  <c r="N6037" i="52" s="1"/>
  <c r="O6037" i="52" s="1"/>
  <c r="M6038" i="52"/>
  <c r="N6038" i="52" s="1"/>
  <c r="O6038" i="52" s="1"/>
  <c r="M6039" i="52"/>
  <c r="N6039" i="52" s="1"/>
  <c r="O6039" i="52" s="1"/>
  <c r="M6040" i="52"/>
  <c r="N6040" i="52" s="1"/>
  <c r="O6040" i="52" s="1"/>
  <c r="M6041" i="52"/>
  <c r="N6041" i="52" s="1"/>
  <c r="O6041" i="52" s="1"/>
  <c r="M6042" i="52"/>
  <c r="N6042" i="52" s="1"/>
  <c r="O6042" i="52" s="1"/>
  <c r="M6043" i="52"/>
  <c r="N6043" i="52"/>
  <c r="O6043" i="52" s="1"/>
  <c r="M6044" i="52"/>
  <c r="N6044" i="52" s="1"/>
  <c r="O6044" i="52" s="1"/>
  <c r="M6045" i="52"/>
  <c r="N6045" i="52" s="1"/>
  <c r="O6045" i="52" s="1"/>
  <c r="M6046" i="52"/>
  <c r="N6046" i="52" s="1"/>
  <c r="O6046" i="52" s="1"/>
  <c r="M6047" i="52"/>
  <c r="N6047" i="52"/>
  <c r="O6047" i="52" s="1"/>
  <c r="M6048" i="52"/>
  <c r="N6048" i="52"/>
  <c r="O6048" i="52" s="1"/>
  <c r="M6049" i="52"/>
  <c r="N6049" i="52" s="1"/>
  <c r="O6049" i="52"/>
  <c r="M6050" i="52"/>
  <c r="N6050" i="52" s="1"/>
  <c r="O6050" i="52" s="1"/>
  <c r="M6051" i="52"/>
  <c r="N6051" i="52" s="1"/>
  <c r="O6051" i="52" s="1"/>
  <c r="M6052" i="52"/>
  <c r="N6052" i="52"/>
  <c r="O6052" i="52" s="1"/>
  <c r="M6053" i="52"/>
  <c r="N6053" i="52" s="1"/>
  <c r="O6053" i="52" s="1"/>
  <c r="M6054" i="52"/>
  <c r="N6054" i="52" s="1"/>
  <c r="O6054" i="52" s="1"/>
  <c r="M6055" i="52"/>
  <c r="N6055" i="52"/>
  <c r="O6055" i="52" s="1"/>
  <c r="M6056" i="52"/>
  <c r="N6056" i="52"/>
  <c r="O6056" i="52" s="1"/>
  <c r="M6057" i="52"/>
  <c r="N6057" i="52" s="1"/>
  <c r="O6057" i="52"/>
  <c r="M6058" i="52"/>
  <c r="N6058" i="52" s="1"/>
  <c r="O6058" i="52" s="1"/>
  <c r="M6059" i="52"/>
  <c r="N6059" i="52" s="1"/>
  <c r="O6059" i="52" s="1"/>
  <c r="M6060" i="52"/>
  <c r="N6060" i="52" s="1"/>
  <c r="O6060" i="52" s="1"/>
  <c r="M6061" i="52"/>
  <c r="N6061" i="52" s="1"/>
  <c r="O6061" i="52" s="1"/>
  <c r="M6062" i="52"/>
  <c r="N6062" i="52" s="1"/>
  <c r="O6062" i="52" s="1"/>
  <c r="M6063" i="52"/>
  <c r="N6063" i="52" s="1"/>
  <c r="O6063" i="52" s="1"/>
  <c r="M6064" i="52"/>
  <c r="N6064" i="52" s="1"/>
  <c r="O6064" i="52" s="1"/>
  <c r="M6065" i="52"/>
  <c r="N6065" i="52" s="1"/>
  <c r="O6065" i="52" s="1"/>
  <c r="M6066" i="52"/>
  <c r="N6066" i="52" s="1"/>
  <c r="O6066" i="52" s="1"/>
  <c r="M6067" i="52"/>
  <c r="N6067" i="52" s="1"/>
  <c r="O6067" i="52" s="1"/>
  <c r="M6068" i="52"/>
  <c r="N6068" i="52" s="1"/>
  <c r="O6068" i="52" s="1"/>
  <c r="M6069" i="52"/>
  <c r="N6069" i="52" s="1"/>
  <c r="O6069" i="52" s="1"/>
  <c r="M6070" i="52"/>
  <c r="N6070" i="52" s="1"/>
  <c r="O6070" i="52" s="1"/>
  <c r="M6071" i="52"/>
  <c r="N6071" i="52" s="1"/>
  <c r="O6071" i="52" s="1"/>
  <c r="M6072" i="52"/>
  <c r="N6072" i="52" s="1"/>
  <c r="O6072" i="52" s="1"/>
  <c r="M6073" i="52"/>
  <c r="N6073" i="52" s="1"/>
  <c r="O6073" i="52" s="1"/>
  <c r="M6074" i="52"/>
  <c r="N6074" i="52" s="1"/>
  <c r="O6074" i="52" s="1"/>
  <c r="M6075" i="52"/>
  <c r="N6075" i="52"/>
  <c r="O6075" i="52" s="1"/>
  <c r="M6076" i="52"/>
  <c r="N6076" i="52" s="1"/>
  <c r="O6076" i="52" s="1"/>
  <c r="M6077" i="52"/>
  <c r="N6077" i="52" s="1"/>
  <c r="O6077" i="52" s="1"/>
  <c r="M6078" i="52"/>
  <c r="N6078" i="52" s="1"/>
  <c r="O6078" i="52" s="1"/>
  <c r="M6079" i="52"/>
  <c r="N6079" i="52" s="1"/>
  <c r="O6079" i="52" s="1"/>
  <c r="M6080" i="52"/>
  <c r="N6080" i="52" s="1"/>
  <c r="O6080" i="52" s="1"/>
  <c r="M6081" i="52"/>
  <c r="N6081" i="52" s="1"/>
  <c r="O6081" i="52" s="1"/>
  <c r="M6082" i="52"/>
  <c r="N6082" i="52" s="1"/>
  <c r="O6082" i="52" s="1"/>
  <c r="M6083" i="52"/>
  <c r="N6083" i="52" s="1"/>
  <c r="O6083" i="52" s="1"/>
  <c r="M6084" i="52"/>
  <c r="N6084" i="52" s="1"/>
  <c r="O6084" i="52" s="1"/>
  <c r="M6085" i="52"/>
  <c r="N6085" i="52" s="1"/>
  <c r="O6085" i="52" s="1"/>
  <c r="M6086" i="52"/>
  <c r="N6086" i="52" s="1"/>
  <c r="O6086" i="52" s="1"/>
  <c r="M6087" i="52"/>
  <c r="N6087" i="52" s="1"/>
  <c r="O6087" i="52" s="1"/>
  <c r="M6088" i="52"/>
  <c r="N6088" i="52"/>
  <c r="O6088" i="52" s="1"/>
  <c r="M6089" i="52"/>
  <c r="N6089" i="52" s="1"/>
  <c r="O6089" i="52" s="1"/>
  <c r="M6090" i="52"/>
  <c r="N6090" i="52" s="1"/>
  <c r="O6090" i="52" s="1"/>
  <c r="M6091" i="52"/>
  <c r="N6091" i="52" s="1"/>
  <c r="O6091" i="52" s="1"/>
  <c r="M6092" i="52"/>
  <c r="N6092" i="52" s="1"/>
  <c r="O6092" i="52" s="1"/>
  <c r="M6093" i="52"/>
  <c r="N6093" i="52" s="1"/>
  <c r="O6093" i="52"/>
  <c r="M6094" i="52"/>
  <c r="N6094" i="52" s="1"/>
  <c r="O6094" i="52" s="1"/>
  <c r="M6095" i="52"/>
  <c r="N6095" i="52" s="1"/>
  <c r="O6095" i="52" s="1"/>
  <c r="M6096" i="52"/>
  <c r="N6096" i="52" s="1"/>
  <c r="O6096" i="52" s="1"/>
  <c r="M6097" i="52"/>
  <c r="N6097" i="52" s="1"/>
  <c r="O6097" i="52" s="1"/>
  <c r="M6098" i="52"/>
  <c r="N6098" i="52" s="1"/>
  <c r="O6098" i="52" s="1"/>
  <c r="M6099" i="52"/>
  <c r="N6099" i="52" s="1"/>
  <c r="O6099" i="52" s="1"/>
  <c r="M6100" i="52"/>
  <c r="N6100" i="52" s="1"/>
  <c r="O6100" i="52" s="1"/>
  <c r="M6101" i="52"/>
  <c r="N6101" i="52" s="1"/>
  <c r="O6101" i="52" s="1"/>
  <c r="M6102" i="52"/>
  <c r="N6102" i="52" s="1"/>
  <c r="O6102" i="52" s="1"/>
  <c r="M6103" i="52"/>
  <c r="N6103" i="52" s="1"/>
  <c r="O6103" i="52" s="1"/>
  <c r="M6104" i="52"/>
  <c r="N6104" i="52" s="1"/>
  <c r="O6104" i="52" s="1"/>
  <c r="M6105" i="52"/>
  <c r="N6105" i="52" s="1"/>
  <c r="O6105" i="52" s="1"/>
  <c r="M6106" i="52"/>
  <c r="N6106" i="52" s="1"/>
  <c r="O6106" i="52" s="1"/>
  <c r="M6107" i="52"/>
  <c r="N6107" i="52" s="1"/>
  <c r="O6107" i="52" s="1"/>
  <c r="M6108" i="52"/>
  <c r="N6108" i="52" s="1"/>
  <c r="O6108" i="52" s="1"/>
  <c r="M6109" i="52"/>
  <c r="N6109" i="52" s="1"/>
  <c r="O6109" i="52" s="1"/>
  <c r="M6110" i="52"/>
  <c r="N6110" i="52" s="1"/>
  <c r="O6110" i="52" s="1"/>
  <c r="M6111" i="52"/>
  <c r="N6111" i="52"/>
  <c r="O6111" i="52" s="1"/>
  <c r="M6112" i="52"/>
  <c r="N6112" i="52" s="1"/>
  <c r="O6112" i="52" s="1"/>
  <c r="M6113" i="52"/>
  <c r="N6113" i="52" s="1"/>
  <c r="O6113" i="52"/>
  <c r="M6114" i="52"/>
  <c r="N6114" i="52" s="1"/>
  <c r="O6114" i="52" s="1"/>
  <c r="M6115" i="52"/>
  <c r="N6115" i="52" s="1"/>
  <c r="O6115" i="52" s="1"/>
  <c r="M6116" i="52"/>
  <c r="N6116" i="52"/>
  <c r="O6116" i="52" s="1"/>
  <c r="M6117" i="52"/>
  <c r="N6117" i="52" s="1"/>
  <c r="O6117" i="52" s="1"/>
  <c r="M6118" i="52"/>
  <c r="N6118" i="52" s="1"/>
  <c r="O6118" i="52" s="1"/>
  <c r="M6119" i="52"/>
  <c r="N6119" i="52"/>
  <c r="O6119" i="52" s="1"/>
  <c r="M6120" i="52"/>
  <c r="N6120" i="52" s="1"/>
  <c r="O6120" i="52" s="1"/>
  <c r="M6121" i="52"/>
  <c r="N6121" i="52" s="1"/>
  <c r="O6121" i="52"/>
  <c r="M6122" i="52"/>
  <c r="N6122" i="52" s="1"/>
  <c r="O6122" i="52" s="1"/>
  <c r="M6123" i="52"/>
  <c r="N6123" i="52" s="1"/>
  <c r="O6123" i="52" s="1"/>
  <c r="M6124" i="52"/>
  <c r="N6124" i="52" s="1"/>
  <c r="O6124" i="52" s="1"/>
  <c r="M6125" i="52"/>
  <c r="N6125" i="52" s="1"/>
  <c r="O6125" i="52"/>
  <c r="M6126" i="52"/>
  <c r="N6126" i="52" s="1"/>
  <c r="O6126" i="52" s="1"/>
  <c r="M6127" i="52"/>
  <c r="N6127" i="52" s="1"/>
  <c r="O6127" i="52" s="1"/>
  <c r="M6128" i="52"/>
  <c r="N6128" i="52" s="1"/>
  <c r="O6128" i="52" s="1"/>
  <c r="M6129" i="52"/>
  <c r="N6129" i="52" s="1"/>
  <c r="O6129" i="52" s="1"/>
  <c r="M6130" i="52"/>
  <c r="N6130" i="52" s="1"/>
  <c r="O6130" i="52" s="1"/>
  <c r="M6131" i="52"/>
  <c r="N6131" i="52" s="1"/>
  <c r="O6131" i="52" s="1"/>
  <c r="M6132" i="52"/>
  <c r="N6132" i="52" s="1"/>
  <c r="O6132" i="52" s="1"/>
  <c r="M6133" i="52"/>
  <c r="N6133" i="52" s="1"/>
  <c r="O6133" i="52" s="1"/>
  <c r="M6134" i="52"/>
  <c r="N6134" i="52" s="1"/>
  <c r="O6134" i="52" s="1"/>
  <c r="M6135" i="52"/>
  <c r="N6135" i="52" s="1"/>
  <c r="O6135" i="52" s="1"/>
  <c r="M6136" i="52"/>
  <c r="N6136" i="52" s="1"/>
  <c r="O6136" i="52"/>
  <c r="M6137" i="52"/>
  <c r="N6137" i="52" s="1"/>
  <c r="O6137" i="52" s="1"/>
  <c r="M6138" i="52"/>
  <c r="N6138" i="52" s="1"/>
  <c r="O6138" i="52" s="1"/>
  <c r="M6139" i="52"/>
  <c r="N6139" i="52" s="1"/>
  <c r="O6139" i="52" s="1"/>
  <c r="M6140" i="52"/>
  <c r="N6140" i="52" s="1"/>
  <c r="O6140" i="52" s="1"/>
  <c r="M6141" i="52"/>
  <c r="N6141" i="52" s="1"/>
  <c r="O6141" i="52" s="1"/>
  <c r="M6142" i="52"/>
  <c r="N6142" i="52" s="1"/>
  <c r="O6142" i="52" s="1"/>
  <c r="M6143" i="52"/>
  <c r="N6143" i="52"/>
  <c r="O6143" i="52" s="1"/>
  <c r="M6144" i="52"/>
  <c r="N6144" i="52"/>
  <c r="O6144" i="52" s="1"/>
  <c r="M6145" i="52"/>
  <c r="N6145" i="52" s="1"/>
  <c r="O6145" i="52" s="1"/>
  <c r="M6146" i="52"/>
  <c r="N6146" i="52" s="1"/>
  <c r="O6146" i="52" s="1"/>
  <c r="M6147" i="52"/>
  <c r="N6147" i="52" s="1"/>
  <c r="O6147" i="52" s="1"/>
  <c r="M6148" i="52"/>
  <c r="N6148" i="52"/>
  <c r="O6148" i="52" s="1"/>
  <c r="M6149" i="52"/>
  <c r="N6149" i="52" s="1"/>
  <c r="O6149" i="52" s="1"/>
  <c r="M6150" i="52"/>
  <c r="N6150" i="52" s="1"/>
  <c r="O6150" i="52" s="1"/>
  <c r="M6151" i="52"/>
  <c r="N6151" i="52"/>
  <c r="O6151" i="52" s="1"/>
  <c r="M6152" i="52"/>
  <c r="N6152" i="52" s="1"/>
  <c r="O6152" i="52" s="1"/>
  <c r="M6153" i="52"/>
  <c r="N6153" i="52" s="1"/>
  <c r="O6153" i="52" s="1"/>
  <c r="M6154" i="52"/>
  <c r="N6154" i="52"/>
  <c r="O6154" i="52" s="1"/>
  <c r="M6155" i="52"/>
  <c r="N6155" i="52" s="1"/>
  <c r="O6155" i="52" s="1"/>
  <c r="M6156" i="52"/>
  <c r="N6156" i="52" s="1"/>
  <c r="O6156" i="52" s="1"/>
  <c r="M6157" i="52"/>
  <c r="N6157" i="52" s="1"/>
  <c r="O6157" i="52"/>
  <c r="M6158" i="52"/>
  <c r="N6158" i="52" s="1"/>
  <c r="O6158" i="52" s="1"/>
  <c r="M6159" i="52"/>
  <c r="N6159" i="52" s="1"/>
  <c r="O6159" i="52" s="1"/>
  <c r="M6160" i="52"/>
  <c r="N6160" i="52" s="1"/>
  <c r="O6160" i="52" s="1"/>
  <c r="M6161" i="52"/>
  <c r="N6161" i="52" s="1"/>
  <c r="O6161" i="52" s="1"/>
  <c r="M6162" i="52"/>
  <c r="N6162" i="52"/>
  <c r="O6162" i="52" s="1"/>
  <c r="M6163" i="52"/>
  <c r="N6163" i="52" s="1"/>
  <c r="O6163" i="52" s="1"/>
  <c r="M6164" i="52"/>
  <c r="N6164" i="52" s="1"/>
  <c r="O6164" i="52" s="1"/>
  <c r="M6165" i="52"/>
  <c r="N6165" i="52" s="1"/>
  <c r="O6165" i="52" s="1"/>
  <c r="M6166" i="52"/>
  <c r="N6166" i="52" s="1"/>
  <c r="O6166" i="52" s="1"/>
  <c r="M6167" i="52"/>
  <c r="N6167" i="52" s="1"/>
  <c r="O6167" i="52" s="1"/>
  <c r="M6168" i="52"/>
  <c r="N6168" i="52" s="1"/>
  <c r="O6168" i="52" s="1"/>
  <c r="M6169" i="52"/>
  <c r="N6169" i="52" s="1"/>
  <c r="O6169" i="52" s="1"/>
  <c r="M6170" i="52"/>
  <c r="N6170" i="52" s="1"/>
  <c r="O6170" i="52" s="1"/>
  <c r="M6171" i="52"/>
  <c r="N6171" i="52" s="1"/>
  <c r="O6171" i="52" s="1"/>
  <c r="M6172" i="52"/>
  <c r="N6172" i="52" s="1"/>
  <c r="O6172" i="52" s="1"/>
  <c r="M6173" i="52"/>
  <c r="N6173" i="52" s="1"/>
  <c r="O6173" i="52" s="1"/>
  <c r="M6174" i="52"/>
  <c r="N6174" i="52" s="1"/>
  <c r="O6174" i="52" s="1"/>
  <c r="M6175" i="52"/>
  <c r="N6175" i="52"/>
  <c r="O6175" i="52" s="1"/>
  <c r="M6176" i="52"/>
  <c r="N6176" i="52"/>
  <c r="O6176" i="52" s="1"/>
  <c r="M6177" i="52"/>
  <c r="N6177" i="52" s="1"/>
  <c r="O6177" i="52" s="1"/>
  <c r="M6178" i="52"/>
  <c r="N6178" i="52" s="1"/>
  <c r="O6178" i="52" s="1"/>
  <c r="M6179" i="52"/>
  <c r="N6179" i="52" s="1"/>
  <c r="O6179" i="52" s="1"/>
  <c r="M6180" i="52"/>
  <c r="N6180" i="52"/>
  <c r="O6180" i="52" s="1"/>
  <c r="M6181" i="52"/>
  <c r="N6181" i="52" s="1"/>
  <c r="O6181" i="52" s="1"/>
  <c r="M6182" i="52"/>
  <c r="N6182" i="52" s="1"/>
  <c r="O6182" i="52" s="1"/>
  <c r="M6183" i="52"/>
  <c r="N6183" i="52"/>
  <c r="O6183" i="52" s="1"/>
  <c r="M6184" i="52"/>
  <c r="N6184" i="52" s="1"/>
  <c r="O6184" i="52" s="1"/>
  <c r="M6185" i="52"/>
  <c r="N6185" i="52" s="1"/>
  <c r="O6185" i="52" s="1"/>
  <c r="M6186" i="52"/>
  <c r="N6186" i="52"/>
  <c r="O6186" i="52" s="1"/>
  <c r="M6187" i="52"/>
  <c r="N6187" i="52" s="1"/>
  <c r="O6187" i="52" s="1"/>
  <c r="M6188" i="52"/>
  <c r="N6188" i="52" s="1"/>
  <c r="O6188" i="52" s="1"/>
  <c r="M6189" i="52"/>
  <c r="N6189" i="52" s="1"/>
  <c r="O6189" i="52"/>
  <c r="M6190" i="52"/>
  <c r="N6190" i="52" s="1"/>
  <c r="O6190" i="52" s="1"/>
  <c r="M6191" i="52"/>
  <c r="N6191" i="52" s="1"/>
  <c r="O6191" i="52" s="1"/>
  <c r="M6192" i="52"/>
  <c r="N6192" i="52" s="1"/>
  <c r="O6192" i="52" s="1"/>
  <c r="M6193" i="52"/>
  <c r="N6193" i="52" s="1"/>
  <c r="O6193" i="52" s="1"/>
  <c r="M6194" i="52"/>
  <c r="N6194" i="52"/>
  <c r="O6194" i="52" s="1"/>
  <c r="M6195" i="52"/>
  <c r="N6195" i="52" s="1"/>
  <c r="O6195" i="52" s="1"/>
  <c r="M6196" i="52"/>
  <c r="N6196" i="52" s="1"/>
  <c r="O6196" i="52" s="1"/>
  <c r="M6197" i="52"/>
  <c r="N6197" i="52" s="1"/>
  <c r="O6197" i="52" s="1"/>
  <c r="M6198" i="52"/>
  <c r="N6198" i="52" s="1"/>
  <c r="O6198" i="52" s="1"/>
  <c r="M6199" i="52"/>
  <c r="N6199" i="52" s="1"/>
  <c r="O6199" i="52" s="1"/>
  <c r="M6200" i="52"/>
  <c r="N6200" i="52" s="1"/>
  <c r="O6200" i="52" s="1"/>
  <c r="M6201" i="52"/>
  <c r="N6201" i="52" s="1"/>
  <c r="O6201" i="52" s="1"/>
  <c r="M6202" i="52"/>
  <c r="N6202" i="52" s="1"/>
  <c r="O6202" i="52" s="1"/>
  <c r="M6203" i="52"/>
  <c r="N6203" i="52" s="1"/>
  <c r="O6203" i="52" s="1"/>
  <c r="M6204" i="52"/>
  <c r="N6204" i="52" s="1"/>
  <c r="O6204" i="52" s="1"/>
  <c r="M6205" i="52"/>
  <c r="N6205" i="52" s="1"/>
  <c r="O6205" i="52" s="1"/>
  <c r="M6206" i="52"/>
  <c r="N6206" i="52" s="1"/>
  <c r="O6206" i="52" s="1"/>
  <c r="M6207" i="52"/>
  <c r="N6207" i="52" s="1"/>
  <c r="O6207" i="52" s="1"/>
  <c r="M6208" i="52"/>
  <c r="N6208" i="52"/>
  <c r="O6208" i="52" s="1"/>
  <c r="M6209" i="52"/>
  <c r="N6209" i="52" s="1"/>
  <c r="O6209" i="52" s="1"/>
  <c r="M6210" i="52"/>
  <c r="N6210" i="52" s="1"/>
  <c r="O6210" i="52" s="1"/>
  <c r="M6211" i="52"/>
  <c r="N6211" i="52" s="1"/>
  <c r="O6211" i="52" s="1"/>
  <c r="M6212" i="52"/>
  <c r="N6212" i="52"/>
  <c r="O6212" i="52" s="1"/>
  <c r="M6213" i="52"/>
  <c r="N6213" i="52" s="1"/>
  <c r="O6213" i="52" s="1"/>
  <c r="M6214" i="52"/>
  <c r="N6214" i="52" s="1"/>
  <c r="O6214" i="52" s="1"/>
  <c r="M6215" i="52"/>
  <c r="N6215" i="52"/>
  <c r="O6215" i="52" s="1"/>
  <c r="M6216" i="52"/>
  <c r="N6216" i="52"/>
  <c r="O6216" i="52" s="1"/>
  <c r="M6217" i="52"/>
  <c r="N6217" i="52" s="1"/>
  <c r="O6217" i="52" s="1"/>
  <c r="M6218" i="52"/>
  <c r="N6218" i="52" s="1"/>
  <c r="O6218" i="52" s="1"/>
  <c r="M6219" i="52"/>
  <c r="N6219" i="52" s="1"/>
  <c r="O6219" i="52" s="1"/>
  <c r="M6220" i="52"/>
  <c r="N6220" i="52" s="1"/>
  <c r="O6220" i="52" s="1"/>
  <c r="M6221" i="52"/>
  <c r="N6221" i="52" s="1"/>
  <c r="O6221" i="52" s="1"/>
  <c r="M6222" i="52"/>
  <c r="N6222" i="52" s="1"/>
  <c r="O6222" i="52" s="1"/>
  <c r="M6223" i="52"/>
  <c r="N6223" i="52" s="1"/>
  <c r="O6223" i="52" s="1"/>
  <c r="M6224" i="52"/>
  <c r="N6224" i="52" s="1"/>
  <c r="O6224" i="52" s="1"/>
  <c r="M6225" i="52"/>
  <c r="N6225" i="52" s="1"/>
  <c r="O6225" i="52" s="1"/>
  <c r="M6226" i="52"/>
  <c r="N6226" i="52" s="1"/>
  <c r="O6226" i="52" s="1"/>
  <c r="M6227" i="52"/>
  <c r="N6227" i="52" s="1"/>
  <c r="O6227" i="52" s="1"/>
  <c r="M6228" i="52"/>
  <c r="N6228" i="52" s="1"/>
  <c r="O6228" i="52" s="1"/>
  <c r="M6229" i="52"/>
  <c r="N6229" i="52" s="1"/>
  <c r="O6229" i="52" s="1"/>
  <c r="M6230" i="52"/>
  <c r="N6230" i="52" s="1"/>
  <c r="O6230" i="52" s="1"/>
  <c r="M6231" i="52"/>
  <c r="N6231" i="52" s="1"/>
  <c r="O6231" i="52" s="1"/>
  <c r="M6232" i="52"/>
  <c r="N6232" i="52" s="1"/>
  <c r="O6232" i="52" s="1"/>
  <c r="M6233" i="52"/>
  <c r="N6233" i="52" s="1"/>
  <c r="O6233" i="52" s="1"/>
  <c r="M6234" i="52"/>
  <c r="N6234" i="52" s="1"/>
  <c r="O6234" i="52" s="1"/>
  <c r="M6235" i="52"/>
  <c r="N6235" i="52" s="1"/>
  <c r="O6235" i="52" s="1"/>
  <c r="M6236" i="52"/>
  <c r="N6236" i="52" s="1"/>
  <c r="O6236" i="52" s="1"/>
  <c r="M6237" i="52"/>
  <c r="N6237" i="52" s="1"/>
  <c r="O6237" i="52" s="1"/>
  <c r="M6238" i="52"/>
  <c r="N6238" i="52" s="1"/>
  <c r="O6238" i="52" s="1"/>
  <c r="M6239" i="52"/>
  <c r="N6239" i="52" s="1"/>
  <c r="O6239" i="52" s="1"/>
  <c r="M6240" i="52"/>
  <c r="N6240" i="52"/>
  <c r="O6240" i="52" s="1"/>
  <c r="M6241" i="52"/>
  <c r="N6241" i="52" s="1"/>
  <c r="O6241" i="52" s="1"/>
  <c r="M6242" i="52"/>
  <c r="N6242" i="52" s="1"/>
  <c r="O6242" i="52" s="1"/>
  <c r="M6243" i="52"/>
  <c r="N6243" i="52" s="1"/>
  <c r="O6243" i="52" s="1"/>
  <c r="M6244" i="52"/>
  <c r="N6244" i="52" s="1"/>
  <c r="O6244" i="52" s="1"/>
  <c r="M6245" i="52"/>
  <c r="N6245" i="52" s="1"/>
  <c r="O6245" i="52" s="1"/>
  <c r="M6246" i="52"/>
  <c r="N6246" i="52" s="1"/>
  <c r="O6246" i="52" s="1"/>
  <c r="M6247" i="52"/>
  <c r="N6247" i="52" s="1"/>
  <c r="O6247" i="52" s="1"/>
  <c r="M6248" i="52"/>
  <c r="N6248" i="52"/>
  <c r="O6248" i="52" s="1"/>
  <c r="M6249" i="52"/>
  <c r="N6249" i="52" s="1"/>
  <c r="O6249" i="52" s="1"/>
  <c r="M6250" i="52"/>
  <c r="N6250" i="52" s="1"/>
  <c r="O6250" i="52" s="1"/>
  <c r="M6251" i="52"/>
  <c r="N6251" i="52" s="1"/>
  <c r="O6251" i="52" s="1"/>
  <c r="M6252" i="52"/>
  <c r="N6252" i="52" s="1"/>
  <c r="O6252" i="52" s="1"/>
  <c r="M6253" i="52"/>
  <c r="N6253" i="52" s="1"/>
  <c r="O6253" i="52" s="1"/>
  <c r="M6254" i="52"/>
  <c r="N6254" i="52" s="1"/>
  <c r="O6254" i="52" s="1"/>
  <c r="M6255" i="52"/>
  <c r="N6255" i="52" s="1"/>
  <c r="O6255" i="52" s="1"/>
  <c r="M6256" i="52"/>
  <c r="N6256" i="52" s="1"/>
  <c r="O6256" i="52" s="1"/>
  <c r="M6257" i="52"/>
  <c r="N6257" i="52" s="1"/>
  <c r="O6257" i="52" s="1"/>
  <c r="M6258" i="52"/>
  <c r="N6258" i="52"/>
  <c r="O6258" i="52" s="1"/>
  <c r="M6259" i="52"/>
  <c r="N6259" i="52" s="1"/>
  <c r="O6259" i="52" s="1"/>
  <c r="M6260" i="52"/>
  <c r="N6260" i="52" s="1"/>
  <c r="O6260" i="52" s="1"/>
  <c r="M6261" i="52"/>
  <c r="N6261" i="52" s="1"/>
  <c r="O6261" i="52" s="1"/>
  <c r="M6262" i="52"/>
  <c r="N6262" i="52" s="1"/>
  <c r="O6262" i="52" s="1"/>
  <c r="M6263" i="52"/>
  <c r="N6263" i="52" s="1"/>
  <c r="O6263" i="52" s="1"/>
  <c r="M6264" i="52"/>
  <c r="N6264" i="52" s="1"/>
  <c r="O6264" i="52"/>
  <c r="M6265" i="52"/>
  <c r="N6265" i="52" s="1"/>
  <c r="O6265" i="52" s="1"/>
  <c r="M6266" i="52"/>
  <c r="N6266" i="52" s="1"/>
  <c r="O6266" i="52" s="1"/>
  <c r="M6267" i="52"/>
  <c r="N6267" i="52" s="1"/>
  <c r="O6267" i="52" s="1"/>
  <c r="M6268" i="52"/>
  <c r="N6268" i="52" s="1"/>
  <c r="O6268" i="52" s="1"/>
  <c r="M6269" i="52"/>
  <c r="N6269" i="52" s="1"/>
  <c r="O6269" i="52" s="1"/>
  <c r="M6270" i="52"/>
  <c r="N6270" i="52" s="1"/>
  <c r="O6270" i="52" s="1"/>
  <c r="M6271" i="52"/>
  <c r="N6271" i="52"/>
  <c r="O6271" i="52" s="1"/>
  <c r="M6272" i="52"/>
  <c r="N6272" i="52"/>
  <c r="O6272" i="52" s="1"/>
  <c r="M6273" i="52"/>
  <c r="N6273" i="52" s="1"/>
  <c r="O6273" i="52" s="1"/>
  <c r="M6274" i="52"/>
  <c r="N6274" i="52" s="1"/>
  <c r="O6274" i="52" s="1"/>
  <c r="M6275" i="52"/>
  <c r="N6275" i="52" s="1"/>
  <c r="O6275" i="52" s="1"/>
  <c r="M6276" i="52"/>
  <c r="N6276" i="52" s="1"/>
  <c r="O6276" i="52" s="1"/>
  <c r="M6277" i="52"/>
  <c r="N6277" i="52" s="1"/>
  <c r="O6277" i="52" s="1"/>
  <c r="M6278" i="52"/>
  <c r="N6278" i="52" s="1"/>
  <c r="O6278" i="52" s="1"/>
  <c r="M6279" i="52"/>
  <c r="N6279" i="52" s="1"/>
  <c r="O6279" i="52" s="1"/>
  <c r="M6280" i="52"/>
  <c r="N6280" i="52"/>
  <c r="O6280" i="52" s="1"/>
  <c r="M6281" i="52"/>
  <c r="N6281" i="52" s="1"/>
  <c r="O6281" i="52" s="1"/>
  <c r="M6282" i="52"/>
  <c r="N6282" i="52"/>
  <c r="O6282" i="52" s="1"/>
  <c r="M6283" i="52"/>
  <c r="N6283" i="52" s="1"/>
  <c r="O6283" i="52" s="1"/>
  <c r="M6284" i="52"/>
  <c r="N6284" i="52" s="1"/>
  <c r="O6284" i="52" s="1"/>
  <c r="M6285" i="52"/>
  <c r="N6285" i="52" s="1"/>
  <c r="O6285" i="52"/>
  <c r="M6286" i="52"/>
  <c r="N6286" i="52" s="1"/>
  <c r="O6286" i="52" s="1"/>
  <c r="M6287" i="52"/>
  <c r="N6287" i="52" s="1"/>
  <c r="O6287" i="52" s="1"/>
  <c r="M6288" i="52"/>
  <c r="N6288" i="52" s="1"/>
  <c r="O6288" i="52" s="1"/>
  <c r="M6289" i="52"/>
  <c r="N6289" i="52" s="1"/>
  <c r="O6289" i="52" s="1"/>
  <c r="M6290" i="52"/>
  <c r="N6290" i="52" s="1"/>
  <c r="O6290" i="52" s="1"/>
  <c r="M6291" i="52"/>
  <c r="N6291" i="52" s="1"/>
  <c r="O6291" i="52" s="1"/>
  <c r="M6292" i="52"/>
  <c r="N6292" i="52" s="1"/>
  <c r="O6292" i="52" s="1"/>
  <c r="M6293" i="52"/>
  <c r="N6293" i="52" s="1"/>
  <c r="O6293" i="52" s="1"/>
  <c r="M6294" i="52"/>
  <c r="N6294" i="52" s="1"/>
  <c r="O6294" i="52" s="1"/>
  <c r="M6295" i="52"/>
  <c r="N6295" i="52" s="1"/>
  <c r="O6295" i="52" s="1"/>
  <c r="M6296" i="52"/>
  <c r="N6296" i="52" s="1"/>
  <c r="O6296" i="52" s="1"/>
  <c r="M6297" i="52"/>
  <c r="N6297" i="52" s="1"/>
  <c r="O6297" i="52" s="1"/>
  <c r="M6298" i="52"/>
  <c r="N6298" i="52" s="1"/>
  <c r="O6298" i="52" s="1"/>
  <c r="M6299" i="52"/>
  <c r="N6299" i="52" s="1"/>
  <c r="O6299" i="52" s="1"/>
  <c r="M6300" i="52"/>
  <c r="N6300" i="52" s="1"/>
  <c r="O6300" i="52" s="1"/>
  <c r="M6301" i="52"/>
  <c r="N6301" i="52" s="1"/>
  <c r="O6301" i="52" s="1"/>
  <c r="M6302" i="52"/>
  <c r="N6302" i="52" s="1"/>
  <c r="O6302" i="52" s="1"/>
  <c r="M6303" i="52"/>
  <c r="N6303" i="52"/>
  <c r="O6303" i="52" s="1"/>
  <c r="M6304" i="52"/>
  <c r="N6304" i="52" s="1"/>
  <c r="O6304" i="52" s="1"/>
  <c r="M6305" i="52"/>
  <c r="N6305" i="52" s="1"/>
  <c r="O6305" i="52" s="1"/>
  <c r="M6306" i="52"/>
  <c r="N6306" i="52" s="1"/>
  <c r="O6306" i="52" s="1"/>
  <c r="M6307" i="52"/>
  <c r="N6307" i="52" s="1"/>
  <c r="O6307" i="52" s="1"/>
  <c r="M6308" i="52"/>
  <c r="N6308" i="52" s="1"/>
  <c r="O6308" i="52" s="1"/>
  <c r="M6309" i="52"/>
  <c r="N6309" i="52" s="1"/>
  <c r="O6309" i="52" s="1"/>
  <c r="M6310" i="52"/>
  <c r="N6310" i="52" s="1"/>
  <c r="O6310" i="52" s="1"/>
  <c r="M6311" i="52"/>
  <c r="N6311" i="52" s="1"/>
  <c r="O6311" i="52" s="1"/>
  <c r="M6312" i="52"/>
  <c r="N6312" i="52"/>
  <c r="O6312" i="52" s="1"/>
  <c r="M6313" i="52"/>
  <c r="N6313" i="52" s="1"/>
  <c r="O6313" i="52" s="1"/>
  <c r="M6314" i="52"/>
  <c r="N6314" i="52"/>
  <c r="O6314" i="52" s="1"/>
  <c r="M6315" i="52"/>
  <c r="N6315" i="52" s="1"/>
  <c r="O6315" i="52" s="1"/>
  <c r="M6316" i="52"/>
  <c r="N6316" i="52" s="1"/>
  <c r="O6316" i="52" s="1"/>
  <c r="M6317" i="52"/>
  <c r="N6317" i="52" s="1"/>
  <c r="O6317" i="52"/>
  <c r="M6318" i="52"/>
  <c r="N6318" i="52" s="1"/>
  <c r="O6318" i="52" s="1"/>
  <c r="M6319" i="52"/>
  <c r="N6319" i="52" s="1"/>
  <c r="O6319" i="52" s="1"/>
  <c r="M6320" i="52"/>
  <c r="N6320" i="52" s="1"/>
  <c r="O6320" i="52" s="1"/>
  <c r="M6321" i="52"/>
  <c r="N6321" i="52" s="1"/>
  <c r="O6321" i="52" s="1"/>
  <c r="M6322" i="52"/>
  <c r="N6322" i="52"/>
  <c r="O6322" i="52" s="1"/>
  <c r="M6323" i="52"/>
  <c r="N6323" i="52" s="1"/>
  <c r="O6323" i="52" s="1"/>
  <c r="M6324" i="52"/>
  <c r="N6324" i="52" s="1"/>
  <c r="O6324" i="52" s="1"/>
  <c r="M6325" i="52"/>
  <c r="N6325" i="52" s="1"/>
  <c r="O6325" i="52" s="1"/>
  <c r="M6326" i="52"/>
  <c r="N6326" i="52" s="1"/>
  <c r="O6326" i="52" s="1"/>
  <c r="M6327" i="52"/>
  <c r="N6327" i="52" s="1"/>
  <c r="O6327" i="52" s="1"/>
  <c r="M6328" i="52"/>
  <c r="N6328" i="52" s="1"/>
  <c r="O6328" i="52"/>
  <c r="M6329" i="52"/>
  <c r="N6329" i="52" s="1"/>
  <c r="O6329" i="52" s="1"/>
  <c r="M6330" i="52"/>
  <c r="N6330" i="52" s="1"/>
  <c r="O6330" i="52" s="1"/>
  <c r="M6331" i="52"/>
  <c r="N6331" i="52" s="1"/>
  <c r="O6331" i="52" s="1"/>
  <c r="M6332" i="52"/>
  <c r="N6332" i="52" s="1"/>
  <c r="O6332" i="52" s="1"/>
  <c r="M6333" i="52"/>
  <c r="N6333" i="52" s="1"/>
  <c r="O6333" i="52" s="1"/>
  <c r="M6334" i="52"/>
  <c r="N6334" i="52" s="1"/>
  <c r="O6334" i="52" s="1"/>
  <c r="M6335" i="52"/>
  <c r="N6335" i="52"/>
  <c r="O6335" i="52" s="1"/>
  <c r="M6336" i="52"/>
  <c r="N6336" i="52" s="1"/>
  <c r="O6336" i="52" s="1"/>
  <c r="M6337" i="52"/>
  <c r="N6337" i="52" s="1"/>
  <c r="O6337" i="52" s="1"/>
  <c r="M6338" i="52"/>
  <c r="N6338" i="52" s="1"/>
  <c r="O6338" i="52" s="1"/>
  <c r="M6339" i="52"/>
  <c r="N6339" i="52" s="1"/>
  <c r="O6339" i="52" s="1"/>
  <c r="M6340" i="52"/>
  <c r="N6340" i="52"/>
  <c r="O6340" i="52" s="1"/>
  <c r="M6341" i="52"/>
  <c r="N6341" i="52" s="1"/>
  <c r="O6341" i="52" s="1"/>
  <c r="M6342" i="52"/>
  <c r="N6342" i="52" s="1"/>
  <c r="O6342" i="52" s="1"/>
  <c r="M6343" i="52"/>
  <c r="N6343" i="52"/>
  <c r="O6343" i="52" s="1"/>
  <c r="M6344" i="52"/>
  <c r="N6344" i="52"/>
  <c r="O6344" i="52" s="1"/>
  <c r="M6345" i="52"/>
  <c r="N6345" i="52" s="1"/>
  <c r="O6345" i="52" s="1"/>
  <c r="M6346" i="52"/>
  <c r="N6346" i="52" s="1"/>
  <c r="O6346" i="52" s="1"/>
  <c r="M6347" i="52"/>
  <c r="N6347" i="52" s="1"/>
  <c r="O6347" i="52" s="1"/>
  <c r="M6348" i="52"/>
  <c r="N6348" i="52" s="1"/>
  <c r="O6348" i="52" s="1"/>
  <c r="M6349" i="52"/>
  <c r="N6349" i="52" s="1"/>
  <c r="O6349" i="52" s="1"/>
  <c r="M6350" i="52"/>
  <c r="N6350" i="52" s="1"/>
  <c r="O6350" i="52" s="1"/>
  <c r="M6351" i="52"/>
  <c r="N6351" i="52" s="1"/>
  <c r="O6351" i="52" s="1"/>
  <c r="M6352" i="52"/>
  <c r="N6352" i="52" s="1"/>
  <c r="O6352" i="52"/>
  <c r="M6353" i="52"/>
  <c r="N6353" i="52" s="1"/>
  <c r="O6353" i="52" s="1"/>
  <c r="M6354" i="52"/>
  <c r="N6354" i="52" s="1"/>
  <c r="O6354" i="52" s="1"/>
  <c r="M6355" i="52"/>
  <c r="N6355" i="52" s="1"/>
  <c r="O6355" i="52" s="1"/>
  <c r="M6356" i="52"/>
  <c r="N6356" i="52" s="1"/>
  <c r="O6356" i="52" s="1"/>
  <c r="M6357" i="52"/>
  <c r="N6357" i="52" s="1"/>
  <c r="O6357" i="52" s="1"/>
  <c r="M6358" i="52"/>
  <c r="N6358" i="52" s="1"/>
  <c r="O6358" i="52" s="1"/>
  <c r="M6359" i="52"/>
  <c r="N6359" i="52"/>
  <c r="O6359" i="52" s="1"/>
  <c r="M6360" i="52"/>
  <c r="N6360" i="52" s="1"/>
  <c r="O6360" i="52" s="1"/>
  <c r="M6361" i="52"/>
  <c r="N6361" i="52" s="1"/>
  <c r="O6361" i="52" s="1"/>
  <c r="M6362" i="52"/>
  <c r="N6362" i="52" s="1"/>
  <c r="O6362" i="52" s="1"/>
  <c r="M6363" i="52"/>
  <c r="N6363" i="52" s="1"/>
  <c r="O6363" i="52" s="1"/>
  <c r="M6364" i="52"/>
  <c r="N6364" i="52"/>
  <c r="O6364" i="52" s="1"/>
  <c r="M6365" i="52"/>
  <c r="N6365" i="52" s="1"/>
  <c r="O6365" i="52" s="1"/>
  <c r="M6366" i="52"/>
  <c r="N6366" i="52" s="1"/>
  <c r="O6366" i="52" s="1"/>
  <c r="M6367" i="52"/>
  <c r="N6367" i="52"/>
  <c r="O6367" i="52" s="1"/>
  <c r="M6368" i="52"/>
  <c r="N6368" i="52"/>
  <c r="O6368" i="52" s="1"/>
  <c r="M6369" i="52"/>
  <c r="N6369" i="52" s="1"/>
  <c r="O6369" i="52" s="1"/>
  <c r="M6370" i="52"/>
  <c r="N6370" i="52"/>
  <c r="O6370" i="52" s="1"/>
  <c r="M6371" i="52"/>
  <c r="N6371" i="52" s="1"/>
  <c r="O6371" i="52" s="1"/>
  <c r="M6372" i="52"/>
  <c r="N6372" i="52" s="1"/>
  <c r="O6372" i="52" s="1"/>
  <c r="M6373" i="52"/>
  <c r="N6373" i="52" s="1"/>
  <c r="O6373" i="52" s="1"/>
  <c r="M6374" i="52"/>
  <c r="N6374" i="52" s="1"/>
  <c r="O6374" i="52" s="1"/>
  <c r="M6375" i="52"/>
  <c r="N6375" i="52"/>
  <c r="O6375" i="52" s="1"/>
  <c r="M6376" i="52"/>
  <c r="N6376" i="52" s="1"/>
  <c r="O6376" i="52" s="1"/>
  <c r="M6377" i="52"/>
  <c r="N6377" i="52" s="1"/>
  <c r="O6377" i="52" s="1"/>
  <c r="M6378" i="52"/>
  <c r="N6378" i="52" s="1"/>
  <c r="O6378" i="52" s="1"/>
  <c r="M6379" i="52"/>
  <c r="N6379" i="52" s="1"/>
  <c r="O6379" i="52" s="1"/>
  <c r="M6380" i="52"/>
  <c r="N6380" i="52" s="1"/>
  <c r="O6380" i="52" s="1"/>
  <c r="M6381" i="52"/>
  <c r="N6381" i="52" s="1"/>
  <c r="O6381" i="52" s="1"/>
  <c r="M6382" i="52"/>
  <c r="N6382" i="52" s="1"/>
  <c r="O6382" i="52" s="1"/>
  <c r="M6383" i="52"/>
  <c r="N6383" i="52"/>
  <c r="O6383" i="52" s="1"/>
  <c r="M6384" i="52"/>
  <c r="N6384" i="52" s="1"/>
  <c r="O6384" i="52" s="1"/>
  <c r="M6385" i="52"/>
  <c r="N6385" i="52" s="1"/>
  <c r="O6385" i="52" s="1"/>
  <c r="M6386" i="52"/>
  <c r="N6386" i="52" s="1"/>
  <c r="O6386" i="52" s="1"/>
  <c r="M6387" i="52"/>
  <c r="N6387" i="52" s="1"/>
  <c r="O6387" i="52" s="1"/>
  <c r="M6388" i="52"/>
  <c r="N6388" i="52" s="1"/>
  <c r="O6388" i="52" s="1"/>
  <c r="M6389" i="52"/>
  <c r="N6389" i="52" s="1"/>
  <c r="O6389" i="52" s="1"/>
  <c r="M6390" i="52"/>
  <c r="N6390" i="52" s="1"/>
  <c r="O6390" i="52" s="1"/>
  <c r="M6391" i="52"/>
  <c r="N6391" i="52" s="1"/>
  <c r="O6391" i="52" s="1"/>
  <c r="M6392" i="52"/>
  <c r="N6392" i="52" s="1"/>
  <c r="O6392" i="52" s="1"/>
  <c r="M6393" i="52"/>
  <c r="N6393" i="52" s="1"/>
  <c r="O6393" i="52" s="1"/>
  <c r="M6394" i="52"/>
  <c r="N6394" i="52" s="1"/>
  <c r="O6394" i="52" s="1"/>
  <c r="M6395" i="52"/>
  <c r="N6395" i="52" s="1"/>
  <c r="O6395" i="52" s="1"/>
  <c r="M6396" i="52"/>
  <c r="N6396" i="52" s="1"/>
  <c r="O6396" i="52" s="1"/>
  <c r="M6397" i="52"/>
  <c r="N6397" i="52" s="1"/>
  <c r="O6397" i="52" s="1"/>
  <c r="M6398" i="52"/>
  <c r="N6398" i="52" s="1"/>
  <c r="O6398" i="52" s="1"/>
  <c r="M6399" i="52"/>
  <c r="N6399" i="52" s="1"/>
  <c r="O6399" i="52" s="1"/>
  <c r="M6400" i="52"/>
  <c r="N6400" i="52" s="1"/>
  <c r="O6400" i="52" s="1"/>
  <c r="M6401" i="52"/>
  <c r="N6401" i="52" s="1"/>
  <c r="O6401" i="52" s="1"/>
  <c r="M6402" i="52"/>
  <c r="N6402" i="52"/>
  <c r="O6402" i="52" s="1"/>
  <c r="M6403" i="52"/>
  <c r="N6403" i="52" s="1"/>
  <c r="O6403" i="52" s="1"/>
  <c r="M6404" i="52"/>
  <c r="N6404" i="52" s="1"/>
  <c r="O6404" i="52" s="1"/>
  <c r="M6405" i="52"/>
  <c r="N6405" i="52" s="1"/>
  <c r="O6405" i="52"/>
  <c r="M6406" i="52"/>
  <c r="N6406" i="52" s="1"/>
  <c r="O6406" i="52" s="1"/>
  <c r="M6407" i="52"/>
  <c r="N6407" i="52" s="1"/>
  <c r="O6407" i="52" s="1"/>
  <c r="M6408" i="52"/>
  <c r="N6408" i="52" s="1"/>
  <c r="O6408" i="52" s="1"/>
  <c r="M6409" i="52"/>
  <c r="N6409" i="52" s="1"/>
  <c r="O6409" i="52" s="1"/>
  <c r="M6410" i="52"/>
  <c r="N6410" i="52" s="1"/>
  <c r="O6410" i="52" s="1"/>
  <c r="M6411" i="52"/>
  <c r="N6411" i="52" s="1"/>
  <c r="O6411" i="52" s="1"/>
  <c r="M6412" i="52"/>
  <c r="N6412" i="52"/>
  <c r="O6412" i="52" s="1"/>
  <c r="M6413" i="52"/>
  <c r="N6413" i="52" s="1"/>
  <c r="O6413" i="52"/>
  <c r="M6414" i="52"/>
  <c r="N6414" i="52" s="1"/>
  <c r="O6414" i="52" s="1"/>
  <c r="M6415" i="52"/>
  <c r="N6415" i="52" s="1"/>
  <c r="O6415" i="52" s="1"/>
  <c r="M6416" i="52"/>
  <c r="N6416" i="52"/>
  <c r="O6416" i="52" s="1"/>
  <c r="M6417" i="52"/>
  <c r="N6417" i="52" s="1"/>
  <c r="O6417" i="52" s="1"/>
  <c r="M6418" i="52"/>
  <c r="N6418" i="52" s="1"/>
  <c r="O6418" i="52" s="1"/>
  <c r="M6419" i="52"/>
  <c r="N6419" i="52" s="1"/>
  <c r="O6419" i="52" s="1"/>
  <c r="M6420" i="52"/>
  <c r="N6420" i="52" s="1"/>
  <c r="O6420" i="52" s="1"/>
  <c r="M6421" i="52"/>
  <c r="N6421" i="52" s="1"/>
  <c r="O6421" i="52" s="1"/>
  <c r="M6422" i="52"/>
  <c r="N6422" i="52" s="1"/>
  <c r="O6422" i="52" s="1"/>
  <c r="M6423" i="52"/>
  <c r="N6423" i="52" s="1"/>
  <c r="O6423" i="52" s="1"/>
  <c r="M6424" i="52"/>
  <c r="N6424" i="52"/>
  <c r="O6424" i="52" s="1"/>
  <c r="M6425" i="52"/>
  <c r="N6425" i="52" s="1"/>
  <c r="O6425" i="52" s="1"/>
  <c r="M6426" i="52"/>
  <c r="N6426" i="52"/>
  <c r="O6426" i="52" s="1"/>
  <c r="M6427" i="52"/>
  <c r="N6427" i="52" s="1"/>
  <c r="O6427" i="52" s="1"/>
  <c r="M6428" i="52"/>
  <c r="N6428" i="52" s="1"/>
  <c r="O6428" i="52" s="1"/>
  <c r="M6429" i="52"/>
  <c r="N6429" i="52" s="1"/>
  <c r="O6429" i="52"/>
  <c r="M6430" i="52"/>
  <c r="N6430" i="52" s="1"/>
  <c r="O6430" i="52" s="1"/>
  <c r="M6431" i="52"/>
  <c r="N6431" i="52" s="1"/>
  <c r="O6431" i="52" s="1"/>
  <c r="M6432" i="52"/>
  <c r="N6432" i="52" s="1"/>
  <c r="O6432" i="52" s="1"/>
  <c r="M6433" i="52"/>
  <c r="N6433" i="52" s="1"/>
  <c r="O6433" i="52" s="1"/>
  <c r="M6434" i="52"/>
  <c r="N6434" i="52" s="1"/>
  <c r="O6434" i="52" s="1"/>
  <c r="M6435" i="52"/>
  <c r="N6435" i="52" s="1"/>
  <c r="O6435" i="52" s="1"/>
  <c r="M6436" i="52"/>
  <c r="N6436" i="52"/>
  <c r="O6436" i="52" s="1"/>
  <c r="M6437" i="52"/>
  <c r="N6437" i="52" s="1"/>
  <c r="O6437" i="52"/>
  <c r="M6438" i="52"/>
  <c r="N6438" i="52" s="1"/>
  <c r="O6438" i="52" s="1"/>
  <c r="M6439" i="52"/>
  <c r="N6439" i="52" s="1"/>
  <c r="O6439" i="52" s="1"/>
  <c r="M6440" i="52"/>
  <c r="N6440" i="52"/>
  <c r="O6440" i="52" s="1"/>
  <c r="M6441" i="52"/>
  <c r="N6441" i="52" s="1"/>
  <c r="O6441" i="52" s="1"/>
  <c r="M6442" i="52"/>
  <c r="N6442" i="52" s="1"/>
  <c r="O6442" i="52" s="1"/>
  <c r="M6443" i="52"/>
  <c r="N6443" i="52" s="1"/>
  <c r="O6443" i="52" s="1"/>
  <c r="M6444" i="52"/>
  <c r="N6444" i="52" s="1"/>
  <c r="O6444" i="52" s="1"/>
  <c r="M6445" i="52"/>
  <c r="N6445" i="52" s="1"/>
  <c r="O6445" i="52" s="1"/>
  <c r="M6446" i="52"/>
  <c r="N6446" i="52" s="1"/>
  <c r="O6446" i="52" s="1"/>
  <c r="M6447" i="52"/>
  <c r="N6447" i="52" s="1"/>
  <c r="O6447" i="52" s="1"/>
  <c r="M6448" i="52"/>
  <c r="N6448" i="52" s="1"/>
  <c r="O6448" i="52" s="1"/>
  <c r="M6449" i="52"/>
  <c r="N6449" i="52" s="1"/>
  <c r="O6449" i="52" s="1"/>
  <c r="M6450" i="52"/>
  <c r="N6450" i="52"/>
  <c r="O6450" i="52" s="1"/>
  <c r="M6451" i="52"/>
  <c r="N6451" i="52" s="1"/>
  <c r="O6451" i="52" s="1"/>
  <c r="M6452" i="52"/>
  <c r="N6452" i="52" s="1"/>
  <c r="O6452" i="52" s="1"/>
  <c r="M6453" i="52"/>
  <c r="N6453" i="52" s="1"/>
  <c r="O6453" i="52" s="1"/>
  <c r="M6454" i="52"/>
  <c r="N6454" i="52" s="1"/>
  <c r="O6454" i="52" s="1"/>
  <c r="M6455" i="52"/>
  <c r="N6455" i="52"/>
  <c r="O6455" i="52" s="1"/>
  <c r="M6456" i="52"/>
  <c r="N6456" i="52" s="1"/>
  <c r="O6456" i="52" s="1"/>
  <c r="M6457" i="52"/>
  <c r="N6457" i="52" s="1"/>
  <c r="O6457" i="52" s="1"/>
  <c r="M6458" i="52"/>
  <c r="N6458" i="52" s="1"/>
  <c r="O6458" i="52" s="1"/>
  <c r="M6459" i="52"/>
  <c r="N6459" i="52" s="1"/>
  <c r="O6459" i="52" s="1"/>
  <c r="M6460" i="52"/>
  <c r="N6460" i="52"/>
  <c r="O6460" i="52" s="1"/>
  <c r="M6461" i="52"/>
  <c r="N6461" i="52" s="1"/>
  <c r="O6461" i="52"/>
  <c r="M6462" i="52"/>
  <c r="N6462" i="52" s="1"/>
  <c r="O6462" i="52" s="1"/>
  <c r="M6463" i="52"/>
  <c r="N6463" i="52" s="1"/>
  <c r="O6463" i="52" s="1"/>
  <c r="M6464" i="52"/>
  <c r="N6464" i="52"/>
  <c r="O6464" i="52" s="1"/>
  <c r="M6465" i="52"/>
  <c r="N6465" i="52" s="1"/>
  <c r="O6465" i="52" s="1"/>
  <c r="M6466" i="52"/>
  <c r="N6466" i="52" s="1"/>
  <c r="O6466" i="52" s="1"/>
  <c r="M6467" i="52"/>
  <c r="N6467" i="52" s="1"/>
  <c r="O6467" i="52" s="1"/>
  <c r="M6468" i="52"/>
  <c r="N6468" i="52" s="1"/>
  <c r="O6468" i="52" s="1"/>
  <c r="M6469" i="52"/>
  <c r="N6469" i="52" s="1"/>
  <c r="O6469" i="52" s="1"/>
  <c r="M6470" i="52"/>
  <c r="N6470" i="52" s="1"/>
  <c r="O6470" i="52" s="1"/>
  <c r="M6471" i="52"/>
  <c r="N6471" i="52" s="1"/>
  <c r="O6471" i="52" s="1"/>
  <c r="M6472" i="52"/>
  <c r="N6472" i="52"/>
  <c r="O6472" i="52" s="1"/>
  <c r="M6473" i="52"/>
  <c r="N6473" i="52" s="1"/>
  <c r="O6473" i="52" s="1"/>
  <c r="M6474" i="52"/>
  <c r="N6474" i="52"/>
  <c r="O6474" i="52" s="1"/>
  <c r="M6475" i="52"/>
  <c r="N6475" i="52" s="1"/>
  <c r="O6475" i="52" s="1"/>
  <c r="M6476" i="52"/>
  <c r="N6476" i="52" s="1"/>
  <c r="O6476" i="52" s="1"/>
  <c r="M6477" i="52"/>
  <c r="N6477" i="52" s="1"/>
  <c r="O6477" i="52" s="1"/>
  <c r="M6478" i="52"/>
  <c r="N6478" i="52" s="1"/>
  <c r="O6478" i="52" s="1"/>
  <c r="M6479" i="52"/>
  <c r="N6479" i="52"/>
  <c r="O6479" i="52" s="1"/>
  <c r="M6480" i="52"/>
  <c r="N6480" i="52" s="1"/>
  <c r="O6480" i="52" s="1"/>
  <c r="M6481" i="52"/>
  <c r="N6481" i="52" s="1"/>
  <c r="O6481" i="52" s="1"/>
  <c r="M6482" i="52"/>
  <c r="N6482" i="52" s="1"/>
  <c r="O6482" i="52" s="1"/>
  <c r="M6483" i="52"/>
  <c r="N6483" i="52" s="1"/>
  <c r="O6483" i="52" s="1"/>
  <c r="M6484" i="52"/>
  <c r="N6484" i="52" s="1"/>
  <c r="O6484" i="52" s="1"/>
  <c r="M6485" i="52"/>
  <c r="N6485" i="52" s="1"/>
  <c r="O6485" i="52" s="1"/>
  <c r="M6486" i="52"/>
  <c r="N6486" i="52" s="1"/>
  <c r="O6486" i="52" s="1"/>
  <c r="M6487" i="52"/>
  <c r="N6487" i="52" s="1"/>
  <c r="O6487" i="52" s="1"/>
  <c r="M6488" i="52"/>
  <c r="N6488" i="52"/>
  <c r="O6488" i="52" s="1"/>
  <c r="M6489" i="52"/>
  <c r="N6489" i="52" s="1"/>
  <c r="O6489" i="52" s="1"/>
  <c r="M6490" i="52"/>
  <c r="N6490" i="52" s="1"/>
  <c r="O6490" i="52" s="1"/>
  <c r="M6491" i="52"/>
  <c r="N6491" i="52" s="1"/>
  <c r="O6491" i="52" s="1"/>
  <c r="M6492" i="52"/>
  <c r="N6492" i="52"/>
  <c r="O6492" i="52" s="1"/>
  <c r="M6493" i="52"/>
  <c r="N6493" i="52" s="1"/>
  <c r="O6493" i="52" s="1"/>
  <c r="M6494" i="52"/>
  <c r="N6494" i="52" s="1"/>
  <c r="O6494" i="52" s="1"/>
  <c r="M6495" i="52"/>
  <c r="N6495" i="52"/>
  <c r="O6495" i="52" s="1"/>
  <c r="M6496" i="52"/>
  <c r="N6496" i="52"/>
  <c r="O6496" i="52" s="1"/>
  <c r="M6497" i="52"/>
  <c r="N6497" i="52" s="1"/>
  <c r="O6497" i="52" s="1"/>
  <c r="M6498" i="52"/>
  <c r="N6498" i="52" s="1"/>
  <c r="O6498" i="52" s="1"/>
  <c r="M6499" i="52"/>
  <c r="N6499" i="52" s="1"/>
  <c r="O6499" i="52" s="1"/>
  <c r="M6500" i="52"/>
  <c r="N6500" i="52" s="1"/>
  <c r="O6500" i="52" s="1"/>
  <c r="M6501" i="52"/>
  <c r="N6501" i="52" s="1"/>
  <c r="O6501" i="52" s="1"/>
  <c r="M6502" i="52"/>
  <c r="N6502" i="52" s="1"/>
  <c r="O6502" i="52" s="1"/>
  <c r="M6503" i="52"/>
  <c r="N6503" i="52" s="1"/>
  <c r="O6503" i="52" s="1"/>
  <c r="M6504" i="52"/>
  <c r="N6504" i="52" s="1"/>
  <c r="O6504" i="52" s="1"/>
  <c r="M6505" i="52"/>
  <c r="N6505" i="52" s="1"/>
  <c r="O6505" i="52" s="1"/>
  <c r="M6506" i="52"/>
  <c r="N6506" i="52" s="1"/>
  <c r="O6506" i="52" s="1"/>
  <c r="M6507" i="52"/>
  <c r="N6507" i="52" s="1"/>
  <c r="O6507" i="52" s="1"/>
  <c r="M6508" i="52"/>
  <c r="N6508" i="52" s="1"/>
  <c r="O6508" i="52" s="1"/>
  <c r="M6509" i="52"/>
  <c r="N6509" i="52" s="1"/>
  <c r="O6509" i="52" s="1"/>
  <c r="M6510" i="52"/>
  <c r="N6510" i="52" s="1"/>
  <c r="O6510" i="52" s="1"/>
  <c r="M6511" i="52"/>
  <c r="N6511" i="52"/>
  <c r="O6511" i="52" s="1"/>
  <c r="M6512" i="52"/>
  <c r="N6512" i="52" s="1"/>
  <c r="O6512" i="52" s="1"/>
  <c r="M6513" i="52"/>
  <c r="N6513" i="52" s="1"/>
  <c r="O6513" i="52" s="1"/>
  <c r="M6514" i="52"/>
  <c r="N6514" i="52" s="1"/>
  <c r="O6514" i="52" s="1"/>
  <c r="M6515" i="52"/>
  <c r="N6515" i="52" s="1"/>
  <c r="O6515" i="52" s="1"/>
  <c r="M6516" i="52"/>
  <c r="N6516" i="52" s="1"/>
  <c r="O6516" i="52" s="1"/>
  <c r="M6517" i="52"/>
  <c r="N6517" i="52" s="1"/>
  <c r="O6517" i="52" s="1"/>
  <c r="M6518" i="52"/>
  <c r="N6518" i="52" s="1"/>
  <c r="O6518" i="52" s="1"/>
  <c r="M6519" i="52"/>
  <c r="N6519" i="52" s="1"/>
  <c r="O6519" i="52" s="1"/>
  <c r="M6520" i="52"/>
  <c r="N6520" i="52" s="1"/>
  <c r="O6520" i="52" s="1"/>
  <c r="M6521" i="52"/>
  <c r="N6521" i="52" s="1"/>
  <c r="O6521" i="52" s="1"/>
  <c r="M6522" i="52"/>
  <c r="N6522" i="52" s="1"/>
  <c r="O6522" i="52" s="1"/>
  <c r="M6523" i="52"/>
  <c r="N6523" i="52" s="1"/>
  <c r="O6523" i="52" s="1"/>
  <c r="M6524" i="52"/>
  <c r="N6524" i="52"/>
  <c r="O6524" i="52" s="1"/>
  <c r="M6525" i="52"/>
  <c r="N6525" i="52" s="1"/>
  <c r="O6525" i="52"/>
  <c r="M6526" i="52"/>
  <c r="N6526" i="52" s="1"/>
  <c r="O6526" i="52" s="1"/>
  <c r="M6527" i="52"/>
  <c r="N6527" i="52" s="1"/>
  <c r="O6527" i="52" s="1"/>
  <c r="M6528" i="52"/>
  <c r="N6528" i="52"/>
  <c r="O6528" i="52" s="1"/>
  <c r="M6529" i="52"/>
  <c r="N6529" i="52" s="1"/>
  <c r="O6529" i="52" s="1"/>
  <c r="M6530" i="52"/>
  <c r="N6530" i="52" s="1"/>
  <c r="O6530" i="52" s="1"/>
  <c r="M6531" i="52"/>
  <c r="N6531" i="52" s="1"/>
  <c r="O6531" i="52" s="1"/>
  <c r="M6532" i="52"/>
  <c r="N6532" i="52" s="1"/>
  <c r="O6532" i="52" s="1"/>
  <c r="M6533" i="52"/>
  <c r="N6533" i="52" s="1"/>
  <c r="O6533" i="52" s="1"/>
  <c r="M6534" i="52"/>
  <c r="N6534" i="52" s="1"/>
  <c r="O6534" i="52" s="1"/>
  <c r="M6535" i="52"/>
  <c r="N6535" i="52" s="1"/>
  <c r="O6535" i="52" s="1"/>
  <c r="M6536" i="52"/>
  <c r="N6536" i="52" s="1"/>
  <c r="O6536" i="52" s="1"/>
  <c r="M6537" i="52"/>
  <c r="N6537" i="52" s="1"/>
  <c r="O6537" i="52" s="1"/>
  <c r="M6538" i="52"/>
  <c r="N6538" i="52" s="1"/>
  <c r="O6538" i="52" s="1"/>
  <c r="M6539" i="52"/>
  <c r="N6539" i="52" s="1"/>
  <c r="O6539" i="52" s="1"/>
  <c r="M6540" i="52"/>
  <c r="N6540" i="52" s="1"/>
  <c r="O6540" i="52" s="1"/>
  <c r="M6541" i="52"/>
  <c r="N6541" i="52" s="1"/>
  <c r="O6541" i="52" s="1"/>
  <c r="M6542" i="52"/>
  <c r="N6542" i="52" s="1"/>
  <c r="O6542" i="52" s="1"/>
  <c r="M6543" i="52"/>
  <c r="N6543" i="52" s="1"/>
  <c r="O6543" i="52" s="1"/>
  <c r="M6544" i="52"/>
  <c r="N6544" i="52" s="1"/>
  <c r="O6544" i="52" s="1"/>
  <c r="M6545" i="52"/>
  <c r="N6545" i="52" s="1"/>
  <c r="O6545" i="52" s="1"/>
  <c r="M6546" i="52"/>
  <c r="N6546" i="52" s="1"/>
  <c r="O6546" i="52" s="1"/>
  <c r="M6547" i="52"/>
  <c r="N6547" i="52" s="1"/>
  <c r="O6547" i="52" s="1"/>
  <c r="M6548" i="52"/>
  <c r="N6548" i="52"/>
  <c r="O6548" i="52" s="1"/>
  <c r="M6549" i="52"/>
  <c r="N6549" i="52" s="1"/>
  <c r="O6549" i="52" s="1"/>
  <c r="M6550" i="52"/>
  <c r="N6550" i="52" s="1"/>
  <c r="O6550" i="52" s="1"/>
  <c r="M6551" i="52"/>
  <c r="N6551" i="52"/>
  <c r="O6551" i="52" s="1"/>
  <c r="M6552" i="52"/>
  <c r="N6552" i="52"/>
  <c r="O6552" i="52" s="1"/>
  <c r="M6553" i="52"/>
  <c r="N6553" i="52" s="1"/>
  <c r="O6553" i="52" s="1"/>
  <c r="M6554" i="52"/>
  <c r="N6554" i="52"/>
  <c r="O6554" i="52" s="1"/>
  <c r="M6555" i="52"/>
  <c r="N6555" i="52" s="1"/>
  <c r="O6555" i="52" s="1"/>
  <c r="M6556" i="52"/>
  <c r="N6556" i="52" s="1"/>
  <c r="O6556" i="52" s="1"/>
  <c r="M6557" i="52"/>
  <c r="N6557" i="52" s="1"/>
  <c r="O6557" i="52"/>
  <c r="M6558" i="52"/>
  <c r="N6558" i="52" s="1"/>
  <c r="O6558" i="52" s="1"/>
  <c r="M6559" i="52"/>
  <c r="N6559" i="52" s="1"/>
  <c r="O6559" i="52" s="1"/>
  <c r="M6560" i="52"/>
  <c r="N6560" i="52" s="1"/>
  <c r="O6560" i="52" s="1"/>
  <c r="M6561" i="52"/>
  <c r="N6561" i="52" s="1"/>
  <c r="O6561" i="52" s="1"/>
  <c r="M6562" i="52"/>
  <c r="N6562" i="52" s="1"/>
  <c r="O6562" i="52" s="1"/>
  <c r="M6563" i="52"/>
  <c r="N6563" i="52" s="1"/>
  <c r="O6563" i="52" s="1"/>
  <c r="M6564" i="52"/>
  <c r="N6564" i="52"/>
  <c r="O6564" i="52" s="1"/>
  <c r="M6565" i="52"/>
  <c r="N6565" i="52" s="1"/>
  <c r="O6565" i="52" s="1"/>
  <c r="M6566" i="52"/>
  <c r="N6566" i="52" s="1"/>
  <c r="O6566" i="52" s="1"/>
  <c r="M6567" i="52"/>
  <c r="N6567" i="52" s="1"/>
  <c r="O6567" i="52" s="1"/>
  <c r="M6568" i="52"/>
  <c r="N6568" i="52" s="1"/>
  <c r="O6568" i="52" s="1"/>
  <c r="M6569" i="52"/>
  <c r="N6569" i="52" s="1"/>
  <c r="O6569" i="52" s="1"/>
  <c r="M6570" i="52"/>
  <c r="N6570" i="52" s="1"/>
  <c r="O6570" i="52" s="1"/>
  <c r="M6571" i="52"/>
  <c r="N6571" i="52" s="1"/>
  <c r="O6571" i="52" s="1"/>
  <c r="M6572" i="52"/>
  <c r="N6572" i="52"/>
  <c r="O6572" i="52" s="1"/>
  <c r="M6573" i="52"/>
  <c r="N6573" i="52" s="1"/>
  <c r="O6573" i="52" s="1"/>
  <c r="M6574" i="52"/>
  <c r="N6574" i="52" s="1"/>
  <c r="O6574" i="52" s="1"/>
  <c r="M6575" i="52"/>
  <c r="N6575" i="52"/>
  <c r="O6575" i="52" s="1"/>
  <c r="M6576" i="52"/>
  <c r="N6576" i="52"/>
  <c r="O6576" i="52" s="1"/>
  <c r="M6577" i="52"/>
  <c r="N6577" i="52" s="1"/>
  <c r="O6577" i="52" s="1"/>
  <c r="M6578" i="52"/>
  <c r="N6578" i="52" s="1"/>
  <c r="O6578" i="52" s="1"/>
  <c r="M6579" i="52"/>
  <c r="N6579" i="52" s="1"/>
  <c r="O6579" i="52" s="1"/>
  <c r="M6580" i="52"/>
  <c r="N6580" i="52" s="1"/>
  <c r="O6580" i="52" s="1"/>
  <c r="M6581" i="52"/>
  <c r="N6581" i="52" s="1"/>
  <c r="O6581" i="52" s="1"/>
  <c r="M6582" i="52"/>
  <c r="N6582" i="52" s="1"/>
  <c r="O6582" i="52" s="1"/>
  <c r="M6583" i="52"/>
  <c r="N6583" i="52" s="1"/>
  <c r="O6583" i="52" s="1"/>
  <c r="M6584" i="52"/>
  <c r="N6584" i="52" s="1"/>
  <c r="O6584" i="52" s="1"/>
  <c r="M6585" i="52"/>
  <c r="N6585" i="52" s="1"/>
  <c r="O6585" i="52" s="1"/>
  <c r="M6586" i="52"/>
  <c r="N6586" i="52" s="1"/>
  <c r="O6586" i="52" s="1"/>
  <c r="M6587" i="52"/>
  <c r="N6587" i="52" s="1"/>
  <c r="O6587" i="52" s="1"/>
  <c r="M6588" i="52"/>
  <c r="N6588" i="52"/>
  <c r="O6588" i="52" s="1"/>
  <c r="M6589" i="52"/>
  <c r="N6589" i="52" s="1"/>
  <c r="O6589" i="52" s="1"/>
  <c r="M6590" i="52"/>
  <c r="N6590" i="52" s="1"/>
  <c r="O6590" i="52" s="1"/>
  <c r="M6591" i="52"/>
  <c r="N6591" i="52" s="1"/>
  <c r="O6591" i="52" s="1"/>
  <c r="M6592" i="52"/>
  <c r="N6592" i="52" s="1"/>
  <c r="O6592" i="52" s="1"/>
  <c r="M6593" i="52"/>
  <c r="N6593" i="52" s="1"/>
  <c r="O6593" i="52" s="1"/>
  <c r="M6594" i="52"/>
  <c r="N6594" i="52" s="1"/>
  <c r="O6594" i="52" s="1"/>
  <c r="M6595" i="52"/>
  <c r="N6595" i="52" s="1"/>
  <c r="O6595" i="52" s="1"/>
  <c r="M6596" i="52"/>
  <c r="N6596" i="52"/>
  <c r="O6596" i="52" s="1"/>
  <c r="M6597" i="52"/>
  <c r="N6597" i="52" s="1"/>
  <c r="O6597" i="52" s="1"/>
  <c r="M6598" i="52"/>
  <c r="N6598" i="52" s="1"/>
  <c r="O6598" i="52" s="1"/>
  <c r="M6599" i="52"/>
  <c r="N6599" i="52"/>
  <c r="O6599" i="52" s="1"/>
  <c r="M6600" i="52"/>
  <c r="N6600" i="52"/>
  <c r="O6600" i="52" s="1"/>
  <c r="M6601" i="52"/>
  <c r="N6601" i="52" s="1"/>
  <c r="O6601" i="52" s="1"/>
  <c r="M6602" i="52"/>
  <c r="N6602" i="52"/>
  <c r="O6602" i="52" s="1"/>
  <c r="M6603" i="52"/>
  <c r="N6603" i="52" s="1"/>
  <c r="O6603" i="52" s="1"/>
  <c r="M6604" i="52"/>
  <c r="N6604" i="52" s="1"/>
  <c r="O6604" i="52" s="1"/>
  <c r="M6605" i="52"/>
  <c r="N6605" i="52" s="1"/>
  <c r="O6605" i="52" s="1"/>
  <c r="M6606" i="52"/>
  <c r="N6606" i="52" s="1"/>
  <c r="O6606" i="52" s="1"/>
  <c r="M6607" i="52"/>
  <c r="N6607" i="52" s="1"/>
  <c r="O6607" i="52" s="1"/>
  <c r="M6608" i="52"/>
  <c r="N6608" i="52" s="1"/>
  <c r="O6608" i="52" s="1"/>
  <c r="M6609" i="52"/>
  <c r="N6609" i="52" s="1"/>
  <c r="O6609" i="52" s="1"/>
  <c r="M6610" i="52"/>
  <c r="N6610" i="52" s="1"/>
  <c r="O6610" i="52" s="1"/>
  <c r="M6611" i="52"/>
  <c r="N6611" i="52" s="1"/>
  <c r="O6611" i="52" s="1"/>
  <c r="M6612" i="52"/>
  <c r="N6612" i="52" s="1"/>
  <c r="O6612" i="52" s="1"/>
  <c r="M6613" i="52"/>
  <c r="N6613" i="52" s="1"/>
  <c r="O6613" i="52" s="1"/>
  <c r="M6614" i="52"/>
  <c r="N6614" i="52" s="1"/>
  <c r="O6614" i="52" s="1"/>
  <c r="M6615" i="52"/>
  <c r="N6615" i="52"/>
  <c r="O6615" i="52" s="1"/>
  <c r="M6616" i="52"/>
  <c r="N6616" i="52"/>
  <c r="O6616" i="52" s="1"/>
  <c r="M6617" i="52"/>
  <c r="N6617" i="52" s="1"/>
  <c r="O6617" i="52" s="1"/>
  <c r="M6618" i="52"/>
  <c r="N6618" i="52" s="1"/>
  <c r="O6618" i="52" s="1"/>
  <c r="M6619" i="52"/>
  <c r="N6619" i="52" s="1"/>
  <c r="O6619" i="52" s="1"/>
  <c r="M6620" i="52"/>
  <c r="N6620" i="52" s="1"/>
  <c r="O6620" i="52" s="1"/>
  <c r="M6621" i="52"/>
  <c r="N6621" i="52" s="1"/>
  <c r="O6621" i="52" s="1"/>
  <c r="M6622" i="52"/>
  <c r="N6622" i="52" s="1"/>
  <c r="O6622" i="52" s="1"/>
  <c r="M6623" i="52"/>
  <c r="N6623" i="52" s="1"/>
  <c r="O6623" i="52" s="1"/>
  <c r="M6624" i="52"/>
  <c r="N6624" i="52"/>
  <c r="O6624" i="52" s="1"/>
  <c r="M6625" i="52"/>
  <c r="N6625" i="52" s="1"/>
  <c r="O6625" i="52" s="1"/>
  <c r="M6626" i="52"/>
  <c r="N6626" i="52"/>
  <c r="O6626" i="52" s="1"/>
  <c r="M6627" i="52"/>
  <c r="N6627" i="52" s="1"/>
  <c r="O6627" i="52" s="1"/>
  <c r="M6628" i="52"/>
  <c r="N6628" i="52" s="1"/>
  <c r="O6628" i="52" s="1"/>
  <c r="M6629" i="52"/>
  <c r="N6629" i="52" s="1"/>
  <c r="O6629" i="52" s="1"/>
  <c r="M6630" i="52"/>
  <c r="N6630" i="52" s="1"/>
  <c r="O6630" i="52" s="1"/>
  <c r="M6631" i="52"/>
  <c r="N6631" i="52"/>
  <c r="O6631" i="52" s="1"/>
  <c r="M6632" i="52"/>
  <c r="N6632" i="52" s="1"/>
  <c r="O6632" i="52" s="1"/>
  <c r="M6633" i="52"/>
  <c r="N6633" i="52" s="1"/>
  <c r="O6633" i="52" s="1"/>
  <c r="M6634" i="52"/>
  <c r="N6634" i="52" s="1"/>
  <c r="O6634" i="52" s="1"/>
  <c r="M6635" i="52"/>
  <c r="N6635" i="52" s="1"/>
  <c r="O6635" i="52" s="1"/>
  <c r="M6636" i="52"/>
  <c r="N6636" i="52" s="1"/>
  <c r="O6636" i="52" s="1"/>
  <c r="M6637" i="52"/>
  <c r="N6637" i="52" s="1"/>
  <c r="O6637" i="52" s="1"/>
  <c r="M6638" i="52"/>
  <c r="N6638" i="52" s="1"/>
  <c r="O6638" i="52" s="1"/>
  <c r="M6639" i="52"/>
  <c r="N6639" i="52" s="1"/>
  <c r="O6639" i="52" s="1"/>
  <c r="M6640" i="52"/>
  <c r="N6640" i="52" s="1"/>
  <c r="O6640" i="52" s="1"/>
  <c r="M6641" i="52"/>
  <c r="N6641" i="52" s="1"/>
  <c r="O6641" i="52" s="1"/>
  <c r="M6642" i="52"/>
  <c r="N6642" i="52" s="1"/>
  <c r="O6642" i="52" s="1"/>
  <c r="M6643" i="52"/>
  <c r="N6643" i="52" s="1"/>
  <c r="O6643" i="52" s="1"/>
  <c r="M6644" i="52"/>
  <c r="N6644" i="52" s="1"/>
  <c r="O6644" i="52" s="1"/>
  <c r="M6645" i="52"/>
  <c r="N6645" i="52" s="1"/>
  <c r="O6645" i="52" s="1"/>
  <c r="M6646" i="52"/>
  <c r="N6646" i="52" s="1"/>
  <c r="O6646" i="52" s="1"/>
  <c r="M6647" i="52"/>
  <c r="N6647" i="52" s="1"/>
  <c r="O6647" i="52" s="1"/>
  <c r="M6648" i="52"/>
  <c r="N6648" i="52" s="1"/>
  <c r="O6648" i="52" s="1"/>
  <c r="M6649" i="52"/>
  <c r="N6649" i="52" s="1"/>
  <c r="O6649" i="52" s="1"/>
  <c r="M6650" i="52"/>
  <c r="N6650" i="52" s="1"/>
  <c r="O6650" i="52" s="1"/>
  <c r="M6651" i="52"/>
  <c r="N6651" i="52" s="1"/>
  <c r="O6651" i="52" s="1"/>
  <c r="M6652" i="52"/>
  <c r="N6652" i="52"/>
  <c r="O6652" i="52" s="1"/>
  <c r="M6653" i="52"/>
  <c r="N6653" i="52" s="1"/>
  <c r="O6653" i="52" s="1"/>
  <c r="M6654" i="52"/>
  <c r="N6654" i="52" s="1"/>
  <c r="O6654" i="52" s="1"/>
  <c r="M6655" i="52"/>
  <c r="N6655" i="52" s="1"/>
  <c r="O6655" i="52" s="1"/>
  <c r="M6656" i="52"/>
  <c r="N6656" i="52" s="1"/>
  <c r="O6656" i="52" s="1"/>
  <c r="M6657" i="52"/>
  <c r="N6657" i="52" s="1"/>
  <c r="O6657" i="52" s="1"/>
  <c r="M6658" i="52"/>
  <c r="N6658" i="52" s="1"/>
  <c r="O6658" i="52" s="1"/>
  <c r="M6659" i="52"/>
  <c r="N6659" i="52" s="1"/>
  <c r="O6659" i="52" s="1"/>
  <c r="M6660" i="52"/>
  <c r="N6660" i="52" s="1"/>
  <c r="O6660" i="52" s="1"/>
  <c r="M6661" i="52"/>
  <c r="N6661" i="52" s="1"/>
  <c r="O6661" i="52" s="1"/>
  <c r="M6662" i="52"/>
  <c r="N6662" i="52" s="1"/>
  <c r="O6662" i="52" s="1"/>
  <c r="M6663" i="52"/>
  <c r="N6663" i="52" s="1"/>
  <c r="O6663" i="52" s="1"/>
  <c r="M6664" i="52"/>
  <c r="N6664" i="52" s="1"/>
  <c r="O6664" i="52" s="1"/>
  <c r="M6665" i="52"/>
  <c r="N6665" i="52" s="1"/>
  <c r="O6665" i="52" s="1"/>
  <c r="M6666" i="52"/>
  <c r="N6666" i="52" s="1"/>
  <c r="O6666" i="52" s="1"/>
  <c r="M6667" i="52"/>
  <c r="N6667" i="52" s="1"/>
  <c r="O6667" i="52" s="1"/>
  <c r="M6668" i="52"/>
  <c r="N6668" i="52" s="1"/>
  <c r="O6668" i="52" s="1"/>
  <c r="M6669" i="52"/>
  <c r="N6669" i="52" s="1"/>
  <c r="O6669" i="52"/>
  <c r="M6670" i="52"/>
  <c r="N6670" i="52" s="1"/>
  <c r="O6670" i="52" s="1"/>
  <c r="M6671" i="52"/>
  <c r="N6671" i="52" s="1"/>
  <c r="O6671" i="52" s="1"/>
  <c r="M6672" i="52"/>
  <c r="N6672" i="52"/>
  <c r="O6672" i="52" s="1"/>
  <c r="M6673" i="52"/>
  <c r="N6673" i="52" s="1"/>
  <c r="O6673" i="52" s="1"/>
  <c r="M6674" i="52"/>
  <c r="N6674" i="52" s="1"/>
  <c r="O6674" i="52" s="1"/>
  <c r="M6675" i="52"/>
  <c r="N6675" i="52" s="1"/>
  <c r="O6675" i="52" s="1"/>
  <c r="M6676" i="52"/>
  <c r="N6676" i="52"/>
  <c r="O6676" i="52" s="1"/>
  <c r="M6677" i="52"/>
  <c r="N6677" i="52" s="1"/>
  <c r="O6677" i="52" s="1"/>
  <c r="M6678" i="52"/>
  <c r="N6678" i="52" s="1"/>
  <c r="O6678" i="52" s="1"/>
  <c r="M6679" i="52"/>
  <c r="N6679" i="52"/>
  <c r="O6679" i="52" s="1"/>
  <c r="M6680" i="52"/>
  <c r="N6680" i="52" s="1"/>
  <c r="O6680" i="52" s="1"/>
  <c r="M6681" i="52"/>
  <c r="N6681" i="52" s="1"/>
  <c r="O6681" i="52" s="1"/>
  <c r="M6682" i="52"/>
  <c r="N6682" i="52"/>
  <c r="O6682" i="52" s="1"/>
  <c r="M6683" i="52"/>
  <c r="N6683" i="52" s="1"/>
  <c r="O6683" i="52" s="1"/>
  <c r="M6684" i="52"/>
  <c r="N6684" i="52" s="1"/>
  <c r="O6684" i="52" s="1"/>
  <c r="M6685" i="52"/>
  <c r="N6685" i="52" s="1"/>
  <c r="O6685" i="52"/>
  <c r="M6686" i="52"/>
  <c r="N6686" i="52" s="1"/>
  <c r="O6686" i="52" s="1"/>
  <c r="M6687" i="52"/>
  <c r="N6687" i="52" s="1"/>
  <c r="O6687" i="52" s="1"/>
  <c r="M6688" i="52"/>
  <c r="N6688" i="52" s="1"/>
  <c r="O6688" i="52" s="1"/>
  <c r="M6689" i="52"/>
  <c r="N6689" i="52" s="1"/>
  <c r="O6689" i="52" s="1"/>
  <c r="M6690" i="52"/>
  <c r="N6690" i="52" s="1"/>
  <c r="O6690" i="52" s="1"/>
  <c r="M6691" i="52"/>
  <c r="N6691" i="52" s="1"/>
  <c r="O6691" i="52" s="1"/>
  <c r="M6692" i="52"/>
  <c r="N6692" i="52"/>
  <c r="O6692" i="52" s="1"/>
  <c r="M6693" i="52"/>
  <c r="N6693" i="52" s="1"/>
  <c r="O6693" i="52"/>
  <c r="M6694" i="52"/>
  <c r="N6694" i="52" s="1"/>
  <c r="O6694" i="52" s="1"/>
  <c r="M6695" i="52"/>
  <c r="N6695" i="52" s="1"/>
  <c r="O6695" i="52" s="1"/>
  <c r="M6696" i="52"/>
  <c r="N6696" i="52"/>
  <c r="O6696" i="52" s="1"/>
  <c r="M6697" i="52"/>
  <c r="N6697" i="52" s="1"/>
  <c r="O6697" i="52" s="1"/>
  <c r="M6698" i="52"/>
  <c r="N6698" i="52" s="1"/>
  <c r="O6698" i="52" s="1"/>
  <c r="M6699" i="52"/>
  <c r="N6699" i="52" s="1"/>
  <c r="O6699" i="52" s="1"/>
  <c r="M6700" i="52"/>
  <c r="N6700" i="52"/>
  <c r="O6700" i="52" s="1"/>
  <c r="M6701" i="52"/>
  <c r="N6701" i="52" s="1"/>
  <c r="O6701" i="52" s="1"/>
  <c r="M6702" i="52"/>
  <c r="N6702" i="52" s="1"/>
  <c r="O6702" i="52" s="1"/>
  <c r="M6703" i="52"/>
  <c r="N6703" i="52"/>
  <c r="O6703" i="52" s="1"/>
  <c r="M6704" i="52"/>
  <c r="N6704" i="52" s="1"/>
  <c r="O6704" i="52" s="1"/>
  <c r="M6705" i="52"/>
  <c r="N6705" i="52" s="1"/>
  <c r="O6705" i="52" s="1"/>
  <c r="M6706" i="52"/>
  <c r="N6706" i="52"/>
  <c r="O6706" i="52" s="1"/>
  <c r="M6707" i="52"/>
  <c r="N6707" i="52" s="1"/>
  <c r="O6707" i="52" s="1"/>
  <c r="M6708" i="52"/>
  <c r="N6708" i="52" s="1"/>
  <c r="O6708" i="52" s="1"/>
  <c r="M6709" i="52"/>
  <c r="N6709" i="52" s="1"/>
  <c r="O6709" i="52" s="1"/>
  <c r="M6710" i="52"/>
  <c r="N6710" i="52" s="1"/>
  <c r="O6710" i="52" s="1"/>
  <c r="M6711" i="52"/>
  <c r="N6711" i="52"/>
  <c r="O6711" i="52" s="1"/>
  <c r="M6712" i="52"/>
  <c r="N6712" i="52" s="1"/>
  <c r="O6712" i="52" s="1"/>
  <c r="M6713" i="52"/>
  <c r="N6713" i="52" s="1"/>
  <c r="O6713" i="52" s="1"/>
  <c r="M6714" i="52"/>
  <c r="N6714" i="52" s="1"/>
  <c r="O6714" i="52" s="1"/>
  <c r="M6715" i="52"/>
  <c r="N6715" i="52" s="1"/>
  <c r="O6715" i="52" s="1"/>
  <c r="M6716" i="52"/>
  <c r="N6716" i="52"/>
  <c r="O6716" i="52" s="1"/>
  <c r="M6717" i="52"/>
  <c r="N6717" i="52" s="1"/>
  <c r="O6717" i="52"/>
  <c r="M6718" i="52"/>
  <c r="N6718" i="52" s="1"/>
  <c r="O6718" i="52" s="1"/>
  <c r="M6719" i="52"/>
  <c r="N6719" i="52" s="1"/>
  <c r="O6719" i="52" s="1"/>
  <c r="M6720" i="52"/>
  <c r="N6720" i="52"/>
  <c r="O6720" i="52" s="1"/>
  <c r="M6721" i="52"/>
  <c r="N6721" i="52" s="1"/>
  <c r="O6721" i="52" s="1"/>
  <c r="M6722" i="52"/>
  <c r="N6722" i="52" s="1"/>
  <c r="O6722" i="52" s="1"/>
  <c r="M6723" i="52"/>
  <c r="N6723" i="52" s="1"/>
  <c r="O6723" i="52" s="1"/>
  <c r="M6724" i="52"/>
  <c r="N6724" i="52"/>
  <c r="O6724" i="52" s="1"/>
  <c r="M6725" i="52"/>
  <c r="N6725" i="52" s="1"/>
  <c r="O6725" i="52" s="1"/>
  <c r="M6726" i="52"/>
  <c r="N6726" i="52" s="1"/>
  <c r="O6726" i="52" s="1"/>
  <c r="M6727" i="52"/>
  <c r="N6727" i="52"/>
  <c r="O6727" i="52" s="1"/>
  <c r="M6728" i="52"/>
  <c r="N6728" i="52" s="1"/>
  <c r="O6728" i="52" s="1"/>
  <c r="M6729" i="52"/>
  <c r="N6729" i="52" s="1"/>
  <c r="O6729" i="52" s="1"/>
  <c r="M6730" i="52"/>
  <c r="N6730" i="52"/>
  <c r="O6730" i="52" s="1"/>
  <c r="M6731" i="52"/>
  <c r="N6731" i="52" s="1"/>
  <c r="O6731" i="52" s="1"/>
  <c r="M6732" i="52"/>
  <c r="N6732" i="52" s="1"/>
  <c r="O6732" i="52" s="1"/>
  <c r="M6733" i="52"/>
  <c r="N6733" i="52" s="1"/>
  <c r="O6733" i="52"/>
  <c r="M6734" i="52"/>
  <c r="N6734" i="52" s="1"/>
  <c r="O6734" i="52" s="1"/>
  <c r="M6735" i="52"/>
  <c r="N6735" i="52" s="1"/>
  <c r="O6735" i="52" s="1"/>
  <c r="M6736" i="52"/>
  <c r="N6736" i="52" s="1"/>
  <c r="O6736" i="52" s="1"/>
  <c r="M6737" i="52"/>
  <c r="N6737" i="52" s="1"/>
  <c r="O6737" i="52" s="1"/>
  <c r="M6738" i="52"/>
  <c r="N6738" i="52" s="1"/>
  <c r="O6738" i="52" s="1"/>
  <c r="M6739" i="52"/>
  <c r="N6739" i="52" s="1"/>
  <c r="O6739" i="52" s="1"/>
  <c r="M6740" i="52"/>
  <c r="N6740" i="52" s="1"/>
  <c r="O6740" i="52" s="1"/>
  <c r="M6741" i="52"/>
  <c r="N6741" i="52" s="1"/>
  <c r="O6741" i="52" s="1"/>
  <c r="M6742" i="52"/>
  <c r="N6742" i="52" s="1"/>
  <c r="O6742" i="52" s="1"/>
  <c r="M6743" i="52"/>
  <c r="N6743" i="52" s="1"/>
  <c r="O6743" i="52" s="1"/>
  <c r="M6744" i="52"/>
  <c r="N6744" i="52" s="1"/>
  <c r="O6744" i="52" s="1"/>
  <c r="M6745" i="52"/>
  <c r="N6745" i="52" s="1"/>
  <c r="O6745" i="52" s="1"/>
  <c r="M6746" i="52"/>
  <c r="N6746" i="52"/>
  <c r="O6746" i="52" s="1"/>
  <c r="M6747" i="52"/>
  <c r="N6747" i="52" s="1"/>
  <c r="O6747" i="52" s="1"/>
  <c r="M6748" i="52"/>
  <c r="N6748" i="52" s="1"/>
  <c r="O6748" i="52" s="1"/>
  <c r="M6749" i="52"/>
  <c r="N6749" i="52" s="1"/>
  <c r="O6749" i="52" s="1"/>
  <c r="M6750" i="52"/>
  <c r="N6750" i="52" s="1"/>
  <c r="O6750" i="52" s="1"/>
  <c r="M6751" i="52"/>
  <c r="N6751" i="52" s="1"/>
  <c r="O6751" i="52" s="1"/>
  <c r="M6752" i="52"/>
  <c r="N6752" i="52" s="1"/>
  <c r="O6752" i="52" s="1"/>
  <c r="M6753" i="52"/>
  <c r="N6753" i="52" s="1"/>
  <c r="O6753" i="52" s="1"/>
  <c r="M6754" i="52"/>
  <c r="N6754" i="52" s="1"/>
  <c r="O6754" i="52" s="1"/>
  <c r="M6755" i="52"/>
  <c r="N6755" i="52" s="1"/>
  <c r="O6755" i="52" s="1"/>
  <c r="M6756" i="52"/>
  <c r="N6756" i="52" s="1"/>
  <c r="O6756" i="52" s="1"/>
  <c r="M6757" i="52"/>
  <c r="N6757" i="52" s="1"/>
  <c r="O6757" i="52" s="1"/>
  <c r="M6758" i="52"/>
  <c r="N6758" i="52" s="1"/>
  <c r="O6758" i="52" s="1"/>
  <c r="M6759" i="52"/>
  <c r="N6759" i="52"/>
  <c r="O6759" i="52" s="1"/>
  <c r="M6760" i="52"/>
  <c r="N6760" i="52" s="1"/>
  <c r="O6760" i="52" s="1"/>
  <c r="M6761" i="52"/>
  <c r="N6761" i="52" s="1"/>
  <c r="O6761" i="52" s="1"/>
  <c r="M6762" i="52"/>
  <c r="N6762" i="52" s="1"/>
  <c r="O6762" i="52" s="1"/>
  <c r="M6763" i="52"/>
  <c r="N6763" i="52" s="1"/>
  <c r="O6763" i="52" s="1"/>
  <c r="M6764" i="52"/>
  <c r="N6764" i="52" s="1"/>
  <c r="O6764" i="52" s="1"/>
  <c r="M6765" i="52"/>
  <c r="N6765" i="52" s="1"/>
  <c r="O6765" i="52" s="1"/>
  <c r="M6766" i="52"/>
  <c r="N6766" i="52" s="1"/>
  <c r="O6766" i="52" s="1"/>
  <c r="M6767" i="52"/>
  <c r="N6767" i="52" s="1"/>
  <c r="O6767" i="52" s="1"/>
  <c r="M6768" i="52"/>
  <c r="N6768" i="52" s="1"/>
  <c r="O6768" i="52" s="1"/>
  <c r="M6769" i="52"/>
  <c r="N6769" i="52" s="1"/>
  <c r="O6769" i="52" s="1"/>
  <c r="M6770" i="52"/>
  <c r="N6770" i="52" s="1"/>
  <c r="O6770" i="52" s="1"/>
  <c r="M6771" i="52"/>
  <c r="N6771" i="52" s="1"/>
  <c r="O6771" i="52" s="1"/>
  <c r="M6772" i="52"/>
  <c r="N6772" i="52" s="1"/>
  <c r="O6772" i="52" s="1"/>
  <c r="M6773" i="52"/>
  <c r="N6773" i="52" s="1"/>
  <c r="O6773" i="52" s="1"/>
  <c r="M6774" i="52"/>
  <c r="N6774" i="52" s="1"/>
  <c r="O6774" i="52" s="1"/>
  <c r="M6775" i="52"/>
  <c r="N6775" i="52" s="1"/>
  <c r="O6775" i="52" s="1"/>
  <c r="M6776" i="52"/>
  <c r="N6776" i="52" s="1"/>
  <c r="O6776" i="52" s="1"/>
  <c r="M6777" i="52"/>
  <c r="N6777" i="52" s="1"/>
  <c r="O6777" i="52" s="1"/>
  <c r="M6778" i="52"/>
  <c r="N6778" i="52" s="1"/>
  <c r="O6778" i="52" s="1"/>
  <c r="M6779" i="52"/>
  <c r="N6779" i="52" s="1"/>
  <c r="O6779" i="52" s="1"/>
  <c r="M6780" i="52"/>
  <c r="N6780" i="52" s="1"/>
  <c r="O6780" i="52" s="1"/>
  <c r="M6781" i="52"/>
  <c r="N6781" i="52" s="1"/>
  <c r="O6781" i="52" s="1"/>
  <c r="M6782" i="52"/>
  <c r="N6782" i="52" s="1"/>
  <c r="O6782" i="52" s="1"/>
  <c r="M6783" i="52"/>
  <c r="N6783" i="52" s="1"/>
  <c r="O6783" i="52" s="1"/>
  <c r="M6784" i="52"/>
  <c r="N6784" i="52" s="1"/>
  <c r="O6784" i="52" s="1"/>
  <c r="M6785" i="52"/>
  <c r="N6785" i="52" s="1"/>
  <c r="O6785" i="52" s="1"/>
  <c r="M6786" i="52"/>
  <c r="N6786" i="52" s="1"/>
  <c r="O6786" i="52" s="1"/>
  <c r="M6787" i="52"/>
  <c r="N6787" i="52" s="1"/>
  <c r="O6787" i="52" s="1"/>
  <c r="M6788" i="52"/>
  <c r="N6788" i="52" s="1"/>
  <c r="O6788" i="52" s="1"/>
  <c r="M6789" i="52"/>
  <c r="N6789" i="52" s="1"/>
  <c r="O6789" i="52"/>
  <c r="M6790" i="52"/>
  <c r="N6790" i="52" s="1"/>
  <c r="O6790" i="52" s="1"/>
  <c r="M6791" i="52"/>
  <c r="N6791" i="52" s="1"/>
  <c r="O6791" i="52" s="1"/>
  <c r="M6792" i="52"/>
  <c r="N6792" i="52" s="1"/>
  <c r="O6792" i="52" s="1"/>
  <c r="M6793" i="52"/>
  <c r="N6793" i="52" s="1"/>
  <c r="O6793" i="52" s="1"/>
  <c r="M6794" i="52"/>
  <c r="N6794" i="52" s="1"/>
  <c r="O6794" i="52" s="1"/>
  <c r="M6795" i="52"/>
  <c r="N6795" i="52" s="1"/>
  <c r="O6795" i="52" s="1"/>
  <c r="M6796" i="52"/>
  <c r="N6796" i="52"/>
  <c r="O6796" i="52" s="1"/>
  <c r="M6797" i="52"/>
  <c r="N6797" i="52" s="1"/>
  <c r="O6797" i="52" s="1"/>
  <c r="M6798" i="52"/>
  <c r="N6798" i="52" s="1"/>
  <c r="O6798" i="52" s="1"/>
  <c r="M6799" i="52"/>
  <c r="N6799" i="52" s="1"/>
  <c r="O6799" i="52" s="1"/>
  <c r="M6800" i="52"/>
  <c r="N6800" i="52" s="1"/>
  <c r="O6800" i="52" s="1"/>
  <c r="M6801" i="52"/>
  <c r="N6801" i="52" s="1"/>
  <c r="O6801" i="52" s="1"/>
  <c r="M6802" i="52"/>
  <c r="N6802" i="52" s="1"/>
  <c r="O6802" i="52" s="1"/>
  <c r="M6803" i="52"/>
  <c r="N6803" i="52" s="1"/>
  <c r="O6803" i="52" s="1"/>
  <c r="M6804" i="52"/>
  <c r="N6804" i="52" s="1"/>
  <c r="O6804" i="52" s="1"/>
  <c r="M6805" i="52"/>
  <c r="N6805" i="52" s="1"/>
  <c r="O6805" i="52" s="1"/>
  <c r="M6806" i="52"/>
  <c r="N6806" i="52" s="1"/>
  <c r="O6806" i="52" s="1"/>
  <c r="M6807" i="52"/>
  <c r="N6807" i="52" s="1"/>
  <c r="O6807" i="52" s="1"/>
  <c r="M6808" i="52"/>
  <c r="N6808" i="52" s="1"/>
  <c r="O6808" i="52" s="1"/>
  <c r="M6809" i="52"/>
  <c r="N6809" i="52" s="1"/>
  <c r="O6809" i="52" s="1"/>
  <c r="M6810" i="52"/>
  <c r="N6810" i="52" s="1"/>
  <c r="O6810" i="52" s="1"/>
  <c r="M6811" i="52"/>
  <c r="N6811" i="52" s="1"/>
  <c r="O6811" i="52" s="1"/>
  <c r="M6812" i="52"/>
  <c r="N6812" i="52" s="1"/>
  <c r="O6812" i="52" s="1"/>
  <c r="M6813" i="52"/>
  <c r="N6813" i="52" s="1"/>
  <c r="O6813" i="52"/>
  <c r="M6814" i="52"/>
  <c r="N6814" i="52" s="1"/>
  <c r="O6814" i="52" s="1"/>
  <c r="M6815" i="52"/>
  <c r="N6815" i="52" s="1"/>
  <c r="O6815" i="52" s="1"/>
  <c r="M6816" i="52"/>
  <c r="N6816" i="52" s="1"/>
  <c r="O6816" i="52" s="1"/>
  <c r="M6817" i="52"/>
  <c r="N6817" i="52" s="1"/>
  <c r="O6817" i="52" s="1"/>
  <c r="M6818" i="52"/>
  <c r="N6818" i="52" s="1"/>
  <c r="O6818" i="52" s="1"/>
  <c r="M6819" i="52"/>
  <c r="N6819" i="52" s="1"/>
  <c r="O6819" i="52" s="1"/>
  <c r="M6820" i="52"/>
  <c r="N6820" i="52"/>
  <c r="O6820" i="52" s="1"/>
  <c r="M6821" i="52"/>
  <c r="N6821" i="52" s="1"/>
  <c r="O6821" i="52" s="1"/>
  <c r="M6822" i="52"/>
  <c r="N6822" i="52" s="1"/>
  <c r="O6822" i="52" s="1"/>
  <c r="M6823" i="52"/>
  <c r="N6823" i="52" s="1"/>
  <c r="O6823" i="52" s="1"/>
  <c r="M6824" i="52"/>
  <c r="N6824" i="52" s="1"/>
  <c r="O6824" i="52" s="1"/>
  <c r="M6825" i="52"/>
  <c r="N6825" i="52" s="1"/>
  <c r="O6825" i="52" s="1"/>
  <c r="M6826" i="52"/>
  <c r="N6826" i="52" s="1"/>
  <c r="O6826" i="52" s="1"/>
  <c r="M6827" i="52"/>
  <c r="N6827" i="52" s="1"/>
  <c r="O6827" i="52" s="1"/>
  <c r="M6828" i="52"/>
  <c r="N6828" i="52" s="1"/>
  <c r="O6828" i="52" s="1"/>
  <c r="M6829" i="52"/>
  <c r="N6829" i="52" s="1"/>
  <c r="O6829" i="52" s="1"/>
  <c r="M6830" i="52"/>
  <c r="N6830" i="52" s="1"/>
  <c r="O6830" i="52" s="1"/>
  <c r="M6831" i="52"/>
  <c r="N6831" i="52" s="1"/>
  <c r="O6831" i="52" s="1"/>
  <c r="M6832" i="52"/>
  <c r="N6832" i="52" s="1"/>
  <c r="O6832" i="52" s="1"/>
  <c r="M6833" i="52"/>
  <c r="N6833" i="52" s="1"/>
  <c r="O6833" i="52" s="1"/>
  <c r="M6834" i="52"/>
  <c r="N6834" i="52" s="1"/>
  <c r="O6834" i="52" s="1"/>
  <c r="M6835" i="52"/>
  <c r="N6835" i="52" s="1"/>
  <c r="O6835" i="52" s="1"/>
  <c r="M6836" i="52"/>
  <c r="N6836" i="52" s="1"/>
  <c r="O6836" i="52" s="1"/>
  <c r="M6837" i="52"/>
  <c r="N6837" i="52" s="1"/>
  <c r="O6837" i="52" s="1"/>
  <c r="M6838" i="52"/>
  <c r="N6838" i="52" s="1"/>
  <c r="O6838" i="52" s="1"/>
  <c r="M6839" i="52"/>
  <c r="N6839" i="52" s="1"/>
  <c r="O6839" i="52" s="1"/>
  <c r="M6840" i="52"/>
  <c r="N6840" i="52" s="1"/>
  <c r="O6840" i="52" s="1"/>
  <c r="M6841" i="52"/>
  <c r="N6841" i="52" s="1"/>
  <c r="O6841" i="52" s="1"/>
  <c r="M6842" i="52"/>
  <c r="N6842" i="52" s="1"/>
  <c r="O6842" i="52" s="1"/>
  <c r="M6843" i="52"/>
  <c r="N6843" i="52" s="1"/>
  <c r="O6843" i="52" s="1"/>
  <c r="M6844" i="52"/>
  <c r="N6844" i="52"/>
  <c r="O6844" i="52" s="1"/>
  <c r="M6845" i="52"/>
  <c r="N6845" i="52" s="1"/>
  <c r="O6845" i="52" s="1"/>
  <c r="M6846" i="52"/>
  <c r="N6846" i="52" s="1"/>
  <c r="O6846" i="52" s="1"/>
  <c r="M6847" i="52"/>
  <c r="N6847" i="52" s="1"/>
  <c r="O6847" i="52" s="1"/>
  <c r="M6848" i="52"/>
  <c r="N6848" i="52" s="1"/>
  <c r="O6848" i="52" s="1"/>
  <c r="M6849" i="52"/>
  <c r="N6849" i="52" s="1"/>
  <c r="O6849" i="52" s="1"/>
  <c r="M6850" i="52"/>
  <c r="N6850" i="52"/>
  <c r="O6850" i="52" s="1"/>
  <c r="M6851" i="52"/>
  <c r="N6851" i="52" s="1"/>
  <c r="O6851" i="52" s="1"/>
  <c r="M6852" i="52"/>
  <c r="N6852" i="52" s="1"/>
  <c r="O6852" i="52" s="1"/>
  <c r="M6853" i="52"/>
  <c r="N6853" i="52" s="1"/>
  <c r="O6853" i="52" s="1"/>
  <c r="M6854" i="52"/>
  <c r="N6854" i="52" s="1"/>
  <c r="O6854" i="52" s="1"/>
  <c r="M6855" i="52"/>
  <c r="N6855" i="52" s="1"/>
  <c r="O6855" i="52" s="1"/>
  <c r="M6856" i="52"/>
  <c r="N6856" i="52"/>
  <c r="O6856" i="52"/>
  <c r="M6857" i="52"/>
  <c r="N6857" i="52" s="1"/>
  <c r="O6857" i="52" s="1"/>
  <c r="M6858" i="52"/>
  <c r="N6858" i="52"/>
  <c r="O6858" i="52" s="1"/>
  <c r="M6859" i="52"/>
  <c r="N6859" i="52" s="1"/>
  <c r="O6859" i="52" s="1"/>
  <c r="M6860" i="52"/>
  <c r="N6860" i="52" s="1"/>
  <c r="O6860" i="52" s="1"/>
  <c r="M6861" i="52"/>
  <c r="N6861" i="52" s="1"/>
  <c r="O6861" i="52"/>
  <c r="M6862" i="52"/>
  <c r="N6862" i="52" s="1"/>
  <c r="O6862" i="52" s="1"/>
  <c r="M6863" i="52"/>
  <c r="N6863" i="52" s="1"/>
  <c r="O6863" i="52"/>
  <c r="M6864" i="52"/>
  <c r="N6864" i="52" s="1"/>
  <c r="O6864" i="52" s="1"/>
  <c r="M6865" i="52"/>
  <c r="N6865" i="52" s="1"/>
  <c r="O6865" i="52" s="1"/>
  <c r="M6866" i="52"/>
  <c r="N6866" i="52" s="1"/>
  <c r="O6866" i="52" s="1"/>
  <c r="M6867" i="52"/>
  <c r="N6867" i="52" s="1"/>
  <c r="O6867" i="52" s="1"/>
  <c r="M6868" i="52"/>
  <c r="N6868" i="52" s="1"/>
  <c r="O6868" i="52" s="1"/>
  <c r="M6869" i="52"/>
  <c r="N6869" i="52" s="1"/>
  <c r="O6869" i="52" s="1"/>
  <c r="M6870" i="52"/>
  <c r="N6870" i="52" s="1"/>
  <c r="O6870" i="52" s="1"/>
  <c r="M6871" i="52"/>
  <c r="N6871" i="52" s="1"/>
  <c r="O6871" i="52" s="1"/>
  <c r="M6872" i="52"/>
  <c r="N6872" i="52" s="1"/>
  <c r="O6872" i="52" s="1"/>
  <c r="M6873" i="52"/>
  <c r="N6873" i="52" s="1"/>
  <c r="O6873" i="52" s="1"/>
  <c r="M6874" i="52"/>
  <c r="N6874" i="52" s="1"/>
  <c r="O6874" i="52" s="1"/>
  <c r="M6875" i="52"/>
  <c r="N6875" i="52" s="1"/>
  <c r="O6875" i="52" s="1"/>
  <c r="M6876" i="52"/>
  <c r="N6876" i="52"/>
  <c r="O6876" i="52" s="1"/>
  <c r="M6877" i="52"/>
  <c r="N6877" i="52" s="1"/>
  <c r="O6877" i="52" s="1"/>
  <c r="M6878" i="52"/>
  <c r="N6878" i="52" s="1"/>
  <c r="O6878" i="52" s="1"/>
  <c r="M6879" i="52"/>
  <c r="N6879" i="52"/>
  <c r="O6879" i="52" s="1"/>
  <c r="M6880" i="52"/>
  <c r="N6880" i="52"/>
  <c r="O6880" i="52" s="1"/>
  <c r="M6881" i="52"/>
  <c r="N6881" i="52" s="1"/>
  <c r="O6881" i="52" s="1"/>
  <c r="M6882" i="52"/>
  <c r="N6882" i="52" s="1"/>
  <c r="O6882" i="52" s="1"/>
  <c r="M6883" i="52"/>
  <c r="N6883" i="52" s="1"/>
  <c r="O6883" i="52" s="1"/>
  <c r="M6884" i="52"/>
  <c r="N6884" i="52" s="1"/>
  <c r="O6884" i="52" s="1"/>
  <c r="M6885" i="52"/>
  <c r="N6885" i="52" s="1"/>
  <c r="O6885" i="52" s="1"/>
  <c r="M6886" i="52"/>
  <c r="N6886" i="52" s="1"/>
  <c r="O6886" i="52" s="1"/>
  <c r="M6887" i="52"/>
  <c r="N6887" i="52" s="1"/>
  <c r="O6887" i="52" s="1"/>
  <c r="M6888" i="52"/>
  <c r="N6888" i="52" s="1"/>
  <c r="O6888" i="52" s="1"/>
  <c r="M6889" i="52"/>
  <c r="N6889" i="52" s="1"/>
  <c r="O6889" i="52" s="1"/>
  <c r="M6890" i="52"/>
  <c r="N6890" i="52" s="1"/>
  <c r="O6890" i="52" s="1"/>
  <c r="M6891" i="52"/>
  <c r="N6891" i="52" s="1"/>
  <c r="O6891" i="52" s="1"/>
  <c r="M6892" i="52"/>
  <c r="N6892" i="52" s="1"/>
  <c r="O6892" i="52" s="1"/>
  <c r="M6893" i="52"/>
  <c r="N6893" i="52" s="1"/>
  <c r="O6893" i="52" s="1"/>
  <c r="M6894" i="52"/>
  <c r="N6894" i="52" s="1"/>
  <c r="O6894" i="52" s="1"/>
  <c r="M6895" i="52"/>
  <c r="N6895" i="52" s="1"/>
  <c r="O6895" i="52" s="1"/>
  <c r="M6896" i="52"/>
  <c r="N6896" i="52" s="1"/>
  <c r="O6896" i="52" s="1"/>
  <c r="M6897" i="52"/>
  <c r="N6897" i="52" s="1"/>
  <c r="O6897" i="52" s="1"/>
  <c r="M6898" i="52"/>
  <c r="N6898" i="52" s="1"/>
  <c r="O6898" i="52" s="1"/>
  <c r="M6899" i="52"/>
  <c r="N6899" i="52" s="1"/>
  <c r="O6899" i="52" s="1"/>
  <c r="M6900" i="52"/>
  <c r="N6900" i="52" s="1"/>
  <c r="O6900" i="52" s="1"/>
  <c r="M6901" i="52"/>
  <c r="N6901" i="52" s="1"/>
  <c r="O6901" i="52" s="1"/>
  <c r="M6902" i="52"/>
  <c r="N6902" i="52" s="1"/>
  <c r="O6902" i="52" s="1"/>
  <c r="M6903" i="52"/>
  <c r="N6903" i="52" s="1"/>
  <c r="O6903" i="52" s="1"/>
  <c r="M6904" i="52"/>
  <c r="N6904" i="52" s="1"/>
  <c r="O6904" i="52" s="1"/>
  <c r="M6905" i="52"/>
  <c r="N6905" i="52" s="1"/>
  <c r="O6905" i="52" s="1"/>
  <c r="M6906" i="52"/>
  <c r="N6906" i="52"/>
  <c r="O6906" i="52" s="1"/>
  <c r="M6907" i="52"/>
  <c r="N6907" i="52" s="1"/>
  <c r="O6907" i="52" s="1"/>
  <c r="M6908" i="52"/>
  <c r="N6908" i="52" s="1"/>
  <c r="O6908" i="52" s="1"/>
  <c r="M6909" i="52"/>
  <c r="N6909" i="52" s="1"/>
  <c r="O6909" i="52"/>
  <c r="M6910" i="52"/>
  <c r="N6910" i="52" s="1"/>
  <c r="O6910" i="52" s="1"/>
  <c r="M6911" i="52"/>
  <c r="N6911" i="52" s="1"/>
  <c r="O6911" i="52" s="1"/>
  <c r="M6912" i="52"/>
  <c r="N6912" i="52" s="1"/>
  <c r="O6912" i="52" s="1"/>
  <c r="M6913" i="52"/>
  <c r="N6913" i="52" s="1"/>
  <c r="O6913" i="52" s="1"/>
  <c r="M6914" i="52"/>
  <c r="N6914" i="52" s="1"/>
  <c r="O6914" i="52" s="1"/>
  <c r="M6915" i="52"/>
  <c r="N6915" i="52" s="1"/>
  <c r="O6915" i="52" s="1"/>
  <c r="M6916" i="52"/>
  <c r="N6916" i="52" s="1"/>
  <c r="O6916" i="52" s="1"/>
  <c r="M6917" i="52"/>
  <c r="N6917" i="52" s="1"/>
  <c r="O6917" i="52" s="1"/>
  <c r="M6918" i="52"/>
  <c r="N6918" i="52" s="1"/>
  <c r="O6918" i="52" s="1"/>
  <c r="M6919" i="52"/>
  <c r="N6919" i="52" s="1"/>
  <c r="O6919" i="52" s="1"/>
  <c r="M6920" i="52"/>
  <c r="N6920" i="52" s="1"/>
  <c r="O6920" i="52" s="1"/>
  <c r="M6921" i="52"/>
  <c r="N6921" i="52" s="1"/>
  <c r="O6921" i="52" s="1"/>
  <c r="M6922" i="52"/>
  <c r="N6922" i="52" s="1"/>
  <c r="O6922" i="52" s="1"/>
  <c r="M6923" i="52"/>
  <c r="N6923" i="52" s="1"/>
  <c r="O6923" i="52" s="1"/>
  <c r="M6924" i="52"/>
  <c r="N6924" i="52" s="1"/>
  <c r="O6924" i="52" s="1"/>
  <c r="M6925" i="52"/>
  <c r="N6925" i="52" s="1"/>
  <c r="O6925" i="52" s="1"/>
  <c r="M6926" i="52"/>
  <c r="N6926" i="52" s="1"/>
  <c r="O6926" i="52" s="1"/>
  <c r="M6927" i="52"/>
  <c r="N6927" i="52" s="1"/>
  <c r="O6927" i="52" s="1"/>
  <c r="M6928" i="52"/>
  <c r="N6928" i="52"/>
  <c r="O6928" i="52" s="1"/>
  <c r="M6929" i="52"/>
  <c r="N6929" i="52" s="1"/>
  <c r="O6929" i="52" s="1"/>
  <c r="M6930" i="52"/>
  <c r="N6930" i="52" s="1"/>
  <c r="O6930" i="52" s="1"/>
  <c r="M6931" i="52"/>
  <c r="N6931" i="52" s="1"/>
  <c r="O6931" i="52" s="1"/>
  <c r="M6932" i="52"/>
  <c r="N6932" i="52" s="1"/>
  <c r="O6932" i="52" s="1"/>
  <c r="M6933" i="52"/>
  <c r="N6933" i="52" s="1"/>
  <c r="O6933" i="52" s="1"/>
  <c r="M6934" i="52"/>
  <c r="N6934" i="52" s="1"/>
  <c r="O6934" i="52" s="1"/>
  <c r="M6935" i="52"/>
  <c r="N6935" i="52" s="1"/>
  <c r="O6935" i="52" s="1"/>
  <c r="M6936" i="52"/>
  <c r="N6936" i="52" s="1"/>
  <c r="O6936" i="52" s="1"/>
  <c r="M6937" i="52"/>
  <c r="N6937" i="52" s="1"/>
  <c r="O6937" i="52" s="1"/>
  <c r="M6938" i="52"/>
  <c r="N6938" i="52" s="1"/>
  <c r="O6938" i="52" s="1"/>
  <c r="M6939" i="52"/>
  <c r="N6939" i="52" s="1"/>
  <c r="O6939" i="52" s="1"/>
  <c r="M6940" i="52"/>
  <c r="N6940" i="52" s="1"/>
  <c r="O6940" i="52" s="1"/>
  <c r="M6941" i="52"/>
  <c r="N6941" i="52" s="1"/>
  <c r="O6941" i="52"/>
  <c r="M6942" i="52"/>
  <c r="N6942" i="52" s="1"/>
  <c r="O6942" i="52" s="1"/>
  <c r="M6943" i="52"/>
  <c r="N6943" i="52" s="1"/>
  <c r="O6943" i="52" s="1"/>
  <c r="M6944" i="52"/>
  <c r="N6944" i="52" s="1"/>
  <c r="O6944" i="52" s="1"/>
  <c r="M6945" i="52"/>
  <c r="N6945" i="52" s="1"/>
  <c r="O6945" i="52" s="1"/>
  <c r="M6946" i="52"/>
  <c r="N6946" i="52" s="1"/>
  <c r="O6946" i="52" s="1"/>
  <c r="M6947" i="52"/>
  <c r="N6947" i="52" s="1"/>
  <c r="O6947" i="52" s="1"/>
  <c r="M6948" i="52"/>
  <c r="N6948" i="52"/>
  <c r="O6948" i="52" s="1"/>
  <c r="M6949" i="52"/>
  <c r="N6949" i="52" s="1"/>
  <c r="O6949" i="52" s="1"/>
  <c r="M6950" i="52"/>
  <c r="N6950" i="52" s="1"/>
  <c r="O6950" i="52" s="1"/>
  <c r="M6951" i="52"/>
  <c r="N6951" i="52" s="1"/>
  <c r="O6951" i="52" s="1"/>
  <c r="M6952" i="52"/>
  <c r="N6952" i="52" s="1"/>
  <c r="O6952" i="52" s="1"/>
  <c r="M6953" i="52"/>
  <c r="N6953" i="52" s="1"/>
  <c r="O6953" i="52" s="1"/>
  <c r="M6954" i="52"/>
  <c r="N6954" i="52" s="1"/>
  <c r="O6954" i="52" s="1"/>
  <c r="M6955" i="52"/>
  <c r="N6955" i="52" s="1"/>
  <c r="O6955" i="52" s="1"/>
  <c r="M6956" i="52"/>
  <c r="N6956" i="52"/>
  <c r="O6956" i="52" s="1"/>
  <c r="M6957" i="52"/>
  <c r="N6957" i="52" s="1"/>
  <c r="O6957" i="52" s="1"/>
  <c r="M6958" i="52"/>
  <c r="N6958" i="52" s="1"/>
  <c r="O6958" i="52" s="1"/>
  <c r="M6959" i="52"/>
  <c r="N6959" i="52"/>
  <c r="O6959" i="52" s="1"/>
  <c r="M6960" i="52"/>
  <c r="N6960" i="52" s="1"/>
  <c r="O6960" i="52" s="1"/>
  <c r="M6961" i="52"/>
  <c r="N6961" i="52" s="1"/>
  <c r="O6961" i="52" s="1"/>
  <c r="M6962" i="52"/>
  <c r="N6962" i="52"/>
  <c r="O6962" i="52" s="1"/>
  <c r="M6963" i="52"/>
  <c r="N6963" i="52" s="1"/>
  <c r="O6963" i="52" s="1"/>
  <c r="M6964" i="52"/>
  <c r="N6964" i="52" s="1"/>
  <c r="O6964" i="52" s="1"/>
  <c r="M6965" i="52"/>
  <c r="N6965" i="52" s="1"/>
  <c r="O6965" i="52"/>
  <c r="M6966" i="52"/>
  <c r="N6966" i="52" s="1"/>
  <c r="O6966" i="52" s="1"/>
  <c r="M6967" i="52"/>
  <c r="N6967" i="52"/>
  <c r="O6967" i="52" s="1"/>
  <c r="M6968" i="52"/>
  <c r="N6968" i="52" s="1"/>
  <c r="O6968" i="52" s="1"/>
  <c r="M6969" i="52"/>
  <c r="N6969" i="52" s="1"/>
  <c r="O6969" i="52" s="1"/>
  <c r="M6970" i="52"/>
  <c r="N6970" i="52" s="1"/>
  <c r="O6970" i="52" s="1"/>
  <c r="M6971" i="52"/>
  <c r="N6971" i="52" s="1"/>
  <c r="O6971" i="52" s="1"/>
  <c r="M6972" i="52"/>
  <c r="N6972" i="52" s="1"/>
  <c r="O6972" i="52" s="1"/>
  <c r="M6973" i="52"/>
  <c r="N6973" i="52" s="1"/>
  <c r="O6973" i="52" s="1"/>
  <c r="M6974" i="52"/>
  <c r="N6974" i="52" s="1"/>
  <c r="O6974" i="52" s="1"/>
  <c r="M6975" i="52"/>
  <c r="N6975" i="52" s="1"/>
  <c r="O6975" i="52" s="1"/>
  <c r="M6976" i="52"/>
  <c r="N6976" i="52" s="1"/>
  <c r="O6976" i="52" s="1"/>
  <c r="M6977" i="52"/>
  <c r="N6977" i="52" s="1"/>
  <c r="O6977" i="52" s="1"/>
  <c r="M6978" i="52"/>
  <c r="N6978" i="52" s="1"/>
  <c r="O6978" i="52" s="1"/>
  <c r="M6979" i="52"/>
  <c r="N6979" i="52" s="1"/>
  <c r="O6979" i="52" s="1"/>
  <c r="M6980" i="52"/>
  <c r="N6980" i="52"/>
  <c r="O6980" i="52" s="1"/>
  <c r="M6981" i="52"/>
  <c r="N6981" i="52" s="1"/>
  <c r="O6981" i="52" s="1"/>
  <c r="M6982" i="52"/>
  <c r="N6982" i="52" s="1"/>
  <c r="O6982" i="52" s="1"/>
  <c r="M6983" i="52"/>
  <c r="N6983" i="52"/>
  <c r="O6983" i="52" s="1"/>
  <c r="M6984" i="52"/>
  <c r="N6984" i="52"/>
  <c r="O6984" i="52" s="1"/>
  <c r="M6985" i="52"/>
  <c r="N6985" i="52" s="1"/>
  <c r="O6985" i="52" s="1"/>
  <c r="M6986" i="52"/>
  <c r="N6986" i="52"/>
  <c r="O6986" i="52" s="1"/>
  <c r="M6987" i="52"/>
  <c r="N6987" i="52" s="1"/>
  <c r="O6987" i="52" s="1"/>
  <c r="M6988" i="52"/>
  <c r="N6988" i="52" s="1"/>
  <c r="O6988" i="52" s="1"/>
  <c r="M6989" i="52"/>
  <c r="N6989" i="52" s="1"/>
  <c r="O6989" i="52"/>
  <c r="M6990" i="52"/>
  <c r="N6990" i="52" s="1"/>
  <c r="O6990" i="52" s="1"/>
  <c r="M6991" i="52"/>
  <c r="N6991" i="52" s="1"/>
  <c r="O6991" i="52" s="1"/>
  <c r="M6992" i="52"/>
  <c r="N6992" i="52" s="1"/>
  <c r="O6992" i="52" s="1"/>
  <c r="M6993" i="52"/>
  <c r="N6993" i="52" s="1"/>
  <c r="O6993" i="52" s="1"/>
  <c r="M6994" i="52"/>
  <c r="N6994" i="52" s="1"/>
  <c r="O6994" i="52" s="1"/>
  <c r="M6995" i="52"/>
  <c r="N6995" i="52" s="1"/>
  <c r="O6995" i="52" s="1"/>
  <c r="M6996" i="52"/>
  <c r="N6996" i="52" s="1"/>
  <c r="O6996" i="52" s="1"/>
  <c r="M6997" i="52"/>
  <c r="N6997" i="52" s="1"/>
  <c r="O6997" i="52" s="1"/>
  <c r="M6998" i="52"/>
  <c r="N6998" i="52" s="1"/>
  <c r="O6998" i="52" s="1"/>
  <c r="M6999" i="52"/>
  <c r="N6999" i="52" s="1"/>
  <c r="O6999" i="52" s="1"/>
  <c r="M7000" i="52"/>
  <c r="N7000" i="52" s="1"/>
  <c r="O7000" i="52" s="1"/>
  <c r="M7001" i="52"/>
  <c r="N7001" i="52" s="1"/>
  <c r="O7001" i="52" s="1"/>
  <c r="M7002" i="52"/>
  <c r="N7002" i="52"/>
  <c r="O7002" i="52" s="1"/>
  <c r="M7003" i="52"/>
  <c r="N7003" i="52" s="1"/>
  <c r="O7003" i="52" s="1"/>
  <c r="M7004" i="52"/>
  <c r="N7004" i="52" s="1"/>
  <c r="O7004" i="52" s="1"/>
  <c r="M7005" i="52"/>
  <c r="N7005" i="52" s="1"/>
  <c r="O7005" i="52" s="1"/>
  <c r="M7006" i="52"/>
  <c r="N7006" i="52" s="1"/>
  <c r="O7006" i="52" s="1"/>
  <c r="M7007" i="52"/>
  <c r="N7007" i="52" s="1"/>
  <c r="O7007" i="52" s="1"/>
  <c r="M7008" i="52"/>
  <c r="N7008" i="52" s="1"/>
  <c r="O7008" i="52" s="1"/>
  <c r="M7009" i="52"/>
  <c r="N7009" i="52" s="1"/>
  <c r="O7009" i="52" s="1"/>
  <c r="M7010" i="52"/>
  <c r="N7010" i="52" s="1"/>
  <c r="O7010" i="52" s="1"/>
  <c r="M7011" i="52"/>
  <c r="N7011" i="52" s="1"/>
  <c r="O7011" i="52" s="1"/>
  <c r="M7012" i="52"/>
  <c r="N7012" i="52" s="1"/>
  <c r="O7012" i="52" s="1"/>
  <c r="M7013" i="52"/>
  <c r="N7013" i="52" s="1"/>
  <c r="O7013" i="52" s="1"/>
  <c r="M7014" i="52"/>
  <c r="N7014" i="52" s="1"/>
  <c r="O7014" i="52" s="1"/>
  <c r="M7015" i="52"/>
  <c r="N7015" i="52"/>
  <c r="O7015" i="52" s="1"/>
  <c r="M7016" i="52"/>
  <c r="N7016" i="52" s="1"/>
  <c r="O7016" i="52" s="1"/>
  <c r="M7017" i="52"/>
  <c r="N7017" i="52" s="1"/>
  <c r="O7017" i="52" s="1"/>
  <c r="M7018" i="52"/>
  <c r="N7018" i="52" s="1"/>
  <c r="O7018" i="52" s="1"/>
  <c r="M7019" i="52"/>
  <c r="N7019" i="52" s="1"/>
  <c r="O7019" i="52" s="1"/>
  <c r="M7020" i="52"/>
  <c r="N7020" i="52" s="1"/>
  <c r="O7020" i="52" s="1"/>
  <c r="M7021" i="52"/>
  <c r="N7021" i="52" s="1"/>
  <c r="O7021" i="52" s="1"/>
  <c r="M7022" i="52"/>
  <c r="N7022" i="52" s="1"/>
  <c r="O7022" i="52" s="1"/>
  <c r="M7023" i="52"/>
  <c r="N7023" i="52" s="1"/>
  <c r="O7023" i="52" s="1"/>
  <c r="M7024" i="52"/>
  <c r="N7024" i="52" s="1"/>
  <c r="O7024" i="52" s="1"/>
  <c r="M7025" i="52"/>
  <c r="N7025" i="52" s="1"/>
  <c r="O7025" i="52" s="1"/>
  <c r="M7026" i="52"/>
  <c r="N7026" i="52" s="1"/>
  <c r="O7026" i="52" s="1"/>
  <c r="M7027" i="52"/>
  <c r="N7027" i="52" s="1"/>
  <c r="O7027" i="52" s="1"/>
  <c r="M7028" i="52"/>
  <c r="N7028" i="52" s="1"/>
  <c r="O7028" i="52" s="1"/>
  <c r="M7029" i="52"/>
  <c r="N7029" i="52" s="1"/>
  <c r="O7029" i="52" s="1"/>
  <c r="M7030" i="52"/>
  <c r="N7030" i="52" s="1"/>
  <c r="O7030" i="52" s="1"/>
  <c r="M7031" i="52"/>
  <c r="N7031" i="52" s="1"/>
  <c r="O7031" i="52" s="1"/>
  <c r="M7032" i="52"/>
  <c r="N7032" i="52" s="1"/>
  <c r="O7032" i="52" s="1"/>
  <c r="M7033" i="52"/>
  <c r="N7033" i="52" s="1"/>
  <c r="O7033" i="52" s="1"/>
  <c r="M7034" i="52"/>
  <c r="N7034" i="52" s="1"/>
  <c r="O7034" i="52" s="1"/>
  <c r="M7035" i="52"/>
  <c r="N7035" i="52" s="1"/>
  <c r="O7035" i="52" s="1"/>
  <c r="M7036" i="52"/>
  <c r="N7036" i="52" s="1"/>
  <c r="O7036" i="52" s="1"/>
  <c r="M7037" i="52"/>
  <c r="N7037" i="52" s="1"/>
  <c r="O7037" i="52" s="1"/>
  <c r="M7038" i="52"/>
  <c r="N7038" i="52" s="1"/>
  <c r="O7038" i="52" s="1"/>
  <c r="M7039" i="52"/>
  <c r="N7039" i="52" s="1"/>
  <c r="O7039" i="52" s="1"/>
  <c r="M7040" i="52"/>
  <c r="N7040" i="52" s="1"/>
  <c r="O7040" i="52" s="1"/>
  <c r="M7041" i="52"/>
  <c r="N7041" i="52" s="1"/>
  <c r="O7041" i="52" s="1"/>
  <c r="M7042" i="52"/>
  <c r="N7042" i="52" s="1"/>
  <c r="O7042" i="52" s="1"/>
  <c r="M7043" i="52"/>
  <c r="N7043" i="52" s="1"/>
  <c r="O7043" i="52" s="1"/>
  <c r="M7044" i="52"/>
  <c r="N7044" i="52" s="1"/>
  <c r="O7044" i="52" s="1"/>
  <c r="M7045" i="52"/>
  <c r="N7045" i="52" s="1"/>
  <c r="O7045" i="52" s="1"/>
  <c r="M7046" i="52"/>
  <c r="N7046" i="52" s="1"/>
  <c r="O7046" i="52" s="1"/>
  <c r="M7047" i="52"/>
  <c r="N7047" i="52" s="1"/>
  <c r="O7047" i="52" s="1"/>
  <c r="M7048" i="52"/>
  <c r="N7048" i="52" s="1"/>
  <c r="O7048" i="52" s="1"/>
  <c r="M7049" i="52"/>
  <c r="N7049" i="52" s="1"/>
  <c r="O7049" i="52" s="1"/>
  <c r="M7050" i="52"/>
  <c r="N7050" i="52" s="1"/>
  <c r="O7050" i="52" s="1"/>
  <c r="M7051" i="52"/>
  <c r="N7051" i="52" s="1"/>
  <c r="O7051" i="52" s="1"/>
  <c r="M7052" i="52"/>
  <c r="N7052" i="52" s="1"/>
  <c r="O7052" i="52" s="1"/>
  <c r="M7053" i="52"/>
  <c r="N7053" i="52" s="1"/>
  <c r="O7053" i="52" s="1"/>
  <c r="M7054" i="52"/>
  <c r="N7054" i="52" s="1"/>
  <c r="O7054" i="52" s="1"/>
  <c r="M7055" i="52"/>
  <c r="N7055" i="52" s="1"/>
  <c r="O7055" i="52" s="1"/>
  <c r="M7056" i="52"/>
  <c r="N7056" i="52" s="1"/>
  <c r="O7056" i="52" s="1"/>
  <c r="M7057" i="52"/>
  <c r="N7057" i="52" s="1"/>
  <c r="O7057" i="52" s="1"/>
  <c r="M7058" i="52"/>
  <c r="N7058" i="52"/>
  <c r="O7058" i="52" s="1"/>
  <c r="M7059" i="52"/>
  <c r="N7059" i="52" s="1"/>
  <c r="O7059" i="52" s="1"/>
  <c r="M7060" i="52"/>
  <c r="N7060" i="52"/>
  <c r="O7060" i="52" s="1"/>
  <c r="M7061" i="52"/>
  <c r="N7061" i="52" s="1"/>
  <c r="O7061" i="52" s="1"/>
  <c r="M7062" i="52"/>
  <c r="N7062" i="52" s="1"/>
  <c r="O7062" i="52" s="1"/>
  <c r="M7063" i="52"/>
  <c r="N7063" i="52"/>
  <c r="O7063" i="52" s="1"/>
  <c r="M7064" i="52"/>
  <c r="N7064" i="52" s="1"/>
  <c r="O7064" i="52" s="1"/>
  <c r="M7065" i="52"/>
  <c r="N7065" i="52" s="1"/>
  <c r="O7065" i="52" s="1"/>
  <c r="M7066" i="52"/>
  <c r="N7066" i="52" s="1"/>
  <c r="O7066" i="52" s="1"/>
  <c r="M7067" i="52"/>
  <c r="N7067" i="52" s="1"/>
  <c r="O7067" i="52" s="1"/>
  <c r="M7068" i="52"/>
  <c r="N7068" i="52" s="1"/>
  <c r="O7068" i="52" s="1"/>
  <c r="M7069" i="52"/>
  <c r="N7069" i="52" s="1"/>
  <c r="O7069" i="52" s="1"/>
  <c r="M7070" i="52"/>
  <c r="N7070" i="52" s="1"/>
  <c r="O7070" i="52" s="1"/>
  <c r="M7071" i="52"/>
  <c r="N7071" i="52" s="1"/>
  <c r="O7071" i="52" s="1"/>
  <c r="M7072" i="52"/>
  <c r="N7072" i="52" s="1"/>
  <c r="O7072" i="52" s="1"/>
  <c r="M7073" i="52"/>
  <c r="N7073" i="52" s="1"/>
  <c r="O7073" i="52" s="1"/>
  <c r="M7074" i="52"/>
  <c r="N7074" i="52" s="1"/>
  <c r="O7074" i="52" s="1"/>
  <c r="M7075" i="52"/>
  <c r="N7075" i="52" s="1"/>
  <c r="O7075" i="52" s="1"/>
  <c r="M7076" i="52"/>
  <c r="N7076" i="52" s="1"/>
  <c r="O7076" i="52" s="1"/>
  <c r="M7077" i="52"/>
  <c r="N7077" i="52" s="1"/>
  <c r="O7077" i="52" s="1"/>
  <c r="M7078" i="52"/>
  <c r="N7078" i="52" s="1"/>
  <c r="O7078" i="52" s="1"/>
  <c r="M7079" i="52"/>
  <c r="N7079" i="52" s="1"/>
  <c r="O7079" i="52" s="1"/>
  <c r="M7080" i="52"/>
  <c r="N7080" i="52"/>
  <c r="O7080" i="52" s="1"/>
  <c r="M7081" i="52"/>
  <c r="N7081" i="52" s="1"/>
  <c r="O7081" i="52" s="1"/>
  <c r="M7082" i="52"/>
  <c r="N7082" i="52" s="1"/>
  <c r="O7082" i="52" s="1"/>
  <c r="M7083" i="52"/>
  <c r="N7083" i="52" s="1"/>
  <c r="O7083" i="52" s="1"/>
  <c r="M7084" i="52"/>
  <c r="N7084" i="52" s="1"/>
  <c r="O7084" i="52" s="1"/>
  <c r="M7085" i="52"/>
  <c r="N7085" i="52" s="1"/>
  <c r="O7085" i="52" s="1"/>
  <c r="M7086" i="52"/>
  <c r="N7086" i="52" s="1"/>
  <c r="O7086" i="52" s="1"/>
  <c r="M7087" i="52"/>
  <c r="N7087" i="52" s="1"/>
  <c r="O7087" i="52" s="1"/>
  <c r="M7088" i="52"/>
  <c r="N7088" i="52"/>
  <c r="O7088" i="52" s="1"/>
  <c r="M7089" i="52"/>
  <c r="N7089" i="52" s="1"/>
  <c r="O7089" i="52" s="1"/>
  <c r="M7090" i="52"/>
  <c r="N7090" i="52" s="1"/>
  <c r="O7090" i="52" s="1"/>
  <c r="M7091" i="52"/>
  <c r="N7091" i="52" s="1"/>
  <c r="O7091" i="52" s="1"/>
  <c r="M7092" i="52"/>
  <c r="N7092" i="52" s="1"/>
  <c r="O7092" i="52" s="1"/>
  <c r="M7093" i="52"/>
  <c r="N7093" i="52" s="1"/>
  <c r="O7093" i="52" s="1"/>
  <c r="M7094" i="52"/>
  <c r="N7094" i="52" s="1"/>
  <c r="O7094" i="52" s="1"/>
  <c r="M7095" i="52"/>
  <c r="N7095" i="52"/>
  <c r="O7095" i="52" s="1"/>
  <c r="M7096" i="52"/>
  <c r="N7096" i="52" s="1"/>
  <c r="O7096" i="52" s="1"/>
  <c r="M7097" i="52"/>
  <c r="N7097" i="52" s="1"/>
  <c r="O7097" i="52" s="1"/>
  <c r="M7098" i="52"/>
  <c r="N7098" i="52" s="1"/>
  <c r="O7098" i="52" s="1"/>
  <c r="M7099" i="52"/>
  <c r="N7099" i="52" s="1"/>
  <c r="O7099" i="52" s="1"/>
  <c r="M7100" i="52"/>
  <c r="N7100" i="52" s="1"/>
  <c r="O7100" i="52" s="1"/>
  <c r="M7101" i="52"/>
  <c r="N7101" i="52" s="1"/>
  <c r="O7101" i="52" s="1"/>
  <c r="M7102" i="52"/>
  <c r="N7102" i="52" s="1"/>
  <c r="O7102" i="52" s="1"/>
  <c r="M7103" i="52"/>
  <c r="N7103" i="52" s="1"/>
  <c r="O7103" i="52" s="1"/>
  <c r="M7104" i="52"/>
  <c r="N7104" i="52" s="1"/>
  <c r="O7104" i="52" s="1"/>
  <c r="M7105" i="52"/>
  <c r="N7105" i="52" s="1"/>
  <c r="O7105" i="52" s="1"/>
  <c r="M7106" i="52"/>
  <c r="N7106" i="52"/>
  <c r="O7106" i="52" s="1"/>
  <c r="M7107" i="52"/>
  <c r="N7107" i="52" s="1"/>
  <c r="O7107" i="52" s="1"/>
  <c r="M7108" i="52"/>
  <c r="N7108" i="52"/>
  <c r="O7108" i="52" s="1"/>
  <c r="M7109" i="52"/>
  <c r="N7109" i="52" s="1"/>
  <c r="O7109" i="52" s="1"/>
  <c r="M7110" i="52"/>
  <c r="N7110" i="52" s="1"/>
  <c r="O7110" i="52" s="1"/>
  <c r="M7111" i="52"/>
  <c r="N7111" i="52"/>
  <c r="O7111" i="52" s="1"/>
  <c r="M7112" i="52"/>
  <c r="N7112" i="52" s="1"/>
  <c r="O7112" i="52" s="1"/>
  <c r="M7113" i="52"/>
  <c r="N7113" i="52" s="1"/>
  <c r="O7113" i="52" s="1"/>
  <c r="M7114" i="52"/>
  <c r="N7114" i="52" s="1"/>
  <c r="O7114" i="52" s="1"/>
  <c r="M7115" i="52"/>
  <c r="N7115" i="52" s="1"/>
  <c r="O7115" i="52" s="1"/>
  <c r="M7116" i="52"/>
  <c r="N7116" i="52" s="1"/>
  <c r="O7116" i="52" s="1"/>
  <c r="M7117" i="52"/>
  <c r="N7117" i="52" s="1"/>
  <c r="O7117" i="52" s="1"/>
  <c r="M7118" i="52"/>
  <c r="N7118" i="52" s="1"/>
  <c r="O7118" i="52" s="1"/>
  <c r="M7119" i="52"/>
  <c r="N7119" i="52"/>
  <c r="O7119" i="52" s="1"/>
  <c r="M7120" i="52"/>
  <c r="N7120" i="52" s="1"/>
  <c r="O7120" i="52" s="1"/>
  <c r="M7121" i="52"/>
  <c r="N7121" i="52" s="1"/>
  <c r="O7121" i="52" s="1"/>
  <c r="M7122" i="52"/>
  <c r="N7122" i="52" s="1"/>
  <c r="O7122" i="52" s="1"/>
  <c r="M7123" i="52"/>
  <c r="N7123" i="52" s="1"/>
  <c r="O7123" i="52" s="1"/>
  <c r="M7124" i="52"/>
  <c r="N7124" i="52" s="1"/>
  <c r="O7124" i="52" s="1"/>
  <c r="M7125" i="52"/>
  <c r="N7125" i="52" s="1"/>
  <c r="O7125" i="52"/>
  <c r="M7126" i="52"/>
  <c r="N7126" i="52" s="1"/>
  <c r="O7126" i="52" s="1"/>
  <c r="M7127" i="52"/>
  <c r="N7127" i="52" s="1"/>
  <c r="O7127" i="52" s="1"/>
  <c r="M7128" i="52"/>
  <c r="N7128" i="52"/>
  <c r="O7128" i="52" s="1"/>
  <c r="M7129" i="52"/>
  <c r="N7129" i="52" s="1"/>
  <c r="O7129" i="52" s="1"/>
  <c r="M7130" i="52"/>
  <c r="N7130" i="52"/>
  <c r="O7130" i="52" s="1"/>
  <c r="M7131" i="52"/>
  <c r="N7131" i="52" s="1"/>
  <c r="O7131" i="52" s="1"/>
  <c r="M7132" i="52"/>
  <c r="N7132" i="52" s="1"/>
  <c r="O7132" i="52" s="1"/>
  <c r="M7133" i="52"/>
  <c r="N7133" i="52" s="1"/>
  <c r="O7133" i="52" s="1"/>
  <c r="M7134" i="52"/>
  <c r="N7134" i="52" s="1"/>
  <c r="O7134" i="52" s="1"/>
  <c r="M7135" i="52"/>
  <c r="N7135" i="52" s="1"/>
  <c r="O7135" i="52" s="1"/>
  <c r="M7136" i="52"/>
  <c r="N7136" i="52" s="1"/>
  <c r="O7136" i="52" s="1"/>
  <c r="M7137" i="52"/>
  <c r="N7137" i="52" s="1"/>
  <c r="O7137" i="52" s="1"/>
  <c r="M7138" i="52"/>
  <c r="N7138" i="52"/>
  <c r="O7138" i="52" s="1"/>
  <c r="M7139" i="52"/>
  <c r="N7139" i="52" s="1"/>
  <c r="O7139" i="52" s="1"/>
  <c r="M7140" i="52"/>
  <c r="N7140" i="52" s="1"/>
  <c r="O7140" i="52" s="1"/>
  <c r="M7141" i="52"/>
  <c r="N7141" i="52" s="1"/>
  <c r="O7141" i="52"/>
  <c r="M7142" i="52"/>
  <c r="N7142" i="52" s="1"/>
  <c r="O7142" i="52" s="1"/>
  <c r="M7143" i="52"/>
  <c r="N7143" i="52" s="1"/>
  <c r="O7143" i="52"/>
  <c r="M7144" i="52"/>
  <c r="N7144" i="52" s="1"/>
  <c r="O7144" i="52" s="1"/>
  <c r="M7145" i="52"/>
  <c r="N7145" i="52" s="1"/>
  <c r="O7145" i="52" s="1"/>
  <c r="M7146" i="52"/>
  <c r="N7146" i="52" s="1"/>
  <c r="O7146" i="52" s="1"/>
  <c r="M7147" i="52"/>
  <c r="N7147" i="52" s="1"/>
  <c r="O7147" i="52" s="1"/>
  <c r="M7148" i="52"/>
  <c r="N7148" i="52" s="1"/>
  <c r="O7148" i="52" s="1"/>
  <c r="M7149" i="52"/>
  <c r="N7149" i="52" s="1"/>
  <c r="O7149" i="52" s="1"/>
  <c r="M7150" i="52"/>
  <c r="N7150" i="52" s="1"/>
  <c r="O7150" i="52" s="1"/>
  <c r="M7151" i="52"/>
  <c r="N7151" i="52" s="1"/>
  <c r="O7151" i="52" s="1"/>
  <c r="M7152" i="52"/>
  <c r="N7152" i="52" s="1"/>
  <c r="O7152" i="52" s="1"/>
  <c r="M7153" i="52"/>
  <c r="N7153" i="52" s="1"/>
  <c r="O7153" i="52" s="1"/>
  <c r="M7154" i="52"/>
  <c r="N7154" i="52" s="1"/>
  <c r="O7154" i="52" s="1"/>
  <c r="M7155" i="52"/>
  <c r="N7155" i="52" s="1"/>
  <c r="O7155" i="52" s="1"/>
  <c r="M7156" i="52"/>
  <c r="N7156" i="52" s="1"/>
  <c r="O7156" i="52" s="1"/>
  <c r="M7157" i="52"/>
  <c r="N7157" i="52" s="1"/>
  <c r="O7157" i="52" s="1"/>
  <c r="M7158" i="52"/>
  <c r="N7158" i="52" s="1"/>
  <c r="O7158" i="52" s="1"/>
  <c r="M7159" i="52"/>
  <c r="N7159" i="52" s="1"/>
  <c r="O7159" i="52" s="1"/>
  <c r="M7160" i="52"/>
  <c r="N7160" i="52"/>
  <c r="O7160" i="52" s="1"/>
  <c r="M7161" i="52"/>
  <c r="N7161" i="52" s="1"/>
  <c r="O7161" i="52" s="1"/>
  <c r="M7162" i="52"/>
  <c r="N7162" i="52" s="1"/>
  <c r="O7162" i="52" s="1"/>
  <c r="M7163" i="52"/>
  <c r="N7163" i="52" s="1"/>
  <c r="O7163" i="52" s="1"/>
  <c r="M7164" i="52"/>
  <c r="N7164" i="52" s="1"/>
  <c r="O7164" i="52" s="1"/>
  <c r="M7165" i="52"/>
  <c r="N7165" i="52" s="1"/>
  <c r="O7165" i="52" s="1"/>
  <c r="M7166" i="52"/>
  <c r="N7166" i="52" s="1"/>
  <c r="O7166" i="52" s="1"/>
  <c r="M7167" i="52"/>
  <c r="N7167" i="52" s="1"/>
  <c r="O7167" i="52" s="1"/>
  <c r="M7168" i="52"/>
  <c r="N7168" i="52" s="1"/>
  <c r="O7168" i="52" s="1"/>
  <c r="M7169" i="52"/>
  <c r="N7169" i="52" s="1"/>
  <c r="O7169" i="52" s="1"/>
  <c r="M7170" i="52"/>
  <c r="N7170" i="52" s="1"/>
  <c r="O7170" i="52" s="1"/>
  <c r="M7171" i="52"/>
  <c r="N7171" i="52" s="1"/>
  <c r="O7171" i="52" s="1"/>
  <c r="M7172" i="52"/>
  <c r="N7172" i="52" s="1"/>
  <c r="O7172" i="52" s="1"/>
  <c r="M7173" i="52"/>
  <c r="N7173" i="52" s="1"/>
  <c r="O7173" i="52"/>
  <c r="M7174" i="52"/>
  <c r="N7174" i="52" s="1"/>
  <c r="O7174" i="52" s="1"/>
  <c r="M7175" i="52"/>
  <c r="N7175" i="52" s="1"/>
  <c r="O7175" i="52" s="1"/>
  <c r="M7176" i="52"/>
  <c r="N7176" i="52" s="1"/>
  <c r="O7176" i="52" s="1"/>
  <c r="M7177" i="52"/>
  <c r="N7177" i="52" s="1"/>
  <c r="O7177" i="52" s="1"/>
  <c r="M7178" i="52"/>
  <c r="N7178" i="52" s="1"/>
  <c r="O7178" i="52" s="1"/>
  <c r="M7179" i="52"/>
  <c r="N7179" i="52" s="1"/>
  <c r="O7179" i="52" s="1"/>
  <c r="M7180" i="52"/>
  <c r="N7180" i="52"/>
  <c r="O7180" i="52" s="1"/>
  <c r="M7181" i="52"/>
  <c r="N7181" i="52" s="1"/>
  <c r="O7181" i="52" s="1"/>
  <c r="M7182" i="52"/>
  <c r="N7182" i="52" s="1"/>
  <c r="O7182" i="52" s="1"/>
  <c r="M7183" i="52"/>
  <c r="N7183" i="52" s="1"/>
  <c r="O7183" i="52" s="1"/>
  <c r="M7184" i="52"/>
  <c r="N7184" i="52" s="1"/>
  <c r="O7184" i="52" s="1"/>
  <c r="M7185" i="52"/>
  <c r="N7185" i="52" s="1"/>
  <c r="O7185" i="52" s="1"/>
  <c r="M7186" i="52"/>
  <c r="N7186" i="52"/>
  <c r="O7186" i="52" s="1"/>
  <c r="M7187" i="52"/>
  <c r="N7187" i="52" s="1"/>
  <c r="O7187" i="52" s="1"/>
  <c r="M7188" i="52"/>
  <c r="N7188" i="52"/>
  <c r="O7188" i="52" s="1"/>
  <c r="M7189" i="52"/>
  <c r="N7189" i="52" s="1"/>
  <c r="O7189" i="52" s="1"/>
  <c r="M7190" i="52"/>
  <c r="N7190" i="52" s="1"/>
  <c r="O7190" i="52" s="1"/>
  <c r="M7191" i="52"/>
  <c r="N7191" i="52"/>
  <c r="O7191" i="52" s="1"/>
  <c r="M7192" i="52"/>
  <c r="N7192" i="52" s="1"/>
  <c r="O7192" i="52" s="1"/>
  <c r="M7193" i="52"/>
  <c r="N7193" i="52" s="1"/>
  <c r="O7193" i="52" s="1"/>
  <c r="M7194" i="52"/>
  <c r="N7194" i="52" s="1"/>
  <c r="O7194" i="52" s="1"/>
  <c r="M7195" i="52"/>
  <c r="N7195" i="52" s="1"/>
  <c r="O7195" i="52" s="1"/>
  <c r="M7196" i="52"/>
  <c r="N7196" i="52" s="1"/>
  <c r="O7196" i="52" s="1"/>
  <c r="M7197" i="52"/>
  <c r="N7197" i="52" s="1"/>
  <c r="O7197" i="52" s="1"/>
  <c r="M7198" i="52"/>
  <c r="N7198" i="52" s="1"/>
  <c r="O7198" i="52" s="1"/>
  <c r="M7199" i="52"/>
  <c r="N7199" i="52" s="1"/>
  <c r="O7199" i="52" s="1"/>
  <c r="M7200" i="52"/>
  <c r="N7200" i="52" s="1"/>
  <c r="O7200" i="52" s="1"/>
  <c r="M7201" i="52"/>
  <c r="N7201" i="52" s="1"/>
  <c r="O7201" i="52" s="1"/>
  <c r="M7202" i="52"/>
  <c r="N7202" i="52" s="1"/>
  <c r="O7202" i="52" s="1"/>
  <c r="M7203" i="52"/>
  <c r="N7203" i="52" s="1"/>
  <c r="O7203" i="52" s="1"/>
  <c r="M7204" i="52"/>
  <c r="N7204" i="52" s="1"/>
  <c r="O7204" i="52" s="1"/>
  <c r="M7205" i="52"/>
  <c r="N7205" i="52" s="1"/>
  <c r="O7205" i="52" s="1"/>
  <c r="M7206" i="52"/>
  <c r="N7206" i="52" s="1"/>
  <c r="O7206" i="52" s="1"/>
  <c r="M7207" i="52"/>
  <c r="N7207" i="52" s="1"/>
  <c r="O7207" i="52" s="1"/>
  <c r="M7208" i="52"/>
  <c r="N7208" i="52" s="1"/>
  <c r="O7208" i="52" s="1"/>
  <c r="M7209" i="52"/>
  <c r="N7209" i="52" s="1"/>
  <c r="O7209" i="52" s="1"/>
  <c r="M7210" i="52"/>
  <c r="N7210" i="52" s="1"/>
  <c r="O7210" i="52" s="1"/>
  <c r="M7211" i="52"/>
  <c r="N7211" i="52" s="1"/>
  <c r="O7211" i="52" s="1"/>
  <c r="M7212" i="52"/>
  <c r="N7212" i="52"/>
  <c r="O7212" i="52" s="1"/>
  <c r="M7213" i="52"/>
  <c r="N7213" i="52" s="1"/>
  <c r="O7213" i="52" s="1"/>
  <c r="M7214" i="52"/>
  <c r="N7214" i="52" s="1"/>
  <c r="O7214" i="52" s="1"/>
  <c r="M7215" i="52"/>
  <c r="N7215" i="52"/>
  <c r="O7215" i="52" s="1"/>
  <c r="M7216" i="52"/>
  <c r="N7216" i="52"/>
  <c r="O7216" i="52" s="1"/>
  <c r="M7217" i="52"/>
  <c r="N7217" i="52" s="1"/>
  <c r="O7217" i="52" s="1"/>
  <c r="M7218" i="52"/>
  <c r="N7218" i="52" s="1"/>
  <c r="O7218" i="52" s="1"/>
  <c r="M7219" i="52"/>
  <c r="N7219" i="52" s="1"/>
  <c r="O7219" i="52" s="1"/>
  <c r="M7220" i="52"/>
  <c r="N7220" i="52" s="1"/>
  <c r="O7220" i="52" s="1"/>
  <c r="M7221" i="52"/>
  <c r="N7221" i="52" s="1"/>
  <c r="O7221" i="52" s="1"/>
  <c r="M7222" i="52"/>
  <c r="N7222" i="52" s="1"/>
  <c r="O7222" i="52" s="1"/>
  <c r="M7223" i="52"/>
  <c r="N7223" i="52" s="1"/>
  <c r="O7223" i="52" s="1"/>
  <c r="M7224" i="52"/>
  <c r="N7224" i="52" s="1"/>
  <c r="O7224" i="52" s="1"/>
  <c r="M7225" i="52"/>
  <c r="N7225" i="52" s="1"/>
  <c r="O7225" i="52" s="1"/>
  <c r="M7226" i="52"/>
  <c r="N7226" i="52" s="1"/>
  <c r="O7226" i="52" s="1"/>
  <c r="M7227" i="52"/>
  <c r="N7227" i="52" s="1"/>
  <c r="O7227" i="52" s="1"/>
  <c r="M7228" i="52"/>
  <c r="N7228" i="52" s="1"/>
  <c r="O7228" i="52" s="1"/>
  <c r="M7229" i="52"/>
  <c r="N7229" i="52" s="1"/>
  <c r="O7229" i="52" s="1"/>
  <c r="M7230" i="52"/>
  <c r="N7230" i="52" s="1"/>
  <c r="O7230" i="52" s="1"/>
  <c r="M7231" i="52"/>
  <c r="N7231" i="52" s="1"/>
  <c r="O7231" i="52" s="1"/>
  <c r="M7232" i="52"/>
  <c r="N7232" i="52" s="1"/>
  <c r="O7232" i="52" s="1"/>
  <c r="M7233" i="52"/>
  <c r="N7233" i="52" s="1"/>
  <c r="O7233" i="52" s="1"/>
  <c r="M7234" i="52"/>
  <c r="N7234" i="52"/>
  <c r="O7234" i="52" s="1"/>
  <c r="M7235" i="52"/>
  <c r="N7235" i="52" s="1"/>
  <c r="O7235" i="52" s="1"/>
  <c r="M7236" i="52"/>
  <c r="N7236" i="52"/>
  <c r="O7236" i="52" s="1"/>
  <c r="M7237" i="52"/>
  <c r="N7237" i="52" s="1"/>
  <c r="O7237" i="52" s="1"/>
  <c r="M7238" i="52"/>
  <c r="N7238" i="52" s="1"/>
  <c r="O7238" i="52" s="1"/>
  <c r="M7239" i="52"/>
  <c r="N7239" i="52"/>
  <c r="O7239" i="52" s="1"/>
  <c r="M7240" i="52"/>
  <c r="N7240" i="52" s="1"/>
  <c r="O7240" i="52" s="1"/>
  <c r="M7241" i="52"/>
  <c r="N7241" i="52" s="1"/>
  <c r="O7241" i="52" s="1"/>
  <c r="M7242" i="52"/>
  <c r="N7242" i="52"/>
  <c r="O7242" i="52" s="1"/>
  <c r="M7243" i="52"/>
  <c r="N7243" i="52" s="1"/>
  <c r="O7243" i="52" s="1"/>
  <c r="M7244" i="52"/>
  <c r="N7244" i="52" s="1"/>
  <c r="O7244" i="52" s="1"/>
  <c r="M7245" i="52"/>
  <c r="N7245" i="52" s="1"/>
  <c r="O7245" i="52"/>
  <c r="M7246" i="52"/>
  <c r="N7246" i="52" s="1"/>
  <c r="O7246" i="52" s="1"/>
  <c r="M7247" i="52"/>
  <c r="N7247" i="52" s="1"/>
  <c r="O7247" i="52" s="1"/>
  <c r="M7248" i="52"/>
  <c r="N7248" i="52" s="1"/>
  <c r="O7248" i="52" s="1"/>
  <c r="M7249" i="52"/>
  <c r="N7249" i="52" s="1"/>
  <c r="O7249" i="52" s="1"/>
  <c r="M7250" i="52"/>
  <c r="N7250" i="52" s="1"/>
  <c r="O7250" i="52" s="1"/>
  <c r="M7251" i="52"/>
  <c r="N7251" i="52" s="1"/>
  <c r="O7251" i="52" s="1"/>
  <c r="M7252" i="52"/>
  <c r="N7252" i="52" s="1"/>
  <c r="O7252" i="52" s="1"/>
  <c r="M7253" i="52"/>
  <c r="N7253" i="52" s="1"/>
  <c r="O7253" i="52" s="1"/>
  <c r="M7254" i="52"/>
  <c r="N7254" i="52" s="1"/>
  <c r="O7254" i="52" s="1"/>
  <c r="M7255" i="52"/>
  <c r="N7255" i="52" s="1"/>
  <c r="O7255" i="52" s="1"/>
  <c r="M7256" i="52"/>
  <c r="N7256" i="52" s="1"/>
  <c r="O7256" i="52" s="1"/>
  <c r="M7257" i="52"/>
  <c r="N7257" i="52" s="1"/>
  <c r="O7257" i="52" s="1"/>
  <c r="M7258" i="52"/>
  <c r="N7258" i="52"/>
  <c r="O7258" i="52" s="1"/>
  <c r="M7259" i="52"/>
  <c r="N7259" i="52" s="1"/>
  <c r="O7259" i="52" s="1"/>
  <c r="M7260" i="52"/>
  <c r="N7260" i="52" s="1"/>
  <c r="O7260" i="52" s="1"/>
  <c r="M7261" i="52"/>
  <c r="N7261" i="52" s="1"/>
  <c r="O7261" i="52" s="1"/>
  <c r="M7262" i="52"/>
  <c r="N7262" i="52" s="1"/>
  <c r="O7262" i="52" s="1"/>
  <c r="M7263" i="52"/>
  <c r="N7263" i="52" s="1"/>
  <c r="O7263" i="52" s="1"/>
  <c r="M7264" i="52"/>
  <c r="N7264" i="52" s="1"/>
  <c r="O7264" i="52" s="1"/>
  <c r="M7265" i="52"/>
  <c r="N7265" i="52" s="1"/>
  <c r="O7265" i="52" s="1"/>
  <c r="M7266" i="52"/>
  <c r="N7266" i="52" s="1"/>
  <c r="O7266" i="52" s="1"/>
  <c r="M7267" i="52"/>
  <c r="N7267" i="52" s="1"/>
  <c r="O7267" i="52" s="1"/>
  <c r="M7268" i="52"/>
  <c r="N7268" i="52" s="1"/>
  <c r="O7268" i="52" s="1"/>
  <c r="M7269" i="52"/>
  <c r="N7269" i="52" s="1"/>
  <c r="O7269" i="52" s="1"/>
  <c r="M7270" i="52"/>
  <c r="N7270" i="52" s="1"/>
  <c r="O7270" i="52" s="1"/>
  <c r="M7271" i="52"/>
  <c r="N7271" i="52"/>
  <c r="O7271" i="52" s="1"/>
  <c r="M7272" i="52"/>
  <c r="N7272" i="52" s="1"/>
  <c r="O7272" i="52" s="1"/>
  <c r="M7273" i="52"/>
  <c r="N7273" i="52" s="1"/>
  <c r="O7273" i="52" s="1"/>
  <c r="M7274" i="52"/>
  <c r="N7274" i="52" s="1"/>
  <c r="O7274" i="52" s="1"/>
  <c r="M7275" i="52"/>
  <c r="N7275" i="52" s="1"/>
  <c r="O7275" i="52" s="1"/>
  <c r="M7276" i="52"/>
  <c r="N7276" i="52" s="1"/>
  <c r="O7276" i="52" s="1"/>
  <c r="M7277" i="52"/>
  <c r="N7277" i="52" s="1"/>
  <c r="O7277" i="52"/>
  <c r="M7278" i="52"/>
  <c r="N7278" i="52" s="1"/>
  <c r="O7278" i="52" s="1"/>
  <c r="M7279" i="52"/>
  <c r="N7279" i="52" s="1"/>
  <c r="O7279" i="52" s="1"/>
  <c r="M7280" i="52"/>
  <c r="N7280" i="52" s="1"/>
  <c r="O7280" i="52" s="1"/>
  <c r="M7281" i="52"/>
  <c r="N7281" i="52" s="1"/>
  <c r="O7281" i="52" s="1"/>
  <c r="M7282" i="52"/>
  <c r="N7282" i="52" s="1"/>
  <c r="O7282" i="52" s="1"/>
  <c r="M7283" i="52"/>
  <c r="N7283" i="52" s="1"/>
  <c r="O7283" i="52" s="1"/>
  <c r="M7284" i="52"/>
  <c r="N7284" i="52"/>
  <c r="O7284" i="52" s="1"/>
  <c r="M7285" i="52"/>
  <c r="N7285" i="52" s="1"/>
  <c r="O7285" i="52" s="1"/>
  <c r="M7286" i="52"/>
  <c r="N7286" i="52" s="1"/>
  <c r="O7286" i="52" s="1"/>
  <c r="M7287" i="52"/>
  <c r="N7287" i="52" s="1"/>
  <c r="O7287" i="52" s="1"/>
  <c r="M7288" i="52"/>
  <c r="N7288" i="52" s="1"/>
  <c r="O7288" i="52" s="1"/>
  <c r="M7289" i="52"/>
  <c r="N7289" i="52" s="1"/>
  <c r="O7289" i="52" s="1"/>
  <c r="M7290" i="52"/>
  <c r="N7290" i="52" s="1"/>
  <c r="O7290" i="52" s="1"/>
  <c r="M7291" i="52"/>
  <c r="N7291" i="52" s="1"/>
  <c r="O7291" i="52" s="1"/>
  <c r="M7292" i="52"/>
  <c r="N7292" i="52" s="1"/>
  <c r="O7292" i="52" s="1"/>
  <c r="M7293" i="52"/>
  <c r="N7293" i="52" s="1"/>
  <c r="O7293" i="52" s="1"/>
  <c r="M7294" i="52"/>
  <c r="N7294" i="52" s="1"/>
  <c r="O7294" i="52" s="1"/>
  <c r="M7295" i="52"/>
  <c r="N7295" i="52"/>
  <c r="O7295" i="52" s="1"/>
  <c r="M7296" i="52"/>
  <c r="N7296" i="52" s="1"/>
  <c r="O7296" i="52" s="1"/>
  <c r="M7297" i="52"/>
  <c r="N7297" i="52" s="1"/>
  <c r="O7297" i="52" s="1"/>
  <c r="M7298" i="52"/>
  <c r="N7298" i="52" s="1"/>
  <c r="O7298" i="52" s="1"/>
  <c r="M7299" i="52"/>
  <c r="N7299" i="52" s="1"/>
  <c r="O7299" i="52" s="1"/>
  <c r="M7300" i="52"/>
  <c r="N7300" i="52" s="1"/>
  <c r="O7300" i="52" s="1"/>
  <c r="M7301" i="52"/>
  <c r="N7301" i="52" s="1"/>
  <c r="O7301" i="52"/>
  <c r="M7302" i="52"/>
  <c r="N7302" i="52" s="1"/>
  <c r="O7302" i="52" s="1"/>
  <c r="M7303" i="52"/>
  <c r="N7303" i="52" s="1"/>
  <c r="O7303" i="52" s="1"/>
  <c r="M7304" i="52"/>
  <c r="N7304" i="52" s="1"/>
  <c r="O7304" i="52" s="1"/>
  <c r="M7305" i="52"/>
  <c r="N7305" i="52" s="1"/>
  <c r="O7305" i="52" s="1"/>
  <c r="M7306" i="52"/>
  <c r="N7306" i="52" s="1"/>
  <c r="O7306" i="52" s="1"/>
  <c r="M7307" i="52"/>
  <c r="N7307" i="52" s="1"/>
  <c r="O7307" i="52" s="1"/>
  <c r="M7308" i="52"/>
  <c r="N7308" i="52"/>
  <c r="O7308" i="52" s="1"/>
  <c r="M7309" i="52"/>
  <c r="N7309" i="52" s="1"/>
  <c r="O7309" i="52" s="1"/>
  <c r="M7310" i="52"/>
  <c r="N7310" i="52" s="1"/>
  <c r="O7310" i="52" s="1"/>
  <c r="M7311" i="52"/>
  <c r="N7311" i="52" s="1"/>
  <c r="O7311" i="52" s="1"/>
  <c r="M7312" i="52"/>
  <c r="N7312" i="52" s="1"/>
  <c r="O7312" i="52" s="1"/>
  <c r="M7313" i="52"/>
  <c r="N7313" i="52" s="1"/>
  <c r="O7313" i="52" s="1"/>
  <c r="M7314" i="52"/>
  <c r="N7314" i="52" s="1"/>
  <c r="O7314" i="52" s="1"/>
  <c r="M7315" i="52"/>
  <c r="N7315" i="52" s="1"/>
  <c r="O7315" i="52" s="1"/>
  <c r="M7316" i="52"/>
  <c r="N7316" i="52" s="1"/>
  <c r="O7316" i="52" s="1"/>
  <c r="M7317" i="52"/>
  <c r="N7317" i="52" s="1"/>
  <c r="O7317" i="52" s="1"/>
  <c r="M7318" i="52"/>
  <c r="N7318" i="52" s="1"/>
  <c r="O7318" i="52" s="1"/>
  <c r="M7319" i="52"/>
  <c r="N7319" i="52" s="1"/>
  <c r="O7319" i="52" s="1"/>
  <c r="M7320" i="52"/>
  <c r="N7320" i="52" s="1"/>
  <c r="O7320" i="52" s="1"/>
  <c r="M7321" i="52"/>
  <c r="N7321" i="52" s="1"/>
  <c r="O7321" i="52" s="1"/>
  <c r="M7322" i="52"/>
  <c r="N7322" i="52" s="1"/>
  <c r="O7322" i="52" s="1"/>
  <c r="M7323" i="52"/>
  <c r="N7323" i="52" s="1"/>
  <c r="O7323" i="52" s="1"/>
  <c r="M7324" i="52"/>
  <c r="N7324" i="52" s="1"/>
  <c r="O7324" i="52" s="1"/>
  <c r="M7325" i="52"/>
  <c r="N7325" i="52" s="1"/>
  <c r="O7325" i="52" s="1"/>
  <c r="M7326" i="52"/>
  <c r="N7326" i="52" s="1"/>
  <c r="O7326" i="52" s="1"/>
  <c r="M7327" i="52"/>
  <c r="N7327" i="52" s="1"/>
  <c r="O7327" i="52" s="1"/>
  <c r="M7328" i="52"/>
  <c r="N7328" i="52" s="1"/>
  <c r="O7328" i="52" s="1"/>
  <c r="M7329" i="52"/>
  <c r="N7329" i="52" s="1"/>
  <c r="O7329" i="52" s="1"/>
  <c r="M7330" i="52"/>
  <c r="N7330" i="52" s="1"/>
  <c r="O7330" i="52" s="1"/>
  <c r="M7331" i="52"/>
  <c r="N7331" i="52" s="1"/>
  <c r="O7331" i="52" s="1"/>
  <c r="M7332" i="52"/>
  <c r="N7332" i="52" s="1"/>
  <c r="O7332" i="52" s="1"/>
  <c r="M7333" i="52"/>
  <c r="N7333" i="52" s="1"/>
  <c r="O7333" i="52" s="1"/>
  <c r="M7334" i="52"/>
  <c r="N7334" i="52" s="1"/>
  <c r="O7334" i="52" s="1"/>
  <c r="M7335" i="52"/>
  <c r="N7335" i="52" s="1"/>
  <c r="O7335" i="52" s="1"/>
  <c r="M7336" i="52"/>
  <c r="N7336" i="52" s="1"/>
  <c r="O7336" i="52" s="1"/>
  <c r="M7337" i="52"/>
  <c r="N7337" i="52" s="1"/>
  <c r="O7337" i="52" s="1"/>
  <c r="M7338" i="52"/>
  <c r="N7338" i="52"/>
  <c r="O7338" i="52" s="1"/>
  <c r="M7339" i="52"/>
  <c r="N7339" i="52" s="1"/>
  <c r="O7339" i="52" s="1"/>
  <c r="M7340" i="52"/>
  <c r="N7340" i="52" s="1"/>
  <c r="O7340" i="52" s="1"/>
  <c r="M7341" i="52"/>
  <c r="N7341" i="52" s="1"/>
  <c r="O7341" i="52" s="1"/>
  <c r="M7342" i="52"/>
  <c r="N7342" i="52" s="1"/>
  <c r="O7342" i="52" s="1"/>
  <c r="M7343" i="52"/>
  <c r="N7343" i="52" s="1"/>
  <c r="O7343" i="52" s="1"/>
  <c r="M7344" i="52"/>
  <c r="N7344" i="52" s="1"/>
  <c r="O7344" i="52" s="1"/>
  <c r="M7345" i="52"/>
  <c r="N7345" i="52" s="1"/>
  <c r="O7345" i="52" s="1"/>
  <c r="M7346" i="52"/>
  <c r="N7346" i="52" s="1"/>
  <c r="O7346" i="52" s="1"/>
  <c r="M7347" i="52"/>
  <c r="N7347" i="52" s="1"/>
  <c r="O7347" i="52" s="1"/>
  <c r="M7348" i="52"/>
  <c r="N7348" i="52" s="1"/>
  <c r="O7348" i="52" s="1"/>
  <c r="M7349" i="52"/>
  <c r="N7349" i="52" s="1"/>
  <c r="O7349" i="52" s="1"/>
  <c r="M7350" i="52"/>
  <c r="N7350" i="52" s="1"/>
  <c r="O7350" i="52" s="1"/>
  <c r="M7351" i="52"/>
  <c r="N7351" i="52"/>
  <c r="O7351" i="52" s="1"/>
  <c r="M7352" i="52"/>
  <c r="N7352" i="52" s="1"/>
  <c r="O7352" i="52" s="1"/>
  <c r="M7353" i="52"/>
  <c r="N7353" i="52" s="1"/>
  <c r="O7353" i="52" s="1"/>
  <c r="M7354" i="52"/>
  <c r="N7354" i="52" s="1"/>
  <c r="O7354" i="52" s="1"/>
  <c r="M7355" i="52"/>
  <c r="N7355" i="52" s="1"/>
  <c r="O7355" i="52" s="1"/>
  <c r="M7356" i="52"/>
  <c r="N7356" i="52"/>
  <c r="O7356" i="52" s="1"/>
  <c r="M7357" i="52"/>
  <c r="N7357" i="52" s="1"/>
  <c r="O7357" i="52" s="1"/>
  <c r="M7358" i="52"/>
  <c r="N7358" i="52" s="1"/>
  <c r="O7358" i="52" s="1"/>
  <c r="M7359" i="52"/>
  <c r="N7359" i="52" s="1"/>
  <c r="O7359" i="52" s="1"/>
  <c r="M7360" i="52"/>
  <c r="N7360" i="52" s="1"/>
  <c r="O7360" i="52" s="1"/>
  <c r="M7361" i="52"/>
  <c r="N7361" i="52" s="1"/>
  <c r="O7361" i="52" s="1"/>
  <c r="M7362" i="52"/>
  <c r="N7362" i="52"/>
  <c r="O7362" i="52" s="1"/>
  <c r="M7363" i="52"/>
  <c r="N7363" i="52" s="1"/>
  <c r="O7363" i="52" s="1"/>
  <c r="M7364" i="52"/>
  <c r="N7364" i="52" s="1"/>
  <c r="O7364" i="52" s="1"/>
  <c r="M7365" i="52"/>
  <c r="N7365" i="52" s="1"/>
  <c r="O7365" i="52" s="1"/>
  <c r="M7366" i="52"/>
  <c r="N7366" i="52" s="1"/>
  <c r="O7366" i="52" s="1"/>
  <c r="M7367" i="52"/>
  <c r="N7367" i="52" s="1"/>
  <c r="O7367" i="52" s="1"/>
  <c r="M7368" i="52"/>
  <c r="N7368" i="52" s="1"/>
  <c r="O7368" i="52" s="1"/>
  <c r="M7369" i="52"/>
  <c r="N7369" i="52" s="1"/>
  <c r="O7369" i="52" s="1"/>
  <c r="M7370" i="52"/>
  <c r="N7370" i="52" s="1"/>
  <c r="O7370" i="52" s="1"/>
  <c r="M7371" i="52"/>
  <c r="N7371" i="52" s="1"/>
  <c r="O7371" i="52" s="1"/>
  <c r="M7372" i="52"/>
  <c r="N7372" i="52" s="1"/>
  <c r="O7372" i="52" s="1"/>
  <c r="M7373" i="52"/>
  <c r="N7373" i="52" s="1"/>
  <c r="O7373" i="52" s="1"/>
  <c r="M7374" i="52"/>
  <c r="N7374" i="52" s="1"/>
  <c r="O7374" i="52" s="1"/>
  <c r="M7375" i="52"/>
  <c r="N7375" i="52" s="1"/>
  <c r="O7375" i="52" s="1"/>
  <c r="M7376" i="52"/>
  <c r="N7376" i="52" s="1"/>
  <c r="O7376" i="52" s="1"/>
  <c r="M7377" i="52"/>
  <c r="N7377" i="52" s="1"/>
  <c r="O7377" i="52" s="1"/>
  <c r="M7378" i="52"/>
  <c r="N7378" i="52" s="1"/>
  <c r="O7378" i="52" s="1"/>
  <c r="M7379" i="52"/>
  <c r="N7379" i="52" s="1"/>
  <c r="O7379" i="52" s="1"/>
  <c r="M7380" i="52"/>
  <c r="N7380" i="52" s="1"/>
  <c r="O7380" i="52" s="1"/>
  <c r="M7381" i="52"/>
  <c r="N7381" i="52" s="1"/>
  <c r="O7381" i="52"/>
  <c r="M7382" i="52"/>
  <c r="N7382" i="52" s="1"/>
  <c r="O7382" i="52" s="1"/>
  <c r="M7383" i="52"/>
  <c r="N7383" i="52" s="1"/>
  <c r="O7383" i="52" s="1"/>
  <c r="M7384" i="52"/>
  <c r="N7384" i="52"/>
  <c r="O7384" i="52" s="1"/>
  <c r="M7385" i="52"/>
  <c r="N7385" i="52" s="1"/>
  <c r="O7385" i="52" s="1"/>
  <c r="M7386" i="52"/>
  <c r="N7386" i="52" s="1"/>
  <c r="O7386" i="52" s="1"/>
  <c r="M7387" i="52"/>
  <c r="N7387" i="52" s="1"/>
  <c r="O7387" i="52" s="1"/>
  <c r="M7388" i="52"/>
  <c r="N7388" i="52" s="1"/>
  <c r="O7388" i="52" s="1"/>
  <c r="M7389" i="52"/>
  <c r="N7389" i="52" s="1"/>
  <c r="O7389" i="52" s="1"/>
  <c r="M7390" i="52"/>
  <c r="N7390" i="52" s="1"/>
  <c r="O7390" i="52" s="1"/>
  <c r="M7391" i="52"/>
  <c r="N7391" i="52" s="1"/>
  <c r="O7391" i="52" s="1"/>
  <c r="M7392" i="52"/>
  <c r="N7392" i="52"/>
  <c r="O7392" i="52" s="1"/>
  <c r="M7393" i="52"/>
  <c r="N7393" i="52" s="1"/>
  <c r="O7393" i="52" s="1"/>
  <c r="M7394" i="52"/>
  <c r="N7394" i="52"/>
  <c r="O7394" i="52" s="1"/>
  <c r="M7395" i="52"/>
  <c r="N7395" i="52" s="1"/>
  <c r="O7395" i="52" s="1"/>
  <c r="M7396" i="52"/>
  <c r="N7396" i="52" s="1"/>
  <c r="O7396" i="52" s="1"/>
  <c r="M7397" i="52"/>
  <c r="N7397" i="52" s="1"/>
  <c r="O7397" i="52"/>
  <c r="M7398" i="52"/>
  <c r="N7398" i="52" s="1"/>
  <c r="O7398" i="52" s="1"/>
  <c r="M7399" i="52"/>
  <c r="N7399" i="52" s="1"/>
  <c r="O7399" i="52" s="1"/>
  <c r="M7400" i="52"/>
  <c r="N7400" i="52" s="1"/>
  <c r="O7400" i="52" s="1"/>
  <c r="M7401" i="52"/>
  <c r="N7401" i="52" s="1"/>
  <c r="O7401" i="52" s="1"/>
  <c r="M7402" i="52"/>
  <c r="N7402" i="52" s="1"/>
  <c r="O7402" i="52" s="1"/>
  <c r="M7403" i="52"/>
  <c r="N7403" i="52" s="1"/>
  <c r="O7403" i="52" s="1"/>
  <c r="M7404" i="52"/>
  <c r="N7404" i="52" s="1"/>
  <c r="O7404" i="52" s="1"/>
  <c r="M7405" i="52"/>
  <c r="N7405" i="52" s="1"/>
  <c r="O7405" i="52" s="1"/>
  <c r="M7406" i="52"/>
  <c r="N7406" i="52" s="1"/>
  <c r="O7406" i="52" s="1"/>
  <c r="M7407" i="52"/>
  <c r="N7407" i="52" s="1"/>
  <c r="O7407" i="52" s="1"/>
  <c r="M7408" i="52"/>
  <c r="N7408" i="52" s="1"/>
  <c r="O7408" i="52" s="1"/>
  <c r="M7409" i="52"/>
  <c r="N7409" i="52" s="1"/>
  <c r="O7409" i="52" s="1"/>
  <c r="M7410" i="52"/>
  <c r="N7410" i="52" s="1"/>
  <c r="O7410" i="52" s="1"/>
  <c r="M7411" i="52"/>
  <c r="N7411" i="52" s="1"/>
  <c r="O7411" i="52" s="1"/>
  <c r="M7412" i="52"/>
  <c r="N7412" i="52" s="1"/>
  <c r="O7412" i="52" s="1"/>
  <c r="M7413" i="52"/>
  <c r="N7413" i="52" s="1"/>
  <c r="O7413" i="52" s="1"/>
  <c r="M7414" i="52"/>
  <c r="N7414" i="52" s="1"/>
  <c r="O7414" i="52" s="1"/>
  <c r="M7415" i="52"/>
  <c r="N7415" i="52" s="1"/>
  <c r="O7415" i="52" s="1"/>
  <c r="M7416" i="52"/>
  <c r="N7416" i="52"/>
  <c r="O7416" i="52" s="1"/>
  <c r="M7417" i="52"/>
  <c r="N7417" i="52" s="1"/>
  <c r="O7417" i="52" s="1"/>
  <c r="M7418" i="52"/>
  <c r="N7418" i="52" s="1"/>
  <c r="O7418" i="52" s="1"/>
  <c r="M7419" i="52"/>
  <c r="N7419" i="52" s="1"/>
  <c r="O7419" i="52" s="1"/>
  <c r="M7420" i="52"/>
  <c r="N7420" i="52" s="1"/>
  <c r="O7420" i="52" s="1"/>
  <c r="M7421" i="52"/>
  <c r="N7421" i="52" s="1"/>
  <c r="O7421" i="52" s="1"/>
  <c r="M7422" i="52"/>
  <c r="N7422" i="52" s="1"/>
  <c r="O7422" i="52" s="1"/>
  <c r="M7423" i="52"/>
  <c r="N7423" i="52" s="1"/>
  <c r="O7423" i="52" s="1"/>
  <c r="M7424" i="52"/>
  <c r="N7424" i="52" s="1"/>
  <c r="O7424" i="52" s="1"/>
  <c r="M7425" i="52"/>
  <c r="N7425" i="52" s="1"/>
  <c r="O7425" i="52" s="1"/>
  <c r="M7426" i="52"/>
  <c r="N7426" i="52" s="1"/>
  <c r="O7426" i="52" s="1"/>
  <c r="M7427" i="52"/>
  <c r="N7427" i="52" s="1"/>
  <c r="O7427" i="52" s="1"/>
  <c r="M7428" i="52"/>
  <c r="N7428" i="52" s="1"/>
  <c r="O7428" i="52" s="1"/>
  <c r="M7429" i="52"/>
  <c r="N7429" i="52" s="1"/>
  <c r="O7429" i="52" s="1"/>
  <c r="M7430" i="52"/>
  <c r="N7430" i="52" s="1"/>
  <c r="O7430" i="52" s="1"/>
  <c r="M7431" i="52"/>
  <c r="N7431" i="52" s="1"/>
  <c r="O7431" i="52" s="1"/>
  <c r="M7432" i="52"/>
  <c r="N7432" i="52" s="1"/>
  <c r="O7432" i="52" s="1"/>
  <c r="M7433" i="52"/>
  <c r="N7433" i="52" s="1"/>
  <c r="O7433" i="52" s="1"/>
  <c r="M7434" i="52"/>
  <c r="N7434" i="52" s="1"/>
  <c r="O7434" i="52" s="1"/>
  <c r="M7435" i="52"/>
  <c r="N7435" i="52" s="1"/>
  <c r="O7435" i="52" s="1"/>
  <c r="M7436" i="52"/>
  <c r="N7436" i="52" s="1"/>
  <c r="O7436" i="52" s="1"/>
  <c r="M7437" i="52"/>
  <c r="N7437" i="52" s="1"/>
  <c r="O7437" i="52" s="1"/>
  <c r="M7438" i="52"/>
  <c r="N7438" i="52" s="1"/>
  <c r="O7438" i="52" s="1"/>
  <c r="M7439" i="52"/>
  <c r="N7439" i="52" s="1"/>
  <c r="O7439" i="52" s="1"/>
  <c r="M7440" i="52"/>
  <c r="N7440" i="52" s="1"/>
  <c r="O7440" i="52" s="1"/>
  <c r="M7441" i="52"/>
  <c r="N7441" i="52" s="1"/>
  <c r="O7441" i="52" s="1"/>
  <c r="M7442" i="52"/>
  <c r="N7442" i="52" s="1"/>
  <c r="O7442" i="52" s="1"/>
  <c r="M7443" i="52"/>
  <c r="N7443" i="52" s="1"/>
  <c r="O7443" i="52" s="1"/>
  <c r="M7444" i="52"/>
  <c r="N7444" i="52"/>
  <c r="O7444" i="52" s="1"/>
  <c r="M7445" i="52"/>
  <c r="N7445" i="52" s="1"/>
  <c r="O7445" i="52" s="1"/>
  <c r="M7446" i="52"/>
  <c r="N7446" i="52" s="1"/>
  <c r="O7446" i="52" s="1"/>
  <c r="M7447" i="52"/>
  <c r="N7447" i="52"/>
  <c r="O7447" i="52" s="1"/>
  <c r="M7448" i="52"/>
  <c r="N7448" i="52" s="1"/>
  <c r="O7448" i="52" s="1"/>
  <c r="M7449" i="52"/>
  <c r="N7449" i="52" s="1"/>
  <c r="O7449" i="52" s="1"/>
  <c r="M7450" i="52"/>
  <c r="N7450" i="52" s="1"/>
  <c r="O7450" i="52" s="1"/>
  <c r="M7451" i="52"/>
  <c r="N7451" i="52" s="1"/>
  <c r="O7451" i="52" s="1"/>
  <c r="M7452" i="52"/>
  <c r="N7452" i="52" s="1"/>
  <c r="O7452" i="52" s="1"/>
  <c r="M7453" i="52"/>
  <c r="N7453" i="52" s="1"/>
  <c r="O7453" i="52" s="1"/>
  <c r="M7454" i="52"/>
  <c r="N7454" i="52" s="1"/>
  <c r="O7454" i="52" s="1"/>
  <c r="M7455" i="52"/>
  <c r="N7455" i="52" s="1"/>
  <c r="O7455" i="52" s="1"/>
  <c r="M7456" i="52"/>
  <c r="N7456" i="52" s="1"/>
  <c r="O7456" i="52" s="1"/>
  <c r="M7457" i="52"/>
  <c r="N7457" i="52" s="1"/>
  <c r="O7457" i="52" s="1"/>
  <c r="M7458" i="52"/>
  <c r="N7458" i="52" s="1"/>
  <c r="O7458" i="52" s="1"/>
  <c r="M7459" i="52"/>
  <c r="N7459" i="52" s="1"/>
  <c r="O7459" i="52" s="1"/>
  <c r="M7460" i="52"/>
  <c r="N7460" i="52" s="1"/>
  <c r="O7460" i="52" s="1"/>
  <c r="M7461" i="52"/>
  <c r="N7461" i="52" s="1"/>
  <c r="O7461" i="52" s="1"/>
  <c r="M7462" i="52"/>
  <c r="N7462" i="52" s="1"/>
  <c r="O7462" i="52" s="1"/>
  <c r="M7463" i="52"/>
  <c r="N7463" i="52" s="1"/>
  <c r="O7463" i="52" s="1"/>
  <c r="M7464" i="52"/>
  <c r="N7464" i="52"/>
  <c r="O7464" i="52" s="1"/>
  <c r="M7465" i="52"/>
  <c r="N7465" i="52" s="1"/>
  <c r="O7465" i="52" s="1"/>
  <c r="M7466" i="52"/>
  <c r="N7466" i="52" s="1"/>
  <c r="O7466" i="52" s="1"/>
  <c r="M7467" i="52"/>
  <c r="N7467" i="52" s="1"/>
  <c r="O7467" i="52" s="1"/>
  <c r="M7468" i="52"/>
  <c r="N7468" i="52" s="1"/>
  <c r="O7468" i="52" s="1"/>
  <c r="M7469" i="52"/>
  <c r="N7469" i="52" s="1"/>
  <c r="O7469" i="52" s="1"/>
  <c r="M7470" i="52"/>
  <c r="N7470" i="52" s="1"/>
  <c r="O7470" i="52" s="1"/>
  <c r="M7471" i="52"/>
  <c r="N7471" i="52" s="1"/>
  <c r="O7471" i="52" s="1"/>
  <c r="M7472" i="52"/>
  <c r="N7472" i="52"/>
  <c r="O7472" i="52" s="1"/>
  <c r="M7473" i="52"/>
  <c r="N7473" i="52" s="1"/>
  <c r="O7473" i="52" s="1"/>
  <c r="M7474" i="52"/>
  <c r="N7474" i="52"/>
  <c r="O7474" i="52" s="1"/>
  <c r="M7475" i="52"/>
  <c r="N7475" i="52" s="1"/>
  <c r="O7475" i="52" s="1"/>
  <c r="M7476" i="52"/>
  <c r="N7476" i="52" s="1"/>
  <c r="O7476" i="52" s="1"/>
  <c r="M7477" i="52"/>
  <c r="N7477" i="52" s="1"/>
  <c r="O7477" i="52"/>
  <c r="M7478" i="52"/>
  <c r="N7478" i="52" s="1"/>
  <c r="O7478" i="52" s="1"/>
  <c r="M7479" i="52"/>
  <c r="N7479" i="52" s="1"/>
  <c r="O7479" i="52" s="1"/>
  <c r="M7480" i="52"/>
  <c r="N7480" i="52" s="1"/>
  <c r="O7480" i="52" s="1"/>
  <c r="M7481" i="52"/>
  <c r="N7481" i="52" s="1"/>
  <c r="O7481" i="52" s="1"/>
  <c r="M7482" i="52"/>
  <c r="N7482" i="52" s="1"/>
  <c r="O7482" i="52" s="1"/>
  <c r="M7483" i="52"/>
  <c r="N7483" i="52" s="1"/>
  <c r="O7483" i="52" s="1"/>
  <c r="M7484" i="52"/>
  <c r="N7484" i="52" s="1"/>
  <c r="O7484" i="52" s="1"/>
  <c r="M7485" i="52"/>
  <c r="N7485" i="52" s="1"/>
  <c r="O7485" i="52" s="1"/>
  <c r="M7486" i="52"/>
  <c r="N7486" i="52" s="1"/>
  <c r="O7486" i="52" s="1"/>
  <c r="M7487" i="52"/>
  <c r="N7487" i="52" s="1"/>
  <c r="O7487" i="52" s="1"/>
  <c r="M7488" i="52"/>
  <c r="N7488" i="52"/>
  <c r="O7488" i="52" s="1"/>
  <c r="M7489" i="52"/>
  <c r="N7489" i="52" s="1"/>
  <c r="O7489" i="52" s="1"/>
  <c r="M7490" i="52"/>
  <c r="N7490" i="52" s="1"/>
  <c r="O7490" i="52" s="1"/>
  <c r="M7491" i="52"/>
  <c r="N7491" i="52" s="1"/>
  <c r="O7491" i="52" s="1"/>
  <c r="M7492" i="52"/>
  <c r="N7492" i="52"/>
  <c r="O7492" i="52" s="1"/>
  <c r="M7493" i="52"/>
  <c r="N7493" i="52" s="1"/>
  <c r="O7493" i="52" s="1"/>
  <c r="M7494" i="52"/>
  <c r="N7494" i="52" s="1"/>
  <c r="O7494" i="52" s="1"/>
  <c r="M7495" i="52"/>
  <c r="N7495" i="52"/>
  <c r="O7495" i="52" s="1"/>
  <c r="M7496" i="52"/>
  <c r="N7496" i="52" s="1"/>
  <c r="O7496" i="52" s="1"/>
  <c r="M7497" i="52"/>
  <c r="N7497" i="52" s="1"/>
  <c r="O7497" i="52" s="1"/>
  <c r="M7498" i="52"/>
  <c r="N7498" i="52"/>
  <c r="O7498" i="52" s="1"/>
  <c r="M7499" i="52"/>
  <c r="N7499" i="52" s="1"/>
  <c r="O7499" i="52" s="1"/>
  <c r="M7500" i="52"/>
  <c r="N7500" i="52" s="1"/>
  <c r="O7500" i="52" s="1"/>
  <c r="M7501" i="52"/>
  <c r="N7501" i="52" s="1"/>
  <c r="O7501" i="52"/>
  <c r="M7502" i="52"/>
  <c r="N7502" i="52" s="1"/>
  <c r="O7502" i="52" s="1"/>
  <c r="M7503" i="52"/>
  <c r="N7503" i="52" s="1"/>
  <c r="O7503" i="52" s="1"/>
  <c r="M7504" i="52"/>
  <c r="N7504" i="52" s="1"/>
  <c r="O7504" i="52" s="1"/>
  <c r="M7505" i="52"/>
  <c r="N7505" i="52" s="1"/>
  <c r="O7505" i="52" s="1"/>
  <c r="M7506" i="52"/>
  <c r="N7506" i="52" s="1"/>
  <c r="O7506" i="52" s="1"/>
  <c r="M7507" i="52"/>
  <c r="N7507" i="52" s="1"/>
  <c r="O7507" i="52" s="1"/>
  <c r="M7508" i="52"/>
  <c r="N7508" i="52" s="1"/>
  <c r="O7508" i="52" s="1"/>
  <c r="M7509" i="52"/>
  <c r="N7509" i="52" s="1"/>
  <c r="O7509" i="52" s="1"/>
  <c r="M7510" i="52"/>
  <c r="N7510" i="52" s="1"/>
  <c r="O7510" i="52" s="1"/>
  <c r="M7511" i="52"/>
  <c r="N7511" i="52" s="1"/>
  <c r="O7511" i="52" s="1"/>
  <c r="M7512" i="52"/>
  <c r="N7512" i="52" s="1"/>
  <c r="O7512" i="52" s="1"/>
  <c r="M7513" i="52"/>
  <c r="N7513" i="52" s="1"/>
  <c r="O7513" i="52" s="1"/>
  <c r="M7514" i="52"/>
  <c r="N7514" i="52"/>
  <c r="O7514" i="52" s="1"/>
  <c r="M7515" i="52"/>
  <c r="N7515" i="52" s="1"/>
  <c r="O7515" i="52" s="1"/>
  <c r="M7516" i="52"/>
  <c r="N7516" i="52" s="1"/>
  <c r="O7516" i="52" s="1"/>
  <c r="M7517" i="52"/>
  <c r="N7517" i="52" s="1"/>
  <c r="O7517" i="52" s="1"/>
  <c r="M7518" i="52"/>
  <c r="N7518" i="52" s="1"/>
  <c r="O7518" i="52" s="1"/>
  <c r="M7519" i="52"/>
  <c r="N7519" i="52" s="1"/>
  <c r="O7519" i="52" s="1"/>
  <c r="M7520" i="52"/>
  <c r="N7520" i="52" s="1"/>
  <c r="O7520" i="52" s="1"/>
  <c r="M7521" i="52"/>
  <c r="N7521" i="52" s="1"/>
  <c r="O7521" i="52" s="1"/>
  <c r="M7522" i="52"/>
  <c r="N7522" i="52" s="1"/>
  <c r="O7522" i="52" s="1"/>
  <c r="M7523" i="52"/>
  <c r="N7523" i="52" s="1"/>
  <c r="O7523" i="52" s="1"/>
  <c r="M7524" i="52"/>
  <c r="N7524" i="52" s="1"/>
  <c r="O7524" i="52" s="1"/>
  <c r="M7525" i="52"/>
  <c r="N7525" i="52" s="1"/>
  <c r="O7525" i="52" s="1"/>
  <c r="M7526" i="52"/>
  <c r="N7526" i="52" s="1"/>
  <c r="O7526" i="52" s="1"/>
  <c r="M7527" i="52"/>
  <c r="N7527" i="52"/>
  <c r="O7527" i="52" s="1"/>
  <c r="M7528" i="52"/>
  <c r="N7528" i="52" s="1"/>
  <c r="O7528" i="52" s="1"/>
  <c r="M7529" i="52"/>
  <c r="N7529" i="52" s="1"/>
  <c r="O7529" i="52" s="1"/>
  <c r="M7530" i="52"/>
  <c r="N7530" i="52" s="1"/>
  <c r="O7530" i="52" s="1"/>
  <c r="M7531" i="52"/>
  <c r="N7531" i="52" s="1"/>
  <c r="O7531" i="52" s="1"/>
  <c r="M7532" i="52"/>
  <c r="N7532" i="52" s="1"/>
  <c r="O7532" i="52" s="1"/>
  <c r="M7533" i="52"/>
  <c r="N7533" i="52" s="1"/>
  <c r="O7533" i="52"/>
  <c r="M7534" i="52"/>
  <c r="N7534" i="52" s="1"/>
  <c r="O7534" i="52" s="1"/>
  <c r="M7535" i="52"/>
  <c r="N7535" i="52" s="1"/>
  <c r="O7535" i="52" s="1"/>
  <c r="M7536" i="52"/>
  <c r="N7536" i="52" s="1"/>
  <c r="O7536" i="52" s="1"/>
  <c r="M7537" i="52"/>
  <c r="N7537" i="52" s="1"/>
  <c r="O7537" i="52" s="1"/>
  <c r="M7538" i="52"/>
  <c r="N7538" i="52" s="1"/>
  <c r="O7538" i="52" s="1"/>
  <c r="M7539" i="52"/>
  <c r="N7539" i="52" s="1"/>
  <c r="O7539" i="52" s="1"/>
  <c r="M7540" i="52"/>
  <c r="N7540" i="52"/>
  <c r="O7540" i="52" s="1"/>
  <c r="M7541" i="52"/>
  <c r="N7541" i="52" s="1"/>
  <c r="O7541" i="52" s="1"/>
  <c r="M7542" i="52"/>
  <c r="N7542" i="52" s="1"/>
  <c r="O7542" i="52" s="1"/>
  <c r="M7543" i="52"/>
  <c r="N7543" i="52" s="1"/>
  <c r="O7543" i="52" s="1"/>
  <c r="M7544" i="52"/>
  <c r="N7544" i="52" s="1"/>
  <c r="O7544" i="52" s="1"/>
  <c r="M7545" i="52"/>
  <c r="N7545" i="52" s="1"/>
  <c r="O7545" i="52" s="1"/>
  <c r="M7546" i="52"/>
  <c r="N7546" i="52" s="1"/>
  <c r="O7546" i="52" s="1"/>
  <c r="M7547" i="52"/>
  <c r="N7547" i="52" s="1"/>
  <c r="O7547" i="52" s="1"/>
  <c r="M7548" i="52"/>
  <c r="N7548" i="52" s="1"/>
  <c r="O7548" i="52" s="1"/>
  <c r="M7549" i="52"/>
  <c r="N7549" i="52" s="1"/>
  <c r="O7549" i="52" s="1"/>
  <c r="M7550" i="52"/>
  <c r="N7550" i="52" s="1"/>
  <c r="O7550" i="52" s="1"/>
  <c r="M7551" i="52"/>
  <c r="N7551" i="52"/>
  <c r="O7551" i="52" s="1"/>
  <c r="M7552" i="52"/>
  <c r="N7552" i="52" s="1"/>
  <c r="O7552" i="52" s="1"/>
  <c r="M7553" i="52"/>
  <c r="N7553" i="52" s="1"/>
  <c r="O7553" i="52" s="1"/>
  <c r="M7554" i="52"/>
  <c r="N7554" i="52" s="1"/>
  <c r="O7554" i="52" s="1"/>
  <c r="M7555" i="52"/>
  <c r="N7555" i="52" s="1"/>
  <c r="O7555" i="52" s="1"/>
  <c r="M7556" i="52"/>
  <c r="N7556" i="52" s="1"/>
  <c r="O7556" i="52" s="1"/>
  <c r="M7557" i="52"/>
  <c r="N7557" i="52" s="1"/>
  <c r="O7557" i="52"/>
  <c r="M7558" i="52"/>
  <c r="N7558" i="52" s="1"/>
  <c r="O7558" i="52" s="1"/>
  <c r="M7559" i="52"/>
  <c r="N7559" i="52" s="1"/>
  <c r="O7559" i="52" s="1"/>
  <c r="M7560" i="52"/>
  <c r="N7560" i="52" s="1"/>
  <c r="O7560" i="52" s="1"/>
  <c r="M7561" i="52"/>
  <c r="N7561" i="52" s="1"/>
  <c r="O7561" i="52" s="1"/>
  <c r="M7562" i="52"/>
  <c r="N7562" i="52" s="1"/>
  <c r="O7562" i="52" s="1"/>
  <c r="M7563" i="52"/>
  <c r="N7563" i="52" s="1"/>
  <c r="O7563" i="52" s="1"/>
  <c r="M7564" i="52"/>
  <c r="N7564" i="52"/>
  <c r="O7564" i="52" s="1"/>
  <c r="M7565" i="52"/>
  <c r="N7565" i="52" s="1"/>
  <c r="O7565" i="52" s="1"/>
  <c r="M7566" i="52"/>
  <c r="N7566" i="52" s="1"/>
  <c r="O7566" i="52" s="1"/>
  <c r="M7567" i="52"/>
  <c r="N7567" i="52" s="1"/>
  <c r="O7567" i="52" s="1"/>
  <c r="M7568" i="52"/>
  <c r="N7568" i="52" s="1"/>
  <c r="O7568" i="52" s="1"/>
  <c r="M7569" i="52"/>
  <c r="N7569" i="52" s="1"/>
  <c r="O7569" i="52" s="1"/>
  <c r="M7570" i="52"/>
  <c r="N7570" i="52" s="1"/>
  <c r="O7570" i="52" s="1"/>
  <c r="M7571" i="52"/>
  <c r="N7571" i="52" s="1"/>
  <c r="O7571" i="52" s="1"/>
  <c r="M7572" i="52"/>
  <c r="N7572" i="52" s="1"/>
  <c r="O7572" i="52" s="1"/>
  <c r="M7573" i="52"/>
  <c r="N7573" i="52" s="1"/>
  <c r="O7573" i="52" s="1"/>
  <c r="M7574" i="52"/>
  <c r="N7574" i="52" s="1"/>
  <c r="O7574" i="52" s="1"/>
  <c r="M7575" i="52"/>
  <c r="N7575" i="52"/>
  <c r="O7575" i="52" s="1"/>
  <c r="M7576" i="52"/>
  <c r="N7576" i="52" s="1"/>
  <c r="O7576" i="52" s="1"/>
  <c r="M7577" i="52"/>
  <c r="N7577" i="52" s="1"/>
  <c r="O7577" i="52" s="1"/>
  <c r="M7578" i="52"/>
  <c r="N7578" i="52" s="1"/>
  <c r="O7578" i="52" s="1"/>
  <c r="M7579" i="52"/>
  <c r="N7579" i="52" s="1"/>
  <c r="O7579" i="52" s="1"/>
  <c r="M7580" i="52"/>
  <c r="N7580" i="52"/>
  <c r="O7580" i="52" s="1"/>
  <c r="M7581" i="52"/>
  <c r="N7581" i="52" s="1"/>
  <c r="O7581" i="52" s="1"/>
  <c r="M7582" i="52"/>
  <c r="N7582" i="52" s="1"/>
  <c r="O7582" i="52" s="1"/>
  <c r="M7583" i="52"/>
  <c r="N7583" i="52" s="1"/>
  <c r="O7583" i="52" s="1"/>
  <c r="M7584" i="52"/>
  <c r="N7584" i="52" s="1"/>
  <c r="O7584" i="52" s="1"/>
  <c r="M7585" i="52"/>
  <c r="N7585" i="52" s="1"/>
  <c r="O7585" i="52" s="1"/>
  <c r="M7586" i="52"/>
  <c r="N7586" i="52"/>
  <c r="O7586" i="52" s="1"/>
  <c r="M7587" i="52"/>
  <c r="N7587" i="52" s="1"/>
  <c r="O7587" i="52" s="1"/>
  <c r="M7588" i="52"/>
  <c r="N7588" i="52" s="1"/>
  <c r="O7588" i="52" s="1"/>
  <c r="M7589" i="52"/>
  <c r="N7589" i="52" s="1"/>
  <c r="O7589" i="52" s="1"/>
  <c r="M7590" i="52"/>
  <c r="N7590" i="52" s="1"/>
  <c r="O7590" i="52" s="1"/>
  <c r="M7591" i="52"/>
  <c r="N7591" i="52" s="1"/>
  <c r="O7591" i="52" s="1"/>
  <c r="M7592" i="52"/>
  <c r="N7592" i="52" s="1"/>
  <c r="O7592" i="52" s="1"/>
  <c r="M7593" i="52"/>
  <c r="N7593" i="52" s="1"/>
  <c r="O7593" i="52" s="1"/>
  <c r="M7594" i="52"/>
  <c r="N7594" i="52" s="1"/>
  <c r="O7594" i="52" s="1"/>
  <c r="M7595" i="52"/>
  <c r="N7595" i="52" s="1"/>
  <c r="O7595" i="52" s="1"/>
  <c r="M7596" i="52"/>
  <c r="N7596" i="52" s="1"/>
  <c r="O7596" i="52" s="1"/>
  <c r="M7597" i="52"/>
  <c r="N7597" i="52" s="1"/>
  <c r="O7597" i="52" s="1"/>
  <c r="M7598" i="52"/>
  <c r="N7598" i="52" s="1"/>
  <c r="O7598" i="52" s="1"/>
  <c r="M7599" i="52"/>
  <c r="N7599" i="52"/>
  <c r="O7599" i="52" s="1"/>
  <c r="M7600" i="52"/>
  <c r="N7600" i="52" s="1"/>
  <c r="O7600" i="52" s="1"/>
  <c r="M7601" i="52"/>
  <c r="N7601" i="52" s="1"/>
  <c r="O7601" i="52" s="1"/>
  <c r="M7602" i="52"/>
  <c r="N7602" i="52" s="1"/>
  <c r="O7602" i="52" s="1"/>
  <c r="M7603" i="52"/>
  <c r="N7603" i="52" s="1"/>
  <c r="O7603" i="52" s="1"/>
  <c r="M7604" i="52"/>
  <c r="N7604" i="52"/>
  <c r="O7604" i="52" s="1"/>
  <c r="M7605" i="52"/>
  <c r="N7605" i="52" s="1"/>
  <c r="O7605" i="52" s="1"/>
  <c r="M7606" i="52"/>
  <c r="N7606" i="52" s="1"/>
  <c r="O7606" i="52" s="1"/>
  <c r="M7607" i="52"/>
  <c r="N7607" i="52" s="1"/>
  <c r="O7607" i="52" s="1"/>
  <c r="M7608" i="52"/>
  <c r="N7608" i="52" s="1"/>
  <c r="O7608" i="52" s="1"/>
  <c r="M7609" i="52"/>
  <c r="N7609" i="52" s="1"/>
  <c r="O7609" i="52" s="1"/>
  <c r="M7610" i="52"/>
  <c r="N7610" i="52" s="1"/>
  <c r="O7610" i="52" s="1"/>
  <c r="M7611" i="52"/>
  <c r="N7611" i="52" s="1"/>
  <c r="O7611" i="52" s="1"/>
  <c r="M7612" i="52"/>
  <c r="N7612" i="52" s="1"/>
  <c r="O7612" i="52" s="1"/>
  <c r="M7613" i="52"/>
  <c r="N7613" i="52" s="1"/>
  <c r="O7613" i="52" s="1"/>
  <c r="M7614" i="52"/>
  <c r="N7614" i="52" s="1"/>
  <c r="O7614" i="52" s="1"/>
  <c r="M7615" i="52"/>
  <c r="N7615" i="52"/>
  <c r="O7615" i="52" s="1"/>
  <c r="M7616" i="52"/>
  <c r="N7616" i="52" s="1"/>
  <c r="O7616" i="52" s="1"/>
  <c r="M7617" i="52"/>
  <c r="N7617" i="52" s="1"/>
  <c r="O7617" i="52" s="1"/>
  <c r="M7618" i="52"/>
  <c r="N7618" i="52" s="1"/>
  <c r="O7618" i="52" s="1"/>
  <c r="M7619" i="52"/>
  <c r="N7619" i="52" s="1"/>
  <c r="O7619" i="52" s="1"/>
  <c r="M7620" i="52"/>
  <c r="N7620" i="52" s="1"/>
  <c r="O7620" i="52" s="1"/>
  <c r="M7621" i="52"/>
  <c r="N7621" i="52" s="1"/>
  <c r="O7621" i="52" s="1"/>
  <c r="M7622" i="52"/>
  <c r="N7622" i="52" s="1"/>
  <c r="O7622" i="52" s="1"/>
  <c r="M7623" i="52"/>
  <c r="N7623" i="52" s="1"/>
  <c r="O7623" i="52" s="1"/>
  <c r="M7624" i="52"/>
  <c r="N7624" i="52" s="1"/>
  <c r="O7624" i="52" s="1"/>
  <c r="M7625" i="52"/>
  <c r="N7625" i="52" s="1"/>
  <c r="O7625" i="52" s="1"/>
  <c r="M7626" i="52"/>
  <c r="N7626" i="52" s="1"/>
  <c r="O7626" i="52" s="1"/>
  <c r="M7627" i="52"/>
  <c r="N7627" i="52" s="1"/>
  <c r="O7627" i="52" s="1"/>
  <c r="M7628" i="52"/>
  <c r="N7628" i="52" s="1"/>
  <c r="O7628" i="52" s="1"/>
  <c r="M7629" i="52"/>
  <c r="N7629" i="52" s="1"/>
  <c r="O7629" i="52" s="1"/>
  <c r="M7630" i="52"/>
  <c r="N7630" i="52" s="1"/>
  <c r="O7630" i="52" s="1"/>
  <c r="M7631" i="52"/>
  <c r="N7631" i="52" s="1"/>
  <c r="O7631" i="52" s="1"/>
  <c r="M7632" i="52"/>
  <c r="N7632" i="52" s="1"/>
  <c r="O7632" i="52" s="1"/>
  <c r="M7633" i="52"/>
  <c r="N7633" i="52" s="1"/>
  <c r="O7633" i="52" s="1"/>
  <c r="M7634" i="52"/>
  <c r="N7634" i="52" s="1"/>
  <c r="O7634" i="52" s="1"/>
  <c r="M7635" i="52"/>
  <c r="N7635" i="52" s="1"/>
  <c r="O7635" i="52" s="1"/>
  <c r="M7636" i="52"/>
  <c r="N7636" i="52" s="1"/>
  <c r="O7636" i="52" s="1"/>
  <c r="M7637" i="52"/>
  <c r="N7637" i="52" s="1"/>
  <c r="O7637" i="52" s="1"/>
  <c r="M7638" i="52"/>
  <c r="N7638" i="52" s="1"/>
  <c r="O7638" i="52" s="1"/>
  <c r="M7639" i="52"/>
  <c r="N7639" i="52" s="1"/>
  <c r="O7639" i="52" s="1"/>
  <c r="M7640" i="52"/>
  <c r="N7640" i="52" s="1"/>
  <c r="O7640" i="52" s="1"/>
  <c r="M7641" i="52"/>
  <c r="N7641" i="52" s="1"/>
  <c r="O7641" i="52" s="1"/>
  <c r="M7642" i="52"/>
  <c r="N7642" i="52" s="1"/>
  <c r="O7642" i="52" s="1"/>
  <c r="M7643" i="52"/>
  <c r="N7643" i="52" s="1"/>
  <c r="O7643" i="52" s="1"/>
  <c r="M7644" i="52"/>
  <c r="N7644" i="52" s="1"/>
  <c r="O7644" i="52" s="1"/>
  <c r="M7645" i="52"/>
  <c r="N7645" i="52" s="1"/>
  <c r="O7645" i="52" s="1"/>
  <c r="M7646" i="52"/>
  <c r="N7646" i="52" s="1"/>
  <c r="O7646" i="52" s="1"/>
  <c r="M7647" i="52"/>
  <c r="N7647" i="52" s="1"/>
  <c r="O7647" i="52" s="1"/>
  <c r="M7648" i="52"/>
  <c r="N7648" i="52"/>
  <c r="O7648" i="52" s="1"/>
  <c r="M7649" i="52"/>
  <c r="N7649" i="52" s="1"/>
  <c r="O7649" i="52" s="1"/>
  <c r="M7650" i="52"/>
  <c r="N7650" i="52" s="1"/>
  <c r="O7650" i="52"/>
  <c r="M7651" i="52"/>
  <c r="N7651" i="52" s="1"/>
  <c r="O7651" i="52" s="1"/>
  <c r="M7652" i="52"/>
  <c r="N7652" i="52" s="1"/>
  <c r="O7652" i="52" s="1"/>
  <c r="M7653" i="52"/>
  <c r="N7653" i="52" s="1"/>
  <c r="O7653" i="52" s="1"/>
  <c r="M7654" i="52"/>
  <c r="N7654" i="52"/>
  <c r="O7654" i="52" s="1"/>
  <c r="M7655" i="52"/>
  <c r="N7655" i="52" s="1"/>
  <c r="O7655" i="52" s="1"/>
  <c r="M7656" i="52"/>
  <c r="N7656" i="52" s="1"/>
  <c r="O7656" i="52" s="1"/>
  <c r="M7657" i="52"/>
  <c r="N7657" i="52" s="1"/>
  <c r="O7657" i="52" s="1"/>
  <c r="M7658" i="52"/>
  <c r="N7658" i="52" s="1"/>
  <c r="O7658" i="52" s="1"/>
  <c r="M7659" i="52"/>
  <c r="N7659" i="52" s="1"/>
  <c r="O7659" i="52" s="1"/>
  <c r="M7660" i="52"/>
  <c r="N7660" i="52" s="1"/>
  <c r="O7660" i="52" s="1"/>
  <c r="M7661" i="52"/>
  <c r="N7661" i="52" s="1"/>
  <c r="O7661" i="52" s="1"/>
  <c r="M7662" i="52"/>
  <c r="N7662" i="52"/>
  <c r="O7662" i="52" s="1"/>
  <c r="M7663" i="52"/>
  <c r="N7663" i="52" s="1"/>
  <c r="O7663" i="52" s="1"/>
  <c r="M7664" i="52"/>
  <c r="N7664" i="52" s="1"/>
  <c r="O7664" i="52" s="1"/>
  <c r="M7665" i="52"/>
  <c r="N7665" i="52" s="1"/>
  <c r="O7665" i="52" s="1"/>
  <c r="M7666" i="52"/>
  <c r="N7666" i="52"/>
  <c r="O7666" i="52" s="1"/>
  <c r="M7667" i="52"/>
  <c r="N7667" i="52" s="1"/>
  <c r="O7667" i="52" s="1"/>
  <c r="M7668" i="52"/>
  <c r="N7668" i="52" s="1"/>
  <c r="O7668" i="52" s="1"/>
  <c r="M7669" i="52"/>
  <c r="N7669" i="52" s="1"/>
  <c r="O7669" i="52" s="1"/>
  <c r="M7670" i="52"/>
  <c r="N7670" i="52"/>
  <c r="O7670" i="52" s="1"/>
  <c r="M7671" i="52"/>
  <c r="N7671" i="52" s="1"/>
  <c r="O7671" i="52" s="1"/>
  <c r="M7672" i="52"/>
  <c r="N7672" i="52" s="1"/>
  <c r="O7672" i="52" s="1"/>
  <c r="M7673" i="52"/>
  <c r="N7673" i="52" s="1"/>
  <c r="O7673" i="52" s="1"/>
  <c r="M7674" i="52"/>
  <c r="N7674" i="52" s="1"/>
  <c r="O7674" i="52" s="1"/>
  <c r="M7675" i="52"/>
  <c r="N7675" i="52" s="1"/>
  <c r="O7675" i="52" s="1"/>
  <c r="M7676" i="52"/>
  <c r="N7676" i="52" s="1"/>
  <c r="O7676" i="52" s="1"/>
  <c r="M7677" i="52"/>
  <c r="N7677" i="52" s="1"/>
  <c r="O7677" i="52" s="1"/>
  <c r="M7678" i="52"/>
  <c r="N7678" i="52" s="1"/>
  <c r="O7678" i="52" s="1"/>
  <c r="M7679" i="52"/>
  <c r="N7679" i="52" s="1"/>
  <c r="O7679" i="52" s="1"/>
  <c r="M7680" i="52"/>
  <c r="N7680" i="52"/>
  <c r="O7680" i="52" s="1"/>
  <c r="M7681" i="52"/>
  <c r="N7681" i="52" s="1"/>
  <c r="O7681" i="52" s="1"/>
  <c r="M7682" i="52"/>
  <c r="N7682" i="52"/>
  <c r="O7682" i="52"/>
  <c r="M7683" i="52"/>
  <c r="N7683" i="52" s="1"/>
  <c r="O7683" i="52" s="1"/>
  <c r="M7684" i="52"/>
  <c r="N7684" i="52"/>
  <c r="O7684" i="52" s="1"/>
  <c r="M7685" i="52"/>
  <c r="N7685" i="52" s="1"/>
  <c r="O7685" i="52" s="1"/>
  <c r="M7686" i="52"/>
  <c r="N7686" i="52"/>
  <c r="O7686" i="52" s="1"/>
  <c r="M7687" i="52"/>
  <c r="N7687" i="52" s="1"/>
  <c r="O7687" i="52" s="1"/>
  <c r="M7688" i="52"/>
  <c r="N7688" i="52" s="1"/>
  <c r="O7688" i="52" s="1"/>
  <c r="M7689" i="52"/>
  <c r="N7689" i="52" s="1"/>
  <c r="O7689" i="52" s="1"/>
  <c r="M7690" i="52"/>
  <c r="N7690" i="52"/>
  <c r="O7690" i="52" s="1"/>
  <c r="M7691" i="52"/>
  <c r="N7691" i="52" s="1"/>
  <c r="O7691" i="52" s="1"/>
  <c r="M7692" i="52"/>
  <c r="N7692" i="52" s="1"/>
  <c r="O7692" i="52" s="1"/>
  <c r="M7693" i="52"/>
  <c r="N7693" i="52" s="1"/>
  <c r="O7693" i="52" s="1"/>
  <c r="M7694" i="52"/>
  <c r="N7694" i="52"/>
  <c r="O7694" i="52" s="1"/>
  <c r="M7695" i="52"/>
  <c r="N7695" i="52" s="1"/>
  <c r="O7695" i="52" s="1"/>
  <c r="M7696" i="52"/>
  <c r="N7696" i="52"/>
  <c r="O7696" i="52" s="1"/>
  <c r="M7697" i="52"/>
  <c r="N7697" i="52" s="1"/>
  <c r="O7697" i="52" s="1"/>
  <c r="M7698" i="52"/>
  <c r="N7698" i="52" s="1"/>
  <c r="O7698" i="52" s="1"/>
  <c r="M7699" i="52"/>
  <c r="N7699" i="52" s="1"/>
  <c r="O7699" i="52"/>
  <c r="M7700" i="52"/>
  <c r="N7700" i="52" s="1"/>
  <c r="O7700" i="52" s="1"/>
  <c r="M7701" i="52"/>
  <c r="N7701" i="52"/>
  <c r="O7701" i="52" s="1"/>
  <c r="M7702" i="52"/>
  <c r="N7702" i="52" s="1"/>
  <c r="O7702" i="52" s="1"/>
  <c r="M7703" i="52"/>
  <c r="N7703" i="52" s="1"/>
  <c r="O7703" i="52" s="1"/>
  <c r="M7704" i="52"/>
  <c r="N7704" i="52" s="1"/>
  <c r="O7704" i="52" s="1"/>
  <c r="M7705" i="52"/>
  <c r="N7705" i="52" s="1"/>
  <c r="O7705" i="52" s="1"/>
  <c r="M7706" i="52"/>
  <c r="N7706" i="52" s="1"/>
  <c r="O7706" i="52" s="1"/>
  <c r="M7707" i="52"/>
  <c r="N7707" i="52" s="1"/>
  <c r="O7707" i="52" s="1"/>
  <c r="M7708" i="52"/>
  <c r="N7708" i="52" s="1"/>
  <c r="O7708" i="52" s="1"/>
  <c r="M7709" i="52"/>
  <c r="N7709" i="52" s="1"/>
  <c r="O7709" i="52" s="1"/>
  <c r="M7710" i="52"/>
  <c r="N7710" i="52"/>
  <c r="O7710" i="52" s="1"/>
  <c r="M7711" i="52"/>
  <c r="N7711" i="52" s="1"/>
  <c r="O7711" i="52" s="1"/>
  <c r="M7712" i="52"/>
  <c r="N7712" i="52"/>
  <c r="O7712" i="52" s="1"/>
  <c r="M7713" i="52"/>
  <c r="N7713" i="52" s="1"/>
  <c r="O7713" i="52" s="1"/>
  <c r="M7714" i="52"/>
  <c r="N7714" i="52" s="1"/>
  <c r="O7714" i="52" s="1"/>
  <c r="M7715" i="52"/>
  <c r="N7715" i="52" s="1"/>
  <c r="O7715" i="52"/>
  <c r="M7716" i="52"/>
  <c r="N7716" i="52" s="1"/>
  <c r="O7716" i="52" s="1"/>
  <c r="M7717" i="52"/>
  <c r="N7717" i="52" s="1"/>
  <c r="O7717" i="52" s="1"/>
  <c r="M7718" i="52"/>
  <c r="N7718" i="52" s="1"/>
  <c r="O7718" i="52" s="1"/>
  <c r="M7719" i="52"/>
  <c r="N7719" i="52" s="1"/>
  <c r="O7719" i="52" s="1"/>
  <c r="M7720" i="52"/>
  <c r="N7720" i="52" s="1"/>
  <c r="O7720" i="52" s="1"/>
  <c r="M7721" i="52"/>
  <c r="N7721" i="52" s="1"/>
  <c r="O7721" i="52" s="1"/>
  <c r="M7722" i="52"/>
  <c r="N7722" i="52"/>
  <c r="O7722" i="52" s="1"/>
  <c r="M7723" i="52"/>
  <c r="N7723" i="52" s="1"/>
  <c r="O7723" i="52" s="1"/>
  <c r="M7724" i="52"/>
  <c r="N7724" i="52" s="1"/>
  <c r="O7724" i="52" s="1"/>
  <c r="M7725" i="52"/>
  <c r="N7725" i="52" s="1"/>
  <c r="O7725" i="52" s="1"/>
  <c r="M7726" i="52"/>
  <c r="N7726" i="52" s="1"/>
  <c r="O7726" i="52" s="1"/>
  <c r="M7727" i="52"/>
  <c r="N7727" i="52" s="1"/>
  <c r="O7727" i="52" s="1"/>
  <c r="M7728" i="52"/>
  <c r="N7728" i="52"/>
  <c r="O7728" i="52" s="1"/>
  <c r="M7729" i="52"/>
  <c r="N7729" i="52" s="1"/>
  <c r="O7729" i="52" s="1"/>
  <c r="M7730" i="52"/>
  <c r="N7730" i="52" s="1"/>
  <c r="O7730" i="52" s="1"/>
  <c r="M7731" i="52"/>
  <c r="N7731" i="52" s="1"/>
  <c r="O7731" i="52"/>
  <c r="M7732" i="52"/>
  <c r="N7732" i="52" s="1"/>
  <c r="O7732" i="52" s="1"/>
  <c r="M7733" i="52"/>
  <c r="N7733" i="52" s="1"/>
  <c r="O7733" i="52" s="1"/>
  <c r="M7734" i="52"/>
  <c r="N7734" i="52" s="1"/>
  <c r="O7734" i="52" s="1"/>
  <c r="M7735" i="52"/>
  <c r="N7735" i="52" s="1"/>
  <c r="O7735" i="52" s="1"/>
  <c r="M7736" i="52"/>
  <c r="N7736" i="52" s="1"/>
  <c r="O7736" i="52" s="1"/>
  <c r="M7737" i="52"/>
  <c r="N7737" i="52" s="1"/>
  <c r="O7737" i="52" s="1"/>
  <c r="M7738" i="52"/>
  <c r="N7738" i="52" s="1"/>
  <c r="O7738" i="52" s="1"/>
  <c r="M7739" i="52"/>
  <c r="N7739" i="52" s="1"/>
  <c r="O7739" i="52" s="1"/>
  <c r="M7740" i="52"/>
  <c r="N7740" i="52" s="1"/>
  <c r="O7740" i="52" s="1"/>
  <c r="M7741" i="52"/>
  <c r="N7741" i="52" s="1"/>
  <c r="O7741" i="52" s="1"/>
  <c r="M7742" i="52"/>
  <c r="N7742" i="52" s="1"/>
  <c r="O7742" i="52" s="1"/>
  <c r="M7743" i="52"/>
  <c r="N7743" i="52" s="1"/>
  <c r="O7743" i="52" s="1"/>
  <c r="M7744" i="52"/>
  <c r="N7744" i="52" s="1"/>
  <c r="O7744" i="52" s="1"/>
  <c r="M7745" i="52"/>
  <c r="N7745" i="52" s="1"/>
  <c r="O7745" i="52" s="1"/>
  <c r="M7746" i="52"/>
  <c r="N7746" i="52" s="1"/>
  <c r="O7746" i="52" s="1"/>
  <c r="M7747" i="52"/>
  <c r="N7747" i="52" s="1"/>
  <c r="O7747" i="52" s="1"/>
  <c r="M7748" i="52"/>
  <c r="N7748" i="52" s="1"/>
  <c r="O7748" i="52" s="1"/>
  <c r="M7749" i="52"/>
  <c r="N7749" i="52" s="1"/>
  <c r="O7749" i="52" s="1"/>
  <c r="M7750" i="52"/>
  <c r="N7750" i="52" s="1"/>
  <c r="O7750" i="52" s="1"/>
  <c r="M7751" i="52"/>
  <c r="N7751" i="52" s="1"/>
  <c r="O7751" i="52" s="1"/>
  <c r="M7752" i="52"/>
  <c r="N7752" i="52" s="1"/>
  <c r="O7752" i="52" s="1"/>
  <c r="M7753" i="52"/>
  <c r="N7753" i="52" s="1"/>
  <c r="O7753" i="52" s="1"/>
  <c r="M7754" i="52"/>
  <c r="N7754" i="52" s="1"/>
  <c r="O7754" i="52" s="1"/>
  <c r="M7755" i="52"/>
  <c r="N7755" i="52" s="1"/>
  <c r="O7755" i="52" s="1"/>
  <c r="M7756" i="52"/>
  <c r="N7756" i="52" s="1"/>
  <c r="O7756" i="52" s="1"/>
  <c r="M7757" i="52"/>
  <c r="N7757" i="52" s="1"/>
  <c r="O7757" i="52" s="1"/>
  <c r="M7758" i="52"/>
  <c r="N7758" i="52"/>
  <c r="O7758" i="52" s="1"/>
  <c r="M7759" i="52"/>
  <c r="N7759" i="52" s="1"/>
  <c r="O7759" i="52" s="1"/>
  <c r="M7760" i="52"/>
  <c r="N7760" i="52" s="1"/>
  <c r="O7760" i="52" s="1"/>
  <c r="M7761" i="52"/>
  <c r="N7761" i="52" s="1"/>
  <c r="O7761" i="52" s="1"/>
  <c r="M7762" i="52"/>
  <c r="N7762" i="52" s="1"/>
  <c r="O7762" i="52" s="1"/>
  <c r="M7763" i="52"/>
  <c r="N7763" i="52" s="1"/>
  <c r="O7763" i="52" s="1"/>
  <c r="M7764" i="52"/>
  <c r="N7764" i="52" s="1"/>
  <c r="O7764" i="52" s="1"/>
  <c r="M7765" i="52"/>
  <c r="N7765" i="52"/>
  <c r="O7765" i="52" s="1"/>
  <c r="M7766" i="52"/>
  <c r="N7766" i="52" s="1"/>
  <c r="O7766" i="52" s="1"/>
  <c r="M7767" i="52"/>
  <c r="N7767" i="52" s="1"/>
  <c r="O7767" i="52" s="1"/>
  <c r="M7768" i="52"/>
  <c r="N7768" i="52" s="1"/>
  <c r="O7768" i="52" s="1"/>
  <c r="M7769" i="52"/>
  <c r="N7769" i="52" s="1"/>
  <c r="O7769" i="52" s="1"/>
  <c r="M7770" i="52"/>
  <c r="N7770" i="52" s="1"/>
  <c r="O7770" i="52" s="1"/>
  <c r="M7771" i="52"/>
  <c r="N7771" i="52" s="1"/>
  <c r="O7771" i="52" s="1"/>
  <c r="M7772" i="52"/>
  <c r="N7772" i="52" s="1"/>
  <c r="O7772" i="52" s="1"/>
  <c r="M7773" i="52"/>
  <c r="N7773" i="52" s="1"/>
  <c r="O7773" i="52" s="1"/>
  <c r="M7774" i="52"/>
  <c r="N7774" i="52" s="1"/>
  <c r="O7774" i="52" s="1"/>
  <c r="M7775" i="52"/>
  <c r="N7775" i="52" s="1"/>
  <c r="O7775" i="52" s="1"/>
  <c r="M7776" i="52"/>
  <c r="N7776" i="52" s="1"/>
  <c r="O7776" i="52" s="1"/>
  <c r="M7777" i="52"/>
  <c r="N7777" i="52" s="1"/>
  <c r="O7777" i="52" s="1"/>
  <c r="M7778" i="52"/>
  <c r="N7778" i="52" s="1"/>
  <c r="O7778" i="52" s="1"/>
  <c r="M7779" i="52"/>
  <c r="N7779" i="52" s="1"/>
  <c r="O7779" i="52" s="1"/>
  <c r="M7780" i="52"/>
  <c r="N7780" i="52" s="1"/>
  <c r="O7780" i="52" s="1"/>
  <c r="M7781" i="52"/>
  <c r="N7781" i="52" s="1"/>
  <c r="O7781" i="52" s="1"/>
  <c r="M7782" i="52"/>
  <c r="N7782" i="52" s="1"/>
  <c r="O7782" i="52" s="1"/>
  <c r="M7783" i="52"/>
  <c r="N7783" i="52" s="1"/>
  <c r="O7783" i="52" s="1"/>
  <c r="M7784" i="52"/>
  <c r="N7784" i="52" s="1"/>
  <c r="O7784" i="52" s="1"/>
  <c r="M7785" i="52"/>
  <c r="N7785" i="52" s="1"/>
  <c r="O7785" i="52" s="1"/>
  <c r="M7786" i="52"/>
  <c r="N7786" i="52"/>
  <c r="O7786" i="52" s="1"/>
  <c r="M7787" i="52"/>
  <c r="N7787" i="52" s="1"/>
  <c r="O7787" i="52" s="1"/>
  <c r="M7788" i="52"/>
  <c r="N7788" i="52" s="1"/>
  <c r="O7788" i="52" s="1"/>
  <c r="M7789" i="52"/>
  <c r="N7789" i="52" s="1"/>
  <c r="O7789" i="52" s="1"/>
  <c r="M7790" i="52"/>
  <c r="N7790" i="52"/>
  <c r="O7790" i="52" s="1"/>
  <c r="M7791" i="52"/>
  <c r="N7791" i="52" s="1"/>
  <c r="O7791" i="52" s="1"/>
  <c r="M7792" i="52"/>
  <c r="N7792" i="52"/>
  <c r="O7792" i="52" s="1"/>
  <c r="M7793" i="52"/>
  <c r="N7793" i="52" s="1"/>
  <c r="O7793" i="52" s="1"/>
  <c r="M7794" i="52"/>
  <c r="N7794" i="52" s="1"/>
  <c r="O7794" i="52" s="1"/>
  <c r="M7795" i="52"/>
  <c r="N7795" i="52" s="1"/>
  <c r="O7795" i="52"/>
  <c r="M7796" i="52"/>
  <c r="N7796" i="52" s="1"/>
  <c r="O7796" i="52" s="1"/>
  <c r="M7797" i="52"/>
  <c r="N7797" i="52" s="1"/>
  <c r="O7797" i="52" s="1"/>
  <c r="M7798" i="52"/>
  <c r="N7798" i="52" s="1"/>
  <c r="O7798" i="52" s="1"/>
  <c r="M7799" i="52"/>
  <c r="N7799" i="52" s="1"/>
  <c r="O7799" i="52" s="1"/>
  <c r="M7800" i="52"/>
  <c r="N7800" i="52" s="1"/>
  <c r="O7800" i="52" s="1"/>
  <c r="M7801" i="52"/>
  <c r="N7801" i="52" s="1"/>
  <c r="O7801" i="52" s="1"/>
  <c r="M7802" i="52"/>
  <c r="N7802" i="52" s="1"/>
  <c r="O7802" i="52" s="1"/>
  <c r="M7803" i="52"/>
  <c r="N7803" i="52" s="1"/>
  <c r="O7803" i="52" s="1"/>
  <c r="M7804" i="52"/>
  <c r="N7804" i="52" s="1"/>
  <c r="O7804" i="52" s="1"/>
  <c r="M7805" i="52"/>
  <c r="N7805" i="52" s="1"/>
  <c r="O7805" i="52" s="1"/>
  <c r="M7806" i="52"/>
  <c r="N7806" i="52" s="1"/>
  <c r="O7806" i="52" s="1"/>
  <c r="M7807" i="52"/>
  <c r="N7807" i="52" s="1"/>
  <c r="O7807" i="52" s="1"/>
  <c r="M7808" i="52"/>
  <c r="N7808" i="52" s="1"/>
  <c r="O7808" i="52" s="1"/>
  <c r="M7809" i="52"/>
  <c r="N7809" i="52" s="1"/>
  <c r="O7809" i="52" s="1"/>
  <c r="M7810" i="52"/>
  <c r="N7810" i="52" s="1"/>
  <c r="O7810" i="52" s="1"/>
  <c r="M7811" i="52"/>
  <c r="N7811" i="52" s="1"/>
  <c r="O7811" i="52" s="1"/>
  <c r="M7812" i="52"/>
  <c r="N7812" i="52" s="1"/>
  <c r="O7812" i="52" s="1"/>
  <c r="M7813" i="52"/>
  <c r="N7813" i="52" s="1"/>
  <c r="O7813" i="52" s="1"/>
  <c r="M7814" i="52"/>
  <c r="N7814" i="52" s="1"/>
  <c r="O7814" i="52" s="1"/>
  <c r="M7815" i="52"/>
  <c r="N7815" i="52" s="1"/>
  <c r="O7815" i="52" s="1"/>
  <c r="M7816" i="52"/>
  <c r="N7816" i="52" s="1"/>
  <c r="O7816" i="52" s="1"/>
  <c r="M7817" i="52"/>
  <c r="N7817" i="52" s="1"/>
  <c r="O7817" i="52" s="1"/>
  <c r="M7818" i="52"/>
  <c r="N7818" i="52" s="1"/>
  <c r="O7818" i="52" s="1"/>
  <c r="M7819" i="52"/>
  <c r="N7819" i="52" s="1"/>
  <c r="O7819" i="52" s="1"/>
  <c r="M7820" i="52"/>
  <c r="N7820" i="52" s="1"/>
  <c r="O7820" i="52" s="1"/>
  <c r="M7821" i="52"/>
  <c r="N7821" i="52" s="1"/>
  <c r="O7821" i="52" s="1"/>
  <c r="M7822" i="52"/>
  <c r="N7822" i="52"/>
  <c r="O7822" i="52" s="1"/>
  <c r="M7823" i="52"/>
  <c r="N7823" i="52" s="1"/>
  <c r="O7823" i="52" s="1"/>
  <c r="M7824" i="52"/>
  <c r="N7824" i="52" s="1"/>
  <c r="O7824" i="52" s="1"/>
  <c r="M7825" i="52"/>
  <c r="N7825" i="52" s="1"/>
  <c r="O7825" i="52" s="1"/>
  <c r="M7826" i="52"/>
  <c r="N7826" i="52" s="1"/>
  <c r="O7826" i="52" s="1"/>
  <c r="M7827" i="52"/>
  <c r="N7827" i="52" s="1"/>
  <c r="O7827" i="52" s="1"/>
  <c r="M7828" i="52"/>
  <c r="N7828" i="52" s="1"/>
  <c r="O7828" i="52" s="1"/>
  <c r="M7829" i="52"/>
  <c r="N7829" i="52"/>
  <c r="O7829" i="52" s="1"/>
  <c r="M7830" i="52"/>
  <c r="N7830" i="52" s="1"/>
  <c r="O7830" i="52" s="1"/>
  <c r="M7831" i="52"/>
  <c r="N7831" i="52" s="1"/>
  <c r="O7831" i="52" s="1"/>
  <c r="M7832" i="52"/>
  <c r="N7832" i="52" s="1"/>
  <c r="O7832" i="52" s="1"/>
  <c r="M7833" i="52"/>
  <c r="N7833" i="52" s="1"/>
  <c r="O7833" i="52" s="1"/>
  <c r="M7834" i="52"/>
  <c r="N7834" i="52" s="1"/>
  <c r="O7834" i="52" s="1"/>
  <c r="M7835" i="52"/>
  <c r="N7835" i="52" s="1"/>
  <c r="O7835" i="52" s="1"/>
  <c r="M7836" i="52"/>
  <c r="N7836" i="52" s="1"/>
  <c r="O7836" i="52" s="1"/>
  <c r="M7837" i="52"/>
  <c r="N7837" i="52" s="1"/>
  <c r="O7837" i="52" s="1"/>
  <c r="M7838" i="52"/>
  <c r="N7838" i="52" s="1"/>
  <c r="O7838" i="52" s="1"/>
  <c r="M7839" i="52"/>
  <c r="N7839" i="52" s="1"/>
  <c r="O7839" i="52" s="1"/>
  <c r="M7840" i="52"/>
  <c r="N7840" i="52" s="1"/>
  <c r="O7840" i="52" s="1"/>
  <c r="M7841" i="52"/>
  <c r="N7841" i="52" s="1"/>
  <c r="O7841" i="52" s="1"/>
  <c r="M7842" i="52"/>
  <c r="N7842" i="52" s="1"/>
  <c r="O7842" i="52" s="1"/>
  <c r="M7843" i="52"/>
  <c r="N7843" i="52" s="1"/>
  <c r="O7843" i="52" s="1"/>
  <c r="M7844" i="52"/>
  <c r="N7844" i="52" s="1"/>
  <c r="O7844" i="52" s="1"/>
  <c r="M7845" i="52"/>
  <c r="N7845" i="52" s="1"/>
  <c r="O7845" i="52" s="1"/>
  <c r="M7846" i="52"/>
  <c r="N7846" i="52" s="1"/>
  <c r="O7846" i="52" s="1"/>
  <c r="M7847" i="52"/>
  <c r="N7847" i="52" s="1"/>
  <c r="O7847" i="52" s="1"/>
  <c r="M7848" i="52"/>
  <c r="N7848" i="52" s="1"/>
  <c r="O7848" i="52" s="1"/>
  <c r="M7849" i="52"/>
  <c r="N7849" i="52" s="1"/>
  <c r="O7849" i="52" s="1"/>
  <c r="M7850" i="52"/>
  <c r="N7850" i="52"/>
  <c r="O7850" i="52" s="1"/>
  <c r="M7851" i="52"/>
  <c r="N7851" i="52" s="1"/>
  <c r="O7851" i="52" s="1"/>
  <c r="M7852" i="52"/>
  <c r="N7852" i="52" s="1"/>
  <c r="O7852" i="52" s="1"/>
  <c r="M7853" i="52"/>
  <c r="N7853" i="52" s="1"/>
  <c r="O7853" i="52" s="1"/>
  <c r="M7854" i="52"/>
  <c r="N7854" i="52" s="1"/>
  <c r="O7854" i="52" s="1"/>
  <c r="M7855" i="52"/>
  <c r="N7855" i="52" s="1"/>
  <c r="O7855" i="52" s="1"/>
  <c r="M7856" i="52"/>
  <c r="N7856" i="52" s="1"/>
  <c r="O7856" i="52" s="1"/>
  <c r="L3" i="55"/>
  <c r="L4" i="55"/>
  <c r="L5" i="55"/>
  <c r="L6" i="55"/>
  <c r="L7" i="55"/>
  <c r="L8" i="55"/>
  <c r="L9" i="55"/>
  <c r="L10" i="55"/>
  <c r="L11" i="55"/>
  <c r="L12" i="55"/>
  <c r="L13" i="55"/>
  <c r="L14" i="55"/>
  <c r="L15" i="55"/>
  <c r="L16" i="55"/>
  <c r="L17" i="55"/>
  <c r="L18" i="55"/>
  <c r="L19" i="55"/>
  <c r="L20" i="55"/>
  <c r="L21" i="55"/>
  <c r="L22" i="55"/>
  <c r="L23" i="55"/>
  <c r="L24" i="55"/>
  <c r="L25" i="55"/>
  <c r="L26" i="55"/>
  <c r="L27" i="55"/>
  <c r="L28" i="55"/>
  <c r="L29" i="55"/>
  <c r="L30" i="55"/>
  <c r="L31" i="55"/>
  <c r="L32" i="55"/>
  <c r="L33" i="55"/>
  <c r="L34" i="55"/>
  <c r="L35" i="55"/>
  <c r="L36" i="55"/>
  <c r="L37" i="55"/>
  <c r="L38" i="55"/>
  <c r="L39" i="55"/>
  <c r="L40" i="55"/>
  <c r="L41" i="55"/>
  <c r="L42" i="55"/>
  <c r="L43" i="55"/>
  <c r="L44" i="55"/>
  <c r="L45" i="55"/>
  <c r="L46" i="55"/>
  <c r="L47" i="55"/>
  <c r="L48" i="55"/>
  <c r="L49" i="55"/>
  <c r="L50" i="55"/>
  <c r="B10" i="54" l="1"/>
  <c r="B11" i="54" s="1"/>
  <c r="B12" i="54" s="1"/>
  <c r="B13" i="54" s="1"/>
  <c r="B14" i="54" s="1"/>
  <c r="B15" i="54" s="1"/>
  <c r="B16" i="54" s="1"/>
  <c r="B17" i="54" s="1"/>
  <c r="B18" i="54" s="1"/>
  <c r="B19" i="54" s="1"/>
  <c r="B20" i="54" s="1"/>
  <c r="B21" i="54" s="1"/>
  <c r="B22" i="54" s="1"/>
  <c r="B23" i="54" s="1"/>
  <c r="B24" i="54" s="1"/>
  <c r="B25" i="54" s="1"/>
  <c r="B26" i="54" s="1"/>
  <c r="B27" i="54" s="1"/>
  <c r="B28" i="54" s="1"/>
  <c r="B29" i="54" s="1"/>
  <c r="B30" i="54" s="1"/>
  <c r="B31" i="54" s="1"/>
  <c r="B32" i="54" s="1"/>
  <c r="B33" i="54" s="1"/>
  <c r="B34" i="54" s="1"/>
  <c r="B35" i="54" s="1"/>
  <c r="B36" i="54" s="1"/>
  <c r="B37" i="54" s="1"/>
  <c r="B38" i="54" s="1"/>
  <c r="B39" i="54" s="1"/>
  <c r="B40" i="54" s="1"/>
  <c r="B41" i="54" s="1"/>
  <c r="B42" i="54" s="1"/>
  <c r="B43" i="54" s="1"/>
  <c r="B44" i="54" s="1"/>
  <c r="B45" i="54" s="1"/>
  <c r="B46" i="54" s="1"/>
  <c r="B47" i="54" s="1"/>
  <c r="B48" i="54" s="1"/>
  <c r="B49" i="54" s="1"/>
  <c r="B50" i="54" s="1"/>
  <c r="B51" i="54" s="1"/>
  <c r="B52" i="54" s="1"/>
  <c r="B53" i="54" s="1"/>
  <c r="B54" i="54" s="1"/>
  <c r="B55" i="54" s="1"/>
  <c r="B56" i="54" s="1"/>
  <c r="B57" i="54" s="1"/>
  <c r="B58" i="54" s="1"/>
  <c r="B59" i="54" s="1"/>
  <c r="B60" i="54" s="1"/>
  <c r="B61" i="54" s="1"/>
  <c r="B62" i="54" s="1"/>
  <c r="B63" i="54" s="1"/>
  <c r="B64" i="54" s="1"/>
  <c r="B65" i="54" s="1"/>
  <c r="B66" i="54" s="1"/>
  <c r="B67" i="54" s="1"/>
  <c r="B68" i="54" s="1"/>
  <c r="B69" i="54" s="1"/>
  <c r="B70" i="54" s="1"/>
  <c r="B71" i="54" s="1"/>
  <c r="B72" i="54" s="1"/>
  <c r="B73" i="54" s="1"/>
  <c r="B74" i="54" s="1"/>
  <c r="B75" i="54" s="1"/>
  <c r="B76" i="54" s="1"/>
  <c r="B77" i="54" s="1"/>
  <c r="B78" i="54" s="1"/>
  <c r="B79" i="54" s="1"/>
  <c r="B80" i="54" s="1"/>
  <c r="B81" i="54" s="1"/>
  <c r="B82" i="54" s="1"/>
  <c r="B83" i="54" s="1"/>
  <c r="B84" i="54" s="1"/>
  <c r="B85" i="54" s="1"/>
  <c r="B86" i="54" s="1"/>
  <c r="B87" i="54" s="1"/>
  <c r="B88" i="54" s="1"/>
  <c r="B89" i="54" s="1"/>
  <c r="B90" i="54" s="1"/>
  <c r="B91" i="54" s="1"/>
  <c r="B92" i="54" s="1"/>
  <c r="B93" i="54" s="1"/>
  <c r="B94" i="54" s="1"/>
  <c r="B95" i="54" s="1"/>
  <c r="B96" i="54" s="1"/>
  <c r="B97" i="54" s="1"/>
  <c r="B98" i="54" s="1"/>
  <c r="B99" i="54" s="1"/>
  <c r="B100" i="54" s="1"/>
  <c r="B101" i="54" s="1"/>
  <c r="B102" i="54" s="1"/>
  <c r="B103" i="54" s="1"/>
  <c r="B104" i="54" s="1"/>
  <c r="B105" i="54" s="1"/>
  <c r="B106" i="54" s="1"/>
  <c r="B107" i="54" s="1"/>
  <c r="B108" i="54" s="1"/>
  <c r="B109" i="54" s="1"/>
  <c r="B110" i="54" s="1"/>
  <c r="B111" i="54" s="1"/>
  <c r="B112" i="54" s="1"/>
  <c r="B113" i="54" s="1"/>
  <c r="B114" i="54" s="1"/>
  <c r="B115" i="54" s="1"/>
  <c r="B116" i="54" s="1"/>
  <c r="B117" i="54" s="1"/>
  <c r="B118" i="54" s="1"/>
  <c r="B119" i="54" s="1"/>
  <c r="B120" i="54" s="1"/>
  <c r="B121" i="54" s="1"/>
  <c r="B122" i="54" s="1"/>
  <c r="B123" i="54" s="1"/>
  <c r="B124" i="54" s="1"/>
  <c r="B125" i="54" s="1"/>
  <c r="B126" i="54" s="1"/>
  <c r="B127" i="54" s="1"/>
  <c r="B128" i="54" s="1"/>
  <c r="B129" i="54" s="1"/>
  <c r="D4" i="54"/>
  <c r="E4" i="54" l="1"/>
  <c r="M3" i="52"/>
  <c r="F4" i="54" l="1"/>
  <c r="B365" i="53" a="1"/>
  <c r="B365" i="53" s="1"/>
  <c r="B530" i="53" a="1"/>
  <c r="B530" i="53" s="1"/>
  <c r="B514" i="53" a="1"/>
  <c r="B514" i="53" s="1"/>
  <c r="B498" i="53" a="1"/>
  <c r="B498" i="53" s="1"/>
  <c r="B482" i="53" a="1"/>
  <c r="B482" i="53" s="1"/>
  <c r="B466" i="53" a="1"/>
  <c r="B466" i="53" s="1"/>
  <c r="B452" i="53" a="1"/>
  <c r="B452" i="53" s="1"/>
  <c r="B439" i="53" a="1"/>
  <c r="B439" i="53" s="1"/>
  <c r="B424" i="53" a="1"/>
  <c r="B424" i="53" s="1"/>
  <c r="B394" i="53" a="1"/>
  <c r="B394" i="53" s="1"/>
  <c r="B380" i="53" a="1"/>
  <c r="B380" i="53" s="1"/>
  <c r="N3" i="52"/>
  <c r="O3" i="52" s="1"/>
  <c r="B8" i="53" a="1"/>
  <c r="B8" i="53" s="1"/>
  <c r="B12" i="53" a="1"/>
  <c r="B12" i="53" s="1"/>
  <c r="B16" i="53" a="1"/>
  <c r="B16" i="53" s="1"/>
  <c r="B20" i="53" a="1"/>
  <c r="B20" i="53" s="1"/>
  <c r="B24" i="53" a="1"/>
  <c r="B24" i="53" s="1"/>
  <c r="B28" i="53" a="1"/>
  <c r="B28" i="53" s="1"/>
  <c r="B31" i="53" a="1"/>
  <c r="B31" i="53" s="1"/>
  <c r="B35" i="53" a="1"/>
  <c r="B35" i="53" s="1"/>
  <c r="B39" i="53" a="1"/>
  <c r="B39" i="53" s="1"/>
  <c r="B42" i="53" a="1"/>
  <c r="B42" i="53" s="1"/>
  <c r="B46" i="53" a="1"/>
  <c r="B46" i="53" s="1"/>
  <c r="B50" i="53" a="1"/>
  <c r="B50" i="53" s="1"/>
  <c r="B54" i="53" a="1"/>
  <c r="B54" i="53" s="1"/>
  <c r="B58" i="53" a="1"/>
  <c r="B58" i="53" s="1"/>
  <c r="B62" i="53" a="1"/>
  <c r="B62" i="53" s="1"/>
  <c r="B65" i="53" a="1"/>
  <c r="B65" i="53" s="1"/>
  <c r="B69" i="53" a="1"/>
  <c r="B69" i="53" s="1"/>
  <c r="B73" i="53" a="1"/>
  <c r="B73" i="53" s="1"/>
  <c r="B77" i="53" a="1"/>
  <c r="B77" i="53" s="1"/>
  <c r="B80" i="53" a="1"/>
  <c r="B80" i="53" s="1"/>
  <c r="B84" i="53" a="1"/>
  <c r="B84" i="53" s="1"/>
  <c r="B88" i="53" a="1"/>
  <c r="B88" i="53" s="1"/>
  <c r="B92" i="53" a="1"/>
  <c r="B92" i="53" s="1"/>
  <c r="B95" i="53" a="1"/>
  <c r="B95" i="53" s="1"/>
  <c r="B99" i="53" a="1"/>
  <c r="B99" i="53" s="1"/>
  <c r="B103" i="53" a="1"/>
  <c r="B103" i="53" s="1"/>
  <c r="B106" i="53" a="1"/>
  <c r="B106" i="53" s="1"/>
  <c r="B110" i="53" a="1"/>
  <c r="B110" i="53" s="1"/>
  <c r="B114" i="53" a="1"/>
  <c r="B114" i="53" s="1"/>
  <c r="B118" i="53" a="1"/>
  <c r="B118" i="53" s="1"/>
  <c r="B122" i="53" a="1"/>
  <c r="B122" i="53" s="1"/>
  <c r="B126" i="53" a="1"/>
  <c r="B126" i="53" s="1"/>
  <c r="B129" i="53" a="1"/>
  <c r="B129" i="53" s="1"/>
  <c r="B133" i="53" a="1"/>
  <c r="B133" i="53" s="1"/>
  <c r="B137" i="53" a="1"/>
  <c r="B137" i="53" s="1"/>
  <c r="B141" i="53" a="1"/>
  <c r="B141" i="53" s="1"/>
  <c r="B144" i="53" a="1"/>
  <c r="B144" i="53" s="1"/>
  <c r="B148" i="53" a="1"/>
  <c r="B148" i="53" s="1"/>
  <c r="B155" i="53" a="1"/>
  <c r="B155" i="53" s="1"/>
  <c r="B158" i="53" a="1"/>
  <c r="B158" i="53" s="1"/>
  <c r="B162" i="53" a="1"/>
  <c r="B162" i="53" s="1"/>
  <c r="B166" i="53" a="1"/>
  <c r="B166" i="53" s="1"/>
  <c r="B169" i="53" a="1"/>
  <c r="B169" i="53" s="1"/>
  <c r="B173" i="53" a="1"/>
  <c r="B173" i="53" s="1"/>
  <c r="B177" i="53" a="1"/>
  <c r="B177" i="53" s="1"/>
  <c r="B181" i="53" a="1"/>
  <c r="B181" i="53" s="1"/>
  <c r="B184" i="53" a="1"/>
  <c r="B184" i="53" s="1"/>
  <c r="B188" i="53" a="1"/>
  <c r="B188" i="53" s="1"/>
  <c r="B191" i="53" a="1"/>
  <c r="B191" i="53" s="1"/>
  <c r="B194" i="53" a="1"/>
  <c r="B194" i="53" s="1"/>
  <c r="B197" i="53" a="1"/>
  <c r="B197" i="53" s="1"/>
  <c r="B200" i="53" a="1"/>
  <c r="B200" i="53" s="1"/>
  <c r="B207" i="53" a="1"/>
  <c r="B207" i="53" s="1"/>
  <c r="B210" i="53" a="1"/>
  <c r="B210" i="53" s="1"/>
  <c r="B216" i="53" a="1"/>
  <c r="B216" i="53" s="1"/>
  <c r="B222" i="53" a="1"/>
  <c r="B222" i="53" s="1"/>
  <c r="B225" i="53" a="1"/>
  <c r="B225" i="53" s="1"/>
  <c r="B228" i="53" a="1"/>
  <c r="B228" i="53" s="1"/>
  <c r="B231" i="53" a="1"/>
  <c r="B231" i="53" s="1"/>
  <c r="B234" i="53" a="1"/>
  <c r="B234" i="53" s="1"/>
  <c r="B237" i="53" a="1"/>
  <c r="B237" i="53" s="1"/>
  <c r="B243" i="53" a="1"/>
  <c r="B243" i="53" s="1"/>
  <c r="B247" i="53" a="1"/>
  <c r="B247" i="53" s="1"/>
  <c r="B250" i="53" a="1"/>
  <c r="B250" i="53" s="1"/>
  <c r="B254" i="53" a="1"/>
  <c r="B254" i="53" s="1"/>
  <c r="B258" i="53" a="1"/>
  <c r="B258" i="53" s="1"/>
  <c r="B264" i="53" a="1"/>
  <c r="B264" i="53" s="1"/>
  <c r="B268" i="53" a="1"/>
  <c r="B268" i="53" s="1"/>
  <c r="B271" i="53" a="1"/>
  <c r="B271" i="53" s="1"/>
  <c r="B275" i="53" a="1"/>
  <c r="B275" i="53" s="1"/>
  <c r="B278" i="53" a="1"/>
  <c r="B278" i="53" s="1"/>
  <c r="B281" i="53" a="1"/>
  <c r="B281" i="53" s="1"/>
  <c r="B285" i="53" a="1"/>
  <c r="B285" i="53" s="1"/>
  <c r="B288" i="53" a="1"/>
  <c r="B288" i="53" s="1"/>
  <c r="B292" i="53" a="1"/>
  <c r="B292" i="53" s="1"/>
  <c r="B299" i="53" a="1"/>
  <c r="B299" i="53" s="1"/>
  <c r="B303" i="53" a="1"/>
  <c r="B303" i="53" s="1"/>
  <c r="B309" i="53" a="1"/>
  <c r="B309" i="53" s="1"/>
  <c r="B312" i="53" a="1"/>
  <c r="B312" i="53" s="1"/>
  <c r="B316" i="53" a="1"/>
  <c r="B316" i="53" s="1"/>
  <c r="B319" i="53" a="1"/>
  <c r="B319" i="53" s="1"/>
  <c r="B322" i="53" a="1"/>
  <c r="B322" i="53" s="1"/>
  <c r="B326" i="53" a="1"/>
  <c r="B326" i="53" s="1"/>
  <c r="B329" i="53" a="1"/>
  <c r="B329" i="53" s="1"/>
  <c r="B333" i="53" a="1"/>
  <c r="B333" i="53" s="1"/>
  <c r="B337" i="53" a="1"/>
  <c r="B337" i="53" s="1"/>
  <c r="B340" i="53" a="1"/>
  <c r="B340" i="53" s="1"/>
  <c r="B344" i="53" a="1"/>
  <c r="B344" i="53" s="1"/>
  <c r="B348" i="53" a="1"/>
  <c r="B348" i="53" s="1"/>
  <c r="B355" i="53" a="1"/>
  <c r="B355" i="53" s="1"/>
  <c r="B359" i="53" a="1"/>
  <c r="B359" i="53" s="1"/>
  <c r="B363" i="53" a="1"/>
  <c r="B363" i="53" s="1"/>
  <c r="B367" i="53" a="1"/>
  <c r="B367" i="53" s="1"/>
  <c r="B371" i="53" a="1"/>
  <c r="B371" i="53" s="1"/>
  <c r="B375" i="53" a="1"/>
  <c r="B375" i="53" s="1"/>
  <c r="B378" i="53" a="1"/>
  <c r="B378" i="53" s="1"/>
  <c r="B382" i="53" a="1"/>
  <c r="B382" i="53" s="1"/>
  <c r="B389" i="53" a="1"/>
  <c r="B389" i="53" s="1"/>
  <c r="B393" i="53" a="1"/>
  <c r="B393" i="53" s="1"/>
  <c r="B396" i="53" a="1"/>
  <c r="B396" i="53" s="1"/>
  <c r="B400" i="53" a="1"/>
  <c r="B400" i="53" s="1"/>
  <c r="B404" i="53" a="1"/>
  <c r="B404" i="53" s="1"/>
  <c r="B408" i="53" a="1"/>
  <c r="B408" i="53" s="1"/>
  <c r="B411" i="53" a="1"/>
  <c r="B411" i="53" s="1"/>
  <c r="B415" i="53" a="1"/>
  <c r="B415" i="53" s="1"/>
  <c r="B418" i="53" a="1"/>
  <c r="B418" i="53" s="1"/>
  <c r="B422" i="53" a="1"/>
  <c r="B422" i="53" s="1"/>
  <c r="B429" i="53" a="1"/>
  <c r="B429" i="53" s="1"/>
  <c r="B433" i="53" a="1"/>
  <c r="B433" i="53" s="1"/>
  <c r="B437" i="53" a="1"/>
  <c r="B437" i="53" s="1"/>
  <c r="B441" i="53" a="1"/>
  <c r="B441" i="53" s="1"/>
  <c r="B444" i="53" a="1"/>
  <c r="B444" i="53" s="1"/>
  <c r="B447" i="53" a="1"/>
  <c r="B447" i="53" s="1"/>
  <c r="B450" i="53" a="1"/>
  <c r="B450" i="53" s="1"/>
  <c r="B454" i="53" a="1"/>
  <c r="B454" i="53" s="1"/>
  <c r="B460" i="53" a="1"/>
  <c r="B460" i="53" s="1"/>
  <c r="B464" i="53" a="1"/>
  <c r="B464" i="53" s="1"/>
  <c r="B468" i="53" a="1"/>
  <c r="B468" i="53" s="1"/>
  <c r="B472" i="53" a="1"/>
  <c r="B472" i="53" s="1"/>
  <c r="B476" i="53" a="1"/>
  <c r="B476" i="53" s="1"/>
  <c r="B480" i="53" a="1"/>
  <c r="B480" i="53" s="1"/>
  <c r="B484" i="53" a="1"/>
  <c r="B484" i="53" s="1"/>
  <c r="B488" i="53" a="1"/>
  <c r="B488" i="53" s="1"/>
  <c r="B492" i="53" a="1"/>
  <c r="B492" i="53" s="1"/>
  <c r="B496" i="53" a="1"/>
  <c r="B496" i="53" s="1"/>
  <c r="B500" i="53" a="1"/>
  <c r="B500" i="53" s="1"/>
  <c r="B504" i="53" a="1"/>
  <c r="B504" i="53" s="1"/>
  <c r="B508" i="53" a="1"/>
  <c r="B508" i="53" s="1"/>
  <c r="B512" i="53" a="1"/>
  <c r="B512" i="53" s="1"/>
  <c r="B516" i="53" a="1"/>
  <c r="B516" i="53" s="1"/>
  <c r="B520" i="53" a="1"/>
  <c r="B520" i="53" s="1"/>
  <c r="B524" i="53" a="1"/>
  <c r="B524" i="53" s="1"/>
  <c r="B528" i="53" a="1"/>
  <c r="B528" i="53" s="1"/>
  <c r="B532" i="53" a="1"/>
  <c r="B532" i="53" s="1"/>
  <c r="B536" i="53" a="1"/>
  <c r="B536" i="53" s="1"/>
  <c r="B221" i="53" a="1"/>
  <c r="B221" i="53" s="1"/>
  <c r="B238" i="53" a="1"/>
  <c r="B238" i="53" s="1"/>
  <c r="B248" i="53" a="1"/>
  <c r="B248" i="53" s="1"/>
  <c r="B260" i="53" a="1"/>
  <c r="B260" i="53" s="1"/>
  <c r="B273" i="53" a="1"/>
  <c r="B273" i="53" s="1"/>
  <c r="B286" i="53" a="1"/>
  <c r="B286" i="53" s="1"/>
  <c r="B297" i="53" a="1"/>
  <c r="B297" i="53" s="1"/>
  <c r="B307" i="53" a="1"/>
  <c r="B307" i="53" s="1"/>
  <c r="B321" i="53" a="1"/>
  <c r="B321" i="53" s="1"/>
  <c r="B335" i="53" a="1"/>
  <c r="B335" i="53" s="1"/>
  <c r="B346" i="53" a="1"/>
  <c r="B346" i="53" s="1"/>
  <c r="B5" i="53" a="1"/>
  <c r="B5" i="53" s="1"/>
  <c r="B9" i="53" a="1"/>
  <c r="B9" i="53" s="1"/>
  <c r="B13" i="53" a="1"/>
  <c r="B13" i="53" s="1"/>
  <c r="B17" i="53" a="1"/>
  <c r="B17" i="53" s="1"/>
  <c r="B21" i="53" a="1"/>
  <c r="B21" i="53" s="1"/>
  <c r="B25" i="53" a="1"/>
  <c r="B25" i="53" s="1"/>
  <c r="B29" i="53" a="1"/>
  <c r="B29" i="53" s="1"/>
  <c r="B32" i="53" a="1"/>
  <c r="B32" i="53" s="1"/>
  <c r="B36" i="53" a="1"/>
  <c r="B36" i="53" s="1"/>
  <c r="B43" i="53" a="1"/>
  <c r="B43" i="53" s="1"/>
  <c r="B47" i="53" a="1"/>
  <c r="B47" i="53" s="1"/>
  <c r="B51" i="53" a="1"/>
  <c r="B51" i="53" s="1"/>
  <c r="B55" i="53" a="1"/>
  <c r="B55" i="53" s="1"/>
  <c r="B59" i="53" a="1"/>
  <c r="B59" i="53" s="1"/>
  <c r="B63" i="53" a="1"/>
  <c r="B63" i="53" s="1"/>
  <c r="B66" i="53" a="1"/>
  <c r="B66" i="53" s="1"/>
  <c r="B70" i="53" a="1"/>
  <c r="B70" i="53" s="1"/>
  <c r="B74" i="53" a="1"/>
  <c r="B74" i="53" s="1"/>
  <c r="B78" i="53" a="1"/>
  <c r="B78" i="53" s="1"/>
  <c r="B81" i="53" a="1"/>
  <c r="B81" i="53" s="1"/>
  <c r="B85" i="53" a="1"/>
  <c r="B85" i="53" s="1"/>
  <c r="B89" i="53" a="1"/>
  <c r="B89" i="53" s="1"/>
  <c r="B93" i="53" a="1"/>
  <c r="B93" i="53" s="1"/>
  <c r="B96" i="53" a="1"/>
  <c r="B96" i="53" s="1"/>
  <c r="B100" i="53" a="1"/>
  <c r="B100" i="53" s="1"/>
  <c r="B107" i="53" a="1"/>
  <c r="B107" i="53" s="1"/>
  <c r="B111" i="53" a="1"/>
  <c r="B111" i="53" s="1"/>
  <c r="B115" i="53" a="1"/>
  <c r="B115" i="53" s="1"/>
  <c r="B119" i="53" a="1"/>
  <c r="B119" i="53" s="1"/>
  <c r="B123" i="53" a="1"/>
  <c r="B123" i="53" s="1"/>
  <c r="B127" i="53" a="1"/>
  <c r="B127" i="53" s="1"/>
  <c r="B130" i="53" a="1"/>
  <c r="B130" i="53" s="1"/>
  <c r="B134" i="53" a="1"/>
  <c r="B134" i="53" s="1"/>
  <c r="B138" i="53" a="1"/>
  <c r="B138" i="53" s="1"/>
  <c r="B142" i="53" a="1"/>
  <c r="B142" i="53" s="1"/>
  <c r="B145" i="53" a="1"/>
  <c r="B145" i="53" s="1"/>
  <c r="B149" i="53" a="1"/>
  <c r="B149" i="53" s="1"/>
  <c r="B152" i="53" a="1"/>
  <c r="B152" i="53" s="1"/>
  <c r="B156" i="53" a="1"/>
  <c r="B156" i="53" s="1"/>
  <c r="B159" i="53" a="1"/>
  <c r="B159" i="53" s="1"/>
  <c r="B163" i="53" a="1"/>
  <c r="B163" i="53" s="1"/>
  <c r="B167" i="53" a="1"/>
  <c r="B167" i="53" s="1"/>
  <c r="B170" i="53" a="1"/>
  <c r="B170" i="53" s="1"/>
  <c r="B174" i="53" a="1"/>
  <c r="B174" i="53" s="1"/>
  <c r="B178" i="53" a="1"/>
  <c r="B178" i="53" s="1"/>
  <c r="B182" i="53" a="1"/>
  <c r="B182" i="53" s="1"/>
  <c r="B185" i="53" a="1"/>
  <c r="B185" i="53" s="1"/>
  <c r="B189" i="53" a="1"/>
  <c r="B189" i="53" s="1"/>
  <c r="B195" i="53" a="1"/>
  <c r="B195" i="53" s="1"/>
  <c r="B201" i="53" a="1"/>
  <c r="B201" i="53" s="1"/>
  <c r="B204" i="53" a="1"/>
  <c r="B204" i="53" s="1"/>
  <c r="B211" i="53" a="1"/>
  <c r="B211" i="53" s="1"/>
  <c r="B214" i="53" a="1"/>
  <c r="B214" i="53" s="1"/>
  <c r="B217" i="53" a="1"/>
  <c r="B217" i="53" s="1"/>
  <c r="B220" i="53" a="1"/>
  <c r="B220" i="53" s="1"/>
  <c r="B223" i="53" a="1"/>
  <c r="B223" i="53" s="1"/>
  <c r="B226" i="53" a="1"/>
  <c r="B226" i="53" s="1"/>
  <c r="B229" i="53" a="1"/>
  <c r="B229" i="53" s="1"/>
  <c r="B235" i="53" a="1"/>
  <c r="B235" i="53" s="1"/>
  <c r="B240" i="53" a="1"/>
  <c r="B240" i="53" s="1"/>
  <c r="B244" i="53" a="1"/>
  <c r="B244" i="53" s="1"/>
  <c r="B251" i="53" a="1"/>
  <c r="B251" i="53" s="1"/>
  <c r="B255" i="53" a="1"/>
  <c r="B255" i="53" s="1"/>
  <c r="B259" i="53" a="1"/>
  <c r="B259" i="53" s="1"/>
  <c r="B262" i="53" a="1"/>
  <c r="B262" i="53" s="1"/>
  <c r="B265" i="53" a="1"/>
  <c r="B265" i="53" s="1"/>
  <c r="B269" i="53" a="1"/>
  <c r="B269" i="53" s="1"/>
  <c r="B272" i="53" a="1"/>
  <c r="B272" i="53" s="1"/>
  <c r="B276" i="53" a="1"/>
  <c r="B276" i="53" s="1"/>
  <c r="B279" i="53" a="1"/>
  <c r="B279" i="53" s="1"/>
  <c r="B282" i="53" a="1"/>
  <c r="B282" i="53" s="1"/>
  <c r="B289" i="53" a="1"/>
  <c r="B289" i="53" s="1"/>
  <c r="B293" i="53" a="1"/>
  <c r="B293" i="53" s="1"/>
  <c r="B296" i="53" a="1"/>
  <c r="B296" i="53" s="1"/>
  <c r="B300" i="53" a="1"/>
  <c r="B300" i="53" s="1"/>
  <c r="B306" i="53" a="1"/>
  <c r="B306" i="53" s="1"/>
  <c r="B313" i="53" a="1"/>
  <c r="B313" i="53" s="1"/>
  <c r="B317" i="53" a="1"/>
  <c r="B317" i="53" s="1"/>
  <c r="B320" i="53" a="1"/>
  <c r="B320" i="53" s="1"/>
  <c r="B323" i="53" a="1"/>
  <c r="B323" i="53" s="1"/>
  <c r="B327" i="53" a="1"/>
  <c r="B327" i="53" s="1"/>
  <c r="B330" i="53" a="1"/>
  <c r="B330" i="53" s="1"/>
  <c r="B334" i="53" a="1"/>
  <c r="B334" i="53" s="1"/>
  <c r="B341" i="53" a="1"/>
  <c r="B341" i="53" s="1"/>
  <c r="B345" i="53" a="1"/>
  <c r="B345" i="53" s="1"/>
  <c r="B349" i="53" a="1"/>
  <c r="B349" i="53" s="1"/>
  <c r="B352" i="53" a="1"/>
  <c r="B352" i="53" s="1"/>
  <c r="B356" i="53" a="1"/>
  <c r="B356" i="53" s="1"/>
  <c r="B360" i="53" a="1"/>
  <c r="B360" i="53" s="1"/>
  <c r="B364" i="53" a="1"/>
  <c r="B364" i="53" s="1"/>
  <c r="B368" i="53" a="1"/>
  <c r="B368" i="53" s="1"/>
  <c r="B372" i="53" a="1"/>
  <c r="B372" i="53" s="1"/>
  <c r="B379" i="53" a="1"/>
  <c r="B379" i="53" s="1"/>
  <c r="B383" i="53" a="1"/>
  <c r="B383" i="53" s="1"/>
  <c r="B386" i="53" a="1"/>
  <c r="B386" i="53" s="1"/>
  <c r="B390" i="53" a="1"/>
  <c r="B390" i="53" s="1"/>
  <c r="B397" i="53" a="1"/>
  <c r="B397" i="53" s="1"/>
  <c r="B401" i="53" a="1"/>
  <c r="B401" i="53" s="1"/>
  <c r="B405" i="53" a="1"/>
  <c r="B405" i="53" s="1"/>
  <c r="B409" i="53" a="1"/>
  <c r="B409" i="53" s="1"/>
  <c r="B412" i="53" a="1"/>
  <c r="B412" i="53" s="1"/>
  <c r="B416" i="53" a="1"/>
  <c r="B416" i="53" s="1"/>
  <c r="B419" i="53" a="1"/>
  <c r="B419" i="53" s="1"/>
  <c r="B423" i="53" a="1"/>
  <c r="B423" i="53" s="1"/>
  <c r="B426" i="53" a="1"/>
  <c r="B426" i="53" s="1"/>
  <c r="B430" i="53" a="1"/>
  <c r="B430" i="53" s="1"/>
  <c r="B434" i="53" a="1"/>
  <c r="B434" i="53" s="1"/>
  <c r="B438" i="53" a="1"/>
  <c r="B438" i="53" s="1"/>
  <c r="B445" i="53" a="1"/>
  <c r="B445" i="53" s="1"/>
  <c r="B448" i="53" a="1"/>
  <c r="B448" i="53" s="1"/>
  <c r="B451" i="53" a="1"/>
  <c r="B451" i="53" s="1"/>
  <c r="B455" i="53" a="1"/>
  <c r="B455" i="53" s="1"/>
  <c r="B458" i="53" a="1"/>
  <c r="B458" i="53" s="1"/>
  <c r="B461" i="53" a="1"/>
  <c r="B461" i="53" s="1"/>
  <c r="B465" i="53" a="1"/>
  <c r="B465" i="53" s="1"/>
  <c r="B469" i="53" a="1"/>
  <c r="B469" i="53" s="1"/>
  <c r="B473" i="53" a="1"/>
  <c r="B473" i="53" s="1"/>
  <c r="B477" i="53" a="1"/>
  <c r="B477" i="53" s="1"/>
  <c r="B481" i="53" a="1"/>
  <c r="B481" i="53" s="1"/>
  <c r="B485" i="53" a="1"/>
  <c r="B485" i="53" s="1"/>
  <c r="B489" i="53" a="1"/>
  <c r="B489" i="53" s="1"/>
  <c r="B493" i="53" a="1"/>
  <c r="B493" i="53" s="1"/>
  <c r="B497" i="53" a="1"/>
  <c r="B497" i="53" s="1"/>
  <c r="B501" i="53" a="1"/>
  <c r="B501" i="53" s="1"/>
  <c r="B505" i="53" a="1"/>
  <c r="B505" i="53" s="1"/>
  <c r="B509" i="53" a="1"/>
  <c r="B509" i="53" s="1"/>
  <c r="B513" i="53" a="1"/>
  <c r="B513" i="53" s="1"/>
  <c r="B517" i="53" a="1"/>
  <c r="B517" i="53" s="1"/>
  <c r="B521" i="53" a="1"/>
  <c r="B521" i="53" s="1"/>
  <c r="B525" i="53" a="1"/>
  <c r="B525" i="53" s="1"/>
  <c r="B529" i="53" a="1"/>
  <c r="B529" i="53" s="1"/>
  <c r="B533" i="53" a="1"/>
  <c r="B533" i="53" s="1"/>
  <c r="B537" i="53" a="1"/>
  <c r="B537" i="53" s="1"/>
  <c r="B3" i="53" a="1"/>
  <c r="B3" i="53" s="1"/>
  <c r="B52" i="53" a="1"/>
  <c r="B52" i="53" s="1"/>
  <c r="B60" i="53" a="1"/>
  <c r="B60" i="53" s="1"/>
  <c r="B71" i="53" a="1"/>
  <c r="B71" i="53" s="1"/>
  <c r="B79" i="53" a="1"/>
  <c r="B79" i="53" s="1"/>
  <c r="B86" i="53" a="1"/>
  <c r="B86" i="53" s="1"/>
  <c r="B97" i="53" a="1"/>
  <c r="B97" i="53" s="1"/>
  <c r="B104" i="53" a="1"/>
  <c r="B104" i="53" s="1"/>
  <c r="B112" i="53" a="1"/>
  <c r="B112" i="53" s="1"/>
  <c r="B120" i="53" a="1"/>
  <c r="B120" i="53" s="1"/>
  <c r="B131" i="53" a="1"/>
  <c r="B131" i="53" s="1"/>
  <c r="B139" i="53" a="1"/>
  <c r="B139" i="53" s="1"/>
  <c r="B143" i="53" a="1"/>
  <c r="B143" i="53" s="1"/>
  <c r="B150" i="53" a="1"/>
  <c r="B150" i="53" s="1"/>
  <c r="B160" i="53" a="1"/>
  <c r="B160" i="53" s="1"/>
  <c r="B171" i="53" a="1"/>
  <c r="B171" i="53" s="1"/>
  <c r="B175" i="53" a="1"/>
  <c r="B175" i="53" s="1"/>
  <c r="B186" i="53" a="1"/>
  <c r="B186" i="53" s="1"/>
  <c r="B198" i="53" a="1"/>
  <c r="B198" i="53" s="1"/>
  <c r="B205" i="53" a="1"/>
  <c r="B205" i="53" s="1"/>
  <c r="B208" i="53" a="1"/>
  <c r="B208" i="53" s="1"/>
  <c r="B218" i="53" a="1"/>
  <c r="B218" i="53" s="1"/>
  <c r="B227" i="53" a="1"/>
  <c r="B227" i="53" s="1"/>
  <c r="B241" i="53" a="1"/>
  <c r="B241" i="53" s="1"/>
  <c r="B252" i="53" a="1"/>
  <c r="B252" i="53" s="1"/>
  <c r="B263" i="53" a="1"/>
  <c r="B263" i="53" s="1"/>
  <c r="B277" i="53" a="1"/>
  <c r="B277" i="53" s="1"/>
  <c r="B290" i="53" a="1"/>
  <c r="B290" i="53" s="1"/>
  <c r="B301" i="53" a="1"/>
  <c r="B301" i="53" s="1"/>
  <c r="B310" i="53" a="1"/>
  <c r="B310" i="53" s="1"/>
  <c r="B324" i="53" a="1"/>
  <c r="B324" i="53" s="1"/>
  <c r="B338" i="53" a="1"/>
  <c r="B338" i="53" s="1"/>
  <c r="B353" i="53" a="1"/>
  <c r="B353" i="53" s="1"/>
  <c r="B6" i="53" a="1"/>
  <c r="B6" i="53" s="1"/>
  <c r="B10" i="53" a="1"/>
  <c r="B10" i="53" s="1"/>
  <c r="B14" i="53" a="1"/>
  <c r="B14" i="53" s="1"/>
  <c r="B18" i="53" a="1"/>
  <c r="B18" i="53" s="1"/>
  <c r="B22" i="53" a="1"/>
  <c r="B22" i="53" s="1"/>
  <c r="B26" i="53" a="1"/>
  <c r="B26" i="53" s="1"/>
  <c r="B33" i="53" a="1"/>
  <c r="B33" i="53" s="1"/>
  <c r="B37" i="53" a="1"/>
  <c r="B37" i="53" s="1"/>
  <c r="B40" i="53" a="1"/>
  <c r="B40" i="53" s="1"/>
  <c r="B44" i="53" a="1"/>
  <c r="B44" i="53" s="1"/>
  <c r="B48" i="53" a="1"/>
  <c r="B48" i="53" s="1"/>
  <c r="B56" i="53" a="1"/>
  <c r="B56" i="53" s="1"/>
  <c r="B67" i="53" a="1"/>
  <c r="B67" i="53" s="1"/>
  <c r="B75" i="53" a="1"/>
  <c r="B75" i="53" s="1"/>
  <c r="B82" i="53" a="1"/>
  <c r="B82" i="53" s="1"/>
  <c r="B90" i="53" a="1"/>
  <c r="B90" i="53" s="1"/>
  <c r="B101" i="53" a="1"/>
  <c r="B101" i="53" s="1"/>
  <c r="B108" i="53" a="1"/>
  <c r="B108" i="53" s="1"/>
  <c r="B116" i="53" a="1"/>
  <c r="B116" i="53" s="1"/>
  <c r="B124" i="53" a="1"/>
  <c r="B124" i="53" s="1"/>
  <c r="B135" i="53" a="1"/>
  <c r="B135" i="53" s="1"/>
  <c r="B146" i="53" a="1"/>
  <c r="B146" i="53" s="1"/>
  <c r="B153" i="53" a="1"/>
  <c r="B153" i="53" s="1"/>
  <c r="B157" i="53" a="1"/>
  <c r="B157" i="53" s="1"/>
  <c r="B164" i="53" a="1"/>
  <c r="B164" i="53" s="1"/>
  <c r="B179" i="53" a="1"/>
  <c r="B179" i="53" s="1"/>
  <c r="C179" i="53" s="1"/>
  <c r="B183" i="53" a="1"/>
  <c r="B183" i="53" s="1"/>
  <c r="B192" i="53" a="1"/>
  <c r="B192" i="53" s="1"/>
  <c r="B202" i="53" a="1"/>
  <c r="B202" i="53" s="1"/>
  <c r="B212" i="53" a="1"/>
  <c r="B212" i="53" s="1"/>
  <c r="B215" i="53" a="1"/>
  <c r="B215" i="53" s="1"/>
  <c r="B232" i="53" a="1"/>
  <c r="B232" i="53" s="1"/>
  <c r="C232" i="53" s="1"/>
  <c r="B245" i="53" a="1"/>
  <c r="B245" i="53" s="1"/>
  <c r="B256" i="53" a="1"/>
  <c r="B256" i="53" s="1"/>
  <c r="B266" i="53" a="1"/>
  <c r="B266" i="53" s="1"/>
  <c r="B283" i="53" a="1"/>
  <c r="B283" i="53" s="1"/>
  <c r="C283" i="53" s="1"/>
  <c r="B294" i="53" a="1"/>
  <c r="B294" i="53" s="1"/>
  <c r="B304" i="53" a="1"/>
  <c r="B304" i="53" s="1"/>
  <c r="C304" i="53" s="1"/>
  <c r="B314" i="53" a="1"/>
  <c r="B314" i="53" s="1"/>
  <c r="B331" i="53" a="1"/>
  <c r="B331" i="53" s="1"/>
  <c r="E331" i="53" s="1"/>
  <c r="B342" i="53" a="1"/>
  <c r="B342" i="53" s="1"/>
  <c r="B4" i="53" a="1"/>
  <c r="B4" i="53" s="1"/>
  <c r="E4" i="53" s="1"/>
  <c r="B7" i="53" a="1"/>
  <c r="B7" i="53" s="1"/>
  <c r="C7" i="53" s="1"/>
  <c r="B11" i="53" a="1"/>
  <c r="B11" i="53" s="1"/>
  <c r="B15" i="53" a="1"/>
  <c r="B15" i="53" s="1"/>
  <c r="B19" i="53" a="1"/>
  <c r="B19" i="53" s="1"/>
  <c r="D19" i="53" s="1"/>
  <c r="B23" i="53" a="1"/>
  <c r="B23" i="53" s="1"/>
  <c r="D23" i="53" s="1"/>
  <c r="B27" i="53" a="1"/>
  <c r="B27" i="53" s="1"/>
  <c r="D27" i="53" s="1"/>
  <c r="B30" i="53" a="1"/>
  <c r="B30" i="53" s="1"/>
  <c r="B34" i="53" a="1"/>
  <c r="B34" i="53" s="1"/>
  <c r="E34" i="53" s="1"/>
  <c r="B38" i="53" a="1"/>
  <c r="B38" i="53" s="1"/>
  <c r="B41" i="53" a="1"/>
  <c r="B41" i="53" s="1"/>
  <c r="C41" i="53" s="1"/>
  <c r="B45" i="53" a="1"/>
  <c r="B45" i="53" s="1"/>
  <c r="B49" i="53" a="1"/>
  <c r="B49" i="53" s="1"/>
  <c r="E49" i="53" s="1"/>
  <c r="B53" i="53" a="1"/>
  <c r="B53" i="53" s="1"/>
  <c r="C53" i="53" s="1"/>
  <c r="B57" i="53" a="1"/>
  <c r="B57" i="53" s="1"/>
  <c r="E57" i="53" s="1"/>
  <c r="B61" i="53" a="1"/>
  <c r="B61" i="53" s="1"/>
  <c r="B64" i="53" a="1"/>
  <c r="B64" i="53" s="1"/>
  <c r="E64" i="53" s="1"/>
  <c r="B68" i="53" a="1"/>
  <c r="B68" i="53" s="1"/>
  <c r="B72" i="53" a="1"/>
  <c r="B72" i="53" s="1"/>
  <c r="B76" i="53" a="1"/>
  <c r="B76" i="53" s="1"/>
  <c r="B83" i="53" a="1"/>
  <c r="B83" i="53" s="1"/>
  <c r="C83" i="53" s="1"/>
  <c r="B87" i="53" a="1"/>
  <c r="B87" i="53" s="1"/>
  <c r="C87" i="53" s="1"/>
  <c r="B91" i="53" a="1"/>
  <c r="B91" i="53" s="1"/>
  <c r="B94" i="53" a="1"/>
  <c r="B94" i="53" s="1"/>
  <c r="B98" i="53" a="1"/>
  <c r="B98" i="53" s="1"/>
  <c r="C98" i="53" s="1"/>
  <c r="B102" i="53" a="1"/>
  <c r="B102" i="53" s="1"/>
  <c r="C102" i="53" s="1"/>
  <c r="B105" i="53" a="1"/>
  <c r="B105" i="53" s="1"/>
  <c r="B109" i="53" a="1"/>
  <c r="B109" i="53" s="1"/>
  <c r="B113" i="53" a="1"/>
  <c r="B113" i="53" s="1"/>
  <c r="C113" i="53" s="1"/>
  <c r="B117" i="53" a="1"/>
  <c r="B117" i="53" s="1"/>
  <c r="E117" i="53" s="1"/>
  <c r="B121" i="53" a="1"/>
  <c r="B121" i="53" s="1"/>
  <c r="B125" i="53" a="1"/>
  <c r="B125" i="53" s="1"/>
  <c r="B128" i="53" a="1"/>
  <c r="B128" i="53" s="1"/>
  <c r="D128" i="53" s="1"/>
  <c r="B132" i="53" a="1"/>
  <c r="B132" i="53" s="1"/>
  <c r="C132" i="53" s="1"/>
  <c r="B136" i="53" a="1"/>
  <c r="B136" i="53" s="1"/>
  <c r="B140" i="53" a="1"/>
  <c r="B140" i="53" s="1"/>
  <c r="B147" i="53" a="1"/>
  <c r="B147" i="53" s="1"/>
  <c r="D147" i="53" s="1"/>
  <c r="B151" i="53" a="1"/>
  <c r="B151" i="53" s="1"/>
  <c r="E151" i="53" s="1"/>
  <c r="B154" i="53" a="1"/>
  <c r="B154" i="53" s="1"/>
  <c r="E154" i="53" s="1"/>
  <c r="B161" i="53" a="1"/>
  <c r="B161" i="53" s="1"/>
  <c r="C161" i="53" s="1"/>
  <c r="B165" i="53" a="1"/>
  <c r="B165" i="53" s="1"/>
  <c r="E165" i="53" s="1"/>
  <c r="B168" i="53" a="1"/>
  <c r="B168" i="53" s="1"/>
  <c r="D168" i="53" s="1"/>
  <c r="B172" i="53" a="1"/>
  <c r="B172" i="53" s="1"/>
  <c r="C172" i="53" s="1"/>
  <c r="B176" i="53" a="1"/>
  <c r="B176" i="53" s="1"/>
  <c r="E176" i="53" s="1"/>
  <c r="B180" i="53" a="1"/>
  <c r="B180" i="53" s="1"/>
  <c r="C180" i="53" s="1"/>
  <c r="B187" i="53" a="1"/>
  <c r="B187" i="53" s="1"/>
  <c r="D187" i="53" s="1"/>
  <c r="B190" i="53" a="1"/>
  <c r="B190" i="53" s="1"/>
  <c r="C190" i="53" s="1"/>
  <c r="B193" i="53" a="1"/>
  <c r="B193" i="53" s="1"/>
  <c r="C193" i="53" s="1"/>
  <c r="B196" i="53" a="1"/>
  <c r="B196" i="53" s="1"/>
  <c r="C196" i="53" s="1"/>
  <c r="B199" i="53" a="1"/>
  <c r="B199" i="53" s="1"/>
  <c r="D199" i="53" s="1"/>
  <c r="B203" i="53" a="1"/>
  <c r="B203" i="53" s="1"/>
  <c r="C203" i="53" s="1"/>
  <c r="B206" i="53" a="1"/>
  <c r="B206" i="53" s="1"/>
  <c r="C206" i="53" s="1"/>
  <c r="B209" i="53" a="1"/>
  <c r="B209" i="53" s="1"/>
  <c r="E209" i="53" s="1"/>
  <c r="B213" i="53" a="1"/>
  <c r="B213" i="53" s="1"/>
  <c r="D213" i="53" s="1"/>
  <c r="B219" i="53" a="1"/>
  <c r="B219" i="53" s="1"/>
  <c r="D219" i="53" s="1"/>
  <c r="B224" i="53" a="1"/>
  <c r="B224" i="53" s="1"/>
  <c r="C224" i="53" s="1"/>
  <c r="B230" i="53" a="1"/>
  <c r="B230" i="53" s="1"/>
  <c r="D230" i="53" s="1"/>
  <c r="B233" i="53" a="1"/>
  <c r="B233" i="53" s="1"/>
  <c r="C233" i="53" s="1"/>
  <c r="B236" i="53" a="1"/>
  <c r="B236" i="53" s="1"/>
  <c r="B239" i="53" a="1"/>
  <c r="B239" i="53" s="1"/>
  <c r="B242" i="53" a="1"/>
  <c r="B242" i="53" s="1"/>
  <c r="D242" i="53" s="1"/>
  <c r="B246" i="53" a="1"/>
  <c r="B246" i="53" s="1"/>
  <c r="C246" i="53" s="1"/>
  <c r="B249" i="53" a="1"/>
  <c r="B249" i="53" s="1"/>
  <c r="C249" i="53" s="1"/>
  <c r="B253" i="53" a="1"/>
  <c r="B253" i="53" s="1"/>
  <c r="E253" i="53" s="1"/>
  <c r="B257" i="53" a="1"/>
  <c r="B257" i="53" s="1"/>
  <c r="E257" i="53" s="1"/>
  <c r="B261" i="53" a="1"/>
  <c r="B261" i="53" s="1"/>
  <c r="E261" i="53" s="1"/>
  <c r="B267" i="53" a="1"/>
  <c r="B267" i="53" s="1"/>
  <c r="B270" i="53" a="1"/>
  <c r="B270" i="53" s="1"/>
  <c r="B274" i="53" a="1"/>
  <c r="B274" i="53" s="1"/>
  <c r="D274" i="53" s="1"/>
  <c r="B280" i="53" a="1"/>
  <c r="B280" i="53" s="1"/>
  <c r="D280" i="53" s="1"/>
  <c r="B284" i="53" a="1"/>
  <c r="B284" i="53" s="1"/>
  <c r="E284" i="53" s="1"/>
  <c r="B287" i="53" a="1"/>
  <c r="B287" i="53" s="1"/>
  <c r="C287" i="53" s="1"/>
  <c r="B291" i="53" a="1"/>
  <c r="B291" i="53" s="1"/>
  <c r="C291" i="53" s="1"/>
  <c r="B295" i="53" a="1"/>
  <c r="B295" i="53" s="1"/>
  <c r="C295" i="53" s="1"/>
  <c r="B298" i="53" a="1"/>
  <c r="B298" i="53" s="1"/>
  <c r="B302" i="53" a="1"/>
  <c r="B302" i="53" s="1"/>
  <c r="B305" i="53" a="1"/>
  <c r="B305" i="53" s="1"/>
  <c r="D305" i="53" s="1"/>
  <c r="B308" i="53" a="1"/>
  <c r="B308" i="53" s="1"/>
  <c r="E308" i="53" s="1"/>
  <c r="B311" i="53" a="1"/>
  <c r="B311" i="53" s="1"/>
  <c r="C311" i="53" s="1"/>
  <c r="B315" i="53" a="1"/>
  <c r="B315" i="53" s="1"/>
  <c r="B318" i="53" a="1"/>
  <c r="B318" i="53" s="1"/>
  <c r="C318" i="53" s="1"/>
  <c r="B325" i="53" a="1"/>
  <c r="B325" i="53" s="1"/>
  <c r="E325" i="53" s="1"/>
  <c r="B328" i="53" a="1"/>
  <c r="B328" i="53" s="1"/>
  <c r="C328" i="53" s="1"/>
  <c r="B332" i="53" a="1"/>
  <c r="B332" i="53" s="1"/>
  <c r="B336" i="53" a="1"/>
  <c r="B336" i="53" s="1"/>
  <c r="D336" i="53" s="1"/>
  <c r="B339" i="53" a="1"/>
  <c r="B339" i="53" s="1"/>
  <c r="E339" i="53" s="1"/>
  <c r="B343" i="53" a="1"/>
  <c r="B343" i="53" s="1"/>
  <c r="E343" i="53" s="1"/>
  <c r="B347" i="53" a="1"/>
  <c r="B347" i="53" s="1"/>
  <c r="B351" i="53" a="1"/>
  <c r="B351" i="53" s="1"/>
  <c r="C351" i="53" s="1"/>
  <c r="B354" i="53" a="1"/>
  <c r="B354" i="53" s="1"/>
  <c r="C354" i="53" s="1"/>
  <c r="B358" i="53" a="1"/>
  <c r="B358" i="53" s="1"/>
  <c r="C358" i="53" s="1"/>
  <c r="B362" i="53" a="1"/>
  <c r="B362" i="53" s="1"/>
  <c r="E362" i="53" s="1"/>
  <c r="B366" i="53" a="1"/>
  <c r="B366" i="53" s="1"/>
  <c r="E366" i="53" s="1"/>
  <c r="B370" i="53" a="1"/>
  <c r="B370" i="53" s="1"/>
  <c r="D370" i="53" s="1"/>
  <c r="B374" i="53" a="1"/>
  <c r="B374" i="53" s="1"/>
  <c r="D374" i="53" s="1"/>
  <c r="B377" i="53" a="1"/>
  <c r="B377" i="53" s="1"/>
  <c r="D377" i="53" s="1"/>
  <c r="B381" i="53" a="1"/>
  <c r="B381" i="53" s="1"/>
  <c r="E381" i="53" s="1"/>
  <c r="B385" i="53" a="1"/>
  <c r="B385" i="53" s="1"/>
  <c r="C385" i="53" s="1"/>
  <c r="B388" i="53" a="1"/>
  <c r="B388" i="53" s="1"/>
  <c r="C388" i="53" s="1"/>
  <c r="B392" i="53" a="1"/>
  <c r="B392" i="53" s="1"/>
  <c r="E392" i="53" s="1"/>
  <c r="B395" i="53" a="1"/>
  <c r="B395" i="53" s="1"/>
  <c r="C395" i="53" s="1"/>
  <c r="B399" i="53" a="1"/>
  <c r="B399" i="53" s="1"/>
  <c r="C399" i="53" s="1"/>
  <c r="B403" i="53" a="1"/>
  <c r="B403" i="53" s="1"/>
  <c r="D403" i="53" s="1"/>
  <c r="B407" i="53" a="1"/>
  <c r="B407" i="53" s="1"/>
  <c r="E407" i="53" s="1"/>
  <c r="B410" i="53" a="1"/>
  <c r="B410" i="53" s="1"/>
  <c r="C410" i="53" s="1"/>
  <c r="B414" i="53" a="1"/>
  <c r="B414" i="53" s="1"/>
  <c r="C414" i="53" s="1"/>
  <c r="B421" i="53" a="1"/>
  <c r="B421" i="53" s="1"/>
  <c r="C421" i="53" s="1"/>
  <c r="B425" i="53" a="1"/>
  <c r="B425" i="53" s="1"/>
  <c r="C425" i="53" s="1"/>
  <c r="B428" i="53" a="1"/>
  <c r="B428" i="53" s="1"/>
  <c r="C428" i="53" s="1"/>
  <c r="B432" i="53" a="1"/>
  <c r="B432" i="53" s="1"/>
  <c r="E432" i="53" s="1"/>
  <c r="B436" i="53" a="1"/>
  <c r="B436" i="53" s="1"/>
  <c r="E436" i="53" s="1"/>
  <c r="B440" i="53" a="1"/>
  <c r="B440" i="53" s="1"/>
  <c r="B443" i="53" a="1"/>
  <c r="B443" i="53" s="1"/>
  <c r="E443" i="53" s="1"/>
  <c r="B446" i="53" a="1"/>
  <c r="B446" i="53" s="1"/>
  <c r="D446" i="53" s="1"/>
  <c r="B453" i="53" a="1"/>
  <c r="B453" i="53" s="1"/>
  <c r="C453" i="53" s="1"/>
  <c r="B457" i="53" a="1"/>
  <c r="B457" i="53" s="1"/>
  <c r="C457" i="53" s="1"/>
  <c r="B459" i="53" a="1"/>
  <c r="B459" i="53" s="1"/>
  <c r="E459" i="53" s="1"/>
  <c r="B463" i="53" a="1"/>
  <c r="B463" i="53" s="1"/>
  <c r="E463" i="53" s="1"/>
  <c r="B467" i="53" a="1"/>
  <c r="B467" i="53" s="1"/>
  <c r="C467" i="53" s="1"/>
  <c r="B471" i="53" a="1"/>
  <c r="B471" i="53" s="1"/>
  <c r="C471" i="53" s="1"/>
  <c r="B475" i="53" a="1"/>
  <c r="B475" i="53" s="1"/>
  <c r="C475" i="53" s="1"/>
  <c r="B479" i="53" a="1"/>
  <c r="B479" i="53" s="1"/>
  <c r="E479" i="53" s="1"/>
  <c r="B483" i="53" a="1"/>
  <c r="B483" i="53" s="1"/>
  <c r="C483" i="53" s="1"/>
  <c r="B487" i="53" a="1"/>
  <c r="B487" i="53" s="1"/>
  <c r="D487" i="53" s="1"/>
  <c r="B491" i="53" a="1"/>
  <c r="B491" i="53" s="1"/>
  <c r="C491" i="53" s="1"/>
  <c r="B495" i="53" a="1"/>
  <c r="B495" i="53" s="1"/>
  <c r="E495" i="53" s="1"/>
  <c r="B499" i="53" a="1"/>
  <c r="B499" i="53" s="1"/>
  <c r="D499" i="53" s="1"/>
  <c r="B503" i="53" a="1"/>
  <c r="B503" i="53" s="1"/>
  <c r="D503" i="53" s="1"/>
  <c r="B507" i="53" a="1"/>
  <c r="B507" i="53" s="1"/>
  <c r="E507" i="53" s="1"/>
  <c r="B511" i="53" a="1"/>
  <c r="B511" i="53" s="1"/>
  <c r="C511" i="53" s="1"/>
  <c r="B515" i="53" a="1"/>
  <c r="B515" i="53" s="1"/>
  <c r="D515" i="53" s="1"/>
  <c r="B519" i="53" a="1"/>
  <c r="B519" i="53" s="1"/>
  <c r="E519" i="53" s="1"/>
  <c r="B523" i="53" a="1"/>
  <c r="B523" i="53" s="1"/>
  <c r="E523" i="53" s="1"/>
  <c r="B527" i="53" a="1"/>
  <c r="B527" i="53" s="1"/>
  <c r="D527" i="53" s="1"/>
  <c r="B531" i="53" a="1"/>
  <c r="B531" i="53" s="1"/>
  <c r="E531" i="53" s="1"/>
  <c r="B535" i="53" a="1"/>
  <c r="B535" i="53" s="1"/>
  <c r="D535" i="53" s="1"/>
  <c r="B526" i="53" a="1"/>
  <c r="B526" i="53" s="1"/>
  <c r="C526" i="53" s="1"/>
  <c r="B510" i="53" a="1"/>
  <c r="B510" i="53" s="1"/>
  <c r="C510" i="53" s="1"/>
  <c r="B494" i="53" a="1"/>
  <c r="B494" i="53" s="1"/>
  <c r="C494" i="53" s="1"/>
  <c r="B478" i="53" a="1"/>
  <c r="B478" i="53" s="1"/>
  <c r="D478" i="53" s="1"/>
  <c r="B462" i="53" a="1"/>
  <c r="B462" i="53" s="1"/>
  <c r="D462" i="53" s="1"/>
  <c r="B449" i="53" a="1"/>
  <c r="B449" i="53" s="1"/>
  <c r="E449" i="53" s="1"/>
  <c r="B435" i="53" a="1"/>
  <c r="B435" i="53" s="1"/>
  <c r="C435" i="53" s="1"/>
  <c r="B420" i="53" a="1"/>
  <c r="B420" i="53" s="1"/>
  <c r="E420" i="53" s="1"/>
  <c r="B406" i="53" a="1"/>
  <c r="B406" i="53" s="1"/>
  <c r="E406" i="53" s="1"/>
  <c r="B391" i="53" a="1"/>
  <c r="B391" i="53" s="1"/>
  <c r="E391" i="53" s="1"/>
  <c r="B376" i="53" a="1"/>
  <c r="B376" i="53" s="1"/>
  <c r="D376" i="53" s="1"/>
  <c r="B361" i="53" a="1"/>
  <c r="B361" i="53" s="1"/>
  <c r="D361" i="53" s="1"/>
  <c r="B538" i="53" a="1"/>
  <c r="B538" i="53" s="1"/>
  <c r="D538" i="53" s="1"/>
  <c r="B522" i="53" a="1"/>
  <c r="B522" i="53" s="1"/>
  <c r="E522" i="53" s="1"/>
  <c r="B506" i="53" a="1"/>
  <c r="B506" i="53" s="1"/>
  <c r="E506" i="53" s="1"/>
  <c r="B490" i="53" a="1"/>
  <c r="B490" i="53" s="1"/>
  <c r="E490" i="53" s="1"/>
  <c r="B474" i="53" a="1"/>
  <c r="B474" i="53" s="1"/>
  <c r="C474" i="53" s="1"/>
  <c r="B431" i="53" a="1"/>
  <c r="B431" i="53" s="1"/>
  <c r="C431" i="53" s="1"/>
  <c r="B417" i="53" a="1"/>
  <c r="B417" i="53" s="1"/>
  <c r="C417" i="53" s="1"/>
  <c r="B402" i="53" a="1"/>
  <c r="B402" i="53" s="1"/>
  <c r="C402" i="53" s="1"/>
  <c r="B387" i="53" a="1"/>
  <c r="B387" i="53" s="1"/>
  <c r="C387" i="53" s="1"/>
  <c r="B373" i="53" a="1"/>
  <c r="B373" i="53" s="1"/>
  <c r="D373" i="53" s="1"/>
  <c r="B357" i="53" a="1"/>
  <c r="B357" i="53" s="1"/>
  <c r="E357" i="53" s="1"/>
  <c r="B534" i="53" a="1"/>
  <c r="B534" i="53" s="1"/>
  <c r="E534" i="53" s="1"/>
  <c r="B518" i="53" a="1"/>
  <c r="B518" i="53" s="1"/>
  <c r="E518" i="53" s="1"/>
  <c r="B502" i="53" a="1"/>
  <c r="B502" i="53" s="1"/>
  <c r="C502" i="53" s="1"/>
  <c r="B486" i="53" a="1"/>
  <c r="B486" i="53" s="1"/>
  <c r="C486" i="53" s="1"/>
  <c r="B470" i="53" a="1"/>
  <c r="B470" i="53" s="1"/>
  <c r="D470" i="53" s="1"/>
  <c r="B456" i="53" a="1"/>
  <c r="B456" i="53" s="1"/>
  <c r="C456" i="53" s="1"/>
  <c r="B442" i="53" a="1"/>
  <c r="B442" i="53" s="1"/>
  <c r="C442" i="53" s="1"/>
  <c r="B427" i="53" a="1"/>
  <c r="B427" i="53" s="1"/>
  <c r="C427" i="53" s="1"/>
  <c r="B413" i="53" a="1"/>
  <c r="B413" i="53" s="1"/>
  <c r="C413" i="53" s="1"/>
  <c r="B398" i="53" a="1"/>
  <c r="B398" i="53" s="1"/>
  <c r="D398" i="53" s="1"/>
  <c r="B384" i="53" a="1"/>
  <c r="B384" i="53" s="1"/>
  <c r="D384" i="53" s="1"/>
  <c r="B369" i="53" a="1"/>
  <c r="B369" i="53" s="1"/>
  <c r="E369" i="53" s="1"/>
  <c r="B350" i="53" a="1"/>
  <c r="B350" i="53" s="1"/>
  <c r="C350" i="53" s="1"/>
  <c r="C3" i="53"/>
  <c r="C537" i="53"/>
  <c r="C536" i="53"/>
  <c r="C535" i="53"/>
  <c r="C533" i="53"/>
  <c r="C532" i="53"/>
  <c r="C531" i="53"/>
  <c r="C530" i="53"/>
  <c r="C529" i="53"/>
  <c r="C528" i="53"/>
  <c r="C525" i="53"/>
  <c r="C524" i="53"/>
  <c r="C521" i="53"/>
  <c r="C520" i="53"/>
  <c r="C517" i="53"/>
  <c r="C516" i="53"/>
  <c r="C515" i="53"/>
  <c r="C514" i="53"/>
  <c r="C513" i="53"/>
  <c r="C512" i="53"/>
  <c r="C509" i="53"/>
  <c r="C508" i="53"/>
  <c r="C505" i="53"/>
  <c r="C504" i="53"/>
  <c r="C501" i="53"/>
  <c r="C500" i="53"/>
  <c r="C498" i="53"/>
  <c r="C497" i="53"/>
  <c r="C496" i="53"/>
  <c r="C493" i="53"/>
  <c r="C492" i="53"/>
  <c r="C489" i="53"/>
  <c r="C488" i="53"/>
  <c r="C487" i="53"/>
  <c r="C485" i="53"/>
  <c r="C484" i="53"/>
  <c r="D482" i="53"/>
  <c r="C482" i="53"/>
  <c r="C481" i="53"/>
  <c r="C480" i="53"/>
  <c r="C477" i="53"/>
  <c r="C476" i="53"/>
  <c r="C473" i="53"/>
  <c r="C472" i="53"/>
  <c r="C469" i="53"/>
  <c r="C468" i="53"/>
  <c r="D466" i="53"/>
  <c r="C466" i="53"/>
  <c r="C465" i="53"/>
  <c r="C464" i="53"/>
  <c r="C461" i="53"/>
  <c r="C460" i="53"/>
  <c r="D458" i="53"/>
  <c r="C458" i="53"/>
  <c r="C455" i="53"/>
  <c r="C454" i="53"/>
  <c r="C452" i="53"/>
  <c r="E451" i="53"/>
  <c r="C451" i="53"/>
  <c r="D450" i="53"/>
  <c r="C450" i="53"/>
  <c r="C448" i="53"/>
  <c r="C447" i="53"/>
  <c r="C445" i="53"/>
  <c r="C444" i="53"/>
  <c r="C441" i="53"/>
  <c r="C440" i="53"/>
  <c r="C439" i="53"/>
  <c r="C438" i="53"/>
  <c r="C437" i="53"/>
  <c r="D434" i="53"/>
  <c r="C434" i="53"/>
  <c r="C433" i="53"/>
  <c r="D430" i="53"/>
  <c r="C430" i="53"/>
  <c r="C429" i="53"/>
  <c r="C426" i="53"/>
  <c r="C424" i="53"/>
  <c r="C423" i="53"/>
  <c r="C422" i="53"/>
  <c r="C419" i="53"/>
  <c r="D418" i="53"/>
  <c r="C418" i="53"/>
  <c r="C416" i="53"/>
  <c r="C415" i="53"/>
  <c r="C412" i="53"/>
  <c r="C411" i="53"/>
  <c r="C409" i="53"/>
  <c r="C408" i="53"/>
  <c r="C407" i="53"/>
  <c r="C405" i="53"/>
  <c r="C404" i="53"/>
  <c r="C403" i="53"/>
  <c r="C401" i="53"/>
  <c r="C400" i="53"/>
  <c r="C397" i="53"/>
  <c r="C396" i="53"/>
  <c r="C394" i="53"/>
  <c r="C393" i="53"/>
  <c r="C392" i="53"/>
  <c r="C390" i="53"/>
  <c r="C389" i="53"/>
  <c r="D386" i="53"/>
  <c r="C386" i="53"/>
  <c r="C383" i="53"/>
  <c r="C382" i="53"/>
  <c r="C380" i="53"/>
  <c r="C379" i="53"/>
  <c r="C378" i="53"/>
  <c r="C377" i="53"/>
  <c r="C375" i="53"/>
  <c r="C374" i="53"/>
  <c r="C372" i="53"/>
  <c r="C371" i="53"/>
  <c r="C368" i="53"/>
  <c r="C367" i="53"/>
  <c r="C365" i="53"/>
  <c r="C364" i="53"/>
  <c r="C363" i="53"/>
  <c r="C362" i="53"/>
  <c r="C360" i="53"/>
  <c r="C359" i="53"/>
  <c r="C356" i="53"/>
  <c r="C355" i="53"/>
  <c r="C353" i="53"/>
  <c r="C352" i="53"/>
  <c r="C349" i="53"/>
  <c r="C348" i="53"/>
  <c r="C347" i="53"/>
  <c r="D346" i="53"/>
  <c r="C346" i="53"/>
  <c r="C345" i="53"/>
  <c r="C344" i="53"/>
  <c r="C343" i="53"/>
  <c r="C342" i="53"/>
  <c r="C341" i="53"/>
  <c r="C340" i="53"/>
  <c r="C338" i="53"/>
  <c r="C337" i="53"/>
  <c r="C335" i="53"/>
  <c r="C334" i="53"/>
  <c r="C333" i="53"/>
  <c r="C332" i="53"/>
  <c r="C331" i="53"/>
  <c r="C330" i="53"/>
  <c r="C329" i="53"/>
  <c r="C327" i="53"/>
  <c r="C326" i="53"/>
  <c r="C324" i="53"/>
  <c r="C323" i="53"/>
  <c r="D322" i="53"/>
  <c r="C322" i="53"/>
  <c r="C321" i="53"/>
  <c r="C320" i="53"/>
  <c r="C319" i="53"/>
  <c r="C317" i="53"/>
  <c r="C316" i="53"/>
  <c r="C315" i="53"/>
  <c r="C314" i="53"/>
  <c r="C313" i="53"/>
  <c r="C312" i="53"/>
  <c r="C310" i="53"/>
  <c r="C309" i="53"/>
  <c r="C307" i="53"/>
  <c r="D306" i="53"/>
  <c r="C306" i="53"/>
  <c r="C303" i="53"/>
  <c r="C302" i="53"/>
  <c r="C301" i="53"/>
  <c r="C300" i="53"/>
  <c r="C299" i="53"/>
  <c r="C298" i="53"/>
  <c r="C297" i="53"/>
  <c r="C296" i="53"/>
  <c r="C294" i="53"/>
  <c r="C293" i="53"/>
  <c r="C292" i="53"/>
  <c r="D290" i="53"/>
  <c r="C290" i="53"/>
  <c r="C289" i="53"/>
  <c r="C288" i="53"/>
  <c r="C286" i="53"/>
  <c r="C285" i="53"/>
  <c r="C284" i="53"/>
  <c r="C282" i="53"/>
  <c r="C281" i="53"/>
  <c r="C279" i="53"/>
  <c r="C278" i="53"/>
  <c r="C277" i="53"/>
  <c r="C276" i="53"/>
  <c r="C275" i="53"/>
  <c r="C273" i="53"/>
  <c r="C272" i="53"/>
  <c r="C271" i="53"/>
  <c r="C270" i="53"/>
  <c r="C269" i="53"/>
  <c r="C268" i="53"/>
  <c r="C267" i="53"/>
  <c r="C266" i="53"/>
  <c r="C265" i="53"/>
  <c r="C264" i="53"/>
  <c r="C263" i="53"/>
  <c r="C262" i="53"/>
  <c r="C260" i="53"/>
  <c r="C259" i="53"/>
  <c r="D258" i="53"/>
  <c r="C258" i="53"/>
  <c r="C256" i="53"/>
  <c r="C255" i="53"/>
  <c r="C254" i="53"/>
  <c r="C253" i="53"/>
  <c r="C252" i="53"/>
  <c r="C251" i="53"/>
  <c r="C250" i="53"/>
  <c r="C248" i="53"/>
  <c r="C247" i="53"/>
  <c r="C245" i="53"/>
  <c r="C244" i="53"/>
  <c r="C243" i="53"/>
  <c r="C241" i="53"/>
  <c r="C240" i="53"/>
  <c r="C239" i="53"/>
  <c r="D238" i="53"/>
  <c r="C238" i="53"/>
  <c r="C237" i="53"/>
  <c r="C236" i="53"/>
  <c r="C235" i="53"/>
  <c r="C234" i="53"/>
  <c r="C231" i="53"/>
  <c r="C229" i="53"/>
  <c r="C228" i="53"/>
  <c r="C227" i="53"/>
  <c r="D226" i="53"/>
  <c r="C226" i="53"/>
  <c r="C225" i="53"/>
  <c r="C223" i="53"/>
  <c r="D222" i="53"/>
  <c r="C222" i="53"/>
  <c r="C221" i="53"/>
  <c r="C220" i="53"/>
  <c r="C219" i="53"/>
  <c r="C218" i="53"/>
  <c r="C217" i="53"/>
  <c r="C216" i="53"/>
  <c r="C215" i="53"/>
  <c r="C212" i="53"/>
  <c r="C211" i="53"/>
  <c r="D210" i="53"/>
  <c r="C210" i="53"/>
  <c r="C207" i="53"/>
  <c r="C205" i="53"/>
  <c r="C204" i="53"/>
  <c r="C187" i="53"/>
  <c r="C181" i="53"/>
  <c r="C175" i="53"/>
  <c r="C173" i="53"/>
  <c r="C159" i="53"/>
  <c r="C141" i="53"/>
  <c r="C135" i="53"/>
  <c r="C125" i="53"/>
  <c r="C119" i="53"/>
  <c r="C111" i="53"/>
  <c r="C109" i="53"/>
  <c r="C95" i="53"/>
  <c r="C77" i="53"/>
  <c r="C71" i="53"/>
  <c r="C61" i="53"/>
  <c r="C55" i="53"/>
  <c r="C47" i="53"/>
  <c r="C45" i="53"/>
  <c r="C31" i="53"/>
  <c r="C15" i="53"/>
  <c r="C13" i="53"/>
  <c r="D190" i="53"/>
  <c r="C184" i="53"/>
  <c r="C169" i="53"/>
  <c r="D162" i="53"/>
  <c r="C162" i="53"/>
  <c r="C156" i="53"/>
  <c r="C152" i="53"/>
  <c r="C149" i="53"/>
  <c r="C145" i="53"/>
  <c r="C142" i="53"/>
  <c r="C115" i="53"/>
  <c r="C105" i="53"/>
  <c r="D92" i="53"/>
  <c r="C92" i="53"/>
  <c r="C88" i="53"/>
  <c r="C85" i="53"/>
  <c r="D81" i="53"/>
  <c r="C81" i="53"/>
  <c r="C78" i="53"/>
  <c r="C51" i="53"/>
  <c r="C34" i="53"/>
  <c r="C28" i="53"/>
  <c r="C24" i="53"/>
  <c r="C186" i="53"/>
  <c r="C164" i="53"/>
  <c r="C154" i="53"/>
  <c r="C143" i="53"/>
  <c r="C122" i="53"/>
  <c r="C100" i="53"/>
  <c r="C90" i="53"/>
  <c r="C79" i="53"/>
  <c r="C68" i="53"/>
  <c r="C58" i="53"/>
  <c r="C36" i="53"/>
  <c r="C26" i="53"/>
  <c r="C201" i="53"/>
  <c r="C195" i="53"/>
  <c r="C189" i="53"/>
  <c r="C183" i="53"/>
  <c r="D178" i="53"/>
  <c r="C178" i="53"/>
  <c r="C168" i="53"/>
  <c r="D158" i="53"/>
  <c r="C158" i="53"/>
  <c r="C151" i="53"/>
  <c r="C131" i="53"/>
  <c r="C121" i="53"/>
  <c r="C114" i="53"/>
  <c r="C108" i="53"/>
  <c r="C104" i="53"/>
  <c r="C101" i="53"/>
  <c r="C97" i="53"/>
  <c r="C94" i="53"/>
  <c r="C67" i="53"/>
  <c r="C57" i="53"/>
  <c r="C50" i="53"/>
  <c r="C44" i="53"/>
  <c r="C40" i="53"/>
  <c r="C37" i="53"/>
  <c r="D33" i="53"/>
  <c r="C33" i="53"/>
  <c r="C30" i="53"/>
  <c r="C23" i="53"/>
  <c r="C19" i="53"/>
  <c r="C9" i="53"/>
  <c r="C5" i="53"/>
  <c r="C214" i="53"/>
  <c r="C192" i="53"/>
  <c r="C182" i="53"/>
  <c r="C171" i="53"/>
  <c r="C160" i="53"/>
  <c r="C150" i="53"/>
  <c r="C139" i="53"/>
  <c r="C118" i="53"/>
  <c r="C107" i="53"/>
  <c r="C96" i="53"/>
  <c r="C86" i="53"/>
  <c r="C75" i="53"/>
  <c r="C54" i="53"/>
  <c r="C43" i="53"/>
  <c r="C32" i="53"/>
  <c r="C22" i="53"/>
  <c r="C11" i="53"/>
  <c r="D206" i="53"/>
  <c r="C200" i="53"/>
  <c r="C197" i="53"/>
  <c r="C177" i="53"/>
  <c r="D174" i="53"/>
  <c r="C174" i="53"/>
  <c r="C167" i="53"/>
  <c r="C157" i="53"/>
  <c r="C137" i="53"/>
  <c r="C130" i="53"/>
  <c r="C124" i="53"/>
  <c r="C120" i="53"/>
  <c r="C110" i="53"/>
  <c r="C103" i="53"/>
  <c r="C93" i="53"/>
  <c r="C73" i="53"/>
  <c r="C66" i="53"/>
  <c r="C60" i="53"/>
  <c r="C56" i="53"/>
  <c r="C46" i="53"/>
  <c r="C39" i="53"/>
  <c r="C29" i="53"/>
  <c r="C18" i="53"/>
  <c r="C12" i="53"/>
  <c r="C8" i="53"/>
  <c r="C202" i="53"/>
  <c r="C191" i="53"/>
  <c r="C170" i="53"/>
  <c r="C148" i="53"/>
  <c r="C138" i="53"/>
  <c r="C127" i="53"/>
  <c r="C116" i="53"/>
  <c r="C106" i="53"/>
  <c r="C84" i="53"/>
  <c r="C74" i="53"/>
  <c r="C63" i="53"/>
  <c r="C52" i="53"/>
  <c r="C42" i="53"/>
  <c r="C20" i="53"/>
  <c r="C10" i="53"/>
  <c r="D194" i="53"/>
  <c r="C194" i="53"/>
  <c r="C188" i="53"/>
  <c r="C185" i="53"/>
  <c r="C163" i="53"/>
  <c r="C153" i="53"/>
  <c r="C146" i="53"/>
  <c r="C140" i="53"/>
  <c r="C136" i="53"/>
  <c r="C133" i="53"/>
  <c r="C129" i="53"/>
  <c r="C126" i="53"/>
  <c r="C99" i="53"/>
  <c r="C89" i="53"/>
  <c r="C82" i="53"/>
  <c r="C76" i="53"/>
  <c r="C72" i="53"/>
  <c r="C69" i="53"/>
  <c r="C65" i="53"/>
  <c r="C62" i="53"/>
  <c r="C35" i="53"/>
  <c r="C25" i="53"/>
  <c r="C21" i="53"/>
  <c r="D17" i="53"/>
  <c r="C17" i="53"/>
  <c r="C14" i="53"/>
  <c r="C208" i="53"/>
  <c r="C198" i="53"/>
  <c r="C176" i="53"/>
  <c r="C166" i="53"/>
  <c r="C155" i="53"/>
  <c r="C144" i="53"/>
  <c r="C134" i="53"/>
  <c r="C123" i="53"/>
  <c r="C112" i="53"/>
  <c r="C91" i="53"/>
  <c r="C80" i="53"/>
  <c r="C70" i="53"/>
  <c r="C59" i="53"/>
  <c r="C48" i="53"/>
  <c r="C38" i="53"/>
  <c r="C27" i="53"/>
  <c r="C16" i="53"/>
  <c r="C6" i="53"/>
  <c r="E536" i="53"/>
  <c r="D536" i="53"/>
  <c r="E532" i="53"/>
  <c r="D532" i="53"/>
  <c r="E528" i="53"/>
  <c r="D528" i="53"/>
  <c r="E433" i="53"/>
  <c r="D433" i="53"/>
  <c r="E333" i="53"/>
  <c r="D333" i="53"/>
  <c r="E271" i="53"/>
  <c r="D271" i="53"/>
  <c r="E225" i="53"/>
  <c r="D225" i="53"/>
  <c r="D193" i="53"/>
  <c r="E149" i="53"/>
  <c r="D149" i="53"/>
  <c r="E85" i="53"/>
  <c r="D85" i="53"/>
  <c r="E3" i="53"/>
  <c r="D3" i="53"/>
  <c r="E453" i="53"/>
  <c r="D453" i="53"/>
  <c r="D343" i="53"/>
  <c r="E287" i="53"/>
  <c r="E201" i="53"/>
  <c r="D201" i="53"/>
  <c r="D165" i="53"/>
  <c r="E101" i="53"/>
  <c r="D101" i="53"/>
  <c r="E37" i="53"/>
  <c r="D37" i="53"/>
  <c r="E23" i="53"/>
  <c r="E530" i="53"/>
  <c r="D530" i="53"/>
  <c r="E514" i="53"/>
  <c r="D514" i="53"/>
  <c r="E498" i="53"/>
  <c r="D498" i="53"/>
  <c r="E301" i="53"/>
  <c r="D301" i="53"/>
  <c r="E245" i="53"/>
  <c r="D245" i="53"/>
  <c r="D209" i="53"/>
  <c r="E177" i="53"/>
  <c r="D177" i="53"/>
  <c r="D53" i="53"/>
  <c r="E537" i="53"/>
  <c r="D537" i="53"/>
  <c r="E533" i="53"/>
  <c r="D533" i="53"/>
  <c r="E529" i="53"/>
  <c r="D529" i="53"/>
  <c r="E525" i="53"/>
  <c r="D525" i="53"/>
  <c r="E521" i="53"/>
  <c r="D521" i="53"/>
  <c r="E401" i="53"/>
  <c r="D401" i="53"/>
  <c r="E313" i="53"/>
  <c r="D313" i="53"/>
  <c r="E255" i="53"/>
  <c r="D255" i="53"/>
  <c r="E217" i="53"/>
  <c r="D217" i="53"/>
  <c r="E185" i="53"/>
  <c r="D185" i="53"/>
  <c r="E133" i="53"/>
  <c r="D133" i="53"/>
  <c r="E69" i="53"/>
  <c r="D69" i="53"/>
  <c r="E21" i="53"/>
  <c r="D21" i="53"/>
  <c r="E517" i="53"/>
  <c r="D517" i="53"/>
  <c r="E513" i="53"/>
  <c r="D513" i="53"/>
  <c r="E509" i="53"/>
  <c r="D509" i="53"/>
  <c r="E505" i="53"/>
  <c r="D505" i="53"/>
  <c r="E501" i="53"/>
  <c r="D501" i="53"/>
  <c r="E497" i="53"/>
  <c r="D497" i="53"/>
  <c r="E493" i="53"/>
  <c r="D493" i="53"/>
  <c r="E489" i="53"/>
  <c r="D489" i="53"/>
  <c r="E485" i="53"/>
  <c r="D485" i="53"/>
  <c r="E481" i="53"/>
  <c r="D481" i="53"/>
  <c r="E477" i="53"/>
  <c r="D477" i="53"/>
  <c r="E473" i="53"/>
  <c r="D473" i="53"/>
  <c r="E469" i="53"/>
  <c r="D469" i="53"/>
  <c r="E465" i="53"/>
  <c r="D465" i="53"/>
  <c r="E461" i="53"/>
  <c r="D461" i="53"/>
  <c r="E455" i="53"/>
  <c r="D455" i="53"/>
  <c r="E452" i="53"/>
  <c r="D452" i="53"/>
  <c r="E445" i="53"/>
  <c r="D445" i="53"/>
  <c r="E439" i="53"/>
  <c r="D439" i="53"/>
  <c r="D421" i="53"/>
  <c r="D407" i="53"/>
  <c r="E400" i="53"/>
  <c r="D400" i="53"/>
  <c r="E396" i="53"/>
  <c r="D396" i="53"/>
  <c r="E389" i="53"/>
  <c r="D389" i="53"/>
  <c r="E382" i="53"/>
  <c r="E378" i="53"/>
  <c r="D371" i="53"/>
  <c r="E368" i="53"/>
  <c r="D368" i="53"/>
  <c r="E364" i="53"/>
  <c r="D364" i="53"/>
  <c r="E360" i="53"/>
  <c r="D360" i="53"/>
  <c r="E356" i="53"/>
  <c r="D356" i="53"/>
  <c r="E352" i="53"/>
  <c r="D352" i="53"/>
  <c r="E349" i="53"/>
  <c r="D349" i="53"/>
  <c r="E345" i="53"/>
  <c r="D345" i="53"/>
  <c r="E342" i="53"/>
  <c r="E338" i="53"/>
  <c r="E335" i="53"/>
  <c r="D335" i="53"/>
  <c r="E332" i="53"/>
  <c r="D332" i="53"/>
  <c r="E328" i="53"/>
  <c r="E321" i="53"/>
  <c r="D321" i="53"/>
  <c r="E315" i="53"/>
  <c r="D315" i="53"/>
  <c r="E312" i="53"/>
  <c r="D312" i="53"/>
  <c r="E300" i="53"/>
  <c r="D300" i="53"/>
  <c r="E296" i="53"/>
  <c r="D296" i="53"/>
  <c r="E293" i="53"/>
  <c r="D293" i="53"/>
  <c r="E289" i="53"/>
  <c r="D289" i="53"/>
  <c r="E286" i="53"/>
  <c r="E283" i="53"/>
  <c r="D283" i="53"/>
  <c r="E279" i="53"/>
  <c r="D279" i="53"/>
  <c r="E273" i="53"/>
  <c r="D273" i="53"/>
  <c r="E270" i="53"/>
  <c r="E267" i="53"/>
  <c r="D267" i="53"/>
  <c r="E263" i="53"/>
  <c r="D263" i="53"/>
  <c r="E254" i="53"/>
  <c r="E250" i="53"/>
  <c r="E244" i="53"/>
  <c r="D244" i="53"/>
  <c r="E240" i="53"/>
  <c r="D240" i="53"/>
  <c r="E237" i="53"/>
  <c r="D237" i="53"/>
  <c r="E232" i="53"/>
  <c r="D232" i="53"/>
  <c r="E229" i="53"/>
  <c r="D229" i="53"/>
  <c r="E224" i="53"/>
  <c r="D224" i="53"/>
  <c r="E221" i="53"/>
  <c r="D221" i="53"/>
  <c r="E216" i="53"/>
  <c r="D216" i="53"/>
  <c r="E208" i="53"/>
  <c r="D208" i="53"/>
  <c r="E205" i="53"/>
  <c r="D205" i="53"/>
  <c r="E200" i="53"/>
  <c r="D200" i="53"/>
  <c r="E197" i="53"/>
  <c r="D197" i="53"/>
  <c r="E192" i="53"/>
  <c r="D192" i="53"/>
  <c r="E189" i="53"/>
  <c r="D189" i="53"/>
  <c r="E184" i="53"/>
  <c r="D184" i="53"/>
  <c r="E181" i="53"/>
  <c r="D181" i="53"/>
  <c r="D176" i="53"/>
  <c r="E173" i="53"/>
  <c r="D173" i="53"/>
  <c r="E170" i="53"/>
  <c r="E164" i="53"/>
  <c r="D164" i="53"/>
  <c r="E160" i="53"/>
  <c r="D160" i="53"/>
  <c r="E157" i="53"/>
  <c r="D157" i="53"/>
  <c r="E148" i="53"/>
  <c r="D148" i="53"/>
  <c r="E144" i="53"/>
  <c r="E141" i="53"/>
  <c r="D141" i="53"/>
  <c r="E138" i="53"/>
  <c r="E132" i="53"/>
  <c r="E128" i="53"/>
  <c r="E125" i="53"/>
  <c r="D125" i="53"/>
  <c r="E122" i="53"/>
  <c r="E116" i="53"/>
  <c r="D116" i="53"/>
  <c r="E112" i="53"/>
  <c r="E109" i="53"/>
  <c r="D109" i="53"/>
  <c r="E106" i="53"/>
  <c r="E100" i="53"/>
  <c r="E96" i="53"/>
  <c r="D96" i="53"/>
  <c r="E93" i="53"/>
  <c r="D93" i="53"/>
  <c r="E90" i="53"/>
  <c r="D90" i="53"/>
  <c r="E84" i="53"/>
  <c r="D84" i="53"/>
  <c r="E80" i="53"/>
  <c r="D80" i="53"/>
  <c r="E77" i="53"/>
  <c r="D77" i="53"/>
  <c r="E74" i="53"/>
  <c r="D74" i="53"/>
  <c r="E68" i="53"/>
  <c r="D68" i="53"/>
  <c r="E61" i="53"/>
  <c r="D61" i="53"/>
  <c r="E58" i="53"/>
  <c r="D58" i="53"/>
  <c r="E52" i="53"/>
  <c r="D52" i="53"/>
  <c r="E48" i="53"/>
  <c r="D48" i="53"/>
  <c r="E45" i="53"/>
  <c r="D45" i="53"/>
  <c r="E42" i="53"/>
  <c r="D42" i="53"/>
  <c r="E36" i="53"/>
  <c r="D36" i="53"/>
  <c r="E32" i="53"/>
  <c r="D32" i="53"/>
  <c r="E29" i="53"/>
  <c r="D29" i="53"/>
  <c r="E26" i="53"/>
  <c r="D26" i="53"/>
  <c r="E20" i="53"/>
  <c r="D20" i="53"/>
  <c r="E16" i="53"/>
  <c r="D16" i="53"/>
  <c r="E13" i="53"/>
  <c r="D13" i="53"/>
  <c r="E10" i="53"/>
  <c r="D10" i="53"/>
  <c r="D338" i="53"/>
  <c r="D144" i="53"/>
  <c r="D122" i="53"/>
  <c r="D100" i="53"/>
  <c r="E524" i="53"/>
  <c r="D524" i="53"/>
  <c r="E520" i="53"/>
  <c r="D520" i="53"/>
  <c r="E516" i="53"/>
  <c r="D516" i="53"/>
  <c r="E512" i="53"/>
  <c r="D512" i="53"/>
  <c r="E508" i="53"/>
  <c r="D508" i="53"/>
  <c r="E504" i="53"/>
  <c r="D504" i="53"/>
  <c r="E500" i="53"/>
  <c r="D500" i="53"/>
  <c r="E496" i="53"/>
  <c r="D496" i="53"/>
  <c r="E492" i="53"/>
  <c r="D492" i="53"/>
  <c r="E488" i="53"/>
  <c r="D488" i="53"/>
  <c r="E484" i="53"/>
  <c r="D484" i="53"/>
  <c r="E480" i="53"/>
  <c r="D480" i="53"/>
  <c r="E476" i="53"/>
  <c r="D476" i="53"/>
  <c r="D472" i="53"/>
  <c r="E472" i="53"/>
  <c r="E468" i="53"/>
  <c r="D468" i="53"/>
  <c r="D464" i="53"/>
  <c r="E460" i="53"/>
  <c r="D460" i="53"/>
  <c r="E457" i="53"/>
  <c r="D457" i="53"/>
  <c r="E454" i="53"/>
  <c r="D451" i="53"/>
  <c r="E448" i="53"/>
  <c r="D448" i="53"/>
  <c r="E441" i="53"/>
  <c r="D441" i="53"/>
  <c r="E438" i="53"/>
  <c r="E434" i="53"/>
  <c r="E424" i="53"/>
  <c r="D424" i="53"/>
  <c r="E409" i="53"/>
  <c r="D409" i="53"/>
  <c r="D392" i="53"/>
  <c r="D388" i="53"/>
  <c r="E377" i="53"/>
  <c r="E374" i="53"/>
  <c r="D367" i="53"/>
  <c r="E367" i="53"/>
  <c r="D363" i="53"/>
  <c r="E363" i="53"/>
  <c r="E359" i="53"/>
  <c r="D359" i="53"/>
  <c r="D355" i="53"/>
  <c r="E348" i="53"/>
  <c r="D348" i="53"/>
  <c r="E344" i="53"/>
  <c r="D344" i="53"/>
  <c r="E341" i="53"/>
  <c r="D341" i="53"/>
  <c r="E337" i="53"/>
  <c r="D337" i="53"/>
  <c r="E334" i="53"/>
  <c r="D331" i="53"/>
  <c r="E327" i="53"/>
  <c r="D327" i="53"/>
  <c r="E324" i="53"/>
  <c r="D324" i="53"/>
  <c r="E317" i="53"/>
  <c r="D317" i="53"/>
  <c r="E314" i="53"/>
  <c r="D311" i="53"/>
  <c r="E302" i="53"/>
  <c r="E299" i="53"/>
  <c r="D299" i="53"/>
  <c r="E292" i="53"/>
  <c r="D292" i="53"/>
  <c r="E288" i="53"/>
  <c r="D288" i="53"/>
  <c r="E285" i="53"/>
  <c r="D285" i="53"/>
  <c r="E282" i="53"/>
  <c r="E276" i="53"/>
  <c r="D276" i="53"/>
  <c r="E272" i="53"/>
  <c r="D272" i="53"/>
  <c r="E269" i="53"/>
  <c r="D269" i="53"/>
  <c r="E266" i="53"/>
  <c r="E260" i="53"/>
  <c r="D260" i="53"/>
  <c r="E256" i="53"/>
  <c r="D256" i="53"/>
  <c r="D253" i="53"/>
  <c r="E249" i="53"/>
  <c r="D249" i="53"/>
  <c r="E243" i="53"/>
  <c r="D243" i="53"/>
  <c r="E239" i="53"/>
  <c r="D239" i="53"/>
  <c r="E234" i="53"/>
  <c r="E231" i="53"/>
  <c r="D231" i="53"/>
  <c r="E226" i="53"/>
  <c r="E223" i="53"/>
  <c r="D223" i="53"/>
  <c r="E218" i="53"/>
  <c r="E215" i="53"/>
  <c r="D215" i="53"/>
  <c r="E210" i="53"/>
  <c r="E207" i="53"/>
  <c r="D207" i="53"/>
  <c r="E202" i="53"/>
  <c r="E194" i="53"/>
  <c r="E191" i="53"/>
  <c r="D191" i="53"/>
  <c r="E186" i="53"/>
  <c r="E183" i="53"/>
  <c r="D183" i="53"/>
  <c r="E178" i="53"/>
  <c r="E175" i="53"/>
  <c r="D175" i="53"/>
  <c r="E169" i="53"/>
  <c r="D169" i="53"/>
  <c r="E166" i="53"/>
  <c r="E163" i="53"/>
  <c r="D163" i="53"/>
  <c r="E159" i="53"/>
  <c r="D159" i="53"/>
  <c r="E153" i="53"/>
  <c r="D153" i="53"/>
  <c r="E150" i="53"/>
  <c r="D150" i="53"/>
  <c r="E143" i="53"/>
  <c r="D143" i="53"/>
  <c r="E137" i="53"/>
  <c r="D137" i="53"/>
  <c r="E134" i="53"/>
  <c r="D134" i="53"/>
  <c r="D131" i="53"/>
  <c r="E127" i="53"/>
  <c r="D127" i="53"/>
  <c r="E121" i="53"/>
  <c r="D121" i="53"/>
  <c r="E118" i="53"/>
  <c r="D118" i="53"/>
  <c r="E115" i="53"/>
  <c r="D115" i="53"/>
  <c r="E111" i="53"/>
  <c r="D111" i="53"/>
  <c r="E105" i="53"/>
  <c r="D105" i="53"/>
  <c r="E102" i="53"/>
  <c r="D99" i="53"/>
  <c r="E99" i="53"/>
  <c r="E95" i="53"/>
  <c r="D95" i="53"/>
  <c r="E89" i="53"/>
  <c r="D89" i="53"/>
  <c r="E86" i="53"/>
  <c r="D86" i="53"/>
  <c r="E83" i="53"/>
  <c r="E79" i="53"/>
  <c r="D79" i="53"/>
  <c r="E73" i="53"/>
  <c r="D73" i="53"/>
  <c r="E70" i="53"/>
  <c r="D70" i="53"/>
  <c r="D67" i="53"/>
  <c r="E67" i="53"/>
  <c r="E63" i="53"/>
  <c r="D63" i="53"/>
  <c r="D57" i="53"/>
  <c r="E54" i="53"/>
  <c r="D54" i="53"/>
  <c r="E51" i="53"/>
  <c r="D51" i="53"/>
  <c r="E47" i="53"/>
  <c r="D47" i="53"/>
  <c r="D41" i="53"/>
  <c r="E38" i="53"/>
  <c r="D38" i="53"/>
  <c r="D35" i="53"/>
  <c r="E35" i="53"/>
  <c r="E31" i="53"/>
  <c r="D31" i="53"/>
  <c r="E25" i="53"/>
  <c r="D25" i="53"/>
  <c r="E22" i="53"/>
  <c r="D22" i="53"/>
  <c r="E19" i="53"/>
  <c r="E15" i="53"/>
  <c r="D15" i="53"/>
  <c r="E9" i="53"/>
  <c r="D9" i="53"/>
  <c r="E5" i="53"/>
  <c r="D5" i="53"/>
  <c r="D382" i="53"/>
  <c r="D334" i="53"/>
  <c r="D302" i="53"/>
  <c r="D286" i="53"/>
  <c r="D270" i="53"/>
  <c r="D254" i="53"/>
  <c r="D138" i="53"/>
  <c r="E371" i="53"/>
  <c r="D531" i="53"/>
  <c r="E515" i="53"/>
  <c r="E499" i="53"/>
  <c r="E483" i="53"/>
  <c r="D483" i="53"/>
  <c r="E471" i="53"/>
  <c r="E467" i="53"/>
  <c r="D467" i="53"/>
  <c r="E450" i="53"/>
  <c r="D447" i="53"/>
  <c r="E447" i="53"/>
  <c r="E444" i="53"/>
  <c r="D444" i="53"/>
  <c r="E437" i="53"/>
  <c r="D437" i="53"/>
  <c r="E430" i="53"/>
  <c r="E426" i="53"/>
  <c r="E423" i="53"/>
  <c r="D423" i="53"/>
  <c r="D419" i="53"/>
  <c r="E416" i="53"/>
  <c r="D416" i="53"/>
  <c r="E412" i="53"/>
  <c r="D412" i="53"/>
  <c r="E405" i="53"/>
  <c r="D405" i="53"/>
  <c r="E394" i="53"/>
  <c r="E380" i="53"/>
  <c r="D380" i="53"/>
  <c r="E358" i="53"/>
  <c r="D347" i="53"/>
  <c r="E347" i="53"/>
  <c r="E340" i="53"/>
  <c r="D340" i="53"/>
  <c r="E330" i="53"/>
  <c r="E323" i="53"/>
  <c r="D323" i="53"/>
  <c r="E320" i="53"/>
  <c r="D320" i="53"/>
  <c r="E310" i="53"/>
  <c r="E307" i="53"/>
  <c r="D307" i="53"/>
  <c r="E304" i="53"/>
  <c r="D304" i="53"/>
  <c r="E298" i="53"/>
  <c r="E281" i="53"/>
  <c r="D281" i="53"/>
  <c r="E278" i="53"/>
  <c r="E275" i="53"/>
  <c r="D275" i="53"/>
  <c r="E265" i="53"/>
  <c r="D265" i="53"/>
  <c r="E262" i="53"/>
  <c r="E259" i="53"/>
  <c r="D259" i="53"/>
  <c r="E252" i="53"/>
  <c r="D252" i="53"/>
  <c r="E248" i="53"/>
  <c r="D248" i="53"/>
  <c r="E236" i="53"/>
  <c r="D236" i="53"/>
  <c r="E228" i="53"/>
  <c r="D228" i="53"/>
  <c r="E220" i="53"/>
  <c r="D220" i="53"/>
  <c r="E212" i="53"/>
  <c r="D212" i="53"/>
  <c r="E204" i="53"/>
  <c r="D204" i="53"/>
  <c r="D196" i="53"/>
  <c r="E188" i="53"/>
  <c r="D188" i="53"/>
  <c r="E172" i="53"/>
  <c r="D172" i="53"/>
  <c r="E162" i="53"/>
  <c r="E156" i="53"/>
  <c r="D156" i="53"/>
  <c r="E152" i="53"/>
  <c r="D152" i="53"/>
  <c r="E146" i="53"/>
  <c r="D146" i="53"/>
  <c r="E140" i="53"/>
  <c r="D140" i="53"/>
  <c r="E136" i="53"/>
  <c r="D136" i="53"/>
  <c r="E130" i="53"/>
  <c r="D130" i="53"/>
  <c r="E124" i="53"/>
  <c r="D124" i="53"/>
  <c r="E120" i="53"/>
  <c r="D120" i="53"/>
  <c r="E114" i="53"/>
  <c r="D114" i="53"/>
  <c r="E108" i="53"/>
  <c r="D108" i="53"/>
  <c r="E104" i="53"/>
  <c r="D104" i="53"/>
  <c r="E92" i="53"/>
  <c r="E88" i="53"/>
  <c r="D88" i="53"/>
  <c r="E82" i="53"/>
  <c r="D82" i="53"/>
  <c r="E76" i="53"/>
  <c r="D76" i="53"/>
  <c r="E72" i="53"/>
  <c r="D72" i="53"/>
  <c r="E66" i="53"/>
  <c r="D66" i="53"/>
  <c r="E60" i="53"/>
  <c r="D60" i="53"/>
  <c r="E56" i="53"/>
  <c r="D56" i="53"/>
  <c r="E50" i="53"/>
  <c r="D50" i="53"/>
  <c r="E44" i="53"/>
  <c r="D44" i="53"/>
  <c r="E40" i="53"/>
  <c r="D40" i="53"/>
  <c r="D34" i="53"/>
  <c r="E28" i="53"/>
  <c r="D28" i="53"/>
  <c r="E24" i="53"/>
  <c r="D24" i="53"/>
  <c r="E18" i="53"/>
  <c r="D18" i="53"/>
  <c r="D4" i="53"/>
  <c r="D426" i="53"/>
  <c r="D394" i="53"/>
  <c r="D378" i="53"/>
  <c r="D362" i="53"/>
  <c r="D330" i="53"/>
  <c r="D314" i="53"/>
  <c r="D298" i="53"/>
  <c r="D282" i="53"/>
  <c r="D266" i="53"/>
  <c r="D250" i="53"/>
  <c r="D234" i="53"/>
  <c r="D218" i="53"/>
  <c r="D202" i="53"/>
  <c r="D186" i="53"/>
  <c r="D170" i="53"/>
  <c r="D154" i="53"/>
  <c r="D112" i="53"/>
  <c r="E419" i="53"/>
  <c r="E355" i="53"/>
  <c r="E482" i="53"/>
  <c r="E466" i="53"/>
  <c r="E458" i="53"/>
  <c r="E440" i="53"/>
  <c r="D440" i="53"/>
  <c r="E429" i="53"/>
  <c r="D429" i="53"/>
  <c r="E425" i="53"/>
  <c r="D425" i="53"/>
  <c r="E422" i="53"/>
  <c r="E418" i="53"/>
  <c r="D415" i="53"/>
  <c r="E415" i="53"/>
  <c r="D411" i="53"/>
  <c r="E411" i="53"/>
  <c r="E408" i="53"/>
  <c r="D408" i="53"/>
  <c r="E404" i="53"/>
  <c r="D404" i="53"/>
  <c r="E397" i="53"/>
  <c r="D397" i="53"/>
  <c r="E393" i="53"/>
  <c r="D393" i="53"/>
  <c r="E390" i="53"/>
  <c r="E386" i="53"/>
  <c r="D383" i="53"/>
  <c r="E383" i="53"/>
  <c r="D379" i="53"/>
  <c r="E379" i="53"/>
  <c r="E375" i="53"/>
  <c r="D375" i="53"/>
  <c r="E372" i="53"/>
  <c r="D372" i="53"/>
  <c r="E365" i="53"/>
  <c r="D365" i="53"/>
  <c r="E353" i="53"/>
  <c r="D353" i="53"/>
  <c r="E346" i="53"/>
  <c r="E329" i="53"/>
  <c r="D329" i="53"/>
  <c r="E326" i="53"/>
  <c r="E322" i="53"/>
  <c r="E319" i="53"/>
  <c r="D319" i="53"/>
  <c r="E316" i="53"/>
  <c r="D316" i="53"/>
  <c r="E309" i="53"/>
  <c r="D309" i="53"/>
  <c r="E306" i="53"/>
  <c r="E303" i="53"/>
  <c r="D303" i="53"/>
  <c r="E297" i="53"/>
  <c r="D297" i="53"/>
  <c r="E294" i="53"/>
  <c r="E290" i="53"/>
  <c r="D284" i="53"/>
  <c r="E280" i="53"/>
  <c r="E277" i="53"/>
  <c r="D277" i="53"/>
  <c r="E268" i="53"/>
  <c r="D268" i="53"/>
  <c r="E264" i="53"/>
  <c r="D264" i="53"/>
  <c r="E258" i="53"/>
  <c r="E251" i="53"/>
  <c r="D251" i="53"/>
  <c r="E247" i="53"/>
  <c r="D247" i="53"/>
  <c r="E241" i="53"/>
  <c r="D241" i="53"/>
  <c r="E238" i="53"/>
  <c r="E235" i="53"/>
  <c r="D235" i="53"/>
  <c r="E230" i="53"/>
  <c r="E227" i="53"/>
  <c r="D227" i="53"/>
  <c r="E222" i="53"/>
  <c r="E219" i="53"/>
  <c r="E214" i="53"/>
  <c r="E211" i="53"/>
  <c r="D211" i="53"/>
  <c r="E206" i="53"/>
  <c r="E203" i="53"/>
  <c r="D203" i="53"/>
  <c r="E198" i="53"/>
  <c r="E195" i="53"/>
  <c r="D195" i="53"/>
  <c r="E190" i="53"/>
  <c r="E187" i="53"/>
  <c r="E182" i="53"/>
  <c r="E179" i="53"/>
  <c r="D179" i="53"/>
  <c r="E174" i="53"/>
  <c r="E171" i="53"/>
  <c r="D171" i="53"/>
  <c r="E167" i="53"/>
  <c r="D167" i="53"/>
  <c r="E161" i="53"/>
  <c r="E158" i="53"/>
  <c r="E155" i="53"/>
  <c r="D155" i="53"/>
  <c r="D151" i="53"/>
  <c r="E145" i="53"/>
  <c r="D145" i="53"/>
  <c r="E142" i="53"/>
  <c r="D142" i="53"/>
  <c r="E139" i="53"/>
  <c r="D139" i="53"/>
  <c r="E135" i="53"/>
  <c r="D135" i="53"/>
  <c r="E129" i="53"/>
  <c r="D129" i="53"/>
  <c r="E126" i="53"/>
  <c r="D126" i="53"/>
  <c r="D123" i="53"/>
  <c r="E123" i="53"/>
  <c r="E119" i="53"/>
  <c r="D119" i="53"/>
  <c r="E110" i="53"/>
  <c r="D110" i="53"/>
  <c r="E107" i="53"/>
  <c r="D107" i="53"/>
  <c r="E103" i="53"/>
  <c r="D103" i="53"/>
  <c r="E97" i="53"/>
  <c r="D97" i="53"/>
  <c r="E94" i="53"/>
  <c r="D94" i="53"/>
  <c r="D91" i="53"/>
  <c r="E91" i="53"/>
  <c r="E87" i="53"/>
  <c r="E81" i="53"/>
  <c r="E78" i="53"/>
  <c r="D78" i="53"/>
  <c r="E75" i="53"/>
  <c r="D75" i="53"/>
  <c r="E71" i="53"/>
  <c r="D71" i="53"/>
  <c r="E65" i="53"/>
  <c r="E62" i="53"/>
  <c r="D62" i="53"/>
  <c r="D59" i="53"/>
  <c r="E59" i="53"/>
  <c r="E55" i="53"/>
  <c r="D55" i="53"/>
  <c r="E46" i="53"/>
  <c r="D46" i="53"/>
  <c r="E43" i="53"/>
  <c r="D43" i="53"/>
  <c r="E39" i="53"/>
  <c r="D39" i="53"/>
  <c r="E33" i="53"/>
  <c r="E30" i="53"/>
  <c r="D30" i="53"/>
  <c r="E27" i="53"/>
  <c r="E17" i="53"/>
  <c r="E14" i="53"/>
  <c r="D14" i="53"/>
  <c r="E11" i="53"/>
  <c r="D11" i="53"/>
  <c r="E7" i="53"/>
  <c r="D454" i="53"/>
  <c r="D438" i="53"/>
  <c r="D422" i="53"/>
  <c r="D390" i="53"/>
  <c r="D358" i="53"/>
  <c r="D342" i="53"/>
  <c r="D326" i="53"/>
  <c r="D310" i="53"/>
  <c r="D294" i="53"/>
  <c r="D278" i="53"/>
  <c r="D262" i="53"/>
  <c r="D214" i="53"/>
  <c r="D198" i="53"/>
  <c r="D182" i="53"/>
  <c r="D166" i="53"/>
  <c r="D106" i="53"/>
  <c r="D65" i="53"/>
  <c r="E464" i="53"/>
  <c r="E403" i="53"/>
  <c r="E131" i="53"/>
  <c r="E6" i="53"/>
  <c r="D6" i="53"/>
  <c r="E12" i="53"/>
  <c r="D12" i="53"/>
  <c r="E8" i="53"/>
  <c r="D8" i="53"/>
  <c r="C230" i="53" l="1"/>
  <c r="D161" i="53"/>
  <c r="D180" i="53"/>
  <c r="D471" i="53"/>
  <c r="E487" i="53"/>
  <c r="D287" i="53"/>
  <c r="E193" i="53"/>
  <c r="D49" i="53"/>
  <c r="C147" i="53"/>
  <c r="C128" i="53"/>
  <c r="C4" i="53"/>
  <c r="E3" i="54" s="1"/>
  <c r="C308" i="53"/>
  <c r="D354" i="53"/>
  <c r="C459" i="53"/>
  <c r="C519" i="53"/>
  <c r="E291" i="53"/>
  <c r="E503" i="53"/>
  <c r="E535" i="53"/>
  <c r="C274" i="53"/>
  <c r="C305" i="53"/>
  <c r="C503" i="53"/>
  <c r="C242" i="53"/>
  <c r="E113" i="53"/>
  <c r="D98" i="53"/>
  <c r="E242" i="53"/>
  <c r="D351" i="53"/>
  <c r="D257" i="53"/>
  <c r="C443" i="53"/>
  <c r="C381" i="53"/>
  <c r="D443" i="53"/>
  <c r="E351" i="53"/>
  <c r="D381" i="53"/>
  <c r="D395" i="53"/>
  <c r="E318" i="53"/>
  <c r="C366" i="53"/>
  <c r="D436" i="53"/>
  <c r="E421" i="53"/>
  <c r="E510" i="53"/>
  <c r="C339" i="53"/>
  <c r="C436" i="53"/>
  <c r="C479" i="53"/>
  <c r="C499" i="53"/>
  <c r="D510" i="53"/>
  <c r="D87" i="53"/>
  <c r="E98" i="53"/>
  <c r="E168" i="53"/>
  <c r="E180" i="53"/>
  <c r="E196" i="53"/>
  <c r="E41" i="53"/>
  <c r="D102" i="53"/>
  <c r="E311" i="53"/>
  <c r="E388" i="53"/>
  <c r="E399" i="53"/>
  <c r="D64" i="53"/>
  <c r="D132" i="53"/>
  <c r="E213" i="53"/>
  <c r="E305" i="53"/>
  <c r="D328" i="53"/>
  <c r="D428" i="53"/>
  <c r="E53" i="53"/>
  <c r="C117" i="53"/>
  <c r="C257" i="53"/>
  <c r="C336" i="53"/>
  <c r="D366" i="53"/>
  <c r="D479" i="53"/>
  <c r="C527" i="53"/>
  <c r="D246" i="53"/>
  <c r="E527" i="53"/>
  <c r="E199" i="53"/>
  <c r="D295" i="53"/>
  <c r="E370" i="53"/>
  <c r="E511" i="53"/>
  <c r="D534" i="53"/>
  <c r="D113" i="53"/>
  <c r="E274" i="53"/>
  <c r="E336" i="53"/>
  <c r="E475" i="53"/>
  <c r="D291" i="53"/>
  <c r="D83" i="53"/>
  <c r="E147" i="53"/>
  <c r="E395" i="53"/>
  <c r="D490" i="53"/>
  <c r="C49" i="53"/>
  <c r="F3" i="54" s="1"/>
  <c r="C64" i="53"/>
  <c r="C165" i="53"/>
  <c r="C209" i="53"/>
  <c r="C406" i="53"/>
  <c r="C507" i="53"/>
  <c r="D318" i="53"/>
  <c r="E410" i="53"/>
  <c r="E428" i="53"/>
  <c r="E526" i="53"/>
  <c r="D387" i="53"/>
  <c r="E538" i="53"/>
  <c r="D474" i="53"/>
  <c r="E470" i="53"/>
  <c r="D391" i="53"/>
  <c r="D449" i="53"/>
  <c r="E474" i="53"/>
  <c r="C534" i="53"/>
  <c r="C538" i="53"/>
  <c r="C3" i="54"/>
  <c r="D3" i="54"/>
  <c r="G4" i="54"/>
  <c r="D459" i="53"/>
  <c r="D402" i="53"/>
  <c r="E462" i="53"/>
  <c r="D495" i="53"/>
  <c r="E246" i="53"/>
  <c r="E295" i="53"/>
  <c r="D308" i="53"/>
  <c r="D399" i="53"/>
  <c r="D385" i="53"/>
  <c r="E414" i="53"/>
  <c r="D117" i="53"/>
  <c r="C199" i="53"/>
  <c r="C432" i="53"/>
  <c r="C462" i="53"/>
  <c r="C495" i="53"/>
  <c r="D406" i="53"/>
  <c r="D7" i="53"/>
  <c r="D261" i="53"/>
  <c r="D339" i="53"/>
  <c r="E446" i="53"/>
  <c r="E354" i="53"/>
  <c r="D463" i="53"/>
  <c r="D414" i="53"/>
  <c r="D325" i="53"/>
  <c r="E385" i="53"/>
  <c r="D432" i="53"/>
  <c r="D233" i="53"/>
  <c r="C213" i="53"/>
  <c r="C261" i="53"/>
  <c r="C280" i="53"/>
  <c r="C325" i="53"/>
  <c r="C370" i="53"/>
  <c r="E387" i="53"/>
  <c r="C391" i="53"/>
  <c r="C446" i="53"/>
  <c r="C449" i="53"/>
  <c r="C463" i="53"/>
  <c r="C470" i="53"/>
  <c r="D511" i="53"/>
  <c r="D486" i="53"/>
  <c r="D526" i="53"/>
  <c r="E233" i="53"/>
  <c r="D522" i="53"/>
  <c r="D519" i="53"/>
  <c r="C376" i="53"/>
  <c r="D431" i="53"/>
  <c r="C506" i="53"/>
  <c r="C523" i="53"/>
  <c r="C522" i="53"/>
  <c r="E456" i="53"/>
  <c r="D518" i="53"/>
  <c r="C518" i="53"/>
  <c r="E361" i="53"/>
  <c r="D420" i="53"/>
  <c r="C420" i="53"/>
  <c r="E373" i="53"/>
  <c r="D435" i="53"/>
  <c r="D350" i="53"/>
  <c r="D417" i="53"/>
  <c r="D357" i="53"/>
  <c r="E417" i="53"/>
  <c r="C357" i="53"/>
  <c r="C361" i="53"/>
  <c r="E350" i="53"/>
  <c r="E478" i="53"/>
  <c r="E376" i="53"/>
  <c r="D491" i="53"/>
  <c r="D507" i="53"/>
  <c r="D523" i="53"/>
  <c r="D506" i="53"/>
  <c r="C373" i="53"/>
  <c r="C478" i="53"/>
  <c r="D410" i="53"/>
  <c r="D475" i="53"/>
  <c r="E491" i="53"/>
  <c r="E435" i="53"/>
  <c r="E413" i="53"/>
  <c r="D494" i="53"/>
  <c r="F3" i="53"/>
  <c r="D456" i="53"/>
  <c r="E398" i="53"/>
  <c r="E402" i="53"/>
  <c r="D413" i="53"/>
  <c r="E431" i="53"/>
  <c r="E486" i="53"/>
  <c r="E494" i="53"/>
  <c r="C490" i="53"/>
  <c r="D427" i="53"/>
  <c r="C398" i="53"/>
  <c r="E427" i="53"/>
  <c r="D369" i="53"/>
  <c r="C369" i="53"/>
  <c r="D442" i="53"/>
  <c r="E384" i="53"/>
  <c r="C384" i="53"/>
  <c r="E502" i="53"/>
  <c r="E442" i="53"/>
  <c r="D502" i="53"/>
  <c r="C2" i="54" l="1"/>
  <c r="C9" i="54" s="1"/>
  <c r="F2" i="54"/>
  <c r="D2" i="54"/>
  <c r="E2" i="54"/>
  <c r="H4" i="54"/>
  <c r="G2" i="54"/>
  <c r="G3" i="54"/>
  <c r="F5" i="53"/>
  <c r="F6" i="53"/>
  <c r="F7" i="53"/>
  <c r="F8" i="53"/>
  <c r="F9" i="53"/>
  <c r="F10" i="53"/>
  <c r="F11" i="53"/>
  <c r="F12" i="53"/>
  <c r="F13" i="53"/>
  <c r="F14" i="53"/>
  <c r="F15" i="53"/>
  <c r="F16" i="53"/>
  <c r="F17" i="53"/>
  <c r="F18" i="53"/>
  <c r="F19" i="53"/>
  <c r="F20" i="53"/>
  <c r="F21" i="53"/>
  <c r="F22" i="53"/>
  <c r="F23" i="53"/>
  <c r="F24" i="53"/>
  <c r="F25" i="53"/>
  <c r="F26" i="53"/>
  <c r="F27" i="53"/>
  <c r="F28" i="53"/>
  <c r="F29" i="53"/>
  <c r="F30" i="53"/>
  <c r="F31" i="53"/>
  <c r="F32" i="53"/>
  <c r="F33" i="53"/>
  <c r="F34" i="53"/>
  <c r="F35" i="53"/>
  <c r="F36" i="53"/>
  <c r="F37" i="53"/>
  <c r="F38" i="53"/>
  <c r="F39" i="53"/>
  <c r="F40" i="53"/>
  <c r="F41" i="53"/>
  <c r="F42" i="53"/>
  <c r="F43" i="53"/>
  <c r="F44" i="53"/>
  <c r="F45" i="53"/>
  <c r="F46" i="53"/>
  <c r="F47" i="53"/>
  <c r="F48" i="53"/>
  <c r="F49" i="53"/>
  <c r="F50" i="53"/>
  <c r="F51" i="53"/>
  <c r="F52" i="53"/>
  <c r="F53" i="53"/>
  <c r="F54" i="53"/>
  <c r="F55" i="53"/>
  <c r="F56" i="53"/>
  <c r="F57" i="53"/>
  <c r="F58" i="53"/>
  <c r="F59" i="53"/>
  <c r="F60" i="53"/>
  <c r="F61" i="53"/>
  <c r="F62" i="53"/>
  <c r="F63" i="53"/>
  <c r="F64" i="53"/>
  <c r="F65" i="53"/>
  <c r="F66" i="53"/>
  <c r="F67" i="53"/>
  <c r="F68" i="53"/>
  <c r="F69" i="53"/>
  <c r="F70" i="53"/>
  <c r="F71" i="53"/>
  <c r="F72" i="53"/>
  <c r="F73" i="53"/>
  <c r="F74" i="53"/>
  <c r="F75" i="53"/>
  <c r="F76" i="53"/>
  <c r="F77" i="53"/>
  <c r="F78" i="53"/>
  <c r="F79" i="53"/>
  <c r="F80" i="53"/>
  <c r="F81" i="53"/>
  <c r="F82" i="53"/>
  <c r="F83" i="53"/>
  <c r="F84" i="53"/>
  <c r="F85" i="53"/>
  <c r="F86" i="53"/>
  <c r="F87" i="53"/>
  <c r="F88" i="53"/>
  <c r="F89" i="53"/>
  <c r="F90" i="53"/>
  <c r="F91" i="53"/>
  <c r="F92" i="53"/>
  <c r="F93" i="53"/>
  <c r="F94" i="53"/>
  <c r="F95" i="53"/>
  <c r="F96" i="53"/>
  <c r="F97" i="53"/>
  <c r="F98" i="53"/>
  <c r="F99" i="53"/>
  <c r="F100" i="53"/>
  <c r="F101" i="53"/>
  <c r="F102" i="53"/>
  <c r="F103" i="53"/>
  <c r="F104" i="53"/>
  <c r="F105" i="53"/>
  <c r="F106" i="53"/>
  <c r="F107" i="53"/>
  <c r="F108" i="53"/>
  <c r="F109" i="53"/>
  <c r="F110" i="53"/>
  <c r="F111" i="53"/>
  <c r="F112" i="53"/>
  <c r="F113" i="53"/>
  <c r="F114" i="53"/>
  <c r="F115" i="53"/>
  <c r="F116" i="53"/>
  <c r="F117" i="53"/>
  <c r="F118" i="53"/>
  <c r="F119" i="53"/>
  <c r="F120" i="53"/>
  <c r="F121" i="53"/>
  <c r="F122" i="53"/>
  <c r="F123" i="53"/>
  <c r="F124" i="53"/>
  <c r="F125" i="53"/>
  <c r="F126" i="53"/>
  <c r="F127" i="53"/>
  <c r="F128" i="53"/>
  <c r="F129" i="53"/>
  <c r="F130" i="53"/>
  <c r="F131" i="53"/>
  <c r="F132" i="53"/>
  <c r="F133" i="53"/>
  <c r="F134" i="53"/>
  <c r="F135" i="53"/>
  <c r="F136" i="53"/>
  <c r="F137" i="53"/>
  <c r="F138" i="53"/>
  <c r="F139" i="53"/>
  <c r="F140" i="53"/>
  <c r="F141" i="53"/>
  <c r="F142" i="53"/>
  <c r="F143" i="53"/>
  <c r="F144" i="53"/>
  <c r="F145" i="53"/>
  <c r="F146" i="53"/>
  <c r="F147" i="53"/>
  <c r="F148" i="53"/>
  <c r="F149" i="53"/>
  <c r="F150" i="53"/>
  <c r="F151" i="53"/>
  <c r="F152" i="53"/>
  <c r="F153" i="53"/>
  <c r="F154" i="53"/>
  <c r="F155" i="53"/>
  <c r="F156" i="53"/>
  <c r="F157" i="53"/>
  <c r="F158" i="53"/>
  <c r="F159" i="53"/>
  <c r="F160" i="53"/>
  <c r="F161" i="53"/>
  <c r="F162" i="53"/>
  <c r="F163" i="53"/>
  <c r="F164" i="53"/>
  <c r="F165" i="53"/>
  <c r="F166" i="53"/>
  <c r="F167" i="53"/>
  <c r="F168" i="53"/>
  <c r="F169" i="53"/>
  <c r="F170" i="53"/>
  <c r="F171" i="53"/>
  <c r="F172" i="53"/>
  <c r="F173" i="53"/>
  <c r="F174" i="53"/>
  <c r="F175" i="53"/>
  <c r="F176" i="53"/>
  <c r="F177" i="53"/>
  <c r="F178" i="53"/>
  <c r="F179" i="53"/>
  <c r="F180" i="53"/>
  <c r="F181" i="53"/>
  <c r="F182" i="53"/>
  <c r="F183" i="53"/>
  <c r="F184" i="53"/>
  <c r="F185" i="53"/>
  <c r="F186" i="53"/>
  <c r="F187" i="53"/>
  <c r="F188" i="53"/>
  <c r="F189" i="53"/>
  <c r="F190" i="53"/>
  <c r="F191" i="53"/>
  <c r="F192" i="53"/>
  <c r="F193" i="53"/>
  <c r="F194" i="53"/>
  <c r="F195" i="53"/>
  <c r="F196" i="53"/>
  <c r="F197" i="53"/>
  <c r="F198" i="53"/>
  <c r="F199" i="53"/>
  <c r="F200" i="53"/>
  <c r="F201" i="53"/>
  <c r="F202" i="53"/>
  <c r="F203" i="53"/>
  <c r="F204" i="53"/>
  <c r="F205" i="53"/>
  <c r="F206" i="53"/>
  <c r="F207" i="53"/>
  <c r="F208" i="53"/>
  <c r="F209" i="53"/>
  <c r="F210" i="53"/>
  <c r="F211" i="53"/>
  <c r="F212" i="53"/>
  <c r="F213" i="53"/>
  <c r="F214" i="53"/>
  <c r="F215" i="53"/>
  <c r="F216" i="53"/>
  <c r="F217" i="53"/>
  <c r="F218" i="53"/>
  <c r="F219" i="53"/>
  <c r="F220" i="53"/>
  <c r="F221" i="53"/>
  <c r="F222" i="53"/>
  <c r="F223" i="53"/>
  <c r="F224" i="53"/>
  <c r="F225" i="53"/>
  <c r="F226" i="53"/>
  <c r="F227" i="53"/>
  <c r="F228" i="53"/>
  <c r="F229" i="53"/>
  <c r="F235" i="53"/>
  <c r="F271" i="53"/>
  <c r="F280" i="53"/>
  <c r="F284" i="53"/>
  <c r="F287" i="53"/>
  <c r="F301" i="53"/>
  <c r="F353" i="53"/>
  <c r="F373" i="53"/>
  <c r="F383" i="53"/>
  <c r="F387" i="53"/>
  <c r="F535" i="53"/>
  <c r="F536" i="53"/>
  <c r="F537" i="53"/>
  <c r="F538" i="53"/>
  <c r="E27" i="54" l="1"/>
  <c r="E39" i="54"/>
  <c r="E123" i="54"/>
  <c r="E64" i="54"/>
  <c r="E45" i="54"/>
  <c r="E85" i="54"/>
  <c r="D59" i="54"/>
  <c r="E62" i="54"/>
  <c r="E93" i="54"/>
  <c r="D110" i="54"/>
  <c r="D85" i="54"/>
  <c r="D63" i="54"/>
  <c r="D102" i="54"/>
  <c r="D66" i="54"/>
  <c r="D31" i="54"/>
  <c r="E109" i="54"/>
  <c r="E77" i="54"/>
  <c r="D72" i="54"/>
  <c r="D26" i="54"/>
  <c r="D119" i="54"/>
  <c r="D106" i="54"/>
  <c r="D11" i="54"/>
  <c r="D81" i="54"/>
  <c r="D124" i="54"/>
  <c r="D90" i="54"/>
  <c r="D75" i="54"/>
  <c r="E11" i="54"/>
  <c r="E128" i="54"/>
  <c r="E101" i="54"/>
  <c r="E58" i="54"/>
  <c r="D127" i="54"/>
  <c r="D115" i="54"/>
  <c r="C93" i="54"/>
  <c r="C109" i="54"/>
  <c r="C54" i="54"/>
  <c r="C39" i="54"/>
  <c r="D51" i="54"/>
  <c r="E124" i="54"/>
  <c r="E125" i="54"/>
  <c r="E60" i="54"/>
  <c r="E116" i="54"/>
  <c r="E108" i="54"/>
  <c r="E100" i="54"/>
  <c r="E92" i="54"/>
  <c r="E84" i="54"/>
  <c r="E76" i="54"/>
  <c r="E57" i="54"/>
  <c r="E50" i="54"/>
  <c r="E42" i="54"/>
  <c r="E26" i="54"/>
  <c r="C85" i="54"/>
  <c r="C99" i="54"/>
  <c r="C105" i="54"/>
  <c r="C118" i="54"/>
  <c r="C49" i="54"/>
  <c r="C60" i="54"/>
  <c r="C25" i="54"/>
  <c r="D80" i="54"/>
  <c r="D103" i="54"/>
  <c r="D47" i="54"/>
  <c r="D32" i="54"/>
  <c r="D10" i="54"/>
  <c r="E119" i="54"/>
  <c r="E120" i="54"/>
  <c r="E65" i="54"/>
  <c r="E113" i="54"/>
  <c r="E105" i="54"/>
  <c r="E97" i="54"/>
  <c r="E89" i="54"/>
  <c r="E81" i="54"/>
  <c r="E73" i="54"/>
  <c r="E54" i="54"/>
  <c r="E49" i="54"/>
  <c r="E31" i="54"/>
  <c r="E23" i="54"/>
  <c r="C59" i="54"/>
  <c r="C75" i="54"/>
  <c r="C101" i="54"/>
  <c r="C76" i="54"/>
  <c r="C45" i="54"/>
  <c r="C33" i="54"/>
  <c r="C21" i="54"/>
  <c r="D123" i="54"/>
  <c r="D78" i="54"/>
  <c r="D89" i="54"/>
  <c r="D73" i="54"/>
  <c r="D114" i="54"/>
  <c r="D71" i="54"/>
  <c r="D62" i="54"/>
  <c r="D58" i="54"/>
  <c r="D43" i="54"/>
  <c r="D28" i="54"/>
  <c r="C84" i="54"/>
  <c r="C122" i="54"/>
  <c r="C64" i="54"/>
  <c r="D94" i="54"/>
  <c r="D67" i="54"/>
  <c r="D36" i="54"/>
  <c r="E34" i="54"/>
  <c r="E17" i="54"/>
  <c r="F9" i="54"/>
  <c r="E63" i="54"/>
  <c r="E118" i="54"/>
  <c r="E61" i="54"/>
  <c r="E112" i="54"/>
  <c r="E104" i="54"/>
  <c r="E96" i="54"/>
  <c r="E88" i="54"/>
  <c r="E80" i="54"/>
  <c r="E72" i="54"/>
  <c r="E53" i="54"/>
  <c r="E46" i="54"/>
  <c r="E30" i="54"/>
  <c r="E22" i="54"/>
  <c r="C92" i="54"/>
  <c r="C113" i="54"/>
  <c r="C126" i="54"/>
  <c r="C53" i="54"/>
  <c r="C68" i="54"/>
  <c r="C30" i="54"/>
  <c r="D128" i="54"/>
  <c r="D120" i="54"/>
  <c r="D98" i="54"/>
  <c r="D82" i="54"/>
  <c r="D74" i="54"/>
  <c r="D111" i="54"/>
  <c r="D70" i="54"/>
  <c r="D23" i="54"/>
  <c r="D55" i="54"/>
  <c r="D40" i="54"/>
  <c r="D27" i="54"/>
  <c r="F114" i="54"/>
  <c r="F128" i="54"/>
  <c r="F41" i="54"/>
  <c r="F93" i="54"/>
  <c r="F81" i="54"/>
  <c r="F73" i="54"/>
  <c r="F61" i="54"/>
  <c r="F47" i="54"/>
  <c r="E14" i="54"/>
  <c r="D12" i="54"/>
  <c r="F103" i="54"/>
  <c r="F127" i="54"/>
  <c r="F34" i="54"/>
  <c r="F96" i="54"/>
  <c r="F84" i="54"/>
  <c r="F76" i="54"/>
  <c r="F64" i="54"/>
  <c r="F58" i="54"/>
  <c r="F46" i="54"/>
  <c r="F26" i="54"/>
  <c r="F15" i="54"/>
  <c r="F11" i="54"/>
  <c r="E20" i="54"/>
  <c r="G10" i="54"/>
  <c r="G11" i="54"/>
  <c r="G12" i="54"/>
  <c r="G13" i="54"/>
  <c r="G14" i="54"/>
  <c r="G15" i="54"/>
  <c r="G16" i="54"/>
  <c r="G17" i="54"/>
  <c r="G18" i="54"/>
  <c r="G19" i="54"/>
  <c r="G20" i="54"/>
  <c r="G28" i="54"/>
  <c r="G30" i="54"/>
  <c r="G21" i="54"/>
  <c r="G22" i="54"/>
  <c r="G23" i="54"/>
  <c r="G24" i="54"/>
  <c r="G25" i="54"/>
  <c r="G26" i="54"/>
  <c r="G31" i="54"/>
  <c r="G32" i="54"/>
  <c r="G33" i="54"/>
  <c r="G34" i="54"/>
  <c r="G35" i="54"/>
  <c r="G36" i="54"/>
  <c r="G37" i="54"/>
  <c r="G38" i="54"/>
  <c r="G39" i="54"/>
  <c r="G40" i="54"/>
  <c r="G41" i="54"/>
  <c r="G60" i="54"/>
  <c r="G61" i="54"/>
  <c r="G62" i="54"/>
  <c r="G63" i="54"/>
  <c r="G64" i="54"/>
  <c r="G65" i="54"/>
  <c r="G66" i="54"/>
  <c r="G67" i="54"/>
  <c r="G68" i="54"/>
  <c r="G69" i="54"/>
  <c r="G70" i="54"/>
  <c r="G71" i="54"/>
  <c r="G27" i="54"/>
  <c r="G42" i="54"/>
  <c r="G43" i="54"/>
  <c r="G44" i="54"/>
  <c r="G45" i="54"/>
  <c r="G46" i="54"/>
  <c r="G47" i="54"/>
  <c r="G48" i="54"/>
  <c r="G49" i="54"/>
  <c r="G50" i="54"/>
  <c r="G51" i="54"/>
  <c r="G52" i="54"/>
  <c r="G54" i="54"/>
  <c r="G56" i="54"/>
  <c r="G58" i="54"/>
  <c r="G72" i="54"/>
  <c r="G73" i="54"/>
  <c r="G74" i="54"/>
  <c r="G75" i="54"/>
  <c r="G76" i="54"/>
  <c r="G77" i="54"/>
  <c r="G78" i="54"/>
  <c r="G79" i="54"/>
  <c r="G80" i="54"/>
  <c r="G81" i="54"/>
  <c r="G82" i="54"/>
  <c r="G83" i="54"/>
  <c r="G84" i="54"/>
  <c r="G85" i="54"/>
  <c r="G86" i="54"/>
  <c r="G87" i="54"/>
  <c r="G88" i="54"/>
  <c r="G89" i="54"/>
  <c r="G90" i="54"/>
  <c r="G91" i="54"/>
  <c r="G92" i="54"/>
  <c r="G93" i="54"/>
  <c r="G94" i="54"/>
  <c r="G95" i="54"/>
  <c r="G96" i="54"/>
  <c r="G97" i="54"/>
  <c r="G98" i="54"/>
  <c r="G99" i="54"/>
  <c r="G100" i="54"/>
  <c r="G117" i="54"/>
  <c r="G118" i="54"/>
  <c r="G119" i="54"/>
  <c r="G120" i="54"/>
  <c r="G121" i="54"/>
  <c r="G122" i="54"/>
  <c r="G123" i="54"/>
  <c r="G124" i="54"/>
  <c r="G125" i="54"/>
  <c r="G126" i="54"/>
  <c r="G127" i="54"/>
  <c r="G128" i="54"/>
  <c r="G129" i="54"/>
  <c r="G29" i="54"/>
  <c r="G55" i="54"/>
  <c r="G59" i="54"/>
  <c r="G53" i="54"/>
  <c r="G57" i="54"/>
  <c r="G101" i="54"/>
  <c r="G103" i="54"/>
  <c r="G105" i="54"/>
  <c r="G107" i="54"/>
  <c r="G109" i="54"/>
  <c r="G111" i="54"/>
  <c r="G113" i="54"/>
  <c r="G115" i="54"/>
  <c r="G104" i="54"/>
  <c r="G106" i="54"/>
  <c r="G108" i="54"/>
  <c r="G110" i="54"/>
  <c r="G112" i="54"/>
  <c r="G114" i="54"/>
  <c r="G116" i="54"/>
  <c r="G102" i="54"/>
  <c r="F115" i="54"/>
  <c r="F107" i="54"/>
  <c r="F116" i="54"/>
  <c r="F108" i="54"/>
  <c r="F129" i="54"/>
  <c r="F125" i="54"/>
  <c r="F121" i="54"/>
  <c r="F117" i="54"/>
  <c r="F36" i="54"/>
  <c r="F98" i="54"/>
  <c r="F94" i="54"/>
  <c r="F90" i="54"/>
  <c r="F86" i="54"/>
  <c r="F82" i="54"/>
  <c r="F33" i="54"/>
  <c r="F78" i="54"/>
  <c r="F74" i="54"/>
  <c r="F70" i="54"/>
  <c r="F66" i="54"/>
  <c r="F62" i="54"/>
  <c r="F38" i="54"/>
  <c r="F56" i="54"/>
  <c r="F52" i="54"/>
  <c r="F48" i="54"/>
  <c r="F44" i="54"/>
  <c r="F29" i="54"/>
  <c r="F19" i="54"/>
  <c r="F24" i="54"/>
  <c r="F17" i="54"/>
  <c r="F13" i="54"/>
  <c r="E129" i="54"/>
  <c r="E67" i="54"/>
  <c r="E126" i="54"/>
  <c r="E121" i="54"/>
  <c r="E68" i="54"/>
  <c r="E69" i="54"/>
  <c r="E66" i="54"/>
  <c r="E114" i="54"/>
  <c r="E110" i="54"/>
  <c r="E106" i="54"/>
  <c r="E102" i="54"/>
  <c r="E98" i="54"/>
  <c r="E94" i="54"/>
  <c r="E90" i="54"/>
  <c r="E86" i="54"/>
  <c r="E82" i="54"/>
  <c r="E78" i="54"/>
  <c r="E74" i="54"/>
  <c r="E59" i="54"/>
  <c r="E55" i="54"/>
  <c r="E41" i="54"/>
  <c r="E51" i="54"/>
  <c r="E47" i="54"/>
  <c r="E43" i="54"/>
  <c r="E36" i="54"/>
  <c r="E32" i="54"/>
  <c r="E28" i="54"/>
  <c r="E24" i="54"/>
  <c r="E15" i="54"/>
  <c r="C95" i="54"/>
  <c r="C87" i="54"/>
  <c r="C73" i="54"/>
  <c r="C94" i="54"/>
  <c r="C86" i="54"/>
  <c r="C100" i="54"/>
  <c r="C96" i="54"/>
  <c r="C114" i="54"/>
  <c r="C110" i="54"/>
  <c r="C106" i="54"/>
  <c r="C102" i="54"/>
  <c r="C127" i="54"/>
  <c r="C123" i="54"/>
  <c r="C119" i="54"/>
  <c r="C78" i="54"/>
  <c r="C57" i="54"/>
  <c r="C56" i="54"/>
  <c r="C50" i="54"/>
  <c r="C46" i="54"/>
  <c r="C42" i="54"/>
  <c r="C69" i="54"/>
  <c r="C65" i="54"/>
  <c r="C61" i="54"/>
  <c r="C34" i="54"/>
  <c r="C29" i="54"/>
  <c r="C40" i="54"/>
  <c r="C26" i="54"/>
  <c r="C22" i="54"/>
  <c r="C19" i="54"/>
  <c r="D129" i="54"/>
  <c r="D125" i="54"/>
  <c r="D121" i="54"/>
  <c r="D117" i="54"/>
  <c r="D99" i="54"/>
  <c r="D95" i="54"/>
  <c r="D91" i="54"/>
  <c r="D87" i="54"/>
  <c r="D83" i="54"/>
  <c r="D77" i="54"/>
  <c r="D76" i="54"/>
  <c r="D116" i="54"/>
  <c r="D112" i="54"/>
  <c r="D108" i="54"/>
  <c r="D104" i="54"/>
  <c r="D18" i="54"/>
  <c r="D68" i="54"/>
  <c r="D64" i="54"/>
  <c r="D60" i="54"/>
  <c r="D22" i="54"/>
  <c r="D56" i="54"/>
  <c r="D52" i="54"/>
  <c r="D48" i="54"/>
  <c r="D44" i="54"/>
  <c r="D41" i="54"/>
  <c r="D37" i="54"/>
  <c r="D33" i="54"/>
  <c r="D29" i="54"/>
  <c r="D16" i="54"/>
  <c r="D13" i="54"/>
  <c r="F113" i="54"/>
  <c r="F105" i="54"/>
  <c r="F106" i="54"/>
  <c r="F124" i="54"/>
  <c r="F120" i="54"/>
  <c r="F32" i="54"/>
  <c r="F97" i="54"/>
  <c r="F89" i="54"/>
  <c r="F85" i="54"/>
  <c r="F31" i="54"/>
  <c r="F77" i="54"/>
  <c r="F69" i="54"/>
  <c r="F65" i="54"/>
  <c r="F59" i="54"/>
  <c r="F55" i="54"/>
  <c r="F51" i="54"/>
  <c r="F43" i="54"/>
  <c r="F28" i="54"/>
  <c r="F18" i="54"/>
  <c r="F23" i="54"/>
  <c r="F16" i="54"/>
  <c r="F12" i="54"/>
  <c r="E35" i="54"/>
  <c r="E10" i="54"/>
  <c r="D86" i="54"/>
  <c r="D107" i="54"/>
  <c r="D17" i="54"/>
  <c r="F111" i="54"/>
  <c r="F112" i="54"/>
  <c r="F104" i="54"/>
  <c r="F123" i="54"/>
  <c r="F119" i="54"/>
  <c r="F100" i="54"/>
  <c r="F92" i="54"/>
  <c r="F88" i="54"/>
  <c r="F39" i="54"/>
  <c r="F80" i="54"/>
  <c r="F72" i="54"/>
  <c r="F68" i="54"/>
  <c r="F60" i="54"/>
  <c r="F54" i="54"/>
  <c r="F50" i="54"/>
  <c r="F42" i="54"/>
  <c r="F27" i="54"/>
  <c r="F22" i="54"/>
  <c r="E37" i="54"/>
  <c r="E13" i="54"/>
  <c r="C91" i="54"/>
  <c r="C83" i="54"/>
  <c r="C79" i="54"/>
  <c r="C90" i="54"/>
  <c r="C82" i="54"/>
  <c r="C98" i="54"/>
  <c r="C116" i="54"/>
  <c r="C112" i="54"/>
  <c r="C108" i="54"/>
  <c r="C104" i="54"/>
  <c r="C129" i="54"/>
  <c r="C125" i="54"/>
  <c r="C121" i="54"/>
  <c r="C117" i="54"/>
  <c r="C74" i="54"/>
  <c r="C27" i="54"/>
  <c r="C52" i="54"/>
  <c r="C48" i="54"/>
  <c r="C44" i="54"/>
  <c r="C71" i="54"/>
  <c r="C67" i="54"/>
  <c r="C63" i="54"/>
  <c r="C36" i="54"/>
  <c r="C32" i="54"/>
  <c r="C28" i="54"/>
  <c r="C38" i="54"/>
  <c r="C24" i="54"/>
  <c r="D97" i="54"/>
  <c r="D93" i="54"/>
  <c r="D54" i="54"/>
  <c r="D50" i="54"/>
  <c r="D46" i="54"/>
  <c r="D42" i="54"/>
  <c r="D39" i="54"/>
  <c r="D35" i="54"/>
  <c r="D15" i="54"/>
  <c r="E9" i="54"/>
  <c r="D9" i="54"/>
  <c r="F109" i="54"/>
  <c r="F101" i="54"/>
  <c r="F110" i="54"/>
  <c r="F102" i="54"/>
  <c r="F126" i="54"/>
  <c r="F122" i="54"/>
  <c r="F118" i="54"/>
  <c r="F37" i="54"/>
  <c r="F99" i="54"/>
  <c r="F95" i="54"/>
  <c r="F91" i="54"/>
  <c r="F87" i="54"/>
  <c r="F83" i="54"/>
  <c r="F35" i="54"/>
  <c r="F79" i="54"/>
  <c r="F75" i="54"/>
  <c r="F71" i="54"/>
  <c r="F67" i="54"/>
  <c r="F63" i="54"/>
  <c r="F40" i="54"/>
  <c r="F57" i="54"/>
  <c r="F53" i="54"/>
  <c r="F49" i="54"/>
  <c r="F45" i="54"/>
  <c r="F30" i="54"/>
  <c r="F20" i="54"/>
  <c r="F25" i="54"/>
  <c r="F21" i="54"/>
  <c r="F14" i="54"/>
  <c r="F10" i="54"/>
  <c r="E71" i="54"/>
  <c r="E127" i="54"/>
  <c r="E122" i="54"/>
  <c r="E117" i="54"/>
  <c r="E40" i="54"/>
  <c r="E70" i="54"/>
  <c r="E115" i="54"/>
  <c r="E111" i="54"/>
  <c r="E107" i="54"/>
  <c r="E103" i="54"/>
  <c r="E99" i="54"/>
  <c r="E95" i="54"/>
  <c r="E91" i="54"/>
  <c r="E87" i="54"/>
  <c r="E83" i="54"/>
  <c r="E79" i="54"/>
  <c r="E75" i="54"/>
  <c r="E38" i="54"/>
  <c r="E56" i="54"/>
  <c r="E19" i="54"/>
  <c r="E52" i="54"/>
  <c r="E48" i="54"/>
  <c r="E44" i="54"/>
  <c r="E18" i="54"/>
  <c r="E33" i="54"/>
  <c r="E29" i="54"/>
  <c r="E25" i="54"/>
  <c r="E21" i="54"/>
  <c r="E12" i="54"/>
  <c r="E16" i="54"/>
  <c r="C89" i="54"/>
  <c r="C81" i="54"/>
  <c r="C55" i="54"/>
  <c r="C88" i="54"/>
  <c r="C77" i="54"/>
  <c r="C97" i="54"/>
  <c r="C115" i="54"/>
  <c r="C111" i="54"/>
  <c r="C107" i="54"/>
  <c r="C103" i="54"/>
  <c r="C128" i="54"/>
  <c r="C124" i="54"/>
  <c r="C120" i="54"/>
  <c r="C80" i="54"/>
  <c r="C72" i="54"/>
  <c r="C58" i="54"/>
  <c r="C51" i="54"/>
  <c r="C47" i="54"/>
  <c r="C43" i="54"/>
  <c r="C70" i="54"/>
  <c r="C66" i="54"/>
  <c r="C62" i="54"/>
  <c r="C35" i="54"/>
  <c r="C31" i="54"/>
  <c r="C41" i="54"/>
  <c r="C37" i="54"/>
  <c r="C23" i="54"/>
  <c r="C20" i="54"/>
  <c r="D126" i="54"/>
  <c r="D122" i="54"/>
  <c r="D118" i="54"/>
  <c r="D100" i="54"/>
  <c r="D96" i="54"/>
  <c r="D92" i="54"/>
  <c r="D88" i="54"/>
  <c r="D84" i="54"/>
  <c r="D79" i="54"/>
  <c r="D21" i="54"/>
  <c r="D25" i="54"/>
  <c r="D113" i="54"/>
  <c r="D109" i="54"/>
  <c r="D105" i="54"/>
  <c r="D101" i="54"/>
  <c r="D69" i="54"/>
  <c r="D65" i="54"/>
  <c r="D61" i="54"/>
  <c r="D24" i="54"/>
  <c r="D57" i="54"/>
  <c r="D53" i="54"/>
  <c r="D49" i="54"/>
  <c r="D45" i="54"/>
  <c r="D20" i="54"/>
  <c r="D38" i="54"/>
  <c r="D34" i="54"/>
  <c r="D30" i="54"/>
  <c r="D19" i="54"/>
  <c r="D14" i="54"/>
  <c r="G9" i="54"/>
  <c r="F267" i="53"/>
  <c r="F254" i="53"/>
  <c r="F248" i="53"/>
  <c r="F234" i="53"/>
  <c r="F233" i="53"/>
  <c r="I4" i="54"/>
  <c r="H2" i="54"/>
  <c r="H3" i="54"/>
  <c r="F244" i="53"/>
  <c r="F265" i="53"/>
  <c r="F259" i="53"/>
  <c r="F236" i="53"/>
  <c r="F243" i="53"/>
  <c r="F273" i="53"/>
  <c r="F269" i="53"/>
  <c r="F534" i="53"/>
  <c r="F529" i="53"/>
  <c r="F525" i="53"/>
  <c r="F521" i="53"/>
  <c r="F520" i="53"/>
  <c r="F516" i="53"/>
  <c r="F515" i="53"/>
  <c r="F513" i="53"/>
  <c r="F512" i="53"/>
  <c r="F510" i="53"/>
  <c r="F503" i="53"/>
  <c r="F497" i="53"/>
  <c r="F493" i="53"/>
  <c r="F489" i="53"/>
  <c r="F487" i="53"/>
  <c r="F479" i="53"/>
  <c r="F477" i="53"/>
  <c r="F473" i="53"/>
  <c r="F471" i="53"/>
  <c r="F464" i="53"/>
  <c r="F460" i="53"/>
  <c r="F452" i="53"/>
  <c r="F445" i="53"/>
  <c r="F442" i="53"/>
  <c r="F416" i="53"/>
  <c r="F411" i="53"/>
  <c r="F409" i="53"/>
  <c r="F407" i="53"/>
  <c r="F399" i="53"/>
  <c r="F398" i="53"/>
  <c r="F395" i="53"/>
  <c r="F394" i="53"/>
  <c r="F384" i="53"/>
  <c r="F381" i="53"/>
  <c r="F375" i="53"/>
  <c r="F374" i="53"/>
  <c r="F371" i="53"/>
  <c r="F369" i="53"/>
  <c r="F366" i="53"/>
  <c r="F365" i="53"/>
  <c r="F364" i="53"/>
  <c r="F362" i="53"/>
  <c r="F352" i="53"/>
  <c r="F350" i="53"/>
  <c r="F346" i="53"/>
  <c r="F340" i="53"/>
  <c r="F339" i="53"/>
  <c r="F338" i="53"/>
  <c r="F334" i="53"/>
  <c r="F327" i="53"/>
  <c r="F323" i="53"/>
  <c r="F321" i="53"/>
  <c r="F319" i="53"/>
  <c r="F307" i="53"/>
  <c r="F303" i="53"/>
  <c r="F302" i="53"/>
  <c r="F299" i="53"/>
  <c r="F293" i="53"/>
  <c r="F290" i="53"/>
  <c r="F285" i="53"/>
  <c r="F281" i="53"/>
  <c r="F277" i="53"/>
  <c r="F272" i="53"/>
  <c r="F268" i="53"/>
  <c r="F266" i="53"/>
  <c r="F264" i="53"/>
  <c r="F263" i="53"/>
  <c r="F242" i="53"/>
  <c r="F237" i="53"/>
  <c r="F231" i="53"/>
  <c r="F230" i="53"/>
  <c r="F533" i="53"/>
  <c r="F532" i="53"/>
  <c r="F531" i="53"/>
  <c r="F527" i="53"/>
  <c r="F526" i="53"/>
  <c r="F524" i="53"/>
  <c r="F519" i="53"/>
  <c r="F517" i="53"/>
  <c r="F511" i="53"/>
  <c r="F508" i="53"/>
  <c r="F505" i="53"/>
  <c r="F502" i="53"/>
  <c r="F501" i="53"/>
  <c r="F500" i="53"/>
  <c r="F492" i="53"/>
  <c r="F491" i="53"/>
  <c r="F488" i="53"/>
  <c r="F486" i="53"/>
  <c r="F485" i="53"/>
  <c r="F475" i="53"/>
  <c r="F470" i="53"/>
  <c r="F467" i="53"/>
  <c r="F465" i="53"/>
  <c r="F463" i="53"/>
  <c r="F462" i="53"/>
  <c r="F459" i="53"/>
  <c r="F457" i="53"/>
  <c r="F450" i="53"/>
  <c r="F449" i="53"/>
  <c r="F447" i="53"/>
  <c r="F446" i="53"/>
  <c r="F444" i="53"/>
  <c r="F439" i="53"/>
  <c r="F438" i="53"/>
  <c r="F436" i="53"/>
  <c r="F434" i="53"/>
  <c r="F430" i="53"/>
  <c r="F426" i="53"/>
  <c r="F425" i="53"/>
  <c r="F423" i="53"/>
  <c r="F421" i="53"/>
  <c r="F418" i="53"/>
  <c r="F417" i="53"/>
  <c r="F410" i="53"/>
  <c r="F408" i="53"/>
  <c r="F402" i="53"/>
  <c r="F397" i="53"/>
  <c r="F393" i="53"/>
  <c r="F390" i="53"/>
  <c r="F389" i="53"/>
  <c r="F379" i="53"/>
  <c r="F377" i="53"/>
  <c r="F372" i="53"/>
  <c r="F368" i="53"/>
  <c r="F367" i="53"/>
  <c r="F361" i="53"/>
  <c r="F356" i="53"/>
  <c r="F355" i="53"/>
  <c r="F351" i="53"/>
  <c r="F345" i="53"/>
  <c r="F344" i="53"/>
  <c r="F337" i="53"/>
  <c r="F333" i="53"/>
  <c r="F329" i="53"/>
  <c r="F325" i="53"/>
  <c r="F320" i="53"/>
  <c r="F318" i="53"/>
  <c r="F315" i="53"/>
  <c r="F312" i="53"/>
  <c r="F308" i="53"/>
  <c r="F306" i="53"/>
  <c r="F305" i="53"/>
  <c r="F286" i="53"/>
  <c r="F283" i="53"/>
  <c r="F278" i="53"/>
  <c r="F276" i="53"/>
  <c r="F241" i="53"/>
  <c r="F530" i="53"/>
  <c r="F528" i="53"/>
  <c r="F523" i="53"/>
  <c r="F518" i="53"/>
  <c r="F509" i="53"/>
  <c r="F507" i="53"/>
  <c r="F504" i="53"/>
  <c r="F499" i="53"/>
  <c r="F496" i="53"/>
  <c r="F484" i="53"/>
  <c r="F483" i="53"/>
  <c r="F481" i="53"/>
  <c r="F476" i="53"/>
  <c r="F472" i="53"/>
  <c r="F468" i="53"/>
  <c r="F466" i="53"/>
  <c r="F461" i="53"/>
  <c r="F458" i="53"/>
  <c r="F456" i="53"/>
  <c r="F451" i="53"/>
  <c r="F448" i="53"/>
  <c r="F441" i="53"/>
  <c r="F437" i="53"/>
  <c r="F433" i="53"/>
  <c r="F429" i="53"/>
  <c r="F427" i="53"/>
  <c r="F422" i="53"/>
  <c r="F420" i="53"/>
  <c r="F419" i="53"/>
  <c r="F415" i="53"/>
  <c r="F414" i="53"/>
  <c r="F412" i="53"/>
  <c r="F406" i="53"/>
  <c r="F404" i="53"/>
  <c r="F401" i="53"/>
  <c r="F392" i="53"/>
  <c r="F391" i="53"/>
  <c r="F378" i="53"/>
  <c r="F376" i="53"/>
  <c r="F370" i="53"/>
  <c r="F360" i="53"/>
  <c r="F349" i="53"/>
  <c r="F347" i="53"/>
  <c r="F342" i="53"/>
  <c r="F335" i="53"/>
  <c r="F332" i="53"/>
  <c r="F331" i="53"/>
  <c r="F328" i="53"/>
  <c r="F326" i="53"/>
  <c r="F314" i="53"/>
  <c r="F311" i="53"/>
  <c r="F304" i="53"/>
  <c r="F298" i="53"/>
  <c r="F297" i="53"/>
  <c r="F291" i="53"/>
  <c r="F289" i="53"/>
  <c r="F288" i="53"/>
  <c r="F275" i="53"/>
  <c r="F274" i="53"/>
  <c r="F260" i="53"/>
  <c r="F258" i="53"/>
  <c r="F255" i="53"/>
  <c r="F253" i="53"/>
  <c r="F252" i="53"/>
  <c r="F251" i="53"/>
  <c r="F250" i="53"/>
  <c r="F245" i="53"/>
  <c r="F240" i="53"/>
  <c r="F239" i="53"/>
  <c r="F232" i="53"/>
  <c r="F522" i="53"/>
  <c r="F514" i="53"/>
  <c r="F506" i="53"/>
  <c r="F498" i="53"/>
  <c r="F495" i="53"/>
  <c r="F494" i="53"/>
  <c r="F490" i="53"/>
  <c r="F482" i="53"/>
  <c r="F480" i="53"/>
  <c r="F478" i="53"/>
  <c r="F474" i="53"/>
  <c r="F469" i="53"/>
  <c r="F455" i="53"/>
  <c r="F454" i="53"/>
  <c r="F453" i="53"/>
  <c r="F443" i="53"/>
  <c r="F440" i="53"/>
  <c r="F435" i="53"/>
  <c r="F432" i="53"/>
  <c r="F431" i="53"/>
  <c r="F428" i="53"/>
  <c r="F424" i="53"/>
  <c r="F413" i="53"/>
  <c r="F405" i="53"/>
  <c r="F403" i="53"/>
  <c r="F400" i="53"/>
  <c r="F396" i="53"/>
  <c r="F388" i="53"/>
  <c r="F386" i="53"/>
  <c r="F385" i="53"/>
  <c r="F382" i="53"/>
  <c r="F380" i="53"/>
  <c r="F363" i="53"/>
  <c r="F359" i="53"/>
  <c r="F358" i="53"/>
  <c r="F357" i="53"/>
  <c r="F354" i="53"/>
  <c r="F348" i="53"/>
  <c r="F343" i="53"/>
  <c r="F341" i="53"/>
  <c r="F336" i="53"/>
  <c r="F330" i="53"/>
  <c r="F324" i="53"/>
  <c r="F322" i="53"/>
  <c r="F317" i="53"/>
  <c r="F316" i="53"/>
  <c r="F313" i="53"/>
  <c r="F310" i="53"/>
  <c r="F309" i="53"/>
  <c r="F300" i="53"/>
  <c r="F296" i="53"/>
  <c r="F295" i="53"/>
  <c r="F294" i="53"/>
  <c r="F292" i="53"/>
  <c r="F282" i="53"/>
  <c r="F279" i="53"/>
  <c r="F270" i="53"/>
  <c r="F262" i="53"/>
  <c r="F261" i="53"/>
  <c r="F257" i="53"/>
  <c r="F256" i="53"/>
  <c r="F249" i="53"/>
  <c r="F247" i="53"/>
  <c r="F246" i="53"/>
  <c r="F238" i="53"/>
  <c r="F4" i="53"/>
  <c r="C13" i="54" s="1"/>
  <c r="G7" i="54" l="1"/>
  <c r="E7" i="54"/>
  <c r="D7" i="54"/>
  <c r="F7" i="54"/>
  <c r="G6" i="54"/>
  <c r="D6" i="54"/>
  <c r="F6" i="54"/>
  <c r="E6" i="54"/>
  <c r="C15" i="54"/>
  <c r="C14" i="54"/>
  <c r="C11" i="54"/>
  <c r="H17" i="54"/>
  <c r="H18" i="54"/>
  <c r="H19" i="54"/>
  <c r="H20" i="54"/>
  <c r="H10" i="54"/>
  <c r="H12" i="54"/>
  <c r="H14" i="54"/>
  <c r="H21" i="54"/>
  <c r="H22" i="54"/>
  <c r="H23" i="54"/>
  <c r="H24" i="54"/>
  <c r="H25" i="54"/>
  <c r="H26" i="54"/>
  <c r="H31" i="54"/>
  <c r="H32" i="54"/>
  <c r="H33" i="54"/>
  <c r="H34" i="54"/>
  <c r="H35" i="54"/>
  <c r="H36" i="54"/>
  <c r="H37" i="54"/>
  <c r="H38" i="54"/>
  <c r="H39" i="54"/>
  <c r="H40" i="54"/>
  <c r="H41" i="54"/>
  <c r="H11" i="54"/>
  <c r="H15" i="54"/>
  <c r="H27" i="54"/>
  <c r="H29" i="54"/>
  <c r="H42" i="54"/>
  <c r="H43" i="54"/>
  <c r="H44" i="54"/>
  <c r="H45" i="54"/>
  <c r="H46" i="54"/>
  <c r="H47" i="54"/>
  <c r="H48" i="54"/>
  <c r="H49" i="54"/>
  <c r="H50" i="54"/>
  <c r="H51" i="54"/>
  <c r="H52" i="54"/>
  <c r="H53" i="54"/>
  <c r="H54" i="54"/>
  <c r="H55" i="54"/>
  <c r="H56" i="54"/>
  <c r="H57" i="54"/>
  <c r="H58" i="54"/>
  <c r="H59" i="54"/>
  <c r="H13" i="54"/>
  <c r="H28" i="54"/>
  <c r="H16" i="54"/>
  <c r="H30" i="54"/>
  <c r="H73" i="54"/>
  <c r="H75" i="54"/>
  <c r="H77" i="54"/>
  <c r="H79" i="54"/>
  <c r="H81" i="54"/>
  <c r="H82" i="54"/>
  <c r="H83" i="54"/>
  <c r="H85" i="54"/>
  <c r="H86" i="54"/>
  <c r="H89" i="54"/>
  <c r="H90" i="54"/>
  <c r="H92" i="54"/>
  <c r="H93" i="54"/>
  <c r="H94" i="54"/>
  <c r="H60" i="54"/>
  <c r="H61" i="54"/>
  <c r="H62" i="54"/>
  <c r="H63" i="54"/>
  <c r="H64" i="54"/>
  <c r="H65" i="54"/>
  <c r="H66" i="54"/>
  <c r="H67" i="54"/>
  <c r="H68" i="54"/>
  <c r="H69" i="54"/>
  <c r="H70" i="54"/>
  <c r="H71" i="54"/>
  <c r="H101" i="54"/>
  <c r="H102" i="54"/>
  <c r="H103" i="54"/>
  <c r="H104" i="54"/>
  <c r="H105" i="54"/>
  <c r="H106" i="54"/>
  <c r="H107" i="54"/>
  <c r="H108" i="54"/>
  <c r="H109" i="54"/>
  <c r="H110" i="54"/>
  <c r="H111" i="54"/>
  <c r="H112" i="54"/>
  <c r="H113" i="54"/>
  <c r="H114" i="54"/>
  <c r="H115" i="54"/>
  <c r="H116" i="54"/>
  <c r="H84" i="54"/>
  <c r="H87" i="54"/>
  <c r="H88" i="54"/>
  <c r="H91" i="54"/>
  <c r="H95" i="54"/>
  <c r="H74" i="54"/>
  <c r="H76" i="54"/>
  <c r="H96" i="54"/>
  <c r="H97" i="54"/>
  <c r="H98" i="54"/>
  <c r="H99" i="54"/>
  <c r="H100" i="54"/>
  <c r="H78" i="54"/>
  <c r="H72" i="54"/>
  <c r="H80" i="54"/>
  <c r="H117" i="54"/>
  <c r="H118" i="54"/>
  <c r="H119" i="54"/>
  <c r="H120" i="54"/>
  <c r="H121" i="54"/>
  <c r="H122" i="54"/>
  <c r="H123" i="54"/>
  <c r="H124" i="54"/>
  <c r="H125" i="54"/>
  <c r="H126" i="54"/>
  <c r="H127" i="54"/>
  <c r="H128" i="54"/>
  <c r="H129" i="54"/>
  <c r="C10" i="54"/>
  <c r="C12" i="54"/>
  <c r="C17" i="54"/>
  <c r="C18" i="54"/>
  <c r="C16" i="54"/>
  <c r="H9" i="54"/>
  <c r="D5" i="54"/>
  <c r="M4" i="55" s="1"/>
  <c r="J4" i="54"/>
  <c r="I2" i="54"/>
  <c r="I3" i="54"/>
  <c r="H7" i="54" l="1"/>
  <c r="C7" i="54"/>
  <c r="H6" i="54"/>
  <c r="C6" i="54"/>
  <c r="I10" i="54"/>
  <c r="I11" i="54"/>
  <c r="I12" i="54"/>
  <c r="I13" i="54"/>
  <c r="I14" i="54"/>
  <c r="I15" i="54"/>
  <c r="I16" i="54"/>
  <c r="I21" i="54"/>
  <c r="I22" i="54"/>
  <c r="I23" i="54"/>
  <c r="I24" i="54"/>
  <c r="I25" i="54"/>
  <c r="I26" i="54"/>
  <c r="I27" i="54"/>
  <c r="I28" i="54"/>
  <c r="I29" i="54"/>
  <c r="I30" i="54"/>
  <c r="I18" i="54"/>
  <c r="I20" i="54"/>
  <c r="I31" i="54"/>
  <c r="I32" i="54"/>
  <c r="I33" i="54"/>
  <c r="I34" i="54"/>
  <c r="I35" i="54"/>
  <c r="I36" i="54"/>
  <c r="I37" i="54"/>
  <c r="I38" i="54"/>
  <c r="I39" i="54"/>
  <c r="I40" i="54"/>
  <c r="I41" i="54"/>
  <c r="I42" i="54"/>
  <c r="I43" i="54"/>
  <c r="I44" i="54"/>
  <c r="I45" i="54"/>
  <c r="I46" i="54"/>
  <c r="I47" i="54"/>
  <c r="I48" i="54"/>
  <c r="I49" i="54"/>
  <c r="I50" i="54"/>
  <c r="I51" i="54"/>
  <c r="I17" i="54"/>
  <c r="I19" i="54"/>
  <c r="I53" i="54"/>
  <c r="I55" i="54"/>
  <c r="I57" i="54"/>
  <c r="I59" i="54"/>
  <c r="I60" i="54"/>
  <c r="I61" i="54"/>
  <c r="I62" i="54"/>
  <c r="I63" i="54"/>
  <c r="I64" i="54"/>
  <c r="I65" i="54"/>
  <c r="I66" i="54"/>
  <c r="I67" i="54"/>
  <c r="I68" i="54"/>
  <c r="I69" i="54"/>
  <c r="I70" i="54"/>
  <c r="I71" i="54"/>
  <c r="I81" i="54"/>
  <c r="I82" i="54"/>
  <c r="I83" i="54"/>
  <c r="I84" i="54"/>
  <c r="I85" i="54"/>
  <c r="I86" i="54"/>
  <c r="I87" i="54"/>
  <c r="I88" i="54"/>
  <c r="I89" i="54"/>
  <c r="I90" i="54"/>
  <c r="I91" i="54"/>
  <c r="I92" i="54"/>
  <c r="I93" i="54"/>
  <c r="I94" i="54"/>
  <c r="I95" i="54"/>
  <c r="I96" i="54"/>
  <c r="I97" i="54"/>
  <c r="I98" i="54"/>
  <c r="I99" i="54"/>
  <c r="I100" i="54"/>
  <c r="I101" i="54"/>
  <c r="I102" i="54"/>
  <c r="I103" i="54"/>
  <c r="I104" i="54"/>
  <c r="I105" i="54"/>
  <c r="I106" i="54"/>
  <c r="I107" i="54"/>
  <c r="I108" i="54"/>
  <c r="I109" i="54"/>
  <c r="I110" i="54"/>
  <c r="I111" i="54"/>
  <c r="I112" i="54"/>
  <c r="I113" i="54"/>
  <c r="I114" i="54"/>
  <c r="I115" i="54"/>
  <c r="I116" i="54"/>
  <c r="I52" i="54"/>
  <c r="I56" i="54"/>
  <c r="I73" i="54"/>
  <c r="I75" i="54"/>
  <c r="I79" i="54"/>
  <c r="I72" i="54"/>
  <c r="I74" i="54"/>
  <c r="I76" i="54"/>
  <c r="I78" i="54"/>
  <c r="I80" i="54"/>
  <c r="I77" i="54"/>
  <c r="I54" i="54"/>
  <c r="I117" i="54"/>
  <c r="I118" i="54"/>
  <c r="I119" i="54"/>
  <c r="I120" i="54"/>
  <c r="I121" i="54"/>
  <c r="I122" i="54"/>
  <c r="I123" i="54"/>
  <c r="I124" i="54"/>
  <c r="I125" i="54"/>
  <c r="I126" i="54"/>
  <c r="I127" i="54"/>
  <c r="I128" i="54"/>
  <c r="I129" i="54"/>
  <c r="I58" i="54"/>
  <c r="I9" i="54"/>
  <c r="C5" i="54"/>
  <c r="M3" i="55" s="1"/>
  <c r="K4" i="54"/>
  <c r="J2" i="54"/>
  <c r="J3" i="54"/>
  <c r="I6" i="54" l="1"/>
  <c r="I7" i="54"/>
  <c r="J10" i="54"/>
  <c r="J11" i="54"/>
  <c r="J12" i="54"/>
  <c r="J13" i="54"/>
  <c r="J14" i="54"/>
  <c r="J15" i="54"/>
  <c r="J16" i="54"/>
  <c r="J17" i="54"/>
  <c r="J21" i="54"/>
  <c r="J22" i="54"/>
  <c r="J23" i="54"/>
  <c r="J24" i="54"/>
  <c r="J25" i="54"/>
  <c r="J26" i="54"/>
  <c r="J19" i="54"/>
  <c r="J27" i="54"/>
  <c r="J28" i="54"/>
  <c r="J29" i="54"/>
  <c r="J30" i="54"/>
  <c r="J20" i="54"/>
  <c r="J31" i="54"/>
  <c r="J32" i="54"/>
  <c r="J33" i="54"/>
  <c r="J34" i="54"/>
  <c r="J35" i="54"/>
  <c r="J36" i="54"/>
  <c r="J38" i="54"/>
  <c r="J40" i="54"/>
  <c r="J18" i="54"/>
  <c r="J52" i="54"/>
  <c r="J53" i="54"/>
  <c r="J54" i="54"/>
  <c r="J55" i="54"/>
  <c r="J56" i="54"/>
  <c r="J57" i="54"/>
  <c r="J58" i="54"/>
  <c r="J59" i="54"/>
  <c r="J60" i="54"/>
  <c r="J61" i="54"/>
  <c r="J62" i="54"/>
  <c r="J63" i="54"/>
  <c r="J64" i="54"/>
  <c r="J65" i="54"/>
  <c r="J66" i="54"/>
  <c r="J67" i="54"/>
  <c r="J68" i="54"/>
  <c r="J69" i="54"/>
  <c r="J70" i="54"/>
  <c r="J71" i="54"/>
  <c r="J72" i="54"/>
  <c r="J73" i="54"/>
  <c r="J74" i="54"/>
  <c r="J75" i="54"/>
  <c r="J76" i="54"/>
  <c r="J77" i="54"/>
  <c r="J78" i="54"/>
  <c r="J79" i="54"/>
  <c r="J80" i="54"/>
  <c r="J81" i="54"/>
  <c r="J82" i="54"/>
  <c r="J83" i="54"/>
  <c r="J84" i="54"/>
  <c r="J85" i="54"/>
  <c r="J86" i="54"/>
  <c r="J87" i="54"/>
  <c r="J88" i="54"/>
  <c r="J89" i="54"/>
  <c r="J90" i="54"/>
  <c r="J91" i="54"/>
  <c r="J92" i="54"/>
  <c r="J93" i="54"/>
  <c r="J94" i="54"/>
  <c r="J95" i="54"/>
  <c r="J96" i="54"/>
  <c r="J97" i="54"/>
  <c r="J98" i="54"/>
  <c r="J99" i="54"/>
  <c r="J100" i="54"/>
  <c r="J37" i="54"/>
  <c r="J41" i="54"/>
  <c r="J42" i="54"/>
  <c r="J44" i="54"/>
  <c r="J46" i="54"/>
  <c r="J48" i="54"/>
  <c r="J50" i="54"/>
  <c r="J101" i="54"/>
  <c r="J102" i="54"/>
  <c r="J103" i="54"/>
  <c r="J104" i="54"/>
  <c r="J105" i="54"/>
  <c r="J106" i="54"/>
  <c r="J107" i="54"/>
  <c r="J108" i="54"/>
  <c r="J109" i="54"/>
  <c r="J110" i="54"/>
  <c r="J111" i="54"/>
  <c r="J112" i="54"/>
  <c r="J113" i="54"/>
  <c r="J114" i="54"/>
  <c r="J115" i="54"/>
  <c r="J116" i="54"/>
  <c r="J117" i="54"/>
  <c r="J118" i="54"/>
  <c r="J119" i="54"/>
  <c r="J120" i="54"/>
  <c r="J121" i="54"/>
  <c r="J122" i="54"/>
  <c r="J123" i="54"/>
  <c r="J124" i="54"/>
  <c r="J125" i="54"/>
  <c r="J126" i="54"/>
  <c r="J127" i="54"/>
  <c r="J128" i="54"/>
  <c r="J129" i="54"/>
  <c r="J47" i="54"/>
  <c r="J39" i="54"/>
  <c r="J45" i="54"/>
  <c r="J43" i="54"/>
  <c r="J51" i="54"/>
  <c r="J49" i="54"/>
  <c r="J9" i="54"/>
  <c r="E5" i="54"/>
  <c r="M5" i="55" s="1"/>
  <c r="L4" i="54"/>
  <c r="K2" i="54"/>
  <c r="K3" i="54"/>
  <c r="J7" i="54" l="1"/>
  <c r="J6" i="54"/>
  <c r="K10" i="54"/>
  <c r="K11" i="54"/>
  <c r="K12" i="54"/>
  <c r="K13" i="54"/>
  <c r="K14" i="54"/>
  <c r="K15" i="54"/>
  <c r="K17" i="54"/>
  <c r="K18" i="54"/>
  <c r="K19" i="54"/>
  <c r="K20" i="54"/>
  <c r="K16" i="54"/>
  <c r="K21" i="54"/>
  <c r="K22" i="54"/>
  <c r="K23" i="54"/>
  <c r="K24" i="54"/>
  <c r="K25" i="54"/>
  <c r="K26" i="54"/>
  <c r="K27" i="54"/>
  <c r="K28" i="54"/>
  <c r="K29" i="54"/>
  <c r="K30" i="54"/>
  <c r="K52" i="54"/>
  <c r="K53" i="54"/>
  <c r="K54" i="54"/>
  <c r="K55" i="54"/>
  <c r="K56" i="54"/>
  <c r="K57" i="54"/>
  <c r="K58" i="54"/>
  <c r="K59" i="54"/>
  <c r="K60" i="54"/>
  <c r="K61" i="54"/>
  <c r="K62" i="54"/>
  <c r="K63" i="54"/>
  <c r="K64" i="54"/>
  <c r="K65" i="54"/>
  <c r="K66" i="54"/>
  <c r="K67" i="54"/>
  <c r="K68" i="54"/>
  <c r="K69" i="54"/>
  <c r="K70" i="54"/>
  <c r="K71" i="54"/>
  <c r="K37" i="54"/>
  <c r="K39" i="54"/>
  <c r="K41" i="54"/>
  <c r="K42" i="54"/>
  <c r="K43" i="54"/>
  <c r="K44" i="54"/>
  <c r="K45" i="54"/>
  <c r="K46" i="54"/>
  <c r="K47" i="54"/>
  <c r="K48" i="54"/>
  <c r="K49" i="54"/>
  <c r="K50" i="54"/>
  <c r="K51" i="54"/>
  <c r="K38" i="54"/>
  <c r="K32" i="54"/>
  <c r="K34" i="54"/>
  <c r="K36" i="54"/>
  <c r="K72" i="54"/>
  <c r="K73" i="54"/>
  <c r="K74" i="54"/>
  <c r="K75" i="54"/>
  <c r="K76" i="54"/>
  <c r="K77" i="54"/>
  <c r="K78" i="54"/>
  <c r="K79" i="54"/>
  <c r="K80" i="54"/>
  <c r="K33" i="54"/>
  <c r="K117" i="54"/>
  <c r="K118" i="54"/>
  <c r="K119" i="54"/>
  <c r="K120" i="54"/>
  <c r="K121" i="54"/>
  <c r="K122" i="54"/>
  <c r="K123" i="54"/>
  <c r="K124" i="54"/>
  <c r="K125" i="54"/>
  <c r="K126" i="54"/>
  <c r="K127" i="54"/>
  <c r="K128" i="54"/>
  <c r="K129" i="54"/>
  <c r="K40" i="54"/>
  <c r="K81" i="54"/>
  <c r="K83" i="54"/>
  <c r="K85" i="54"/>
  <c r="K87" i="54"/>
  <c r="K89" i="54"/>
  <c r="K91" i="54"/>
  <c r="K93" i="54"/>
  <c r="K95" i="54"/>
  <c r="K35" i="54"/>
  <c r="K101" i="54"/>
  <c r="K103" i="54"/>
  <c r="K105" i="54"/>
  <c r="K107" i="54"/>
  <c r="K109" i="54"/>
  <c r="K111" i="54"/>
  <c r="K113" i="54"/>
  <c r="K115" i="54"/>
  <c r="K82" i="54"/>
  <c r="K84" i="54"/>
  <c r="K86" i="54"/>
  <c r="K88" i="54"/>
  <c r="K90" i="54"/>
  <c r="K92" i="54"/>
  <c r="K96" i="54"/>
  <c r="K97" i="54"/>
  <c r="K99" i="54"/>
  <c r="K100" i="54"/>
  <c r="K102" i="54"/>
  <c r="K104" i="54"/>
  <c r="K106" i="54"/>
  <c r="K108" i="54"/>
  <c r="K110" i="54"/>
  <c r="K112" i="54"/>
  <c r="K114" i="54"/>
  <c r="K116" i="54"/>
  <c r="K31" i="54"/>
  <c r="K94" i="54"/>
  <c r="K98" i="54"/>
  <c r="K9" i="54"/>
  <c r="F5" i="54"/>
  <c r="M6" i="55" s="1"/>
  <c r="M4" i="54"/>
  <c r="L2" i="54"/>
  <c r="L3" i="54"/>
  <c r="K7" i="54" l="1"/>
  <c r="K6" i="54"/>
  <c r="L10" i="54"/>
  <c r="L11" i="54"/>
  <c r="L12" i="54"/>
  <c r="L13" i="54"/>
  <c r="L14" i="54"/>
  <c r="L15" i="54"/>
  <c r="L16" i="54"/>
  <c r="L18" i="54"/>
  <c r="L19" i="54"/>
  <c r="L20" i="54"/>
  <c r="L17" i="54"/>
  <c r="L31" i="54"/>
  <c r="L32" i="54"/>
  <c r="L33" i="54"/>
  <c r="L34" i="54"/>
  <c r="L35" i="54"/>
  <c r="L36" i="54"/>
  <c r="L37" i="54"/>
  <c r="L38" i="54"/>
  <c r="L39" i="54"/>
  <c r="L40" i="54"/>
  <c r="L41" i="54"/>
  <c r="L21" i="54"/>
  <c r="L22" i="54"/>
  <c r="L23" i="54"/>
  <c r="L24" i="54"/>
  <c r="L25" i="54"/>
  <c r="L26" i="54"/>
  <c r="L27" i="54"/>
  <c r="L29" i="54"/>
  <c r="L42" i="54"/>
  <c r="L43" i="54"/>
  <c r="L44" i="54"/>
  <c r="L45" i="54"/>
  <c r="L46" i="54"/>
  <c r="L47" i="54"/>
  <c r="L48" i="54"/>
  <c r="L49" i="54"/>
  <c r="L50" i="54"/>
  <c r="L51" i="54"/>
  <c r="L52" i="54"/>
  <c r="L53" i="54"/>
  <c r="L54" i="54"/>
  <c r="L55" i="54"/>
  <c r="L56" i="54"/>
  <c r="L57" i="54"/>
  <c r="L58" i="54"/>
  <c r="L30" i="54"/>
  <c r="L59" i="54"/>
  <c r="L60" i="54"/>
  <c r="L61" i="54"/>
  <c r="L62" i="54"/>
  <c r="L63" i="54"/>
  <c r="L64" i="54"/>
  <c r="L65" i="54"/>
  <c r="L66" i="54"/>
  <c r="L67" i="54"/>
  <c r="L68" i="54"/>
  <c r="L69" i="54"/>
  <c r="L70" i="54"/>
  <c r="L71" i="54"/>
  <c r="L72" i="54"/>
  <c r="L73" i="54"/>
  <c r="L74" i="54"/>
  <c r="L75" i="54"/>
  <c r="L76" i="54"/>
  <c r="L77" i="54"/>
  <c r="L78" i="54"/>
  <c r="L79" i="54"/>
  <c r="L80" i="54"/>
  <c r="L28" i="54"/>
  <c r="L81" i="54"/>
  <c r="L82" i="54"/>
  <c r="L83" i="54"/>
  <c r="L84" i="54"/>
  <c r="L85" i="54"/>
  <c r="L86" i="54"/>
  <c r="L87" i="54"/>
  <c r="L88" i="54"/>
  <c r="L89" i="54"/>
  <c r="L90" i="54"/>
  <c r="L91" i="54"/>
  <c r="L92" i="54"/>
  <c r="L93" i="54"/>
  <c r="L94" i="54"/>
  <c r="L95" i="54"/>
  <c r="L96" i="54"/>
  <c r="L97" i="54"/>
  <c r="L98" i="54"/>
  <c r="L99" i="54"/>
  <c r="L100" i="54"/>
  <c r="L102" i="54"/>
  <c r="L104" i="54"/>
  <c r="L106" i="54"/>
  <c r="L108" i="54"/>
  <c r="L110" i="54"/>
  <c r="L112" i="54"/>
  <c r="L114" i="54"/>
  <c r="L116" i="54"/>
  <c r="L117" i="54"/>
  <c r="L118" i="54"/>
  <c r="L119" i="54"/>
  <c r="L120" i="54"/>
  <c r="L121" i="54"/>
  <c r="L122" i="54"/>
  <c r="L123" i="54"/>
  <c r="L124" i="54"/>
  <c r="L125" i="54"/>
  <c r="L126" i="54"/>
  <c r="L127" i="54"/>
  <c r="L128" i="54"/>
  <c r="L129" i="54"/>
  <c r="L105" i="54"/>
  <c r="L107" i="54"/>
  <c r="L109" i="54"/>
  <c r="L111" i="54"/>
  <c r="L101" i="54"/>
  <c r="L103" i="54"/>
  <c r="L113" i="54"/>
  <c r="L115" i="54"/>
  <c r="L9" i="54"/>
  <c r="G5" i="54"/>
  <c r="M7" i="55" s="1"/>
  <c r="N4" i="54"/>
  <c r="M2" i="54"/>
  <c r="M3" i="54"/>
  <c r="L7" i="54" l="1"/>
  <c r="L6" i="54"/>
  <c r="M16" i="54"/>
  <c r="M18" i="54"/>
  <c r="M19" i="54"/>
  <c r="M20" i="54"/>
  <c r="M17" i="54"/>
  <c r="M21" i="54"/>
  <c r="M22" i="54"/>
  <c r="M23" i="54"/>
  <c r="M24" i="54"/>
  <c r="M25" i="54"/>
  <c r="M26" i="54"/>
  <c r="M27" i="54"/>
  <c r="M28" i="54"/>
  <c r="M29" i="54"/>
  <c r="M30" i="54"/>
  <c r="M31" i="54"/>
  <c r="M32" i="54"/>
  <c r="M33" i="54"/>
  <c r="M34" i="54"/>
  <c r="M35" i="54"/>
  <c r="M36" i="54"/>
  <c r="M11" i="54"/>
  <c r="M13" i="54"/>
  <c r="M15" i="54"/>
  <c r="M10" i="54"/>
  <c r="M14" i="54"/>
  <c r="M42" i="54"/>
  <c r="M43" i="54"/>
  <c r="M44" i="54"/>
  <c r="M45" i="54"/>
  <c r="M46" i="54"/>
  <c r="M47" i="54"/>
  <c r="M48" i="54"/>
  <c r="M49" i="54"/>
  <c r="M50" i="54"/>
  <c r="M51" i="54"/>
  <c r="M37" i="54"/>
  <c r="M38" i="54"/>
  <c r="M39" i="54"/>
  <c r="M40" i="54"/>
  <c r="M41" i="54"/>
  <c r="M12" i="54"/>
  <c r="M53" i="54"/>
  <c r="M55" i="54"/>
  <c r="M57" i="54"/>
  <c r="M81" i="54"/>
  <c r="M82" i="54"/>
  <c r="M83" i="54"/>
  <c r="M84" i="54"/>
  <c r="M85" i="54"/>
  <c r="M86" i="54"/>
  <c r="M87" i="54"/>
  <c r="M88" i="54"/>
  <c r="M89" i="54"/>
  <c r="M90" i="54"/>
  <c r="M91" i="54"/>
  <c r="M92" i="54"/>
  <c r="M93" i="54"/>
  <c r="M94" i="54"/>
  <c r="M95" i="54"/>
  <c r="M96" i="54"/>
  <c r="M97" i="54"/>
  <c r="M98" i="54"/>
  <c r="M99" i="54"/>
  <c r="M100" i="54"/>
  <c r="M101" i="54"/>
  <c r="M102" i="54"/>
  <c r="M103" i="54"/>
  <c r="M104" i="54"/>
  <c r="M105" i="54"/>
  <c r="M106" i="54"/>
  <c r="M107" i="54"/>
  <c r="M108" i="54"/>
  <c r="M109" i="54"/>
  <c r="M110" i="54"/>
  <c r="M111" i="54"/>
  <c r="M112" i="54"/>
  <c r="M113" i="54"/>
  <c r="M114" i="54"/>
  <c r="M115" i="54"/>
  <c r="M116" i="54"/>
  <c r="M59" i="54"/>
  <c r="M60" i="54"/>
  <c r="M61" i="54"/>
  <c r="M62" i="54"/>
  <c r="M63" i="54"/>
  <c r="M64" i="54"/>
  <c r="M65" i="54"/>
  <c r="M66" i="54"/>
  <c r="M67" i="54"/>
  <c r="M68" i="54"/>
  <c r="M69" i="54"/>
  <c r="M70" i="54"/>
  <c r="M71" i="54"/>
  <c r="M72" i="54"/>
  <c r="M74" i="54"/>
  <c r="M76" i="54"/>
  <c r="M78" i="54"/>
  <c r="M80" i="54"/>
  <c r="M54" i="54"/>
  <c r="M58" i="54"/>
  <c r="M52" i="54"/>
  <c r="M56" i="54"/>
  <c r="M73" i="54"/>
  <c r="M75" i="54"/>
  <c r="M77" i="54"/>
  <c r="M117" i="54"/>
  <c r="M119" i="54"/>
  <c r="M120" i="54"/>
  <c r="M121" i="54"/>
  <c r="M124" i="54"/>
  <c r="M125" i="54"/>
  <c r="M129" i="54"/>
  <c r="M79" i="54"/>
  <c r="M118" i="54"/>
  <c r="M122" i="54"/>
  <c r="M123" i="54"/>
  <c r="M126" i="54"/>
  <c r="M127" i="54"/>
  <c r="M128" i="54"/>
  <c r="M9" i="54"/>
  <c r="H5" i="54"/>
  <c r="M8" i="55" s="1"/>
  <c r="O4" i="54"/>
  <c r="N2" i="54"/>
  <c r="N3" i="54"/>
  <c r="M7" i="54" l="1"/>
  <c r="M6" i="54"/>
  <c r="N10" i="54"/>
  <c r="N11" i="54"/>
  <c r="N12" i="54"/>
  <c r="N13" i="54"/>
  <c r="N14" i="54"/>
  <c r="N15" i="54"/>
  <c r="N16" i="54"/>
  <c r="N17" i="54"/>
  <c r="N21" i="54"/>
  <c r="N22" i="54"/>
  <c r="N23" i="54"/>
  <c r="N24" i="54"/>
  <c r="N25" i="54"/>
  <c r="N26" i="54"/>
  <c r="N19" i="54"/>
  <c r="N37" i="54"/>
  <c r="N38" i="54"/>
  <c r="N39" i="54"/>
  <c r="N40" i="54"/>
  <c r="N41" i="54"/>
  <c r="N18" i="54"/>
  <c r="N28" i="54"/>
  <c r="N30" i="54"/>
  <c r="N20" i="54"/>
  <c r="N27" i="54"/>
  <c r="N42" i="54"/>
  <c r="N43" i="54"/>
  <c r="N44" i="54"/>
  <c r="N45" i="54"/>
  <c r="N46" i="54"/>
  <c r="N47" i="54"/>
  <c r="N48" i="54"/>
  <c r="N49" i="54"/>
  <c r="N50" i="54"/>
  <c r="N51" i="54"/>
  <c r="N31" i="54"/>
  <c r="N32" i="54"/>
  <c r="N33" i="54"/>
  <c r="N34" i="54"/>
  <c r="N35" i="54"/>
  <c r="N36" i="54"/>
  <c r="N59" i="54"/>
  <c r="N60" i="54"/>
  <c r="N61" i="54"/>
  <c r="N62" i="54"/>
  <c r="N63" i="54"/>
  <c r="N64" i="54"/>
  <c r="N65" i="54"/>
  <c r="N66" i="54"/>
  <c r="N67" i="54"/>
  <c r="N68" i="54"/>
  <c r="N69" i="54"/>
  <c r="N70" i="54"/>
  <c r="N71" i="54"/>
  <c r="N72" i="54"/>
  <c r="N73" i="54"/>
  <c r="N74" i="54"/>
  <c r="N75" i="54"/>
  <c r="N76" i="54"/>
  <c r="N77" i="54"/>
  <c r="N78" i="54"/>
  <c r="N79" i="54"/>
  <c r="N80" i="54"/>
  <c r="N81" i="54"/>
  <c r="N82" i="54"/>
  <c r="N83" i="54"/>
  <c r="N84" i="54"/>
  <c r="N85" i="54"/>
  <c r="N86" i="54"/>
  <c r="N87" i="54"/>
  <c r="N88" i="54"/>
  <c r="N89" i="54"/>
  <c r="N90" i="54"/>
  <c r="N91" i="54"/>
  <c r="N92" i="54"/>
  <c r="N93" i="54"/>
  <c r="N94" i="54"/>
  <c r="N95" i="54"/>
  <c r="N96" i="54"/>
  <c r="N97" i="54"/>
  <c r="N98" i="54"/>
  <c r="N99" i="54"/>
  <c r="N100" i="54"/>
  <c r="N29" i="54"/>
  <c r="N52" i="54"/>
  <c r="N54" i="54"/>
  <c r="N56" i="54"/>
  <c r="N58" i="54"/>
  <c r="N55" i="54"/>
  <c r="N101" i="54"/>
  <c r="N102" i="54"/>
  <c r="N103" i="54"/>
  <c r="N104" i="54"/>
  <c r="N105" i="54"/>
  <c r="N106" i="54"/>
  <c r="N107" i="54"/>
  <c r="N108" i="54"/>
  <c r="N109" i="54"/>
  <c r="N110" i="54"/>
  <c r="N111" i="54"/>
  <c r="N112" i="54"/>
  <c r="N113" i="54"/>
  <c r="N114" i="54"/>
  <c r="N115" i="54"/>
  <c r="N116" i="54"/>
  <c r="N117" i="54"/>
  <c r="N118" i="54"/>
  <c r="N119" i="54"/>
  <c r="N120" i="54"/>
  <c r="N121" i="54"/>
  <c r="N122" i="54"/>
  <c r="N123" i="54"/>
  <c r="N124" i="54"/>
  <c r="N125" i="54"/>
  <c r="N126" i="54"/>
  <c r="N127" i="54"/>
  <c r="N128" i="54"/>
  <c r="N129" i="54"/>
  <c r="N53" i="54"/>
  <c r="N57" i="54"/>
  <c r="N9" i="54"/>
  <c r="I5" i="54"/>
  <c r="M9" i="55" s="1"/>
  <c r="P4" i="54"/>
  <c r="O2" i="54"/>
  <c r="O3" i="54"/>
  <c r="N7" i="54" l="1"/>
  <c r="N6" i="54"/>
  <c r="O10" i="54"/>
  <c r="O11" i="54"/>
  <c r="O12" i="54"/>
  <c r="O13" i="54"/>
  <c r="O14" i="54"/>
  <c r="O15" i="54"/>
  <c r="O17" i="54"/>
  <c r="O18" i="54"/>
  <c r="O19" i="54"/>
  <c r="O20" i="54"/>
  <c r="O27" i="54"/>
  <c r="O28" i="54"/>
  <c r="O29" i="54"/>
  <c r="O30" i="54"/>
  <c r="O16" i="54"/>
  <c r="O31" i="54"/>
  <c r="O32" i="54"/>
  <c r="O33" i="54"/>
  <c r="O34" i="54"/>
  <c r="O35" i="54"/>
  <c r="O36" i="54"/>
  <c r="O22" i="54"/>
  <c r="O24" i="54"/>
  <c r="O26" i="54"/>
  <c r="O37" i="54"/>
  <c r="O39" i="54"/>
  <c r="O41" i="54"/>
  <c r="O59" i="54"/>
  <c r="O60" i="54"/>
  <c r="O61" i="54"/>
  <c r="O62" i="54"/>
  <c r="O63" i="54"/>
  <c r="O64" i="54"/>
  <c r="O65" i="54"/>
  <c r="O66" i="54"/>
  <c r="O67" i="54"/>
  <c r="O68" i="54"/>
  <c r="O69" i="54"/>
  <c r="O70" i="54"/>
  <c r="O71" i="54"/>
  <c r="O52" i="54"/>
  <c r="O53" i="54"/>
  <c r="O54" i="54"/>
  <c r="O55" i="54"/>
  <c r="O56" i="54"/>
  <c r="O57" i="54"/>
  <c r="O58" i="54"/>
  <c r="O21" i="54"/>
  <c r="O25" i="54"/>
  <c r="O40" i="54"/>
  <c r="O81" i="54"/>
  <c r="O82" i="54"/>
  <c r="O83" i="54"/>
  <c r="O84" i="54"/>
  <c r="O85" i="54"/>
  <c r="O86" i="54"/>
  <c r="O87" i="54"/>
  <c r="O88" i="54"/>
  <c r="O89" i="54"/>
  <c r="O90" i="54"/>
  <c r="O91" i="54"/>
  <c r="O92" i="54"/>
  <c r="O93" i="54"/>
  <c r="O94" i="54"/>
  <c r="O95" i="54"/>
  <c r="O96" i="54"/>
  <c r="O97" i="54"/>
  <c r="O98" i="54"/>
  <c r="O99" i="54"/>
  <c r="O100" i="54"/>
  <c r="O101" i="54"/>
  <c r="O102" i="54"/>
  <c r="O103" i="54"/>
  <c r="O104" i="54"/>
  <c r="O105" i="54"/>
  <c r="O106" i="54"/>
  <c r="O107" i="54"/>
  <c r="O108" i="54"/>
  <c r="O109" i="54"/>
  <c r="O110" i="54"/>
  <c r="O111" i="54"/>
  <c r="O112" i="54"/>
  <c r="O113" i="54"/>
  <c r="O114" i="54"/>
  <c r="O115" i="54"/>
  <c r="O116" i="54"/>
  <c r="O117" i="54"/>
  <c r="O118" i="54"/>
  <c r="O119" i="54"/>
  <c r="O120" i="54"/>
  <c r="O121" i="54"/>
  <c r="O122" i="54"/>
  <c r="O123" i="54"/>
  <c r="O124" i="54"/>
  <c r="O125" i="54"/>
  <c r="O126" i="54"/>
  <c r="O127" i="54"/>
  <c r="O128" i="54"/>
  <c r="O129" i="54"/>
  <c r="O42" i="54"/>
  <c r="O44" i="54"/>
  <c r="O46" i="54"/>
  <c r="O72" i="54"/>
  <c r="O78" i="54"/>
  <c r="O80" i="54"/>
  <c r="O43" i="54"/>
  <c r="O45" i="54"/>
  <c r="O47" i="54"/>
  <c r="O49" i="54"/>
  <c r="O51" i="54"/>
  <c r="O73" i="54"/>
  <c r="O75" i="54"/>
  <c r="O77" i="54"/>
  <c r="O79" i="54"/>
  <c r="O48" i="54"/>
  <c r="O50" i="54"/>
  <c r="O74" i="54"/>
  <c r="O76" i="54"/>
  <c r="O38" i="54"/>
  <c r="O23" i="54"/>
  <c r="O9" i="54"/>
  <c r="J5" i="54"/>
  <c r="M10" i="55" s="1"/>
  <c r="Q4" i="54"/>
  <c r="P2" i="54"/>
  <c r="P3" i="54"/>
  <c r="O7" i="54" l="1"/>
  <c r="O6" i="54"/>
  <c r="P16" i="54"/>
  <c r="P17" i="54"/>
  <c r="P10" i="54"/>
  <c r="P11" i="54"/>
  <c r="P12" i="54"/>
  <c r="P13" i="54"/>
  <c r="P14" i="54"/>
  <c r="P15" i="54"/>
  <c r="P27" i="54"/>
  <c r="P28" i="54"/>
  <c r="P29" i="54"/>
  <c r="P30" i="54"/>
  <c r="P18" i="54"/>
  <c r="P20" i="54"/>
  <c r="P21" i="54"/>
  <c r="P22" i="54"/>
  <c r="P23" i="54"/>
  <c r="P24" i="54"/>
  <c r="P25" i="54"/>
  <c r="P26" i="54"/>
  <c r="P31" i="54"/>
  <c r="P32" i="54"/>
  <c r="P33" i="54"/>
  <c r="P34" i="54"/>
  <c r="P35" i="54"/>
  <c r="P36" i="54"/>
  <c r="P37" i="54"/>
  <c r="P38" i="54"/>
  <c r="P39" i="54"/>
  <c r="P40" i="54"/>
  <c r="P41" i="54"/>
  <c r="P19" i="54"/>
  <c r="P42" i="54"/>
  <c r="P43" i="54"/>
  <c r="P44" i="54"/>
  <c r="P45" i="54"/>
  <c r="P46" i="54"/>
  <c r="P47" i="54"/>
  <c r="P48" i="54"/>
  <c r="P49" i="54"/>
  <c r="P50" i="54"/>
  <c r="P51" i="54"/>
  <c r="P52" i="54"/>
  <c r="P53" i="54"/>
  <c r="P54" i="54"/>
  <c r="P55" i="54"/>
  <c r="P56" i="54"/>
  <c r="P57" i="54"/>
  <c r="P58" i="54"/>
  <c r="P72" i="54"/>
  <c r="P73" i="54"/>
  <c r="P74" i="54"/>
  <c r="P75" i="54"/>
  <c r="P76" i="54"/>
  <c r="P77" i="54"/>
  <c r="P78" i="54"/>
  <c r="P79" i="54"/>
  <c r="P80" i="54"/>
  <c r="P59" i="54"/>
  <c r="P60" i="54"/>
  <c r="P61" i="54"/>
  <c r="P65" i="54"/>
  <c r="P66" i="54"/>
  <c r="P67" i="54"/>
  <c r="P69" i="54"/>
  <c r="P81" i="54"/>
  <c r="P84" i="54"/>
  <c r="P85" i="54"/>
  <c r="P87" i="54"/>
  <c r="P88" i="54"/>
  <c r="P91" i="54"/>
  <c r="P93" i="54"/>
  <c r="P95" i="54"/>
  <c r="P62" i="54"/>
  <c r="P63" i="54"/>
  <c r="P64" i="54"/>
  <c r="P68" i="54"/>
  <c r="P70" i="54"/>
  <c r="P71" i="54"/>
  <c r="P82" i="54"/>
  <c r="P83" i="54"/>
  <c r="P86" i="54"/>
  <c r="P89" i="54"/>
  <c r="P90" i="54"/>
  <c r="P92" i="54"/>
  <c r="P94" i="54"/>
  <c r="P102" i="54"/>
  <c r="P104" i="54"/>
  <c r="P106" i="54"/>
  <c r="P108" i="54"/>
  <c r="P110" i="54"/>
  <c r="P112" i="54"/>
  <c r="P114" i="54"/>
  <c r="P116" i="54"/>
  <c r="P96" i="54"/>
  <c r="P97" i="54"/>
  <c r="P98" i="54"/>
  <c r="P99" i="54"/>
  <c r="P100" i="54"/>
  <c r="P101" i="54"/>
  <c r="P103" i="54"/>
  <c r="P105" i="54"/>
  <c r="P107" i="54"/>
  <c r="P109" i="54"/>
  <c r="P111" i="54"/>
  <c r="P113" i="54"/>
  <c r="P115" i="54"/>
  <c r="P117" i="54"/>
  <c r="P118" i="54"/>
  <c r="P119" i="54"/>
  <c r="P120" i="54"/>
  <c r="P121" i="54"/>
  <c r="P122" i="54"/>
  <c r="P123" i="54"/>
  <c r="P124" i="54"/>
  <c r="P125" i="54"/>
  <c r="P126" i="54"/>
  <c r="P127" i="54"/>
  <c r="P128" i="54"/>
  <c r="P129" i="54"/>
  <c r="P9" i="54"/>
  <c r="K5" i="54"/>
  <c r="M11" i="55" s="1"/>
  <c r="R4" i="54"/>
  <c r="Q2" i="54"/>
  <c r="Q3" i="54"/>
  <c r="P7" i="54" l="1"/>
  <c r="P6" i="54"/>
  <c r="Q16" i="54"/>
  <c r="Q10" i="54"/>
  <c r="Q11" i="54"/>
  <c r="Q12" i="54"/>
  <c r="Q13" i="54"/>
  <c r="Q14" i="54"/>
  <c r="Q15" i="54"/>
  <c r="Q18" i="54"/>
  <c r="Q19" i="54"/>
  <c r="Q20" i="54"/>
  <c r="Q21" i="54"/>
  <c r="Q22" i="54"/>
  <c r="Q23" i="54"/>
  <c r="Q24" i="54"/>
  <c r="Q25" i="54"/>
  <c r="Q26" i="54"/>
  <c r="Q27" i="54"/>
  <c r="Q28" i="54"/>
  <c r="Q29" i="54"/>
  <c r="Q30" i="54"/>
  <c r="Q17" i="54"/>
  <c r="Q31" i="54"/>
  <c r="Q32" i="54"/>
  <c r="Q33" i="54"/>
  <c r="Q34" i="54"/>
  <c r="Q35" i="54"/>
  <c r="Q36" i="54"/>
  <c r="Q42" i="54"/>
  <c r="Q43" i="54"/>
  <c r="Q44" i="54"/>
  <c r="Q45" i="54"/>
  <c r="Q46" i="54"/>
  <c r="Q47" i="54"/>
  <c r="Q48" i="54"/>
  <c r="Q49" i="54"/>
  <c r="Q50" i="54"/>
  <c r="Q51" i="54"/>
  <c r="Q52" i="54"/>
  <c r="Q53" i="54"/>
  <c r="Q54" i="54"/>
  <c r="Q55" i="54"/>
  <c r="Q56" i="54"/>
  <c r="Q57" i="54"/>
  <c r="Q58" i="54"/>
  <c r="Q38" i="54"/>
  <c r="Q40" i="54"/>
  <c r="Q37" i="54"/>
  <c r="Q41" i="54"/>
  <c r="Q72" i="54"/>
  <c r="Q73" i="54"/>
  <c r="Q74" i="54"/>
  <c r="Q75" i="54"/>
  <c r="Q76" i="54"/>
  <c r="Q77" i="54"/>
  <c r="Q78" i="54"/>
  <c r="Q79" i="54"/>
  <c r="Q80" i="54"/>
  <c r="Q59" i="54"/>
  <c r="Q60" i="54"/>
  <c r="Q61" i="54"/>
  <c r="Q62" i="54"/>
  <c r="Q63" i="54"/>
  <c r="Q64" i="54"/>
  <c r="Q65" i="54"/>
  <c r="Q66" i="54"/>
  <c r="Q67" i="54"/>
  <c r="Q68" i="54"/>
  <c r="Q69" i="54"/>
  <c r="Q70" i="54"/>
  <c r="Q71" i="54"/>
  <c r="Q81" i="54"/>
  <c r="Q82" i="54"/>
  <c r="Q83" i="54"/>
  <c r="Q84" i="54"/>
  <c r="Q85" i="54"/>
  <c r="Q86" i="54"/>
  <c r="Q87" i="54"/>
  <c r="Q88" i="54"/>
  <c r="Q89" i="54"/>
  <c r="Q90" i="54"/>
  <c r="Q91" i="54"/>
  <c r="Q92" i="54"/>
  <c r="Q93" i="54"/>
  <c r="Q94" i="54"/>
  <c r="Q95" i="54"/>
  <c r="Q96" i="54"/>
  <c r="Q97" i="54"/>
  <c r="Q98" i="54"/>
  <c r="Q99" i="54"/>
  <c r="Q100" i="54"/>
  <c r="Q101" i="54"/>
  <c r="Q102" i="54"/>
  <c r="Q103" i="54"/>
  <c r="Q104" i="54"/>
  <c r="Q105" i="54"/>
  <c r="Q106" i="54"/>
  <c r="Q107" i="54"/>
  <c r="Q108" i="54"/>
  <c r="Q109" i="54"/>
  <c r="Q110" i="54"/>
  <c r="Q111" i="54"/>
  <c r="Q112" i="54"/>
  <c r="Q113" i="54"/>
  <c r="Q114" i="54"/>
  <c r="Q115" i="54"/>
  <c r="Q116" i="54"/>
  <c r="Q39" i="54"/>
  <c r="Q117" i="54"/>
  <c r="Q118" i="54"/>
  <c r="Q119" i="54"/>
  <c r="Q120" i="54"/>
  <c r="Q121" i="54"/>
  <c r="Q122" i="54"/>
  <c r="Q123" i="54"/>
  <c r="Q124" i="54"/>
  <c r="Q125" i="54"/>
  <c r="Q126" i="54"/>
  <c r="Q127" i="54"/>
  <c r="Q128" i="54"/>
  <c r="Q129" i="54"/>
  <c r="Q9" i="54"/>
  <c r="L5" i="54"/>
  <c r="M12" i="55" s="1"/>
  <c r="S4" i="54"/>
  <c r="R2" i="54"/>
  <c r="R3" i="54"/>
  <c r="Q7" i="54" l="1"/>
  <c r="Q6" i="54"/>
  <c r="R10" i="54"/>
  <c r="R11" i="54"/>
  <c r="R12" i="54"/>
  <c r="R13" i="54"/>
  <c r="R14" i="54"/>
  <c r="R15" i="54"/>
  <c r="R16" i="54"/>
  <c r="R17" i="54"/>
  <c r="R18" i="54"/>
  <c r="R19" i="54"/>
  <c r="R20" i="54"/>
  <c r="R21" i="54"/>
  <c r="R22" i="54"/>
  <c r="R23" i="54"/>
  <c r="R24" i="54"/>
  <c r="R25" i="54"/>
  <c r="R26" i="54"/>
  <c r="R28" i="54"/>
  <c r="R30" i="54"/>
  <c r="R31" i="54"/>
  <c r="R32" i="54"/>
  <c r="R33" i="54"/>
  <c r="R34" i="54"/>
  <c r="R35" i="54"/>
  <c r="R36" i="54"/>
  <c r="R37" i="54"/>
  <c r="R38" i="54"/>
  <c r="R39" i="54"/>
  <c r="R40" i="54"/>
  <c r="R41" i="54"/>
  <c r="R29" i="54"/>
  <c r="R59" i="54"/>
  <c r="R60" i="54"/>
  <c r="R61" i="54"/>
  <c r="R62" i="54"/>
  <c r="R63" i="54"/>
  <c r="R64" i="54"/>
  <c r="R65" i="54"/>
  <c r="R66" i="54"/>
  <c r="R67" i="54"/>
  <c r="R68" i="54"/>
  <c r="R69" i="54"/>
  <c r="R70" i="54"/>
  <c r="R71" i="54"/>
  <c r="R72" i="54"/>
  <c r="R73" i="54"/>
  <c r="R74" i="54"/>
  <c r="R75" i="54"/>
  <c r="R76" i="54"/>
  <c r="R77" i="54"/>
  <c r="R78" i="54"/>
  <c r="R79" i="54"/>
  <c r="R80" i="54"/>
  <c r="R52" i="54"/>
  <c r="R54" i="54"/>
  <c r="R56" i="54"/>
  <c r="R58" i="54"/>
  <c r="R81" i="54"/>
  <c r="R82" i="54"/>
  <c r="R83" i="54"/>
  <c r="R84" i="54"/>
  <c r="R85" i="54"/>
  <c r="R86" i="54"/>
  <c r="R87" i="54"/>
  <c r="R88" i="54"/>
  <c r="R89" i="54"/>
  <c r="R90" i="54"/>
  <c r="R91" i="54"/>
  <c r="R92" i="54"/>
  <c r="R93" i="54"/>
  <c r="R94" i="54"/>
  <c r="R95" i="54"/>
  <c r="R96" i="54"/>
  <c r="R97" i="54"/>
  <c r="R98" i="54"/>
  <c r="R99" i="54"/>
  <c r="R100" i="54"/>
  <c r="R42" i="54"/>
  <c r="R43" i="54"/>
  <c r="R44" i="54"/>
  <c r="R45" i="54"/>
  <c r="R46" i="54"/>
  <c r="R47" i="54"/>
  <c r="R48" i="54"/>
  <c r="R49" i="54"/>
  <c r="R50" i="54"/>
  <c r="R51" i="54"/>
  <c r="R27" i="54"/>
  <c r="R53" i="54"/>
  <c r="R57" i="54"/>
  <c r="R117" i="54"/>
  <c r="R118" i="54"/>
  <c r="R119" i="54"/>
  <c r="R120" i="54"/>
  <c r="R121" i="54"/>
  <c r="R122" i="54"/>
  <c r="R123" i="54"/>
  <c r="R124" i="54"/>
  <c r="R125" i="54"/>
  <c r="R126" i="54"/>
  <c r="R127" i="54"/>
  <c r="R128" i="54"/>
  <c r="R129" i="54"/>
  <c r="R55" i="54"/>
  <c r="R101" i="54"/>
  <c r="R103" i="54"/>
  <c r="R105" i="54"/>
  <c r="R107" i="54"/>
  <c r="R109" i="54"/>
  <c r="R111" i="54"/>
  <c r="R113" i="54"/>
  <c r="R115" i="54"/>
  <c r="R102" i="54"/>
  <c r="R112" i="54"/>
  <c r="R104" i="54"/>
  <c r="R106" i="54"/>
  <c r="R108" i="54"/>
  <c r="R110" i="54"/>
  <c r="R114" i="54"/>
  <c r="R116" i="54"/>
  <c r="R9" i="54"/>
  <c r="M5" i="54"/>
  <c r="M13" i="55" s="1"/>
  <c r="T4" i="54"/>
  <c r="S2" i="54"/>
  <c r="S3" i="54"/>
  <c r="R7" i="54" l="1"/>
  <c r="R6" i="54"/>
  <c r="S10" i="54"/>
  <c r="S11" i="54"/>
  <c r="S12" i="54"/>
  <c r="S13" i="54"/>
  <c r="S14" i="54"/>
  <c r="S15" i="54"/>
  <c r="S17" i="54"/>
  <c r="S18" i="54"/>
  <c r="S19" i="54"/>
  <c r="S20" i="54"/>
  <c r="S21" i="54"/>
  <c r="S22" i="54"/>
  <c r="S23" i="54"/>
  <c r="S24" i="54"/>
  <c r="S25" i="54"/>
  <c r="S26" i="54"/>
  <c r="S16" i="54"/>
  <c r="S37" i="54"/>
  <c r="S38" i="54"/>
  <c r="S39" i="54"/>
  <c r="S40" i="54"/>
  <c r="S41" i="54"/>
  <c r="S27" i="54"/>
  <c r="S29" i="54"/>
  <c r="S30" i="54"/>
  <c r="S31" i="54"/>
  <c r="S32" i="54"/>
  <c r="S33" i="54"/>
  <c r="S34" i="54"/>
  <c r="S35" i="54"/>
  <c r="S36" i="54"/>
  <c r="S59" i="54"/>
  <c r="S60" i="54"/>
  <c r="S61" i="54"/>
  <c r="S62" i="54"/>
  <c r="S63" i="54"/>
  <c r="S64" i="54"/>
  <c r="S65" i="54"/>
  <c r="S66" i="54"/>
  <c r="S67" i="54"/>
  <c r="S68" i="54"/>
  <c r="S69" i="54"/>
  <c r="S70" i="54"/>
  <c r="S71" i="54"/>
  <c r="S42" i="54"/>
  <c r="S43" i="54"/>
  <c r="S44" i="54"/>
  <c r="S45" i="54"/>
  <c r="S46" i="54"/>
  <c r="S47" i="54"/>
  <c r="S48" i="54"/>
  <c r="S49" i="54"/>
  <c r="S50" i="54"/>
  <c r="S51" i="54"/>
  <c r="S28" i="54"/>
  <c r="S53" i="54"/>
  <c r="S55" i="54"/>
  <c r="S57" i="54"/>
  <c r="S54" i="54"/>
  <c r="S58" i="54"/>
  <c r="S73" i="54"/>
  <c r="S75" i="54"/>
  <c r="S77" i="54"/>
  <c r="S79" i="54"/>
  <c r="S117" i="54"/>
  <c r="S118" i="54"/>
  <c r="S119" i="54"/>
  <c r="S120" i="54"/>
  <c r="S121" i="54"/>
  <c r="S122" i="54"/>
  <c r="S123" i="54"/>
  <c r="S124" i="54"/>
  <c r="S125" i="54"/>
  <c r="S126" i="54"/>
  <c r="S127" i="54"/>
  <c r="S128" i="54"/>
  <c r="S129" i="54"/>
  <c r="S101" i="54"/>
  <c r="S102" i="54"/>
  <c r="S103" i="54"/>
  <c r="S104" i="54"/>
  <c r="S105" i="54"/>
  <c r="S106" i="54"/>
  <c r="S107" i="54"/>
  <c r="S108" i="54"/>
  <c r="S109" i="54"/>
  <c r="S110" i="54"/>
  <c r="S111" i="54"/>
  <c r="S112" i="54"/>
  <c r="S113" i="54"/>
  <c r="S114" i="54"/>
  <c r="S115" i="54"/>
  <c r="S116" i="54"/>
  <c r="S52" i="54"/>
  <c r="S72" i="54"/>
  <c r="S80" i="54"/>
  <c r="S96" i="54"/>
  <c r="S97" i="54"/>
  <c r="S98" i="54"/>
  <c r="S99" i="54"/>
  <c r="S100" i="54"/>
  <c r="S56" i="54"/>
  <c r="S74" i="54"/>
  <c r="S81" i="54"/>
  <c r="S83" i="54"/>
  <c r="S85" i="54"/>
  <c r="S87" i="54"/>
  <c r="S89" i="54"/>
  <c r="S91" i="54"/>
  <c r="S93" i="54"/>
  <c r="S95" i="54"/>
  <c r="S76" i="54"/>
  <c r="S78" i="54"/>
  <c r="S82" i="54"/>
  <c r="S84" i="54"/>
  <c r="S86" i="54"/>
  <c r="S88" i="54"/>
  <c r="S90" i="54"/>
  <c r="S92" i="54"/>
  <c r="S94" i="54"/>
  <c r="S9" i="54"/>
  <c r="N5" i="54"/>
  <c r="M14" i="55" s="1"/>
  <c r="U4" i="54"/>
  <c r="T2" i="54"/>
  <c r="T3" i="54"/>
  <c r="S7" i="54" l="1"/>
  <c r="S6" i="54"/>
  <c r="T10" i="54"/>
  <c r="T11" i="54"/>
  <c r="T12" i="54"/>
  <c r="T13" i="54"/>
  <c r="T14" i="54"/>
  <c r="T15" i="54"/>
  <c r="T16" i="54"/>
  <c r="T18" i="54"/>
  <c r="T27" i="54"/>
  <c r="T28" i="54"/>
  <c r="T29" i="54"/>
  <c r="T30" i="54"/>
  <c r="T31" i="54"/>
  <c r="T32" i="54"/>
  <c r="T33" i="54"/>
  <c r="T34" i="54"/>
  <c r="T35" i="54"/>
  <c r="T36" i="54"/>
  <c r="T37" i="54"/>
  <c r="T38" i="54"/>
  <c r="T39" i="54"/>
  <c r="T40" i="54"/>
  <c r="T41" i="54"/>
  <c r="T17" i="54"/>
  <c r="T42" i="54"/>
  <c r="T43" i="54"/>
  <c r="T44" i="54"/>
  <c r="T45" i="54"/>
  <c r="T46" i="54"/>
  <c r="T47" i="54"/>
  <c r="T48" i="54"/>
  <c r="T49" i="54"/>
  <c r="T50" i="54"/>
  <c r="T51" i="54"/>
  <c r="T52" i="54"/>
  <c r="T53" i="54"/>
  <c r="T54" i="54"/>
  <c r="T55" i="54"/>
  <c r="T56" i="54"/>
  <c r="T57" i="54"/>
  <c r="T58" i="54"/>
  <c r="T19" i="54"/>
  <c r="T21" i="54"/>
  <c r="T23" i="54"/>
  <c r="T25" i="54"/>
  <c r="T20" i="54"/>
  <c r="T24" i="54"/>
  <c r="T59" i="54"/>
  <c r="T60" i="54"/>
  <c r="T61" i="54"/>
  <c r="T62" i="54"/>
  <c r="T63" i="54"/>
  <c r="T64" i="54"/>
  <c r="T65" i="54"/>
  <c r="T66" i="54"/>
  <c r="T67" i="54"/>
  <c r="T68" i="54"/>
  <c r="T69" i="54"/>
  <c r="T70" i="54"/>
  <c r="T71" i="54"/>
  <c r="T101" i="54"/>
  <c r="T102" i="54"/>
  <c r="T103" i="54"/>
  <c r="T104" i="54"/>
  <c r="T105" i="54"/>
  <c r="T106" i="54"/>
  <c r="T107" i="54"/>
  <c r="T108" i="54"/>
  <c r="T109" i="54"/>
  <c r="T110" i="54"/>
  <c r="T111" i="54"/>
  <c r="T112" i="54"/>
  <c r="T113" i="54"/>
  <c r="T114" i="54"/>
  <c r="T115" i="54"/>
  <c r="T116" i="54"/>
  <c r="T22" i="54"/>
  <c r="T77" i="54"/>
  <c r="T26" i="54"/>
  <c r="T72" i="54"/>
  <c r="T74" i="54"/>
  <c r="T76" i="54"/>
  <c r="T78" i="54"/>
  <c r="T80" i="54"/>
  <c r="T81" i="54"/>
  <c r="T82" i="54"/>
  <c r="T83" i="54"/>
  <c r="T84" i="54"/>
  <c r="T85" i="54"/>
  <c r="T86" i="54"/>
  <c r="T87" i="54"/>
  <c r="T88" i="54"/>
  <c r="T89" i="54"/>
  <c r="T90" i="54"/>
  <c r="T91" i="54"/>
  <c r="T92" i="54"/>
  <c r="T93" i="54"/>
  <c r="T94" i="54"/>
  <c r="T95" i="54"/>
  <c r="T96" i="54"/>
  <c r="T97" i="54"/>
  <c r="T98" i="54"/>
  <c r="T99" i="54"/>
  <c r="T100" i="54"/>
  <c r="T73" i="54"/>
  <c r="T75" i="54"/>
  <c r="T79" i="54"/>
  <c r="T117" i="54"/>
  <c r="T118" i="54"/>
  <c r="T119" i="54"/>
  <c r="T120" i="54"/>
  <c r="T121" i="54"/>
  <c r="T122" i="54"/>
  <c r="T123" i="54"/>
  <c r="T124" i="54"/>
  <c r="T125" i="54"/>
  <c r="T126" i="54"/>
  <c r="T127" i="54"/>
  <c r="T128" i="54"/>
  <c r="T129" i="54"/>
  <c r="T9" i="54"/>
  <c r="O5" i="54"/>
  <c r="M15" i="55" s="1"/>
  <c r="V4" i="54"/>
  <c r="U2" i="54"/>
  <c r="U3" i="54"/>
  <c r="T7" i="54" l="1"/>
  <c r="T6" i="54"/>
  <c r="U16" i="54"/>
  <c r="U10" i="54"/>
  <c r="U11" i="54"/>
  <c r="U12" i="54"/>
  <c r="U13" i="54"/>
  <c r="U14" i="54"/>
  <c r="U15" i="54"/>
  <c r="U17" i="54"/>
  <c r="U20" i="54"/>
  <c r="U21" i="54"/>
  <c r="U22" i="54"/>
  <c r="U23" i="54"/>
  <c r="U24" i="54"/>
  <c r="U25" i="54"/>
  <c r="U26" i="54"/>
  <c r="U27" i="54"/>
  <c r="U28" i="54"/>
  <c r="U29" i="54"/>
  <c r="U30" i="54"/>
  <c r="U31" i="54"/>
  <c r="U32" i="54"/>
  <c r="U33" i="54"/>
  <c r="U34" i="54"/>
  <c r="U35" i="54"/>
  <c r="U36" i="54"/>
  <c r="U19" i="54"/>
  <c r="U18" i="54"/>
  <c r="U42" i="54"/>
  <c r="U43" i="54"/>
  <c r="U44" i="54"/>
  <c r="U45" i="54"/>
  <c r="U46" i="54"/>
  <c r="U47" i="54"/>
  <c r="U48" i="54"/>
  <c r="U49" i="54"/>
  <c r="U50" i="54"/>
  <c r="U51" i="54"/>
  <c r="U38" i="54"/>
  <c r="U40" i="54"/>
  <c r="U52" i="54"/>
  <c r="U53" i="54"/>
  <c r="U54" i="54"/>
  <c r="U55" i="54"/>
  <c r="U56" i="54"/>
  <c r="U57" i="54"/>
  <c r="U58" i="54"/>
  <c r="U39" i="54"/>
  <c r="U72" i="54"/>
  <c r="U73" i="54"/>
  <c r="U74" i="54"/>
  <c r="U75" i="54"/>
  <c r="U76" i="54"/>
  <c r="U77" i="54"/>
  <c r="U78" i="54"/>
  <c r="U79" i="54"/>
  <c r="U80" i="54"/>
  <c r="U81" i="54"/>
  <c r="U82" i="54"/>
  <c r="U83" i="54"/>
  <c r="U84" i="54"/>
  <c r="U85" i="54"/>
  <c r="U86" i="54"/>
  <c r="U87" i="54"/>
  <c r="U88" i="54"/>
  <c r="U89" i="54"/>
  <c r="U90" i="54"/>
  <c r="U91" i="54"/>
  <c r="U92" i="54"/>
  <c r="U93" i="54"/>
  <c r="U94" i="54"/>
  <c r="U95" i="54"/>
  <c r="U96" i="54"/>
  <c r="U97" i="54"/>
  <c r="U98" i="54"/>
  <c r="U99" i="54"/>
  <c r="U100" i="54"/>
  <c r="U101" i="54"/>
  <c r="U102" i="54"/>
  <c r="U103" i="54"/>
  <c r="U104" i="54"/>
  <c r="U105" i="54"/>
  <c r="U106" i="54"/>
  <c r="U107" i="54"/>
  <c r="U108" i="54"/>
  <c r="U109" i="54"/>
  <c r="U110" i="54"/>
  <c r="U111" i="54"/>
  <c r="U112" i="54"/>
  <c r="U113" i="54"/>
  <c r="U114" i="54"/>
  <c r="U115" i="54"/>
  <c r="U116" i="54"/>
  <c r="U41" i="54"/>
  <c r="U59" i="54"/>
  <c r="U63" i="54"/>
  <c r="U67" i="54"/>
  <c r="U71" i="54"/>
  <c r="U62" i="54"/>
  <c r="U66" i="54"/>
  <c r="U70" i="54"/>
  <c r="U61" i="54"/>
  <c r="U65" i="54"/>
  <c r="U69" i="54"/>
  <c r="U119" i="54"/>
  <c r="U122" i="54"/>
  <c r="U123" i="54"/>
  <c r="U124" i="54"/>
  <c r="U126" i="54"/>
  <c r="U127" i="54"/>
  <c r="U128" i="54"/>
  <c r="U37" i="54"/>
  <c r="U60" i="54"/>
  <c r="U64" i="54"/>
  <c r="U68" i="54"/>
  <c r="U117" i="54"/>
  <c r="U118" i="54"/>
  <c r="U120" i="54"/>
  <c r="U121" i="54"/>
  <c r="U125" i="54"/>
  <c r="U129" i="54"/>
  <c r="U9" i="54"/>
  <c r="P5" i="54"/>
  <c r="M16" i="55" s="1"/>
  <c r="W4" i="54"/>
  <c r="V2" i="54"/>
  <c r="V3" i="54"/>
  <c r="U7" i="54" l="1"/>
  <c r="U6" i="54"/>
  <c r="V10" i="54"/>
  <c r="V11" i="54"/>
  <c r="V12" i="54"/>
  <c r="V13" i="54"/>
  <c r="V14" i="54"/>
  <c r="V15" i="54"/>
  <c r="V16" i="54"/>
  <c r="V17" i="54"/>
  <c r="V20" i="54"/>
  <c r="V21" i="54"/>
  <c r="V22" i="54"/>
  <c r="V23" i="54"/>
  <c r="V24" i="54"/>
  <c r="V25" i="54"/>
  <c r="V26" i="54"/>
  <c r="V18" i="54"/>
  <c r="V19" i="54"/>
  <c r="V27" i="54"/>
  <c r="V28" i="54"/>
  <c r="V29" i="54"/>
  <c r="V42" i="54"/>
  <c r="V43" i="54"/>
  <c r="V44" i="54"/>
  <c r="V45" i="54"/>
  <c r="V46" i="54"/>
  <c r="V47" i="54"/>
  <c r="V48" i="54"/>
  <c r="V49" i="54"/>
  <c r="V50" i="54"/>
  <c r="V51" i="54"/>
  <c r="V52" i="54"/>
  <c r="V53" i="54"/>
  <c r="V54" i="54"/>
  <c r="V55" i="54"/>
  <c r="V56" i="54"/>
  <c r="V57" i="54"/>
  <c r="V58" i="54"/>
  <c r="V37" i="54"/>
  <c r="V39" i="54"/>
  <c r="V41" i="54"/>
  <c r="V59" i="54"/>
  <c r="V60" i="54"/>
  <c r="V61" i="54"/>
  <c r="V62" i="54"/>
  <c r="V63" i="54"/>
  <c r="V64" i="54"/>
  <c r="V65" i="54"/>
  <c r="V66" i="54"/>
  <c r="V67" i="54"/>
  <c r="V68" i="54"/>
  <c r="V69" i="54"/>
  <c r="V70" i="54"/>
  <c r="V71" i="54"/>
  <c r="V72" i="54"/>
  <c r="V73" i="54"/>
  <c r="V74" i="54"/>
  <c r="V75" i="54"/>
  <c r="V76" i="54"/>
  <c r="V77" i="54"/>
  <c r="V78" i="54"/>
  <c r="V79" i="54"/>
  <c r="V80" i="54"/>
  <c r="V30" i="54"/>
  <c r="V32" i="54"/>
  <c r="V34" i="54"/>
  <c r="V36" i="54"/>
  <c r="V40" i="54"/>
  <c r="V81" i="54"/>
  <c r="V82" i="54"/>
  <c r="V83" i="54"/>
  <c r="V84" i="54"/>
  <c r="V85" i="54"/>
  <c r="V86" i="54"/>
  <c r="V87" i="54"/>
  <c r="V88" i="54"/>
  <c r="V89" i="54"/>
  <c r="V90" i="54"/>
  <c r="V91" i="54"/>
  <c r="V92" i="54"/>
  <c r="V93" i="54"/>
  <c r="V94" i="54"/>
  <c r="V95" i="54"/>
  <c r="V96" i="54"/>
  <c r="V97" i="54"/>
  <c r="V98" i="54"/>
  <c r="V99" i="54"/>
  <c r="V100" i="54"/>
  <c r="V33" i="54"/>
  <c r="V31" i="54"/>
  <c r="V35" i="54"/>
  <c r="V38" i="54"/>
  <c r="V117" i="54"/>
  <c r="V118" i="54"/>
  <c r="V119" i="54"/>
  <c r="V120" i="54"/>
  <c r="V121" i="54"/>
  <c r="V122" i="54"/>
  <c r="V123" i="54"/>
  <c r="V124" i="54"/>
  <c r="V125" i="54"/>
  <c r="V126" i="54"/>
  <c r="V127" i="54"/>
  <c r="V128" i="54"/>
  <c r="V129" i="54"/>
  <c r="V101" i="54"/>
  <c r="V103" i="54"/>
  <c r="V105" i="54"/>
  <c r="V107" i="54"/>
  <c r="V109" i="54"/>
  <c r="V111" i="54"/>
  <c r="V113" i="54"/>
  <c r="V115" i="54"/>
  <c r="V102" i="54"/>
  <c r="V104" i="54"/>
  <c r="V106" i="54"/>
  <c r="V108" i="54"/>
  <c r="V110" i="54"/>
  <c r="V112" i="54"/>
  <c r="V114" i="54"/>
  <c r="V116" i="54"/>
  <c r="V9" i="54"/>
  <c r="Q5" i="54"/>
  <c r="M17" i="55" s="1"/>
  <c r="X4" i="54"/>
  <c r="W2" i="54"/>
  <c r="W3" i="54"/>
  <c r="V7" i="54" l="1"/>
  <c r="V6" i="54"/>
  <c r="W10" i="54"/>
  <c r="W11" i="54"/>
  <c r="W12" i="54"/>
  <c r="W13" i="54"/>
  <c r="W14" i="54"/>
  <c r="W15" i="54"/>
  <c r="W16" i="54"/>
  <c r="W17" i="54"/>
  <c r="W18" i="54"/>
  <c r="W19" i="54"/>
  <c r="W27" i="54"/>
  <c r="W29" i="54"/>
  <c r="W20" i="54"/>
  <c r="W21" i="54"/>
  <c r="W22" i="54"/>
  <c r="W23" i="54"/>
  <c r="W24" i="54"/>
  <c r="W25" i="54"/>
  <c r="W26" i="54"/>
  <c r="W30" i="54"/>
  <c r="W31" i="54"/>
  <c r="W32" i="54"/>
  <c r="W33" i="54"/>
  <c r="W34" i="54"/>
  <c r="W35" i="54"/>
  <c r="W36" i="54"/>
  <c r="W37" i="54"/>
  <c r="W38" i="54"/>
  <c r="W39" i="54"/>
  <c r="W40" i="54"/>
  <c r="W41" i="54"/>
  <c r="W59" i="54"/>
  <c r="W60" i="54"/>
  <c r="W61" i="54"/>
  <c r="W62" i="54"/>
  <c r="W63" i="54"/>
  <c r="W64" i="54"/>
  <c r="W65" i="54"/>
  <c r="W66" i="54"/>
  <c r="W67" i="54"/>
  <c r="W68" i="54"/>
  <c r="W69" i="54"/>
  <c r="W70" i="54"/>
  <c r="W71" i="54"/>
  <c r="W28" i="54"/>
  <c r="W42" i="54"/>
  <c r="W43" i="54"/>
  <c r="W44" i="54"/>
  <c r="W45" i="54"/>
  <c r="W46" i="54"/>
  <c r="W47" i="54"/>
  <c r="W48" i="54"/>
  <c r="W49" i="54"/>
  <c r="W50" i="54"/>
  <c r="W51" i="54"/>
  <c r="W53" i="54"/>
  <c r="W55" i="54"/>
  <c r="W57" i="54"/>
  <c r="W72" i="54"/>
  <c r="W73" i="54"/>
  <c r="W74" i="54"/>
  <c r="W75" i="54"/>
  <c r="W76" i="54"/>
  <c r="W77" i="54"/>
  <c r="W78" i="54"/>
  <c r="W79" i="54"/>
  <c r="W80" i="54"/>
  <c r="W81" i="54"/>
  <c r="W82" i="54"/>
  <c r="W83" i="54"/>
  <c r="W84" i="54"/>
  <c r="W85" i="54"/>
  <c r="W86" i="54"/>
  <c r="W87" i="54"/>
  <c r="W88" i="54"/>
  <c r="W89" i="54"/>
  <c r="W90" i="54"/>
  <c r="W91" i="54"/>
  <c r="W92" i="54"/>
  <c r="W93" i="54"/>
  <c r="W94" i="54"/>
  <c r="W95" i="54"/>
  <c r="W96" i="54"/>
  <c r="W97" i="54"/>
  <c r="W98" i="54"/>
  <c r="W99" i="54"/>
  <c r="W100" i="54"/>
  <c r="W117" i="54"/>
  <c r="W118" i="54"/>
  <c r="W119" i="54"/>
  <c r="W120" i="54"/>
  <c r="W121" i="54"/>
  <c r="W122" i="54"/>
  <c r="W123" i="54"/>
  <c r="W124" i="54"/>
  <c r="W125" i="54"/>
  <c r="W126" i="54"/>
  <c r="W127" i="54"/>
  <c r="W128" i="54"/>
  <c r="W129" i="54"/>
  <c r="W54" i="54"/>
  <c r="W58" i="54"/>
  <c r="W52" i="54"/>
  <c r="W56" i="54"/>
  <c r="W102" i="54"/>
  <c r="W104" i="54"/>
  <c r="W106" i="54"/>
  <c r="W108" i="54"/>
  <c r="W110" i="54"/>
  <c r="W112" i="54"/>
  <c r="W114" i="54"/>
  <c r="W116" i="54"/>
  <c r="W101" i="54"/>
  <c r="W103" i="54"/>
  <c r="W105" i="54"/>
  <c r="W113" i="54"/>
  <c r="W115" i="54"/>
  <c r="W107" i="54"/>
  <c r="W109" i="54"/>
  <c r="W111" i="54"/>
  <c r="W9" i="54"/>
  <c r="R5" i="54"/>
  <c r="M18" i="55" s="1"/>
  <c r="Y4" i="54"/>
  <c r="X2" i="54"/>
  <c r="X3" i="54"/>
  <c r="W7" i="54" l="1"/>
  <c r="W6" i="54"/>
  <c r="X16" i="54"/>
  <c r="X17" i="54"/>
  <c r="X18" i="54"/>
  <c r="X19" i="54"/>
  <c r="X11" i="54"/>
  <c r="X13" i="54"/>
  <c r="X15" i="54"/>
  <c r="X20" i="54"/>
  <c r="X21" i="54"/>
  <c r="X22" i="54"/>
  <c r="X23" i="54"/>
  <c r="X24" i="54"/>
  <c r="X25" i="54"/>
  <c r="X26" i="54"/>
  <c r="X30" i="54"/>
  <c r="X31" i="54"/>
  <c r="X32" i="54"/>
  <c r="X33" i="54"/>
  <c r="X34" i="54"/>
  <c r="X35" i="54"/>
  <c r="X36" i="54"/>
  <c r="X37" i="54"/>
  <c r="X38" i="54"/>
  <c r="X39" i="54"/>
  <c r="X40" i="54"/>
  <c r="X41" i="54"/>
  <c r="X12" i="54"/>
  <c r="X28" i="54"/>
  <c r="X42" i="54"/>
  <c r="X43" i="54"/>
  <c r="X44" i="54"/>
  <c r="X45" i="54"/>
  <c r="X46" i="54"/>
  <c r="X47" i="54"/>
  <c r="X48" i="54"/>
  <c r="X49" i="54"/>
  <c r="X50" i="54"/>
  <c r="X51" i="54"/>
  <c r="X52" i="54"/>
  <c r="X53" i="54"/>
  <c r="X54" i="54"/>
  <c r="X55" i="54"/>
  <c r="X56" i="54"/>
  <c r="X57" i="54"/>
  <c r="X58" i="54"/>
  <c r="X10" i="54"/>
  <c r="X29" i="54"/>
  <c r="X14" i="54"/>
  <c r="X27" i="54"/>
  <c r="X72" i="54"/>
  <c r="X74" i="54"/>
  <c r="X76" i="54"/>
  <c r="X78" i="54"/>
  <c r="X80" i="54"/>
  <c r="X82" i="54"/>
  <c r="X83" i="54"/>
  <c r="X86" i="54"/>
  <c r="X87" i="54"/>
  <c r="X89" i="54"/>
  <c r="X90" i="54"/>
  <c r="X91" i="54"/>
  <c r="X92" i="54"/>
  <c r="X94" i="54"/>
  <c r="X59" i="54"/>
  <c r="X60" i="54"/>
  <c r="X61" i="54"/>
  <c r="X62" i="54"/>
  <c r="X63" i="54"/>
  <c r="X64" i="54"/>
  <c r="X65" i="54"/>
  <c r="X66" i="54"/>
  <c r="X67" i="54"/>
  <c r="X68" i="54"/>
  <c r="X69" i="54"/>
  <c r="X70" i="54"/>
  <c r="X71" i="54"/>
  <c r="X101" i="54"/>
  <c r="X102" i="54"/>
  <c r="X103" i="54"/>
  <c r="X104" i="54"/>
  <c r="X105" i="54"/>
  <c r="X106" i="54"/>
  <c r="X107" i="54"/>
  <c r="X108" i="54"/>
  <c r="X109" i="54"/>
  <c r="X110" i="54"/>
  <c r="X111" i="54"/>
  <c r="X112" i="54"/>
  <c r="X113" i="54"/>
  <c r="X114" i="54"/>
  <c r="X115" i="54"/>
  <c r="X116" i="54"/>
  <c r="X81" i="54"/>
  <c r="X84" i="54"/>
  <c r="X85" i="54"/>
  <c r="X88" i="54"/>
  <c r="X93" i="54"/>
  <c r="X95" i="54"/>
  <c r="X79" i="54"/>
  <c r="X73" i="54"/>
  <c r="X96" i="54"/>
  <c r="X97" i="54"/>
  <c r="X98" i="54"/>
  <c r="X99" i="54"/>
  <c r="X100" i="54"/>
  <c r="X75" i="54"/>
  <c r="X77" i="54"/>
  <c r="X117" i="54"/>
  <c r="X118" i="54"/>
  <c r="X119" i="54"/>
  <c r="X120" i="54"/>
  <c r="X121" i="54"/>
  <c r="X122" i="54"/>
  <c r="X123" i="54"/>
  <c r="X124" i="54"/>
  <c r="X125" i="54"/>
  <c r="X126" i="54"/>
  <c r="X127" i="54"/>
  <c r="X128" i="54"/>
  <c r="X129" i="54"/>
  <c r="X9" i="54"/>
  <c r="S5" i="54"/>
  <c r="M19" i="55" s="1"/>
  <c r="Z4" i="54"/>
  <c r="Y2" i="54"/>
  <c r="Y3" i="54"/>
  <c r="X7" i="54" l="1"/>
  <c r="X6" i="54"/>
  <c r="Y10" i="54"/>
  <c r="Y11" i="54"/>
  <c r="Y12" i="54"/>
  <c r="Y13" i="54"/>
  <c r="Y14" i="54"/>
  <c r="Y15" i="54"/>
  <c r="Y20" i="54"/>
  <c r="Y21" i="54"/>
  <c r="Y22" i="54"/>
  <c r="Y23" i="54"/>
  <c r="Y24" i="54"/>
  <c r="Y25" i="54"/>
  <c r="Y26" i="54"/>
  <c r="Y27" i="54"/>
  <c r="Y28" i="54"/>
  <c r="Y29" i="54"/>
  <c r="Y16" i="54"/>
  <c r="Y19" i="54"/>
  <c r="Y30" i="54"/>
  <c r="Y31" i="54"/>
  <c r="Y32" i="54"/>
  <c r="Y33" i="54"/>
  <c r="Y34" i="54"/>
  <c r="Y35" i="54"/>
  <c r="Y36" i="54"/>
  <c r="Y37" i="54"/>
  <c r="Y38" i="54"/>
  <c r="Y39" i="54"/>
  <c r="Y40" i="54"/>
  <c r="Y41" i="54"/>
  <c r="Y42" i="54"/>
  <c r="Y43" i="54"/>
  <c r="Y44" i="54"/>
  <c r="Y45" i="54"/>
  <c r="Y46" i="54"/>
  <c r="Y47" i="54"/>
  <c r="Y48" i="54"/>
  <c r="Y49" i="54"/>
  <c r="Y50" i="54"/>
  <c r="Y51" i="54"/>
  <c r="Y17" i="54"/>
  <c r="Y18" i="54"/>
  <c r="Y52" i="54"/>
  <c r="Y54" i="54"/>
  <c r="Y56" i="54"/>
  <c r="Y58" i="54"/>
  <c r="Y59" i="54"/>
  <c r="Y60" i="54"/>
  <c r="Y61" i="54"/>
  <c r="Y62" i="54"/>
  <c r="Y63" i="54"/>
  <c r="Y64" i="54"/>
  <c r="Y65" i="54"/>
  <c r="Y66" i="54"/>
  <c r="Y67" i="54"/>
  <c r="Y68" i="54"/>
  <c r="Y69" i="54"/>
  <c r="Y70" i="54"/>
  <c r="Y71" i="54"/>
  <c r="Y81" i="54"/>
  <c r="Y82" i="54"/>
  <c r="Y83" i="54"/>
  <c r="Y84" i="54"/>
  <c r="Y85" i="54"/>
  <c r="Y86" i="54"/>
  <c r="Y87" i="54"/>
  <c r="Y88" i="54"/>
  <c r="Y89" i="54"/>
  <c r="Y90" i="54"/>
  <c r="Y91" i="54"/>
  <c r="Y92" i="54"/>
  <c r="Y93" i="54"/>
  <c r="Y94" i="54"/>
  <c r="Y95" i="54"/>
  <c r="Y96" i="54"/>
  <c r="Y97" i="54"/>
  <c r="Y98" i="54"/>
  <c r="Y99" i="54"/>
  <c r="Y100" i="54"/>
  <c r="Y101" i="54"/>
  <c r="Y102" i="54"/>
  <c r="Y103" i="54"/>
  <c r="Y104" i="54"/>
  <c r="Y105" i="54"/>
  <c r="Y106" i="54"/>
  <c r="Y107" i="54"/>
  <c r="Y108" i="54"/>
  <c r="Y109" i="54"/>
  <c r="Y110" i="54"/>
  <c r="Y111" i="54"/>
  <c r="Y112" i="54"/>
  <c r="Y113" i="54"/>
  <c r="Y114" i="54"/>
  <c r="Y115" i="54"/>
  <c r="Y116" i="54"/>
  <c r="Y53" i="54"/>
  <c r="Y57" i="54"/>
  <c r="Y74" i="54"/>
  <c r="Y76" i="54"/>
  <c r="Y78" i="54"/>
  <c r="Y73" i="54"/>
  <c r="Y75" i="54"/>
  <c r="Y77" i="54"/>
  <c r="Y79" i="54"/>
  <c r="Y72" i="54"/>
  <c r="Y80" i="54"/>
  <c r="Y117" i="54"/>
  <c r="Y118" i="54"/>
  <c r="Y119" i="54"/>
  <c r="Y120" i="54"/>
  <c r="Y121" i="54"/>
  <c r="Y122" i="54"/>
  <c r="Y123" i="54"/>
  <c r="Y124" i="54"/>
  <c r="Y125" i="54"/>
  <c r="Y126" i="54"/>
  <c r="Y127" i="54"/>
  <c r="Y128" i="54"/>
  <c r="Y129" i="54"/>
  <c r="Y55" i="54"/>
  <c r="Y9" i="54"/>
  <c r="T5" i="54"/>
  <c r="M20" i="55" s="1"/>
  <c r="AA4" i="54"/>
  <c r="Z2" i="54"/>
  <c r="Z3" i="54"/>
  <c r="Z9" i="54" l="1"/>
  <c r="E6" i="59" s="1"/>
  <c r="Z13" i="54"/>
  <c r="E10" i="59" s="1"/>
  <c r="Z17" i="54"/>
  <c r="E14" i="59" s="1"/>
  <c r="Z21" i="54"/>
  <c r="E18" i="59" s="1"/>
  <c r="Z25" i="54"/>
  <c r="E22" i="59" s="1"/>
  <c r="Z29" i="54"/>
  <c r="E26" i="59" s="1"/>
  <c r="Z33" i="54"/>
  <c r="E30" i="59" s="1"/>
  <c r="Z37" i="54"/>
  <c r="E34" i="59" s="1"/>
  <c r="Z41" i="54"/>
  <c r="E38" i="59" s="1"/>
  <c r="Z45" i="54"/>
  <c r="E42" i="59" s="1"/>
  <c r="Z49" i="54"/>
  <c r="E46" i="59" s="1"/>
  <c r="Z53" i="54"/>
  <c r="E50" i="59" s="1"/>
  <c r="Z57" i="54"/>
  <c r="E54" i="59" s="1"/>
  <c r="Z61" i="54"/>
  <c r="E58" i="59" s="1"/>
  <c r="Z65" i="54"/>
  <c r="E62" i="59" s="1"/>
  <c r="Z69" i="54"/>
  <c r="E66" i="59" s="1"/>
  <c r="Z73" i="54"/>
  <c r="E70" i="59" s="1"/>
  <c r="Z77" i="54"/>
  <c r="E74" i="59" s="1"/>
  <c r="Z81" i="54"/>
  <c r="E78" i="59" s="1"/>
  <c r="Z85" i="54"/>
  <c r="E82" i="59" s="1"/>
  <c r="Z89" i="54"/>
  <c r="E86" i="59" s="1"/>
  <c r="Z93" i="54"/>
  <c r="E90" i="59" s="1"/>
  <c r="Z97" i="54"/>
  <c r="E94" i="59" s="1"/>
  <c r="Z101" i="54"/>
  <c r="E98" i="59" s="1"/>
  <c r="Z105" i="54"/>
  <c r="E102" i="59" s="1"/>
  <c r="Z109" i="54"/>
  <c r="E106" i="59" s="1"/>
  <c r="Z113" i="54"/>
  <c r="E110" i="59" s="1"/>
  <c r="Z117" i="54"/>
  <c r="E114" i="59" s="1"/>
  <c r="Z121" i="54"/>
  <c r="E118" i="59" s="1"/>
  <c r="Z125" i="54"/>
  <c r="E122" i="59" s="1"/>
  <c r="Z129" i="54"/>
  <c r="E126" i="59" s="1"/>
  <c r="Z11" i="54"/>
  <c r="E8" i="59" s="1"/>
  <c r="Z19" i="54"/>
  <c r="E16" i="59" s="1"/>
  <c r="Z27" i="54"/>
  <c r="E24" i="59" s="1"/>
  <c r="Z35" i="54"/>
  <c r="E32" i="59" s="1"/>
  <c r="Z47" i="54"/>
  <c r="E44" i="59" s="1"/>
  <c r="Z55" i="54"/>
  <c r="E52" i="59" s="1"/>
  <c r="Z63" i="54"/>
  <c r="E60" i="59" s="1"/>
  <c r="Z71" i="54"/>
  <c r="E68" i="59" s="1"/>
  <c r="Z79" i="54"/>
  <c r="E76" i="59" s="1"/>
  <c r="Z87" i="54"/>
  <c r="E84" i="59" s="1"/>
  <c r="Z95" i="54"/>
  <c r="E92" i="59" s="1"/>
  <c r="Z103" i="54"/>
  <c r="E100" i="59" s="1"/>
  <c r="Z111" i="54"/>
  <c r="E108" i="59" s="1"/>
  <c r="Z119" i="54"/>
  <c r="E116" i="59" s="1"/>
  <c r="Z127" i="54"/>
  <c r="E124" i="59" s="1"/>
  <c r="Z12" i="54"/>
  <c r="E9" i="59" s="1"/>
  <c r="Z24" i="54"/>
  <c r="E21" i="59" s="1"/>
  <c r="Z32" i="54"/>
  <c r="E29" i="59" s="1"/>
  <c r="Z40" i="54"/>
  <c r="E37" i="59" s="1"/>
  <c r="Z48" i="54"/>
  <c r="E45" i="59" s="1"/>
  <c r="Z56" i="54"/>
  <c r="E53" i="59" s="1"/>
  <c r="Z64" i="54"/>
  <c r="E61" i="59" s="1"/>
  <c r="Z72" i="54"/>
  <c r="E69" i="59" s="1"/>
  <c r="Z80" i="54"/>
  <c r="E77" i="59" s="1"/>
  <c r="Z88" i="54"/>
  <c r="E85" i="59" s="1"/>
  <c r="Z96" i="54"/>
  <c r="E93" i="59" s="1"/>
  <c r="Z104" i="54"/>
  <c r="E101" i="59" s="1"/>
  <c r="Z112" i="54"/>
  <c r="E109" i="59" s="1"/>
  <c r="Z120" i="54"/>
  <c r="E117" i="59" s="1"/>
  <c r="Z10" i="54"/>
  <c r="E7" i="59" s="1"/>
  <c r="Z14" i="54"/>
  <c r="E11" i="59" s="1"/>
  <c r="Z18" i="54"/>
  <c r="E15" i="59" s="1"/>
  <c r="Z22" i="54"/>
  <c r="E19" i="59" s="1"/>
  <c r="Z26" i="54"/>
  <c r="E23" i="59" s="1"/>
  <c r="Z30" i="54"/>
  <c r="E27" i="59" s="1"/>
  <c r="Z34" i="54"/>
  <c r="E31" i="59" s="1"/>
  <c r="Z38" i="54"/>
  <c r="E35" i="59" s="1"/>
  <c r="Z42" i="54"/>
  <c r="E39" i="59" s="1"/>
  <c r="Z46" i="54"/>
  <c r="E43" i="59" s="1"/>
  <c r="Z50" i="54"/>
  <c r="E47" i="59" s="1"/>
  <c r="Z54" i="54"/>
  <c r="E51" i="59" s="1"/>
  <c r="Z58" i="54"/>
  <c r="E55" i="59" s="1"/>
  <c r="Z62" i="54"/>
  <c r="E59" i="59" s="1"/>
  <c r="Z66" i="54"/>
  <c r="E63" i="59" s="1"/>
  <c r="Z70" i="54"/>
  <c r="E67" i="59" s="1"/>
  <c r="Z74" i="54"/>
  <c r="E71" i="59" s="1"/>
  <c r="Z78" i="54"/>
  <c r="E75" i="59" s="1"/>
  <c r="Z82" i="54"/>
  <c r="E79" i="59" s="1"/>
  <c r="Z86" i="54"/>
  <c r="E83" i="59" s="1"/>
  <c r="Z90" i="54"/>
  <c r="E87" i="59" s="1"/>
  <c r="Z94" i="54"/>
  <c r="E91" i="59" s="1"/>
  <c r="Z98" i="54"/>
  <c r="E95" i="59" s="1"/>
  <c r="Z102" i="54"/>
  <c r="E99" i="59" s="1"/>
  <c r="Z106" i="54"/>
  <c r="E103" i="59" s="1"/>
  <c r="Z110" i="54"/>
  <c r="E107" i="59" s="1"/>
  <c r="Z114" i="54"/>
  <c r="E111" i="59" s="1"/>
  <c r="Z118" i="54"/>
  <c r="E115" i="59" s="1"/>
  <c r="Z122" i="54"/>
  <c r="E119" i="59" s="1"/>
  <c r="Z126" i="54"/>
  <c r="E123" i="59" s="1"/>
  <c r="Z15" i="54"/>
  <c r="E12" i="59" s="1"/>
  <c r="Z23" i="54"/>
  <c r="E20" i="59" s="1"/>
  <c r="Z31" i="54"/>
  <c r="E28" i="59" s="1"/>
  <c r="Z39" i="54"/>
  <c r="E36" i="59" s="1"/>
  <c r="Z43" i="54"/>
  <c r="E40" i="59" s="1"/>
  <c r="Z51" i="54"/>
  <c r="E48" i="59" s="1"/>
  <c r="Z59" i="54"/>
  <c r="E56" i="59" s="1"/>
  <c r="Z67" i="54"/>
  <c r="E64" i="59" s="1"/>
  <c r="Z75" i="54"/>
  <c r="E72" i="59" s="1"/>
  <c r="Z83" i="54"/>
  <c r="E80" i="59" s="1"/>
  <c r="Z91" i="54"/>
  <c r="E88" i="59" s="1"/>
  <c r="Z99" i="54"/>
  <c r="E96" i="59" s="1"/>
  <c r="Z107" i="54"/>
  <c r="E104" i="59" s="1"/>
  <c r="Z115" i="54"/>
  <c r="E112" i="59" s="1"/>
  <c r="Z123" i="54"/>
  <c r="E120" i="59" s="1"/>
  <c r="Z16" i="54"/>
  <c r="E13" i="59" s="1"/>
  <c r="Z20" i="54"/>
  <c r="E17" i="59" s="1"/>
  <c r="Z28" i="54"/>
  <c r="E25" i="59" s="1"/>
  <c r="Z36" i="54"/>
  <c r="E33" i="59" s="1"/>
  <c r="Z44" i="54"/>
  <c r="E41" i="59" s="1"/>
  <c r="Z52" i="54"/>
  <c r="E49" i="59" s="1"/>
  <c r="Z60" i="54"/>
  <c r="E57" i="59" s="1"/>
  <c r="Z68" i="54"/>
  <c r="E65" i="59" s="1"/>
  <c r="Z76" i="54"/>
  <c r="E73" i="59" s="1"/>
  <c r="Z84" i="54"/>
  <c r="E81" i="59" s="1"/>
  <c r="Z92" i="54"/>
  <c r="E89" i="59" s="1"/>
  <c r="Z100" i="54"/>
  <c r="E97" i="59" s="1"/>
  <c r="Z108" i="54"/>
  <c r="E105" i="59" s="1"/>
  <c r="Z116" i="54"/>
  <c r="E113" i="59" s="1"/>
  <c r="Z124" i="54"/>
  <c r="E121" i="59" s="1"/>
  <c r="Z128" i="54"/>
  <c r="E125" i="59" s="1"/>
  <c r="Y7" i="54"/>
  <c r="Y6" i="54"/>
  <c r="U5" i="54"/>
  <c r="M21" i="55" s="1"/>
  <c r="AB4" i="54"/>
  <c r="AA2" i="54"/>
  <c r="AA3" i="54"/>
  <c r="Z7" i="54" l="1"/>
  <c r="Z6" i="54"/>
  <c r="AA10" i="54"/>
  <c r="AA11" i="54"/>
  <c r="AA12" i="54"/>
  <c r="AA13" i="54"/>
  <c r="AA14" i="54"/>
  <c r="AA15" i="54"/>
  <c r="AA17" i="54"/>
  <c r="AA18" i="54"/>
  <c r="AA19" i="54"/>
  <c r="AA16" i="54"/>
  <c r="AA20" i="54"/>
  <c r="AA21" i="54"/>
  <c r="AA22" i="54"/>
  <c r="AA23" i="54"/>
  <c r="AA24" i="54"/>
  <c r="AA25" i="54"/>
  <c r="AA26" i="54"/>
  <c r="AA27" i="54"/>
  <c r="AA28" i="54"/>
  <c r="AA29" i="54"/>
  <c r="AA52" i="54"/>
  <c r="AA53" i="54"/>
  <c r="AA54" i="54"/>
  <c r="AA55" i="54"/>
  <c r="AA56" i="54"/>
  <c r="AA57" i="54"/>
  <c r="AA58" i="54"/>
  <c r="AA59" i="54"/>
  <c r="AA60" i="54"/>
  <c r="AA61" i="54"/>
  <c r="AA62" i="54"/>
  <c r="AA63" i="54"/>
  <c r="AA64" i="54"/>
  <c r="AA65" i="54"/>
  <c r="AA66" i="54"/>
  <c r="AA67" i="54"/>
  <c r="AA68" i="54"/>
  <c r="AA69" i="54"/>
  <c r="AA70" i="54"/>
  <c r="AA71" i="54"/>
  <c r="AA36" i="54"/>
  <c r="AA38" i="54"/>
  <c r="AA40" i="54"/>
  <c r="AA42" i="54"/>
  <c r="AA43" i="54"/>
  <c r="AA44" i="54"/>
  <c r="AA45" i="54"/>
  <c r="AA46" i="54"/>
  <c r="AA47" i="54"/>
  <c r="AA48" i="54"/>
  <c r="AA49" i="54"/>
  <c r="AA50" i="54"/>
  <c r="AA51" i="54"/>
  <c r="AA39" i="54"/>
  <c r="AA31" i="54"/>
  <c r="AA33" i="54"/>
  <c r="AA35" i="54"/>
  <c r="AA72" i="54"/>
  <c r="AA73" i="54"/>
  <c r="AA74" i="54"/>
  <c r="AA75" i="54"/>
  <c r="AA76" i="54"/>
  <c r="AA77" i="54"/>
  <c r="AA78" i="54"/>
  <c r="AA79" i="54"/>
  <c r="AA80" i="54"/>
  <c r="AA30" i="54"/>
  <c r="AA34" i="54"/>
  <c r="AA117" i="54"/>
  <c r="AA118" i="54"/>
  <c r="AA119" i="54"/>
  <c r="AA120" i="54"/>
  <c r="AA121" i="54"/>
  <c r="AA122" i="54"/>
  <c r="AA123" i="54"/>
  <c r="AA124" i="54"/>
  <c r="AA125" i="54"/>
  <c r="AA126" i="54"/>
  <c r="AA127" i="54"/>
  <c r="AA128" i="54"/>
  <c r="AA129" i="54"/>
  <c r="AA41" i="54"/>
  <c r="AA37" i="54"/>
  <c r="AA82" i="54"/>
  <c r="AA84" i="54"/>
  <c r="AA86" i="54"/>
  <c r="AA88" i="54"/>
  <c r="AA90" i="54"/>
  <c r="AA92" i="54"/>
  <c r="AA94" i="54"/>
  <c r="AA102" i="54"/>
  <c r="AA104" i="54"/>
  <c r="AA106" i="54"/>
  <c r="AA108" i="54"/>
  <c r="AA110" i="54"/>
  <c r="AA112" i="54"/>
  <c r="AA114" i="54"/>
  <c r="AA116" i="54"/>
  <c r="AA81" i="54"/>
  <c r="AA83" i="54"/>
  <c r="AA87" i="54"/>
  <c r="AA89" i="54"/>
  <c r="AA91" i="54"/>
  <c r="AA93" i="54"/>
  <c r="AA95" i="54"/>
  <c r="AA98" i="54"/>
  <c r="AA32" i="54"/>
  <c r="AA101" i="54"/>
  <c r="AA103" i="54"/>
  <c r="AA105" i="54"/>
  <c r="AA107" i="54"/>
  <c r="AA109" i="54"/>
  <c r="AA111" i="54"/>
  <c r="AA113" i="54"/>
  <c r="AA115" i="54"/>
  <c r="AA85" i="54"/>
  <c r="AA96" i="54"/>
  <c r="AA97" i="54"/>
  <c r="AA99" i="54"/>
  <c r="AA100" i="54"/>
  <c r="AA9" i="54"/>
  <c r="V5" i="54"/>
  <c r="M22" i="55" s="1"/>
  <c r="AC4" i="54"/>
  <c r="AB2" i="54"/>
  <c r="AB3" i="54"/>
  <c r="AA7" i="54" l="1"/>
  <c r="AA6" i="54"/>
  <c r="AB10" i="54"/>
  <c r="D7" i="59" s="1"/>
  <c r="AB11" i="54"/>
  <c r="D8" i="59" s="1"/>
  <c r="AB12" i="54"/>
  <c r="D9" i="59" s="1"/>
  <c r="AB13" i="54"/>
  <c r="D10" i="59" s="1"/>
  <c r="AB14" i="54"/>
  <c r="D11" i="59" s="1"/>
  <c r="AB15" i="54"/>
  <c r="D12" i="59" s="1"/>
  <c r="AB16" i="54"/>
  <c r="D13" i="59" s="1"/>
  <c r="AB18" i="54"/>
  <c r="D15" i="59" s="1"/>
  <c r="AB19" i="54"/>
  <c r="D16" i="59" s="1"/>
  <c r="AB17" i="54"/>
  <c r="D14" i="59" s="1"/>
  <c r="AB30" i="54"/>
  <c r="D27" i="59" s="1"/>
  <c r="AB31" i="54"/>
  <c r="D28" i="59" s="1"/>
  <c r="AB32" i="54"/>
  <c r="D29" i="59" s="1"/>
  <c r="AB33" i="54"/>
  <c r="D30" i="59" s="1"/>
  <c r="AB34" i="54"/>
  <c r="D31" i="59" s="1"/>
  <c r="AB35" i="54"/>
  <c r="D32" i="59" s="1"/>
  <c r="AB36" i="54"/>
  <c r="D33" i="59" s="1"/>
  <c r="AB37" i="54"/>
  <c r="D34" i="59" s="1"/>
  <c r="AB38" i="54"/>
  <c r="D35" i="59" s="1"/>
  <c r="AB39" i="54"/>
  <c r="D36" i="59" s="1"/>
  <c r="AB40" i="54"/>
  <c r="D37" i="59" s="1"/>
  <c r="AB41" i="54"/>
  <c r="D38" i="59" s="1"/>
  <c r="AB20" i="54"/>
  <c r="D17" i="59" s="1"/>
  <c r="AB21" i="54"/>
  <c r="D18" i="59" s="1"/>
  <c r="AB22" i="54"/>
  <c r="D19" i="59" s="1"/>
  <c r="AB23" i="54"/>
  <c r="D20" i="59" s="1"/>
  <c r="AB24" i="54"/>
  <c r="D21" i="59" s="1"/>
  <c r="AB25" i="54"/>
  <c r="D22" i="59" s="1"/>
  <c r="AB26" i="54"/>
  <c r="D23" i="59" s="1"/>
  <c r="AB28" i="54"/>
  <c r="D25" i="59" s="1"/>
  <c r="AB42" i="54"/>
  <c r="D39" i="59" s="1"/>
  <c r="AB43" i="54"/>
  <c r="D40" i="59" s="1"/>
  <c r="AB44" i="54"/>
  <c r="D41" i="59" s="1"/>
  <c r="AB45" i="54"/>
  <c r="D42" i="59" s="1"/>
  <c r="AB46" i="54"/>
  <c r="D43" i="59" s="1"/>
  <c r="AB47" i="54"/>
  <c r="D44" i="59" s="1"/>
  <c r="AB48" i="54"/>
  <c r="D45" i="59" s="1"/>
  <c r="AB49" i="54"/>
  <c r="D46" i="59" s="1"/>
  <c r="AB50" i="54"/>
  <c r="D47" i="59" s="1"/>
  <c r="AB51" i="54"/>
  <c r="D48" i="59" s="1"/>
  <c r="AB52" i="54"/>
  <c r="D49" i="59" s="1"/>
  <c r="AB53" i="54"/>
  <c r="D50" i="59" s="1"/>
  <c r="AB54" i="54"/>
  <c r="D51" i="59" s="1"/>
  <c r="AB55" i="54"/>
  <c r="D52" i="59" s="1"/>
  <c r="AB56" i="54"/>
  <c r="D53" i="59" s="1"/>
  <c r="AB57" i="54"/>
  <c r="D54" i="59" s="1"/>
  <c r="AB58" i="54"/>
  <c r="D55" i="59" s="1"/>
  <c r="AB27" i="54"/>
  <c r="D24" i="59" s="1"/>
  <c r="AB29" i="54"/>
  <c r="D26" i="59" s="1"/>
  <c r="AB59" i="54"/>
  <c r="D56" i="59" s="1"/>
  <c r="AB60" i="54"/>
  <c r="D57" i="59" s="1"/>
  <c r="AB61" i="54"/>
  <c r="D58" i="59" s="1"/>
  <c r="AB62" i="54"/>
  <c r="D59" i="59" s="1"/>
  <c r="AB63" i="54"/>
  <c r="D60" i="59" s="1"/>
  <c r="AB64" i="54"/>
  <c r="D61" i="59" s="1"/>
  <c r="AB65" i="54"/>
  <c r="D62" i="59" s="1"/>
  <c r="AB66" i="54"/>
  <c r="D63" i="59" s="1"/>
  <c r="AB67" i="54"/>
  <c r="D64" i="59" s="1"/>
  <c r="AB68" i="54"/>
  <c r="D65" i="59" s="1"/>
  <c r="AB69" i="54"/>
  <c r="D66" i="59" s="1"/>
  <c r="AB70" i="54"/>
  <c r="D67" i="59" s="1"/>
  <c r="AB71" i="54"/>
  <c r="D68" i="59" s="1"/>
  <c r="AB72" i="54"/>
  <c r="D69" i="59" s="1"/>
  <c r="AB73" i="54"/>
  <c r="D70" i="59" s="1"/>
  <c r="AB74" i="54"/>
  <c r="D71" i="59" s="1"/>
  <c r="AB75" i="54"/>
  <c r="D72" i="59" s="1"/>
  <c r="AB76" i="54"/>
  <c r="D73" i="59" s="1"/>
  <c r="AB77" i="54"/>
  <c r="D74" i="59" s="1"/>
  <c r="AB78" i="54"/>
  <c r="D75" i="59" s="1"/>
  <c r="AB79" i="54"/>
  <c r="D76" i="59" s="1"/>
  <c r="AB80" i="54"/>
  <c r="D77" i="59" s="1"/>
  <c r="AB81" i="54"/>
  <c r="D78" i="59" s="1"/>
  <c r="AB82" i="54"/>
  <c r="D79" i="59" s="1"/>
  <c r="AB83" i="54"/>
  <c r="D80" i="59" s="1"/>
  <c r="AB84" i="54"/>
  <c r="D81" i="59" s="1"/>
  <c r="AB85" i="54"/>
  <c r="D82" i="59" s="1"/>
  <c r="AB86" i="54"/>
  <c r="D83" i="59" s="1"/>
  <c r="AB87" i="54"/>
  <c r="D84" i="59" s="1"/>
  <c r="AB88" i="54"/>
  <c r="D85" i="59" s="1"/>
  <c r="AB89" i="54"/>
  <c r="D86" i="59" s="1"/>
  <c r="AB90" i="54"/>
  <c r="D87" i="59" s="1"/>
  <c r="AB91" i="54"/>
  <c r="D88" i="59" s="1"/>
  <c r="AB92" i="54"/>
  <c r="D89" i="59" s="1"/>
  <c r="AB93" i="54"/>
  <c r="D90" i="59" s="1"/>
  <c r="AB94" i="54"/>
  <c r="D91" i="59" s="1"/>
  <c r="AB95" i="54"/>
  <c r="D92" i="59" s="1"/>
  <c r="AB96" i="54"/>
  <c r="D93" i="59" s="1"/>
  <c r="AB97" i="54"/>
  <c r="D94" i="59" s="1"/>
  <c r="AB98" i="54"/>
  <c r="D95" i="59" s="1"/>
  <c r="AB99" i="54"/>
  <c r="D96" i="59" s="1"/>
  <c r="AB100" i="54"/>
  <c r="D97" i="59" s="1"/>
  <c r="AB101" i="54"/>
  <c r="D98" i="59" s="1"/>
  <c r="AB103" i="54"/>
  <c r="D100" i="59" s="1"/>
  <c r="AB105" i="54"/>
  <c r="D102" i="59" s="1"/>
  <c r="AB107" i="54"/>
  <c r="D104" i="59" s="1"/>
  <c r="AB109" i="54"/>
  <c r="D106" i="59" s="1"/>
  <c r="AB111" i="54"/>
  <c r="D108" i="59" s="1"/>
  <c r="AB113" i="54"/>
  <c r="D110" i="59" s="1"/>
  <c r="AB115" i="54"/>
  <c r="D112" i="59" s="1"/>
  <c r="AB117" i="54"/>
  <c r="D114" i="59" s="1"/>
  <c r="AB118" i="54"/>
  <c r="D115" i="59" s="1"/>
  <c r="AB119" i="54"/>
  <c r="D116" i="59" s="1"/>
  <c r="AB120" i="54"/>
  <c r="D117" i="59" s="1"/>
  <c r="AB121" i="54"/>
  <c r="D118" i="59" s="1"/>
  <c r="AB122" i="54"/>
  <c r="D119" i="59" s="1"/>
  <c r="AB123" i="54"/>
  <c r="D120" i="59" s="1"/>
  <c r="AB124" i="54"/>
  <c r="D121" i="59" s="1"/>
  <c r="AB125" i="54"/>
  <c r="D122" i="59" s="1"/>
  <c r="AB126" i="54"/>
  <c r="D123" i="59" s="1"/>
  <c r="AB127" i="54"/>
  <c r="D124" i="59" s="1"/>
  <c r="AB128" i="54"/>
  <c r="D125" i="59" s="1"/>
  <c r="AB129" i="54"/>
  <c r="D126" i="59" s="1"/>
  <c r="AB102" i="54"/>
  <c r="D99" i="59" s="1"/>
  <c r="AB104" i="54"/>
  <c r="D101" i="59" s="1"/>
  <c r="AB106" i="54"/>
  <c r="D103" i="59" s="1"/>
  <c r="AB108" i="54"/>
  <c r="D105" i="59" s="1"/>
  <c r="AB110" i="54"/>
  <c r="D107" i="59" s="1"/>
  <c r="AB112" i="54"/>
  <c r="D109" i="59" s="1"/>
  <c r="AB114" i="54"/>
  <c r="D111" i="59" s="1"/>
  <c r="AB116" i="54"/>
  <c r="D113" i="59" s="1"/>
  <c r="AB9" i="54"/>
  <c r="D6" i="59" s="1"/>
  <c r="W5" i="54"/>
  <c r="M23" i="55" s="1"/>
  <c r="AD4" i="54"/>
  <c r="AC2" i="54"/>
  <c r="AC3" i="54"/>
  <c r="AB7" i="54" l="1"/>
  <c r="AB6" i="54"/>
  <c r="AC18" i="54"/>
  <c r="AC19" i="54"/>
  <c r="AC17" i="54"/>
  <c r="AC20" i="54"/>
  <c r="AC21" i="54"/>
  <c r="AC22" i="54"/>
  <c r="AC23" i="54"/>
  <c r="AC24" i="54"/>
  <c r="AC25" i="54"/>
  <c r="AC26" i="54"/>
  <c r="AC27" i="54"/>
  <c r="AC28" i="54"/>
  <c r="AC29" i="54"/>
  <c r="AC30" i="54"/>
  <c r="AC31" i="54"/>
  <c r="AC32" i="54"/>
  <c r="AC33" i="54"/>
  <c r="AC34" i="54"/>
  <c r="AC35" i="54"/>
  <c r="AC10" i="54"/>
  <c r="AC12" i="54"/>
  <c r="AC14" i="54"/>
  <c r="AC11" i="54"/>
  <c r="AC15" i="54"/>
  <c r="AC16" i="54"/>
  <c r="AC42" i="54"/>
  <c r="AC43" i="54"/>
  <c r="AC44" i="54"/>
  <c r="AC45" i="54"/>
  <c r="AC46" i="54"/>
  <c r="AC47" i="54"/>
  <c r="AC48" i="54"/>
  <c r="AC49" i="54"/>
  <c r="AC50" i="54"/>
  <c r="AC51" i="54"/>
  <c r="AC36" i="54"/>
  <c r="AC37" i="54"/>
  <c r="AC38" i="54"/>
  <c r="AC39" i="54"/>
  <c r="AC40" i="54"/>
  <c r="AC41" i="54"/>
  <c r="AC52" i="54"/>
  <c r="AC54" i="54"/>
  <c r="AC56" i="54"/>
  <c r="AC58" i="54"/>
  <c r="AC81" i="54"/>
  <c r="AC82" i="54"/>
  <c r="AC83" i="54"/>
  <c r="AC84" i="54"/>
  <c r="AC85" i="54"/>
  <c r="AC86" i="54"/>
  <c r="AC87" i="54"/>
  <c r="AC88" i="54"/>
  <c r="AC89" i="54"/>
  <c r="AC90" i="54"/>
  <c r="AC91" i="54"/>
  <c r="AC92" i="54"/>
  <c r="AC93" i="54"/>
  <c r="AC94" i="54"/>
  <c r="AC95" i="54"/>
  <c r="AC96" i="54"/>
  <c r="AC97" i="54"/>
  <c r="AC98" i="54"/>
  <c r="AC99" i="54"/>
  <c r="AC100" i="54"/>
  <c r="AC101" i="54"/>
  <c r="AC102" i="54"/>
  <c r="AC103" i="54"/>
  <c r="AC104" i="54"/>
  <c r="AC105" i="54"/>
  <c r="AC106" i="54"/>
  <c r="AC107" i="54"/>
  <c r="AC108" i="54"/>
  <c r="AC109" i="54"/>
  <c r="AC110" i="54"/>
  <c r="AC111" i="54"/>
  <c r="AC112" i="54"/>
  <c r="AC113" i="54"/>
  <c r="AC114" i="54"/>
  <c r="AC115" i="54"/>
  <c r="AC116" i="54"/>
  <c r="AC59" i="54"/>
  <c r="AC60" i="54"/>
  <c r="AC61" i="54"/>
  <c r="AC62" i="54"/>
  <c r="AC63" i="54"/>
  <c r="AC64" i="54"/>
  <c r="AC65" i="54"/>
  <c r="AC66" i="54"/>
  <c r="AC67" i="54"/>
  <c r="AC68" i="54"/>
  <c r="AC69" i="54"/>
  <c r="AC70" i="54"/>
  <c r="AC71" i="54"/>
  <c r="AC73" i="54"/>
  <c r="AC75" i="54"/>
  <c r="AC77" i="54"/>
  <c r="AC79" i="54"/>
  <c r="AC13" i="54"/>
  <c r="AC53" i="54"/>
  <c r="AC57" i="54"/>
  <c r="AC55" i="54"/>
  <c r="AC78" i="54"/>
  <c r="AC72" i="54"/>
  <c r="AC80" i="54"/>
  <c r="AC74" i="54"/>
  <c r="AC117" i="54"/>
  <c r="AC118" i="54"/>
  <c r="AC120" i="54"/>
  <c r="AC121" i="54"/>
  <c r="AC122" i="54"/>
  <c r="AC123" i="54"/>
  <c r="AC125" i="54"/>
  <c r="AC128" i="54"/>
  <c r="AC129" i="54"/>
  <c r="AC76" i="54"/>
  <c r="AC119" i="54"/>
  <c r="AC124" i="54"/>
  <c r="AC126" i="54"/>
  <c r="AC127" i="54"/>
  <c r="AC9" i="54"/>
  <c r="X5" i="54"/>
  <c r="M24" i="55" s="1"/>
  <c r="AE4" i="54"/>
  <c r="AD2" i="54"/>
  <c r="AD3" i="54"/>
  <c r="AC7" i="54" l="1"/>
  <c r="AC6" i="54"/>
  <c r="AD10" i="54"/>
  <c r="AD11" i="54"/>
  <c r="AD12" i="54"/>
  <c r="AD13" i="54"/>
  <c r="AD14" i="54"/>
  <c r="AD15" i="54"/>
  <c r="AD16" i="54"/>
  <c r="AD17" i="54"/>
  <c r="AD20" i="54"/>
  <c r="AD21" i="54"/>
  <c r="AD22" i="54"/>
  <c r="AD23" i="54"/>
  <c r="AD24" i="54"/>
  <c r="AD25" i="54"/>
  <c r="AD18" i="54"/>
  <c r="AD36" i="54"/>
  <c r="AD37" i="54"/>
  <c r="AD38" i="54"/>
  <c r="AD39" i="54"/>
  <c r="AD40" i="54"/>
  <c r="AD41" i="54"/>
  <c r="AD19" i="54"/>
  <c r="AD27" i="54"/>
  <c r="AD29" i="54"/>
  <c r="AD28" i="54"/>
  <c r="AD42" i="54"/>
  <c r="AD43" i="54"/>
  <c r="AD44" i="54"/>
  <c r="AD45" i="54"/>
  <c r="AD46" i="54"/>
  <c r="AD47" i="54"/>
  <c r="AD48" i="54"/>
  <c r="AD49" i="54"/>
  <c r="AD50" i="54"/>
  <c r="AD51" i="54"/>
  <c r="AD30" i="54"/>
  <c r="AD31" i="54"/>
  <c r="AD32" i="54"/>
  <c r="AD33" i="54"/>
  <c r="AD34" i="54"/>
  <c r="AD35" i="54"/>
  <c r="AD59" i="54"/>
  <c r="AD60" i="54"/>
  <c r="AD61" i="54"/>
  <c r="AD62" i="54"/>
  <c r="AD63" i="54"/>
  <c r="AD64" i="54"/>
  <c r="AD65" i="54"/>
  <c r="AD66" i="54"/>
  <c r="AD67" i="54"/>
  <c r="AD68" i="54"/>
  <c r="AD69" i="54"/>
  <c r="AD70" i="54"/>
  <c r="AD71" i="54"/>
  <c r="AD72" i="54"/>
  <c r="AD73" i="54"/>
  <c r="AD74" i="54"/>
  <c r="AD75" i="54"/>
  <c r="AD76" i="54"/>
  <c r="AD77" i="54"/>
  <c r="AD78" i="54"/>
  <c r="AD79" i="54"/>
  <c r="AD80" i="54"/>
  <c r="AD81" i="54"/>
  <c r="AD82" i="54"/>
  <c r="AD83" i="54"/>
  <c r="AD84" i="54"/>
  <c r="AD85" i="54"/>
  <c r="AD86" i="54"/>
  <c r="AD87" i="54"/>
  <c r="AD88" i="54"/>
  <c r="AD89" i="54"/>
  <c r="AD90" i="54"/>
  <c r="AD91" i="54"/>
  <c r="AD92" i="54"/>
  <c r="AD93" i="54"/>
  <c r="AD94" i="54"/>
  <c r="AD95" i="54"/>
  <c r="AD96" i="54"/>
  <c r="AD97" i="54"/>
  <c r="AD98" i="54"/>
  <c r="AD99" i="54"/>
  <c r="AD100" i="54"/>
  <c r="AD26" i="54"/>
  <c r="AD53" i="54"/>
  <c r="AD55" i="54"/>
  <c r="AD57" i="54"/>
  <c r="AD52" i="54"/>
  <c r="AD56" i="54"/>
  <c r="AD101" i="54"/>
  <c r="AD102" i="54"/>
  <c r="AD103" i="54"/>
  <c r="AD104" i="54"/>
  <c r="AD105" i="54"/>
  <c r="AD106" i="54"/>
  <c r="AD107" i="54"/>
  <c r="AD108" i="54"/>
  <c r="AD109" i="54"/>
  <c r="AD110" i="54"/>
  <c r="AD111" i="54"/>
  <c r="AD112" i="54"/>
  <c r="AD113" i="54"/>
  <c r="AD114" i="54"/>
  <c r="AD115" i="54"/>
  <c r="AD116" i="54"/>
  <c r="AD117" i="54"/>
  <c r="AD118" i="54"/>
  <c r="AD119" i="54"/>
  <c r="AD120" i="54"/>
  <c r="AD121" i="54"/>
  <c r="AD122" i="54"/>
  <c r="AD123" i="54"/>
  <c r="AD124" i="54"/>
  <c r="AD125" i="54"/>
  <c r="AD126" i="54"/>
  <c r="AD127" i="54"/>
  <c r="AD128" i="54"/>
  <c r="AD129" i="54"/>
  <c r="AD54" i="54"/>
  <c r="AD58" i="54"/>
  <c r="AD9" i="54"/>
  <c r="Y5" i="54"/>
  <c r="M25" i="55" s="1"/>
  <c r="AF4" i="54"/>
  <c r="AE2" i="54"/>
  <c r="AE3" i="54"/>
  <c r="AD7" i="54" l="1"/>
  <c r="AD6" i="54"/>
  <c r="AE10" i="54"/>
  <c r="AE11" i="54"/>
  <c r="AE12" i="54"/>
  <c r="AE13" i="54"/>
  <c r="AE14" i="54"/>
  <c r="AE15" i="54"/>
  <c r="AE17" i="54"/>
  <c r="AE18" i="54"/>
  <c r="AE19" i="54"/>
  <c r="AE16" i="54"/>
  <c r="AE26" i="54"/>
  <c r="AE27" i="54"/>
  <c r="AE28" i="54"/>
  <c r="AE29" i="54"/>
  <c r="AE30" i="54"/>
  <c r="AE31" i="54"/>
  <c r="AE32" i="54"/>
  <c r="AE33" i="54"/>
  <c r="AE34" i="54"/>
  <c r="AE35" i="54"/>
  <c r="AE21" i="54"/>
  <c r="AE23" i="54"/>
  <c r="AE25" i="54"/>
  <c r="AE36" i="54"/>
  <c r="AE38" i="54"/>
  <c r="AE40" i="54"/>
  <c r="AE59" i="54"/>
  <c r="AE60" i="54"/>
  <c r="AE61" i="54"/>
  <c r="AE62" i="54"/>
  <c r="AE63" i="54"/>
  <c r="AE64" i="54"/>
  <c r="AE65" i="54"/>
  <c r="AE66" i="54"/>
  <c r="AE67" i="54"/>
  <c r="AE68" i="54"/>
  <c r="AE69" i="54"/>
  <c r="AE70" i="54"/>
  <c r="AE52" i="54"/>
  <c r="AE53" i="54"/>
  <c r="AE54" i="54"/>
  <c r="AE55" i="54"/>
  <c r="AE56" i="54"/>
  <c r="AE57" i="54"/>
  <c r="AE58" i="54"/>
  <c r="AE22" i="54"/>
  <c r="AE37" i="54"/>
  <c r="AE41" i="54"/>
  <c r="AE24" i="54"/>
  <c r="AE39" i="54"/>
  <c r="AE81" i="54"/>
  <c r="AE82" i="54"/>
  <c r="AE83" i="54"/>
  <c r="AE84" i="54"/>
  <c r="AE85" i="54"/>
  <c r="AE86" i="54"/>
  <c r="AE87" i="54"/>
  <c r="AE88" i="54"/>
  <c r="AE89" i="54"/>
  <c r="AE90" i="54"/>
  <c r="AE91" i="54"/>
  <c r="AE92" i="54"/>
  <c r="AE93" i="54"/>
  <c r="AE94" i="54"/>
  <c r="AE95" i="54"/>
  <c r="AE96" i="54"/>
  <c r="AE97" i="54"/>
  <c r="AE98" i="54"/>
  <c r="AE99" i="54"/>
  <c r="AE100" i="54"/>
  <c r="AE101" i="54"/>
  <c r="AE102" i="54"/>
  <c r="AE103" i="54"/>
  <c r="AE104" i="54"/>
  <c r="AE105" i="54"/>
  <c r="AE106" i="54"/>
  <c r="AE107" i="54"/>
  <c r="AE108" i="54"/>
  <c r="AE109" i="54"/>
  <c r="AE110" i="54"/>
  <c r="AE111" i="54"/>
  <c r="AE112" i="54"/>
  <c r="AE113" i="54"/>
  <c r="AE114" i="54"/>
  <c r="AE115" i="54"/>
  <c r="AE116" i="54"/>
  <c r="AE117" i="54"/>
  <c r="AE118" i="54"/>
  <c r="AE119" i="54"/>
  <c r="AE120" i="54"/>
  <c r="AE121" i="54"/>
  <c r="AE122" i="54"/>
  <c r="AE123" i="54"/>
  <c r="AE124" i="54"/>
  <c r="AE125" i="54"/>
  <c r="AE126" i="54"/>
  <c r="AE127" i="54"/>
  <c r="AE128" i="54"/>
  <c r="AE129" i="54"/>
  <c r="AE43" i="54"/>
  <c r="AE45" i="54"/>
  <c r="AE47" i="54"/>
  <c r="AE49" i="54"/>
  <c r="AE51" i="54"/>
  <c r="AE71" i="54"/>
  <c r="AE73" i="54"/>
  <c r="AE75" i="54"/>
  <c r="AE79" i="54"/>
  <c r="AE42" i="54"/>
  <c r="AE44" i="54"/>
  <c r="AE46" i="54"/>
  <c r="AE48" i="54"/>
  <c r="AE50" i="54"/>
  <c r="AE72" i="54"/>
  <c r="AE74" i="54"/>
  <c r="AE76" i="54"/>
  <c r="AE78" i="54"/>
  <c r="AE80" i="54"/>
  <c r="AE77" i="54"/>
  <c r="AE20" i="54"/>
  <c r="AE9" i="54"/>
  <c r="Z5" i="54"/>
  <c r="M26" i="55" s="1"/>
  <c r="AG4" i="54"/>
  <c r="AF2" i="54"/>
  <c r="AF3" i="54"/>
  <c r="AE7" i="54" l="1"/>
  <c r="AE6" i="54"/>
  <c r="AF16" i="54"/>
  <c r="AF17" i="54"/>
  <c r="AF10" i="54"/>
  <c r="AF11" i="54"/>
  <c r="AF12" i="54"/>
  <c r="AF13" i="54"/>
  <c r="AF14" i="54"/>
  <c r="AF15" i="54"/>
  <c r="AF26" i="54"/>
  <c r="AF27" i="54"/>
  <c r="AF28" i="54"/>
  <c r="AF29" i="54"/>
  <c r="AF19" i="54"/>
  <c r="AF20" i="54"/>
  <c r="AF21" i="54"/>
  <c r="AF22" i="54"/>
  <c r="AF23" i="54"/>
  <c r="AF24" i="54"/>
  <c r="AF25" i="54"/>
  <c r="AF30" i="54"/>
  <c r="AF31" i="54"/>
  <c r="AF32" i="54"/>
  <c r="AF33" i="54"/>
  <c r="AF34" i="54"/>
  <c r="AF35" i="54"/>
  <c r="AF36" i="54"/>
  <c r="AF37" i="54"/>
  <c r="AF38" i="54"/>
  <c r="AF39" i="54"/>
  <c r="AF40" i="54"/>
  <c r="AF41" i="54"/>
  <c r="AF42" i="54"/>
  <c r="AF43" i="54"/>
  <c r="AF44" i="54"/>
  <c r="AF45" i="54"/>
  <c r="AF46" i="54"/>
  <c r="AF47" i="54"/>
  <c r="AF48" i="54"/>
  <c r="AF49" i="54"/>
  <c r="AF50" i="54"/>
  <c r="AF51" i="54"/>
  <c r="AF52" i="54"/>
  <c r="AF53" i="54"/>
  <c r="AF54" i="54"/>
  <c r="AF55" i="54"/>
  <c r="AF56" i="54"/>
  <c r="AF57" i="54"/>
  <c r="AF58" i="54"/>
  <c r="AF18" i="54"/>
  <c r="AF71" i="54"/>
  <c r="AF72" i="54"/>
  <c r="AF73" i="54"/>
  <c r="AF74" i="54"/>
  <c r="AF75" i="54"/>
  <c r="AF76" i="54"/>
  <c r="AF77" i="54"/>
  <c r="AF78" i="54"/>
  <c r="AF79" i="54"/>
  <c r="AF80" i="54"/>
  <c r="AF62" i="54"/>
  <c r="AF63" i="54"/>
  <c r="AF64" i="54"/>
  <c r="AF65" i="54"/>
  <c r="AF68" i="54"/>
  <c r="AF70" i="54"/>
  <c r="AF81" i="54"/>
  <c r="AF82" i="54"/>
  <c r="AF84" i="54"/>
  <c r="AF85" i="54"/>
  <c r="AF88" i="54"/>
  <c r="AF90" i="54"/>
  <c r="AF93" i="54"/>
  <c r="AF59" i="54"/>
  <c r="AF60" i="54"/>
  <c r="AF61" i="54"/>
  <c r="AF66" i="54"/>
  <c r="AF67" i="54"/>
  <c r="AF69" i="54"/>
  <c r="AF83" i="54"/>
  <c r="AF86" i="54"/>
  <c r="AF87" i="54"/>
  <c r="AF89" i="54"/>
  <c r="AF91" i="54"/>
  <c r="AF92" i="54"/>
  <c r="AF94" i="54"/>
  <c r="AF101" i="54"/>
  <c r="AF103" i="54"/>
  <c r="AF105" i="54"/>
  <c r="AF107" i="54"/>
  <c r="AF109" i="54"/>
  <c r="AF111" i="54"/>
  <c r="AF113" i="54"/>
  <c r="AF115" i="54"/>
  <c r="AF95" i="54"/>
  <c r="AF96" i="54"/>
  <c r="AF97" i="54"/>
  <c r="AF98" i="54"/>
  <c r="AF99" i="54"/>
  <c r="AF100" i="54"/>
  <c r="AF102" i="54"/>
  <c r="AF104" i="54"/>
  <c r="AF106" i="54"/>
  <c r="AF108" i="54"/>
  <c r="AF110" i="54"/>
  <c r="AF112" i="54"/>
  <c r="AF114" i="54"/>
  <c r="AF116" i="54"/>
  <c r="AF117" i="54"/>
  <c r="AF118" i="54"/>
  <c r="AF119" i="54"/>
  <c r="AF120" i="54"/>
  <c r="AF121" i="54"/>
  <c r="AF122" i="54"/>
  <c r="AF123" i="54"/>
  <c r="AF124" i="54"/>
  <c r="AF125" i="54"/>
  <c r="AF126" i="54"/>
  <c r="AF127" i="54"/>
  <c r="AF128" i="54"/>
  <c r="AF129" i="54"/>
  <c r="AF9" i="54"/>
  <c r="AA5" i="54"/>
  <c r="M27" i="55" s="1"/>
  <c r="AH4" i="54"/>
  <c r="AG2" i="54"/>
  <c r="AG3" i="54"/>
  <c r="AF7" i="54" l="1"/>
  <c r="AF6" i="54"/>
  <c r="AG16" i="54"/>
  <c r="AG10" i="54"/>
  <c r="AG11" i="54"/>
  <c r="AG12" i="54"/>
  <c r="AG13" i="54"/>
  <c r="AG14" i="54"/>
  <c r="AG15" i="54"/>
  <c r="AG18" i="54"/>
  <c r="AG19" i="54"/>
  <c r="AG20" i="54"/>
  <c r="AG21" i="54"/>
  <c r="AG22" i="54"/>
  <c r="AG23" i="54"/>
  <c r="AG24" i="54"/>
  <c r="AG25" i="54"/>
  <c r="AG26" i="54"/>
  <c r="AG27" i="54"/>
  <c r="AG28" i="54"/>
  <c r="AG29" i="54"/>
  <c r="AG17" i="54"/>
  <c r="AG30" i="54"/>
  <c r="AG31" i="54"/>
  <c r="AG32" i="54"/>
  <c r="AG33" i="54"/>
  <c r="AG34" i="54"/>
  <c r="AG35" i="54"/>
  <c r="AG42" i="54"/>
  <c r="AG43" i="54"/>
  <c r="AG44" i="54"/>
  <c r="AG45" i="54"/>
  <c r="AG46" i="54"/>
  <c r="AG47" i="54"/>
  <c r="AG48" i="54"/>
  <c r="AG49" i="54"/>
  <c r="AG50" i="54"/>
  <c r="AG51" i="54"/>
  <c r="AG52" i="54"/>
  <c r="AG53" i="54"/>
  <c r="AG54" i="54"/>
  <c r="AG55" i="54"/>
  <c r="AG56" i="54"/>
  <c r="AG57" i="54"/>
  <c r="AG58" i="54"/>
  <c r="AG37" i="54"/>
  <c r="AG39" i="54"/>
  <c r="AG41" i="54"/>
  <c r="AG38" i="54"/>
  <c r="AG71" i="54"/>
  <c r="AG72" i="54"/>
  <c r="AG73" i="54"/>
  <c r="AG74" i="54"/>
  <c r="AG75" i="54"/>
  <c r="AG76" i="54"/>
  <c r="AG77" i="54"/>
  <c r="AG78" i="54"/>
  <c r="AG79" i="54"/>
  <c r="AG80" i="54"/>
  <c r="AG59" i="54"/>
  <c r="AG60" i="54"/>
  <c r="AG61" i="54"/>
  <c r="AG62" i="54"/>
  <c r="AG63" i="54"/>
  <c r="AG64" i="54"/>
  <c r="AG65" i="54"/>
  <c r="AG66" i="54"/>
  <c r="AG67" i="54"/>
  <c r="AG68" i="54"/>
  <c r="AG69" i="54"/>
  <c r="AG70" i="54"/>
  <c r="AG81" i="54"/>
  <c r="AG82" i="54"/>
  <c r="AG83" i="54"/>
  <c r="AG84" i="54"/>
  <c r="AG85" i="54"/>
  <c r="AG86" i="54"/>
  <c r="AG87" i="54"/>
  <c r="AG88" i="54"/>
  <c r="AG89" i="54"/>
  <c r="AG90" i="54"/>
  <c r="AG91" i="54"/>
  <c r="AG92" i="54"/>
  <c r="AG93" i="54"/>
  <c r="AG94" i="54"/>
  <c r="AG95" i="54"/>
  <c r="AG96" i="54"/>
  <c r="AG97" i="54"/>
  <c r="AG98" i="54"/>
  <c r="AG99" i="54"/>
  <c r="AG100" i="54"/>
  <c r="AG101" i="54"/>
  <c r="AG102" i="54"/>
  <c r="AG103" i="54"/>
  <c r="AG104" i="54"/>
  <c r="AG105" i="54"/>
  <c r="AG106" i="54"/>
  <c r="AG107" i="54"/>
  <c r="AG108" i="54"/>
  <c r="AG109" i="54"/>
  <c r="AG110" i="54"/>
  <c r="AG111" i="54"/>
  <c r="AG112" i="54"/>
  <c r="AG113" i="54"/>
  <c r="AG114" i="54"/>
  <c r="AG115" i="54"/>
  <c r="AG40" i="54"/>
  <c r="AG36" i="54"/>
  <c r="AG116" i="54"/>
  <c r="AG117" i="54"/>
  <c r="AG118" i="54"/>
  <c r="AG119" i="54"/>
  <c r="AG120" i="54"/>
  <c r="AG121" i="54"/>
  <c r="AG122" i="54"/>
  <c r="AG123" i="54"/>
  <c r="AG124" i="54"/>
  <c r="AG125" i="54"/>
  <c r="AG126" i="54"/>
  <c r="AG127" i="54"/>
  <c r="AG128" i="54"/>
  <c r="AG129" i="54"/>
  <c r="AG9" i="54"/>
  <c r="AB5" i="54"/>
  <c r="M28" i="55" s="1"/>
  <c r="AI4" i="54"/>
  <c r="AH2" i="54"/>
  <c r="AH3" i="54"/>
  <c r="AG7" i="54" l="1"/>
  <c r="AG6" i="54"/>
  <c r="AH10" i="54"/>
  <c r="AH11" i="54"/>
  <c r="AH12" i="54"/>
  <c r="AH13" i="54"/>
  <c r="AH14" i="54"/>
  <c r="AH15" i="54"/>
  <c r="AH16" i="54"/>
  <c r="AH17" i="54"/>
  <c r="AH18" i="54"/>
  <c r="AH19" i="54"/>
  <c r="AH20" i="54"/>
  <c r="AH21" i="54"/>
  <c r="AH22" i="54"/>
  <c r="AH23" i="54"/>
  <c r="AH24" i="54"/>
  <c r="AH25" i="54"/>
  <c r="AH27" i="54"/>
  <c r="AH29" i="54"/>
  <c r="AH30" i="54"/>
  <c r="AH31" i="54"/>
  <c r="AH32" i="54"/>
  <c r="AH33" i="54"/>
  <c r="AH34" i="54"/>
  <c r="AH35" i="54"/>
  <c r="AH36" i="54"/>
  <c r="AH37" i="54"/>
  <c r="AH38" i="54"/>
  <c r="AH39" i="54"/>
  <c r="AH40" i="54"/>
  <c r="AH41" i="54"/>
  <c r="AH26" i="54"/>
  <c r="AH59" i="54"/>
  <c r="AH60" i="54"/>
  <c r="AH61" i="54"/>
  <c r="AH62" i="54"/>
  <c r="AH63" i="54"/>
  <c r="AH64" i="54"/>
  <c r="AH65" i="54"/>
  <c r="AH66" i="54"/>
  <c r="AH67" i="54"/>
  <c r="AH68" i="54"/>
  <c r="AH69" i="54"/>
  <c r="AH70" i="54"/>
  <c r="AH71" i="54"/>
  <c r="AH72" i="54"/>
  <c r="AH73" i="54"/>
  <c r="AH74" i="54"/>
  <c r="AH75" i="54"/>
  <c r="AH76" i="54"/>
  <c r="AH77" i="54"/>
  <c r="AH78" i="54"/>
  <c r="AH79" i="54"/>
  <c r="AH80" i="54"/>
  <c r="AH28" i="54"/>
  <c r="AH53" i="54"/>
  <c r="AH55" i="54"/>
  <c r="AH57" i="54"/>
  <c r="AH81" i="54"/>
  <c r="AH82" i="54"/>
  <c r="AH83" i="54"/>
  <c r="AH84" i="54"/>
  <c r="AH85" i="54"/>
  <c r="AH86" i="54"/>
  <c r="AH87" i="54"/>
  <c r="AH88" i="54"/>
  <c r="AH89" i="54"/>
  <c r="AH90" i="54"/>
  <c r="AH91" i="54"/>
  <c r="AH92" i="54"/>
  <c r="AH93" i="54"/>
  <c r="AH94" i="54"/>
  <c r="AH95" i="54"/>
  <c r="AH96" i="54"/>
  <c r="AH97" i="54"/>
  <c r="AH98" i="54"/>
  <c r="AH99" i="54"/>
  <c r="AH42" i="54"/>
  <c r="AH43" i="54"/>
  <c r="AH44" i="54"/>
  <c r="AH45" i="54"/>
  <c r="AH46" i="54"/>
  <c r="AH47" i="54"/>
  <c r="AH48" i="54"/>
  <c r="AH49" i="54"/>
  <c r="AH50" i="54"/>
  <c r="AH51" i="54"/>
  <c r="AH52" i="54"/>
  <c r="AH56" i="54"/>
  <c r="AH54" i="54"/>
  <c r="AH58" i="54"/>
  <c r="AH116" i="54"/>
  <c r="AH117" i="54"/>
  <c r="AH118" i="54"/>
  <c r="AH119" i="54"/>
  <c r="AH120" i="54"/>
  <c r="AH121" i="54"/>
  <c r="AH122" i="54"/>
  <c r="AH123" i="54"/>
  <c r="AH124" i="54"/>
  <c r="AH125" i="54"/>
  <c r="AH126" i="54"/>
  <c r="AH127" i="54"/>
  <c r="AH128" i="54"/>
  <c r="AH129" i="54"/>
  <c r="AH100" i="54"/>
  <c r="AH102" i="54"/>
  <c r="AH104" i="54"/>
  <c r="AH106" i="54"/>
  <c r="AH108" i="54"/>
  <c r="AH110" i="54"/>
  <c r="AH112" i="54"/>
  <c r="AH114" i="54"/>
  <c r="AH103" i="54"/>
  <c r="AH107" i="54"/>
  <c r="AH109" i="54"/>
  <c r="AH111" i="54"/>
  <c r="AH113" i="54"/>
  <c r="AH101" i="54"/>
  <c r="AH105" i="54"/>
  <c r="AH115" i="54"/>
  <c r="AH9" i="54"/>
  <c r="AC5" i="54"/>
  <c r="M29" i="55" s="1"/>
  <c r="AJ4" i="54"/>
  <c r="AI2" i="54"/>
  <c r="AI3" i="54"/>
  <c r="AH7" i="54" l="1"/>
  <c r="AH6" i="54"/>
  <c r="AI10" i="54"/>
  <c r="AI11" i="54"/>
  <c r="AI12" i="54"/>
  <c r="AI13" i="54"/>
  <c r="AI14" i="54"/>
  <c r="AI15" i="54"/>
  <c r="AI17" i="54"/>
  <c r="AI18" i="54"/>
  <c r="AI19" i="54"/>
  <c r="AI16" i="54"/>
  <c r="AI20" i="54"/>
  <c r="AI21" i="54"/>
  <c r="AI22" i="54"/>
  <c r="AI23" i="54"/>
  <c r="AI24" i="54"/>
  <c r="AI25" i="54"/>
  <c r="AI36" i="54"/>
  <c r="AI37" i="54"/>
  <c r="AI38" i="54"/>
  <c r="AI39" i="54"/>
  <c r="AI40" i="54"/>
  <c r="AI41" i="54"/>
  <c r="AI26" i="54"/>
  <c r="AI28" i="54"/>
  <c r="AI27" i="54"/>
  <c r="AI30" i="54"/>
  <c r="AI31" i="54"/>
  <c r="AI32" i="54"/>
  <c r="AI33" i="54"/>
  <c r="AI34" i="54"/>
  <c r="AI35" i="54"/>
  <c r="AI59" i="54"/>
  <c r="AI60" i="54"/>
  <c r="AI61" i="54"/>
  <c r="AI62" i="54"/>
  <c r="AI63" i="54"/>
  <c r="AI64" i="54"/>
  <c r="AI65" i="54"/>
  <c r="AI66" i="54"/>
  <c r="AI67" i="54"/>
  <c r="AI68" i="54"/>
  <c r="AI69" i="54"/>
  <c r="AI70" i="54"/>
  <c r="AI42" i="54"/>
  <c r="AI43" i="54"/>
  <c r="AI44" i="54"/>
  <c r="AI45" i="54"/>
  <c r="AI46" i="54"/>
  <c r="AI47" i="54"/>
  <c r="AI48" i="54"/>
  <c r="AI49" i="54"/>
  <c r="AI50" i="54"/>
  <c r="AI51" i="54"/>
  <c r="AI52" i="54"/>
  <c r="AI54" i="54"/>
  <c r="AI56" i="54"/>
  <c r="AI58" i="54"/>
  <c r="AI55" i="54"/>
  <c r="AI72" i="54"/>
  <c r="AI74" i="54"/>
  <c r="AI76" i="54"/>
  <c r="AI78" i="54"/>
  <c r="AI80" i="54"/>
  <c r="AI116" i="54"/>
  <c r="AI117" i="54"/>
  <c r="AI118" i="54"/>
  <c r="AI119" i="54"/>
  <c r="AI120" i="54"/>
  <c r="AI121" i="54"/>
  <c r="AI122" i="54"/>
  <c r="AI123" i="54"/>
  <c r="AI124" i="54"/>
  <c r="AI125" i="54"/>
  <c r="AI126" i="54"/>
  <c r="AI127" i="54"/>
  <c r="AI128" i="54"/>
  <c r="AI129" i="54"/>
  <c r="AI100" i="54"/>
  <c r="AI101" i="54"/>
  <c r="AI102" i="54"/>
  <c r="AI103" i="54"/>
  <c r="AI104" i="54"/>
  <c r="AI105" i="54"/>
  <c r="AI106" i="54"/>
  <c r="AI107" i="54"/>
  <c r="AI108" i="54"/>
  <c r="AI109" i="54"/>
  <c r="AI110" i="54"/>
  <c r="AI111" i="54"/>
  <c r="AI112" i="54"/>
  <c r="AI113" i="54"/>
  <c r="AI114" i="54"/>
  <c r="AI115" i="54"/>
  <c r="AI57" i="54"/>
  <c r="AI77" i="54"/>
  <c r="AI95" i="54"/>
  <c r="AI96" i="54"/>
  <c r="AI97" i="54"/>
  <c r="AI98" i="54"/>
  <c r="AI99" i="54"/>
  <c r="AI71" i="54"/>
  <c r="AI79" i="54"/>
  <c r="AI82" i="54"/>
  <c r="AI84" i="54"/>
  <c r="AI86" i="54"/>
  <c r="AI88" i="54"/>
  <c r="AI90" i="54"/>
  <c r="AI92" i="54"/>
  <c r="AI94" i="54"/>
  <c r="AI73" i="54"/>
  <c r="AI53" i="54"/>
  <c r="AI75" i="54"/>
  <c r="AI81" i="54"/>
  <c r="AI83" i="54"/>
  <c r="AI85" i="54"/>
  <c r="AI87" i="54"/>
  <c r="AI89" i="54"/>
  <c r="AI91" i="54"/>
  <c r="AI93" i="54"/>
  <c r="AI29" i="54"/>
  <c r="AI9" i="54"/>
  <c r="AD5" i="54"/>
  <c r="M30" i="55" s="1"/>
  <c r="AK4" i="54"/>
  <c r="AJ2" i="54"/>
  <c r="AJ3" i="54"/>
  <c r="AI7" i="54" l="1"/>
  <c r="AI6" i="54"/>
  <c r="AJ10" i="54"/>
  <c r="AJ11" i="54"/>
  <c r="AJ12" i="54"/>
  <c r="AJ13" i="54"/>
  <c r="AJ14" i="54"/>
  <c r="AJ15" i="54"/>
  <c r="AJ19" i="54"/>
  <c r="AJ26" i="54"/>
  <c r="AJ27" i="54"/>
  <c r="AJ28" i="54"/>
  <c r="AJ29" i="54"/>
  <c r="AJ30" i="54"/>
  <c r="AJ31" i="54"/>
  <c r="AJ32" i="54"/>
  <c r="AJ33" i="54"/>
  <c r="AJ34" i="54"/>
  <c r="AJ35" i="54"/>
  <c r="AJ36" i="54"/>
  <c r="AJ37" i="54"/>
  <c r="AJ38" i="54"/>
  <c r="AJ39" i="54"/>
  <c r="AJ40" i="54"/>
  <c r="AJ41" i="54"/>
  <c r="AJ18" i="54"/>
  <c r="AJ42" i="54"/>
  <c r="AJ43" i="54"/>
  <c r="AJ44" i="54"/>
  <c r="AJ45" i="54"/>
  <c r="AJ46" i="54"/>
  <c r="AJ47" i="54"/>
  <c r="AJ48" i="54"/>
  <c r="AJ49" i="54"/>
  <c r="AJ50" i="54"/>
  <c r="AJ51" i="54"/>
  <c r="AJ52" i="54"/>
  <c r="AJ53" i="54"/>
  <c r="AJ54" i="54"/>
  <c r="AJ55" i="54"/>
  <c r="AJ56" i="54"/>
  <c r="AJ57" i="54"/>
  <c r="AJ58" i="54"/>
  <c r="AJ20" i="54"/>
  <c r="AJ22" i="54"/>
  <c r="AJ24" i="54"/>
  <c r="AJ21" i="54"/>
  <c r="AJ25" i="54"/>
  <c r="AJ59" i="54"/>
  <c r="AJ60" i="54"/>
  <c r="AJ61" i="54"/>
  <c r="AJ62" i="54"/>
  <c r="AJ63" i="54"/>
  <c r="AJ64" i="54"/>
  <c r="AJ65" i="54"/>
  <c r="AJ66" i="54"/>
  <c r="AJ67" i="54"/>
  <c r="AJ68" i="54"/>
  <c r="AJ69" i="54"/>
  <c r="AJ70" i="54"/>
  <c r="AJ100" i="54"/>
  <c r="AJ101" i="54"/>
  <c r="AJ102" i="54"/>
  <c r="AJ103" i="54"/>
  <c r="AJ104" i="54"/>
  <c r="AJ105" i="54"/>
  <c r="AJ106" i="54"/>
  <c r="AJ107" i="54"/>
  <c r="AJ108" i="54"/>
  <c r="AJ109" i="54"/>
  <c r="AJ110" i="54"/>
  <c r="AJ111" i="54"/>
  <c r="AJ112" i="54"/>
  <c r="AJ113" i="54"/>
  <c r="AJ114" i="54"/>
  <c r="AJ115" i="54"/>
  <c r="AJ72" i="54"/>
  <c r="AJ80" i="54"/>
  <c r="AJ17" i="54"/>
  <c r="AJ23" i="54"/>
  <c r="AJ71" i="54"/>
  <c r="AJ73" i="54"/>
  <c r="AJ75" i="54"/>
  <c r="AJ77" i="54"/>
  <c r="AJ79" i="54"/>
  <c r="AJ81" i="54"/>
  <c r="AJ82" i="54"/>
  <c r="AJ83" i="54"/>
  <c r="AJ84" i="54"/>
  <c r="AJ85" i="54"/>
  <c r="AJ86" i="54"/>
  <c r="AJ87" i="54"/>
  <c r="AJ88" i="54"/>
  <c r="AJ89" i="54"/>
  <c r="AJ90" i="54"/>
  <c r="AJ91" i="54"/>
  <c r="AJ92" i="54"/>
  <c r="AJ93" i="54"/>
  <c r="AJ94" i="54"/>
  <c r="AJ95" i="54"/>
  <c r="AJ96" i="54"/>
  <c r="AJ97" i="54"/>
  <c r="AJ98" i="54"/>
  <c r="AJ99" i="54"/>
  <c r="AJ74" i="54"/>
  <c r="AJ76" i="54"/>
  <c r="AJ78" i="54"/>
  <c r="AJ16" i="54"/>
  <c r="AJ116" i="54"/>
  <c r="AJ117" i="54"/>
  <c r="AJ118" i="54"/>
  <c r="AJ119" i="54"/>
  <c r="AJ120" i="54"/>
  <c r="AJ121" i="54"/>
  <c r="AJ122" i="54"/>
  <c r="AJ123" i="54"/>
  <c r="AJ124" i="54"/>
  <c r="AJ125" i="54"/>
  <c r="AJ126" i="54"/>
  <c r="AJ127" i="54"/>
  <c r="AJ128" i="54"/>
  <c r="AJ129" i="54"/>
  <c r="AJ9" i="54"/>
  <c r="AE5" i="54"/>
  <c r="M31" i="55" s="1"/>
  <c r="AL4" i="54"/>
  <c r="AK2" i="54"/>
  <c r="AK3" i="54"/>
  <c r="AJ7" i="54" l="1"/>
  <c r="AJ6" i="54"/>
  <c r="AK16" i="54"/>
  <c r="AK10" i="54"/>
  <c r="AK11" i="54"/>
  <c r="AK12" i="54"/>
  <c r="AK13" i="54"/>
  <c r="AK14" i="54"/>
  <c r="AK15" i="54"/>
  <c r="AK17" i="54"/>
  <c r="AK20" i="54"/>
  <c r="AK21" i="54"/>
  <c r="AK22" i="54"/>
  <c r="AK23" i="54"/>
  <c r="AK24" i="54"/>
  <c r="AK25" i="54"/>
  <c r="AK26" i="54"/>
  <c r="AK27" i="54"/>
  <c r="AK28" i="54"/>
  <c r="AK29" i="54"/>
  <c r="AK30" i="54"/>
  <c r="AK31" i="54"/>
  <c r="AK32" i="54"/>
  <c r="AK33" i="54"/>
  <c r="AK34" i="54"/>
  <c r="AK35" i="54"/>
  <c r="AK18" i="54"/>
  <c r="AK19" i="54"/>
  <c r="AK42" i="54"/>
  <c r="AK43" i="54"/>
  <c r="AK44" i="54"/>
  <c r="AK45" i="54"/>
  <c r="AK46" i="54"/>
  <c r="AK47" i="54"/>
  <c r="AK48" i="54"/>
  <c r="AK49" i="54"/>
  <c r="AK50" i="54"/>
  <c r="AK51" i="54"/>
  <c r="AK37" i="54"/>
  <c r="AK39" i="54"/>
  <c r="AK41" i="54"/>
  <c r="AK52" i="54"/>
  <c r="AK53" i="54"/>
  <c r="AK54" i="54"/>
  <c r="AK55" i="54"/>
  <c r="AK56" i="54"/>
  <c r="AK57" i="54"/>
  <c r="AK58" i="54"/>
  <c r="AK36" i="54"/>
  <c r="AK40" i="54"/>
  <c r="AK71" i="54"/>
  <c r="AK72" i="54"/>
  <c r="AK73" i="54"/>
  <c r="AK74" i="54"/>
  <c r="AK75" i="54"/>
  <c r="AK76" i="54"/>
  <c r="AK77" i="54"/>
  <c r="AK78" i="54"/>
  <c r="AK79" i="54"/>
  <c r="AK80" i="54"/>
  <c r="AK81" i="54"/>
  <c r="AK82" i="54"/>
  <c r="AK83" i="54"/>
  <c r="AK84" i="54"/>
  <c r="AK85" i="54"/>
  <c r="AK86" i="54"/>
  <c r="AK87" i="54"/>
  <c r="AK88" i="54"/>
  <c r="AK89" i="54"/>
  <c r="AK90" i="54"/>
  <c r="AK91" i="54"/>
  <c r="AK92" i="54"/>
  <c r="AK93" i="54"/>
  <c r="AK94" i="54"/>
  <c r="AK95" i="54"/>
  <c r="AK96" i="54"/>
  <c r="AK97" i="54"/>
  <c r="AK98" i="54"/>
  <c r="AK99" i="54"/>
  <c r="AK100" i="54"/>
  <c r="AK101" i="54"/>
  <c r="AK102" i="54"/>
  <c r="AK103" i="54"/>
  <c r="AK104" i="54"/>
  <c r="AK105" i="54"/>
  <c r="AK106" i="54"/>
  <c r="AK107" i="54"/>
  <c r="AK108" i="54"/>
  <c r="AK109" i="54"/>
  <c r="AK110" i="54"/>
  <c r="AK111" i="54"/>
  <c r="AK112" i="54"/>
  <c r="AK113" i="54"/>
  <c r="AK114" i="54"/>
  <c r="AK115" i="54"/>
  <c r="AK38" i="54"/>
  <c r="AK60" i="54"/>
  <c r="AK64" i="54"/>
  <c r="AK68" i="54"/>
  <c r="AK59" i="54"/>
  <c r="AK63" i="54"/>
  <c r="AK67" i="54"/>
  <c r="AK62" i="54"/>
  <c r="AK66" i="54"/>
  <c r="AK70" i="54"/>
  <c r="AK116" i="54"/>
  <c r="AK117" i="54"/>
  <c r="AK119" i="54"/>
  <c r="AK120" i="54"/>
  <c r="AK124" i="54"/>
  <c r="AK125" i="54"/>
  <c r="AK126" i="54"/>
  <c r="AK127" i="54"/>
  <c r="AK61" i="54"/>
  <c r="AK65" i="54"/>
  <c r="AK69" i="54"/>
  <c r="AK118" i="54"/>
  <c r="AK121" i="54"/>
  <c r="AK122" i="54"/>
  <c r="AK123" i="54"/>
  <c r="AK128" i="54"/>
  <c r="AK129" i="54"/>
  <c r="AK9" i="54"/>
  <c r="AF5" i="54"/>
  <c r="M32" i="55" s="1"/>
  <c r="AM4" i="54"/>
  <c r="AL2" i="54"/>
  <c r="AL3" i="54"/>
  <c r="AK7" i="54" l="1"/>
  <c r="AK6" i="54"/>
  <c r="AL10" i="54"/>
  <c r="AL11" i="54"/>
  <c r="AL12" i="54"/>
  <c r="AL13" i="54"/>
  <c r="AL14" i="54"/>
  <c r="AL15" i="54"/>
  <c r="AL16" i="54"/>
  <c r="AL17" i="54"/>
  <c r="AL20" i="54"/>
  <c r="AL21" i="54"/>
  <c r="AL22" i="54"/>
  <c r="AL23" i="54"/>
  <c r="AL24" i="54"/>
  <c r="AL25" i="54"/>
  <c r="AL18" i="54"/>
  <c r="AL19" i="54"/>
  <c r="AL26" i="54"/>
  <c r="AL27" i="54"/>
  <c r="AL28" i="54"/>
  <c r="AL29" i="54"/>
  <c r="AL42" i="54"/>
  <c r="AL43" i="54"/>
  <c r="AL44" i="54"/>
  <c r="AL45" i="54"/>
  <c r="AL46" i="54"/>
  <c r="AL47" i="54"/>
  <c r="AL48" i="54"/>
  <c r="AL49" i="54"/>
  <c r="AL50" i="54"/>
  <c r="AL51" i="54"/>
  <c r="AL52" i="54"/>
  <c r="AL53" i="54"/>
  <c r="AL54" i="54"/>
  <c r="AL55" i="54"/>
  <c r="AL56" i="54"/>
  <c r="AL57" i="54"/>
  <c r="AL58" i="54"/>
  <c r="AL36" i="54"/>
  <c r="AL38" i="54"/>
  <c r="AL40" i="54"/>
  <c r="AL59" i="54"/>
  <c r="AL60" i="54"/>
  <c r="AL61" i="54"/>
  <c r="AL62" i="54"/>
  <c r="AL63" i="54"/>
  <c r="AL64" i="54"/>
  <c r="AL65" i="54"/>
  <c r="AL66" i="54"/>
  <c r="AL67" i="54"/>
  <c r="AL68" i="54"/>
  <c r="AL69" i="54"/>
  <c r="AL70" i="54"/>
  <c r="AL71" i="54"/>
  <c r="AL72" i="54"/>
  <c r="AL73" i="54"/>
  <c r="AL74" i="54"/>
  <c r="AL75" i="54"/>
  <c r="AL76" i="54"/>
  <c r="AL77" i="54"/>
  <c r="AL78" i="54"/>
  <c r="AL79" i="54"/>
  <c r="AL80" i="54"/>
  <c r="AL31" i="54"/>
  <c r="AL33" i="54"/>
  <c r="AL35" i="54"/>
  <c r="AL37" i="54"/>
  <c r="AL41" i="54"/>
  <c r="AL81" i="54"/>
  <c r="AL82" i="54"/>
  <c r="AL83" i="54"/>
  <c r="AL84" i="54"/>
  <c r="AL85" i="54"/>
  <c r="AL86" i="54"/>
  <c r="AL87" i="54"/>
  <c r="AL88" i="54"/>
  <c r="AL89" i="54"/>
  <c r="AL90" i="54"/>
  <c r="AL91" i="54"/>
  <c r="AL92" i="54"/>
  <c r="AL93" i="54"/>
  <c r="AL94" i="54"/>
  <c r="AL95" i="54"/>
  <c r="AL96" i="54"/>
  <c r="AL97" i="54"/>
  <c r="AL98" i="54"/>
  <c r="AL99" i="54"/>
  <c r="AL30" i="54"/>
  <c r="AL34" i="54"/>
  <c r="AL32" i="54"/>
  <c r="AL116" i="54"/>
  <c r="AL117" i="54"/>
  <c r="AL118" i="54"/>
  <c r="AL119" i="54"/>
  <c r="AL120" i="54"/>
  <c r="AL121" i="54"/>
  <c r="AL122" i="54"/>
  <c r="AL123" i="54"/>
  <c r="AL124" i="54"/>
  <c r="AL125" i="54"/>
  <c r="AL126" i="54"/>
  <c r="AL127" i="54"/>
  <c r="AL128" i="54"/>
  <c r="AL129" i="54"/>
  <c r="AL39" i="54"/>
  <c r="AL100" i="54"/>
  <c r="AL102" i="54"/>
  <c r="AL104" i="54"/>
  <c r="AL106" i="54"/>
  <c r="AL108" i="54"/>
  <c r="AL110" i="54"/>
  <c r="AL112" i="54"/>
  <c r="AL114" i="54"/>
  <c r="AL101" i="54"/>
  <c r="AL103" i="54"/>
  <c r="AL105" i="54"/>
  <c r="AL107" i="54"/>
  <c r="AL109" i="54"/>
  <c r="AL111" i="54"/>
  <c r="AL113" i="54"/>
  <c r="AL115" i="54"/>
  <c r="AL9" i="54"/>
  <c r="AG5" i="54"/>
  <c r="M33" i="55" s="1"/>
  <c r="AN4" i="54"/>
  <c r="AM2" i="54"/>
  <c r="AM3" i="54"/>
  <c r="AL7" i="54" l="1"/>
  <c r="AL6" i="54"/>
  <c r="AM10" i="54"/>
  <c r="AM11" i="54"/>
  <c r="AM12" i="54"/>
  <c r="AM13" i="54"/>
  <c r="AM14" i="54"/>
  <c r="AM15" i="54"/>
  <c r="AM16" i="54"/>
  <c r="AM17" i="54"/>
  <c r="AM18" i="54"/>
  <c r="AM19" i="54"/>
  <c r="AM26" i="54"/>
  <c r="AM28" i="54"/>
  <c r="AM20" i="54"/>
  <c r="AM21" i="54"/>
  <c r="AM22" i="54"/>
  <c r="AM23" i="54"/>
  <c r="AM24" i="54"/>
  <c r="AM25" i="54"/>
  <c r="AM30" i="54"/>
  <c r="AM31" i="54"/>
  <c r="AM32" i="54"/>
  <c r="AM33" i="54"/>
  <c r="AM34" i="54"/>
  <c r="AM35" i="54"/>
  <c r="AM36" i="54"/>
  <c r="AM37" i="54"/>
  <c r="AM38" i="54"/>
  <c r="AM39" i="54"/>
  <c r="AM40" i="54"/>
  <c r="AM41" i="54"/>
  <c r="AM59" i="54"/>
  <c r="AM60" i="54"/>
  <c r="AM61" i="54"/>
  <c r="AM62" i="54"/>
  <c r="AM63" i="54"/>
  <c r="AM64" i="54"/>
  <c r="AM65" i="54"/>
  <c r="AM66" i="54"/>
  <c r="AM67" i="54"/>
  <c r="AM68" i="54"/>
  <c r="AM69" i="54"/>
  <c r="AM70" i="54"/>
  <c r="AM29" i="54"/>
  <c r="AM27" i="54"/>
  <c r="AM42" i="54"/>
  <c r="AM43" i="54"/>
  <c r="AM44" i="54"/>
  <c r="AM45" i="54"/>
  <c r="AM46" i="54"/>
  <c r="AM47" i="54"/>
  <c r="AM48" i="54"/>
  <c r="AM49" i="54"/>
  <c r="AM50" i="54"/>
  <c r="AM51" i="54"/>
  <c r="AM52" i="54"/>
  <c r="AM54" i="54"/>
  <c r="AM56" i="54"/>
  <c r="AM58" i="54"/>
  <c r="AM71" i="54"/>
  <c r="AM72" i="54"/>
  <c r="AM73" i="54"/>
  <c r="AM74" i="54"/>
  <c r="AM75" i="54"/>
  <c r="AM76" i="54"/>
  <c r="AM77" i="54"/>
  <c r="AM78" i="54"/>
  <c r="AM79" i="54"/>
  <c r="AM80" i="54"/>
  <c r="AM81" i="54"/>
  <c r="AM82" i="54"/>
  <c r="AM83" i="54"/>
  <c r="AM84" i="54"/>
  <c r="AM85" i="54"/>
  <c r="AM86" i="54"/>
  <c r="AM87" i="54"/>
  <c r="AM88" i="54"/>
  <c r="AM89" i="54"/>
  <c r="AM90" i="54"/>
  <c r="AM91" i="54"/>
  <c r="AM92" i="54"/>
  <c r="AM93" i="54"/>
  <c r="AM94" i="54"/>
  <c r="AM95" i="54"/>
  <c r="AM96" i="54"/>
  <c r="AM97" i="54"/>
  <c r="AM98" i="54"/>
  <c r="AM99" i="54"/>
  <c r="AM116" i="54"/>
  <c r="AM117" i="54"/>
  <c r="AM118" i="54"/>
  <c r="AM119" i="54"/>
  <c r="AM120" i="54"/>
  <c r="AM121" i="54"/>
  <c r="AM122" i="54"/>
  <c r="AM123" i="54"/>
  <c r="AM124" i="54"/>
  <c r="AM125" i="54"/>
  <c r="AM126" i="54"/>
  <c r="AM127" i="54"/>
  <c r="AM128" i="54"/>
  <c r="AM129" i="54"/>
  <c r="AM55" i="54"/>
  <c r="AM53" i="54"/>
  <c r="AM57" i="54"/>
  <c r="AM101" i="54"/>
  <c r="AM103" i="54"/>
  <c r="AM105" i="54"/>
  <c r="AM107" i="54"/>
  <c r="AM109" i="54"/>
  <c r="AM111" i="54"/>
  <c r="AM113" i="54"/>
  <c r="AM115" i="54"/>
  <c r="AM100" i="54"/>
  <c r="AM104" i="54"/>
  <c r="AM110" i="54"/>
  <c r="AM102" i="54"/>
  <c r="AM106" i="54"/>
  <c r="AM108" i="54"/>
  <c r="AM112" i="54"/>
  <c r="AM114" i="54"/>
  <c r="AM9" i="54"/>
  <c r="AH5" i="54"/>
  <c r="M34" i="55" s="1"/>
  <c r="AO4" i="54"/>
  <c r="AN2" i="54"/>
  <c r="AN3" i="54"/>
  <c r="AM7" i="54" l="1"/>
  <c r="AM6" i="54"/>
  <c r="AN17" i="54"/>
  <c r="AN18" i="54"/>
  <c r="AN19" i="54"/>
  <c r="AN10" i="54"/>
  <c r="AN12" i="54"/>
  <c r="AN14" i="54"/>
  <c r="AN16" i="54"/>
  <c r="AN20" i="54"/>
  <c r="AN21" i="54"/>
  <c r="AN22" i="54"/>
  <c r="AN23" i="54"/>
  <c r="AN24" i="54"/>
  <c r="AN25" i="54"/>
  <c r="AN30" i="54"/>
  <c r="AN31" i="54"/>
  <c r="AN32" i="54"/>
  <c r="AN33" i="54"/>
  <c r="AN34" i="54"/>
  <c r="AN35" i="54"/>
  <c r="AN36" i="54"/>
  <c r="AN37" i="54"/>
  <c r="AN38" i="54"/>
  <c r="AN39" i="54"/>
  <c r="AN40" i="54"/>
  <c r="AN41" i="54"/>
  <c r="AN13" i="54"/>
  <c r="AN27" i="54"/>
  <c r="AN29" i="54"/>
  <c r="AN42" i="54"/>
  <c r="AN43" i="54"/>
  <c r="AN44" i="54"/>
  <c r="AN45" i="54"/>
  <c r="AN46" i="54"/>
  <c r="AN47" i="54"/>
  <c r="AN48" i="54"/>
  <c r="AN49" i="54"/>
  <c r="AN50" i="54"/>
  <c r="AN51" i="54"/>
  <c r="AN52" i="54"/>
  <c r="AN53" i="54"/>
  <c r="AN54" i="54"/>
  <c r="AN55" i="54"/>
  <c r="AN56" i="54"/>
  <c r="AN57" i="54"/>
  <c r="AN58" i="54"/>
  <c r="AN15" i="54"/>
  <c r="AN26" i="54"/>
  <c r="AN11" i="54"/>
  <c r="AN28" i="54"/>
  <c r="AN71" i="54"/>
  <c r="AN73" i="54"/>
  <c r="AN75" i="54"/>
  <c r="AN77" i="54"/>
  <c r="AN79" i="54"/>
  <c r="AN83" i="54"/>
  <c r="AN84" i="54"/>
  <c r="AN86" i="54"/>
  <c r="AN87" i="54"/>
  <c r="AN89" i="54"/>
  <c r="AN91" i="54"/>
  <c r="AN92" i="54"/>
  <c r="AN93" i="54"/>
  <c r="AN94" i="54"/>
  <c r="AN59" i="54"/>
  <c r="AN60" i="54"/>
  <c r="AN61" i="54"/>
  <c r="AN62" i="54"/>
  <c r="AN63" i="54"/>
  <c r="AN64" i="54"/>
  <c r="AN65" i="54"/>
  <c r="AN66" i="54"/>
  <c r="AN67" i="54"/>
  <c r="AN68" i="54"/>
  <c r="AN69" i="54"/>
  <c r="AN70" i="54"/>
  <c r="AN100" i="54"/>
  <c r="AN101" i="54"/>
  <c r="AN102" i="54"/>
  <c r="AN103" i="54"/>
  <c r="AN104" i="54"/>
  <c r="AN105" i="54"/>
  <c r="AN106" i="54"/>
  <c r="AN107" i="54"/>
  <c r="AN108" i="54"/>
  <c r="AN109" i="54"/>
  <c r="AN110" i="54"/>
  <c r="AN111" i="54"/>
  <c r="AN112" i="54"/>
  <c r="AN113" i="54"/>
  <c r="AN114" i="54"/>
  <c r="AN115" i="54"/>
  <c r="AN81" i="54"/>
  <c r="AN82" i="54"/>
  <c r="AN85" i="54"/>
  <c r="AN88" i="54"/>
  <c r="AN90" i="54"/>
  <c r="AN76" i="54"/>
  <c r="AN78" i="54"/>
  <c r="AN95" i="54"/>
  <c r="AN96" i="54"/>
  <c r="AN97" i="54"/>
  <c r="AN98" i="54"/>
  <c r="AN99" i="54"/>
  <c r="AN72" i="54"/>
  <c r="AN80" i="54"/>
  <c r="AN74" i="54"/>
  <c r="AN116" i="54"/>
  <c r="AN117" i="54"/>
  <c r="AN118" i="54"/>
  <c r="AN119" i="54"/>
  <c r="AN120" i="54"/>
  <c r="AN121" i="54"/>
  <c r="AN122" i="54"/>
  <c r="AN123" i="54"/>
  <c r="AN124" i="54"/>
  <c r="AN125" i="54"/>
  <c r="AN126" i="54"/>
  <c r="AN127" i="54"/>
  <c r="AN128" i="54"/>
  <c r="AN129" i="54"/>
  <c r="AN9" i="54"/>
  <c r="AI5" i="54"/>
  <c r="M35" i="55" s="1"/>
  <c r="AP4" i="54"/>
  <c r="AO2" i="54"/>
  <c r="AO3" i="54"/>
  <c r="AN7" i="54" l="1"/>
  <c r="AN6" i="54"/>
  <c r="AO10" i="54"/>
  <c r="AO11" i="54"/>
  <c r="AO12" i="54"/>
  <c r="AO13" i="54"/>
  <c r="AO14" i="54"/>
  <c r="AO15" i="54"/>
  <c r="AO16" i="54"/>
  <c r="AO20" i="54"/>
  <c r="AO21" i="54"/>
  <c r="AO22" i="54"/>
  <c r="AO23" i="54"/>
  <c r="AO24" i="54"/>
  <c r="AO25" i="54"/>
  <c r="AO26" i="54"/>
  <c r="AO27" i="54"/>
  <c r="AO28" i="54"/>
  <c r="AO29" i="54"/>
  <c r="AO18" i="54"/>
  <c r="AO30" i="54"/>
  <c r="AO31" i="54"/>
  <c r="AO32" i="54"/>
  <c r="AO33" i="54"/>
  <c r="AO34" i="54"/>
  <c r="AO35" i="54"/>
  <c r="AO36" i="54"/>
  <c r="AO37" i="54"/>
  <c r="AO38" i="54"/>
  <c r="AO39" i="54"/>
  <c r="AO40" i="54"/>
  <c r="AO41" i="54"/>
  <c r="AO42" i="54"/>
  <c r="AO43" i="54"/>
  <c r="AO44" i="54"/>
  <c r="AO45" i="54"/>
  <c r="AO46" i="54"/>
  <c r="AO47" i="54"/>
  <c r="AO48" i="54"/>
  <c r="AO49" i="54"/>
  <c r="AO50" i="54"/>
  <c r="AO51" i="54"/>
  <c r="AO17" i="54"/>
  <c r="AO19" i="54"/>
  <c r="AO53" i="54"/>
  <c r="AO55" i="54"/>
  <c r="AO57" i="54"/>
  <c r="AO59" i="54"/>
  <c r="AO60" i="54"/>
  <c r="AO61" i="54"/>
  <c r="AO62" i="54"/>
  <c r="AO63" i="54"/>
  <c r="AO64" i="54"/>
  <c r="AO65" i="54"/>
  <c r="AO66" i="54"/>
  <c r="AO67" i="54"/>
  <c r="AO68" i="54"/>
  <c r="AO69" i="54"/>
  <c r="AO70" i="54"/>
  <c r="AO81" i="54"/>
  <c r="AO82" i="54"/>
  <c r="AO83" i="54"/>
  <c r="AO84" i="54"/>
  <c r="AO85" i="54"/>
  <c r="AO86" i="54"/>
  <c r="AO87" i="54"/>
  <c r="AO88" i="54"/>
  <c r="AO89" i="54"/>
  <c r="AO90" i="54"/>
  <c r="AO91" i="54"/>
  <c r="AO92" i="54"/>
  <c r="AO93" i="54"/>
  <c r="AO94" i="54"/>
  <c r="AO95" i="54"/>
  <c r="AO96" i="54"/>
  <c r="AO97" i="54"/>
  <c r="AO98" i="54"/>
  <c r="AO99" i="54"/>
  <c r="AO100" i="54"/>
  <c r="AO101" i="54"/>
  <c r="AO102" i="54"/>
  <c r="AO103" i="54"/>
  <c r="AO104" i="54"/>
  <c r="AO105" i="54"/>
  <c r="AO106" i="54"/>
  <c r="AO107" i="54"/>
  <c r="AO108" i="54"/>
  <c r="AO109" i="54"/>
  <c r="AO110" i="54"/>
  <c r="AO111" i="54"/>
  <c r="AO112" i="54"/>
  <c r="AO113" i="54"/>
  <c r="AO114" i="54"/>
  <c r="AO115" i="54"/>
  <c r="AO54" i="54"/>
  <c r="AO58" i="54"/>
  <c r="AO77" i="54"/>
  <c r="AO79" i="54"/>
  <c r="AO72" i="54"/>
  <c r="AO74" i="54"/>
  <c r="AO76" i="54"/>
  <c r="AO78" i="54"/>
  <c r="AO80" i="54"/>
  <c r="AO71" i="54"/>
  <c r="AO73" i="54"/>
  <c r="AO75" i="54"/>
  <c r="AO116" i="54"/>
  <c r="AO117" i="54"/>
  <c r="AO118" i="54"/>
  <c r="AO119" i="54"/>
  <c r="AO120" i="54"/>
  <c r="AO121" i="54"/>
  <c r="AO122" i="54"/>
  <c r="AO123" i="54"/>
  <c r="AO124" i="54"/>
  <c r="AO125" i="54"/>
  <c r="AO126" i="54"/>
  <c r="AO127" i="54"/>
  <c r="AO128" i="54"/>
  <c r="AO129" i="54"/>
  <c r="AO52" i="54"/>
  <c r="AO56" i="54"/>
  <c r="AO9" i="54"/>
  <c r="AJ5" i="54"/>
  <c r="M36" i="55" s="1"/>
  <c r="AQ4" i="54"/>
  <c r="AP2" i="54"/>
  <c r="AP3" i="54"/>
  <c r="AO7" i="54" l="1"/>
  <c r="AO6" i="54"/>
  <c r="AP10" i="54"/>
  <c r="AP11" i="54"/>
  <c r="AP12" i="54"/>
  <c r="AP13" i="54"/>
  <c r="AP14" i="54"/>
  <c r="AP15" i="54"/>
  <c r="AP16" i="54"/>
  <c r="AP20" i="54"/>
  <c r="AP21" i="54"/>
  <c r="AP22" i="54"/>
  <c r="AP23" i="54"/>
  <c r="AP24" i="54"/>
  <c r="AP25" i="54"/>
  <c r="AP17" i="54"/>
  <c r="AP19" i="54"/>
  <c r="AP26" i="54"/>
  <c r="AP27" i="54"/>
  <c r="AP28" i="54"/>
  <c r="AP29" i="54"/>
  <c r="AP18" i="54"/>
  <c r="AP30" i="54"/>
  <c r="AP31" i="54"/>
  <c r="AP32" i="54"/>
  <c r="AP33" i="54"/>
  <c r="AP34" i="54"/>
  <c r="AP35" i="54"/>
  <c r="AP36" i="54"/>
  <c r="AP38" i="54"/>
  <c r="AP40" i="54"/>
  <c r="AP52" i="54"/>
  <c r="AP53" i="54"/>
  <c r="AP54" i="54"/>
  <c r="AP55" i="54"/>
  <c r="AP56" i="54"/>
  <c r="AP57" i="54"/>
  <c r="AP58" i="54"/>
  <c r="AP59" i="54"/>
  <c r="AP60" i="54"/>
  <c r="AP61" i="54"/>
  <c r="AP62" i="54"/>
  <c r="AP63" i="54"/>
  <c r="AP64" i="54"/>
  <c r="AP65" i="54"/>
  <c r="AP66" i="54"/>
  <c r="AP67" i="54"/>
  <c r="AP68" i="54"/>
  <c r="AP69" i="54"/>
  <c r="AP70" i="54"/>
  <c r="AP71" i="54"/>
  <c r="AP72" i="54"/>
  <c r="AP73" i="54"/>
  <c r="AP74" i="54"/>
  <c r="AP75" i="54"/>
  <c r="AP76" i="54"/>
  <c r="AP77" i="54"/>
  <c r="AP78" i="54"/>
  <c r="AP79" i="54"/>
  <c r="AP80" i="54"/>
  <c r="AP81" i="54"/>
  <c r="AP82" i="54"/>
  <c r="AP83" i="54"/>
  <c r="AP84" i="54"/>
  <c r="AP85" i="54"/>
  <c r="AP86" i="54"/>
  <c r="AP87" i="54"/>
  <c r="AP88" i="54"/>
  <c r="AP89" i="54"/>
  <c r="AP90" i="54"/>
  <c r="AP91" i="54"/>
  <c r="AP92" i="54"/>
  <c r="AP93" i="54"/>
  <c r="AP94" i="54"/>
  <c r="AP95" i="54"/>
  <c r="AP96" i="54"/>
  <c r="AP97" i="54"/>
  <c r="AP98" i="54"/>
  <c r="AP99" i="54"/>
  <c r="AP39" i="54"/>
  <c r="AP37" i="54"/>
  <c r="AP42" i="54"/>
  <c r="AP44" i="54"/>
  <c r="AP46" i="54"/>
  <c r="AP48" i="54"/>
  <c r="AP50" i="54"/>
  <c r="AP100" i="54"/>
  <c r="AP101" i="54"/>
  <c r="AP102" i="54"/>
  <c r="AP103" i="54"/>
  <c r="AP104" i="54"/>
  <c r="AP105" i="54"/>
  <c r="AP106" i="54"/>
  <c r="AP107" i="54"/>
  <c r="AP108" i="54"/>
  <c r="AP109" i="54"/>
  <c r="AP110" i="54"/>
  <c r="AP111" i="54"/>
  <c r="AP112" i="54"/>
  <c r="AP113" i="54"/>
  <c r="AP114" i="54"/>
  <c r="AP115" i="54"/>
  <c r="AP116" i="54"/>
  <c r="AP117" i="54"/>
  <c r="AP118" i="54"/>
  <c r="AP119" i="54"/>
  <c r="AP120" i="54"/>
  <c r="AP121" i="54"/>
  <c r="AP122" i="54"/>
  <c r="AP123" i="54"/>
  <c r="AP124" i="54"/>
  <c r="AP125" i="54"/>
  <c r="AP126" i="54"/>
  <c r="AP127" i="54"/>
  <c r="AP128" i="54"/>
  <c r="AP129" i="54"/>
  <c r="AP41" i="54"/>
  <c r="AP49" i="54"/>
  <c r="AP47" i="54"/>
  <c r="AP45" i="54"/>
  <c r="AP43" i="54"/>
  <c r="AP51" i="54"/>
  <c r="AP9" i="54"/>
  <c r="AK5" i="54"/>
  <c r="M37" i="55" s="1"/>
  <c r="AR4" i="54"/>
  <c r="AQ2" i="54"/>
  <c r="AQ3" i="54"/>
  <c r="AP7" i="54" l="1"/>
  <c r="AP6" i="54"/>
  <c r="AQ10" i="54"/>
  <c r="AQ11" i="54"/>
  <c r="AQ12" i="54"/>
  <c r="AQ13" i="54"/>
  <c r="AQ14" i="54"/>
  <c r="AQ15" i="54"/>
  <c r="AQ17" i="54"/>
  <c r="AQ18" i="54"/>
  <c r="AQ19" i="54"/>
  <c r="AQ16" i="54"/>
  <c r="AQ20" i="54"/>
  <c r="AQ21" i="54"/>
  <c r="AQ22" i="54"/>
  <c r="AQ23" i="54"/>
  <c r="AQ24" i="54"/>
  <c r="AQ25" i="54"/>
  <c r="AQ26" i="54"/>
  <c r="AQ27" i="54"/>
  <c r="AQ28" i="54"/>
  <c r="AQ29" i="54"/>
  <c r="AQ52" i="54"/>
  <c r="AQ53" i="54"/>
  <c r="AQ54" i="54"/>
  <c r="AQ55" i="54"/>
  <c r="AQ56" i="54"/>
  <c r="AQ57" i="54"/>
  <c r="AQ58" i="54"/>
  <c r="AQ59" i="54"/>
  <c r="AQ60" i="54"/>
  <c r="AQ61" i="54"/>
  <c r="AQ62" i="54"/>
  <c r="AQ63" i="54"/>
  <c r="AQ64" i="54"/>
  <c r="AQ65" i="54"/>
  <c r="AQ66" i="54"/>
  <c r="AQ67" i="54"/>
  <c r="AQ68" i="54"/>
  <c r="AQ69" i="54"/>
  <c r="AQ70" i="54"/>
  <c r="AQ37" i="54"/>
  <c r="AQ39" i="54"/>
  <c r="AQ41" i="54"/>
  <c r="AQ42" i="54"/>
  <c r="AQ43" i="54"/>
  <c r="AQ44" i="54"/>
  <c r="AQ45" i="54"/>
  <c r="AQ46" i="54"/>
  <c r="AQ47" i="54"/>
  <c r="AQ48" i="54"/>
  <c r="AQ49" i="54"/>
  <c r="AQ50" i="54"/>
  <c r="AQ51" i="54"/>
  <c r="AQ36" i="54"/>
  <c r="AQ40" i="54"/>
  <c r="AQ30" i="54"/>
  <c r="AQ32" i="54"/>
  <c r="AQ34" i="54"/>
  <c r="AQ71" i="54"/>
  <c r="AQ72" i="54"/>
  <c r="AQ73" i="54"/>
  <c r="AQ74" i="54"/>
  <c r="AQ75" i="54"/>
  <c r="AQ76" i="54"/>
  <c r="AQ77" i="54"/>
  <c r="AQ78" i="54"/>
  <c r="AQ79" i="54"/>
  <c r="AQ80" i="54"/>
  <c r="AQ31" i="54"/>
  <c r="AQ35" i="54"/>
  <c r="AQ116" i="54"/>
  <c r="AQ117" i="54"/>
  <c r="AQ118" i="54"/>
  <c r="AQ119" i="54"/>
  <c r="AQ120" i="54"/>
  <c r="AQ121" i="54"/>
  <c r="AQ122" i="54"/>
  <c r="AQ123" i="54"/>
  <c r="AQ124" i="54"/>
  <c r="AQ125" i="54"/>
  <c r="AQ126" i="54"/>
  <c r="AQ127" i="54"/>
  <c r="AQ128" i="54"/>
  <c r="AQ129" i="54"/>
  <c r="AQ38" i="54"/>
  <c r="AQ33" i="54"/>
  <c r="AQ81" i="54"/>
  <c r="AQ83" i="54"/>
  <c r="AQ85" i="54"/>
  <c r="AQ87" i="54"/>
  <c r="AQ89" i="54"/>
  <c r="AQ91" i="54"/>
  <c r="AQ93" i="54"/>
  <c r="AQ101" i="54"/>
  <c r="AQ103" i="54"/>
  <c r="AQ105" i="54"/>
  <c r="AQ107" i="54"/>
  <c r="AQ109" i="54"/>
  <c r="AQ111" i="54"/>
  <c r="AQ113" i="54"/>
  <c r="AQ115" i="54"/>
  <c r="AQ82" i="54"/>
  <c r="AQ84" i="54"/>
  <c r="AQ86" i="54"/>
  <c r="AQ94" i="54"/>
  <c r="AQ96" i="54"/>
  <c r="AQ97" i="54"/>
  <c r="AQ99" i="54"/>
  <c r="AQ100" i="54"/>
  <c r="AQ102" i="54"/>
  <c r="AQ104" i="54"/>
  <c r="AQ106" i="54"/>
  <c r="AQ108" i="54"/>
  <c r="AQ110" i="54"/>
  <c r="AQ112" i="54"/>
  <c r="AQ114" i="54"/>
  <c r="AQ88" i="54"/>
  <c r="AQ90" i="54"/>
  <c r="AQ92" i="54"/>
  <c r="AQ95" i="54"/>
  <c r="AQ98" i="54"/>
  <c r="AQ9" i="54"/>
  <c r="AL5" i="54"/>
  <c r="M38" i="55" s="1"/>
  <c r="AS4" i="54"/>
  <c r="AR2" i="54"/>
  <c r="AR3" i="54"/>
  <c r="AQ7" i="54" l="1"/>
  <c r="AQ6" i="54"/>
  <c r="AR10" i="54"/>
  <c r="AR11" i="54"/>
  <c r="AR12" i="54"/>
  <c r="AR13" i="54"/>
  <c r="AR14" i="54"/>
  <c r="AR15" i="54"/>
  <c r="AR16" i="54"/>
  <c r="AR17" i="54"/>
  <c r="AR18" i="54"/>
  <c r="AR19" i="54"/>
  <c r="AR30" i="54"/>
  <c r="AR31" i="54"/>
  <c r="AR32" i="54"/>
  <c r="AR33" i="54"/>
  <c r="AR34" i="54"/>
  <c r="AR35" i="54"/>
  <c r="AR36" i="54"/>
  <c r="AR37" i="54"/>
  <c r="AR38" i="54"/>
  <c r="AR39" i="54"/>
  <c r="AR40" i="54"/>
  <c r="AR20" i="54"/>
  <c r="AR21" i="54"/>
  <c r="AR22" i="54"/>
  <c r="AR23" i="54"/>
  <c r="AR24" i="54"/>
  <c r="AR25" i="54"/>
  <c r="AR27" i="54"/>
  <c r="AR29" i="54"/>
  <c r="AR41" i="54"/>
  <c r="AR42" i="54"/>
  <c r="AR43" i="54"/>
  <c r="AR44" i="54"/>
  <c r="AR45" i="54"/>
  <c r="AR46" i="54"/>
  <c r="AR47" i="54"/>
  <c r="AR48" i="54"/>
  <c r="AR49" i="54"/>
  <c r="AR50" i="54"/>
  <c r="AR51" i="54"/>
  <c r="AR52" i="54"/>
  <c r="AR53" i="54"/>
  <c r="AR54" i="54"/>
  <c r="AR55" i="54"/>
  <c r="AR56" i="54"/>
  <c r="AR57" i="54"/>
  <c r="AR58" i="54"/>
  <c r="AR28" i="54"/>
  <c r="AR26" i="54"/>
  <c r="AR59" i="54"/>
  <c r="AR60" i="54"/>
  <c r="AR61" i="54"/>
  <c r="AR62" i="54"/>
  <c r="AR63" i="54"/>
  <c r="AR64" i="54"/>
  <c r="AR65" i="54"/>
  <c r="AR66" i="54"/>
  <c r="AR67" i="54"/>
  <c r="AR68" i="54"/>
  <c r="AR69" i="54"/>
  <c r="AR70" i="54"/>
  <c r="AR71" i="54"/>
  <c r="AR72" i="54"/>
  <c r="AR73" i="54"/>
  <c r="AR74" i="54"/>
  <c r="AR75" i="54"/>
  <c r="AR76" i="54"/>
  <c r="AR77" i="54"/>
  <c r="AR78" i="54"/>
  <c r="AR79" i="54"/>
  <c r="AR80" i="54"/>
  <c r="AR81" i="54"/>
  <c r="AR82" i="54"/>
  <c r="AR83" i="54"/>
  <c r="AR84" i="54"/>
  <c r="AR85" i="54"/>
  <c r="AR86" i="54"/>
  <c r="AR87" i="54"/>
  <c r="AR88" i="54"/>
  <c r="AR89" i="54"/>
  <c r="AR90" i="54"/>
  <c r="AR91" i="54"/>
  <c r="AR92" i="54"/>
  <c r="AR93" i="54"/>
  <c r="AR94" i="54"/>
  <c r="AR95" i="54"/>
  <c r="AR96" i="54"/>
  <c r="AR97" i="54"/>
  <c r="AR98" i="54"/>
  <c r="AR99" i="54"/>
  <c r="AR100" i="54"/>
  <c r="AR102" i="54"/>
  <c r="AR104" i="54"/>
  <c r="AR106" i="54"/>
  <c r="AR108" i="54"/>
  <c r="AR110" i="54"/>
  <c r="AR112" i="54"/>
  <c r="AR114" i="54"/>
  <c r="AR116" i="54"/>
  <c r="AR117" i="54"/>
  <c r="AR118" i="54"/>
  <c r="AR119" i="54"/>
  <c r="AR120" i="54"/>
  <c r="AR121" i="54"/>
  <c r="AR122" i="54"/>
  <c r="AR123" i="54"/>
  <c r="AR124" i="54"/>
  <c r="AR125" i="54"/>
  <c r="AR126" i="54"/>
  <c r="AR127" i="54"/>
  <c r="AR128" i="54"/>
  <c r="AR129" i="54"/>
  <c r="AR101" i="54"/>
  <c r="AR105" i="54"/>
  <c r="AR107" i="54"/>
  <c r="AR115" i="54"/>
  <c r="AR103" i="54"/>
  <c r="AR109" i="54"/>
  <c r="AR111" i="54"/>
  <c r="AR113" i="54"/>
  <c r="AR9" i="54"/>
  <c r="AM5" i="54"/>
  <c r="M39" i="55" s="1"/>
  <c r="AT4" i="54"/>
  <c r="AS2" i="54"/>
  <c r="AS3" i="54"/>
  <c r="AR7" i="54" l="1"/>
  <c r="AR6" i="54"/>
  <c r="AS16" i="54"/>
  <c r="AS17" i="54"/>
  <c r="AS18" i="54"/>
  <c r="AS19" i="54"/>
  <c r="AS20" i="54"/>
  <c r="AS21" i="54"/>
  <c r="AS22" i="54"/>
  <c r="AS23" i="54"/>
  <c r="AS24" i="54"/>
  <c r="AS25" i="54"/>
  <c r="AS26" i="54"/>
  <c r="AS27" i="54"/>
  <c r="AS28" i="54"/>
  <c r="AS29" i="54"/>
  <c r="AS30" i="54"/>
  <c r="AS31" i="54"/>
  <c r="AS32" i="54"/>
  <c r="AS33" i="54"/>
  <c r="AS34" i="54"/>
  <c r="AS35" i="54"/>
  <c r="AS11" i="54"/>
  <c r="AS13" i="54"/>
  <c r="AS15" i="54"/>
  <c r="AS12" i="54"/>
  <c r="AS41" i="54"/>
  <c r="AS42" i="54"/>
  <c r="AS43" i="54"/>
  <c r="AS44" i="54"/>
  <c r="AS45" i="54"/>
  <c r="AS46" i="54"/>
  <c r="AS47" i="54"/>
  <c r="AS48" i="54"/>
  <c r="AS49" i="54"/>
  <c r="AS50" i="54"/>
  <c r="AS51" i="54"/>
  <c r="AS36" i="54"/>
  <c r="AS37" i="54"/>
  <c r="AS38" i="54"/>
  <c r="AS39" i="54"/>
  <c r="AS40" i="54"/>
  <c r="AS14" i="54"/>
  <c r="AS10" i="54"/>
  <c r="AS53" i="54"/>
  <c r="AS55" i="54"/>
  <c r="AS57" i="54"/>
  <c r="AS81" i="54"/>
  <c r="AS82" i="54"/>
  <c r="AS83" i="54"/>
  <c r="AS84" i="54"/>
  <c r="AS85" i="54"/>
  <c r="AS86" i="54"/>
  <c r="AS87" i="54"/>
  <c r="AS88" i="54"/>
  <c r="AS89" i="54"/>
  <c r="AS90" i="54"/>
  <c r="AS91" i="54"/>
  <c r="AS92" i="54"/>
  <c r="AS93" i="54"/>
  <c r="AS94" i="54"/>
  <c r="AS95" i="54"/>
  <c r="AS96" i="54"/>
  <c r="AS97" i="54"/>
  <c r="AS98" i="54"/>
  <c r="AS99" i="54"/>
  <c r="AS100" i="54"/>
  <c r="AS101" i="54"/>
  <c r="AS102" i="54"/>
  <c r="AS103" i="54"/>
  <c r="AS104" i="54"/>
  <c r="AS105" i="54"/>
  <c r="AS106" i="54"/>
  <c r="AS107" i="54"/>
  <c r="AS108" i="54"/>
  <c r="AS109" i="54"/>
  <c r="AS110" i="54"/>
  <c r="AS111" i="54"/>
  <c r="AS112" i="54"/>
  <c r="AS113" i="54"/>
  <c r="AS114" i="54"/>
  <c r="AS115" i="54"/>
  <c r="AS59" i="54"/>
  <c r="AS60" i="54"/>
  <c r="AS61" i="54"/>
  <c r="AS62" i="54"/>
  <c r="AS63" i="54"/>
  <c r="AS64" i="54"/>
  <c r="AS65" i="54"/>
  <c r="AS66" i="54"/>
  <c r="AS67" i="54"/>
  <c r="AS68" i="54"/>
  <c r="AS69" i="54"/>
  <c r="AS70" i="54"/>
  <c r="AS72" i="54"/>
  <c r="AS74" i="54"/>
  <c r="AS76" i="54"/>
  <c r="AS78" i="54"/>
  <c r="AS80" i="54"/>
  <c r="AS54" i="54"/>
  <c r="AS52" i="54"/>
  <c r="AS56" i="54"/>
  <c r="AS58" i="54"/>
  <c r="AS75" i="54"/>
  <c r="AS77" i="54"/>
  <c r="AS71" i="54"/>
  <c r="AS79" i="54"/>
  <c r="AS118" i="54"/>
  <c r="AS121" i="54"/>
  <c r="AS122" i="54"/>
  <c r="AS123" i="54"/>
  <c r="AS128" i="54"/>
  <c r="AS129" i="54"/>
  <c r="AS73" i="54"/>
  <c r="AS116" i="54"/>
  <c r="AS117" i="54"/>
  <c r="AS119" i="54"/>
  <c r="AS120" i="54"/>
  <c r="AS124" i="54"/>
  <c r="AS125" i="54"/>
  <c r="AS126" i="54"/>
  <c r="AS127" i="54"/>
  <c r="AS9" i="54"/>
  <c r="AN5" i="54"/>
  <c r="M40" i="55" s="1"/>
  <c r="AU4" i="54"/>
  <c r="AT2" i="54"/>
  <c r="AT3" i="54"/>
  <c r="AS7" i="54" l="1"/>
  <c r="AS6" i="54"/>
  <c r="AT10" i="54"/>
  <c r="AT11" i="54"/>
  <c r="AT12" i="54"/>
  <c r="AT13" i="54"/>
  <c r="AT14" i="54"/>
  <c r="AT15" i="54"/>
  <c r="AT16" i="54"/>
  <c r="AT20" i="54"/>
  <c r="AT21" i="54"/>
  <c r="AT22" i="54"/>
  <c r="AT23" i="54"/>
  <c r="AT24" i="54"/>
  <c r="AT25" i="54"/>
  <c r="AT17" i="54"/>
  <c r="AT19" i="54"/>
  <c r="AT36" i="54"/>
  <c r="AT37" i="54"/>
  <c r="AT38" i="54"/>
  <c r="AT39" i="54"/>
  <c r="AT40" i="54"/>
  <c r="AT26" i="54"/>
  <c r="AT28" i="54"/>
  <c r="AT29" i="54"/>
  <c r="AT41" i="54"/>
  <c r="AT42" i="54"/>
  <c r="AT43" i="54"/>
  <c r="AT44" i="54"/>
  <c r="AT45" i="54"/>
  <c r="AT46" i="54"/>
  <c r="AT47" i="54"/>
  <c r="AT48" i="54"/>
  <c r="AT49" i="54"/>
  <c r="AT50" i="54"/>
  <c r="AT51" i="54"/>
  <c r="AT30" i="54"/>
  <c r="AT31" i="54"/>
  <c r="AT32" i="54"/>
  <c r="AT33" i="54"/>
  <c r="AT34" i="54"/>
  <c r="AT35" i="54"/>
  <c r="AT59" i="54"/>
  <c r="AT60" i="54"/>
  <c r="AT61" i="54"/>
  <c r="AT62" i="54"/>
  <c r="AT63" i="54"/>
  <c r="AT64" i="54"/>
  <c r="AT65" i="54"/>
  <c r="AT66" i="54"/>
  <c r="AT67" i="54"/>
  <c r="AT68" i="54"/>
  <c r="AT69" i="54"/>
  <c r="AT70" i="54"/>
  <c r="AT71" i="54"/>
  <c r="AT72" i="54"/>
  <c r="AT73" i="54"/>
  <c r="AT74" i="54"/>
  <c r="AT75" i="54"/>
  <c r="AT76" i="54"/>
  <c r="AT77" i="54"/>
  <c r="AT78" i="54"/>
  <c r="AT79" i="54"/>
  <c r="AT80" i="54"/>
  <c r="AT81" i="54"/>
  <c r="AT82" i="54"/>
  <c r="AT83" i="54"/>
  <c r="AT84" i="54"/>
  <c r="AT85" i="54"/>
  <c r="AT86" i="54"/>
  <c r="AT87" i="54"/>
  <c r="AT88" i="54"/>
  <c r="AT89" i="54"/>
  <c r="AT90" i="54"/>
  <c r="AT91" i="54"/>
  <c r="AT92" i="54"/>
  <c r="AT93" i="54"/>
  <c r="AT94" i="54"/>
  <c r="AT95" i="54"/>
  <c r="AT96" i="54"/>
  <c r="AT97" i="54"/>
  <c r="AT98" i="54"/>
  <c r="AT99" i="54"/>
  <c r="AT52" i="54"/>
  <c r="AT54" i="54"/>
  <c r="AT56" i="54"/>
  <c r="AT58" i="54"/>
  <c r="AT18" i="54"/>
  <c r="AT53" i="54"/>
  <c r="AT57" i="54"/>
  <c r="AT100" i="54"/>
  <c r="AT101" i="54"/>
  <c r="AT102" i="54"/>
  <c r="AT103" i="54"/>
  <c r="AT104" i="54"/>
  <c r="AT105" i="54"/>
  <c r="AT106" i="54"/>
  <c r="AT107" i="54"/>
  <c r="AT108" i="54"/>
  <c r="AT109" i="54"/>
  <c r="AT110" i="54"/>
  <c r="AT111" i="54"/>
  <c r="AT112" i="54"/>
  <c r="AT113" i="54"/>
  <c r="AT114" i="54"/>
  <c r="AT115" i="54"/>
  <c r="AT116" i="54"/>
  <c r="AT117" i="54"/>
  <c r="AT118" i="54"/>
  <c r="AT119" i="54"/>
  <c r="AT120" i="54"/>
  <c r="AT121" i="54"/>
  <c r="AT122" i="54"/>
  <c r="AT123" i="54"/>
  <c r="AT124" i="54"/>
  <c r="AT125" i="54"/>
  <c r="AT126" i="54"/>
  <c r="AT127" i="54"/>
  <c r="AT128" i="54"/>
  <c r="AT129" i="54"/>
  <c r="AT27" i="54"/>
  <c r="AT55" i="54"/>
  <c r="AT9" i="54"/>
  <c r="AO5" i="54"/>
  <c r="M41" i="55" s="1"/>
  <c r="AV4" i="54"/>
  <c r="AU2" i="54"/>
  <c r="AU3" i="54"/>
  <c r="AT7" i="54" l="1"/>
  <c r="AT6" i="54"/>
  <c r="AU10" i="54"/>
  <c r="AU11" i="54"/>
  <c r="AU12" i="54"/>
  <c r="AU13" i="54"/>
  <c r="AU14" i="54"/>
  <c r="AU17" i="54"/>
  <c r="AU18" i="54"/>
  <c r="AU19" i="54"/>
  <c r="AU15" i="54"/>
  <c r="AU16" i="54"/>
  <c r="AU26" i="54"/>
  <c r="AU27" i="54"/>
  <c r="AU28" i="54"/>
  <c r="AU29" i="54"/>
  <c r="AU30" i="54"/>
  <c r="AU31" i="54"/>
  <c r="AU32" i="54"/>
  <c r="AU33" i="54"/>
  <c r="AU34" i="54"/>
  <c r="AU35" i="54"/>
  <c r="AU20" i="54"/>
  <c r="AU22" i="54"/>
  <c r="AU24" i="54"/>
  <c r="AU37" i="54"/>
  <c r="AU39" i="54"/>
  <c r="AU59" i="54"/>
  <c r="AU60" i="54"/>
  <c r="AU61" i="54"/>
  <c r="AU62" i="54"/>
  <c r="AU63" i="54"/>
  <c r="AU64" i="54"/>
  <c r="AU65" i="54"/>
  <c r="AU66" i="54"/>
  <c r="AU67" i="54"/>
  <c r="AU68" i="54"/>
  <c r="AU69" i="54"/>
  <c r="AU70" i="54"/>
  <c r="AU52" i="54"/>
  <c r="AU53" i="54"/>
  <c r="AU54" i="54"/>
  <c r="AU55" i="54"/>
  <c r="AU56" i="54"/>
  <c r="AU57" i="54"/>
  <c r="AU58" i="54"/>
  <c r="AU23" i="54"/>
  <c r="AU38" i="54"/>
  <c r="AU21" i="54"/>
  <c r="AU36" i="54"/>
  <c r="AU81" i="54"/>
  <c r="AU82" i="54"/>
  <c r="AU83" i="54"/>
  <c r="AU84" i="54"/>
  <c r="AU85" i="54"/>
  <c r="AU86" i="54"/>
  <c r="AU87" i="54"/>
  <c r="AU88" i="54"/>
  <c r="AU89" i="54"/>
  <c r="AU90" i="54"/>
  <c r="AU91" i="54"/>
  <c r="AU92" i="54"/>
  <c r="AU93" i="54"/>
  <c r="AU94" i="54"/>
  <c r="AU95" i="54"/>
  <c r="AU96" i="54"/>
  <c r="AU97" i="54"/>
  <c r="AU98" i="54"/>
  <c r="AU99" i="54"/>
  <c r="AU100" i="54"/>
  <c r="AU101" i="54"/>
  <c r="AU102" i="54"/>
  <c r="AU103" i="54"/>
  <c r="AU104" i="54"/>
  <c r="AU105" i="54"/>
  <c r="AU106" i="54"/>
  <c r="AU107" i="54"/>
  <c r="AU108" i="54"/>
  <c r="AU109" i="54"/>
  <c r="AU110" i="54"/>
  <c r="AU111" i="54"/>
  <c r="AU112" i="54"/>
  <c r="AU113" i="54"/>
  <c r="AU114" i="54"/>
  <c r="AU115" i="54"/>
  <c r="AU116" i="54"/>
  <c r="AU117" i="54"/>
  <c r="AU118" i="54"/>
  <c r="AU119" i="54"/>
  <c r="AU120" i="54"/>
  <c r="AU121" i="54"/>
  <c r="AU122" i="54"/>
  <c r="AU123" i="54"/>
  <c r="AU124" i="54"/>
  <c r="AU125" i="54"/>
  <c r="AU126" i="54"/>
  <c r="AU127" i="54"/>
  <c r="AU128" i="54"/>
  <c r="AU129" i="54"/>
  <c r="AU48" i="54"/>
  <c r="AU50" i="54"/>
  <c r="AU74" i="54"/>
  <c r="AU76" i="54"/>
  <c r="AU78" i="54"/>
  <c r="AU41" i="54"/>
  <c r="AU43" i="54"/>
  <c r="AU45" i="54"/>
  <c r="AU47" i="54"/>
  <c r="AU49" i="54"/>
  <c r="AU51" i="54"/>
  <c r="AU71" i="54"/>
  <c r="AU73" i="54"/>
  <c r="AU75" i="54"/>
  <c r="AU77" i="54"/>
  <c r="AU79" i="54"/>
  <c r="AU42" i="54"/>
  <c r="AU44" i="54"/>
  <c r="AU46" i="54"/>
  <c r="AU72" i="54"/>
  <c r="AU80" i="54"/>
  <c r="AU25" i="54"/>
  <c r="AU40" i="54"/>
  <c r="AU9" i="54"/>
  <c r="AP5" i="54"/>
  <c r="M42" i="55" s="1"/>
  <c r="AW4" i="54"/>
  <c r="AV2" i="54"/>
  <c r="AV3" i="54"/>
  <c r="AU7" i="54" l="1"/>
  <c r="AU6" i="54"/>
  <c r="AV15" i="54"/>
  <c r="AV16" i="54"/>
  <c r="AV10" i="54"/>
  <c r="AV11" i="54"/>
  <c r="AV12" i="54"/>
  <c r="AV13" i="54"/>
  <c r="AV14" i="54"/>
  <c r="AV26" i="54"/>
  <c r="AV27" i="54"/>
  <c r="AV28" i="54"/>
  <c r="AV29" i="54"/>
  <c r="AV18" i="54"/>
  <c r="AV20" i="54"/>
  <c r="AV21" i="54"/>
  <c r="AV22" i="54"/>
  <c r="AV23" i="54"/>
  <c r="AV24" i="54"/>
  <c r="AV25" i="54"/>
  <c r="AV30" i="54"/>
  <c r="AV31" i="54"/>
  <c r="AV32" i="54"/>
  <c r="AV33" i="54"/>
  <c r="AV34" i="54"/>
  <c r="AV35" i="54"/>
  <c r="AV36" i="54"/>
  <c r="AV37" i="54"/>
  <c r="AV38" i="54"/>
  <c r="AV39" i="54"/>
  <c r="AV40" i="54"/>
  <c r="AV17" i="54"/>
  <c r="AV41" i="54"/>
  <c r="AV42" i="54"/>
  <c r="AV43" i="54"/>
  <c r="AV44" i="54"/>
  <c r="AV45" i="54"/>
  <c r="AV46" i="54"/>
  <c r="AV47" i="54"/>
  <c r="AV48" i="54"/>
  <c r="AV49" i="54"/>
  <c r="AV50" i="54"/>
  <c r="AV51" i="54"/>
  <c r="AV52" i="54"/>
  <c r="AV53" i="54"/>
  <c r="AV54" i="54"/>
  <c r="AV55" i="54"/>
  <c r="AV56" i="54"/>
  <c r="AV57" i="54"/>
  <c r="AV58" i="54"/>
  <c r="AV19" i="54"/>
  <c r="AV71" i="54"/>
  <c r="AV72" i="54"/>
  <c r="AV73" i="54"/>
  <c r="AV74" i="54"/>
  <c r="AV75" i="54"/>
  <c r="AV76" i="54"/>
  <c r="AV77" i="54"/>
  <c r="AV78" i="54"/>
  <c r="AV79" i="54"/>
  <c r="AV80" i="54"/>
  <c r="AV59" i="54"/>
  <c r="AV60" i="54"/>
  <c r="AV61" i="54"/>
  <c r="AV62" i="54"/>
  <c r="AV63" i="54"/>
  <c r="AV66" i="54"/>
  <c r="AV67" i="54"/>
  <c r="AV68" i="54"/>
  <c r="AV69" i="54"/>
  <c r="AV70" i="54"/>
  <c r="AV81" i="54"/>
  <c r="AV82" i="54"/>
  <c r="AV83" i="54"/>
  <c r="AV85" i="54"/>
  <c r="AV86" i="54"/>
  <c r="AV87" i="54"/>
  <c r="AV88" i="54"/>
  <c r="AV90" i="54"/>
  <c r="AV94" i="54"/>
  <c r="AV64" i="54"/>
  <c r="AV65" i="54"/>
  <c r="AV84" i="54"/>
  <c r="AV89" i="54"/>
  <c r="AV91" i="54"/>
  <c r="AV92" i="54"/>
  <c r="AV93" i="54"/>
  <c r="AV100" i="54"/>
  <c r="AV102" i="54"/>
  <c r="AV104" i="54"/>
  <c r="AV106" i="54"/>
  <c r="AV108" i="54"/>
  <c r="AV110" i="54"/>
  <c r="AV112" i="54"/>
  <c r="AV114" i="54"/>
  <c r="AV95" i="54"/>
  <c r="AV96" i="54"/>
  <c r="AV97" i="54"/>
  <c r="AV98" i="54"/>
  <c r="AV99" i="54"/>
  <c r="AV101" i="54"/>
  <c r="AV103" i="54"/>
  <c r="AV105" i="54"/>
  <c r="AV107" i="54"/>
  <c r="AV109" i="54"/>
  <c r="AV111" i="54"/>
  <c r="AV113" i="54"/>
  <c r="AV115" i="54"/>
  <c r="AV116" i="54"/>
  <c r="AV117" i="54"/>
  <c r="AV118" i="54"/>
  <c r="AV119" i="54"/>
  <c r="AV120" i="54"/>
  <c r="AV121" i="54"/>
  <c r="AV122" i="54"/>
  <c r="AV123" i="54"/>
  <c r="AV124" i="54"/>
  <c r="AV125" i="54"/>
  <c r="AV126" i="54"/>
  <c r="AV127" i="54"/>
  <c r="AV128" i="54"/>
  <c r="AV129" i="54"/>
  <c r="AV9" i="54"/>
  <c r="AQ5" i="54"/>
  <c r="M43" i="55" s="1"/>
  <c r="AX4" i="54"/>
  <c r="AW2" i="54"/>
  <c r="AW3" i="54"/>
  <c r="AV7" i="54" l="1"/>
  <c r="AV6" i="54"/>
  <c r="AW15" i="54"/>
  <c r="AW16" i="54"/>
  <c r="AW10" i="54"/>
  <c r="AW11" i="54"/>
  <c r="AW12" i="54"/>
  <c r="AW13" i="54"/>
  <c r="AW14" i="54"/>
  <c r="AW17" i="54"/>
  <c r="AW18" i="54"/>
  <c r="AW19" i="54"/>
  <c r="AW20" i="54"/>
  <c r="AW21" i="54"/>
  <c r="AW22" i="54"/>
  <c r="AW23" i="54"/>
  <c r="AW24" i="54"/>
  <c r="AW25" i="54"/>
  <c r="AW26" i="54"/>
  <c r="AW27" i="54"/>
  <c r="AW28" i="54"/>
  <c r="AW29" i="54"/>
  <c r="AW30" i="54"/>
  <c r="AW31" i="54"/>
  <c r="AW32" i="54"/>
  <c r="AW33" i="54"/>
  <c r="AW34" i="54"/>
  <c r="AW35" i="54"/>
  <c r="AW41" i="54"/>
  <c r="AW42" i="54"/>
  <c r="AW43" i="54"/>
  <c r="AW44" i="54"/>
  <c r="AW45" i="54"/>
  <c r="AW46" i="54"/>
  <c r="AW47" i="54"/>
  <c r="AW48" i="54"/>
  <c r="AW49" i="54"/>
  <c r="AW50" i="54"/>
  <c r="AW51" i="54"/>
  <c r="AW52" i="54"/>
  <c r="AW53" i="54"/>
  <c r="AW54" i="54"/>
  <c r="AW55" i="54"/>
  <c r="AW56" i="54"/>
  <c r="AW57" i="54"/>
  <c r="AW58" i="54"/>
  <c r="AW36" i="54"/>
  <c r="AW38" i="54"/>
  <c r="AW40" i="54"/>
  <c r="AW39" i="54"/>
  <c r="AW71" i="54"/>
  <c r="AW72" i="54"/>
  <c r="AW73" i="54"/>
  <c r="AW74" i="54"/>
  <c r="AW75" i="54"/>
  <c r="AW76" i="54"/>
  <c r="AW77" i="54"/>
  <c r="AW78" i="54"/>
  <c r="AW79" i="54"/>
  <c r="AW80" i="54"/>
  <c r="AW59" i="54"/>
  <c r="AW60" i="54"/>
  <c r="AW61" i="54"/>
  <c r="AW62" i="54"/>
  <c r="AW63" i="54"/>
  <c r="AW64" i="54"/>
  <c r="AW65" i="54"/>
  <c r="AW66" i="54"/>
  <c r="AW67" i="54"/>
  <c r="AW68" i="54"/>
  <c r="AW69" i="54"/>
  <c r="AW70" i="54"/>
  <c r="AW81" i="54"/>
  <c r="AW82" i="54"/>
  <c r="AW83" i="54"/>
  <c r="AW84" i="54"/>
  <c r="AW85" i="54"/>
  <c r="AW86" i="54"/>
  <c r="AW87" i="54"/>
  <c r="AW88" i="54"/>
  <c r="AW89" i="54"/>
  <c r="AW90" i="54"/>
  <c r="AW91" i="54"/>
  <c r="AW92" i="54"/>
  <c r="AW93" i="54"/>
  <c r="AW94" i="54"/>
  <c r="AW95" i="54"/>
  <c r="AW96" i="54"/>
  <c r="AW97" i="54"/>
  <c r="AW98" i="54"/>
  <c r="AW99" i="54"/>
  <c r="AW100" i="54"/>
  <c r="AW101" i="54"/>
  <c r="AW102" i="54"/>
  <c r="AW103" i="54"/>
  <c r="AW104" i="54"/>
  <c r="AW105" i="54"/>
  <c r="AW106" i="54"/>
  <c r="AW107" i="54"/>
  <c r="AW108" i="54"/>
  <c r="AW109" i="54"/>
  <c r="AW110" i="54"/>
  <c r="AW111" i="54"/>
  <c r="AW112" i="54"/>
  <c r="AW113" i="54"/>
  <c r="AW114" i="54"/>
  <c r="AW115" i="54"/>
  <c r="AW37" i="54"/>
  <c r="AW116" i="54"/>
  <c r="AW117" i="54"/>
  <c r="AW118" i="54"/>
  <c r="AW119" i="54"/>
  <c r="AW120" i="54"/>
  <c r="AW121" i="54"/>
  <c r="AW122" i="54"/>
  <c r="AW123" i="54"/>
  <c r="AW124" i="54"/>
  <c r="AW125" i="54"/>
  <c r="AW126" i="54"/>
  <c r="AW127" i="54"/>
  <c r="AW128" i="54"/>
  <c r="AW129" i="54"/>
  <c r="AW9" i="54"/>
  <c r="AR5" i="54"/>
  <c r="M44" i="55" s="1"/>
  <c r="AX2" i="54"/>
  <c r="AX3" i="54"/>
  <c r="AW7" i="54" l="1"/>
  <c r="AW6" i="54"/>
  <c r="AX10" i="54"/>
  <c r="AX11" i="54"/>
  <c r="AX12" i="54"/>
  <c r="AX13" i="54"/>
  <c r="AX14" i="54"/>
  <c r="AX15" i="54"/>
  <c r="AX16" i="54"/>
  <c r="AX17" i="54"/>
  <c r="AX18" i="54"/>
  <c r="AX19" i="54"/>
  <c r="AX20" i="54"/>
  <c r="AX21" i="54"/>
  <c r="AX22" i="54"/>
  <c r="AX23" i="54"/>
  <c r="AX24" i="54"/>
  <c r="AX25" i="54"/>
  <c r="AX26" i="54"/>
  <c r="AX28" i="54"/>
  <c r="AX30" i="54"/>
  <c r="AX31" i="54"/>
  <c r="AX32" i="54"/>
  <c r="AX33" i="54"/>
  <c r="AX34" i="54"/>
  <c r="AX35" i="54"/>
  <c r="AX36" i="54"/>
  <c r="AX37" i="54"/>
  <c r="AX38" i="54"/>
  <c r="AX39" i="54"/>
  <c r="AX40" i="54"/>
  <c r="AX27" i="54"/>
  <c r="AX59" i="54"/>
  <c r="AX60" i="54"/>
  <c r="AX61" i="54"/>
  <c r="AX62" i="54"/>
  <c r="AX63" i="54"/>
  <c r="AX64" i="54"/>
  <c r="AX65" i="54"/>
  <c r="AX66" i="54"/>
  <c r="AX67" i="54"/>
  <c r="AX68" i="54"/>
  <c r="AX69" i="54"/>
  <c r="AX70" i="54"/>
  <c r="AX71" i="54"/>
  <c r="AX72" i="54"/>
  <c r="AX73" i="54"/>
  <c r="AX74" i="54"/>
  <c r="AX75" i="54"/>
  <c r="AX76" i="54"/>
  <c r="AX77" i="54"/>
  <c r="AX78" i="54"/>
  <c r="AX79" i="54"/>
  <c r="AX80" i="54"/>
  <c r="AX52" i="54"/>
  <c r="AX54" i="54"/>
  <c r="AX56" i="54"/>
  <c r="AX58" i="54"/>
  <c r="AX81" i="54"/>
  <c r="AX82" i="54"/>
  <c r="AX83" i="54"/>
  <c r="AX84" i="54"/>
  <c r="AX85" i="54"/>
  <c r="AX86" i="54"/>
  <c r="AX87" i="54"/>
  <c r="AX88" i="54"/>
  <c r="AX89" i="54"/>
  <c r="AX90" i="54"/>
  <c r="AX91" i="54"/>
  <c r="AX92" i="54"/>
  <c r="AX93" i="54"/>
  <c r="AX94" i="54"/>
  <c r="AX95" i="54"/>
  <c r="AX96" i="54"/>
  <c r="AX97" i="54"/>
  <c r="AX98" i="54"/>
  <c r="AX99" i="54"/>
  <c r="AX41" i="54"/>
  <c r="AX42" i="54"/>
  <c r="AX43" i="54"/>
  <c r="AX44" i="54"/>
  <c r="AX45" i="54"/>
  <c r="AX46" i="54"/>
  <c r="AX47" i="54"/>
  <c r="AX48" i="54"/>
  <c r="AX49" i="54"/>
  <c r="AX50" i="54"/>
  <c r="AX51" i="54"/>
  <c r="AX29" i="54"/>
  <c r="AX55" i="54"/>
  <c r="AX116" i="54"/>
  <c r="AX117" i="54"/>
  <c r="AX118" i="54"/>
  <c r="AX119" i="54"/>
  <c r="AX120" i="54"/>
  <c r="AX121" i="54"/>
  <c r="AX122" i="54"/>
  <c r="AX123" i="54"/>
  <c r="AX124" i="54"/>
  <c r="AX125" i="54"/>
  <c r="AX126" i="54"/>
  <c r="AX127" i="54"/>
  <c r="AX128" i="54"/>
  <c r="AX129" i="54"/>
  <c r="AX53" i="54"/>
  <c r="AX57" i="54"/>
  <c r="AX101" i="54"/>
  <c r="AX103" i="54"/>
  <c r="AX105" i="54"/>
  <c r="AX107" i="54"/>
  <c r="AX109" i="54"/>
  <c r="AX111" i="54"/>
  <c r="AX113" i="54"/>
  <c r="AX115" i="54"/>
  <c r="AX100" i="54"/>
  <c r="AX102" i="54"/>
  <c r="AX106" i="54"/>
  <c r="AX108" i="54"/>
  <c r="AX112" i="54"/>
  <c r="AX114" i="54"/>
  <c r="AX104" i="54"/>
  <c r="AX110" i="54"/>
  <c r="AX9" i="54"/>
  <c r="AS5" i="54"/>
  <c r="M45" i="55" s="1"/>
  <c r="AX7" i="54" l="1"/>
  <c r="AX6" i="54"/>
  <c r="AT5" i="54"/>
  <c r="M46" i="55" s="1"/>
  <c r="AU5" i="54" l="1"/>
  <c r="M47" i="55" s="1"/>
  <c r="AV5" i="54" l="1"/>
  <c r="M48" i="55" s="1"/>
  <c r="AW5" i="54" l="1"/>
  <c r="M49" i="55" s="1"/>
  <c r="AX5" i="54" l="1"/>
  <c r="M50" i="55" s="1"/>
  <c r="N50" i="55" l="1"/>
  <c r="N4" i="55"/>
  <c r="N5" i="55"/>
  <c r="N3" i="55"/>
  <c r="N7" i="55"/>
  <c r="N6" i="55"/>
  <c r="N8" i="55"/>
  <c r="N9" i="55"/>
  <c r="N10" i="55"/>
  <c r="N12" i="55"/>
  <c r="N11" i="55"/>
  <c r="N13" i="55"/>
  <c r="N14" i="55"/>
  <c r="N15" i="55"/>
  <c r="N16" i="55"/>
  <c r="N19" i="55"/>
  <c r="N18" i="55"/>
  <c r="N17" i="55"/>
  <c r="N22" i="55"/>
  <c r="N20" i="55"/>
  <c r="N21" i="55"/>
  <c r="N23" i="55"/>
  <c r="N26" i="55"/>
  <c r="N24" i="55"/>
  <c r="N27" i="55"/>
  <c r="N25" i="55"/>
  <c r="N28" i="55"/>
  <c r="N29" i="55"/>
  <c r="N31" i="55"/>
  <c r="N32" i="55"/>
  <c r="N33" i="55"/>
  <c r="N30" i="55"/>
  <c r="N34" i="55"/>
  <c r="N35" i="55"/>
  <c r="N38" i="55"/>
  <c r="N36" i="55"/>
  <c r="N37" i="55"/>
  <c r="N39" i="55"/>
  <c r="N40" i="55"/>
  <c r="N41" i="55"/>
  <c r="N42" i="55"/>
  <c r="N43" i="55"/>
  <c r="N46" i="55"/>
  <c r="N45" i="55"/>
  <c r="N44" i="55"/>
  <c r="N48" i="55"/>
  <c r="N47" i="55"/>
  <c r="N49" i="55"/>
  <c r="O47" i="55" l="1"/>
  <c r="O40" i="55"/>
  <c r="O33" i="55"/>
  <c r="O26" i="55"/>
  <c r="O11" i="55"/>
  <c r="O5" i="55"/>
  <c r="O43" i="55"/>
  <c r="O39" i="55"/>
  <c r="O32" i="55"/>
  <c r="O23" i="55"/>
  <c r="O12" i="55"/>
  <c r="O6" i="55"/>
  <c r="O49" i="55"/>
  <c r="O45" i="55"/>
  <c r="O41" i="55"/>
  <c r="O36" i="55"/>
  <c r="O30" i="55"/>
  <c r="O29" i="55"/>
  <c r="O24" i="55"/>
  <c r="O20" i="55"/>
  <c r="O19" i="55"/>
  <c r="O13" i="55"/>
  <c r="O9" i="55"/>
  <c r="O3" i="55"/>
  <c r="O46" i="55"/>
  <c r="O38" i="55"/>
  <c r="O28" i="55"/>
  <c r="O22" i="55"/>
  <c r="O16" i="55"/>
  <c r="O8" i="55"/>
  <c r="O48" i="55"/>
  <c r="O35" i="55"/>
  <c r="O25" i="55"/>
  <c r="O17" i="55"/>
  <c r="O15" i="55"/>
  <c r="O4" i="55"/>
  <c r="O44" i="55"/>
  <c r="O42" i="55"/>
  <c r="O37" i="55"/>
  <c r="O34" i="55"/>
  <c r="O31" i="55"/>
  <c r="O27" i="55"/>
  <c r="O21" i="55"/>
  <c r="O18" i="55"/>
  <c r="O14" i="55"/>
  <c r="O10" i="55"/>
  <c r="O7" i="55"/>
  <c r="O50" i="55"/>
  <c r="B3" i="56" l="1"/>
  <c r="B7" i="56"/>
  <c r="B11" i="56"/>
  <c r="B15" i="56"/>
  <c r="B19" i="56"/>
  <c r="B23" i="56"/>
  <c r="B27" i="56"/>
  <c r="B31" i="56"/>
  <c r="B35" i="56"/>
  <c r="B39" i="56"/>
  <c r="B43" i="56"/>
  <c r="B47" i="56"/>
  <c r="B4" i="56"/>
  <c r="B8" i="56"/>
  <c r="B12" i="56"/>
  <c r="B16" i="56"/>
  <c r="B20" i="56"/>
  <c r="B24" i="56"/>
  <c r="B28" i="56"/>
  <c r="B32" i="56"/>
  <c r="B36" i="56"/>
  <c r="B40" i="56"/>
  <c r="B44" i="56"/>
  <c r="B5" i="56"/>
  <c r="B9" i="56"/>
  <c r="B13" i="56"/>
  <c r="B17" i="56"/>
  <c r="B21" i="56"/>
  <c r="B25" i="56"/>
  <c r="B29" i="56"/>
  <c r="B33" i="56"/>
  <c r="B37" i="56"/>
  <c r="B41" i="56"/>
  <c r="B45" i="56"/>
  <c r="B6" i="56"/>
  <c r="B10" i="56"/>
  <c r="B14" i="56"/>
  <c r="B18" i="56"/>
  <c r="B22" i="56"/>
  <c r="B26" i="56"/>
  <c r="B30" i="56"/>
  <c r="B34" i="56"/>
  <c r="B38" i="56"/>
  <c r="B42" i="56"/>
  <c r="B46" i="56"/>
  <c r="B2" i="56"/>
  <c r="L38" i="56" l="1"/>
  <c r="O38" i="56"/>
  <c r="M38" i="56"/>
  <c r="N38" i="56"/>
  <c r="L22" i="56"/>
  <c r="M22" i="56"/>
  <c r="O22" i="56"/>
  <c r="N22" i="56"/>
  <c r="L33" i="56"/>
  <c r="O33" i="56"/>
  <c r="M33" i="56"/>
  <c r="N33" i="56"/>
  <c r="L17" i="56"/>
  <c r="M17" i="56"/>
  <c r="O17" i="56"/>
  <c r="N17" i="56"/>
  <c r="L28" i="56"/>
  <c r="M28" i="56"/>
  <c r="O28" i="56"/>
  <c r="N28" i="56"/>
  <c r="L12" i="56"/>
  <c r="M12" i="56"/>
  <c r="O12" i="56"/>
  <c r="N12" i="56"/>
  <c r="L43" i="56"/>
  <c r="M43" i="56"/>
  <c r="O43" i="56"/>
  <c r="N43" i="56"/>
  <c r="L11" i="56"/>
  <c r="M11" i="56"/>
  <c r="O11" i="56"/>
  <c r="N11" i="56"/>
  <c r="L34" i="56"/>
  <c r="M34" i="56"/>
  <c r="O34" i="56"/>
  <c r="N34" i="56"/>
  <c r="L45" i="56"/>
  <c r="M45" i="56"/>
  <c r="O45" i="56"/>
  <c r="N45" i="56"/>
  <c r="L29" i="56"/>
  <c r="M29" i="56"/>
  <c r="O29" i="56"/>
  <c r="N29" i="56"/>
  <c r="L40" i="56"/>
  <c r="M40" i="56"/>
  <c r="O40" i="56"/>
  <c r="N40" i="56"/>
  <c r="L8" i="56"/>
  <c r="M8" i="56"/>
  <c r="O8" i="56"/>
  <c r="N8" i="56"/>
  <c r="L23" i="56"/>
  <c r="M23" i="56"/>
  <c r="O23" i="56"/>
  <c r="N23" i="56"/>
  <c r="L46" i="56"/>
  <c r="M46" i="56"/>
  <c r="O46" i="56"/>
  <c r="N46" i="56"/>
  <c r="L14" i="56"/>
  <c r="M14" i="56"/>
  <c r="O14" i="56"/>
  <c r="N14" i="56"/>
  <c r="L25" i="56"/>
  <c r="M25" i="56"/>
  <c r="O25" i="56"/>
  <c r="N25" i="56"/>
  <c r="L42" i="56"/>
  <c r="M42" i="56"/>
  <c r="O42" i="56"/>
  <c r="N42" i="56"/>
  <c r="L26" i="56"/>
  <c r="O26" i="56"/>
  <c r="M26" i="56"/>
  <c r="N26" i="56"/>
  <c r="L10" i="56"/>
  <c r="M10" i="56"/>
  <c r="O10" i="56"/>
  <c r="N10" i="56"/>
  <c r="L37" i="56"/>
  <c r="M37" i="56"/>
  <c r="O37" i="56"/>
  <c r="N37" i="56"/>
  <c r="L21" i="56"/>
  <c r="M21" i="56"/>
  <c r="O21" i="56"/>
  <c r="N21" i="56"/>
  <c r="L5" i="56"/>
  <c r="M5" i="56"/>
  <c r="N5" i="56"/>
  <c r="O5" i="56"/>
  <c r="L32" i="56"/>
  <c r="M32" i="56"/>
  <c r="O32" i="56"/>
  <c r="N32" i="56"/>
  <c r="L16" i="56"/>
  <c r="M16" i="56"/>
  <c r="O16" i="56"/>
  <c r="N16" i="56"/>
  <c r="L47" i="56"/>
  <c r="O47" i="56"/>
  <c r="M47" i="56"/>
  <c r="N47" i="56"/>
  <c r="L31" i="56"/>
  <c r="M31" i="56"/>
  <c r="O31" i="56"/>
  <c r="N31" i="56"/>
  <c r="L15" i="56"/>
  <c r="M15" i="56"/>
  <c r="O15" i="56"/>
  <c r="N15" i="56"/>
  <c r="L6" i="56"/>
  <c r="M6" i="56"/>
  <c r="N6" i="56"/>
  <c r="O6" i="56"/>
  <c r="L44" i="56"/>
  <c r="O44" i="56"/>
  <c r="M44" i="56"/>
  <c r="N44" i="56"/>
  <c r="L27" i="56"/>
  <c r="M27" i="56"/>
  <c r="O27" i="56"/>
  <c r="N27" i="56"/>
  <c r="L18" i="56"/>
  <c r="M18" i="56"/>
  <c r="O18" i="56"/>
  <c r="N18" i="56"/>
  <c r="L13" i="56"/>
  <c r="M13" i="56"/>
  <c r="O13" i="56"/>
  <c r="N13" i="56"/>
  <c r="L24" i="56"/>
  <c r="M24" i="56"/>
  <c r="O24" i="56"/>
  <c r="N24" i="56"/>
  <c r="L39" i="56"/>
  <c r="M39" i="56"/>
  <c r="O39" i="56"/>
  <c r="N39" i="56"/>
  <c r="L7" i="56"/>
  <c r="M7" i="56"/>
  <c r="N7" i="56"/>
  <c r="O7" i="56"/>
  <c r="L30" i="56"/>
  <c r="O30" i="56"/>
  <c r="M30" i="56"/>
  <c r="N30" i="56"/>
  <c r="L41" i="56"/>
  <c r="O41" i="56"/>
  <c r="M41" i="56"/>
  <c r="N41" i="56"/>
  <c r="L9" i="56"/>
  <c r="M9" i="56"/>
  <c r="O9" i="56"/>
  <c r="N9" i="56"/>
  <c r="L36" i="56"/>
  <c r="O36" i="56"/>
  <c r="M36" i="56"/>
  <c r="N36" i="56"/>
  <c r="L20" i="56"/>
  <c r="M20" i="56"/>
  <c r="O20" i="56"/>
  <c r="N20" i="56"/>
  <c r="L4" i="56"/>
  <c r="O4" i="56"/>
  <c r="M4" i="56"/>
  <c r="N4" i="56"/>
  <c r="L35" i="56"/>
  <c r="M35" i="56"/>
  <c r="O35" i="56"/>
  <c r="N35" i="56"/>
  <c r="L19" i="56"/>
  <c r="M19" i="56"/>
  <c r="O19" i="56"/>
  <c r="N19" i="56"/>
  <c r="L3" i="56"/>
  <c r="M3" i="56"/>
  <c r="N3" i="56"/>
  <c r="O3" i="56"/>
  <c r="L2" i="56"/>
  <c r="M2" i="56"/>
  <c r="N2" i="56"/>
  <c r="O2" i="56"/>
  <c r="I2" i="56"/>
  <c r="F22" i="56"/>
  <c r="G22" i="56"/>
  <c r="H22" i="56"/>
  <c r="I22" i="56"/>
  <c r="F6" i="56"/>
  <c r="G6" i="56"/>
  <c r="H6" i="56"/>
  <c r="I6" i="56"/>
  <c r="F17" i="56"/>
  <c r="G17" i="56"/>
  <c r="H17" i="56"/>
  <c r="I17" i="56"/>
  <c r="F28" i="56"/>
  <c r="G28" i="56"/>
  <c r="H28" i="56"/>
  <c r="I28" i="56"/>
  <c r="F43" i="56"/>
  <c r="I43" i="56"/>
  <c r="G43" i="56"/>
  <c r="H43" i="56"/>
  <c r="F46" i="56"/>
  <c r="H46" i="56"/>
  <c r="I46" i="56"/>
  <c r="G46" i="56"/>
  <c r="F30" i="56"/>
  <c r="G30" i="56"/>
  <c r="H30" i="56"/>
  <c r="I30" i="56"/>
  <c r="F14" i="56"/>
  <c r="G14" i="56"/>
  <c r="H14" i="56"/>
  <c r="I14" i="56"/>
  <c r="F41" i="56"/>
  <c r="G41" i="56"/>
  <c r="H41" i="56"/>
  <c r="I41" i="56"/>
  <c r="F25" i="56"/>
  <c r="G25" i="56"/>
  <c r="H25" i="56"/>
  <c r="I25" i="56"/>
  <c r="F9" i="56"/>
  <c r="G9" i="56"/>
  <c r="H9" i="56"/>
  <c r="I9" i="56"/>
  <c r="F36" i="56"/>
  <c r="G36" i="56"/>
  <c r="H36" i="56"/>
  <c r="I36" i="56"/>
  <c r="F20" i="56"/>
  <c r="G20" i="56"/>
  <c r="H20" i="56"/>
  <c r="I20" i="56"/>
  <c r="F4" i="56"/>
  <c r="G4" i="56"/>
  <c r="H4" i="56"/>
  <c r="I4" i="56"/>
  <c r="F35" i="56"/>
  <c r="G35" i="56"/>
  <c r="H35" i="56"/>
  <c r="I35" i="56"/>
  <c r="F19" i="56"/>
  <c r="G19" i="56"/>
  <c r="H19" i="56"/>
  <c r="I19" i="56"/>
  <c r="F3" i="56"/>
  <c r="G3" i="56"/>
  <c r="H3" i="56"/>
  <c r="I3" i="56"/>
  <c r="F42" i="56"/>
  <c r="G42" i="56"/>
  <c r="H42" i="56"/>
  <c r="I42" i="56"/>
  <c r="F26" i="56"/>
  <c r="G26" i="56"/>
  <c r="H26" i="56"/>
  <c r="I26" i="56"/>
  <c r="F10" i="56"/>
  <c r="G10" i="56"/>
  <c r="H10" i="56"/>
  <c r="I10" i="56"/>
  <c r="F37" i="56"/>
  <c r="G37" i="56"/>
  <c r="H37" i="56"/>
  <c r="I37" i="56"/>
  <c r="F21" i="56"/>
  <c r="G21" i="56"/>
  <c r="H21" i="56"/>
  <c r="I21" i="56"/>
  <c r="F5" i="56"/>
  <c r="G5" i="56"/>
  <c r="H5" i="56"/>
  <c r="I5" i="56"/>
  <c r="F32" i="56"/>
  <c r="G32" i="56"/>
  <c r="H32" i="56"/>
  <c r="I32" i="56"/>
  <c r="F16" i="56"/>
  <c r="G16" i="56"/>
  <c r="H16" i="56"/>
  <c r="I16" i="56"/>
  <c r="F47" i="56"/>
  <c r="I47" i="56"/>
  <c r="G47" i="56"/>
  <c r="H47" i="56"/>
  <c r="F31" i="56"/>
  <c r="G31" i="56"/>
  <c r="H31" i="56"/>
  <c r="I31" i="56"/>
  <c r="F15" i="56"/>
  <c r="G15" i="56"/>
  <c r="H15" i="56"/>
  <c r="I15" i="56"/>
  <c r="F38" i="56"/>
  <c r="G38" i="56"/>
  <c r="H38" i="56"/>
  <c r="I38" i="56"/>
  <c r="F33" i="56"/>
  <c r="G33" i="56"/>
  <c r="H33" i="56"/>
  <c r="I33" i="56"/>
  <c r="F44" i="56"/>
  <c r="G44" i="56"/>
  <c r="H44" i="56"/>
  <c r="I44" i="56"/>
  <c r="F12" i="56"/>
  <c r="G12" i="56"/>
  <c r="H12" i="56"/>
  <c r="I12" i="56"/>
  <c r="F27" i="56"/>
  <c r="G27" i="56"/>
  <c r="H27" i="56"/>
  <c r="I27" i="56"/>
  <c r="F11" i="56"/>
  <c r="G11" i="56"/>
  <c r="H11" i="56"/>
  <c r="I11" i="56"/>
  <c r="F34" i="56"/>
  <c r="G34" i="56"/>
  <c r="H34" i="56"/>
  <c r="I34" i="56"/>
  <c r="F18" i="56"/>
  <c r="G18" i="56"/>
  <c r="H18" i="56"/>
  <c r="I18" i="56"/>
  <c r="F45" i="56"/>
  <c r="G45" i="56"/>
  <c r="H45" i="56"/>
  <c r="I45" i="56"/>
  <c r="F29" i="56"/>
  <c r="G29" i="56"/>
  <c r="H29" i="56"/>
  <c r="I29" i="56"/>
  <c r="F13" i="56"/>
  <c r="G13" i="56"/>
  <c r="H13" i="56"/>
  <c r="I13" i="56"/>
  <c r="F40" i="56"/>
  <c r="G40" i="56"/>
  <c r="H40" i="56"/>
  <c r="I40" i="56"/>
  <c r="F24" i="56"/>
  <c r="G24" i="56"/>
  <c r="H24" i="56"/>
  <c r="I24" i="56"/>
  <c r="F8" i="56"/>
  <c r="G8" i="56"/>
  <c r="H8" i="56"/>
  <c r="I8" i="56"/>
  <c r="F39" i="56"/>
  <c r="G39" i="56"/>
  <c r="H39" i="56"/>
  <c r="I39" i="56"/>
  <c r="F23" i="56"/>
  <c r="G23" i="56"/>
  <c r="H23" i="56"/>
  <c r="I23" i="56"/>
  <c r="F7" i="56"/>
  <c r="G7" i="56"/>
  <c r="H7" i="56"/>
  <c r="I7" i="56"/>
  <c r="F2" i="56"/>
  <c r="G2" i="56"/>
  <c r="H2" i="56"/>
  <c r="D42" i="56"/>
  <c r="C42" i="56" s="1"/>
  <c r="E42" i="56"/>
  <c r="D26" i="56"/>
  <c r="C26" i="56" s="1"/>
  <c r="E26" i="56"/>
  <c r="D10" i="56"/>
  <c r="C10" i="56" s="1"/>
  <c r="E10" i="56"/>
  <c r="D37" i="56"/>
  <c r="C37" i="56" s="1"/>
  <c r="E37" i="56"/>
  <c r="D21" i="56"/>
  <c r="C21" i="56" s="1"/>
  <c r="E21" i="56"/>
  <c r="D5" i="56"/>
  <c r="C5" i="56" s="1"/>
  <c r="E5" i="56"/>
  <c r="D32" i="56"/>
  <c r="C32" i="56" s="1"/>
  <c r="E32" i="56"/>
  <c r="D16" i="56"/>
  <c r="C16" i="56" s="1"/>
  <c r="E16" i="56"/>
  <c r="D47" i="56"/>
  <c r="C47" i="56" s="1"/>
  <c r="E47" i="56"/>
  <c r="D31" i="56"/>
  <c r="C31" i="56" s="1"/>
  <c r="E31" i="56"/>
  <c r="D15" i="56"/>
  <c r="C15" i="56" s="1"/>
  <c r="E15" i="56"/>
  <c r="D38" i="56"/>
  <c r="C38" i="56" s="1"/>
  <c r="E38" i="56"/>
  <c r="D22" i="56"/>
  <c r="C22" i="56" s="1"/>
  <c r="E22" i="56"/>
  <c r="D6" i="56"/>
  <c r="C6" i="56" s="1"/>
  <c r="E6" i="56"/>
  <c r="D33" i="56"/>
  <c r="C33" i="56" s="1"/>
  <c r="E33" i="56"/>
  <c r="D17" i="56"/>
  <c r="C17" i="56" s="1"/>
  <c r="E17" i="56"/>
  <c r="D44" i="56"/>
  <c r="C44" i="56" s="1"/>
  <c r="E44" i="56"/>
  <c r="D28" i="56"/>
  <c r="C28" i="56" s="1"/>
  <c r="E28" i="56"/>
  <c r="D12" i="56"/>
  <c r="C12" i="56" s="1"/>
  <c r="E12" i="56"/>
  <c r="D43" i="56"/>
  <c r="C43" i="56" s="1"/>
  <c r="E43" i="56"/>
  <c r="D27" i="56"/>
  <c r="C27" i="56" s="1"/>
  <c r="E27" i="56"/>
  <c r="D11" i="56"/>
  <c r="C11" i="56" s="1"/>
  <c r="E11" i="56"/>
  <c r="D34" i="56"/>
  <c r="C34" i="56" s="1"/>
  <c r="E34" i="56"/>
  <c r="D18" i="56"/>
  <c r="C18" i="56" s="1"/>
  <c r="E18" i="56"/>
  <c r="D45" i="56"/>
  <c r="C45" i="56" s="1"/>
  <c r="E45" i="56"/>
  <c r="D29" i="56"/>
  <c r="C29" i="56" s="1"/>
  <c r="E29" i="56"/>
  <c r="D13" i="56"/>
  <c r="C13" i="56" s="1"/>
  <c r="E13" i="56"/>
  <c r="D40" i="56"/>
  <c r="C40" i="56" s="1"/>
  <c r="E40" i="56"/>
  <c r="D24" i="56"/>
  <c r="C24" i="56" s="1"/>
  <c r="E24" i="56"/>
  <c r="D8" i="56"/>
  <c r="C8" i="56" s="1"/>
  <c r="E8" i="56"/>
  <c r="D39" i="56"/>
  <c r="C39" i="56" s="1"/>
  <c r="E39" i="56"/>
  <c r="D23" i="56"/>
  <c r="C23" i="56" s="1"/>
  <c r="E23" i="56"/>
  <c r="D7" i="56"/>
  <c r="C7" i="56" s="1"/>
  <c r="E7" i="56"/>
  <c r="D46" i="56"/>
  <c r="C46" i="56" s="1"/>
  <c r="E46" i="56"/>
  <c r="D30" i="56"/>
  <c r="C30" i="56" s="1"/>
  <c r="E30" i="56"/>
  <c r="D14" i="56"/>
  <c r="C14" i="56" s="1"/>
  <c r="E14" i="56"/>
  <c r="D41" i="56"/>
  <c r="C41" i="56" s="1"/>
  <c r="E41" i="56"/>
  <c r="D25" i="56"/>
  <c r="C25" i="56" s="1"/>
  <c r="E25" i="56"/>
  <c r="D9" i="56"/>
  <c r="C9" i="56" s="1"/>
  <c r="E9" i="56"/>
  <c r="D36" i="56"/>
  <c r="C36" i="56" s="1"/>
  <c r="E36" i="56"/>
  <c r="D20" i="56"/>
  <c r="C20" i="56" s="1"/>
  <c r="E20" i="56"/>
  <c r="D4" i="56"/>
  <c r="C4" i="56" s="1"/>
  <c r="E4" i="56"/>
  <c r="D35" i="56"/>
  <c r="C35" i="56" s="1"/>
  <c r="E35" i="56"/>
  <c r="D19" i="56"/>
  <c r="C19" i="56" s="1"/>
  <c r="E19" i="56"/>
  <c r="D3" i="56"/>
  <c r="C3" i="56" s="1"/>
  <c r="E3" i="56"/>
  <c r="D2" i="56"/>
  <c r="C2" i="56" s="1"/>
  <c r="E2" i="56"/>
  <c r="J36" i="56" l="1"/>
  <c r="K36" i="56"/>
  <c r="J25" i="56"/>
  <c r="K25" i="56"/>
  <c r="J23" i="56"/>
  <c r="K23" i="56"/>
  <c r="J40" i="56"/>
  <c r="K40" i="56"/>
  <c r="J18" i="56"/>
  <c r="K18" i="56"/>
  <c r="J43" i="56"/>
  <c r="K43" i="56"/>
  <c r="J17" i="56"/>
  <c r="K17" i="56"/>
  <c r="J38" i="56"/>
  <c r="K38" i="56"/>
  <c r="J16" i="56"/>
  <c r="K16" i="56"/>
  <c r="J5" i="56"/>
  <c r="K5" i="56"/>
  <c r="J3" i="56"/>
  <c r="K3" i="56"/>
  <c r="J20" i="56"/>
  <c r="K20" i="56"/>
  <c r="J41" i="56"/>
  <c r="K41" i="56"/>
  <c r="J30" i="56"/>
  <c r="K30" i="56"/>
  <c r="J39" i="56"/>
  <c r="K39" i="56"/>
  <c r="J24" i="56"/>
  <c r="K24" i="56"/>
  <c r="J45" i="56"/>
  <c r="K45" i="56"/>
  <c r="J27" i="56"/>
  <c r="K27" i="56"/>
  <c r="J12" i="56"/>
  <c r="K12" i="56"/>
  <c r="J33" i="56"/>
  <c r="K33" i="56"/>
  <c r="J22" i="56"/>
  <c r="K22" i="56"/>
  <c r="J47" i="56"/>
  <c r="K47" i="56"/>
  <c r="J21" i="56"/>
  <c r="K21" i="56"/>
  <c r="J4" i="56"/>
  <c r="K4" i="56"/>
  <c r="J14" i="56"/>
  <c r="K14" i="56"/>
  <c r="J8" i="56"/>
  <c r="K8" i="56"/>
  <c r="J11" i="56"/>
  <c r="K11" i="56"/>
  <c r="J6" i="56"/>
  <c r="K6" i="56"/>
  <c r="J37" i="56"/>
  <c r="K37" i="56"/>
  <c r="J19" i="56"/>
  <c r="K19" i="56"/>
  <c r="J46" i="56"/>
  <c r="K46" i="56"/>
  <c r="J29" i="56"/>
  <c r="K29" i="56"/>
  <c r="J28" i="56"/>
  <c r="K28" i="56"/>
  <c r="J31" i="56"/>
  <c r="K31" i="56"/>
  <c r="J26" i="56"/>
  <c r="K26" i="56"/>
  <c r="J35" i="56"/>
  <c r="K35" i="56"/>
  <c r="J9" i="56"/>
  <c r="K9" i="56"/>
  <c r="J7" i="56"/>
  <c r="K7" i="56"/>
  <c r="J13" i="56"/>
  <c r="K13" i="56"/>
  <c r="J34" i="56"/>
  <c r="K34" i="56"/>
  <c r="J44" i="56"/>
  <c r="K44" i="56"/>
  <c r="J15" i="56"/>
  <c r="K15" i="56"/>
  <c r="J32" i="56"/>
  <c r="K32" i="56"/>
  <c r="J10" i="56"/>
  <c r="K10" i="56"/>
  <c r="J42" i="56"/>
  <c r="K42" i="56"/>
  <c r="J2" i="56"/>
  <c r="K2" i="56"/>
</calcChain>
</file>

<file path=xl/sharedStrings.xml><?xml version="1.0" encoding="utf-8"?>
<sst xmlns="http://schemas.openxmlformats.org/spreadsheetml/2006/main" count="15736" uniqueCount="7359">
  <si>
    <t>Quarter</t>
  </si>
  <si>
    <t>Time</t>
  </si>
  <si>
    <t>Down</t>
  </si>
  <si>
    <t>ToGo</t>
  </si>
  <si>
    <t>Location</t>
  </si>
  <si>
    <t>Detail</t>
  </si>
  <si>
    <t>EPB</t>
  </si>
  <si>
    <t>EPA</t>
  </si>
  <si>
    <t>Win%</t>
  </si>
  <si>
    <t>TIME</t>
  </si>
  <si>
    <t>RAV 35</t>
  </si>
  <si>
    <t>Justin Tucker kicks off 65 yards touchback</t>
  </si>
  <si>
    <t>SFO 20</t>
  </si>
  <si>
    <t>Colin Kaepernick pass complete deep left to Vernon Davis for 20 yards (tackle by Bernard Pollard). Penalty on Vernon Davis: Illegal Formation 5 yards (no play)</t>
  </si>
  <si>
    <t>SFO 15</t>
  </si>
  <si>
    <t>Frank Gore left tackle for no gain (tackle by Dannell Ellerbe)</t>
  </si>
  <si>
    <t>Colin Kaepernick pass incomplete short right intended for Delanie Walker</t>
  </si>
  <si>
    <t>Frank Gore left tackle for 3 yards (tackle by Ray Lewis)</t>
  </si>
  <si>
    <t>SFO 18</t>
  </si>
  <si>
    <t>Andy Lee punts 50 yards returned by Jacoby Jones for 17 yards (tackle by Michael Wilhoite)</t>
  </si>
  <si>
    <t>RAV 49</t>
  </si>
  <si>
    <t>Joe Flacco pass complete short left to Vonta Leach for 8 yards (tackle by Patrick Willis and Donte Whitner)</t>
  </si>
  <si>
    <t>SFO 43</t>
  </si>
  <si>
    <t>Ray Rice left guard for 4 yards (tackle by Justin Smith and Dashon Goldson)</t>
  </si>
  <si>
    <t>SFO 39</t>
  </si>
  <si>
    <t>Joe Flacco pass complete deep right to Torrey Smith for 20 yards (tackle by Donte Whitner)</t>
  </si>
  <si>
    <t>SFO 19</t>
  </si>
  <si>
    <t>Ray Rice left tackle for 1 yard (tackle by Ahmad Brooks)</t>
  </si>
  <si>
    <t>Joe Flacco pass incomplete deep right intended for Torrey Smith</t>
  </si>
  <si>
    <t>Joe Flacco pass incomplete deep middle intended for Dennis Pitta. Penalty on Ahmad Brooks: Defensive Offside 5 yards (no play)</t>
  </si>
  <si>
    <t>SFO 13</t>
  </si>
  <si>
    <t>Joe Flacco pass complete short middle to Anquan Boldin for 13 yards touchdown</t>
  </si>
  <si>
    <t>Justin Tucker kicks extra point good</t>
  </si>
  <si>
    <t>Justin Tucker kicks off 74 yards touchback</t>
  </si>
  <si>
    <t>Frank Gore right guard for -1 yards (tackle by Dannell Ellerbe)</t>
  </si>
  <si>
    <t>Colin Kaepernick pass complete short middle to Michael Crabtree for 19 yards (tackle by Corey Graham)</t>
  </si>
  <si>
    <t>SFO 38</t>
  </si>
  <si>
    <t>Frank Gore right guard for no gain (tackle by Dannell Ellerbe)</t>
  </si>
  <si>
    <t>Frank Gore right guard for 9 yards (tackle by Corey Graham)</t>
  </si>
  <si>
    <t>SFO 47</t>
  </si>
  <si>
    <t>Colin Kaepernick right guard for 9 yards (tackle by Bernard Pollard)</t>
  </si>
  <si>
    <t>RAV 44</t>
  </si>
  <si>
    <t>Colin Kaepernick left tackle for 7 yards (tackle by Haloti Ngata)</t>
  </si>
  <si>
    <t>RAV 37</t>
  </si>
  <si>
    <t>Frank Gore left guard for 5 yards (tackle by Paul Kruger)</t>
  </si>
  <si>
    <t>RAV 32</t>
  </si>
  <si>
    <t>Colin Kaepernick pass complete deep left to Vernon Davis for 24 yards (tackle by Ed Reed)</t>
  </si>
  <si>
    <t>RAV 8</t>
  </si>
  <si>
    <t>Frank Gore left tackle for no gain (tackle by Albert McClellan)</t>
  </si>
  <si>
    <t>Colin Kaepernick pass incomplete short right intended for Michael Crabtree</t>
  </si>
  <si>
    <t>Colin Kaepernick sacked by Paul Kruger for -10 yards</t>
  </si>
  <si>
    <t>RAV 18</t>
  </si>
  <si>
    <t>David Akers 36 yard field goal good</t>
  </si>
  <si>
    <t>SFO 35</t>
  </si>
  <si>
    <t>David Akers kicks off 73 yards (tackle by Delanie Walker)</t>
  </si>
  <si>
    <t>RAV 22</t>
  </si>
  <si>
    <t>Joe Flacco pass complete short left to Dennis Pitta for 9 yards (tackle by Donte Whitner)</t>
  </si>
  <si>
    <t>RAV 31</t>
  </si>
  <si>
    <t>Ray Rice right guard for no gain (tackle by Navorro Bowman and Isaac Sopoaga)</t>
  </si>
  <si>
    <t>Ray Rice left tackle for 2 yards (tackle by Donte Whitner and Aldon Smith)</t>
  </si>
  <si>
    <t>RAV 33</t>
  </si>
  <si>
    <t>Ray Rice left guard for 3 yards (tackle by Aldon Smith)</t>
  </si>
  <si>
    <t>RAV 36</t>
  </si>
  <si>
    <t>Joe Flacco pass incomplete short left intended for Anquan Boldin</t>
  </si>
  <si>
    <t>Joe Flacco pass complete deep right to Anquan Boldin for 30 yards (tackle by Chris Culliver)</t>
  </si>
  <si>
    <t>SFO 34</t>
  </si>
  <si>
    <t>Joe Flacco pass complete short right to Vonta Leach for -3 yards (tackle by Navorro Bowman)</t>
  </si>
  <si>
    <t>SFO 37</t>
  </si>
  <si>
    <t>Joe Flacco sacked by Ray McDonald for -5 yards</t>
  </si>
  <si>
    <t>SFO 42</t>
  </si>
  <si>
    <t>Sam Koch punts 42 yards touchback</t>
  </si>
  <si>
    <t>Colin Kaepernick pass complete short middle to Vernon Davis for 29 yards (tackle by Cary Williams)</t>
  </si>
  <si>
    <t>SFO 49</t>
  </si>
  <si>
    <t>Colin Kaepernick pass complete short right to Vernon Davis for 11 yards (tackle by Courtney Upshaw)</t>
  </si>
  <si>
    <t>RAV 40</t>
  </si>
  <si>
    <t>LaMichael James left guard for 9 yards (tackle by Courtney Upshaw and Ray Lewis)</t>
  </si>
  <si>
    <t>Frank Gore left guard for 7 yards (tackle by Dannell Ellerbe)</t>
  </si>
  <si>
    <t>RAV 24</t>
  </si>
  <si>
    <t>LaMichael James right end for -1 yards (tackle by Courtney Upshaw and Corey Graham). LaMichael James fumbles (forced by Courtney Upshaw) recovered by Arthur Jones at BAL-25 (tackle by Delanie Walker)</t>
  </si>
  <si>
    <t>RAV 25</t>
  </si>
  <si>
    <t>Bernard Pierce left end for 5 yards (tackle by Patrick Willis)</t>
  </si>
  <si>
    <t>RAV 30</t>
  </si>
  <si>
    <t>Bernard Pierce left tackle for 4 yards (tackle by Ray McDonald)</t>
  </si>
  <si>
    <t>RAV 34</t>
  </si>
  <si>
    <t>Bernard Pierce left end for 3 yards (tackle by Ricky Jean-Francois)</t>
  </si>
  <si>
    <t>RAV 46</t>
  </si>
  <si>
    <t>Bernard Pierce right tackle for 2 yards (tackle by Patrick Willis)</t>
  </si>
  <si>
    <t>RAV 48</t>
  </si>
  <si>
    <t>Joe Flacco pass complete deep left to Ed Dickson for 23 yards (tackle by Dashon Goldson)</t>
  </si>
  <si>
    <t>SFO 29</t>
  </si>
  <si>
    <t>Ray Rice right tackle for 7 yards (tackle by Navorro Bowman)</t>
  </si>
  <si>
    <t>SFO 22</t>
  </si>
  <si>
    <t>Joe Flacco pass complete short left to Ed Dickson for 14 yards (tackle by Donte Whitner). Penalty on Donte Whitner: Face Mask (15 Yards) 4 yards</t>
  </si>
  <si>
    <t>SFO 4</t>
  </si>
  <si>
    <t>Ray Rice right guard for 3 yards (tackle by Donte Whitner)</t>
  </si>
  <si>
    <t>SFO 1</t>
  </si>
  <si>
    <t>Joe Flacco pass complete short right to Dennis Pitta for 1 yard touchdown</t>
  </si>
  <si>
    <t>Justin Tucker kicks off 70 yards returned by LaMichael James for 26 yards (tackle by Anthony Allen)</t>
  </si>
  <si>
    <t>SFO 21</t>
  </si>
  <si>
    <t>Colin Kaepernick pass incomplete deep middle intended for Randy Moss is intercepted by Ed Reed at SFO-44 and returned for 6 yards (tackle by Vernon Davis). Penalty on Joe Staley: Unnecessary Roughness (Offsetting) Penalty on Corey Graham: Unnecessary Roughness (Offsetting)</t>
  </si>
  <si>
    <t>Ray Rice right guard for 5 yards (tackle by Navorro Bowman)</t>
  </si>
  <si>
    <t>SFO 33</t>
  </si>
  <si>
    <t>Joe Flacco pass complete short left to Vonta Leach for 5 yards (tackle by Tarell Brown)</t>
  </si>
  <si>
    <t>SFO 28</t>
  </si>
  <si>
    <t>Ray Rice right tackle for 1 yard (tackle by Isaac Sopoaga)</t>
  </si>
  <si>
    <t>SFO 27</t>
  </si>
  <si>
    <t>Ray Rice left tackle for 5 yards (tackle by Patrick Willis)</t>
  </si>
  <si>
    <t>Joe Flacco pass complete short right to Ray Rice for 7 yards (tackle by Chris Culliver and Tarell Brown)</t>
  </si>
  <si>
    <t>Bernard Pierce right end for 1 yard (tackle by Dashon Goldson)</t>
  </si>
  <si>
    <t>SFO 14</t>
  </si>
  <si>
    <t>Joe Flacco pass incomplete short right intended for Torrey Smith</t>
  </si>
  <si>
    <t>Justin Tucker left end for 8 yards (tackle by Darcel McBath)</t>
  </si>
  <si>
    <t>SFO 6</t>
  </si>
  <si>
    <t>Frank Gore right end for no gain (tackle by Courtney Upshaw)</t>
  </si>
  <si>
    <t>Colin Kaepernick pass incomplete short left intended for Randy Moss (defended by Cary Williams)</t>
  </si>
  <si>
    <t>Frank Gore right guard for 6 yards (tackle by Deangelo Tyson)</t>
  </si>
  <si>
    <t>Timeout #1 by Baltimore Ravens</t>
  </si>
  <si>
    <t>SFO 12</t>
  </si>
  <si>
    <t>Andy Lee punts 55 yards muffed catch by Jacoby Jones recovered by Jacoby Jones and returned for 11 yards (tackle by Tavares Gooden)</t>
  </si>
  <si>
    <t>Joe Flacco pass incomplete short right intended for Jacoby Jones (defended by Chris Culliver)</t>
  </si>
  <si>
    <t>Joe Flacco pass incomplete deep right intended for Torrey Smith (defended by Chris Culliver)</t>
  </si>
  <si>
    <t>Joe Flacco pass complete deep middle to Jacoby Jones for 56 yards touchdown</t>
  </si>
  <si>
    <t>Colin Kaepernick pass complete short middle to Michael Crabtree for 6 yards (tackle by Ed Reed)</t>
  </si>
  <si>
    <t>SFO 26</t>
  </si>
  <si>
    <t>Colin Kaepernick pass complete short right to Delanie Walker for 14 yards (tackle by Corey Graham). Penalty on Haloti Ngata: Roughing the Passer 15 yards</t>
  </si>
  <si>
    <t>RAV 45</t>
  </si>
  <si>
    <t>Colin Kaepernick pass incomplete short right intended for Randy Moss (defended by Jimmy Smith)</t>
  </si>
  <si>
    <t>Colin Kaepernick pass complete deep middle to Delanie Walker for 28 yards (tackle by Ed Reed)</t>
  </si>
  <si>
    <t>Timeout #1 by San Francisco 49ers</t>
  </si>
  <si>
    <t>RAV 17</t>
  </si>
  <si>
    <t>Colin Kaepernick pass complete short middle to Vernon Davis for 8 yards (tackle by Bernard Pollard and Ray Lewis)</t>
  </si>
  <si>
    <t>RAV 9</t>
  </si>
  <si>
    <t>Frank Gore right guard for no gain (tackle by Arthur Jones)</t>
  </si>
  <si>
    <t>Timeout #2 by San Francisco 49ers</t>
  </si>
  <si>
    <t>Colin Kaepernick sacked by Paul Kruger for 0 yards</t>
  </si>
  <si>
    <t>Timeout #3 by San Francisco 49ers</t>
  </si>
  <si>
    <t>David Akers 27 yard field goal good</t>
  </si>
  <si>
    <t>David Akers kicks off 73 yards returned by Jacoby Jones for 108 yards touchdown</t>
  </si>
  <si>
    <t>Justin Tucker kicks off 72 yards returned by LaMichael James for 21 yards (tackle by James Ihedigbo)</t>
  </si>
  <si>
    <t>Colin Kaepernick pass complete short left to Michael Crabtree for 29 yards (tackle by Cary Williams)</t>
  </si>
  <si>
    <t>Frank Gore left guard for 3 yards (tackle by Terrell Suggs)</t>
  </si>
  <si>
    <t>SFO 46</t>
  </si>
  <si>
    <t>Colin Kaepernick sacked by Arthur Jones for -6 yards</t>
  </si>
  <si>
    <t>SFO 40</t>
  </si>
  <si>
    <t>Colin Kaepernick pass complete short right to Delanie Walker for 6 yards (tackle by Jimmy Smith)</t>
  </si>
  <si>
    <t>Andy Lee punts 54 yards touchback</t>
  </si>
  <si>
    <t>RAV 20</t>
  </si>
  <si>
    <t>Joe Flacco pass complete short right to Torrey Smith for 15 yards (tackle by Donte Whitner and Patrick Willis)</t>
  </si>
  <si>
    <t>Ray Rice left guard for 2 yards (tackle by Patrick Willis)</t>
  </si>
  <si>
    <t>Joe Flacco pass complete short middle to Ray Rice for 7 yards (tackle by Dashon Goldson)</t>
  </si>
  <si>
    <t>Sam Koch punts 56 yards touchback</t>
  </si>
  <si>
    <t>Colin Kaepernick for 5 yards (tackle by Haloti Ngata)</t>
  </si>
  <si>
    <t>SFO 25</t>
  </si>
  <si>
    <t>Colin Kaepernick for 15 yards (tackle by Dannell Ellerbe)</t>
  </si>
  <si>
    <t>Frank Gore left guard for 2 yards (tackle by Ma'ake Kemoeatu and Terrell Suggs)</t>
  </si>
  <si>
    <t>Colin Kaepernick pass incomplete deep right intended for Michael Crabtree (defended by Corey Graham)</t>
  </si>
  <si>
    <t>Colin Kaepernick pass complete short left to Randy Moss for 9 yards (tackle by Cary Williams)</t>
  </si>
  <si>
    <t>Colin Kaepernick pass complete deep right to Vernon Davis for 18 yards</t>
  </si>
  <si>
    <t>Colin Kaepernick pass complete deep left to Michael Crabtree for 31 yards touchdown</t>
  </si>
  <si>
    <t>David Akers kicks extra point good</t>
  </si>
  <si>
    <t>David Akers kicks off 70 yards returned by Jacoby Jones for 22 yards (tackle by Anthony Dixon)</t>
  </si>
  <si>
    <t>Joe Flacco pass incomplete deep left intended for Anquan Boldin</t>
  </si>
  <si>
    <t>Bernard Pierce left end for no gain (tackle by Ahmad Brooks)</t>
  </si>
  <si>
    <t>Joe Flacco sacked by Ahmad Brooks for -8 yards</t>
  </si>
  <si>
    <t>Sam Koch punts 43 yards returned by Ted Ginn Jr. for 32 yards (tackle by Sam Koch)</t>
  </si>
  <si>
    <t>Colin Kaepernick pass complete short left to Vernon Davis for 14 yards (tackle by Courtney Upshaw)</t>
  </si>
  <si>
    <t>RAV 6</t>
  </si>
  <si>
    <t>Frank Gore right end for 6 yards touchdown</t>
  </si>
  <si>
    <t>David Akers kicks off 69 yards touchback</t>
  </si>
  <si>
    <t>Ray Rice left guard for 3 yards (tackle by Justin Smith)</t>
  </si>
  <si>
    <t>RAV 23</t>
  </si>
  <si>
    <t>Joe Flacco pass complete short left to Ray Rice for 1 yard (tackle by Tarell Brown). Ray Rice fumbles (forced by Tarell Brown) recovered by Tarell Brown at BAL-24 (tackle by Dennis Pitta)</t>
  </si>
  <si>
    <t>Colin Kaepernick pass incomplete deep left intended for Vernon Davis</t>
  </si>
  <si>
    <t>Frank Gore left guard for 3 yards (tackle by Ray Lewis and Deangelo Tyson)</t>
  </si>
  <si>
    <t>RAV 21</t>
  </si>
  <si>
    <t>Colin Kaepernick pass incomplete deep left intended for Ted Ginn Jr. (defended by Cary Williams)</t>
  </si>
  <si>
    <t>David Akers 39 yard field goal no good. Penalty on Chykie Brown: Running Into the Kicker 5 yards (no play)</t>
  </si>
  <si>
    <t>RAV 16</t>
  </si>
  <si>
    <t>David Akers 34 yard field goal good</t>
  </si>
  <si>
    <t>David Akers kicks off 62 yards returned by Jacoby Jones for 25 yards (tackle by Delanie Walker)</t>
  </si>
  <si>
    <t>RAV 28</t>
  </si>
  <si>
    <t>Bernard Pierce right guard for 4 yards (tackle by Patrick Willis)</t>
  </si>
  <si>
    <t>Bernard Pierce left end for 3 yards (tackle by Dashon Goldson)</t>
  </si>
  <si>
    <t>Joe Flacco pass complete short right to Anquan Boldin for 30 yards (tackle by Chris Culliver)</t>
  </si>
  <si>
    <t>Joe Flacco pass complete short right to Dennis Pitta for 7 yards (tackle by Patrick Willis)</t>
  </si>
  <si>
    <t>Ray Rice right tackle for 2 yards (tackle by Ahmad Brooks)</t>
  </si>
  <si>
    <t>Bernard Pierce left end for 8 yards (tackle by Dashon Goldson)</t>
  </si>
  <si>
    <t>Ray Rice right guard for 4 yards (tackle by Isaac Sopoaga)</t>
  </si>
  <si>
    <t>Joe Flacco pass complete short right to Anquan Boldin for 9 yards (tackle by Carlos Rogers)</t>
  </si>
  <si>
    <t>SFO 5</t>
  </si>
  <si>
    <t>Ray Rice left guard for 4 yards (tackle by Ricky Jean-Francois and Dashon Goldson)</t>
  </si>
  <si>
    <t>Ray Rice left guard for no gain (tackle by Justin Smith)</t>
  </si>
  <si>
    <t>Joe Flacco pass incomplete</t>
  </si>
  <si>
    <t>Justin Tucker 19 yard field goal good</t>
  </si>
  <si>
    <t>Justin Tucker kicks off 69 yards returned by LaMichael James for 28 yards (tackle by Anthony Allen)</t>
  </si>
  <si>
    <t>SFO 24</t>
  </si>
  <si>
    <t>Frank Gore right end for 5 yards (tackle by Deangelo Tyson and Dannell Ellerbe)</t>
  </si>
  <si>
    <t>Colin Kaepernick pass complete deep left to Randy Moss for 32 yards (tackle by Ed Reed)</t>
  </si>
  <si>
    <t>RAV 39</t>
  </si>
  <si>
    <t>Frank Gore left end for 21 yards (tackle by Corey Graham)</t>
  </si>
  <si>
    <t>Colin Kaepernick left guard for 3 yards (tackle by Ray Lewis and Terrence Cody)</t>
  </si>
  <si>
    <t>RAV 15</t>
  </si>
  <si>
    <t>Colin Kaepernick left end for 15 yards touchdown</t>
  </si>
  <si>
    <t>Two Point Attempt: Colin Kaepernick pass incomplete intended for Randy Moss  conversion fails</t>
  </si>
  <si>
    <t>David Akers kicks off 65 yards returned by Jacoby Jones for 21 yards (tackle by Delanie Walker)</t>
  </si>
  <si>
    <t>Joe Flacco pass complete short middle to Ray Rice for 4 yards (tackle by Isaac Sopoaga and Patrick Willis)</t>
  </si>
  <si>
    <t>Ray Rice right end for -3 yards (tackle by Navorro Bowman)</t>
  </si>
  <si>
    <t>Joe Flacco pass incomplete short right intended for Torrey Smith. Penalty on Chris Culliver: Defensive Pass Interference 14 yards (no play)</t>
  </si>
  <si>
    <t>RAV 38</t>
  </si>
  <si>
    <t>Joe Flacco pass complete short right to Anquan Boldin for 8 yards (tackle by Carlos Rogers). SFO challenged the first down ruling and the play was overturned. Joe Flacco pass complete short right to Anquan Boldin for 7 yards (tackle by Carlos Rogers)</t>
  </si>
  <si>
    <t>Joe Flacco pass complete short right to Anquan Boldin for 15 yards (tackle by Carlos Rogers)</t>
  </si>
  <si>
    <t>Ray Rice left tackle for 12 yards (tackle by Dashon Goldson)</t>
  </si>
  <si>
    <t>Ray Rice right tackle for 2 yards (tackle by Navorro Bowman)</t>
  </si>
  <si>
    <t>Bernard Pierce left tackle for 1 yard (tackle by Navorro Bowman)</t>
  </si>
  <si>
    <t>Joe Flacco pass incomplete. Penalty on Ahmad Brooks: Defensive Offside (Declined) Penalty on Aldon Smith: Defensive Offside 5 yards (no play)</t>
  </si>
  <si>
    <t>Joe Flacco pass incomplete short right intended for Dennis Pitta</t>
  </si>
  <si>
    <t>Justin Tucker 38 yard field goal good</t>
  </si>
  <si>
    <t>Frank Gore right guard for 8 yards (tackle by Dannell Ellerbe and Ray Lewis)</t>
  </si>
  <si>
    <t>Colin Kaepernick for 8 yards (tackle by Dannell Ellerbe)</t>
  </si>
  <si>
    <t>SFO 36</t>
  </si>
  <si>
    <t>Colin Kaepernick pass incomplete deep right intended for Vernon Davis</t>
  </si>
  <si>
    <t>Colin Kaepernick pass complete deep middle to Michael Crabtree for 24 yards (tackle by Ray Lewis and Corey Graham)</t>
  </si>
  <si>
    <t>Frank Gore left end for 33 yards (tackle by Ed Reed)</t>
  </si>
  <si>
    <t>RAV 7</t>
  </si>
  <si>
    <t>LaMichael James right guard for 2 yards (tackle by Dannell Ellerbe and Deangelo Tyson)</t>
  </si>
  <si>
    <t>RAV 5</t>
  </si>
  <si>
    <t>Colin Kaepernick pass incomplete short right intended for Michael Crabtree (defended by Corey Graham)</t>
  </si>
  <si>
    <t>Colin Kaepernick pass incomplete short right intended for Michael Crabtree (defended by Jimmy Smith)</t>
  </si>
  <si>
    <t>Ray Rice left guard for 2 yards (tackle by Navorro Bowman and Dashon Goldson)</t>
  </si>
  <si>
    <t>Vonta Leach right guard for 1 yard (tackle by Ray McDonald and Navorro Bowman)</t>
  </si>
  <si>
    <t>Timeout #2 by Baltimore Ravens</t>
  </si>
  <si>
    <t>Sam Koch for -8 yards safety</t>
  </si>
  <si>
    <t>Sam Koch kicks off 61 yards returned by Ted Ginn Jr. for 31 yards (tackle by Josh Bynes)</t>
  </si>
  <si>
    <t>End of Regulation</t>
  </si>
  <si>
    <t>Diff</t>
  </si>
  <si>
    <t>Original Data</t>
  </si>
  <si>
    <t>DEN</t>
  </si>
  <si>
    <t>SEA</t>
  </si>
  <si>
    <t>SEA 35</t>
  </si>
  <si>
    <t>Steven Hauschka kicks off 71 yards returned by Trindon Holliday for 20 yards (tackle by Derrick Coleman)</t>
  </si>
  <si>
    <t>DEN 14</t>
  </si>
  <si>
    <t>Peyton Manning for no gain. Manuel Ramirez fumbles recovered by Knowshon Moreno at DEN--8 safety. Penalty on Peyton Manning: Illegal Motion (Declined)</t>
  </si>
  <si>
    <t>DEN 20</t>
  </si>
  <si>
    <t>Britton Colquitt kicks off 64 yards returned by Golden Tate for 20 yards (tackle by Brandon Marshall)</t>
  </si>
  <si>
    <t>SEA 36</t>
  </si>
  <si>
    <t>Marshawn Lynch up the middle for 3 yards (tackle by Sylvester Williams and Danny Trevathan)</t>
  </si>
  <si>
    <t>SEA 39</t>
  </si>
  <si>
    <t>Percy Harvin left end for 30 yards (tackle by Duke Ihenacho)</t>
  </si>
  <si>
    <t>DEN 31</t>
  </si>
  <si>
    <t>Penalty on Russell Okung: False Start 5 yards (no play)</t>
  </si>
  <si>
    <t>DEN 36</t>
  </si>
  <si>
    <t>Russell Wilson pass incomplete short right intended for Zach Miller</t>
  </si>
  <si>
    <t>Russell Wilson pass complete short left to Jermaine Kearse for 6 yards (tackle by Duke Ihenacho)</t>
  </si>
  <si>
    <t>DEN 30</t>
  </si>
  <si>
    <t>Russell Wilson pass complete short middle to Jermaine Kearse for 12 yards (tackle by Mike Adams)</t>
  </si>
  <si>
    <t>DEN 18</t>
  </si>
  <si>
    <t>Marshawn Lynch left tackle for -1 yards (tackle by Terrance Knighton and Jeremy Mincey)</t>
  </si>
  <si>
    <t>DEN 19</t>
  </si>
  <si>
    <t>Russell Wilson left end for 5 yards (tackle by Duke Ihenacho)</t>
  </si>
  <si>
    <t>Russell Wilson left end for 5 yards (tackle by Duke Ihenacho). SEA challenged the first down ruling and the play was upheld.</t>
  </si>
  <si>
    <t>DEN 9</t>
  </si>
  <si>
    <t>Penalty on J.R. Sweezy: False Start 4 yards (no play)</t>
  </si>
  <si>
    <t>DEN 13</t>
  </si>
  <si>
    <t>Steven Hauschka 31 yard field goal good</t>
  </si>
  <si>
    <t>Steven Hauschka kicks off 65 yards touchback. Penalty on Ricardo Lockette: Unnecessary Roughness 15 yards</t>
  </si>
  <si>
    <t>DEN 35</t>
  </si>
  <si>
    <t>Knowshon Moreno left tackle for 3 yards (tackle by Cliff Avril and Chris Clemons)</t>
  </si>
  <si>
    <t>DEN 38</t>
  </si>
  <si>
    <t>Peyton Manning pass complete short middle to Demaryius Thomas for 2 yards (tackle by Kam Chancellor)</t>
  </si>
  <si>
    <t>DEN 40</t>
  </si>
  <si>
    <t>Peyton Manning pass complete short middle to Julius Thomas for 3 yards (tackle by Bobby Wagner and Walter Thurmond)</t>
  </si>
  <si>
    <t>DEN 43</t>
  </si>
  <si>
    <t>Britton Colquitt punts 29 yards fair catch by Golden Tate</t>
  </si>
  <si>
    <t>SEA 28</t>
  </si>
  <si>
    <t>Russell Wilson pass incomplete short right intended for Golden Tate (defended by Malik Jackson)</t>
  </si>
  <si>
    <t>Marshawn Lynch right guard for 3 yards (tackle by Nate Irving and Duke Ihenacho)</t>
  </si>
  <si>
    <t>SEA 31</t>
  </si>
  <si>
    <t>Russell Wilson pass complete short left to Golden Tate for 9 yards</t>
  </si>
  <si>
    <t>SEA 40</t>
  </si>
  <si>
    <t>Russell Wilson pass complete short right to Michael Robinson for 7 yards (tackle by Danny Trevathan)</t>
  </si>
  <si>
    <t>SEA 47</t>
  </si>
  <si>
    <t>Marshawn Lynch left guard for -1 yards (tackle by Mitch Unrein and Jeremy Mincey)</t>
  </si>
  <si>
    <t>SEA 46</t>
  </si>
  <si>
    <t>Russell Wilson pass complete short middle to Doug Baldwin for 6 yards (tackle by Champ Bailey)</t>
  </si>
  <si>
    <t>DEN 48</t>
  </si>
  <si>
    <t>Russell Wilson pass complete short right to Percy Harvin for 5 yards (tackle by Champ Bailey)</t>
  </si>
  <si>
    <t>Russell Wilson pass incomplete short left intended for Luke Willson</t>
  </si>
  <si>
    <t>Russell Wilson pass complete deep left to Doug Baldwin for 37 yards (tackle by Champ Bailey)</t>
  </si>
  <si>
    <t>DEN 6</t>
  </si>
  <si>
    <t>Marshawn Lynch up the middle for -2 yards (tackle by Nate Irving). Penalty on Max Unger: Offensive Holding 10 yards (no play)</t>
  </si>
  <si>
    <t>DEN 16</t>
  </si>
  <si>
    <t>Marshawn Lynch right guard for 2 yards (tackle by Shaun Phillips and Wesley Woodyard)</t>
  </si>
  <si>
    <t>Russell Wilson pass incomplete short left intended for Percy Harvin. DEN challenged the backward pass ruling and the play was upheld.</t>
  </si>
  <si>
    <t>Russell Wilson pass incomplete short middle intended for Jermaine Kearse (defended by Nate Irving)</t>
  </si>
  <si>
    <t>Steven Hauschka 33 yard field goal good</t>
  </si>
  <si>
    <t>Steven Hauschka kicks off 65 yards touchback</t>
  </si>
  <si>
    <t>Peyton Manning pass complete short middle to Wes Welker for 5 yards (tackle by Kam Chancellor)</t>
  </si>
  <si>
    <t>DEN 25</t>
  </si>
  <si>
    <t>Knowshon Moreno left end for -2 yards (tackle by Chris Clemons and Clinton McDonald). Knowshon Moreno fumbles (forced by Chris Clemons) recovered by Zane Beadles at DEN-23</t>
  </si>
  <si>
    <t>DEN 23</t>
  </si>
  <si>
    <t>Peyton Manning pass incomplete deep middle intended for Julius Thomas is intercepted by Kam Chancellor at DEN-39 and returned for 2 yards (tackle by Julius Thomas)</t>
  </si>
  <si>
    <t>DEN 37</t>
  </si>
  <si>
    <t>Percy Harvin left end for 15 yards (tackle by Mike Adams)</t>
  </si>
  <si>
    <t>DEN 22</t>
  </si>
  <si>
    <t>Russell Wilson pass complete short middle to Luke Willson for 5 yards (tackle by Nate Irving)</t>
  </si>
  <si>
    <t>--</t>
  </si>
  <si>
    <t>DEN 17</t>
  </si>
  <si>
    <t>Marshawn Lynch up the middle for 6 yards (tackle by Malik Jackson and Danny Trevathan)</t>
  </si>
  <si>
    <t>DEN 11</t>
  </si>
  <si>
    <t>Marshawn Lynch right end for -1 yards (tackle by Danny Trevathan)</t>
  </si>
  <si>
    <t>DEN 12</t>
  </si>
  <si>
    <t>Russell Wilson pass complete short right to Doug Baldwin for 7 yards (tackle by Paris Lenon)</t>
  </si>
  <si>
    <t>DEN 5</t>
  </si>
  <si>
    <t>Russell Wilson pass incomplete short right intended for Golden Tate (defended by Tony Carter). Penalty on Tony Carter: Defensive Pass Interference 4 yards (no play)</t>
  </si>
  <si>
    <t>DEN 1</t>
  </si>
  <si>
    <t>Marshawn Lynch left tackle for no gain (tackle by Mike Adams and Danny Trevathan)</t>
  </si>
  <si>
    <t>Marshawn Lynch left guard for 1 yard touchdown</t>
  </si>
  <si>
    <t>Steven Hauschka kicks extra point good</t>
  </si>
  <si>
    <t>Steven Hauschka kicks off 66 yards returned by Trindon Holliday for 17 yards (tackle by Kam Chancellor)</t>
  </si>
  <si>
    <t>Peyton Manning pass complete short right to Demaryius Thomas for 6 yards (tackle by K.J. Wright)</t>
  </si>
  <si>
    <t>Peyton Manning pass complete short left to Demaryius Thomas for 3 yards (tackle by Byron Maxwell and Bobby Wagner)</t>
  </si>
  <si>
    <t>Knowshon Moreno right tackle for 5 yards (tackle by Malcolm Smith and Richard Sherman)</t>
  </si>
  <si>
    <t>Peyton Manning pass complete short left to Demaryius Thomas for 7 yards (tackle by Byron Maxwell and Earl Thomas)</t>
  </si>
  <si>
    <t>Knowshon Moreno left guard for 2 yards (tackle by Brandon Mebane and K.J. Wright)</t>
  </si>
  <si>
    <t>DEN 39</t>
  </si>
  <si>
    <t>Peyton Manning pass complete short right to Demaryius Thomas for 1 yard (tackle by K.J. Wright)</t>
  </si>
  <si>
    <t>Peyton Manning pass incomplete deep middle intended for Demaryius Thomas</t>
  </si>
  <si>
    <t>Peyton Manning pass complete short right to Montee Ball for 1 yard (tackle by Clinton McDonald and Michael Bennett)</t>
  </si>
  <si>
    <t>DEN 41</t>
  </si>
  <si>
    <t>Peyton Manning pass complete short middle to Wes Welker for 16 yards (tackle by Walter Thurmond)</t>
  </si>
  <si>
    <t>SEA 43</t>
  </si>
  <si>
    <t>Peyton Manning pass complete short right to Demaryius Thomas for 9 yards (tackle by Michael Bennett)</t>
  </si>
  <si>
    <t>SEA 34</t>
  </si>
  <si>
    <t>Montee Ball up the middle for no gain (tackle by Cliff Avril and Bobby Wagner)</t>
  </si>
  <si>
    <t>Montee Ball left guard for 2 yards (tackle by Malcolm Smith and Clinton McDonald)</t>
  </si>
  <si>
    <t>SEA 32</t>
  </si>
  <si>
    <t>Peyton Manning pass incomplete deep right intended for Demaryius Thomas. Penalty on Zane Beadles: Tripping 10 yards (no play)</t>
  </si>
  <si>
    <t>SEA 42</t>
  </si>
  <si>
    <t>Peyton Manning pass complete short right to Jacob Tamme for -2 yards (tackle by Brandon Mebane and Malcolm Smith)</t>
  </si>
  <si>
    <t>SEA 44</t>
  </si>
  <si>
    <t>Knowshon Moreno left guard for 9 yards (tackle by Earl Thomas and Kam Chancellor)</t>
  </si>
  <si>
    <t>Peyton Manning pass incomplete short right intended for Knowshon Moreno is intercepted by Malcolm Smith at SEA-31 and returned for 69 yards touchdown</t>
  </si>
  <si>
    <t>Steven Hauschka kicks off 64 yards returned by Trindon Holliday for 32 yards (tackle by Chris Maragos). Replay Assistant challenged the fumble ruling and the play was overturned. Steven Hauschka kicks off 64 yards returned by Trindon Holliday for 32 yards (tackle by Chris Maragos)</t>
  </si>
  <si>
    <t>DEN 33</t>
  </si>
  <si>
    <t>Peyton Manning pass complete short middle to Julius Thomas for 5 yards (tackle by Kam Chancellor and Bobby Wagner)</t>
  </si>
  <si>
    <t>Peyton Manning pass incomplete short left intended for Eric Decker</t>
  </si>
  <si>
    <t>Peyton Manning pass complete deep left to Demaryius Thomas for 19 yards (tackle by Byron Maxwell)</t>
  </si>
  <si>
    <t>Peyton Manning pass complete short middle to Wes Welker for 5 yards (tackle by Bobby Wagner)</t>
  </si>
  <si>
    <t>SEA 38</t>
  </si>
  <si>
    <t>Peyton Manning pass complete short middle to Julius Thomas for 11 yards (tackle by Richard Sherman and Kam Chancellor)</t>
  </si>
  <si>
    <t>SEA 27</t>
  </si>
  <si>
    <t>Peyton Manning pass incomplete deep middle intended for Julius Thomas</t>
  </si>
  <si>
    <t>Peyton Manning pass complete short right to Knowshon Moreno for 6 yards (tackle by Tony McDaniel)</t>
  </si>
  <si>
    <t>SEA 21</t>
  </si>
  <si>
    <t>Penalty on Louis Vasquez: False Start 5 yards (no play)</t>
  </si>
  <si>
    <t>SEA 26</t>
  </si>
  <si>
    <t>Peyton Manning pass complete short middle to Knowshon Moreno for 7 yards (tackle by Kam Chancellor and Bobby Wagner)</t>
  </si>
  <si>
    <t>Timeout #2 by Seattle Seahawks</t>
  </si>
  <si>
    <t>SEA 19</t>
  </si>
  <si>
    <t>Peyton Manning pass incomplete short left intended for Demaryius Thomas (defended by Chris Clemons)</t>
  </si>
  <si>
    <t>Marshawn Lynch up the middle for 4 yards (tackle by Malik Jackson and Wesley Woodyard)</t>
  </si>
  <si>
    <t>SEA 23</t>
  </si>
  <si>
    <t>Marshawn Lynch up the middle for 1 yard (tackle by Malik Jackson and Shaun Phillips)</t>
  </si>
  <si>
    <t>End of Half</t>
  </si>
  <si>
    <t>Matt Prater kicks off no gain returned by Percy Harvin for 87 yards touchdown</t>
  </si>
  <si>
    <t>Steven Hauschka kicks off 66 yards returned by Trindon Holliday for 24 yards (tackle by Heath Farwell)</t>
  </si>
  <si>
    <t>Peyton Manning pass incomplete short right intended for Wes Welker</t>
  </si>
  <si>
    <t>Peyton Manning pass complete short left to Wes Welker for 14 yards (tackle by Bobby Wagner)</t>
  </si>
  <si>
    <t>Peyton Manning pass incomplete deep right intended for Eric Decker</t>
  </si>
  <si>
    <t>Peyton Manning pass complete short middle to Knowshon Moreno for 7 yards (tackle by Bobby Wagner and K.J. Wright)</t>
  </si>
  <si>
    <t>DEN 44</t>
  </si>
  <si>
    <t>Peyton Manning pass complete short right to Eric Decker for 6 yards (tackle by Richard Sherman and Kam Chancellor)</t>
  </si>
  <si>
    <t>Peyton Manning pass complete short left to Demaryius Thomas for 4 yards (tackle by Bruce Irvin and Kam Chancellor)</t>
  </si>
  <si>
    <t>Peyton Manning pass complete short middle to Demaryius Thomas for 3 yards (tackle by K.J. Wright)</t>
  </si>
  <si>
    <t>Penalty on Red Bryant: Neutral Zone Infraction 5 yards (no play)</t>
  </si>
  <si>
    <t>Peyton Manning pass incomplete deep right intended for Demaryius Thomas</t>
  </si>
  <si>
    <t>Peyton Manning pass incomplete deep left intended for Wes Welker (defended by Kam Chancellor)</t>
  </si>
  <si>
    <t>Montee Ball up the middle for -1 yards (tackle by K.J. Wright)</t>
  </si>
  <si>
    <t>Britton Colquitt punts 31 yards fair catch by Golden Tate</t>
  </si>
  <si>
    <t>SEA 8</t>
  </si>
  <si>
    <t>Marshawn Lynch right guard for 18 yards (tackle by Mike Adams and Duke Ihenacho)</t>
  </si>
  <si>
    <t>Marshawn Lynch left tackle for no gain (tackle by Danny Trevathan)</t>
  </si>
  <si>
    <t>Russell Wilson for 22 yards (tackle by Dominique Rodgers-Cromartie). Penalty on Russell Okung: Offensive Holding 10 yards (no play)</t>
  </si>
  <si>
    <t>SEA 16</t>
  </si>
  <si>
    <t>Robert Turbin right guard for 3 yards (tackle by Malik Jackson and Terrance Knighton)</t>
  </si>
  <si>
    <t>Russell Wilson pass complete short right to Golden Tate for no gain</t>
  </si>
  <si>
    <t>Jon Ryan punts 45 yards returned by Eric Decker for 9 yards (tackle by Malcolm Smith)</t>
  </si>
  <si>
    <t>DEN 45</t>
  </si>
  <si>
    <t>Montee Ball right tackle for 1 yard (tackle by Clinton McDonald and Malcolm Smith)</t>
  </si>
  <si>
    <t>DEN 46</t>
  </si>
  <si>
    <t>Peyton Manning pass complete short middle to Demaryius Thomas for 10 yards (tackle by Earl Thomas and Bobby Wagner)</t>
  </si>
  <si>
    <t>Peyton Manning pass complete deep left to Demaryius Thomas for 23 yards (tackle by Byron Maxwell). Demaryius Thomas fumbles (forced by Byron Maxwell) recovered by Malcolm Smith at SEA-20 and returned for 7 yards (tackle by Julius Thomas). Penalty on Orlando Franklin: Unnecessary Roughness 15 yards</t>
  </si>
  <si>
    <t>Marshawn Lynch right tackle for 3 yards (tackle by Terrance Knighton and Jeremy Mincey)</t>
  </si>
  <si>
    <t>SEA 45</t>
  </si>
  <si>
    <t>Russell Wilson pass complete short right to Luke Willson for 12 yards (tackle by Mike Adams)</t>
  </si>
  <si>
    <t>Marshawn Lynch up the middle for 1 yard (tackle by Nate Irving and Danny Trevathan)</t>
  </si>
  <si>
    <t>DEN 42</t>
  </si>
  <si>
    <t>Russell Wilson pass complete deep right to Ricardo Lockette for 19 yards (tackle by Dominique Rodgers-Cromartie)</t>
  </si>
  <si>
    <t>Russell Wilson pass complete short right to Jermaine Kearse for 23 yards touchdown</t>
  </si>
  <si>
    <t>Peyton Manning pass complete short middle to Montee Ball for 4 yards (tackle by Kam Chancellor). Penalty on Chris Clark: Offensive Holding 10 yards (no play)</t>
  </si>
  <si>
    <t>DEN 10</t>
  </si>
  <si>
    <t>Peyton Manning pass complete short middle to Wes Welker for 3 yards (tackle by K.J. Wright)</t>
  </si>
  <si>
    <t>Peyton Manning pass complete short middle to Julius Thomas for 8 yards (tackle by Kam Chancellor and Walter Thurmond)</t>
  </si>
  <si>
    <t>DEN 21</t>
  </si>
  <si>
    <t>Peyton Manning pass incomplete deep left intended for Demaryius Thomas (defended by Byron Maxwell). Penalty on Byron Maxwell: Defensive Pass Interference 20 yards (no play)</t>
  </si>
  <si>
    <t>Peyton Manning pass complete short left to Wes Welker for 12 yards (tackle by Bobby Wagner)</t>
  </si>
  <si>
    <t>Peyton Manning pass complete short middle to Jacob Tamme for 11 yards (tackle by Earl Thomas)</t>
  </si>
  <si>
    <t>Peyton Manning pass complete short left to Wes Welker for 22 yards (tackle by Earl Thomas)</t>
  </si>
  <si>
    <t>SEA 14</t>
  </si>
  <si>
    <t>Peyton Manning pass complete short left to Demaryius Thomas for 14 yards touchdown</t>
  </si>
  <si>
    <t>Two Point Attempt: Peyton Manning pass complete to Wes Welker  conversion succeeds</t>
  </si>
  <si>
    <t>Matt Prater kicks onside 13 yards recovered by Zach Miller</t>
  </si>
  <si>
    <t>Robert Turbin left end for 33 yards (tackle by Mike Adams). Penalty on Alvin Bailey: Offensive Holding 10 yards (no play)</t>
  </si>
  <si>
    <t>Russell Wilson pass complete short right to Zach Miller for 10 yards (tackle by Danny Trevathan and Duke Ihenacho)</t>
  </si>
  <si>
    <t>Russell Wilson pass complete short left to Golden Tate for 8 yards (tackle by Paris Lenon and Malik Jackson)</t>
  </si>
  <si>
    <t>Russell Wilson pass complete short right to Doug Baldwin for 6 yards (tackle by Champ Bailey)</t>
  </si>
  <si>
    <t>DEN 34</t>
  </si>
  <si>
    <t>Russell Wilson pass complete deep middle to Jermaine Kearse for 24 yards (tackle by Tony Carter)</t>
  </si>
  <si>
    <t>Russell Wilson pass complete short right to Doug Baldwin for 10 yards touchdown</t>
  </si>
  <si>
    <t>Steven Hauschka kicks off 64 yards returned by Trindon Holliday for 12 yards (tackle by Michael Robinson)</t>
  </si>
  <si>
    <t>Peyton Manning pass incomplete short right intended for Eric Decker (defended by Cliff Avril)</t>
  </si>
  <si>
    <t>Peyton Manning pass incomplete short right intended for Demaryius Thomas</t>
  </si>
  <si>
    <t>Peyton Manning pass incomplete short right intended for Demaryius Thomas. Penalty on Walter Thurmond: Defensive Pass Interference 15 yards (no play)</t>
  </si>
  <si>
    <t>DEN 28</t>
  </si>
  <si>
    <t>Peyton Manning pass complete short middle to Demaryius Thomas for 17 yards (tackle by Earl Thomas)</t>
  </si>
  <si>
    <t>Peyton Manning pass complete short right to Montee Ball for 1 yard (tackle by Malcolm Smith)</t>
  </si>
  <si>
    <t>Peyton Manning pass complete short middle to Wes Welker for 7 yards (tackle by Clinton McDonald)</t>
  </si>
  <si>
    <t>Peyton Manning pass incomplete short middle intended for Montee Ball</t>
  </si>
  <si>
    <t>Robert Turbin left tackle for 6 yards (tackle by Duke Ihenacho and Mitch Unrein)</t>
  </si>
  <si>
    <t>DEN 47</t>
  </si>
  <si>
    <t>Robert Turbin up the middle for 3 yards (tackle by Robert Ayers)</t>
  </si>
  <si>
    <t>Robert Turbin right guard for 5 yards (tackle by Danny Trevathan)</t>
  </si>
  <si>
    <t>Robert Turbin right tackle for 6 yards (tackle by Robert Ayers and Malik Jackson). Penalty on Zach Miller: Offensive Holding 10 yards (no play)</t>
  </si>
  <si>
    <t>DEN 49</t>
  </si>
  <si>
    <t>Russell Wilson left tackle for 16 yards (tackle by Mike Adams)</t>
  </si>
  <si>
    <t>Robert Turbin right tackle for 3 yards (tackle by Sylvester Williams and Shaun Phillips)</t>
  </si>
  <si>
    <t>Robert Turbin right tackle for no gain (tackle by Danny Trevathan and Shaun Phillips)</t>
  </si>
  <si>
    <t>Russell Wilson pass incomplete short right intended for Robert Turbin</t>
  </si>
  <si>
    <t>Montee Ball right end for 3 yards (tackle by Malcolm Smith)</t>
  </si>
  <si>
    <t>Montee Ball right end for -4 yards (tackle by O'Brien Schofield and Malcolm Smith)</t>
  </si>
  <si>
    <t>Peyton Manning sacked by Chris Clemons for -7 yards. Peyton Manning fumbles (forced by Chris Clemons) recovered by Clinton McDonald at DEN-29 (tackle by Chris Clark)</t>
  </si>
  <si>
    <t>DEN 29</t>
  </si>
  <si>
    <t>Robert Turbin up the middle for 3 yards (tackle by Terrance Knighton and Jeremy Mincey)</t>
  </si>
  <si>
    <t>DEN 26</t>
  </si>
  <si>
    <t>Robert Turbin right end for no gain (tackle by Danny Trevathan and Duke Ihenacho)</t>
  </si>
  <si>
    <t>Tarvaris Jackson pass incomplete short right intended for Ricardo Lockette</t>
  </si>
  <si>
    <t>Robert Turbin left tackle for 2 yards (tackle by Terrance Knighton and Danny Trevathan)</t>
  </si>
  <si>
    <t>DEN 24</t>
  </si>
  <si>
    <t>Peyton Manning pass complete short middle to C.J. Anderson for 14 yards (tackle by Bruce Irvin and Heath Farwell)</t>
  </si>
  <si>
    <t>C.J. Anderson left guard for 3 yards (tackle by Brandon Mebane and Malcolm Smith)</t>
  </si>
  <si>
    <t>C.J. Anderson up the middle for 6 yards (tackle by Malcolm Smith)</t>
  </si>
  <si>
    <t>NWE 49</t>
  </si>
  <si>
    <t>NWE 44</t>
  </si>
  <si>
    <t>NWE 33</t>
  </si>
  <si>
    <t>NWE 14</t>
  </si>
  <si>
    <t>Timeout #3 by New England Patriots</t>
  </si>
  <si>
    <t>NWE 20</t>
  </si>
  <si>
    <t>NYG 35</t>
  </si>
  <si>
    <t>NWE 6</t>
  </si>
  <si>
    <t>Timeout #2 by New England Patriots</t>
  </si>
  <si>
    <t>NWE 7</t>
  </si>
  <si>
    <t>NWE 11</t>
  </si>
  <si>
    <t>NWE 18</t>
  </si>
  <si>
    <t>NWE 32</t>
  </si>
  <si>
    <t>NWE 34</t>
  </si>
  <si>
    <t>NYG 12</t>
  </si>
  <si>
    <t>NYG 44</t>
  </si>
  <si>
    <t>NYG 43</t>
  </si>
  <si>
    <t>NYG 47</t>
  </si>
  <si>
    <t>NWE 47</t>
  </si>
  <si>
    <t>NWE 46</t>
  </si>
  <si>
    <t>NWE 35</t>
  </si>
  <si>
    <t>NWE 13</t>
  </si>
  <si>
    <t>NWE 8</t>
  </si>
  <si>
    <t>NWE 43</t>
  </si>
  <si>
    <t>NWE 38</t>
  </si>
  <si>
    <t>Timeout #2 by New York Giants</t>
  </si>
  <si>
    <t>NYG 45</t>
  </si>
  <si>
    <t>NYG 37</t>
  </si>
  <si>
    <t>NYG 30</t>
  </si>
  <si>
    <t>NYG 28</t>
  </si>
  <si>
    <t>NYG 16</t>
  </si>
  <si>
    <t>NYG 11</t>
  </si>
  <si>
    <t>Timeout #1 by New York Giants</t>
  </si>
  <si>
    <t>NYG 8</t>
  </si>
  <si>
    <t>NWE 31</t>
  </si>
  <si>
    <t>NWE 15</t>
  </si>
  <si>
    <t>NWE 9</t>
  </si>
  <si>
    <t>NWE 23</t>
  </si>
  <si>
    <t>Brandon Jacobs up the middle for 3 yards (tackle by Vince Wilfork)</t>
  </si>
  <si>
    <t>NWE 26</t>
  </si>
  <si>
    <t>NWE 48</t>
  </si>
  <si>
    <t>NWE 19</t>
  </si>
  <si>
    <t>NWE 17</t>
  </si>
  <si>
    <t>NWE 25</t>
  </si>
  <si>
    <t>Eli Manning pass incomplete short middle intended for Jake Ballard</t>
  </si>
  <si>
    <t>NWE 36</t>
  </si>
  <si>
    <t>NYG 49</t>
  </si>
  <si>
    <t>NYG 41</t>
  </si>
  <si>
    <t>NYG 40</t>
  </si>
  <si>
    <t>Stephen Gostkowski kicks extra point good</t>
  </si>
  <si>
    <t>NYG 20</t>
  </si>
  <si>
    <t>NYG 24</t>
  </si>
  <si>
    <t>NYG 33</t>
  </si>
  <si>
    <t>NWE 42</t>
  </si>
  <si>
    <t>NWE 21</t>
  </si>
  <si>
    <t>Eli Manning kneels for -1 yards</t>
  </si>
  <si>
    <t>NYG 26</t>
  </si>
  <si>
    <t>NYG 4</t>
  </si>
  <si>
    <t>NYG 3</t>
  </si>
  <si>
    <t>NYG 22</t>
  </si>
  <si>
    <t>Timeout #1 by New England Patriots</t>
  </si>
  <si>
    <t>NYG 32</t>
  </si>
  <si>
    <t>NWE 39</t>
  </si>
  <si>
    <t>NWE 2</t>
  </si>
  <si>
    <t>NWE 4</t>
  </si>
  <si>
    <t>Steve Weatherford punts 51 yards out of bounds</t>
  </si>
  <si>
    <t>NYG 34</t>
  </si>
  <si>
    <t>NYG 23</t>
  </si>
  <si>
    <t>NWE 29</t>
  </si>
  <si>
    <t>NWE 41</t>
  </si>
  <si>
    <t>NYG 48</t>
  </si>
  <si>
    <t>Eli Manning pass incomplete deep left intended for Hakeem Nicks</t>
  </si>
  <si>
    <t>NYG 31</t>
  </si>
  <si>
    <t>Eli Manning pass incomplete short right intended for Ahmad Bradshaw</t>
  </si>
  <si>
    <t>NYG 15</t>
  </si>
  <si>
    <t>NYG 17</t>
  </si>
  <si>
    <t>NYG 27</t>
  </si>
  <si>
    <t>NWE 28</t>
  </si>
  <si>
    <t>Lawrence Tynes kicks extra point good</t>
  </si>
  <si>
    <t>NWE 16</t>
  </si>
  <si>
    <t>NWE 27</t>
  </si>
  <si>
    <t>Aaron Rodgers kneels for -1 yards</t>
  </si>
  <si>
    <t>PIT 34</t>
  </si>
  <si>
    <t>PIT 33</t>
  </si>
  <si>
    <t>Ben Roethlisberger pass incomplete short left intended for Mike Wallace</t>
  </si>
  <si>
    <t>Ben Roethlisberger pass incomplete deep left intended for Mike Wallace</t>
  </si>
  <si>
    <t>Ben Roethlisberger pass incomplete</t>
  </si>
  <si>
    <t>Ben Roethlisberger pass complete to Hines Ward for 5 yards (tackle by Charlie Peprah)</t>
  </si>
  <si>
    <t>PIT 28</t>
  </si>
  <si>
    <t>Ben Roethlisberger pass complete short middle to Heath Miller for 15 yards (tackle by Jarrett Bush)</t>
  </si>
  <si>
    <t>PIT 13</t>
  </si>
  <si>
    <t>Mason Crosby kicks off 56 yards returned by Isaac Redman for 12 yards (tackle by Atari Bigby). Penalty on Keyaron Fox: Unnecessary Roughness 13 yards</t>
  </si>
  <si>
    <t>GNB 30</t>
  </si>
  <si>
    <t>Mason Crosby 23 yard field goal good</t>
  </si>
  <si>
    <t>PIT 5</t>
  </si>
  <si>
    <t>Aaron Rodgers pass incomplete short right intended for Jordy Nelson</t>
  </si>
  <si>
    <t>Aaron Rodgers pass complete short right to James Jones for 2 yards (tackle by Ike Taylor)</t>
  </si>
  <si>
    <t>PIT 7</t>
  </si>
  <si>
    <t>Aaron Rodgers pass complete short right to Tom Crabtree for 1 yard (tackle by LaMarr Woodley)</t>
  </si>
  <si>
    <t>PIT 8</t>
  </si>
  <si>
    <t>Aaron Rodgers pass complete deep right to James Jones for 21 yards (tackle by William Gay)</t>
  </si>
  <si>
    <t>PIT 29</t>
  </si>
  <si>
    <t>James Starks left tackle for 1 yard (tackle by Casey Hampton)</t>
  </si>
  <si>
    <t>PIT 30</t>
  </si>
  <si>
    <t>James Starks right end for 14 yards (tackle by Ryan Clark)</t>
  </si>
  <si>
    <t>PIT 44</t>
  </si>
  <si>
    <t>Aaron Rodgers pass complete deep middle to Greg Jennings for 31 yards (tackle by Troy Polamalu)</t>
  </si>
  <si>
    <t>GNB 25</t>
  </si>
  <si>
    <t>Penalty on Daryn Colledge: False Start 5 yards (no play)</t>
  </si>
  <si>
    <t>Aaron Rodgers pass complete short middle to Jordy Nelson for 9 yards (tackle by Ryan Clark)</t>
  </si>
  <si>
    <t>GNB 21</t>
  </si>
  <si>
    <t>Aaron Rodgers sacked by Evander Hood for -4 yards</t>
  </si>
  <si>
    <t>Shaun Suisham kicks off 61 yards returned by Patrick Lee for 16 yards (tackle by Keyaron Fox)</t>
  </si>
  <si>
    <t>Two Point Attempt: Antwaan Randle El left end  conversion succeeds</t>
  </si>
  <si>
    <t>Ben Roethlisberger pass complete deep left to Mike Wallace for 25 yards touchdown</t>
  </si>
  <si>
    <t>Ben Roethlisberger pass complete short middle to Hines Ward for 15 yards (tackle by Charlie Peprah)</t>
  </si>
  <si>
    <t>GNB 40</t>
  </si>
  <si>
    <t>Ben Roethlisberger pass complete short left to Mike Wallace for 2 yards (tackle by Desmond Bishop)</t>
  </si>
  <si>
    <t>GNB 42</t>
  </si>
  <si>
    <t>Ben Roethlisberger pass complete short right to Heath Miller for 2 yards (tackle by Desmond Bishop). Penalty on Ramon Foster: Offensive Holding 10 yards (no play)</t>
  </si>
  <si>
    <t>GNB 32</t>
  </si>
  <si>
    <t>Ben Roethlisberger pass complete short right to Mike Wallace for 14 yards (tackle by Charlie Peprah)</t>
  </si>
  <si>
    <t>GNB 46</t>
  </si>
  <si>
    <t>Ben Roethlisberger pass incomplete short left intended for Antonio Brown</t>
  </si>
  <si>
    <t>Ben Roethlisberger pass complete short middle to Mike Wallace for 11 yards (tackle by Frank Zombo)</t>
  </si>
  <si>
    <t>PIT 43</t>
  </si>
  <si>
    <t>Ben Roethlisberger pass complete short middle to Matt Spaeth for 9 yards (tackle by A.J. Hawk)</t>
  </si>
  <si>
    <t>Mason Crosby kicks off 54 yards returned by Antonio Brown for 18 yards (tackle by Matt Wilhelm)</t>
  </si>
  <si>
    <t>Mason Crosby kicks extra point good</t>
  </si>
  <si>
    <t>Aaron Rodgers pass complete short right to Greg Jennings for 8 yards touchdown</t>
  </si>
  <si>
    <t>Aaron Rodgers sacked by LaMarr Woodley for -6 yards</t>
  </si>
  <si>
    <t>PIT 2</t>
  </si>
  <si>
    <t>Aaron Rodgers pass complete short middle to Jordy Nelson for 38 yards (tackle by Troy Polamalu)</t>
  </si>
  <si>
    <t>PIT 40</t>
  </si>
  <si>
    <t>Aaron Rodgers pass incomplete short middle intended for Jordy Nelson</t>
  </si>
  <si>
    <t>Aaron Rodgers pass incomplete short middle intended for Brandon Jackson</t>
  </si>
  <si>
    <t>Aaron Rodgers pass complete short right to James Jones for 12 yards</t>
  </si>
  <si>
    <t>GNB 48</t>
  </si>
  <si>
    <t>Aaron Rodgers pass complete short right to Jordy Nelson for 3 yards (tackle by Troy Polamalu)</t>
  </si>
  <si>
    <t>GNB 45</t>
  </si>
  <si>
    <t>Aaron Rodgers pass incomplete short left intended for Jordy Nelson</t>
  </si>
  <si>
    <t>Rashard Mendenhall up the middle for -5 yards (tackle by Clay Matthews). Rashard Mendenhall fumbles (forced by Clay Matthews) recovered by Desmond Bishop at GNB-38 and returned for 7 yards (tackle by Doug Legursky)</t>
  </si>
  <si>
    <t>GNB 33</t>
  </si>
  <si>
    <t>Rashard Mendenhall right end for 8 yards (tackle by Desmond Bishop)</t>
  </si>
  <si>
    <t>GNB 41</t>
  </si>
  <si>
    <t>Tim Masthay punts 32 yards returned by Antonio Brown for -1 yards (tackle by Brett Swain)</t>
  </si>
  <si>
    <t>GNB 8</t>
  </si>
  <si>
    <t>Tim Masthay punts 57 yards returned by Antonio Brown for 12 yards (tackle by Robert Francois). Penalty on Diyral Briggs: Ineligible Downfield Kick 5 yards (no play)</t>
  </si>
  <si>
    <t>GNB 13</t>
  </si>
  <si>
    <t>Aaron Rodgers pass incomplete deep left intended for Brett Swain (defended by William Gay). GNB challenged the incomplete pass ruling and the play was upheld.</t>
  </si>
  <si>
    <t>Aaron Rodgers pass incomplete short left intended for James Starks</t>
  </si>
  <si>
    <t>Aaron Rodgers pass incomplete short middle intended for Andrew Quarless</t>
  </si>
  <si>
    <t>Jeremy Kapinos punts 54 yards. Penalty on Tramon Williams: Unnecessary Roughness 12 yards</t>
  </si>
  <si>
    <t>PIT 21</t>
  </si>
  <si>
    <t>Ben Roethlisberger pass complete short right to Mike Wallace for 4 yards (tackle by Desmond Bishop and Tramon Williams)</t>
  </si>
  <si>
    <t>PIT 17</t>
  </si>
  <si>
    <t>Rashard Mendenhall right tackle for 4 yards (tackle by A.J. Hawk and Jarrett Bush)</t>
  </si>
  <si>
    <t>Tim Masthay punts 25 yards fair catch by Antwaan Randle El</t>
  </si>
  <si>
    <t>PIT 38</t>
  </si>
  <si>
    <t>Aaron Rodgers pass incomplete short middle intended for Brett Swain</t>
  </si>
  <si>
    <t>Timeout #2 by Pittsburgh Steelers</t>
  </si>
  <si>
    <t>Aaron Rodgers pass complete short left to Andrew Quarless for 5 yards (tackle by Lawrence Timmons)</t>
  </si>
  <si>
    <t>James Starks right end for -3 yards (tackle by Lawrence Timmons)</t>
  </si>
  <si>
    <t>Aaron Rodgers pass complete deep right to Jordy Nelson for 17 yards (tackle by Bryant McFadden)</t>
  </si>
  <si>
    <t>GNB 43</t>
  </si>
  <si>
    <t>Shaun Suisham 52 yard field goal no good</t>
  </si>
  <si>
    <t>GNB 34</t>
  </si>
  <si>
    <t>Ben Roethlisberger sacked by Frank Zombo for -2 yards</t>
  </si>
  <si>
    <t>Ben Roethlisberger pass complete short right to Heath Miller for -3 yards (tackle by Desmond Bishop)</t>
  </si>
  <si>
    <t>GNB 29</t>
  </si>
  <si>
    <t>Ben Roethlisberger pass incomplete intended for Hines Ward (defended by Clay Matthews)</t>
  </si>
  <si>
    <t>Ben Roethlisberger pass complete short middle to Hines Ward for 15 yards (tackle by Tramon Williams)</t>
  </si>
  <si>
    <t>GNB 44</t>
  </si>
  <si>
    <t>Mewelde Moore right end for 7 yards (tackle by Patrick Lee)</t>
  </si>
  <si>
    <t>PIT 49</t>
  </si>
  <si>
    <t>Timeout #1 by Pittsburgh Steelers</t>
  </si>
  <si>
    <t>Ben Roethlisberger pass complete short right to Mike Wallace for 8 yards (tackle by A.J. Hawk and Desmond Bishop)</t>
  </si>
  <si>
    <t>PIT 41</t>
  </si>
  <si>
    <t>Rashard Mendenhall right guard for 1 yard (tackle by Ryan Pickett)</t>
  </si>
  <si>
    <t>Tim Masthay punts 47 yards returned by Antonio Brown for 2 yards (tackle by Jarrett Bush)</t>
  </si>
  <si>
    <t>GNB 15</t>
  </si>
  <si>
    <t>Aaron Rodgers sacked by James Harrison for -6 yards</t>
  </si>
  <si>
    <t>James Starks left guard for 3 yards (tackle by Brett Keisel)</t>
  </si>
  <si>
    <t>GNB 18</t>
  </si>
  <si>
    <t>Shaun Suisham kicks off 71 yards (tackle by Ike Taylor)</t>
  </si>
  <si>
    <t>Shaun Suisham kicks extra point good</t>
  </si>
  <si>
    <t>Rashard Mendenhall right guard for 8 yards touchdown</t>
  </si>
  <si>
    <t>Isaac Redman left end for 16 yards (tackle by Charlie Peprah)</t>
  </si>
  <si>
    <t>GNB 24</t>
  </si>
  <si>
    <t>Ben Roethlisberger for 6 yards (tackle by Charlie Peprah)</t>
  </si>
  <si>
    <t>Isaac Redman up the middle for 3 yards (tackle by Ryan Pickett)</t>
  </si>
  <si>
    <t>Rashard Mendenhall right end for 17 yards (tackle by Nick Collins)</t>
  </si>
  <si>
    <t>Tim Masthay punts 42 yards returned by Antonio Brown for 2 yards (tackle by Tom Crabtree). Penalty on Tom Crabtree: Face Mask (15 Yards) 15 yards</t>
  </si>
  <si>
    <t>Aaron Rodgers pass incomplete short right intended for James Jones</t>
  </si>
  <si>
    <t>Aaron Rodgers pass complete short left to Jordy Nelson for 10 yards (tackle by Ryan Clark)</t>
  </si>
  <si>
    <t>Penalty on Greg Jennings: False Start 5 yards (no play)</t>
  </si>
  <si>
    <t>GNB 20</t>
  </si>
  <si>
    <t>Aaron Rodgers pass complete short right to James Jones for 10 yards (tackle by Ike Taylor)</t>
  </si>
  <si>
    <t>GNB 10</t>
  </si>
  <si>
    <t>James Starks right tackle for 2 yards (tackle by Troy Polamalu). Penalty on Donald Lee: Offensive Holding 10 yards (no play)</t>
  </si>
  <si>
    <t>Shaun Suisham kicks off 75 yards touchback</t>
  </si>
  <si>
    <t>James Starks up the middle for 4 yards (tackle by Ryan Clark)</t>
  </si>
  <si>
    <t>Shaun Suisham kicks off 77 yards touchback</t>
  </si>
  <si>
    <t>Ben Roethlisberger pass complete short right to Hines Ward for 8 yards touchdown</t>
  </si>
  <si>
    <t>Ben Roethlisberger pass complete short middle to Hines Ward for 17 yards (tackle by Charlie Peprah)</t>
  </si>
  <si>
    <t>Ben Roethlisberger pass complete short left to Antonio Brown for 1 yard (tackle by Nick Collins)</t>
  </si>
  <si>
    <t>GNB 26</t>
  </si>
  <si>
    <t>Ben Roethlisberger pass complete short middle to Hines Ward for 14 yards (tackle by Jarrett Bush)</t>
  </si>
  <si>
    <t>Ben Roethlisberger pass incomplete intended for Hines Ward (defended by A.J. Hawk)</t>
  </si>
  <si>
    <t>Timeout #2 by Green Bay Packers</t>
  </si>
  <si>
    <t>Ben Roethlisberger pass complete deep left to Antwaan Randle El for 37 yards (tackle by Sam Shields)</t>
  </si>
  <si>
    <t>PIT 23</t>
  </si>
  <si>
    <t>Mason Crosby kicks off 64 yards returned by Antonio Brown for 17 yards (tackle by Brett Swain)</t>
  </si>
  <si>
    <t>Aaron Rodgers pass complete deep middle to Greg Jennings for 21 yards touchdown</t>
  </si>
  <si>
    <t>James Starks right end for 12 yards (tackle by Ryan Clark)</t>
  </si>
  <si>
    <t>Aaron Rodgers pass complete short left to Jordy Nelson for 16 yards (tackle by Bryant McFadden)</t>
  </si>
  <si>
    <t>Aaron Rodgers pass complete short left to Greg Jennings for 4 yards (tackle by Ike Taylor)</t>
  </si>
  <si>
    <t>GNB 47</t>
  </si>
  <si>
    <t>Ben Roethlisberger pass incomplete short middle intended for Mike Wallace is intercepted by Jarrett Bush at GNB-46 and returned for 1 yard (tackle by Mike Wallace)</t>
  </si>
  <si>
    <t>GNB 49</t>
  </si>
  <si>
    <t>Rashard Mendenhall right end for -1 yards (tackle by Desmond Bishop)</t>
  </si>
  <si>
    <t>Ben Roethlisberger pass complete short middle to Antwaan Randle El for 13 yards (tackle by Charles Woodson)</t>
  </si>
  <si>
    <t>PIT 39</t>
  </si>
  <si>
    <t>Mewelde Moore left tackle for -1 yards (tackle by Desmond Bishop)</t>
  </si>
  <si>
    <t>Ben Roethlisberger up the middle for 5 yards (tackle by Frank Zombo)</t>
  </si>
  <si>
    <t>PIT 35</t>
  </si>
  <si>
    <t>Mewelde Moore left tackle for 7 yards (tackle by Charlie Peprah)</t>
  </si>
  <si>
    <t>Ben Roethlisberger pass complete deep left to Mike Wallace for 16 yards (tackle by Charlie Peprah)</t>
  </si>
  <si>
    <t>PIT 12</t>
  </si>
  <si>
    <t>Rashard Mendenhall right end for 7 yards (tackle by Charles Woodson). Penalty on Heath Miller: Offensive Holding 10 yards (no play)</t>
  </si>
  <si>
    <t>PIT 22</t>
  </si>
  <si>
    <t>Tim Masthay punts 46 yards returned by Antonio Brown for 2 yards (tackle by Jarrett Bush)</t>
  </si>
  <si>
    <t>Aaron Rodgers pass complete short left to Donald Driver for 4 yards (tackle by James Farrior)</t>
  </si>
  <si>
    <t>Aaron Rodgers pass complete short right to James Jones for 5 yards (tackle by Ike Taylor)</t>
  </si>
  <si>
    <t>Aaron Rodgers pass incomplete short right intended for Greg Jennings</t>
  </si>
  <si>
    <t>Shaun Suisham kicks off 73 yards returned by Patrick Lee for 28 yards (tackle by Ryan Mundy)</t>
  </si>
  <si>
    <t>Shaun Suisham 33 yard field goal good</t>
  </si>
  <si>
    <t>Ben Roethlisberger pass complete short left to Mike Wallace for 4 yards (tackle by Nick Collins)</t>
  </si>
  <si>
    <t>GNB 19</t>
  </si>
  <si>
    <t>Rashard Mendenhall right end for 1 yard (tackle by A.J. Hawk and Tramon Williams)</t>
  </si>
  <si>
    <t>Ben Roethlisberger right end for 2 yards (tackle by Clay Matthews)</t>
  </si>
  <si>
    <t>GNB 22</t>
  </si>
  <si>
    <t>Ben Roethlisberger pass complete short right to Emmanuel Sanders for 13 yards (tackle by Tramon Williams)</t>
  </si>
  <si>
    <t>GNB 35</t>
  </si>
  <si>
    <t>Ben Roethlisberger pass incomplete short right intended for Emmanuel Sanders (defended by Tramon Williams)</t>
  </si>
  <si>
    <t>Rashard Mendenhall right end for -3 yards (tackle by Charles Woodson and Charlie Peprah)</t>
  </si>
  <si>
    <t>Ben Roethlisberger for 18 yards (tackle by Sam Shields)</t>
  </si>
  <si>
    <t>GNB 50</t>
  </si>
  <si>
    <t>Ben Roethlisberger pass incomplete deep left intended for Heath Miller</t>
  </si>
  <si>
    <t>Ben Roethlisberger pass complete short middle to Rashard Mendenhall for 7 yards (tackle by Frank Zombo)</t>
  </si>
  <si>
    <t>Ben Roethlisberger pass complete short left to Emmanuel Sanders for 4 yards (tackle by Charlie Peprah). Penalty on Chris Kemoeatu: Illegal Block Above the Waist 10 yards</t>
  </si>
  <si>
    <t>Rashard Mendenhall right guard for 9 yards (tackle by Nick Collins)</t>
  </si>
  <si>
    <t>Rashard Mendenhall left guard for 4 yards (tackle by Charles Woodson)</t>
  </si>
  <si>
    <t>PIT 36</t>
  </si>
  <si>
    <t>Mason Crosby kicks off 60 yards returned by Mewelde Moore for 11 yards (tackle by Brett Swain)</t>
  </si>
  <si>
    <t>Ben Roethlisberger pass incomplete deep left intended for Mike Wallace is intercepted by Nick Collins at PIT-37 and returned for 37 yards touchdown. Penalty on Nick Collins: Unsportsmanlike Conduct 15 yards</t>
  </si>
  <si>
    <t>Mason Crosby kicks off 71 yards returned by Antonio Brown for 15 yards (tackle by Korey Hall). Penalty on Ryan Mundy: Illegal Block Above the Waist 7 yards</t>
  </si>
  <si>
    <t>Aaron Rodgers pass complete deep right to Jordy Nelson for 29 yards touchdown</t>
  </si>
  <si>
    <t>Aaron Rodgers pass complete short middle to Korey Hall for 2 yards (tackle by Lawrence Timmons)</t>
  </si>
  <si>
    <t>PIT 31</t>
  </si>
  <si>
    <t>James Starks right guard for 7 yards (tackle by Brett Keisel and Ryan Clark)</t>
  </si>
  <si>
    <t>Aaron Rodgers pass complete short middle to Brandon Jackson for 14 yards (tackle by William Gay)</t>
  </si>
  <si>
    <t>Timeout #1 by Green Bay Packers</t>
  </si>
  <si>
    <t>James Starks left tackle for 2 yards (tackle by James Farrior and Ryan Clark)</t>
  </si>
  <si>
    <t>Aaron Rodgers pass complete short left to Jordy Nelson for 9 yards (tackle by Bryant McFadden)</t>
  </si>
  <si>
    <t>GNB 37</t>
  </si>
  <si>
    <t>James Starks right end for 8 yards (tackle by Ryan Clark)</t>
  </si>
  <si>
    <t>Aaron Rodgers pass complete short middle to Jordy Nelson for 9 yards (tackle by Bryant McFadden)</t>
  </si>
  <si>
    <t>Aaron Rodgers pass incomplete deep left intended for Greg Jennings</t>
  </si>
  <si>
    <t>Jeremy Kapinos punts 56 yards touchback</t>
  </si>
  <si>
    <t>Ben Roethlisberger pass incomplete short middle intended for Heath Miller</t>
  </si>
  <si>
    <t>Ben Roethlisberger pass complete short right to Mike Wallace for 5 yards (tackle by Tramon Williams)</t>
  </si>
  <si>
    <t>Penalty on David Johnson: False Start 5 yards (no play)</t>
  </si>
  <si>
    <t>Rashard Mendenhall right tackle for 9 yards (tackle by A.J. Hawk)</t>
  </si>
  <si>
    <t>Rashard Mendenhall right tackle for 15 yards (tackle by Desmond Bishop and Tramon Williams)</t>
  </si>
  <si>
    <t>PIT 20</t>
  </si>
  <si>
    <t>Tim Masthay punts 51 yards touchback</t>
  </si>
  <si>
    <t>Aaron Rodgers pass incomplete deep right intended for Jordy Nelson</t>
  </si>
  <si>
    <t>James Starks right tackle for 3 yards (tackle by Brett Keisel)</t>
  </si>
  <si>
    <t>Aaron Rodgers pass complete deep middle to Donald Driver for 24 yards (tackle by Anthony Madison). Penalty on James Farrior: Defensive Offside (Declined)</t>
  </si>
  <si>
    <t>James Starks left tackle for 1 yard (tackle by LaMarr Woodley)</t>
  </si>
  <si>
    <t>Aaron Rodgers pass incomplete short middle intended for Greg Jennings</t>
  </si>
  <si>
    <t>Jeremy Kapinos punts 40 yards muffed catch by Tramon Williams recovered by Tramon Williams and returned for no gain</t>
  </si>
  <si>
    <t>Ben Roethlisberger pass incomplete short right intended for Antonio Brown</t>
  </si>
  <si>
    <t>Rashard Mendenhall left tackle for -4 yards (tackle by Frank Zombo)</t>
  </si>
  <si>
    <t>Ben Roethlisberger pass complete short right to Hines Ward for 4 yards (tackle by Clay Matthews)</t>
  </si>
  <si>
    <t>Mason Crosby kicks off 72 yards returned by Antonio Brown for 38 yards (tackle by Mason Crosby)</t>
  </si>
  <si>
    <t>Drew Brees kneels for -1 yards</t>
  </si>
  <si>
    <t>NOR 5</t>
  </si>
  <si>
    <t>Peyton Manning pass incomplete short middle intended for Reggie Wayne</t>
  </si>
  <si>
    <t>Joseph Addai left guard for -2 yards (tackle by Sedrick Ellis and Anthony Hargrove)</t>
  </si>
  <si>
    <t>NOR 3</t>
  </si>
  <si>
    <t>Peyton Manning pass incomplete short middle intended for Austin Collie (defended by Scott Shanle)</t>
  </si>
  <si>
    <t>Timeout #1 by Indianapolis Colts</t>
  </si>
  <si>
    <t>NOR 13</t>
  </si>
  <si>
    <t>Peyton Manning pass complete short middle to Joseph Addai for 10 yards (tackle by Scott Shanle)</t>
  </si>
  <si>
    <t>Peyton Manning pass incomplete short right intended for Pierre Garcon (defended by Jabari Greer). Penalty on Pierre Garcon: Offensive Pass Interference 10 yards (no play)</t>
  </si>
  <si>
    <t>Peyton Manning pass complete short middle to Joseph Addai for 6 yards (tackle by Malcolm Jenkins). Penalty on Anthony Hargrove: Unnecessary Roughness 4 yards</t>
  </si>
  <si>
    <t>Peyton Manning pass complete short middle to Joseph Addai for 17 yards (tackle by Roman Harper)</t>
  </si>
  <si>
    <t>NOR 30</t>
  </si>
  <si>
    <t>Peyton Manning pass complete deep middle to Austin Collie for 40 yards (tackle by Darren Sharper)</t>
  </si>
  <si>
    <t>CLT 30</t>
  </si>
  <si>
    <t>Peyton Manning pass complete short right to Dallas Clark for 11 yards (tackle by Jabari Greer)</t>
  </si>
  <si>
    <t>CLT 19</t>
  </si>
  <si>
    <t>Timeout #1 by New Orleans Saints</t>
  </si>
  <si>
    <t>CLT 14</t>
  </si>
  <si>
    <t>Peyton Manning pass complete short right to Dallas Clark for 5 yards (tackle by Malcolm Jenkins)</t>
  </si>
  <si>
    <t>Thomas Morstead kicks off 71 yards returned by Chad Simpson for 25 yards (tackle by Chris Reis). Penalty on Freddie Keiaho: Offensive Holding 10 yards</t>
  </si>
  <si>
    <t>Garrett Hartley kicks extra point good</t>
  </si>
  <si>
    <t>NOR 31</t>
  </si>
  <si>
    <t>Peyton Manning pass incomplete short left intended for Reggie Wayne is intercepted by Tracy Porter at NOR-26 and returned for 74 yards touchdown</t>
  </si>
  <si>
    <t>Peyton Manning pass incomplete short middle intended for Austin Collie</t>
  </si>
  <si>
    <t>Peyton Manning pass complete short left to Reggie Wayne for 5 yards (tackle by Tracy Porter)</t>
  </si>
  <si>
    <t>NOR 36</t>
  </si>
  <si>
    <t>Peyton Manning pass complete short left to Reggie Wayne for 12 yards (tackle by Tracy Porter)</t>
  </si>
  <si>
    <t>NOR 48</t>
  </si>
  <si>
    <t>Peyton Manning pass complete short middle to Pierre Garcon for 10 yards (tackle by Scott Shanle)</t>
  </si>
  <si>
    <t>CLT 42</t>
  </si>
  <si>
    <t>Peyton Manning pass incomplete short right intended for Reggie Wayne (defended by Malcolm Jenkins)</t>
  </si>
  <si>
    <t>Peyton Manning pass complete short right to Pierre Garcon for 17 yards (tackle by Jabari Greer)</t>
  </si>
  <si>
    <t>CLT 25</t>
  </si>
  <si>
    <t>Penalty on Ryan Diem: False Start 5 yards (no play)</t>
  </si>
  <si>
    <t>Thomas Morstead kicks off 69 yards returned by Chad Simpson for 29 yards (tackle by Pierson Prioleau)</t>
  </si>
  <si>
    <t>Two Point Attempt: Drew Brees pass complete to Lance Moore  conversion succeeds. NOR challenged the incomplete pass ruling and the play was overturned. Two Point Attempt: Drew Brees pass complete to Lance Moore  conversion succeeds</t>
  </si>
  <si>
    <t>CLT 2</t>
  </si>
  <si>
    <t>Drew Brees pass complete short right to Jeremy Shockey for 2 yards touchdown</t>
  </si>
  <si>
    <t>Pierre Thomas right tackle for 3 yards (tackle by Gary Brackett)</t>
  </si>
  <si>
    <t>CLT 5</t>
  </si>
  <si>
    <t>Drew Brees pass complete short left to David Thomas for 9 yards (tackle by Gary Brackett)</t>
  </si>
  <si>
    <t>Drew Brees pass complete short right to Robert Meachem for 6 yards (tackle by Antoine Bethea)</t>
  </si>
  <si>
    <t>CLT 20</t>
  </si>
  <si>
    <t>Drew Brees pass complete short left to Marques Colston for 8 yards (tackle by Tim Jennings)</t>
  </si>
  <si>
    <t>CLT 28</t>
  </si>
  <si>
    <t>Drew Brees pass complete short left to Reggie Bush for 8 yards</t>
  </si>
  <si>
    <t>CLT 36</t>
  </si>
  <si>
    <t>Drew Brees pass complete short left to Devery Henderson for 6 yards (tackle by Tim Jennings)</t>
  </si>
  <si>
    <t>Drew Brees pass complete short right to Pierre Thomas for 5 yards (tackle by Gary Brackett)</t>
  </si>
  <si>
    <t>CLT 47</t>
  </si>
  <si>
    <t>Reggie Bush left tackle for 12 yards (tackle by Clint Session)</t>
  </si>
  <si>
    <t>NOR 41</t>
  </si>
  <si>
    <t>Matt Stover 51 yard field goal no good</t>
  </si>
  <si>
    <t>NOR 33</t>
  </si>
  <si>
    <t>Peyton Manning pass incomplete deep middle intended for Austin Collie (defended by Jonathan Vilma)</t>
  </si>
  <si>
    <t>Peyton Manning pass complete short right to Austin Collie for -3 yards (tackle by Malcolm Jenkins)</t>
  </si>
  <si>
    <t>Joseph Addai left tackle for 2 yards (tackle by Jeff Charleston)</t>
  </si>
  <si>
    <t>NOR 32</t>
  </si>
  <si>
    <t>Peyton Manning pass complete short left to Reggie Wayne for 14 yards (tackle by Tracy Porter)</t>
  </si>
  <si>
    <t>NOR 46</t>
  </si>
  <si>
    <t>Peyton Manning pass complete short left to Reggie Wayne for 10 yards (tackle by Tracy Porter)</t>
  </si>
  <si>
    <t>CLT 44</t>
  </si>
  <si>
    <t>Peyton Manning pass incomplete deep left intended for Reggie Wayne</t>
  </si>
  <si>
    <t>Joseph Addai right tackle for -2 yards (tackle by Jonathan Vilma)</t>
  </si>
  <si>
    <t>CLT 46</t>
  </si>
  <si>
    <t>Peyton Manning pass complete short middle to Pierre Garcon for 17 yards (tackle by Malcolm Jenkins)</t>
  </si>
  <si>
    <t>CLT 29</t>
  </si>
  <si>
    <t>Peyton Manning pass complete short right to Austin Collie for 4 yards (tackle by Randall Gay)</t>
  </si>
  <si>
    <t>Donald Brown up the middle for 5 yards (tackle by Sedrick Ellis)</t>
  </si>
  <si>
    <t>Peyton Manning pass complete short right to Austin Collie for 9 yards (tackle by Randall Gay)</t>
  </si>
  <si>
    <t>CLT 11</t>
  </si>
  <si>
    <t>Thomas Morstead kicks off 74 yards returned by Chad Simpson for 15 yards (tackle by Malcolm Jenkins)</t>
  </si>
  <si>
    <t>Garrett Hartley 47 yard field goal good</t>
  </si>
  <si>
    <t>Drew Brees pass complete short left to Jeremy Shockey for 4 yards (tackle by Melvin Bullitt)</t>
  </si>
  <si>
    <t>CLT 33</t>
  </si>
  <si>
    <t>Pierre Thomas up the middle for 3 yards (tackle by Melvin Bullitt)</t>
  </si>
  <si>
    <t>Drew Brees pass complete short right to Robert Meachem for no gain</t>
  </si>
  <si>
    <t>Drew Brees pass complete short left to Devery Henderson for 12 yards (tackle by Tim Jennings)</t>
  </si>
  <si>
    <t>CLT 48</t>
  </si>
  <si>
    <t>Drew Brees pass incomplete short left intended for Reggie Bush</t>
  </si>
  <si>
    <t>Drew Brees pass complete short middle to Reggie Bush for 13 yards (tackle by Kelvin Hayden)</t>
  </si>
  <si>
    <t>NOR 39</t>
  </si>
  <si>
    <t>Pierre Thomas left guard for 5 yards (tackle by Daniel Muir)</t>
  </si>
  <si>
    <t>NOR 34</t>
  </si>
  <si>
    <t>Pat McAfee kicks off 70 yards returned by Courtney Roby for 34 yards (tackle by Tim Jennings)</t>
  </si>
  <si>
    <t>Matt Stover kicks extra point good</t>
  </si>
  <si>
    <t>NOR 4</t>
  </si>
  <si>
    <t>Joseph Addai right tackle for 4 yards touchdown</t>
  </si>
  <si>
    <t>Peyton Manning pass complete short middle to Dallas Clark for 11 yards (tackle by Darren Sharper and Roman Harper)</t>
  </si>
  <si>
    <t>NOR 15</t>
  </si>
  <si>
    <t>Donald Brown up the middle for 5 yards (tackle by Jonathan Vilma)</t>
  </si>
  <si>
    <t>NOR 20</t>
  </si>
  <si>
    <t>Peyton Manning pass incomplete short middle intended for Dallas Clark (defended by Scott Shanle)</t>
  </si>
  <si>
    <t>Peyton Manning pass complete deep right to Dallas Clark for 27 yards (tackle by Roman Harper and Scott Shanle)</t>
  </si>
  <si>
    <t>NOR 47</t>
  </si>
  <si>
    <t>Joseph Addai left tackle for 4 yards (tackle by Anthony Hargrove)</t>
  </si>
  <si>
    <t>CLT 49</t>
  </si>
  <si>
    <t>Peyton Manning pass complete short left to Austin Collie for 2 yards (tackle by Scott Fujita)</t>
  </si>
  <si>
    <t>Joseph Addai right tackle for 11 yards (tackle by Jabari Greer)</t>
  </si>
  <si>
    <t>Peyton Manning pass complete short right to Joseph Addai for 5 yards (tackle by Bobby McCray)</t>
  </si>
  <si>
    <t>CLT 31</t>
  </si>
  <si>
    <t>Peyton Manning pass complete short right to Dallas Clark for 7 yards (tackle by Scott Shanle)</t>
  </si>
  <si>
    <t>CLT 24</t>
  </si>
  <si>
    <t>Thomas Morstead kicks off 65 yards returned by Chad Simpson for 19 yards (tackle by Usama Young)</t>
  </si>
  <si>
    <t>CLT 16</t>
  </si>
  <si>
    <t>Drew Brees pass complete short right to Pierre Thomas for 16 yards touchdown</t>
  </si>
  <si>
    <t>Pierre Thomas up the middle for 7 yards (tackle by Clint Session and Keyunta Dawson)</t>
  </si>
  <si>
    <t>CLT 23</t>
  </si>
  <si>
    <t>Drew Brees pass complete short middle to Marques Colston for 9 yards (tackle by Gary Brackett)</t>
  </si>
  <si>
    <t>CLT 32</t>
  </si>
  <si>
    <t>Drew Brees pass complete short left to Devery Henderson for 5 yards (tackle by Jacob Lacey)</t>
  </si>
  <si>
    <t>CLT 37</t>
  </si>
  <si>
    <t>Drew Brees pass complete short middle to Devery Henderson for 9 yards (tackle by Gary Brackett)</t>
  </si>
  <si>
    <t>Drew Brees pass complete short left to Pierre Thomas for 12 yards (tackle by Antonio Johnson)</t>
  </si>
  <si>
    <t>NOR 42</t>
  </si>
  <si>
    <t>Thomas Morstead kicks onside 12 yards</t>
  </si>
  <si>
    <t>Garrett Hartley 44 yard field goal good</t>
  </si>
  <si>
    <t>CLT 26</t>
  </si>
  <si>
    <t>Drew Brees pass complete short left to Reggie Bush for 1 yard</t>
  </si>
  <si>
    <t>CLT 27</t>
  </si>
  <si>
    <t>Timeout #3 by New Orleans Saints</t>
  </si>
  <si>
    <t>Drew Brees pass complete short left to Devery Henderson for 6 yards (tackle by Jacob Lacey)</t>
  </si>
  <si>
    <t>Drew Brees spiked the ball</t>
  </si>
  <si>
    <t>Drew Brees pass complete deep middle to Devery Henderson for 19 yards (tackle by Gary Brackett)</t>
  </si>
  <si>
    <t>Pat McAfee punts 46 yards returned by Reggie Bush for 4 yards (tackle by Aaron Francisco)</t>
  </si>
  <si>
    <t>CLT 10</t>
  </si>
  <si>
    <t>Timeout #2 by New Orleans Saints</t>
  </si>
  <si>
    <t>Mike Hart up the middle for no gain (tackle by Bobby McCray)</t>
  </si>
  <si>
    <t>Joseph Addai up the middle for 5 yards (tackle by Jonathan Vilma)</t>
  </si>
  <si>
    <t>Mike Hart left guard for 4 yards (tackle by Sedrick Ellis)</t>
  </si>
  <si>
    <t>CLT 1</t>
  </si>
  <si>
    <t>Pierre Thomas right end for no gain (tackle by Gary Brackett and Clint Session)</t>
  </si>
  <si>
    <t>Mike Bell right tackle for no gain (tackle by Kelvin Hayden)</t>
  </si>
  <si>
    <t>Pierre Thomas right end for 7 yards (tackle by Gary Brackett)</t>
  </si>
  <si>
    <t>CLT 8</t>
  </si>
  <si>
    <t>Penalty on Zach Strief: False Start 5 yards (no play)</t>
  </si>
  <si>
    <t>CLT 3</t>
  </si>
  <si>
    <t>Drew Brees pass complete short right to Lance Moore for no gain</t>
  </si>
  <si>
    <t>Drew Brees pass complete short middle to Marques Colston for 27 yards (tackle by Clint Session)</t>
  </si>
  <si>
    <t>Devery Henderson left end for -7 yards (tackle by Antoine Bethea)</t>
  </si>
  <si>
    <t>Drew Brees pass complete short left to Lance Moore for 21 yards (tackle by Melvin Bullitt)</t>
  </si>
  <si>
    <t>Drew Brees pass complete short right to Jeremy Shockey for 7 yards (tackle by Gary Brackett)</t>
  </si>
  <si>
    <t>NOR 49</t>
  </si>
  <si>
    <t>Reggie Bush left guard for 1 yard (tackle by Eric Foster)</t>
  </si>
  <si>
    <t>Drew Brees pass complete short left to Marques Colston for 13 yards (tackle by Melvin Bullitt and Jerraud Powers)</t>
  </si>
  <si>
    <t>NOR 35</t>
  </si>
  <si>
    <t>Drew Brees pass complete short left to Pierre Thomas for 7 yards (tackle by Raheem Brock)</t>
  </si>
  <si>
    <t>NOR 28</t>
  </si>
  <si>
    <t>Drew Brees pass incomplete deep middle intended for Jeremy Shockey</t>
  </si>
  <si>
    <t>Pat McAfee punts 44 yards fair catch by Reggie Bush</t>
  </si>
  <si>
    <t>Peyton Manning pass incomplete short middle intended for Pierre Garcon</t>
  </si>
  <si>
    <t>Joseph Addai right end for -3 yards (tackle by Jonathan Vilma)</t>
  </si>
  <si>
    <t>Peyton Manning pass complete short right to Joseph Addai for 9 yards (tackle by Scott Shanle)</t>
  </si>
  <si>
    <t>CLT 22</t>
  </si>
  <si>
    <t>Thomas Morstead kicks off 71 yards returned by Chad Simpson for 23 yards (tackle by Roman Harper)</t>
  </si>
  <si>
    <t>Garrett Hartley 46 yard field goal good</t>
  </si>
  <si>
    <t>Drew Brees sacked by Dwight Freeney for -7 yards</t>
  </si>
  <si>
    <t>Drew Brees pass complete short right to Devery Henderson for 6 yards (tackle by Kelvin Hayden)</t>
  </si>
  <si>
    <t>Pierre Thomas left end for 1 yard (tackle by Jacob Lacey)</t>
  </si>
  <si>
    <t>Drew Brees pass complete short right to Marques Colston for 10 yards (tackle by Gary Brackett)</t>
  </si>
  <si>
    <t>CLT 39</t>
  </si>
  <si>
    <t>Pierre Thomas left tackle for 2 yards (tackle by Gary Brackett)</t>
  </si>
  <si>
    <t>CLT 41</t>
  </si>
  <si>
    <t>Drew Brees pass complete short right to Pierre Thomas for 9 yards (tackle by Eric Foster)</t>
  </si>
  <si>
    <t>Reggie Bush right end for 1 yard (tackle by Melvin Bullitt). Penalty on Philip Wheeler: Unnecessary Roughness 15 yards</t>
  </si>
  <si>
    <t>Reggie Bush right end for 8 yards (tackle by Antoine Bethea)</t>
  </si>
  <si>
    <t>NOR 26</t>
  </si>
  <si>
    <t>Drew Brees pass complete short right to Marques Colston for 11 yards (tackle by Jacob Lacey and Clint Session)</t>
  </si>
  <si>
    <t>Mike Bell right tackle for 4 yards (tackle by Gary Brackett and Antonio Johnson)</t>
  </si>
  <si>
    <t>NOR 11</t>
  </si>
  <si>
    <t>Pat McAfee kicks off 73 yards returned by Courtney Roby for 24 yards (tackle by Jacob Tamme). Penalty on Jonathan Casillas: Offensive Holding 10 yards</t>
  </si>
  <si>
    <t>NOR 19</t>
  </si>
  <si>
    <t>Peyton Manning pass complete deep right to Pierre Garcon for 19 yards touchdown</t>
  </si>
  <si>
    <t>Donald Brown left guard for 4 yards (tackle by Anthony Hargrove)</t>
  </si>
  <si>
    <t>NOR 23</t>
  </si>
  <si>
    <t>Peyton Manning pass incomplete short left intended for Reggie Wayne</t>
  </si>
  <si>
    <t>Joseph Addai up the middle for 26 yards (tackle by Scott Fujita and Jabari Greer)</t>
  </si>
  <si>
    <t>Donald Brown right guard for 4 yards (tackle by Scott Fujita)</t>
  </si>
  <si>
    <t>Peyton Manning pass complete short left to Reggie Wayne for 5 yards</t>
  </si>
  <si>
    <t>Joseph Addai left end for 11 yards (tackle by Jonathan Vilma)</t>
  </si>
  <si>
    <t>Joseph Addai right guard for 16 yards (tackle by Roman Harper)</t>
  </si>
  <si>
    <t>CLT 15</t>
  </si>
  <si>
    <t>Peyton Manning pass incomplete short left intended for Donald Brown</t>
  </si>
  <si>
    <t>Peyton Manning pass complete short middle to Donald Brown for 11 yards (tackle by Jonathan Vilma)</t>
  </si>
  <si>
    <t>CLT 4</t>
  </si>
  <si>
    <t>Thomas Morstead punts 46 yards</t>
  </si>
  <si>
    <t>Drew Brees pass incomplete short middle intended for Marques Colston (defended by Melvin Bullitt)</t>
  </si>
  <si>
    <t>Drew Brees pass incomplete short left intended for Marques Colston</t>
  </si>
  <si>
    <t>Reggie Bush right end for 3 yards (tackle by Jacob Lacey)</t>
  </si>
  <si>
    <t>Drew Brees pass complete short middle to Reggie Bush for 16 yards (tackle by Antoine Bethea)</t>
  </si>
  <si>
    <t>Drew Brees pass complete short left to Marques Colston for 5 yards (tackle by Jacob Lacey)</t>
  </si>
  <si>
    <t>Drew Brees pass incomplete short middle intended for Pierre Thomas (defended by Gary Brackett)</t>
  </si>
  <si>
    <t>Pat McAfee kicks off 68 yards returned by Courtney Roby for 24 yards (tackle by Tim Jennings)</t>
  </si>
  <si>
    <t>Matt Stover 38 yard field goal good</t>
  </si>
  <si>
    <t>Peyton Manning pass incomplete short right intended for Pierre Garcon</t>
  </si>
  <si>
    <t>Peyton Manning pass complete short right to Joseph Addai for 7 yards (tackle by Scott Fujita)</t>
  </si>
  <si>
    <t>NOR 27</t>
  </si>
  <si>
    <t>Penalty on Kyle DeVan: False Start 5 yards (no play)</t>
  </si>
  <si>
    <t>NOR 22</t>
  </si>
  <si>
    <t>Joseph Addai right tackle for 3 yards (tackle by Roman Harper)</t>
  </si>
  <si>
    <t>NOR 25</t>
  </si>
  <si>
    <t>Peyton Manning pass complete short middle to Austin Collie for 14 yards (tackle by Darren Sharper)</t>
  </si>
  <si>
    <t>Peyton Manning pass complete short right to Pierre Garcon for 3 yards (tackle by Jonathan Vilma)</t>
  </si>
  <si>
    <t>Peyton Manning pass incomplete short left intended for Dallas Clark (defended by Roman Harper)</t>
  </si>
  <si>
    <t>Peyton Manning pass complete short middle to Dallas Clark for 7 yards (tackle by Roman Harper)</t>
  </si>
  <si>
    <t>Peyton Manning pass complete short right to Joseph Addai for 4 yards (tackle by Roman Harper)</t>
  </si>
  <si>
    <t>Joseph Addai left tackle for 2 yards (tackle by Will Smith)</t>
  </si>
  <si>
    <t>CLT 45</t>
  </si>
  <si>
    <t>Peyton Manning pass complete deep right to Dallas Clark for 18 yards (tackle by Scott Shanle)</t>
  </si>
  <si>
    <t>Thomas Morstead punts 42 yards returned by T.J. Rushing for no gain</t>
  </si>
  <si>
    <t>Drew Brees pass incomplete deep right intended for Robert Meachem</t>
  </si>
  <si>
    <t>Drew Brees pass complete short left to Pierre Thomas for 6 yards (tackle by Gary Brackett and Kelvin Hayden)</t>
  </si>
  <si>
    <t>Pierre Thomas up the middle for 2 yards (tackle by Kelvin Hayden)</t>
  </si>
  <si>
    <t>Pat McAfee kicks off 67 yards returned by Courtney Roby for 20 yards (tackle by Aaron Francisco)</t>
  </si>
  <si>
    <t>Ben Roethlisberger kneels for -1 yards</t>
  </si>
  <si>
    <t>Kurt Warner sacked by LaMarr Woodley for -5 yards. Kurt Warner fumbles (forced by LaMarr Woodley) recovered by Brett Keisel at PIT-43 (tackle by Levi Brown). Penalty on LaMarr Woodley: Unsportsmanlike Conduct 14 yards</t>
  </si>
  <si>
    <t>Timeout #3 by Arizona Cardinals</t>
  </si>
  <si>
    <t>CRD 43</t>
  </si>
  <si>
    <t>Kurt Warner pass complete short middle to J.J. Arrington for 13 yards (tackle by James Harrison)</t>
  </si>
  <si>
    <t>Timeout #2 by Arizona Cardinals</t>
  </si>
  <si>
    <t>CRD 23</t>
  </si>
  <si>
    <t>Kurt Warner pass complete deep left to Larry Fitzgerald for 20 yards (tackle by Lawrence Timmons)</t>
  </si>
  <si>
    <t>Jeff Reed kicks off 69 yards returned by J.J. Arrington for 22 yards (tackle by Anthony Madison)</t>
  </si>
  <si>
    <t>Jeff Reed kicks extra point good</t>
  </si>
  <si>
    <t>CRD 6</t>
  </si>
  <si>
    <t>Ben Roethlisberger pass complete short right to Santonio Holmes for 6 yards touchdown. Replay Assistant challenged the pass completion ruling and the play was upheld.</t>
  </si>
  <si>
    <t>Ben Roethlisberger pass incomplete short left intended for Santonio Holmes</t>
  </si>
  <si>
    <t>Timeout #3 by Pittsburgh Steelers</t>
  </si>
  <si>
    <t>CRD 46</t>
  </si>
  <si>
    <t>Ben Roethlisberger pass complete short right to Santonio Holmes for 40 yards (tackle by Aaron Francisco)</t>
  </si>
  <si>
    <t>Ben Roethlisberger up the middle for 4 yards (tackle by Chike Okeafor and Karlos Dansby)</t>
  </si>
  <si>
    <t>Ben Roethlisberger pass complete short right to Nate Washington for 11 yards (tackle by Adrian Wilson)</t>
  </si>
  <si>
    <t>Ben Roethlisberger pass complete short right to Santonio Holmes for 13 yards (tackle by Karlos Dansby)</t>
  </si>
  <si>
    <t>PIT 26</t>
  </si>
  <si>
    <t>Ben Roethlisberger pass incomplete deep right intended for Nate Washington (defended by Aaron Francisco)</t>
  </si>
  <si>
    <t>Ben Roethlisberger pass complete short right to Santonio Holmes for 14 yards (tackle by Dominique Rodgers-Cromartie)</t>
  </si>
  <si>
    <t>Ben Roethlisberger pass complete short left to Mewelde Moore for -1 yards (tackle by Adrian Wilson). Penalty on Chris Kemoeatu: Offensive Holding 10 yards (no play)</t>
  </si>
  <si>
    <t>Neil Rackers kicks off 69 yards returned by Carey Davis for 21 yards (tackle by Sean Morey)</t>
  </si>
  <si>
    <t>CRD 30</t>
  </si>
  <si>
    <t>Neil Rackers kicks extra point good</t>
  </si>
  <si>
    <t>CRD 36</t>
  </si>
  <si>
    <t>Kurt Warner pass complete short middle to Larry Fitzgerald for 64 yards touchdown</t>
  </si>
  <si>
    <t>Kurt Warner pass incomplete short middle intended for Anquan Boldin</t>
  </si>
  <si>
    <t>Mitch Berger kicks off 53 yards returned by Steve Breaston for 9 yards (tackle by Patrick Bailey)</t>
  </si>
  <si>
    <t>PIT 1</t>
  </si>
  <si>
    <t>Ben Roethlisberger pass complete deep right to Santonio Holmes for 19 yards (tackle by Dominique Rodgers-Cromartie) penalty enforced in end zone safety. Penalty on Justin Hartwig: Offensive Holding 1 yards</t>
  </si>
  <si>
    <t>Timeout #1 by Arizona Cardinals</t>
  </si>
  <si>
    <t>Willie Parker up the middle for no gain (tackle by Travis LaBoy)</t>
  </si>
  <si>
    <t>Ben Roethlisberger pass incomplete short right intended for Hines Ward</t>
  </si>
  <si>
    <t>Ben Graham punts 34 yards. Penalty on James Harrison: Unnecessary Roughness 1 yards</t>
  </si>
  <si>
    <t>Kurt Warner pass incomplete short right intended for Ben Patrick (defended by LaMarr Woodley)</t>
  </si>
  <si>
    <t>Kurt Warner pass incomplete short middle intended for Jerheme Urban</t>
  </si>
  <si>
    <t>Kurt Warner pass incomplete short left intended for Anquan Boldin (defended by Troy Polamalu)</t>
  </si>
  <si>
    <t>Kurt Warner pass incomplete. Penalty on Mike Gandy: Offensive Holding 10 yards (no play)</t>
  </si>
  <si>
    <t>Kurt Warner pass complete short middle to Steve Breaston for 23 yards (tackle by Tyrone Carter)</t>
  </si>
  <si>
    <t>J.J. Arrington up the middle for no gain (tackle by James Farrior)</t>
  </si>
  <si>
    <t>Kurt Warner pass complete short right to Anquan Boldin for 11 yards (tackle by Ike Taylor). Penalty on Ike Taylor: Unnecessary Roughness 15 yards</t>
  </si>
  <si>
    <t>CRD 25</t>
  </si>
  <si>
    <t>Mitch Berger punts 47 yards</t>
  </si>
  <si>
    <t>Ben Roethlisberger pass complete short left to Heath Miller for 10 yards (tackle by Roderick Hood)</t>
  </si>
  <si>
    <t>PIT 18</t>
  </si>
  <si>
    <t>Ben Roethlisberger sacked by Darnell Dockett for -10 yards</t>
  </si>
  <si>
    <t>Willie Parker right guard for 4 yards (tackle by Monty Beisel)</t>
  </si>
  <si>
    <t>PIT 24</t>
  </si>
  <si>
    <t>Neil Rackers kicks off 63 yards returned by Carey Davis for 17 yards (tackle by Calais Campbell)</t>
  </si>
  <si>
    <t>Kurt Warner pass complete short right to Larry Fitzgerald for 1 yard touchdown</t>
  </si>
  <si>
    <t>Kurt Warner pass complete short middle to Tim Hightower for 3 yards (tackle by Brett Keisel)</t>
  </si>
  <si>
    <t>PIT 4</t>
  </si>
  <si>
    <t>PIT 10</t>
  </si>
  <si>
    <t>Kurt Warner pass complete short left to Larry Fitzgerald for 6 yards (tackle by Ike Taylor)</t>
  </si>
  <si>
    <t>Kurt Warner pass complete short left to Larry Fitzgerald for 18 yards (tackle by Ike Taylor and Troy Polamalu). Penalty on Ike Taylor: Defensive Holding (Declined)</t>
  </si>
  <si>
    <t>Kurt Warner pass complete short middle to J.J. Arrington for 22 yards (tackle by Tyrone Carter)</t>
  </si>
  <si>
    <t>Kurt Warner pass complete short left to Larry Fitzgerald for 6 yards (tackle by Ike Taylor and Deshea Townsend)</t>
  </si>
  <si>
    <t>CRD 44</t>
  </si>
  <si>
    <t>Kurt Warner pass complete short middle to Jerheme Urban for 18 yards (tackle by Ryan Clark)</t>
  </si>
  <si>
    <t>CRD 26</t>
  </si>
  <si>
    <t>Kurt Warner pass complete short right to Steve Breaston for 13 yards (tackle by William Gay and LaMarr Woodley)</t>
  </si>
  <si>
    <t>CRD 13</t>
  </si>
  <si>
    <t>Mitch Berger punts 49 yards returned by Steve Breaston for no gain</t>
  </si>
  <si>
    <t>Ben Roethlisberger sacked by Darnell Dockett for -12 yards</t>
  </si>
  <si>
    <t>Willie Parker left guard for -4 yards (tackle by Darnell Dockett)</t>
  </si>
  <si>
    <t>Willie Parker left end for 6 yards (tackle by Karlos Dansby)</t>
  </si>
  <si>
    <t>PIT 48</t>
  </si>
  <si>
    <t>Ben Roethlisberger pass incomplete short middle intended for Hines Ward (defended by Roderick Hood). Penalty on Roderick Hood: Defensive Holding 5 yards (no play)</t>
  </si>
  <si>
    <t>Ben Graham punts 27 yards out of bounds</t>
  </si>
  <si>
    <t>Kurt Warner pass incomplete short middle intended for Tim Hightower</t>
  </si>
  <si>
    <t>Kurt Warner pass complete short right to Anquan Boldin for 6 yards (tackle by Deshea Townsend)</t>
  </si>
  <si>
    <t>CRD 24</t>
  </si>
  <si>
    <t>Kurt Warner pass complete short middle to Anquan Boldin for 13 yards (tackle by Bryant McFadden). Penalty on Mike Gandy: Offensive Holding 10 yards (no play)</t>
  </si>
  <si>
    <t>CRD 34</t>
  </si>
  <si>
    <t>Edgerrin James left guard for 1 yard (tackle by Larry Foote)</t>
  </si>
  <si>
    <t>CRD 33</t>
  </si>
  <si>
    <t>Kurt Warner pass complete short right to Anquan Boldin for 5 yards</t>
  </si>
  <si>
    <t>CRD 28</t>
  </si>
  <si>
    <t>Edgerrin James up the middle for 3 yards (tackle by Brett Keisel and Casey Hampton)</t>
  </si>
  <si>
    <t>Kurt Warner pass complete short middle to Steve Breaston for 5 yards (tackle by Lawrence Timmons)</t>
  </si>
  <si>
    <t>CRD 20</t>
  </si>
  <si>
    <t>Jeff Reed kicks off 70 yards touchback</t>
  </si>
  <si>
    <t>Jeff Reed 21 yard field goal good</t>
  </si>
  <si>
    <t>CRD 3</t>
  </si>
  <si>
    <t>Ben Roethlisberger up the middle for -1 yards (tackle by Gabe Watson)</t>
  </si>
  <si>
    <t>CRD 2</t>
  </si>
  <si>
    <t>Ben Roethlisberger pass incomplete short right intended for Heath Miller (defended by Chike Okeafor)</t>
  </si>
  <si>
    <t>Willie Parker right guard for 2 yards (tackle by Roderick Hood and Darnell Dockett)</t>
  </si>
  <si>
    <t>CRD 4</t>
  </si>
  <si>
    <t>Jeff Reed 27 yard field goal good. Penalty on Adrian Wilson: Unnecessary Roughness 5 yards (no play)</t>
  </si>
  <si>
    <t>CRD 9</t>
  </si>
  <si>
    <t>Ben Roethlisberger pass incomplete short left intended for Nate Washington</t>
  </si>
  <si>
    <t>Willie Parker right end for -4 yards (tackle by Karlos Dansby and Gerald Hayes)</t>
  </si>
  <si>
    <t>CRD 5</t>
  </si>
  <si>
    <t>Willie Parker right tackle for 15 yards (tackle by Adrian Wilson and Antrel Rolle)</t>
  </si>
  <si>
    <t>Willie Parker up the middle for 1 yard (tackle by Monty Beisel and Karlos Dansby)</t>
  </si>
  <si>
    <t>CRD 21</t>
  </si>
  <si>
    <t>Ben Roethlisberger pass complete short right to Santonio Holmes for 15 yards (tackle by Adrian Wilson)</t>
  </si>
  <si>
    <t>Willie Parker right tackle for -1 yards (tackle by Chike Okeafor)</t>
  </si>
  <si>
    <t>CRD 35</t>
  </si>
  <si>
    <t>Ben Roethlisberger pass incomplete. Penalty on Karlos Dansby: Roughing the Passer 15 yards (no play)</t>
  </si>
  <si>
    <t>Ben Roethlisberger pass complete short right to Hines Ward for 5 yards (tackle by Roderick Hood)</t>
  </si>
  <si>
    <t>PIT 45</t>
  </si>
  <si>
    <t>Willie Parker left guard for 3 yards (tackle by Chike Okeafor)</t>
  </si>
  <si>
    <t>PIT 42</t>
  </si>
  <si>
    <t>Ben Roethlisberger pass complete short right to Matt Spaeth for 6 yards (tackle by Karlos Dansby)</t>
  </si>
  <si>
    <t>Ben Roethlisberger pass complete short right to Santonio Holmes for 6 yards (tackle by Dominique Rodgers-Cromartie). Penalty on Dominique Rodgers-Cromartie: Face Mask (15 Yards) 15 yards</t>
  </si>
  <si>
    <t>PIT 15</t>
  </si>
  <si>
    <t>Willie Parker left guard for -3 yards (tackle by Chike Okeafor)</t>
  </si>
  <si>
    <t>Ben Graham punts 31 yards fair catch by Santonio Holmes</t>
  </si>
  <si>
    <t>Kurt Warner sacked by James Farrior for -6 yards. Kurt Warner fumbles (forced by James Farrior) recovered by James Harrison at ARI-44 and returned for 1 yards (tackle by Levi Brown). ARI challenged the fumble ruling and the play was overturned. Kurt Warner pass incomplete</t>
  </si>
  <si>
    <t>Kurt Warner pass complete short right to Edgerrin James for 2 yards (tackle by Lawrence Timmons)</t>
  </si>
  <si>
    <t>CRD 49</t>
  </si>
  <si>
    <t>Kurt Warner pass complete short left to Anquan Boldin for 2 yards (tackle by Bryant McFadden)</t>
  </si>
  <si>
    <t>CRD 47</t>
  </si>
  <si>
    <t>Edgerrin James right guard for 3 yards (tackle by James Farrior and James Harrison)</t>
  </si>
  <si>
    <t>Edgerrin James left guard for 7 yards (tackle by Larry Foote)</t>
  </si>
  <si>
    <t>CRD 37</t>
  </si>
  <si>
    <t>Edgerrin James left guard for 9 yards (tackle by Deshea Townsend and Ryan Clark)</t>
  </si>
  <si>
    <t>Kurt Warner pass complete short right to Anquan Boldin for 4 yards (tackle by James Farrior)</t>
  </si>
  <si>
    <t>Jeff Reed kicks off 69 yards returned by J.J. Arrington for 23 yards (tackle by Gary Russell)</t>
  </si>
  <si>
    <t>Kurt Warner pass incomplete short middle intended for Anquan Boldin is intercepted by James Harrison at PIT-0 and returned for 100 yards touchdown. Penalty on Elton Brown: Face Mask (15 Yards) (Declined). Replay Assistant challenged the runner broke the plane ruling and the play was upheld.</t>
  </si>
  <si>
    <t>Kurt Warner pass complete short right to Anquan Boldin for 4 yards (tackle by LaMarr Woodley and Aaron Smith)</t>
  </si>
  <si>
    <t>Kurt Warner pass complete short middle to Anquan Boldin for 7 yards (tackle by Lawrence Timmons)</t>
  </si>
  <si>
    <t>Kurt Warner pass complete short middle to Larry Fitzgerald for 12 yards (tackle by Ike Taylor)</t>
  </si>
  <si>
    <t>Tim Hightower right guard for no gain (tackle by Travis Kirschke and Troy Polamalu)</t>
  </si>
  <si>
    <t>Kurt Warner pass complete short left to Tim Hightower for 10 yards (tackle by Brett Keisel)</t>
  </si>
  <si>
    <t>Kurt Warner pass incomplete short middle intended for Larry Fitzgerald</t>
  </si>
  <si>
    <t>Kurt Warner pass incomplete</t>
  </si>
  <si>
    <t>Ben Roethlisberger pass incomplete short middle intended for Santonio Holmes is intercepted by Karlos Dansby at PIT-33 and returned for -1 yards (tackle by Mewelde Moore)</t>
  </si>
  <si>
    <t>Mewelde Moore left tackle for 6 yards (tackle by Chike Okeafor)</t>
  </si>
  <si>
    <t>PIT 16</t>
  </si>
  <si>
    <t>Ben Graham punts 45 yards returned by Santonio Holmes for 1 yard (tackle by Michael Adams)</t>
  </si>
  <si>
    <t>CRD 40</t>
  </si>
  <si>
    <t>Penalty on Nathan Hodel: False Start 5 yards (no play)</t>
  </si>
  <si>
    <t>CRD 45</t>
  </si>
  <si>
    <t>Kurt Warner pass incomplete short left intended for Edgerrin James</t>
  </si>
  <si>
    <t>CRD 48</t>
  </si>
  <si>
    <t>Kurt Warner sacked by LaMarr Woodley for -3 yards</t>
  </si>
  <si>
    <t>Kurt Warner pass incomplete short right intended for Ben Patrick. Penalty on Edgerrin James: Chop Block 15 yards (no play)</t>
  </si>
  <si>
    <t>PIT 37</t>
  </si>
  <si>
    <t>Edgerrin James left end for 6 yards (tackle by James Farrior)</t>
  </si>
  <si>
    <t>Mitch Berger punts 43 yards returned by Steve Breaston for 34 yards (tackle by Carey Davis)</t>
  </si>
  <si>
    <t>Ben Roethlisberger pass complete short left to Mewelde Moore for 4 yards (tackle by Dominique Rodgers-Cromartie)</t>
  </si>
  <si>
    <t>Penalty on Darnell Dockett: Encroachment 6 yards (no play)</t>
  </si>
  <si>
    <t>Ben Roethlisberger pass complete deep right to Santonio Holmes for 22 yards (tackle by Aaron Francisco). Penalty on Chris Kemoeatu: Offensive Holding 10 yards (no play)</t>
  </si>
  <si>
    <t>Ben Roethlisberger pass complete short left to Willie Parker for -2 yards (tackle by Karlos Dansby)</t>
  </si>
  <si>
    <t>Ben Roethlisberger pass incomplete deep left intended for Santonio Holmes (defended by Dominique Rodgers-Cromartie)</t>
  </si>
  <si>
    <t>Willie Parker left end for 8 yards (tackle by Adrian Wilson)</t>
  </si>
  <si>
    <t>Ben Roethlisberger pass complete short right to Carey Davis for 6 yards (tackle by Gerald Hayes)</t>
  </si>
  <si>
    <t>Neil Rackers kicks off 66 yards returned by Gary Russell for 18 yards (tackle by Ralph Brown)</t>
  </si>
  <si>
    <t>Kurt Warner pass complete short left to Ben Patrick for 1 yard touchdown</t>
  </si>
  <si>
    <t>Kurt Warner pass complete deep right to Anquan Boldin for 45 yards (tackle by Ryan Clark)</t>
  </si>
  <si>
    <t>PIT 46</t>
  </si>
  <si>
    <t>Kurt Warner pass complete short right to Steve Breaston for 13 yards (tackle by Bryant McFadden and Ryan Clark)</t>
  </si>
  <si>
    <t>CRD 41</t>
  </si>
  <si>
    <t>Tim Hightower right end for 3 yards (tackle by Larry Foote). Penalty on Ben Patrick: Offensive Holding 10 yards (no play)</t>
  </si>
  <si>
    <t>Kurt Warner pass complete short left to Edgerrin James for 11 yards (tackle by Ike Taylor and James Farrior)</t>
  </si>
  <si>
    <t>Edgerrin James right tackle for 1 yard (tackle by James Farrior and Brett Keisel)</t>
  </si>
  <si>
    <t>CRD 39</t>
  </si>
  <si>
    <t>Kurt Warner pass complete short left to Steve Breaston for 7 yards (tackle by Ike Taylor)</t>
  </si>
  <si>
    <t>CRD 32</t>
  </si>
  <si>
    <t>Kurt Warner pass complete short right to Edgerrin James for 5 yards (tackle by James Farrior)</t>
  </si>
  <si>
    <t>CRD 27</t>
  </si>
  <si>
    <t>Kurt Warner pass complete short right to Edgerrin James for 10 yards (tackle by James Harrison)</t>
  </si>
  <si>
    <t>CRD 17</t>
  </si>
  <si>
    <t>Kurt Warner pass incomplete short left intended for Leonard Pope</t>
  </si>
  <si>
    <t>Jeff Reed kicks off 69 yards muffed catch by J.J. Arrington recovered by J.J. Arrington and returned for no gain</t>
  </si>
  <si>
    <t>CRD 1</t>
  </si>
  <si>
    <t>Gary Russell right guard for 1 yard touchdown</t>
  </si>
  <si>
    <t>Ben Roethlisberger pass complete short middle to Heath Miller for 4 yards (tackle by Gerald Hayes and Karlos Dansby)</t>
  </si>
  <si>
    <t>Willie Parker left tackle for 2 yards (tackle by Antrel Rolle and Roderick Hood)</t>
  </si>
  <si>
    <t>CRD 7</t>
  </si>
  <si>
    <t>Ben Roethlisberger pass complete short left to Santonio Holmes for 7 yards (tackle by Dominique Rodgers-Cromartie)</t>
  </si>
  <si>
    <t>CRD 14</t>
  </si>
  <si>
    <t>Willie Parker right tackle for 8 yards (tackle by Adrian Wilson)</t>
  </si>
  <si>
    <t>CRD 22</t>
  </si>
  <si>
    <t>Ben Roethlisberger pass complete short middle to Heath Miller for 11 yards (tackle by Calais Campbell)</t>
  </si>
  <si>
    <t>Willie Parker right end for no gain (tackle by Darnell Dockett and Monty Beisel)</t>
  </si>
  <si>
    <t>Ben Roethlisberger pass complete short left to Heath Miller for 11 yards (tackle by Adrian Wilson)</t>
  </si>
  <si>
    <t>Penalty on Darnell Stapleton: False Start 5 yards (no play)</t>
  </si>
  <si>
    <t>Ben Roethlisberger pass complete short left to Santonio Holmes for 5 yards (tackle by Dominique Rodgers-Cromartie)</t>
  </si>
  <si>
    <t>Ben Roethlisberger pass incomplete deep middle intended for Nate Washington (defended by Dominique Rodgers-Cromartie)</t>
  </si>
  <si>
    <t>Ben Roethlisberger pass complete short left to Santonio Holmes for 25 yards (tackle by Gerald Hayes and Antrel Rolle)</t>
  </si>
  <si>
    <t>Ben Graham punts 43 yards returned by Santonio Holmes for 4 yards (tackle by Kenny Iwebema)</t>
  </si>
  <si>
    <t>Kurt Warner pass incomplete short left intended for Anquan Boldin</t>
  </si>
  <si>
    <t>Edgerrin James right tackle for 3 yards (tackle by James Harrison and Ryan Clark)</t>
  </si>
  <si>
    <t>Kurt Warner for no gain. Kurt Warner fumbles recovered by Edgerrin James at ARI-23 and returned for 4 yards</t>
  </si>
  <si>
    <t>Tim Hightower left end for 2 yards (tackle by Ike Taylor and James Farrior). Penalty on Mike Gandy: Offensive Holding 10 yards (no play)</t>
  </si>
  <si>
    <t>Kurt Warner pass complete short right to Steve Breaston for 10 yards (tackle by Bryant McFadden)</t>
  </si>
  <si>
    <t>Edgerrin James up the middle for no gain (tackle by Casey Hampton and James Farrior)</t>
  </si>
  <si>
    <t>Jeff Reed kicks off 62 yards returned by J.J. Arrington for 19 yards (tackle by Lawrence Timmons)</t>
  </si>
  <si>
    <t>Jeff Reed 18 yard field goal good</t>
  </si>
  <si>
    <t>Ben Roethlisberger right end for 1 yard touchdown. ARI challenged the runner broke the plane ruling and the play was overturned. Ben Roethlisberger sacked by Darnell Dockett for 0 yards</t>
  </si>
  <si>
    <t>Willie Parker right tackle for 4 yards (tackle by Ralph Brown and Gerald Hayes)</t>
  </si>
  <si>
    <t>Gary Russell left tackle for -4 yards (tackle by Antonio Smith and Monty Beisel)</t>
  </si>
  <si>
    <t>Ben Roethlisberger pass complete deep middle to Heath Miller for 21 yards (tackle by Roderick Hood and Gerald Hayes)</t>
  </si>
  <si>
    <t>Willie Parker up the middle for 1 yard (tackle by Adrian Wilson and Antonio Smith)</t>
  </si>
  <si>
    <t>Willie Parker left end for 9 yards (tackle by Gerald Hayes)</t>
  </si>
  <si>
    <t>Ben Roethlisberger pass complete deep right to Hines Ward for 38 yards (tackle by Roderick Hood)</t>
  </si>
  <si>
    <t>Willie Parker up the middle for 2 yards (tackle by Chike Okeafor)</t>
  </si>
  <si>
    <t>Neil Rackers kicks off 66 yards returned by Gary Russell for 24 yards (tackle by Tim Hightower)</t>
  </si>
  <si>
    <t>Tom Brady pass incomplete deep left intended for Randy Moss (defended by Gibril Wilson)</t>
  </si>
  <si>
    <t>Tom Brady pass incomplete deep left intended for Randy Moss (defended by Corey Webster)</t>
  </si>
  <si>
    <t>Tom Brady sacked by Jay Alford for -10 yards</t>
  </si>
  <si>
    <t>Tom Brady pass incomplete deep right intended for Jabar Gaffney</t>
  </si>
  <si>
    <t>Lawrence Tynes kicks off 61 yards returned by Laurence Maroney for 17 yards (tackle by Zak DeOssie)</t>
  </si>
  <si>
    <t>Eli Manning pass complete short left to Plaxico Burress for 13 yards touchdown</t>
  </si>
  <si>
    <t>Eli Manning pass complete short right to Steve Smith for 12 yards (tackle by Brandon Meriweather)</t>
  </si>
  <si>
    <t>Eli Manning pass incomplete short left intended for David Tyree (defended by Brandon Meriweather)</t>
  </si>
  <si>
    <t>Timeout #3 by New York Giants</t>
  </si>
  <si>
    <t>NWE 24</t>
  </si>
  <si>
    <t>Eli Manning sacked by Adalius Thomas for -1 yards</t>
  </si>
  <si>
    <t>Eli Manning pass complete deep middle to David Tyree for 32 yards (tackle by Rodney Harrison)</t>
  </si>
  <si>
    <t>Eli Manning pass incomplete deep right intended for David Tyree</t>
  </si>
  <si>
    <t>NYG 39</t>
  </si>
  <si>
    <t>Eli Manning right tackle for 5 yards (tackle by Adalius Thomas)</t>
  </si>
  <si>
    <t>Brandon Jacobs up the middle for 2 yards (tackle by Vince Wilfork and Richard Seymour)</t>
  </si>
  <si>
    <t>Eli Manning pass complete short left to Amani Toomer for 9 yards (tackle by Rodney Harrison)</t>
  </si>
  <si>
    <t>Eli Manning pass incomplete short left intended for Plaxico Burress</t>
  </si>
  <si>
    <t>Eli Manning pass incomplete short middle intended for Plaxico Burress</t>
  </si>
  <si>
    <t>Eli Manning pass complete short right to Amani Toomer for 11 yards (tackle by Rodney Harrison)</t>
  </si>
  <si>
    <t>Stephen Gostkowski kicks off 67 yards returned by Domenik Hixon for 14 yards (tackle by Raymond Ventrone)</t>
  </si>
  <si>
    <t>NWE 30</t>
  </si>
  <si>
    <t>NYG 6</t>
  </si>
  <si>
    <t>Tom Brady pass complete short right to Randy Moss for 6 yards touchdown</t>
  </si>
  <si>
    <t>Tom Brady pass incomplete short right intended for Wes Welker</t>
  </si>
  <si>
    <t>Tom Brady pass incomplete short left intended for Randy Moss</t>
  </si>
  <si>
    <t>Tom Brady pass complete short middle to Kevin Faulk for 12 yards (tackle by James Butler)</t>
  </si>
  <si>
    <t>NYG 18</t>
  </si>
  <si>
    <t>Tom Brady pass complete short right to Randy Moss for 11 yards (tackle by Antonio Pierce)</t>
  </si>
  <si>
    <t>NYG 29</t>
  </si>
  <si>
    <t>Tom Brady pass incomplete short right intended for Donte Stallworth</t>
  </si>
  <si>
    <t>Tom Brady pass complete short left to Wes Welker for 10 yards (tackle by James Butler)</t>
  </si>
  <si>
    <t>Tom Brady pass complete short left to Kevin Faulk for 4 yards (tackle by Antonio Pierce)</t>
  </si>
  <si>
    <t>Tom Brady pass complete short right to Wes Welker for 13 yards (tackle by Antonio Pierce and James Butler)</t>
  </si>
  <si>
    <t>Laurence Maroney left end for 9 yards (tackle by James Butler)</t>
  </si>
  <si>
    <t>Tom Brady pass complete short right to Randy Moss for 10 yards (tackle by Corey Webster)</t>
  </si>
  <si>
    <t>Tom Brady pass complete short right to Wes Welker for 5 yards (tackle by Kawika Mitchell)</t>
  </si>
  <si>
    <t>Jeff Feagles punts 42 yards fair catch by Wes Welker</t>
  </si>
  <si>
    <t>NYG 38</t>
  </si>
  <si>
    <t>Eli Manning pass complete short middle to Amani Toomer for 8 yards (tackle by Rodney Harrison)</t>
  </si>
  <si>
    <t>Eli Manning pass incomplete deep left intended for Plaxico Burress</t>
  </si>
  <si>
    <t>Brandon Jacobs up the middle for 1 yard (tackle by Ty Warren and Richard Seymour)</t>
  </si>
  <si>
    <t>Chris Hanson punts 49 yards returned by R.W. McQuarters for 9 yards (tackle by Larry Izzo)</t>
  </si>
  <si>
    <t>Tom Brady pass incomplete short left intended for Wes Welker (defended by Sam Madison)</t>
  </si>
  <si>
    <t>Tom Brady pass incomplete deep left intended for Randy Moss</t>
  </si>
  <si>
    <t>Tom Brady pass complete short left to Wes Welker for 3 yards (tackle by Sam Madison)</t>
  </si>
  <si>
    <t>Tom Brady pass complete short right to Randy Moss for 17 yards (tackle by Antonio Pierce)</t>
  </si>
  <si>
    <t>Lawrence Tynes kicks off 67 yards returned by Laurence Maroney for 29 yards (tackle by Antonio Pierce). Penalty on Russ Hochstein: Offensive Holding 10 yards</t>
  </si>
  <si>
    <t>NWE 5</t>
  </si>
  <si>
    <t>Eli Manning pass complete short middle to David Tyree for 5 yards touchdown</t>
  </si>
  <si>
    <t>Ahmad Bradshaw up the middle for 7 yards (tackle by Rodney Harrison and James Sanders)</t>
  </si>
  <si>
    <t>NWE 12</t>
  </si>
  <si>
    <t>Eli Manning pass complete short middle to Steve Smith for 17 yards (tackle by Brandon Meriweather)</t>
  </si>
  <si>
    <t>Ahmad Bradshaw left guard for 2 yards (tackle by Richard Seymour and Tedy Bruschi)</t>
  </si>
  <si>
    <t>Ahmad Bradshaw right guard for 4 yards (tackle by Tedy Bruschi)</t>
  </si>
  <si>
    <t>Eli Manning pass complete deep middle to Kevin Boss for 45 yards (tackle by Rodney Harrison)</t>
  </si>
  <si>
    <t>Chris Hanson punts 45 yards touchback</t>
  </si>
  <si>
    <t>Tom Brady pass complete short left to Donte Stallworth for 9 yards (tackle by James Butler)</t>
  </si>
  <si>
    <t>Tom Brady pass incomplete deep right intended for Randy Moss</t>
  </si>
  <si>
    <t>Penalty on Matt Light: False Start 5 yards (no play)</t>
  </si>
  <si>
    <t>Tom Brady pass complete short middle to Wes Welker for 19 yards (tackle by James Butler)</t>
  </si>
  <si>
    <t>Laurence Maroney left end for 2 yards (tackle by Osi Umenyiora)</t>
  </si>
  <si>
    <t>Laurence Maroney right tackle for 9 yards (tackle by Barry Cofield and Kawika Mitchell)</t>
  </si>
  <si>
    <t>Tom Brady pass complete short middle to Wes Welker for 16 yards (tackle by Gibril Wilson)</t>
  </si>
  <si>
    <t>Tom Brady pass incomplete short left intended for Donte Stallworth</t>
  </si>
  <si>
    <t>Penalty on Ben Watson: False Start 5 yards (no play)</t>
  </si>
  <si>
    <t>NWE 10</t>
  </si>
  <si>
    <t>Jeff Feagles punts 31 yards out of bounds</t>
  </si>
  <si>
    <t>Eli Manning pass incomplete short left intended for Plaxico Burress (defended by Randall Gay)</t>
  </si>
  <si>
    <t>Ahmad Bradshaw up the middle for 4 yards (tackle by Rodney Harrison)</t>
  </si>
  <si>
    <t>NWE 45</t>
  </si>
  <si>
    <t>Eli Manning pass incomplete deep middle intended for Plaxico Burress (defended by Asante Samuel)</t>
  </si>
  <si>
    <t>Eli Manning pass complete short right to Amani Toomer for 8 yards (tackle by James Sanders)</t>
  </si>
  <si>
    <t>Ahmad Bradshaw right guard for 2 yards (tackle by Vince Wilfork and Tedy Bruschi)</t>
  </si>
  <si>
    <t>Eli Manning pass complete short right to Amani Toomer for 10 yards (tackle by Rodney Harrison and Asante Samuel)</t>
  </si>
  <si>
    <t>Brandon Jacobs left guard for 4 yards (tackle by Tedy Bruschi and Richard Seymour)</t>
  </si>
  <si>
    <t>Tom Brady pass incomplete deep left intended for Jabar Gaffney</t>
  </si>
  <si>
    <t>Tom Brady sacked by Michael Strahan for -6 yards</t>
  </si>
  <si>
    <t>NYG 25</t>
  </si>
  <si>
    <t>Tom Brady pass complete short left to Kyle Brady for 3 yards (tackle by Reggie Torbor)</t>
  </si>
  <si>
    <t>Laurence Maroney right guard for no gain (tackle by Reggie Torbor)</t>
  </si>
  <si>
    <t>Tom Brady pass complete short right to Kevin Faulk for 14 yards (tackle by Gibril Wilson and Antonio Pierce)</t>
  </si>
  <si>
    <t>NYG 42</t>
  </si>
  <si>
    <t>Tom Brady pass complete short right to Wes Welker for -2 yards (tackle by Aaron Ross and Corey Webster)</t>
  </si>
  <si>
    <t>Tom Brady pass complete short left to Laurence Maroney for 4 yards (tackle by Fred Robbins and Antonio Pierce)</t>
  </si>
  <si>
    <t>Penalty on Chase Blackburn: Defensive 12 On-field 5 yards (no play). NWE challenged the too many players on field ruling and the play was overturned. Penalty on Chase Blackburn: Defensive 12 On-field 5 yards (no play)</t>
  </si>
  <si>
    <t>Tom Brady pass complete short left to Kevin Faulk for 3 yards (tackle by Antonio Pierce)</t>
  </si>
  <si>
    <t>Tom Brady pass complete short middle to Wes Welker for 7 yards (tackle by Antonio Pierce and Kawika Mitchell)</t>
  </si>
  <si>
    <t>Laurence Maroney left end for -2 yards (tackle by Osi Umenyiora)</t>
  </si>
  <si>
    <t>Tom Brady pass complete short left to Kevin Faulk for 5 yards (tackle by Michael Johnson and Kawika Mitchell)</t>
  </si>
  <si>
    <t>Tom Brady pass incomplete short right intended for Kevin Faulk (defended by Michael Strahan)</t>
  </si>
  <si>
    <t>Laurence Maroney up the middle for 7 yards (tackle by James Butler and Gibril Wilson)</t>
  </si>
  <si>
    <t>Tom Brady pass complete short left to Wes Welker for 15 yards (tackle by James Butler and Kawika Mitchell)</t>
  </si>
  <si>
    <t>Lawrence Tynes kicks off 65 yards returned by Laurence Maroney for 16 yards (tackle by Chase Blackburn)</t>
  </si>
  <si>
    <t>Eli Manning pass incomplete deep right intended for Steve Smith</t>
  </si>
  <si>
    <t>Eli Manning pass incomplete short middle intended for Steve Smith</t>
  </si>
  <si>
    <t>Tom Brady sacked by Justin Tuck for -7 yards. Tom Brady fumbles (forced by Justin Tuck) recovered by Osi Umenyiora at NWE-49 (tackle by Dan Koppen)</t>
  </si>
  <si>
    <t>Tom Brady pass complete deep right to Randy Moss for 18 yards (tackle by Kevin Dockery)</t>
  </si>
  <si>
    <t>Tom Brady pass complete short left to Kevin Faulk for 6 yards (tackle by Kevin Dockery)</t>
  </si>
  <si>
    <t>Tom Brady pass complete short left to Wes Welker for 9 yards (tackle by Fred Robbins and Justin Tuck)</t>
  </si>
  <si>
    <t>Kevin Faulk up the middle for 7 yards (tackle by Michael Strahan). Penalty on Ben Watson: Offensive Holding 10 yards</t>
  </si>
  <si>
    <t>Tom Brady pass complete short left to Donte Stallworth for 18 yards (tackle by Antonio Pierce)</t>
  </si>
  <si>
    <t>Laurence Maroney right end for -3 yards (tackle by Justin Tuck and Osi Umenyiora)</t>
  </si>
  <si>
    <t>Jeff Feagles punts 28 yards fair catch by Kevin Faulk</t>
  </si>
  <si>
    <t>Eli Manning pass incomplete deep left intended for Steve Smith (defended by Randall Gay)</t>
  </si>
  <si>
    <t>Eli Manning sacked by Adalius Thomas for -16 yards. Eli Manning fumbles (forced by Adalius Thomas) recovered by Steve Smith at NWE-20. Penalty on Ahmad Bradshaw: Illegal Bat 10 yards</t>
  </si>
  <si>
    <t>Ahmad Bradshaw right tackle for 3 yards (tackle by Richard Seymour)</t>
  </si>
  <si>
    <t>Eli Manning pass complete short left to Ahmad Bradshaw for 3 yards (tackle by Junior Seau)</t>
  </si>
  <si>
    <t>Brandon Jacobs left guard for 7 yards (tackle by Tedy Bruschi)</t>
  </si>
  <si>
    <t>Brandon Jacobs right guard for 4 yards (tackle by Tedy Bruschi and Richard Seymour)</t>
  </si>
  <si>
    <t>Ahmad Bradshaw right tackle for 13 yards (tackle by Rodney Harrison)</t>
  </si>
  <si>
    <t>Brandon Jacobs right guard for 2 yards (tackle by Tedy Bruschi)</t>
  </si>
  <si>
    <t>Chris Hanson punts 41 yards returned by R.W. McQuarters for no gain</t>
  </si>
  <si>
    <t>Tom Brady sacked by Justin Tuck for -7 yards</t>
  </si>
  <si>
    <t>Tom Brady sacked by Kawika Mitchell for -7 yards</t>
  </si>
  <si>
    <t>Laurence Maroney up the middle for no gain (tackle by Justin Tuck and Kawika Mitchell)</t>
  </si>
  <si>
    <t>Jeff Feagles punts 55 yards returned by Wes Welker for 15 yards (tackle by James Butler)</t>
  </si>
  <si>
    <t>Eli Manning for no gain. Eli Manning fumbles recovered by Ahmad Bradshaw at NYG-30</t>
  </si>
  <si>
    <t>Eli Manning sacked by Jarvis Green for -3 yards</t>
  </si>
  <si>
    <t>NYG 36</t>
  </si>
  <si>
    <t>Chris Hanson punts 40 yards returned by R.W. McQuarters for 16 yards (tackle by Pierre Woods)</t>
  </si>
  <si>
    <t>NWE 40</t>
  </si>
  <si>
    <t>Laurence Maroney left tackle for -2 yards (tackle by James Butler and Michael Strahan)</t>
  </si>
  <si>
    <t>Laurence Maroney left end for 1 yard (tackle by Osi Umenyiora)</t>
  </si>
  <si>
    <t>Tom Brady pass complete short left to Laurence Maroney for 8 yards (tackle by Jay Alford)</t>
  </si>
  <si>
    <t>Eli Manning pass incomplete short left intended for Steve Smith is intercepted by Ellis Hobbs at NWE-10 and returned for 23 yards (tackle by Ahmad Bradshaw)</t>
  </si>
  <si>
    <t>Eli Manning pass complete short right to David Tyree for 6 yards (tackle by Asante Samuel)</t>
  </si>
  <si>
    <t>Penalty on Eli Manning: Delay of Game 5 yards (no play)</t>
  </si>
  <si>
    <t>Brandon Jacobs left guard for 4 yards (tackle by Richard Seymour and Tedy Bruschi)</t>
  </si>
  <si>
    <t>Eli Manning pass complete deep left to Amani Toomer for 38 yards</t>
  </si>
  <si>
    <t>Eli Manning pass incomplete short middle intended for Plaxico Burress (defended by Ellis Hobbs)</t>
  </si>
  <si>
    <t>Stephen Gostkowski kicks off 65 yards out of bounds</t>
  </si>
  <si>
    <t>NYG 1</t>
  </si>
  <si>
    <t>Laurence Maroney right guard for 1 yard touchdown</t>
  </si>
  <si>
    <t>Laurence Maroney left tackle for no gain (tackle by Justin Tuck)</t>
  </si>
  <si>
    <t>Tom Brady pass incomplete deep middle intended for Ben Watson. Penalty on Antonio Pierce: Defensive Pass Interference 16 yards (no play)</t>
  </si>
  <si>
    <t>Tom Brady pass incomplete short right intended for Kevin Faulk</t>
  </si>
  <si>
    <t>Tom Brady pass incomplete short right intended for Ben Watson</t>
  </si>
  <si>
    <t>Tom Brady pass complete short right to Kevin Faulk for 8 yards (tackle by Sam Madison)</t>
  </si>
  <si>
    <t>Heath Evans up the middle for 2 yards (tackle by Fred Robbins)</t>
  </si>
  <si>
    <t>Tom Brady pass complete short left to Wes Welker for 8 yards (tackle by Kevin Dockery and Gibril Wilson)</t>
  </si>
  <si>
    <t>Tom Brady pass complete short middle to Donte Stallworth for 7 yards (tackle by Kawika Mitchell and Antonio Pierce)</t>
  </si>
  <si>
    <t>Tom Brady pass incomplete short middle intended for Jabar Gaffney</t>
  </si>
  <si>
    <t>Laurence Maroney left tackle for 5 yards (tackle by James Butler)</t>
  </si>
  <si>
    <t>Laurence Maroney left tackle for 9 yards (tackle by Gibril Wilson and Aaron Ross)</t>
  </si>
  <si>
    <t>Tom Brady pass incomplete short right intended for Laurence Maroney</t>
  </si>
  <si>
    <t>Lawrence Tynes kicks off 69 yards returned by Laurence Maroney for 43 yards (tackle by Kevin Dockery)</t>
  </si>
  <si>
    <t>Lawrence Tynes 32 yard field goal good</t>
  </si>
  <si>
    <t>Eli Manning pass complete short left to Steve Smith for 4 yards (tackle by Rodney Harrison)</t>
  </si>
  <si>
    <t>Brandon Jacobs left end for -1 yards (tackle by Adalius Thomas and Ellis Hobbs)</t>
  </si>
  <si>
    <t>Eli Manning pass incomplete deep middle intended for Plaxico Burress (defended by Ellis Hobbs)</t>
  </si>
  <si>
    <t>Eli Manning pass complete short middle to Steve Smith for 9 yards (tackle by Mike Vrabel)</t>
  </si>
  <si>
    <t>Brandon Jacobs right tackle for 3 yards (tackle by Ty Warren and Mike Vrabel)</t>
  </si>
  <si>
    <t>Eli Manning pass incomplete short left intended for Kevin Boss</t>
  </si>
  <si>
    <t>Ahmad Bradshaw right tackle for 8 yards (tackle by Ty Warren and Vince Wilfork)</t>
  </si>
  <si>
    <t>NWE 37</t>
  </si>
  <si>
    <t>Ahmad Bradshaw right guard for 2 yards (tackle by Rodney Harrison)</t>
  </si>
  <si>
    <t>Brandon Jacobs left tackle for 7 yards (tackle by James Sanders and Ty Warren)</t>
  </si>
  <si>
    <t>Eli Manning pass complete short left to Steve Smith for 8 yards (tackle by Rodney Harrison)</t>
  </si>
  <si>
    <t>NYG 46</t>
  </si>
  <si>
    <t>Brandon Jacobs right tackle for 1 yard (tackle by Ty Warren)</t>
  </si>
  <si>
    <t>Eli Manning pass complete short left to Madison Hedgecock for 3 yards (tackle by Junior Seau)</t>
  </si>
  <si>
    <t>Eli Manning pass complete short middle to Plaxico Burress for 14 yards (tackle by James Sanders)</t>
  </si>
  <si>
    <t>Brandon Jacobs up the middle for 2 yards (tackle by Vince Wilfork and Ty Warren)</t>
  </si>
  <si>
    <t>Brandon Jacobs left tackle for 3 yards (tackle by Adalius Thomas)</t>
  </si>
  <si>
    <t>Stephen Gostkowski kicks off 72 yards returned by Domenik Hixon for 25 yards (tackle by Pierre Woods)</t>
  </si>
  <si>
    <t>Rex Grossman pass complete short right to Desmond Clark for 18 yards (tackle by Cato June)</t>
  </si>
  <si>
    <t>CHI 46</t>
  </si>
  <si>
    <t>Thomas Jones right tackle for 12 yards (tackle by Cato June)</t>
  </si>
  <si>
    <t>CHI 34</t>
  </si>
  <si>
    <t>Rex Grossman pass complete short middle to Bernard Berrian for 5 yards (tackle by Marlin Jackson)</t>
  </si>
  <si>
    <t>CHI 29</t>
  </si>
  <si>
    <t>Rex Grossman pass complete short left to Thomas Jones for 8 yards (tackle by Robert Mathis). Penalty on Ruben Brown: Offensive Holding 10 yards (no play)</t>
  </si>
  <si>
    <t>CHI 39</t>
  </si>
  <si>
    <t>Rex Grossman pass complete short left to Bernard Berrian for 14 yards (tackle by Jason David)</t>
  </si>
  <si>
    <t>CHI 25</t>
  </si>
  <si>
    <t>Rex Grossman pass complete short middle to Desmond Clark for 9 yards (tackle by Cato June)</t>
  </si>
  <si>
    <t>CHI 16</t>
  </si>
  <si>
    <t>Dominic Rhodes left tackle for 1 yard (tackle by Lance Briggs and Brian Urlacher)</t>
  </si>
  <si>
    <t>CHI 17</t>
  </si>
  <si>
    <t>Timeout #3 by Chicago Bears</t>
  </si>
  <si>
    <t>Dominic Rhodes right tackle for no gain (tackle by Tank Johnson)</t>
  </si>
  <si>
    <t>Dominic Rhodes right guard for 4 yards (tackle by Ian Scott)</t>
  </si>
  <si>
    <t>CHI 21</t>
  </si>
  <si>
    <t>Dominic Rhodes up the middle for no gain (tackle by Chris Harris). Penalty on Ryan Lilja: Offensive Holding (Declined)</t>
  </si>
  <si>
    <t>Dominic Rhodes left guard for 9 yards (tackle by Chris Harris)</t>
  </si>
  <si>
    <t>CHI 30</t>
  </si>
  <si>
    <t>Dominic Rhodes right guard for 2 yards (tackle by Tank Johnson)</t>
  </si>
  <si>
    <t>CHI 32</t>
  </si>
  <si>
    <t>Dominic Rhodes up the middle for 15 yards (tackle by Brian Urlacher)</t>
  </si>
  <si>
    <t>CHI 47</t>
  </si>
  <si>
    <t>Dominic Rhodes left end for no gain (tackle by Charles Tillman)</t>
  </si>
  <si>
    <t>Rex Grossman pass incomplete short middle intended for Desmond Clark (defended by Matt Giordano)</t>
  </si>
  <si>
    <t>Rex Grossman pass complete short left to Thomas Jones for -1 yards (tackle by Marlin Jackson)</t>
  </si>
  <si>
    <t>CHI 48</t>
  </si>
  <si>
    <t>Rex Grossman pass complete short right to Thomas Jones for 2 yards (tackle by Kelvin Hayden)</t>
  </si>
  <si>
    <t>Rex Grossman pass incomplete short right intended for Desmond Clark</t>
  </si>
  <si>
    <t>Thomas Jones right end for 12 yards (tackle by Antoine Bethea)</t>
  </si>
  <si>
    <t>Rex Grossman pass complete short right to Desmond Clark for 8 yards (tackle by Kelvin Hayden)</t>
  </si>
  <si>
    <t>CHI 26</t>
  </si>
  <si>
    <t>Rex Grossman pass complete short right to Desmond Clark for 10 yards (tackle by Cato June)</t>
  </si>
  <si>
    <t>Rex Grossman pass complete short middle to Desmond Clark for 8 yards (tackle by Kelvin Hayden)</t>
  </si>
  <si>
    <t>CHI 8</t>
  </si>
  <si>
    <t>Hunter Smith punts 32 yards fair catch by Devin Hester</t>
  </si>
  <si>
    <t>CHI 40</t>
  </si>
  <si>
    <t>Penalty on IND: Delay of Game 5 yards (no play)</t>
  </si>
  <si>
    <t>CHI 35</t>
  </si>
  <si>
    <t>Joseph Addai up the middle for 2 yards (tackle by Ian Scott)</t>
  </si>
  <si>
    <t>CHI 37</t>
  </si>
  <si>
    <t>Peyton Manning sacked by Tank Johnson and Mark Anderson for -8 yards</t>
  </si>
  <si>
    <t>Timeout #2 by Indianapolis Colts</t>
  </si>
  <si>
    <t>Peyton Manning pass incomplete deep right intended for Marvin Harrison</t>
  </si>
  <si>
    <t>Joseph Addai left guard for 12 yards (tackle by Charles Tillman and Hunter Hillenmeyer)</t>
  </si>
  <si>
    <t>CHI 41</t>
  </si>
  <si>
    <t>Rex Grossman pass incomplete deep middle intended for Bernard Berrian is intercepted by Bob Sanders at IND-21 and returned for 38 yards (tackle by Thomas Jones). Penalty on Jason David: Unnecessary Roughness (Offsetting) Penalty on Fred Miller: Unnecessary Roughness (Offsetting)</t>
  </si>
  <si>
    <t>Rex Grossman pass complete short middle to Desmond Clark for 11 yards (tackle by Gary Brackett)</t>
  </si>
  <si>
    <t>CHI 28</t>
  </si>
  <si>
    <t>Rex Grossman pass complete short left to Jason McKie for 4 yards (tackle by Jason David)</t>
  </si>
  <si>
    <t>CHI 24</t>
  </si>
  <si>
    <t>Thomas Jones left end for 4 yards (tackle by Gary Brackett)</t>
  </si>
  <si>
    <t>CHI 20</t>
  </si>
  <si>
    <t>Adam Vinatieri kicks off 76 yards touchback</t>
  </si>
  <si>
    <t>Adam Vinatieri kicks extra point good</t>
  </si>
  <si>
    <t>CHI 38</t>
  </si>
  <si>
    <t>Rex Grossman pass incomplete deep right intended for Muhsin Muhammad is intercepted by Kelvin Hayden at IND-44 and returned for 56 yards touchdown. CHI challenged the  ruling and the play was upheld.</t>
  </si>
  <si>
    <t>Rex Grossman pass complete deep right to Muhsin Muhammad for 22 yards (tackle by Bob Sanders and Cato June)</t>
  </si>
  <si>
    <t>Thomas Jones up the middle for 6 yards (tackle by Cato June)</t>
  </si>
  <si>
    <t>CHI 10</t>
  </si>
  <si>
    <t>Thomas Jones right tackle for 12 yards (tackle by Antoine Bethea and Gary Brackett). Penalty on John Tait: Offensive Holding 10 yards (no play)</t>
  </si>
  <si>
    <t>Hunter Smith punts 50 yards touchback</t>
  </si>
  <si>
    <t>Peyton Manning pass incomplete deep middle intended for Marvin Harrison (defended by Nathan Vasher)</t>
  </si>
  <si>
    <t>Timeout #1 by Chicago Bears</t>
  </si>
  <si>
    <t>Dominic Rhodes up the middle for 5 yards (tackle by Lance Briggs)</t>
  </si>
  <si>
    <t>Penalty on Ryan Lilja: False Start 5 yards (no play)</t>
  </si>
  <si>
    <t>Dominic Rhodes right tackle for 2 yards (tackle by Alex Brown)</t>
  </si>
  <si>
    <t>Peyton Manning pass complete short left to Reggie Wayne for 8 yards (tackle by Charles Tillman)</t>
  </si>
  <si>
    <t>CLT 40</t>
  </si>
  <si>
    <t>Peyton Manning pass complete short right to Marvin Harrison for 11 yards. IND challenged the  ruling and the play was overturned. Peyton Manning pass complete short right to Marvin Harrison for 11 yards</t>
  </si>
  <si>
    <t>Dominic Rhodes right end for -3 yards (tackle by Tank Johnson)</t>
  </si>
  <si>
    <t>Robbie Gould kicks off 64 yards returned by Terrence Wilkins for 26 yards (tackle by Danieal Manning)</t>
  </si>
  <si>
    <t>Robbie Gould 44 yard field goal good</t>
  </si>
  <si>
    <t>Rex Grossman pass incomplete deep left intended for Desmond Clark (defended by Jason David)</t>
  </si>
  <si>
    <t>Thomas Jones left guard for 2 yards (tackle by Gary Brackett)</t>
  </si>
  <si>
    <t>Rex Grossman pass incomplete deep middle intended for Rashied Davis</t>
  </si>
  <si>
    <t>Thomas Jones right end for 4 yards (tackle by Gary Brackett)</t>
  </si>
  <si>
    <t>Thomas Jones up the middle for 8 yards (tackle by Robert Mathis and Cato June)</t>
  </si>
  <si>
    <t>Adam Vinatieri kicks off 34 yards returned by John Gilmore for 9 yards (tackle by Freddie Keiaho). Penalty on Robert Mathis: Unnecessary Roughness 15 yards</t>
  </si>
  <si>
    <t>Adam Vinatieri 20 yard field goal good. Penalty on Todd Johnson: Running Into the Kicker (Declined)</t>
  </si>
  <si>
    <t>CHI 2</t>
  </si>
  <si>
    <t>Dominic Rhodes up the middle for 8 yards (tackle by Danieal Manning)</t>
  </si>
  <si>
    <t>Peyton Manning pass incomplete short middle intended for Dallas Clark (defended by Lance Briggs)</t>
  </si>
  <si>
    <t>Dominic Rhodes right tackle for 8 yards (tackle by Danieal Manning). Penalty on Danieal Manning: Face Mask (15 Yards) 10 yards</t>
  </si>
  <si>
    <t>Dominic Rhodes left tackle for 36 yards (tackle by Charles Tillman)</t>
  </si>
  <si>
    <t>Brad Maynard punts 43 yards returned by Terrence Wilkins for 12 yards (tackle by Todd Johnson)</t>
  </si>
  <si>
    <t>CHI 33</t>
  </si>
  <si>
    <t>Rex Grossman for no gain. Rex Grossman fumbles recovered by Rex Grossman at CHI-33</t>
  </si>
  <si>
    <t>CHI 44</t>
  </si>
  <si>
    <t>Rex Grossman sacked by Anthony McFarland for -11 yards</t>
  </si>
  <si>
    <t>Rex Grossman pass complete to Muhsin Muhammad for 9 yards (tackle by Rob Morris)</t>
  </si>
  <si>
    <t>Rex Grossman pass complete short middle to Thomas Jones for 14 yards (tackle by Antoine Bethea)</t>
  </si>
  <si>
    <t>Adam Vinatieri kicks off 41 yards returned by John Gilmore for 3 yards (tackle by Kelvin Hayden)</t>
  </si>
  <si>
    <t>Adam Vinatieri 24 yard field goal good</t>
  </si>
  <si>
    <t>CHI 6</t>
  </si>
  <si>
    <t>Peyton Manning pass complete short left to Dallas Clark for 8 yards (tackle by Ricky Manning). IND challenged the  ruling and the play was upheld.</t>
  </si>
  <si>
    <t>CHI 14</t>
  </si>
  <si>
    <t>Peyton Manning pass complete short left to Joseph Addai for 3 yards (tackle by Charles Tillman and Hunter Hillenmeyer)</t>
  </si>
  <si>
    <t>Penalty on Jake Scott: False Start 5 yards (no play)</t>
  </si>
  <si>
    <t>CHI 12</t>
  </si>
  <si>
    <t>Joseph Addai up the middle for 2 yards (tackle by Lance Briggs)</t>
  </si>
  <si>
    <t>Peyton Manning pass complete short middle to Joseph Addai for 9 yards (tackle by Lance Briggs)</t>
  </si>
  <si>
    <t>CHI 23</t>
  </si>
  <si>
    <t>Joseph Addai right guard for 2 yards (tackle by Lance Briggs)</t>
  </si>
  <si>
    <t>Joseph Addai up the middle for 3 yards (tackle by Adewale Ogunleye)</t>
  </si>
  <si>
    <t>Joseph Addai right end for 10 yards (tackle by Alfonso Boone)</t>
  </si>
  <si>
    <t>Peyton Manning pass complete short middle to Ben Utecht for 8 yards (tackle by Brian Urlacher)</t>
  </si>
  <si>
    <t>Dallas Clark for 1 yard (tackle by Alex Brown)</t>
  </si>
  <si>
    <t>Peyton Manning pass complete short right to Joseph Addai for 1 yard (tackle by Nathan Vasher)</t>
  </si>
  <si>
    <t>Joseph Addai right end for 8 yards (tackle by Nathan Vasher and Brian Urlacher)</t>
  </si>
  <si>
    <t>Peyton Manning pass complete short right to Joseph Addai for 6 yards (tackle by Nathan Vasher)</t>
  </si>
  <si>
    <t>CLT 38</t>
  </si>
  <si>
    <t>Robbie Gould kicks off no gain returned by Terrence Wilkins for 26 yards (tackle by Brendon Ayanbadejo)</t>
  </si>
  <si>
    <t>Adam Vinatieri 36 yard field goal no good</t>
  </si>
  <si>
    <t>Joseph Addai up the middle for no gain (tackle by Brian Urlacher)</t>
  </si>
  <si>
    <t>Peyton Manning pass complete short left to Dominic Rhodes for 8 yards (tackle by Danieal Manning)</t>
  </si>
  <si>
    <t>Peyton Manning pass incomplete short right intended for Marvin Harrison</t>
  </si>
  <si>
    <t>Dominic Rhodes up the middle for 10 yards (tackle by Ricky Manning)</t>
  </si>
  <si>
    <t>Rex Grossman for no gain. Rex Grossman fumbles recovered by Raheem Brock at CHI-35 (tackle by Roberto Garza)</t>
  </si>
  <si>
    <t>CHI 36</t>
  </si>
  <si>
    <t>Peyton Manning pass complete short left to Bryan Fletcher for 6 yards (tackle by Charles Tillman). Bryan Fletcher fumbles (forced by Charles Tillman) recovered by Charles Tillman at CHI-36 (tackle by Bryan Fletcher)</t>
  </si>
  <si>
    <t>CHI 43</t>
  </si>
  <si>
    <t>Joseph Addai left guard for 2 yards (tackle by Adewale Ogunleye)</t>
  </si>
  <si>
    <t>CHI 45</t>
  </si>
  <si>
    <t>Peyton Manning pass complete short right to Joseph Addai for 10 yards (tackle by Chris Harris)</t>
  </si>
  <si>
    <t>Joseph Addai right guard for -1 yards (tackle by Ian Scott)</t>
  </si>
  <si>
    <t>Peyton Manning pass complete short left to Joseph Addai for 8 yards (tackle by Charles Tillman)</t>
  </si>
  <si>
    <t>Joseph Addai up the middle for 3 yards (tackle by Brian Urlacher)</t>
  </si>
  <si>
    <t>CLT 35</t>
  </si>
  <si>
    <t>Brad Maynard punts 38 yards returned by Terrence Wilkins for 18 yards (tackle by Todd Johnson)</t>
  </si>
  <si>
    <t>Thomas Jones right tackle for 2 yards (tackle by Gary Brackett and Kelvin Hayden)</t>
  </si>
  <si>
    <t>Rex Grossman pass complete short middle to Jason McKie for 4 yards (tackle by Gary Brackett)</t>
  </si>
  <si>
    <t>Rex Grossman pass complete short left to Thomas Jones for 3 yards (tackle by Rob Morris)</t>
  </si>
  <si>
    <t>Adam Vinatieri kicks off 44 yards returned by Adrian Peterson for 10 yards (tackle by Darrell Reid)</t>
  </si>
  <si>
    <t>CHI 1</t>
  </si>
  <si>
    <t>Dominic Rhodes right tackle for 1 yard touchdown</t>
  </si>
  <si>
    <t>Dominic Rhodes up the middle for 7 yards (tackle by Hunter Hillenmeyer)</t>
  </si>
  <si>
    <t>Dominic Rhodes right end for 3 yards (tackle by Tank Johnson)</t>
  </si>
  <si>
    <t>CHI 11</t>
  </si>
  <si>
    <t>Peyton Manning pass complete short middle to Dallas Clark for 5 yards (tackle by Brian Urlacher)</t>
  </si>
  <si>
    <t>Dominic Rhodes right guard for 3 yards (tackle by Mark Anderson)</t>
  </si>
  <si>
    <t>CHI 19</t>
  </si>
  <si>
    <t>Peyton Manning pass complete deep middle to Dallas Clark for 17 yards (tackle by Danieal Manning)</t>
  </si>
  <si>
    <t>Peyton Manning pass complete short left to Marvin Harrison for 22 yards</t>
  </si>
  <si>
    <t>Brad Maynard punts 42 yards returned by Terrence Wilkins for 12 yards (tackle by Patrick Mannelly)</t>
  </si>
  <si>
    <t>Rex Grossman pass complete short right to Rashied Davis for 2 yards (tackle by Bob Sanders)</t>
  </si>
  <si>
    <t>Thomas Jones left guard for no gain (tackle by Rob Morris)</t>
  </si>
  <si>
    <t>Thomas Jones up the middle for 4 yards (tackle by Rob Morris)</t>
  </si>
  <si>
    <t>CHI 22</t>
  </si>
  <si>
    <t>Adam Vinatieri kicks off 63 yards returned by Rashied Davis for 15 yards (tackle by Dexter Reid)</t>
  </si>
  <si>
    <t>Adam Vinatieri 29 yard field goal good</t>
  </si>
  <si>
    <t>Peyton Manning pass complete short middle to Joseph Addai for 5 yards (tackle by Lance Briggs)</t>
  </si>
  <si>
    <t>Peyton Manning pass complete short right to Marvin Harrison for 4 yards (tackle by Danieal Manning)</t>
  </si>
  <si>
    <t>Joseph Addai left end for -3 yards (tackle by Lance Briggs)</t>
  </si>
  <si>
    <t>Joseph Addai left guard for 8 yards (tackle by Danieal Manning and Charles Tillman)</t>
  </si>
  <si>
    <t>Joseph Addai up the middle for 6 yards (tackle by Lance Briggs)</t>
  </si>
  <si>
    <t>CHI 31</t>
  </si>
  <si>
    <t>Peyton Manning pass complete short right to Marvin Harrison for 15 yards (tackle by Nathan Vasher)</t>
  </si>
  <si>
    <t>Peyton Manning pass complete short right to Joseph Addai for 12 yards (tackle by Nathan Vasher)</t>
  </si>
  <si>
    <t>Brad Maynard punts 45 yards</t>
  </si>
  <si>
    <t>CHI 13</t>
  </si>
  <si>
    <t>Thomas Jones up the middle for 4 yards (tackle by Gary Brackett and Raheem Brock)</t>
  </si>
  <si>
    <t>CHI 9</t>
  </si>
  <si>
    <t>Rex Grossman pass incomplete deep left intended for Bernard Berrian</t>
  </si>
  <si>
    <t>Cedric Benson up the middle for 4 yards (tackle by Antoine Bethea)</t>
  </si>
  <si>
    <t>CHI 5</t>
  </si>
  <si>
    <t>Hunter Smith punts 31 yards</t>
  </si>
  <si>
    <t>Penalty on Adrian Peterson: Neutral Zone Infraction 5 yards (no play)</t>
  </si>
  <si>
    <t>Peyton Manning pass incomplete deep right intended for Marvin Harrison (defended by Nathan Vasher)</t>
  </si>
  <si>
    <t>Peyton Manning pass incomplete short middle intended for Dominic Rhodes (defended by Ian Scott)</t>
  </si>
  <si>
    <t>Dominic Rhodes left end for 2 yards (tackle by Charles Tillman)</t>
  </si>
  <si>
    <t>Cedric Benson up the middle for -5 yards (tackle by Bob Sanders). Cedric Benson fumbles (forced by Bob Sanders) recovered by Dwight Freeney at CHI-43 (tackle by Rex Grossman)</t>
  </si>
  <si>
    <t>Rex Grossman pass complete short right to Bernard Berrian for 13 yards (tackle by Nick Harper)</t>
  </si>
  <si>
    <t>Hunter Smith punts 49 yards returned by Devin Hester for 3 yards (tackle by Rocky Boiman)</t>
  </si>
  <si>
    <t>Peyton Manning pass incomplete short left intended for Aaron Moorehead</t>
  </si>
  <si>
    <t>Peyton Manning pass complete short right to Bryan Fletcher for 3 yards (tackle by Lance Briggs)</t>
  </si>
  <si>
    <t>Dominic Rhodes right tackle for no gain (tackle by Lance Briggs)</t>
  </si>
  <si>
    <t>Robbie Gould kicks off 63 yards returned by Terrence Wilkins for 9 yards (tackle by Adrian Peterson)</t>
  </si>
  <si>
    <t>Robbie Gould kicks extra point good</t>
  </si>
  <si>
    <t>Rex Grossman pass complete short right to Muhsin Muhammad for 4 yards touchdown</t>
  </si>
  <si>
    <t>Thomas Jones right end for no gain (tackle by Nick Harper)</t>
  </si>
  <si>
    <t>Thomas Jones left guard for 1 yard (tackle by Anthony McFarland)</t>
  </si>
  <si>
    <t>Thomas Jones left guard for 52 yards (tackle by Antoine Bethea)</t>
  </si>
  <si>
    <t>Peyton Manning for no gain. Peyton Manning fumbles recovered by Mark Anderson at CHI-41 and returned for 2 yards (tackle by Ryan Diem)</t>
  </si>
  <si>
    <t>Adam Vinatieri kicks off 42 yards returned by Gabe Reid for 9 yards (tackle by Robert Mathis). Gabe Reid fumbles recovered by Tyjuan Hagler at CHI-37 and returned for 3 yards</t>
  </si>
  <si>
    <t>Adam Vinatieri kicks extra point no good</t>
  </si>
  <si>
    <t>Peyton Manning pass complete deep middle to Reggie Wayne for 53 yards touchdown</t>
  </si>
  <si>
    <t>Peyton Manning pass incomplete short left intended for Ben Utecht</t>
  </si>
  <si>
    <t>Joseph Addai left guard for no gain (tackle by Ian Scott)</t>
  </si>
  <si>
    <t>Peyton Manning pass complete short left to Dallas Clark for 6 yards (tackle by Charles Tillman)</t>
  </si>
  <si>
    <t>Joseph Addai up the middle for 1 yard (tackle by Brian Urlacher)</t>
  </si>
  <si>
    <t>Peyton Manning pass complete short right to Marvin Harrison for 7 yards (tackle by Lance Briggs and Nathan Vasher)</t>
  </si>
  <si>
    <t>Joseph Addai right end for 1 yard (tackle by Brian Urlacher)</t>
  </si>
  <si>
    <t>Joseph Addai left guard for 7 yards (tackle by Lance Briggs)</t>
  </si>
  <si>
    <t>Brad Maynard punts 58 yards touchback</t>
  </si>
  <si>
    <t>CHI 42</t>
  </si>
  <si>
    <t>Rex Grossman pass incomplete deep left intended for Bernard Berrian (defended by Antoine Bethea)</t>
  </si>
  <si>
    <t>Thomas Jones up the middle for 1 yard (tackle by Gary Brackett)</t>
  </si>
  <si>
    <t>Rex Grossman pass complete short right to Bernard Berrian for 6 yards (tackle by Nick Harper)</t>
  </si>
  <si>
    <t>Peyton Manning pass incomplete deep right intended for Marvin Harrison is intercepted by Chris Harris at CHI-29 and returned for 6 yards (tackle by Aaron Moorehead)</t>
  </si>
  <si>
    <t>Peyton Manning pass complete short left to Joseph Addai for 7 yards (tackle by Hunter Hillenmeyer and Charles Tillman)</t>
  </si>
  <si>
    <t>Peyton Manning pass incomplete short right intended for Marvin Harrison (defended by Nathan Vasher)</t>
  </si>
  <si>
    <t>Penalty on Tarik Glenn: False Start 5 yards (no play)</t>
  </si>
  <si>
    <t>Joseph Addai up the middle for 14 yards (tackle by Brian Urlacher and Chris Harris)</t>
  </si>
  <si>
    <t>Peyton Manning pass incomplete short right intended for Dallas Clark (defended by Brian Urlacher)</t>
  </si>
  <si>
    <t>Robbie Gould kicks off 68 yards returned by Terrence Wilkins for 28 yards (tackle by Danieal Manning)</t>
  </si>
  <si>
    <t>Adam Vinatieri kicks off 62 yards returned by Devin Hester for 92 yards touchdown</t>
  </si>
  <si>
    <t>Matt Hasselbeck pass incomplete intended for Jerramy Stevens (defended by Bryant McFadden)</t>
  </si>
  <si>
    <t>Matt Hasselbeck pass complete to Jerramy Stevens for 3 yards (tackle by Tyrone Carter)</t>
  </si>
  <si>
    <t>Matt Hasselbeck pass incomplete intended for Shaun Alexander (defended by Tyrone Carter)</t>
  </si>
  <si>
    <t>Matt Hasselbeck spiked the ball</t>
  </si>
  <si>
    <t>Matt Hasselbeck pass complete to Bobby Engram for 13 yards (tackle by Troy Polamalu)</t>
  </si>
  <si>
    <t>Matt Hasselbeck pass incomplete intended for Bobby Engram</t>
  </si>
  <si>
    <t>Matt Hasselbeck pass incomplete intended for Mack Strong</t>
  </si>
  <si>
    <t>Matt Hasselbeck pass incomplete intended for Jerramy Stevens</t>
  </si>
  <si>
    <t>Matt Hasselbeck pass complete to Joe Jurevicius for 35 yards (tackle by Troy Polamalu)</t>
  </si>
  <si>
    <t>Matt Hasselbeck pass complete to Jerramy Stevens for 6 yards (tackle by James Farrior and Aaron Smith)</t>
  </si>
  <si>
    <t>SEA 20</t>
  </si>
  <si>
    <t>Chris Gardocki punts 53 yards touchback</t>
  </si>
  <si>
    <t>PIT 47</t>
  </si>
  <si>
    <t>Jerome Bettis up the middle for 4 yards (tackle by LeRoy Hill)</t>
  </si>
  <si>
    <t>Jerome Bettis right tackle for no gain (tackle by Lofa Tatupu)</t>
  </si>
  <si>
    <t>Timeout #3 by Seattle Seahawks</t>
  </si>
  <si>
    <t>Jerome Bettis right tackle for 2 yards (tackle by Lofa Tatupu and Michael Boulware)</t>
  </si>
  <si>
    <t>Ben Roethlisberger left end for 3 yards (tackle by LeRoy Hill)</t>
  </si>
  <si>
    <t>Jerome Bettis left tackle for 3 yards (tackle by D.D. Lewis)</t>
  </si>
  <si>
    <t>Timeout #1 by Seattle Seahawks</t>
  </si>
  <si>
    <t>Jerome Bettis up the middle for 4 yards (tackle by Lofa Tatupu)</t>
  </si>
  <si>
    <t>Ben Roethlisberger pass complete to Antwaan Randle El for 7 yards (tackle by Jordan Babineaux)</t>
  </si>
  <si>
    <t>Jerome Bettis right tackle for 6 yards (tackle by Michael Boulware and D.D. Lewis)</t>
  </si>
  <si>
    <t>Jerome Bettis left tackle for -2 yards (tackle by Chartric Darby)</t>
  </si>
  <si>
    <t>Tom Rouen punts 52 yards touchback</t>
  </si>
  <si>
    <t>SEA 48</t>
  </si>
  <si>
    <t>Matt Hasselbeck sacked by Deshea Townsend for -5 yards</t>
  </si>
  <si>
    <t>Shaun Alexander right end for 2 yards (tackle by Chris Hoke)</t>
  </si>
  <si>
    <t>Matt Hasselbeck pass incomplete intended for Joe Jurevicius</t>
  </si>
  <si>
    <t>Matt Hasselbeck pass complete to Joe Jurevicius for 13 yards (tackle by Deshea Townsend)</t>
  </si>
  <si>
    <t>Shaun Alexander left tackle for 4 yards (tackle by Casey Hampton)</t>
  </si>
  <si>
    <t>Matt Hasselbeck right end for 18 yards (tackle by Larry Foote). SEA challenged the  ruling and the play was overturned. Matt Hasselbeck right end for 18 yards (tackle by Larry Foote)</t>
  </si>
  <si>
    <t>Matt Hasselbeck pass incomplete intended for Darrell Jackson</t>
  </si>
  <si>
    <t>Jeff Reed kicks off 69 yards returned by Josh Scobey for 15 yards (tackle by Ricardo Colclough)</t>
  </si>
  <si>
    <t>Antwaan Randle El pass complete to Hines Ward for 43 yards touchdown</t>
  </si>
  <si>
    <t>Ben Roethlisberger up the middle for 5 yards (tackle by Jordan Babineaux)</t>
  </si>
  <si>
    <t>Ben Roethlisberger pass complete to Antwaan Randle El for 7 yards (tackle by Etric Pruitt)</t>
  </si>
  <si>
    <t>Willie Parker up the middle for 1 yard (tackle by Marcus Tubbs)</t>
  </si>
  <si>
    <t>Matt Hasselbeck pass incomplete intended for Darrell Jackson is intercepted by Ike Taylor at PIT-5 and returned for 24 yards (tackle by Matt Hasselbeck). Penalty on Matt Hasselbeck: Low Block 15 yards</t>
  </si>
  <si>
    <t>PIT 27</t>
  </si>
  <si>
    <t>Shaun Alexander left end for 7 yards (tackle by Joey Porter)</t>
  </si>
  <si>
    <t>Matt Hasselbeck sacked by Casey Hampton for -5 yards</t>
  </si>
  <si>
    <t>Matt Hasselbeck pass complete to Jerramy Stevens for 18 yards (tackle by Chris Hope and Troy Polamalu). Penalty on Sean Locklear: Offensive Holding 10 yards (no play)</t>
  </si>
  <si>
    <t>PIT 19</t>
  </si>
  <si>
    <t>Shaun Alexander up the middle for 5 yards (tackle by Aaron Smith)</t>
  </si>
  <si>
    <t>Shaun Alexander right tackle for 6 yards (tackle by Troy Polamalu)</t>
  </si>
  <si>
    <t>Matt Hasselbeck pass complete to Bobby Engram for 17 yards (tackle by Ike Taylor)</t>
  </si>
  <si>
    <t>Shaun Alexander left end for 5 yards (tackle by Casey Hampton)</t>
  </si>
  <si>
    <t>Matt Hasselbeck pass complete to Bobby Engram for 21 yards (tackle by Ike Taylor and Chris Hope)</t>
  </si>
  <si>
    <t>Matt Hasselbeck pass complete to Ryan Hannam for 9 yards (tackle by Larry Foote)</t>
  </si>
  <si>
    <t>SEA 18</t>
  </si>
  <si>
    <t>Matt Hasselbeck pass complete to Ryan Hannam for 3 yards (tackle by Joey Porter)</t>
  </si>
  <si>
    <t>SEA 15</t>
  </si>
  <si>
    <t>Matt Hasselbeck right end for 8 yards (tackle by Aaron Smith)</t>
  </si>
  <si>
    <t>SEA 7</t>
  </si>
  <si>
    <t>Shaun Alexander up the middle for 5 yards (tackle by James Farrior)</t>
  </si>
  <si>
    <t>SEA 2</t>
  </si>
  <si>
    <t>Chris Gardocki punts 54 yards</t>
  </si>
  <si>
    <t>Ben Roethlisberger pass incomplete intended for Hines Ward</t>
  </si>
  <si>
    <t>Ben Roethlisberger left end for 8 yards (tackle by D.D. Lewis)</t>
  </si>
  <si>
    <t>Ben Roethlisberger pass incomplete intended for Jerame Tuman (defended by Lofa Tatupu)</t>
  </si>
  <si>
    <t>Tom Rouen punts 49 yards returned by Antwaan Randle El for 20 yards (tackle by Isaiah Kacyvenski)</t>
  </si>
  <si>
    <t>Matt Hasselbeck pass complete to Mack Strong for 13 yards (tackle by James Farrior and Tyrone Carter)</t>
  </si>
  <si>
    <t>SEA 22</t>
  </si>
  <si>
    <t>Penalty on Shaun Alexander: False Start 5 yards (no play)</t>
  </si>
  <si>
    <t>Chris Gardocki punts 47 yards returned by Peter Warrick for 2 yards (tackle by James Harrison)</t>
  </si>
  <si>
    <t>Verron Haynes right tackle for 2 yards (tackle by LeRoy Hill)</t>
  </si>
  <si>
    <t>Willie Parker left tackle for 3 yards (tackle by Lofa Tatupu and D.D. Lewis)</t>
  </si>
  <si>
    <t>Willie Parker right end for 3 yards (tackle by Lofa Tatupu)</t>
  </si>
  <si>
    <t>Josh Brown kicks off 73 yards touchback</t>
  </si>
  <si>
    <t>SEA 30</t>
  </si>
  <si>
    <t>Josh Brown kicks extra point good</t>
  </si>
  <si>
    <t>Matt Hasselbeck pass complete to Jerramy Stevens for 16 yards touchdown</t>
  </si>
  <si>
    <t>Shaun Alexander up the middle for 4 yards (tackle by Deshea Townsend and Chris Hope)</t>
  </si>
  <si>
    <t>Ben Roethlisberger pass incomplete intended for Cedrick Wilson is intercepted by Kelly Herndon at SEA-4 and returned for 76 yards (tackle by Antwaan Randle El)</t>
  </si>
  <si>
    <t>Jerome Bettis right end for no gain (tackle by Michael Boulware)</t>
  </si>
  <si>
    <t>Jerome Bettis right tackle for 4 yards (tackle by Etric Pruitt)</t>
  </si>
  <si>
    <t>SEA 11</t>
  </si>
  <si>
    <t>Jerome Bettis left end for 12 yards (tackle by Etric Pruitt)</t>
  </si>
  <si>
    <t>Ben Roethlisberger pass complete to Hines Ward for 16 yards (tackle by Michael Boulware and Kelly Herndon)</t>
  </si>
  <si>
    <t>Ben Roethlisberger pass incomplete intended for Antwaan Randle El</t>
  </si>
  <si>
    <t>Jerome Bettis left tackle for 6 yards (tackle by Lofa Tatupu)</t>
  </si>
  <si>
    <t>Ben Roethlisberger pass complete to Hines Ward for 15 yards (tackle by Etric Pruitt)</t>
  </si>
  <si>
    <t>Josh Brown 50 yard field goal no good</t>
  </si>
  <si>
    <t>PIT 32</t>
  </si>
  <si>
    <t>Shaun Alexander up the middle for 5 yards (tackle by James Farrior and Larry Foote)</t>
  </si>
  <si>
    <t>Matt Hasselbeck pass incomplete intended for Jerramy Stevens (defended by James Farrior)</t>
  </si>
  <si>
    <t>Shaun Alexander left end for 21 yards (tackle by Aaron Smith)</t>
  </si>
  <si>
    <t>Mack Strong left end for 7 yards (tackle by Clark Haggans)</t>
  </si>
  <si>
    <t>Matt Hasselbeck pass complete to Maurice Morris for 6 yards (tackle by Ike Taylor)</t>
  </si>
  <si>
    <t>SEA 29</t>
  </si>
  <si>
    <t>Matt Hasselbeck pass incomplete intended for Shaun Alexander (defended by Clark Haggans)</t>
  </si>
  <si>
    <t>Jeff Reed kicks off 66 yards returned by Josh Scobey for 25 yards (tackle by Brett Keisel)</t>
  </si>
  <si>
    <t>PIT 25</t>
  </si>
  <si>
    <t>Willie Parker right tackle for 75 yards touchdown</t>
  </si>
  <si>
    <t>Josh Brown kicks off no gain returned by Ricardo Colclough for 21 yards (tackle by Jordan Babineaux)</t>
  </si>
  <si>
    <t>Josh Brown 54 yard field goal no good</t>
  </si>
  <si>
    <t>Shaun Alexander left tackle for 4 yards (tackle by Brett Keisel)</t>
  </si>
  <si>
    <t>Matt Hasselbeck pass complete to Bobby Engram for 10 yards (tackle by Ike Taylor)</t>
  </si>
  <si>
    <t>Matt Hasselbeck pass complete to Shaun Alexander for 4 yards (tackle by Tyrone Carter)</t>
  </si>
  <si>
    <t>Matt Hasselbeck pass complete to Joe Jurevicius for 19 yards (tackle by Deshea Townsend)</t>
  </si>
  <si>
    <t>Jeff Reed kicks off 49 yards returned by Maurice Morris for 16 yards (tackle by Bryant McFadden). Penalty on Kevin Bentley: Offensive Holding 10 yards</t>
  </si>
  <si>
    <t>SEA 1</t>
  </si>
  <si>
    <t>Ben Roethlisberger left end for 1 yard touchdown. Replay Assistant challenged the  ruling and the play was upheld.</t>
  </si>
  <si>
    <t>Jerome Bettis left tackle for no gain (tackle by LeRoy Hill)</t>
  </si>
  <si>
    <t>Jerome Bettis right tackle for 2 yards (tackle by Rocky Bernard)</t>
  </si>
  <si>
    <t>SEA 3</t>
  </si>
  <si>
    <t>Ben Roethlisberger pass complete to Hines Ward for 37 yards (tackle by Michael Boulware)</t>
  </si>
  <si>
    <t>Ben Roethlisberger sacked by Grant Wistrom for -8 yards</t>
  </si>
  <si>
    <t>Ben Roethlisberger pass complete to Jerome Bettis for 5 yards (tackle by Andre Dyson). Penalty on Heath Miller: Offensive Pass Interference 10 yards (no play)</t>
  </si>
  <si>
    <t>Ben Roethlisberger pass complete to Cedrick Wilson for 20 yards (tackle by Marcus Trufant)</t>
  </si>
  <si>
    <t>Willie Parker left tackle for 1 yard (tackle by Grant Wistrom)</t>
  </si>
  <si>
    <t>Ben Roethlisberger pass complete to Hines Ward for 12 yards (tackle by Marcus Trufant)</t>
  </si>
  <si>
    <t>Willie Parker left tackle for 3 yards (tackle by LeRoy Hill)</t>
  </si>
  <si>
    <t>Willie Parker right end for 1 yard (tackle by Lofa Tatupu and LeRoy Hill)</t>
  </si>
  <si>
    <t>Tom Rouen punts 45 yards returned by Antwaan Randle El for 12 yards (tackle by Niko Koutouvides)</t>
  </si>
  <si>
    <t>Matt Hasselbeck pass complete to Mack Strong for 2 yards (tackle by Deshea Townsend)</t>
  </si>
  <si>
    <t>SEA 24</t>
  </si>
  <si>
    <t>Shaun Alexander right tackle for 4 yards (tackle by Joey Porter)</t>
  </si>
  <si>
    <t>Matt Hasselbeck pass complete to Bobby Engram for 3 yards (tackle by Clark Haggans)</t>
  </si>
  <si>
    <t>SEA 17</t>
  </si>
  <si>
    <t>Ben Roethlisberger pass incomplete intended for Antwaan Randle El is intercepted by Michael Boulware at SEA-17</t>
  </si>
  <si>
    <t>Hines Ward left end for 18 yards (tackle by Marquand Manuel)</t>
  </si>
  <si>
    <t>Ben Roethlisberger pass complete to Antwaan Randle El for 8 yards (tackle by Lofa Tatupu)</t>
  </si>
  <si>
    <t>Jerome Bettis left end for 2 yards (tackle by Marcus Tubbs)</t>
  </si>
  <si>
    <t>Tom Rouen punts 47 yards touchback</t>
  </si>
  <si>
    <t>Matt Hasselbeck pass incomplete intended for Jerramy Stevens (defended by Chris Hope)</t>
  </si>
  <si>
    <t>Shaun Alexander right end for 5 yards (tackle by James Farrior)</t>
  </si>
  <si>
    <t>Shaun Alexander right tackle for 3 yards (tackle by Casey Hampton and Troy Polamalu)</t>
  </si>
  <si>
    <t>Matt Hasselbeck pass complete to Joe Jurevicius for 15 yards (tackle by Bryant McFadden)</t>
  </si>
  <si>
    <t>Shaun Alexander right tackle for 5 yards (tackle by Clark Haggans)</t>
  </si>
  <si>
    <t>SEA 25</t>
  </si>
  <si>
    <t>Chris Gardocki punts 60 yards returned by Peter Warrick for 34 yards (tackle by Chidi Iwuoma). Penalty on Etric Pruitt: Offensive Holding 10 yards</t>
  </si>
  <si>
    <t>Ben Roethlisberger pass incomplete intended for Nate Washington</t>
  </si>
  <si>
    <t>Ben Roethlisberger pass incomplete intended for Hines Ward (defended by Jordan Babineaux)</t>
  </si>
  <si>
    <t>Ben Roethlisberger pass incomplete intended for Cedrick Wilson</t>
  </si>
  <si>
    <t>Josh Brown kicks off 72 yards returned by Ricardo Colclough for 22 yards (tackle by Niko Koutouvides)</t>
  </si>
  <si>
    <t>Josh Brown 47 yard field goal good</t>
  </si>
  <si>
    <t>Matt Hasselbeck pass incomplete intended for D.J. Hackett (defended by Bryant McFadden)</t>
  </si>
  <si>
    <t>Shaun Alexander left end for -4 yards (tackle by Larry Foote)</t>
  </si>
  <si>
    <t>Shaun Alexander right end for 1 yard (tackle by Clark Haggans)</t>
  </si>
  <si>
    <t>Matt Hasselbeck pass complete to Darrell Jackson for 16 yards. Penalty on Darrell Jackson: Offensive Pass Interference 10 yards (no play)</t>
  </si>
  <si>
    <t>Matt Hasselbeck pass complete to Joe Jurevicius for 11 yards (tackle by Deshea Townsend)</t>
  </si>
  <si>
    <t>Matt Hasselbeck pass complete to Darrell Jackson for 20 yards (tackle by Chris Hope)</t>
  </si>
  <si>
    <t>Shaun Alexander right tackle for 4 yards (tackle by Larry Foote)</t>
  </si>
  <si>
    <t>SEA 49</t>
  </si>
  <si>
    <t>Chris Gardocki punts 37 yards returned by Peter Warrick for 12 yards (tackle by James Harrison)</t>
  </si>
  <si>
    <t>Willie Parker left end for 6 yards (tackle by LeRoy Hill)</t>
  </si>
  <si>
    <t>Willie Parker left end for no gain (tackle by Marcus Trufant)</t>
  </si>
  <si>
    <t>Tom Rouen punts 51 yards touchback</t>
  </si>
  <si>
    <t>Matt Hasselbeck pass incomplete intended for Darrell Jackson (defended by Ike Taylor)</t>
  </si>
  <si>
    <t>Matt Hasselbeck pass complete to Darrell Jackson for 18 yards (tackle by Tyrone Carter). Penalty on Chris Gray: Offensive Holding 10 yards (no play)</t>
  </si>
  <si>
    <t>Matt Hasselbeck pass complete to Bobby Engram for 6 yards (tackle by Ike Taylor)</t>
  </si>
  <si>
    <t>Matt Hasselbeck pass complete to Shaun Alexander for -2 yards (tackle by Brett Keisel)</t>
  </si>
  <si>
    <t>Matt Hasselbeck pass complete to Darrell Jackson for 10 yards (tackle by Ike Taylor)</t>
  </si>
  <si>
    <t>Matt Hasselbeck left end for 9 yards (tackle by James Farrior)</t>
  </si>
  <si>
    <t>Mack Strong left end for no gain (tackle by Kimo von Oelhoffen)</t>
  </si>
  <si>
    <t>Chris Gardocki punts 41 yards returned by Peter Warrick for -2 yards (tackle by James Harrison)</t>
  </si>
  <si>
    <t>Ben Roethlisberger left tackle for 10 yards (tackle by Lofa Tatupu)</t>
  </si>
  <si>
    <t>PIT 11</t>
  </si>
  <si>
    <t>Penalty on Max Starks: False Start 5 yards (no play)</t>
  </si>
  <si>
    <t>Ben Roethlisberger pass complete to Willie Parker for 1 yard (tackle by Rocky Bernard)</t>
  </si>
  <si>
    <t>Willie Parker up the middle for no gain (tackle by LeRoy Hill)</t>
  </si>
  <si>
    <t>Penalty on Heath Miller: False Start 5 yards (no play)</t>
  </si>
  <si>
    <t>Tom Rouen punts 57 yards touchback</t>
  </si>
  <si>
    <t>Matt Hasselbeck sacked by Clark Haggans for -4 yards. Penalty on Sean Locklear: Offensive Holding (Declined)</t>
  </si>
  <si>
    <t>Shaun Alexander left end for 1 yard (tackle by Kimo von Oelhoffen)</t>
  </si>
  <si>
    <t>Matt Hasselbeck pass complete to Darrell Jackson for 8 yards</t>
  </si>
  <si>
    <t>Shaun Alexander right end for 8 yards (tackle by Troy Polamalu)</t>
  </si>
  <si>
    <t>Matt Hasselbeck pass complete to Darrell Jackson for 5 yards</t>
  </si>
  <si>
    <t>Matt Hasselbeck pass complete to Darrell Jackson for 7 yards (tackle by Ike Taylor)</t>
  </si>
  <si>
    <t>Jeff Reed kicks off 67 yards returned by Josh Scobey for 15 yards (tackle by Clint Kriewaldt)</t>
  </si>
  <si>
    <t>Tom Brady for -1 yards</t>
  </si>
  <si>
    <t>PHI 22</t>
  </si>
  <si>
    <t>Donovan McNabb pass incomplete intended for L.J. Smith is intercepted by Rodney Harrison at PHI-28 and returned for 6 yards (tackle by Freddie Mitchell)</t>
  </si>
  <si>
    <t>PHI 5</t>
  </si>
  <si>
    <t>Donovan McNabb pass incomplete intended for Terrell Owens</t>
  </si>
  <si>
    <t>Donovan McNabb pass complete to Brian Westbrook for 1 yard (tackle by Roman Phifer)</t>
  </si>
  <si>
    <t>PHI 4</t>
  </si>
  <si>
    <t>Josh Miller punts 32 yards</t>
  </si>
  <si>
    <t>PHI 36</t>
  </si>
  <si>
    <t>Kevin Faulk up the middle for no gain (tackle by Jevon Kearse and Darwin Walker)</t>
  </si>
  <si>
    <t>Timeout #3 by Philadelphia Eagles</t>
  </si>
  <si>
    <t>PHI 39</t>
  </si>
  <si>
    <t>Kevin Faulk up the middle for 3 yards (tackle by Michael Lewis)</t>
  </si>
  <si>
    <t>Timeout #2 by Philadelphia Eagles</t>
  </si>
  <si>
    <t>PHI 41</t>
  </si>
  <si>
    <t>Kevin Faulk left tackle for 2 yards (tackle by Dhani Jones)</t>
  </si>
  <si>
    <t>David Akers kicks onside 13 yards recovered by Christian Fauria and returned for 2 yards</t>
  </si>
  <si>
    <t>PHI 30</t>
  </si>
  <si>
    <t>Donovan McNabb pass complete to Greg Lewis for 30 yards touchdown</t>
  </si>
  <si>
    <t>Donovan McNabb pass incomplete intended for Terrell Owens (defended by Richard Seymour)</t>
  </si>
  <si>
    <t>Donovan McNabb pass complete to Brian Westbrook for 13 yards (tackle by Randall Gay)</t>
  </si>
  <si>
    <t>Donovan McNabb pass incomplete intended for Brian Westbrook</t>
  </si>
  <si>
    <t>Donovan McNabb pass complete to Freddie Mitchell for 11 yards (tackle by Tedy Bruschi)</t>
  </si>
  <si>
    <t>PHI 46</t>
  </si>
  <si>
    <t>Donovan McNabb up the middle for no gain (tackle by Tedy Bruschi)</t>
  </si>
  <si>
    <t>Donovan McNabb pass complete to Terrell Owens for 10 yards (tackle by Asante Samuel)</t>
  </si>
  <si>
    <t>Donovan McNabb pass incomplete intended for Freddie Mitchell</t>
  </si>
  <si>
    <t>Donovan McNabb pass complete to Josh Parry for 2 yards (tackle by Roman Phifer)</t>
  </si>
  <si>
    <t>PHI 34</t>
  </si>
  <si>
    <t>Donovan McNabb pass complete to Terrell Owens for 5 yards (tackle by Ted Johnson)</t>
  </si>
  <si>
    <t>PHI 29</t>
  </si>
  <si>
    <t>Donovan McNabb pass complete to Greg Lewis for 4 yards (tackle by Dexter Reid). PHI challenged the  ruling and the play was overturned. Donovan McNabb pass complete to Greg Lewis for 4 yards (tackle by Dexter Reid)</t>
  </si>
  <si>
    <t>PHI 25</t>
  </si>
  <si>
    <t>Donovan McNabb pass complete to L.J. Smith for 4 yards (tackle by Rodney Harrison)</t>
  </si>
  <si>
    <t>PHI 21</t>
  </si>
  <si>
    <t>Josh Miller punts 50 yards fair catch by Lito Sheppard</t>
  </si>
  <si>
    <t>Tom Brady pass incomplete intended for David Givens</t>
  </si>
  <si>
    <t>Corey Dillon up the middle for 2 yards (tackle by Jevon Kearse)</t>
  </si>
  <si>
    <t>Corey Dillon left tackle for 3 yards (tackle by Keith Adams)</t>
  </si>
  <si>
    <t>Donovan McNabb pass incomplete intended for L.J. Smith is intercepted by Tedy Bruschi at NWE-24</t>
  </si>
  <si>
    <t>Donovan McNabb pass complete to Terrell Owens for 36 yards (tackle by Dexter Reid)</t>
  </si>
  <si>
    <t>PHI 28</t>
  </si>
  <si>
    <t>Brian Westbrook right tackle for 2 yards (tackle by Ty Warren)</t>
  </si>
  <si>
    <t>PHI 26</t>
  </si>
  <si>
    <t>Adam Vinatieri kicks off 63 yards returned by J.R. Reed for 19 yards (tackle by Rabih Abdullah)</t>
  </si>
  <si>
    <t>Adam Vinatieri 22 yard field goal good</t>
  </si>
  <si>
    <t>Corey Dillon up the middle for no gain (tackle by Derrick Burgess and Michael Lewis)</t>
  </si>
  <si>
    <t>Tom Brady pass incomplete intended for David Givens (defended by Michael Lewis)</t>
  </si>
  <si>
    <t>Patrick Pass left tackle for no gain (tackle by Mark Simoneau)</t>
  </si>
  <si>
    <t>Corey Dillon right tackle for 5 yards (tackle by Brian Dawkins)</t>
  </si>
  <si>
    <t>PHI 9</t>
  </si>
  <si>
    <t>Corey Dillon right tackle for 7 yards (tackle by Sheldon Brown)</t>
  </si>
  <si>
    <t>PHI 16</t>
  </si>
  <si>
    <t>Tom Brady pass complete to Deion Branch for 19 yards (tackle by Roderick Hood). Penalty on Corey Simon: Roughing the Passer 15 yards</t>
  </si>
  <si>
    <t>Corey Dillon up the middle for -3 yards (tackle by Darwin Walker)</t>
  </si>
  <si>
    <t>PHI 47</t>
  </si>
  <si>
    <t>Dirk Johnson punts 45 yards returned by Bethel Johnson for 14 yards (tackle by J.R. Reed)</t>
  </si>
  <si>
    <t>Donovan McNabb pass incomplete intended for Greg Lewis</t>
  </si>
  <si>
    <t>Brian Westbrook left end for -6 yards (tackle by Rosevelt Colvin)</t>
  </si>
  <si>
    <t>Donovan McNabb pass incomplete intended for Dorsey Levens</t>
  </si>
  <si>
    <t>Adam Vinatieri kicks off 64 yards returned by J.R. Reed for 16 yards (tackle by Matt Chatham)</t>
  </si>
  <si>
    <t>PHI 2</t>
  </si>
  <si>
    <t>Corey Dillon left tackle for 2 yards touchdown</t>
  </si>
  <si>
    <t>Tom Brady pass complete to Kevin Faulk for 14 yards (tackle by Mark Simoneau)</t>
  </si>
  <si>
    <t>Kevin Faulk up the middle for 12 yards (tackle by Brian Dawkins)</t>
  </si>
  <si>
    <t>Kevin Faulk right end for 8 yards (tackle by Derrick Burgess)</t>
  </si>
  <si>
    <t>Corey Dillon left end for 9 yards (tackle by Keith Adams)</t>
  </si>
  <si>
    <t>PHI 45</t>
  </si>
  <si>
    <t>Timeout #1 by Philadelphia Eagles</t>
  </si>
  <si>
    <t>Tom Brady pass complete to Deion Branch for 5 yards (tackle by Keith Adams)</t>
  </si>
  <si>
    <t>Corey Dillon left tackle for 3 yards (tackle by Sam Rayburn)</t>
  </si>
  <si>
    <t>Tom Brady pass complete to Kevin Faulk for 13 yards (tackle by Lito Sheppard and Hollis Thomas)</t>
  </si>
  <si>
    <t>Tom Brady pass complete to Troy Brown for 5 yards (tackle by Brian Dawkins)</t>
  </si>
  <si>
    <t>Penalty on Troy Brown: False Start 5 yards (no play)</t>
  </si>
  <si>
    <t>David Akers kicks off 62 yards returned by Bethel Johnson for 26 yards (tackle by Greg Lewis)</t>
  </si>
  <si>
    <t>Donovan McNabb pass complete to Brian Westbrook for 10 yards touchdown</t>
  </si>
  <si>
    <t>Donovan McNabb pass complete to Brian Westbrook for 4 yards (tackle by Randall Gay)</t>
  </si>
  <si>
    <t>Donovan McNabb pass complete to Greg Lewis for 7 yards (tackle by Randall Gay)</t>
  </si>
  <si>
    <t>Brian Westbrook left tackle for 4 yards (tackle by Tedy Bruschi)</t>
  </si>
  <si>
    <t>Donovan McNabb pass complete to Terrell Owens for 7 yards (tackle by Rodney Harrison)</t>
  </si>
  <si>
    <t>Donovan McNabb pass complete to Greg Lewis for 12 yards (tackle by Randall Gay)</t>
  </si>
  <si>
    <t>Brian Westbrook for 7 yards (tackle by Randall Gay)</t>
  </si>
  <si>
    <t>PHI 49</t>
  </si>
  <si>
    <t>Donovan McNabb pass complete to Terrell Owens for 8 yards (tackle by Asante Samuel)</t>
  </si>
  <si>
    <t>Donovan McNabb pass complete to Brian Westbrook for 15 yards (tackle by Randall Gay)</t>
  </si>
  <si>
    <t>Josh Miller punts 48 yards muffed catch by Brian Westbrook ball out of bounds at PHI-36. Penalty on Sheldon Brown: Offensive Holding 10 yards</t>
  </si>
  <si>
    <t>Tom Brady pass incomplete intended for David Patten</t>
  </si>
  <si>
    <t>Tom Brady pass incomplete intended for David Patten (defended by Michael Lewis)</t>
  </si>
  <si>
    <t>Corey Dillon up the middle for 6 yards (tackle by Keith Adams)</t>
  </si>
  <si>
    <t>Dirk Johnson punts 44 yards returned by Troy Brown for 44 yards (tackle by Greg Lewis). Penalty on Dexter Reid: Offensive Holding 8 yards</t>
  </si>
  <si>
    <t>PHI 40</t>
  </si>
  <si>
    <t>Donovan McNabb pass incomplete intended for Todd Pinkston</t>
  </si>
  <si>
    <t>Donovan McNabb sacked by Richard Seymour for -6 yards</t>
  </si>
  <si>
    <t>Brian Westbrook up the middle for 1 yard (tackle by Mike Vrabel)</t>
  </si>
  <si>
    <t>Donovan McNabb pass complete to Terrell Owens for 10 yards (tackle by Randall Gay)</t>
  </si>
  <si>
    <t>PHI 35</t>
  </si>
  <si>
    <t>Adam Vinatieri kicks off 61 yards returned by J.R. Reed for 26 yards (tackle by Dexter Reid)</t>
  </si>
  <si>
    <t>Tom Brady pass complete to Mike Vrabel for 2 yards touchdown. Penalty on Jevon Kearse: Defensive Holding (Declined)</t>
  </si>
  <si>
    <t>Tom Brady pass complete to Deion Branch for 21 yards (tackle by Matt Ware)</t>
  </si>
  <si>
    <t>PHI 23</t>
  </si>
  <si>
    <t>Corey Dillon left tackle for no gain (tackle by Sam Rayburn)</t>
  </si>
  <si>
    <t>Tom Brady pass complete to Deion Branch for 15 yards (tackle by Ike Reese)</t>
  </si>
  <si>
    <t>PHI 38</t>
  </si>
  <si>
    <t>Tom Brady pass incomplete intended for David Patten (defended by Matt Ware)</t>
  </si>
  <si>
    <t>Tom Brady pass incomplete intended for Deion Branch</t>
  </si>
  <si>
    <t>Tom Brady pass complete to Deion Branch for 27 yards (tackle by Matt Ware)</t>
  </si>
  <si>
    <t>Corey Dillon left tackle for -4 yards (tackle by Jeremiah Trotter)</t>
  </si>
  <si>
    <t>Tom Brady pass complete to Deion Branch for 8 yards (tackle by Lito Sheppard and Keith Adams)</t>
  </si>
  <si>
    <t>David Akers kicks off 56 yards returned by Patrick Pass for 17 yards (tackle by Mike Labinjo)</t>
  </si>
  <si>
    <t>Brian Westbrook up the middle for 22 yards (tackle by Rodney Harrison)</t>
  </si>
  <si>
    <t>Donovan McNabb pass complete to Todd Pinkston for 15 yards (tackle by Asante Samuel)</t>
  </si>
  <si>
    <t>Donovan McNabb pass complete to Todd Pinkston for 10 yards (tackle by Asante Samuel)</t>
  </si>
  <si>
    <t>PHI 19</t>
  </si>
  <si>
    <t>Brian Westbrook left tackle for -3 yards (tackle by Willie McGinest)</t>
  </si>
  <si>
    <t>Adam Vinatieri kicks off 62 yards returned by J.R. Reed for 33 yards (tackle by Eugene Wilson). Penalty on Jeff Thomason: Offensive Holding 10 yards</t>
  </si>
  <si>
    <t>Tom Brady pass complete to David Givens for 4 yards touchdown</t>
  </si>
  <si>
    <t>Corey Dillon left tackle for 3 yards (tackle by Hollis Thomas)</t>
  </si>
  <si>
    <t>PHI 7</t>
  </si>
  <si>
    <t>Tom Brady pass complete to Troy Brown for 12 yards (tackle by Sheldon Brown)</t>
  </si>
  <si>
    <t>Tom Brady pass complete to Deion Branch for 4 yards (tackle by Matt Ware)</t>
  </si>
  <si>
    <t>Tom Brady pass complete to Deion Branch for 7 yards (tackle by Michael Lewis)</t>
  </si>
  <si>
    <t>Tom Brady pass incomplete intended for Corey Dillon</t>
  </si>
  <si>
    <t>Tom Brady pass complete to Daniel Graham for 7 yards (tackle by Jeremiah Trotter)</t>
  </si>
  <si>
    <t>PHI 37</t>
  </si>
  <si>
    <t>Dirk Johnson punts 29 yards returned by Troy Brown for 4 yards (tackle by Roderick Hood)</t>
  </si>
  <si>
    <t>PHI 12</t>
  </si>
  <si>
    <t>Brian Westbrook left tackle for -1 yards (tackle by Willie McGinest)</t>
  </si>
  <si>
    <t>PHI 13</t>
  </si>
  <si>
    <t>Tom Brady sacked for -6 yards. Tom Brady fumbles recovered by Darwin Walker at PHI-13</t>
  </si>
  <si>
    <t>Tom Brady pass complete to Deion Branch for 3 yards (tackle by Roderick Hood)</t>
  </si>
  <si>
    <t>Corey Dillon left tackle for 25 yards (tackle by Brian Dawkins)</t>
  </si>
  <si>
    <t>PHI 32</t>
  </si>
  <si>
    <t>Tom Brady pass complete to David Givens for 13 yards (tackle by Sheldon Brown and Brian Dawkins). NWE challenged the  ruling and the play was overturned. Tom Brady pass complete to David Givens for 13 yards (tackle by Sheldon Brown and Brian Dawkins)</t>
  </si>
  <si>
    <t>Kevin Faulk right tackle for 5 yards (tackle by Jeremiah Trotter)</t>
  </si>
  <si>
    <t>Kevin Faulk left tackle for 8 yards (tackle by Ike Reese)</t>
  </si>
  <si>
    <t>Tom Brady pass complete to Corey Dillon for 16 yards (tackle by Matt Ware)</t>
  </si>
  <si>
    <t>Tom Brady pass complete to Corey Dillon for 13 yards (tackle by Sheldon Brown)</t>
  </si>
  <si>
    <t>David Akers kicks off 65 yards returned by Bethel Johnson for 18 yards (tackle by Quintin Mikell). Penalty on Don Davis: Offensive Holding 10 yards</t>
  </si>
  <si>
    <t>Donovan McNabb pass complete to L.J. Smith for 6 yards touchdown</t>
  </si>
  <si>
    <t>Donovan McNabb pass incomplete intended for L.J. Smith. Penalty on Jon Runyan: Illegal Formation (Declined)</t>
  </si>
  <si>
    <t>Brian Westbrook right tackle for no gain (tackle by Tedy Bruschi)</t>
  </si>
  <si>
    <t>Brian Westbrook left tackle for 11 yards (tackle by Hank Poteat)</t>
  </si>
  <si>
    <t>Donovan McNabb pass complete to Todd Pinkston for 40 yards (tackle by Randall Gay)</t>
  </si>
  <si>
    <t>PHI 43</t>
  </si>
  <si>
    <t>Brian Westbrook left end for 5 yards (tackle by Tedy Bruschi)</t>
  </si>
  <si>
    <t>Donovan McNabb pass complete to Todd Pinkston for 17 yards (tackle by Rodney Harrison)</t>
  </si>
  <si>
    <t>Brian Westbrook right tackle for 1 yard (tackle by Mike Vrabel and Ted Johnson)</t>
  </si>
  <si>
    <t>PHI 20</t>
  </si>
  <si>
    <t>Brian Westbrook up the middle for 1 yard (tackle by Ted Johnson)</t>
  </si>
  <si>
    <t>Josh Miller punts 48 yards fair catch by Lito Sheppard</t>
  </si>
  <si>
    <t>Tom Brady sacked by Derrick Burgess for -8 yards</t>
  </si>
  <si>
    <t>Corey Dillon left end for 3 yards (tackle by Darwin Walker)</t>
  </si>
  <si>
    <t>Donovan McNabb pass complete to L.J. Smith for 8 yards (tackle by Randall Gay). L.J. Smith fumbles (forced by Randall Gay) recovered by Eugene Wilson at NWE-38 (tackle by Jermane Mayberry)</t>
  </si>
  <si>
    <t>Donovan McNabb sacked by Rodney Harrison for -1 yards</t>
  </si>
  <si>
    <t>Donovan McNabb pass incomplete intended for Todd Pinkston (defended by Randall Gay)</t>
  </si>
  <si>
    <t>Josh Miller punts 44 yards returned by Brian Westbrook for 9 yards (tackle by Matt Chatham)</t>
  </si>
  <si>
    <t>Kevin Faulk up the middle for no gain (tackle by Corey Simon)</t>
  </si>
  <si>
    <t>Corey Dillon up the middle for 7 yards (tackle by Michael Lewis and Hollis Thomas)</t>
  </si>
  <si>
    <t>NWE 3</t>
  </si>
  <si>
    <t>Donovan McNabb pass incomplete intended for Brian Westbrook is intercepted by Rodney Harrison at NWE-4 and returned for -1 yards (tackle by Jeff Thomason)</t>
  </si>
  <si>
    <t>Donovan McNabb pass incomplete intended for Terrell Owens is intercepted by Asante Samuel at NWE--3 and returned for 32 yards (tackle by Jon Runyan). Penalty on Roman Phifer: Illegal Contact 5 yards (no play)</t>
  </si>
  <si>
    <t>Donovan McNabb sacked by Mike Vrabel for -16 yards</t>
  </si>
  <si>
    <t>Donovan McNabb pass complete to Terrell Owens for 30 yards (tackle by Rodney Harrison). Penalty on Rosevelt Colvin: Unnecessary Roughness 9 yards</t>
  </si>
  <si>
    <t>Donovan McNabb pass complete to Brian Westbrook for 3 yards (tackle by Randall Gay)</t>
  </si>
  <si>
    <t>Donovan McNabb pass complete to L.J. Smith for 9 yards (tackle by Roman Phifer)</t>
  </si>
  <si>
    <t>Donovan McNabb pass incomplete intended for L.J. Smith</t>
  </si>
  <si>
    <t>Dorsey Levens up the middle for 1 yard (tackle by Keith Traylor)</t>
  </si>
  <si>
    <t>Donovan McNabb pass complete to Brian Westbrook for 14 yards (tackle by Eugene Wilson)</t>
  </si>
  <si>
    <t>Josh Miller punts 44 yards returned by Brian Westbrook for 10 yards (tackle by Larry Izzo)</t>
  </si>
  <si>
    <t>Tom Brady pass complete to David Givens for 2 yards (tackle by Michael Lewis)</t>
  </si>
  <si>
    <t>Tom Brady pass complete to Deion Branch for 8 yards (tackle by Jeremiah Trotter)</t>
  </si>
  <si>
    <t>Penalty on Brandon Gorin: False Start 5 yards (no play)</t>
  </si>
  <si>
    <t>Corey Dillon right tackle for 3 yards (tackle by Dhani Jones)</t>
  </si>
  <si>
    <t>Dirk Johnson punts 52 yards fair catch by Troy Brown</t>
  </si>
  <si>
    <t>Brian Westbrook up the middle for 2 yards (tackle by Tedy Bruschi and Mike Vrabel)</t>
  </si>
  <si>
    <t>PHI 14</t>
  </si>
  <si>
    <t>Donovan McNabb pass complete to Terrell Owens for 9 yards (tackle by Rodney Harrison)</t>
  </si>
  <si>
    <t>Brian Westbrook right tackle for -2 yards (tackle by Richard Seymour)</t>
  </si>
  <si>
    <t>Josh Miller punts 48 yards out of bounds</t>
  </si>
  <si>
    <t>Tom Brady pass complete to Corey Dillon for 2 yards (tackle by Derrick Burgess)</t>
  </si>
  <si>
    <t>Corey Dillon left tackle for 4 yards (tackle by Michael Lewis)</t>
  </si>
  <si>
    <t>Tom Brady pass complete to Deion Branch for 16 yards (tackle by Lito Sheppard)</t>
  </si>
  <si>
    <t>Dirk Johnson punts 44 yards returned by Troy Brown for 8 yards (tackle by Mike Labinjo)</t>
  </si>
  <si>
    <t>Donovan McNabb sacked by Tedy Bruschi for -10 yards. PHI challenged the  ruling and the play was overturned. Donovan McNabb sacked by Tedy Bruschi for -10 yards</t>
  </si>
  <si>
    <t>Donovan McNabb pass complete to Terrell Owens for 7 yards (tackle by Randall Gay)</t>
  </si>
  <si>
    <t>Adam Vinatieri kicks off 63 yards returned by Roderick Hood for 32 yards (tackle by Eugene Wilson)</t>
  </si>
  <si>
    <t>Adam Vinatieri kicks off 68 yards returned by Rod Smart for 20 yards (tackle by Matt Chatham)</t>
  </si>
  <si>
    <t>Adam Vinatieri 41 yard field goal good</t>
  </si>
  <si>
    <t>CAR 23</t>
  </si>
  <si>
    <t>Timeout #2 by Carolina Panthers</t>
  </si>
  <si>
    <t>CAR 40</t>
  </si>
  <si>
    <t>Tom Brady pass complete to Deion Branch for 17 yards (tackle by Mike Minter)</t>
  </si>
  <si>
    <t>CAR 44</t>
  </si>
  <si>
    <t>Tom Brady pass complete to Daniel Graham for 4 yards (tackle by Mike Minter)</t>
  </si>
  <si>
    <t>Tom Brady pass complete to Troy Brown for 13 yards (tackle by Terry Cousin and Will Witherspoon)</t>
  </si>
  <si>
    <t>Tom Brady pass complete to Troy Brown for 20 yards (tackle by Terry Cousin). Penalty on Troy Brown: Offensive Pass Interference 10 yards (no play)</t>
  </si>
  <si>
    <t>CAR 47</t>
  </si>
  <si>
    <t>Tom Brady pass complete to Troy Brown for 13 yards (tackle by Mike Minter and Ricky Manning)</t>
  </si>
  <si>
    <t>John Kasay kicks off 52 yards out of bounds</t>
  </si>
  <si>
    <t>CAR 30</t>
  </si>
  <si>
    <t>John Kasay kicks extra point good</t>
  </si>
  <si>
    <t>Jake Delhomme pass complete to Ricky Proehl for 12 yards touchdown</t>
  </si>
  <si>
    <t>Jake Delhomme pass complete to Kris Mangum for 2 yards (tackle by Ty Law)</t>
  </si>
  <si>
    <t>Jake Delhomme pass incomplete intended for Muhsin Muhammad (defended by Chris Akins)</t>
  </si>
  <si>
    <t>Timeout #1 by Carolina Panthers</t>
  </si>
  <si>
    <t>Jake Delhomme pass complete to Ricky Proehl for 31 yards (tackle by Shawn Mayer)</t>
  </si>
  <si>
    <t>Jake Delhomme pass complete to Muhsin Muhammad for 19 yards (tackle by Rodney Harrison)</t>
  </si>
  <si>
    <t>CAR 36</t>
  </si>
  <si>
    <t>DeShaun Foster up the middle for 7 yards (tackle by Rodney Harrison)</t>
  </si>
  <si>
    <t>CAR 29</t>
  </si>
  <si>
    <t>Jake Delhomme pass complete to DeShaun Foster for 9 yards (tackle by Ty Law)</t>
  </si>
  <si>
    <t>CAR 20</t>
  </si>
  <si>
    <t>Adam Vinatieri kicks off 70 yards (tackle by Adam Vinatieri). Penalty on Lester Towns: Offensive Holding 10 yards</t>
  </si>
  <si>
    <t>Two Point Attempt: Kevin Faulk up the middle  conversion succeeds</t>
  </si>
  <si>
    <t>CAR 1</t>
  </si>
  <si>
    <t>Tom Brady pass complete to Mike Vrabel for 1 yard touchdown</t>
  </si>
  <si>
    <t>Antowain Smith right tackle for 2 yards (tackle by Dan Morgan and Mike Minter)</t>
  </si>
  <si>
    <t>CAR 3</t>
  </si>
  <si>
    <t>Tom Brady pass complete to David Givens for 18 yards (tackle by Ricky Manning)</t>
  </si>
  <si>
    <t>CAR 21</t>
  </si>
  <si>
    <t>Tom Brady pass incomplete. Penalty on Tom Ashworth: Illegal Touch Pass (Declined)</t>
  </si>
  <si>
    <t>Antowain Smith left guard for 1 yard (tackle by Mike Minter and Dan Morgan)</t>
  </si>
  <si>
    <t>CAR 22</t>
  </si>
  <si>
    <t>Tom Brady pass complete to David Givens for 25 yards (tackle by Deon Grant)</t>
  </si>
  <si>
    <t>Kevin Faulk right guard for 3 yards (tackle by Al Wallace)</t>
  </si>
  <si>
    <t>Tom Brady pass complete to Troy Brown for 6 yards (tackle by Will Witherspoon)</t>
  </si>
  <si>
    <t>Tom Brady pass incomplete intended for David Givens (defended by Terry Cousin)</t>
  </si>
  <si>
    <t>Tom Brady pass complete to Kevin Faulk for 5 yards (tackle by Will Witherspoon)</t>
  </si>
  <si>
    <t>Tom Brady pass incomplete intended for Deion Branch. Penalty on Dan Morgan: Defensive Holding 5 yards (no play)</t>
  </si>
  <si>
    <t>Tom Brady pass complete to Kevin Faulk for 2 yards (tackle by Dan Morgan)</t>
  </si>
  <si>
    <t>John Kasay kicks off 67 yards returned by Bethel Johnson for 29 yards (tackle by Terry Cousin)</t>
  </si>
  <si>
    <t>Two Point Attempt: Jake Delhomme pass incomplete intended for Kevin Dyson  conversion fails</t>
  </si>
  <si>
    <t>CAR 15</t>
  </si>
  <si>
    <t>Jake Delhomme pass complete to Muhsin Muhammad for 85 yards touchdown</t>
  </si>
  <si>
    <t>Jake Delhomme pass incomplete intended for Steve Smith</t>
  </si>
  <si>
    <t>Jake Delhomme pass incomplete intended for Kris Mangum (defended by Richard Seymour). Penalty on Jordan Gross: Ineligible Downfield Pass (Declined)</t>
  </si>
  <si>
    <t>Jake Delhomme pass complete to Ricky Proehl for 5 yards (tackle by Tyrone Poole). Penalty on Willie McGinest: Illegal Use of Hands 5 yards (no play)</t>
  </si>
  <si>
    <t>CAR 10</t>
  </si>
  <si>
    <t>Tom Brady pass incomplete intended for Christian Fauria is intercepted by Reggie Howard at CAR--2 and returned for 12 yards (tackle by Dan Koppen)</t>
  </si>
  <si>
    <t>CAR 9</t>
  </si>
  <si>
    <t>Antowain Smith left guard for 1 yard (tackle by Shane Burton)</t>
  </si>
  <si>
    <t>Kevin Faulk right tackle for 23 yards (tackle by Will Witherspoon and Ricky Manning)</t>
  </si>
  <si>
    <t>CAR 33</t>
  </si>
  <si>
    <t>Tom Brady pass complete to Daniel Graham for 6 yards (tackle by Will Witherspoon)</t>
  </si>
  <si>
    <t>CAR 39</t>
  </si>
  <si>
    <t>Antowain Smith right end for 2 yards (tackle by Kris Jenkins)</t>
  </si>
  <si>
    <t>CAR 41</t>
  </si>
  <si>
    <t>Antowain Smith right guard for 6 yards (tackle by Mike Minter)</t>
  </si>
  <si>
    <t>Tom Brady pass complete to Troy Brown for 12 yards (tackle by Julius Peppers)</t>
  </si>
  <si>
    <t>Tom Brady pass incomplete intended for Troy Brown</t>
  </si>
  <si>
    <t>Tom Brady pass complete to Deion Branch for 14 yards (tackle by Reggie Howard)</t>
  </si>
  <si>
    <t>John Kasay kicks off 57 yards returned by Bethel Johnson for 14 yards (tackle by Brian L. Allen)</t>
  </si>
  <si>
    <t>Two Point Attempt: Jake Delhomme pass incomplete intended for Muhsin Muhammad  conversion fails</t>
  </si>
  <si>
    <t>DeShaun Foster left guard for 33 yards touchdown</t>
  </si>
  <si>
    <t>Jake Delhomme pass incomplete intended for Steve Smith (defended by Ted Washington)</t>
  </si>
  <si>
    <t>Jake Delhomme pass complete to Steve Smith for 22 yards (tackle by Tyrone Poole)</t>
  </si>
  <si>
    <t>CAR 45</t>
  </si>
  <si>
    <t>Jake Delhomme pass incomplete intended for Brad Hoover</t>
  </si>
  <si>
    <t>Jake Delhomme pass complete to Steve Smith for 18 yards (tackle by Rodney Harrison)</t>
  </si>
  <si>
    <t>CAR 27</t>
  </si>
  <si>
    <t>Penalty on Kevin Donnalley: False Start 5 yards (no play)</t>
  </si>
  <si>
    <t>CAR 32</t>
  </si>
  <si>
    <t>Jake Delhomme pass complete to Muhsin Muhammad for 13 yards (tackle by Tedy Bruschi)</t>
  </si>
  <si>
    <t>CAR 19</t>
  </si>
  <si>
    <t>Adam Vinatieri kicks off 73 yards returned by Rod Smart for 22 yards (tackle by Larry Izzo)</t>
  </si>
  <si>
    <t>CAR 2</t>
  </si>
  <si>
    <t>Antowain Smith right end for 2 yards touchdown</t>
  </si>
  <si>
    <t>Tom Brady pass incomplete intended for Christian Fauria. Penalty on Greg Favors: Defensive Holding 2 yards (no play)</t>
  </si>
  <si>
    <t>CAR 4</t>
  </si>
  <si>
    <t>Antowain Smith up the middle for 5 yards (tackle by Deon Grant and Shane Burton)</t>
  </si>
  <si>
    <t>Tom Brady pass complete to Daniel Graham for 33 yards (tackle by Mike Minter and Deon Grant)</t>
  </si>
  <si>
    <t>CAR 42</t>
  </si>
  <si>
    <t>Kevin Faulk up the middle for 4 yards (tackle by Mike Minter). Penalty on Joe Andruzzi: Offensive Holding 10 yards (no play)</t>
  </si>
  <si>
    <t>Tom Brady pass complete to Deion Branch for 8 yards (tackle by Reggie Howard)</t>
  </si>
  <si>
    <t>Antowain Smith right end for 6 yards (tackle by Dan Morgan)</t>
  </si>
  <si>
    <t>CAR 46</t>
  </si>
  <si>
    <t>Antowain Smith left tackle for 4 yards (tackle by Deon Grant and Mike Minter)</t>
  </si>
  <si>
    <t>Tom Brady pass incomplete intended for Bethel Johnson (defended by Mike Minter)</t>
  </si>
  <si>
    <t>Penalty on Kris Jenkins: Encroachment 5 yards (no play)</t>
  </si>
  <si>
    <t>Tom Brady pass complete to Deion Branch for 16 yards (tackle by Reggie Howard)</t>
  </si>
  <si>
    <t>Todd Sauerbrun punts 47 yards returned by Troy Brown for 5 yards (tackle by Jarrod Cooper). Penalty on Matt Chatham: Offensive Holding 10 yards</t>
  </si>
  <si>
    <t>CAR 14</t>
  </si>
  <si>
    <t>Jake Delhomme sacked by Rodney Harrison for -3 yards</t>
  </si>
  <si>
    <t>CAR 17</t>
  </si>
  <si>
    <t>Stephen Davis right guard for 5 yards (tackle by Roman Phifer and Willie McGinest)</t>
  </si>
  <si>
    <t>CAR 12</t>
  </si>
  <si>
    <t>Stephen Davis right guard for 2 yards (tackle by Bobby Hamilton)</t>
  </si>
  <si>
    <t>Ken Walter punts 51 yards returned by Steve Smith for 2 yards (tackle by Je'Rod Cherry). Penalty on Brian L. Allen: Illegal Block Above the Waist 10 yards</t>
  </si>
  <si>
    <t>Kevin Faulk up the middle for 2 yards (tackle by Al Wallace and Dan Morgan)</t>
  </si>
  <si>
    <t>Antowain Smith up the middle for 3 yards (tackle by Dan Morgan and Al Wallace)</t>
  </si>
  <si>
    <t>Antowain Smith right tackle for 4 yards (tackle by Dan Morgan)</t>
  </si>
  <si>
    <t>NWE 22</t>
  </si>
  <si>
    <t>Tom Brady pass complete to Kevin Faulk for 7 yards (tackle by Ricky Manning)</t>
  </si>
  <si>
    <t>Tom Brady pass complete to Troy Brown for 5 yards (tackle by Dan Morgan and Will Witherspoon)</t>
  </si>
  <si>
    <t>Todd Sauerbrun punts 30 yards fair catch by Troy Brown</t>
  </si>
  <si>
    <t>Jake Delhomme pass incomplete intended for Ricky Proehl</t>
  </si>
  <si>
    <t>Jake Delhomme pass incomplete intended for Muhsin Muhammad (defended by Ty Law)</t>
  </si>
  <si>
    <t>Jake Delhomme pass complete to Jermaine Wiggins for 6 yards (tackle by Rodney Harrison)</t>
  </si>
  <si>
    <t>Jake Delhomme pass complete to Jermaine Wiggins for 15 yards (tackle by Roman Phifer)</t>
  </si>
  <si>
    <t>Stephen Davis right guard for 1 yard (tackle by Ted Washington). Penalty on Mike Vrabel: Defensive Offside 5 yards (no play)</t>
  </si>
  <si>
    <t>CAR 34</t>
  </si>
  <si>
    <t>Stephen Davis up the middle for 14 yards (tackle by Ty Law and Eugene Wilson). Penalty on Jeno James: Offensive Holding 10 yards (no play)</t>
  </si>
  <si>
    <t>Stephen Davis left guard for 2 yards (tackle by Richard Seymour and Tyrone Poole)</t>
  </si>
  <si>
    <t>Ken Walter punts 23 yards</t>
  </si>
  <si>
    <t>Tom Brady pass complete to Kevin Faulk for 5 yards (tackle by Dan Morgan and Deon Grant)</t>
  </si>
  <si>
    <t>Antowain Smith left guard for 3 yards (tackle by Terry Cousin and Matt Willig)</t>
  </si>
  <si>
    <t>Antowain Smith right tackle for 1 yard (tackle by Julius Peppers and Brentson Buckner)</t>
  </si>
  <si>
    <t>John Kasay kicks off 63 yards returned by Bethel Johnson for 19 yards (tackle by Kemp Rasmussen)</t>
  </si>
  <si>
    <t>John Kasay 50 yard field goal good</t>
  </si>
  <si>
    <t>Stephen Davis right guard for 21 yards (tackle by Rodney Harrison and Mike Vrabel)</t>
  </si>
  <si>
    <t>Adam Vinatieri kicks off 35 yards returned by Kris Mangum for 12 yards (tackle by Bethel Johnson)</t>
  </si>
  <si>
    <t>CAR 5</t>
  </si>
  <si>
    <t>Tom Brady pass complete to David Givens for 5 yards touchdown</t>
  </si>
  <si>
    <t>Tom Brady pass complete to David Givens for 9 yards (tackle by Dan Morgan and Terry Cousin)</t>
  </si>
  <si>
    <t>Tom Brady pass complete to Deion Branch for 52 yards (tackle by Ricky Manning)</t>
  </si>
  <si>
    <t>Tom Brady pass complete to David Givens for 12 yards (tackle by Mike Minter)</t>
  </si>
  <si>
    <t>John Kasay kicks off 64 yards returned by Bethel Johnson for 16 yards (tackle by Colin Branch)</t>
  </si>
  <si>
    <t>Jake Delhomme pass complete to Steve Smith for 39 yards touchdown</t>
  </si>
  <si>
    <t>Jake Delhomme pass incomplete intended for Muhsin Muhammad</t>
  </si>
  <si>
    <t>Jake Delhomme pass complete to Ricky Proehl for 15 yards (tackle by Rodney Harrison)</t>
  </si>
  <si>
    <t>Jake Delhomme pass complete to Muhsin Muhammad for 23 yards (tackle by Ty Law). Penalty on Ty Law: Illegal Contact (Declined)</t>
  </si>
  <si>
    <t>Jake Delhomme pass complete to Ricky Proehl for 13 yards (tackle by Roman Phifer and Willie McGinest)</t>
  </si>
  <si>
    <t>Stephen Davis up the middle for 5 yards (tackle by Tedy Bruschi and Rodney Harrison)</t>
  </si>
  <si>
    <t>Jake Delhomme pass incomplete intended for Steve Smith (defended by Tyrone Poole)</t>
  </si>
  <si>
    <t>Adam Vinatieri kicks off 73 yards returned by Rod Smart for 14 yards (tackle by Chris Akins). Penalty on Brian L. Allen: Unnecessary Roughness 6 yards Penalty on Lester Towns: Offensive Holding (Declined)</t>
  </si>
  <si>
    <t>Tom Brady pass complete to Deion Branch for 5 yards touchdown</t>
  </si>
  <si>
    <t>Tom Brady up the middle for 12 yards (tackle by Mike Minter)</t>
  </si>
  <si>
    <t>Antowain Smith right guard for -3 yards (tackle by Shane Burton and Dan Morgan)</t>
  </si>
  <si>
    <t>Antowain Smith up the middle for 6 yards (tackle by Al Wallace)</t>
  </si>
  <si>
    <t>Jake Delhomme sacked by Mike Vrabel for -6 yards. Jake Delhomme fumbles (forced by Mike Vrabel) recovered by Richard Seymour at CAR-20 (tackle by Todd Steussie)</t>
  </si>
  <si>
    <t>CAR 25</t>
  </si>
  <si>
    <t>Jake Delhomme pass incomplete intended for Kris Mangum</t>
  </si>
  <si>
    <t>Stephen Davis right tackle for -2 yards (tackle by Bobby Hamilton and Tyrone Poole)</t>
  </si>
  <si>
    <t>Adam Vinatieri 36 yard field goal no good blocked by Shane Burton</t>
  </si>
  <si>
    <t>CAR 18</t>
  </si>
  <si>
    <t>Antowain Smith right guard for 2 yards (tackle by Ricky Manning and Dan Morgan)</t>
  </si>
  <si>
    <t>Antowain Smith left tackle for 9 yards (tackle by Will Witherspoon and Dan Morgan)</t>
  </si>
  <si>
    <t>Penalty on Kris Jenkins: Defensive Offside 5 yards (no play)</t>
  </si>
  <si>
    <t>Tom Brady pass complete to Daniel Graham for 3 yards (tackle by Dan Morgan)</t>
  </si>
  <si>
    <t>CAR 37</t>
  </si>
  <si>
    <t>Antowain Smith right guard for 1 yard (tackle by Will Witherspoon and Dan Morgan). CAR challenged the  ruling and the play was upheld.</t>
  </si>
  <si>
    <t>CAR 38</t>
  </si>
  <si>
    <t>Tom Brady up the middle for no gain (tackle by Shane Burton and Mike Rucker)</t>
  </si>
  <si>
    <t>Tom Brady pass complete to Troy Brown for 9 yards (tackle by Terry Cousin)</t>
  </si>
  <si>
    <t>Kevin Faulk up the middle for no gain (tackle by Brentson Buckner and Al Wallace)</t>
  </si>
  <si>
    <t>Kevin Faulk left end for 9 yards (tackle by Mike Minter and Dan Morgan)</t>
  </si>
  <si>
    <t>Tom Brady pass complete to Troy Brown for 6 yards (tackle by Reggie Howard)</t>
  </si>
  <si>
    <t>Tom Brady pass complete to Troy Brown for 3 yards (tackle by Dan Morgan). Penalty on Kris Jenkins: Defensive Offside 5 yards (no play)</t>
  </si>
  <si>
    <t>Antowain Smith right tackle for 2 yards (tackle by Mike Rucker and Brentson Buckner)</t>
  </si>
  <si>
    <t>Antowain Smith right guard for 6 yards (tackle by Will Witherspoon and Shane Burton)</t>
  </si>
  <si>
    <t>Todd Sauerbrun punts 51 yards fair catch by Deion Branch</t>
  </si>
  <si>
    <t>CAR 24</t>
  </si>
  <si>
    <t>Jake Delhomme sacked by Willie McGinest for -11 yards</t>
  </si>
  <si>
    <t>CAR 35</t>
  </si>
  <si>
    <t>Stephen Davis right end for -2 yards (tackle by Rodney Harrison and Bobby Hamilton)</t>
  </si>
  <si>
    <t>Jake Delhomme pass incomplete intended for Steve Smith (defended by Eugene Wilson)</t>
  </si>
  <si>
    <t>Ken Walter punts 22 yards</t>
  </si>
  <si>
    <t>Antowain Smith right tackle for no gain (tackle by Greg Favors and Vinny Ciurciu)</t>
  </si>
  <si>
    <t>Antowain Smith right end for 9 yards (tackle by Mike Minter and Terry Cousin)</t>
  </si>
  <si>
    <t>Todd Sauerbrun punts 47 yards returned by Deion Branch for 2 yards (tackle by Brad Hoover)</t>
  </si>
  <si>
    <t>DeShaun Foster up the middle for 3 yards (tackle by Roman Phifer and Willie McGinest)</t>
  </si>
  <si>
    <t>Jake Delhomme pass incomplete intended for DeShaun Foster (defended by Ty Warren)</t>
  </si>
  <si>
    <t>Stephen Davis right end for 4 yards (tackle by Ty Law and Mike Vrabel)</t>
  </si>
  <si>
    <t>CAR 16</t>
  </si>
  <si>
    <t>Jake Delhomme pass incomplete intended for Muhsin Muhammad. Penalty on Ty Law: Defensive Holding 5 yards (no play)</t>
  </si>
  <si>
    <t>CAR 11</t>
  </si>
  <si>
    <t>Stephen Davis right end for 3 yards (tackle by Bobby Hamilton and Tedy Bruschi)</t>
  </si>
  <si>
    <t>CAR 8</t>
  </si>
  <si>
    <t>Jake Delhomme pass incomplete intended for Muhsin Muhammad (defended by Willie McGinest)</t>
  </si>
  <si>
    <t>Ken Walter punts 33 yards fair catch by Steve Smith</t>
  </si>
  <si>
    <t>Troy Brown right end for -10 yards (tackle by Will Witherspoon)</t>
  </si>
  <si>
    <t>CAR 31</t>
  </si>
  <si>
    <t>Tom Brady pass complete to Deion Branch for 6 yards (tackle by Terry Cousin)</t>
  </si>
  <si>
    <t>Antowain Smith right guard for 1 yard (tackle by Kris Jenkins and Al Wallace)</t>
  </si>
  <si>
    <t>Tom Brady pass complete to Deion Branch for 4 yards (tackle by Reggie Howard)</t>
  </si>
  <si>
    <t>Antowain Smith up the middle for 7 yards (tackle by Kris Jenkins and Mike Minter)</t>
  </si>
  <si>
    <t>CAR 49</t>
  </si>
  <si>
    <t>Todd Sauerbrun punts 40 yards muffed catch by Troy Brown recovered by Troy Brown and returned for no gain</t>
  </si>
  <si>
    <t>Penalty on Todd Sauerbrun: Delay of Game 5 yards (no play)</t>
  </si>
  <si>
    <t>Jake Delhomme pass incomplete (defended by Jarvis Green)</t>
  </si>
  <si>
    <t>Jake Delhomme pass complete to Steve Smith for 1 yard (tackle by Ty Law)</t>
  </si>
  <si>
    <t>CAR 13</t>
  </si>
  <si>
    <t>Stephen Davis left guard for 2 yards (tackle by Mike Vrabel)</t>
  </si>
  <si>
    <t>Ken Walter punts 44 yards</t>
  </si>
  <si>
    <t>Tom Brady pass complete to Deion Branch for 5 yards (tackle by Dan Morgan and Dante Wesley)</t>
  </si>
  <si>
    <t>Antowain Smith left guard for 2 yards (tackle by Greg Favors and Will Witherspoon)</t>
  </si>
  <si>
    <t>Tom Brady pass incomplete intended for David Givens (defended by Deon Grant)</t>
  </si>
  <si>
    <t>Todd Sauerbrun punts 50 yards (tackle by Todd Sauerbrun). Penalty on Patrick Pass: Offensive Holding 10 yards</t>
  </si>
  <si>
    <t>Jake Delhomme sacked by Mike Vrabel for -9 yards</t>
  </si>
  <si>
    <t>Jake Delhomme pass incomplete intended for Muhsin Muhammad (defended by Eugene Wilson)</t>
  </si>
  <si>
    <t>Stephen Davis up the middle for 2 yards (tackle by Roman Phifer)</t>
  </si>
  <si>
    <t>Adam Vinatieri 31 yard field goal no good</t>
  </si>
  <si>
    <t>Penalty on Matt Willig: Defensive Delay of Game 5 yards (no play)</t>
  </si>
  <si>
    <t>Antowain Smith up the middle for 1 yard (tackle by Will Witherspoon and Mike Minter)</t>
  </si>
  <si>
    <t>Tom Brady pass incomplete intended for Dedric Ward</t>
  </si>
  <si>
    <t>Penalty on Tom Brady: False Start 5 yards (no play)</t>
  </si>
  <si>
    <t>Tom Brady pass incomplete intended for Larry Centers</t>
  </si>
  <si>
    <t>Tom Brady pass complete to Troy Brown for 12 yards (tackle by Dan Morgan)</t>
  </si>
  <si>
    <t>CAR 26</t>
  </si>
  <si>
    <t>Kevin Faulk up the middle for 5 yards (tackle by Greg Favors and Will Witherspoon)</t>
  </si>
  <si>
    <t>Todd Sauerbrun punts 45 yards returned by Troy Brown for 28 yards (tackle by Karl Hankton)</t>
  </si>
  <si>
    <t>Jake Delhomme pass incomplete intended for Steve Smith (defended by Rodney Harrison)</t>
  </si>
  <si>
    <t>Stephen Davis left guard for 5 yards (tackle by Richard Seymour and Tedy Bruschi)</t>
  </si>
  <si>
    <t>Adam Vinatieri kicks off 65 yards returned by Rod Smart for 18 yards (tackle by Matt Chatham)</t>
  </si>
  <si>
    <t>Martin Gramatica kicks off 40 yards returned by Chris Cooper for 6 yards (tackle by Jack Golden)</t>
  </si>
  <si>
    <t>TAM 30</t>
  </si>
  <si>
    <t>Martin Gramatica kicks extra point good</t>
  </si>
  <si>
    <t>TAM 49</t>
  </si>
  <si>
    <t>Rich Gannon pass incomplete intended for Marcus Knight is intercepted by Dwight Smith at 50 and returned for 50 yards touchdown</t>
  </si>
  <si>
    <t>Rich Gannon pass complete to Charlie Garner for 9 yards (tackle by Alshermond Singleton)</t>
  </si>
  <si>
    <t>RAI 42</t>
  </si>
  <si>
    <t>Rich Gannon pass complete to Jerry Rice for 9 yards (tackle by Corey Ivy)</t>
  </si>
  <si>
    <t>RAI 33</t>
  </si>
  <si>
    <t>Rich Gannon pass complete to Doug Jolley for 6 yards (tackle by Nate Webster)</t>
  </si>
  <si>
    <t>RAI 27</t>
  </si>
  <si>
    <t>Rich Gannon pass incomplete intended for Charlie Garner</t>
  </si>
  <si>
    <t>Martin Gramatica kicks off 52 yards returned by Marcus Knight for 9 yards (tackle by Darian Barnes)</t>
  </si>
  <si>
    <t>RAI 29</t>
  </si>
  <si>
    <t>Rich Gannon pass incomplete intended for Marcus Knight is intercepted by Derrick Brooks at OAK-44 and returned for 44 yards touchdown</t>
  </si>
  <si>
    <t>Rich Gannon sacked by Warren Sapp for -9 yards. Rich Gannon fumbles (forced by Warren Sapp) recovered by Mo Collins at OAK-29</t>
  </si>
  <si>
    <t>RAI 38</t>
  </si>
  <si>
    <t>Rich Gannon for 1 yard (tackle by Warren Sapp)</t>
  </si>
  <si>
    <t>RAI 37</t>
  </si>
  <si>
    <t>Rich Gannon pass complete to Jerry Rice for 11 yards (tackle by Dwight Smith)</t>
  </si>
  <si>
    <t>RAI 26</t>
  </si>
  <si>
    <t>Tom Tupa punts 43 yards (tackle by Corey Ivy)</t>
  </si>
  <si>
    <t>TAM 35</t>
  </si>
  <si>
    <t>Michael Pittman right end for 2 yards (tackle by Eric Barton)</t>
  </si>
  <si>
    <t>TAM 33</t>
  </si>
  <si>
    <t>Michael Pittman right tackle for 1 yard (tackle by Travian Smith and Eric Barton)</t>
  </si>
  <si>
    <t>TAM 32</t>
  </si>
  <si>
    <t>Michael Pittman right guard for no gain (tackle by Charles Woodson)</t>
  </si>
  <si>
    <t>Brad Johnson pass complete to Mike Alstott for 9 yards (tackle by Charles Woodson)</t>
  </si>
  <si>
    <t>TAM 23</t>
  </si>
  <si>
    <t>Timeout #2 by Oakland Raiders</t>
  </si>
  <si>
    <t>TAM 21</t>
  </si>
  <si>
    <t>Michael Pittman right end for 2 yards (tackle by Charles Woodson)</t>
  </si>
  <si>
    <t>Michael Pittman up the middle for 1 yard (tackle by John Parrella and Travian Smith)</t>
  </si>
  <si>
    <t>TAM 20</t>
  </si>
  <si>
    <t>Sebastian Janikowski kicks off 75 yards touchback</t>
  </si>
  <si>
    <t>RAI 30</t>
  </si>
  <si>
    <t>Two Point Attempt: Rich Gannon pass incomplete intended for Jerry Porter  conversion fails. OAK challenged the  ruling and the play was upheld.</t>
  </si>
  <si>
    <t>TAM 48</t>
  </si>
  <si>
    <t>Rich Gannon pass complete to Jerry Rice for 48 yards touchdown</t>
  </si>
  <si>
    <t>Rich Gannon pass complete to Charlie Garner for 7 yards (tackle by Brian Kelly)</t>
  </si>
  <si>
    <t>RAI 45</t>
  </si>
  <si>
    <t>Rich Gannon pass incomplete intended for Charlie Garner. Penalty on Barry Sims: Offensive Holding 10 yards (no play)</t>
  </si>
  <si>
    <t>TAM 45</t>
  </si>
  <si>
    <t>Rich Gannon pass incomplete intended for Jerry Rice</t>
  </si>
  <si>
    <t>Rich Gannon pass complete to Doug Jolley for 14 yards (tackle by Nate Webster and Brian Kelly)</t>
  </si>
  <si>
    <t>RAI 41</t>
  </si>
  <si>
    <t>Rich Gannon pass complete to Jerry Rice for 3 yards (tackle by Dexter Jackson)</t>
  </si>
  <si>
    <t>Rich Gannon pass incomplete intended for Charlie Garner (defended by Warren Sapp)</t>
  </si>
  <si>
    <t>Rich Gannon pass complete to Tyrone Wheatley for 7 yards (tackle by Shelton Quarles)</t>
  </si>
  <si>
    <t>RAI 31</t>
  </si>
  <si>
    <t>Rich Gannon pass complete to Doug Jolley for 9 yards (tackle by Dwight Smith)</t>
  </si>
  <si>
    <t>RAI 22</t>
  </si>
  <si>
    <t>Tom Tupa for no gain. Tom Tupa fumbles recovered by Martin Gramatica at OAK-18</t>
  </si>
  <si>
    <t>RAI 9</t>
  </si>
  <si>
    <t>Brad Johnson pass complete to Mike Alstott for 2 yards (tackle by Tory James)</t>
  </si>
  <si>
    <t>RAI 11</t>
  </si>
  <si>
    <t>Michael Pittman right end for -2 yards (tackle by Bill Romanowski)</t>
  </si>
  <si>
    <t>Mike Alstott up the middle for 2 yards (tackle by John Parrella and Regan Upshaw)</t>
  </si>
  <si>
    <t>Michael Pittman left end for 24 yards (tackle by Tory James)</t>
  </si>
  <si>
    <t>RAI 35</t>
  </si>
  <si>
    <t>Brad Johnson pass incomplete intended for Keenan McCardell. Penalty on Charles Woodson: Defensive Pass Interference 16 yards (no play)</t>
  </si>
  <si>
    <t>Penalty on Chris Cooper: Encroachment 5 yards (no play)</t>
  </si>
  <si>
    <t>TAM 44</t>
  </si>
  <si>
    <t>Brad Johnson pass incomplete intended for Mike Alstott</t>
  </si>
  <si>
    <t>Michael Pittman up the middle for 2 yards (tackle by Anthony Dorsett and Travian Smith)</t>
  </si>
  <si>
    <t>TAM 42</t>
  </si>
  <si>
    <t>Brad Johnson pass complete to Keyshawn Johnson for 18 yards (tackle by Rod Woodson)</t>
  </si>
  <si>
    <t>TAM 24</t>
  </si>
  <si>
    <t>Michael Pittman right tackle for no gain (tackle by Travian Smith and Eric Barton)</t>
  </si>
  <si>
    <t>Sebastian Janikowski kicks off 65 yards returned by Aaron Stecker for 19 yards (tackle by Zack Crockett)</t>
  </si>
  <si>
    <t>Two Point Attempt: Rich Gannon pass incomplete intended for Tim Brown  conversion fails</t>
  </si>
  <si>
    <t>Tom Tupa punts blocked by Tim Johnson recovered by Eric Johnson and returned 13 yards touchdown</t>
  </si>
  <si>
    <t>Michael Pittman right guard for 1 yard (tackle by Roderick Coleman and Chris Cooper)</t>
  </si>
  <si>
    <t>Michael Pittman up the middle for 2 yards (tackle by Chris Cooper and Anthony Dorsett). Penalty on Eric Barton: Defensive Offside 5 yards (no play)</t>
  </si>
  <si>
    <t>TAM 27</t>
  </si>
  <si>
    <t>Michael Pittman left tackle for 4 yards (tackle by Bill Romanowski and DeLawrence Grant)</t>
  </si>
  <si>
    <t>Michael Pittman left end for 2 yards (tackle by Chris Cooper and Bill Romanowski)</t>
  </si>
  <si>
    <t>Michael Pittman up the middle for 1 yard (tackle by John Parrella). Penalty on Kenyatta Walker: Offensive Holding 10 yards (no play)</t>
  </si>
  <si>
    <t>TAM 31</t>
  </si>
  <si>
    <t>Sebastian Janikowski kicks off 62 yards returned by Dwight Smith for 23 yards (tackle by Tim Johnson)</t>
  </si>
  <si>
    <t>Two Point Attempt: Rich Gannon  conversion fails</t>
  </si>
  <si>
    <t>TAM 39</t>
  </si>
  <si>
    <t>Rich Gannon pass complete to Jerry Porter for 39 yards touchdown. OAK challenged the  ruling and the play was overturned. Rich Gannon pass complete to Jerry Porter for 39 yards touchdown</t>
  </si>
  <si>
    <t>Rich Gannon pass incomplete intended for Jerry Porter (defended by John Lynch)</t>
  </si>
  <si>
    <t>Rich Gannon pass complete to Jon Ritchie for 7 yards (tackle by Ronde Barber and Brian Kelly)</t>
  </si>
  <si>
    <t>TAM 46</t>
  </si>
  <si>
    <t>Rich Gannon pass incomplete intended for Jerry Porter. Penalty on Shelton Quarles: Defensive Pass Interference 6 yards (no play)</t>
  </si>
  <si>
    <t>RAI 48</t>
  </si>
  <si>
    <t>Rich Gannon pass incomplete intended for Doug Jolley</t>
  </si>
  <si>
    <t>Rich Gannon pass complete to Jerry Rice for 6 yards (tackle by Brian Kelly)</t>
  </si>
  <si>
    <t>Rich Gannon pass complete to Doug Jolley for 25 yards (tackle by Shelton Quarles)</t>
  </si>
  <si>
    <t>RAI 17</t>
  </si>
  <si>
    <t>Rich Gannon pass incomplete intended for Tim Brown</t>
  </si>
  <si>
    <t>Rich Gannon sacked by Ellis Wyms for -1 yards</t>
  </si>
  <si>
    <t>RAI 18</t>
  </si>
  <si>
    <t>Martin Gramatica kicks off 64 yards returned by Marcus Knight for 12 yards (tackle by Corey Ivy)</t>
  </si>
  <si>
    <t>RAI 40</t>
  </si>
  <si>
    <t>Rich Gannon pass incomplete intended for Jerry Rice is intercepted by Dwight Smith at OAK-44 and returned for 44 yards touchdown</t>
  </si>
  <si>
    <t>Rich Gannon pass complete to Charlie Garner for 8 yards (tackle by Brian Kelly)</t>
  </si>
  <si>
    <t>RAI 32</t>
  </si>
  <si>
    <t>Martin Gramatica kicks off 67 yards returned by Marcus Knight for 29 yards (tackle by Ronde Barber)</t>
  </si>
  <si>
    <t>RAI 8</t>
  </si>
  <si>
    <t>Brad Johnson pass complete to Keenan McCardell for 8 yards touchdown</t>
  </si>
  <si>
    <t>Michael Pittman right tackle for 3 yards (tackle by Bill Romanowski and Travian Smith)</t>
  </si>
  <si>
    <t>Brad Johnson pass incomplete intended for Ken Dilger. Penalty on Kenyatta Walker: Illegal Use of Hands 10 yards (no play)</t>
  </si>
  <si>
    <t>RAI 1</t>
  </si>
  <si>
    <t>Brad Johnson pass complete to Ken Dilger for 12 yards (tackle by Charles Woodson and Eric Barton)</t>
  </si>
  <si>
    <t>RAI 13</t>
  </si>
  <si>
    <t>Mike Alstott up the middle for 1 yard (tackle by Roderick Coleman and Eric Barton)</t>
  </si>
  <si>
    <t>RAI 14</t>
  </si>
  <si>
    <t>Brad Johnson pass complete to Joe Jurevicius for 33 yards (tackle by Tory James)</t>
  </si>
  <si>
    <t>RAI 47</t>
  </si>
  <si>
    <t>Michael Pittman left tackle for -1 yards (tackle by John Parrella)</t>
  </si>
  <si>
    <t>RAI 46</t>
  </si>
  <si>
    <t>Brad Johnson pass complete to Joe Jurevicius for 11 yards (tackle by Rod Woodson). Penalty on Regan Upshaw: Defensive Offside (Declined)</t>
  </si>
  <si>
    <t>TAM 43</t>
  </si>
  <si>
    <t>Mike Alstott up the middle for 3 yards (tackle by Bill Romanowski)</t>
  </si>
  <si>
    <t>TAM 40</t>
  </si>
  <si>
    <t>Brad Johnson pass complete to Keyshawn Johnson for 9 yards (tackle by Rod Woodson)</t>
  </si>
  <si>
    <t>Michael Pittman up the middle for 2 yards (tackle by Travian Smith and Roderick Coleman)</t>
  </si>
  <si>
    <t>TAM 29</t>
  </si>
  <si>
    <t>Brad Johnson for 10 yards (tackle by Anthony Dorsett)</t>
  </si>
  <si>
    <t>TAM 19</t>
  </si>
  <si>
    <t>Michael Pittman left tackle for 2 yards (tackle by Travian Smith)</t>
  </si>
  <si>
    <t>TAM 17</t>
  </si>
  <si>
    <t>Michael Pittman up the middle for 6 yards (tackle by Bill Romanowski)</t>
  </si>
  <si>
    <t>TAM 11</t>
  </si>
  <si>
    <t>Shane Lechler punts 44 yards fair catch by Karl Williams. Penalty on Dwight Smith: Illegal Block Above the Waist 10 yards</t>
  </si>
  <si>
    <t>Rich Gannon pass incomplete intended for Marcus Knight (defended by Brian Kelly)</t>
  </si>
  <si>
    <t>Rich Gannon pass complete to Doug Jolley for 5 yards (tackle by Derrick Brooks)</t>
  </si>
  <si>
    <t>Rich Gannon pass complete to Jerry Porter for 3 yards (tackle by Shelton Quarles and Derrick Brooks)</t>
  </si>
  <si>
    <t>Martin Gramatica kicks off no gain returned by Marcus Knight for 22 yards (tackle by Darian Barnes)</t>
  </si>
  <si>
    <t>Charlie Garner up the middle for 3 yards (tackle by Ellis Wyms)</t>
  </si>
  <si>
    <t>Timeout #3 by Tampa Bay Buccaneers</t>
  </si>
  <si>
    <t>Charlie Garner up the middle for 1 yard (tackle by Ellis Wyms)</t>
  </si>
  <si>
    <t>Martin Gramatica kicks off 60 yards returned by Marcus Knight for 3 yards (tackle by Dwight Smith)</t>
  </si>
  <si>
    <t>RAI 5</t>
  </si>
  <si>
    <t>Brad Johnson pass complete to Keenan McCardell for 5 yards touchdown</t>
  </si>
  <si>
    <t>Brad Johnson pass complete to Mike Alstott for 12 yards (tackle by Bill Romanowski)</t>
  </si>
  <si>
    <t>Timeout #2 by Tampa Bay Buccaneers</t>
  </si>
  <si>
    <t>RAI 20</t>
  </si>
  <si>
    <t>Mike Alstott up the middle for 3 yards (tackle by Eric Barton and Anthony Dorsett)</t>
  </si>
  <si>
    <t>Timeout #1 by Tampa Bay Buccaneers</t>
  </si>
  <si>
    <t>Brad Johnson pass complete to Keyshawn Johnson for 10 yards (tackle by Rod Woodson)</t>
  </si>
  <si>
    <t>Mike Alstott for -1 yards (tackle by Eric Barton)</t>
  </si>
  <si>
    <t>Michael Pittman right end for 3 yards (tackle by Rod Woodson and John Parrella). Penalty on DeLawrence Grant: Illegal Use of Hands 5 yards</t>
  </si>
  <si>
    <t>Brad Johnson pass incomplete intended for Rickey Dudley</t>
  </si>
  <si>
    <t>Aaron Stecker right tackle for no gain (tackle by Eric Barton and Napoleon Harris). Penalty on Regan Upshaw: Defensive Offside 5 yards (no play)</t>
  </si>
  <si>
    <t>Brad Johnson pass complete to Mike Alstott for 16 yards (tackle by Anthony Dorsett and Bill Romanowski)</t>
  </si>
  <si>
    <t>Michael Pittman up the middle for 9 yards (tackle by Anthony Dorsett)</t>
  </si>
  <si>
    <t>Michael Pittman right tackle for 3 yards (tackle by Travian Smith and Anthony Dorsett). Penalty on Roderick Coleman: Defensive Offside 5 yards (no play)</t>
  </si>
  <si>
    <t>TAM 28</t>
  </si>
  <si>
    <t>Michael Pittman right tackle for 5 yards (tackle by Junior Ioane and Rod Woodson)</t>
  </si>
  <si>
    <t>Shane Lechler punts 29 yards fair catch by Karl Williams</t>
  </si>
  <si>
    <t>Rich Gannon pass complete to Charlie Garner for 5 yards (tackle by Ronde Barber and Brian Kelly)</t>
  </si>
  <si>
    <t>RAI 43</t>
  </si>
  <si>
    <t>Charlie Garner up the middle for -1 yards (tackle by Simeon Rice)</t>
  </si>
  <si>
    <t>RAI 44</t>
  </si>
  <si>
    <t>Rich Gannon pass complete to Jerry Porter for 11 yards (tackle by Dwight Smith)</t>
  </si>
  <si>
    <t>Charlie Garner left tackle for 4 yards (tackle by Shelton Quarles)</t>
  </si>
  <si>
    <t>Martin Gramatica kicks off 63 yards returned by Marcus Knight for 22 yards (tackle by Corey Ivy)</t>
  </si>
  <si>
    <t>RAI 2</t>
  </si>
  <si>
    <t>Mike Alstott up the middle for 2 yards touchdown</t>
  </si>
  <si>
    <t>Mike Alstott right end for no gain (tackle by Charles Woodson and Travian Smith)</t>
  </si>
  <si>
    <t>Michael Pittman up the middle for 19 yards (tackle by Anthony Dorsett)</t>
  </si>
  <si>
    <t>RAI 21</t>
  </si>
  <si>
    <t>Michael Pittman right tackle for 6 yards (tackle by Eric Barton and Anthony Dorsett)</t>
  </si>
  <si>
    <t>Shane Lechler punts 42 yards returned by Karl Williams for 25 yards (tackle by Tim Johnson)</t>
  </si>
  <si>
    <t>RAI 10</t>
  </si>
  <si>
    <t>Rich Gannon pass incomplete intended for Jerry Porter</t>
  </si>
  <si>
    <t>Rich Gannon sacked by Simeon Rice for -1 yards</t>
  </si>
  <si>
    <t>Tom Tupa punts 29 yards fair catch by Tim Brown</t>
  </si>
  <si>
    <t>Brad Johnson pass incomplete intended for Keyshawn Johnson</t>
  </si>
  <si>
    <t>Michael Pittman right end for 5 yards (tackle by Anthony Dorsett and Eric Barton)</t>
  </si>
  <si>
    <t>Brad Johnson pass incomplete intended for Michael Pittman</t>
  </si>
  <si>
    <t>Rich Gannon pass incomplete intended for Jerry Porter is intercepted by Dexter Jackson at TAM-30 and returned for 25 yards (tackle by Tim Brown)</t>
  </si>
  <si>
    <t>Charlie Garner up the middle for 2 yards (tackle by Shelton Quarles and John Lynch)</t>
  </si>
  <si>
    <t>Rich Gannon pass complete to Jerry Porter for 9 yards (tackle by Shelton Quarles and Ronde Barber)</t>
  </si>
  <si>
    <t>RAI 34</t>
  </si>
  <si>
    <t>Martin Gramatica kicks off 59 yards returned by Marcus Knight for 23 yards (tackle by Dexter Jackson)</t>
  </si>
  <si>
    <t>Martin Gramatica 43 yard field goal good</t>
  </si>
  <si>
    <t>RAI 25</t>
  </si>
  <si>
    <t>Mike Alstott for -3 yards (tackle by Bill Romanowski)</t>
  </si>
  <si>
    <t>Mike Alstott right tackle for 5 yards (tackle by Roderick Coleman)</t>
  </si>
  <si>
    <t>Brad Johnson pass complete to Keyshawn Johnson for 9 yards (tackle by Eric Barton)</t>
  </si>
  <si>
    <t>RAI 36</t>
  </si>
  <si>
    <t>Mike Alstott right guard for 3 yards (tackle by Eric Barton)</t>
  </si>
  <si>
    <t>RAI 39</t>
  </si>
  <si>
    <t>Brad Johnson pass complete to Keyshawn Johnson for 11 yards (tackle by Rod Woodson). Penalty on Regan Upshaw: Defensive Offside (Declined)</t>
  </si>
  <si>
    <t>Michael Pittman right guard for 1 yard (tackle by Napoleon Harris)</t>
  </si>
  <si>
    <t>Rich Gannon pass incomplete intended for Doug Jolley is intercepted by Dexter Jackson at TAM-40 and returned for 9 yards</t>
  </si>
  <si>
    <t>Charlie Garner right tackle for no gain (tackle by Simeon Rice)</t>
  </si>
  <si>
    <t>RAI 49</t>
  </si>
  <si>
    <t>Tom Tupa punts 43 yards (tackle by John Howell)</t>
  </si>
  <si>
    <t>TAM 25</t>
  </si>
  <si>
    <t>Michael Pittman left end for -2 yards (tackle by Eric Barton)</t>
  </si>
  <si>
    <t>Michael Pittman right end for 3 yards (tackle by Chris Cooper). Penalty on Keyshawn Johnson: Illegal Shift 5 yards (no play)</t>
  </si>
  <si>
    <t>Brad Johnson pass incomplete intended for Ken Dilger (defended by Rod Woodson)</t>
  </si>
  <si>
    <t>Brad Johnson pass complete to Keyshawn Johnson for 12 yards (tackle by Charles Woodson)</t>
  </si>
  <si>
    <t>Michael Pittman up the middle for 4 yards (tackle by Chris Cooper and Bill Romanowski)</t>
  </si>
  <si>
    <t>TAM 16</t>
  </si>
  <si>
    <t>Shane Lechler punts 27 yards fair catch by Karl Williams</t>
  </si>
  <si>
    <t>Rich Gannon pass incomplete intended for Jerry Porter (defended by Greg Spires)</t>
  </si>
  <si>
    <t>Zack Crockett right tackle for 2 yards (tackle by Shelton Quarles)</t>
  </si>
  <si>
    <t>Zack Crockett right guard for 4 yards (tackle by Simeon Rice)</t>
  </si>
  <si>
    <t>Tom Tupa punts 40 yards (tackle by John Howell)</t>
  </si>
  <si>
    <t>Michael Pittman right end for 1 yard (tackle by Charles Woodson)</t>
  </si>
  <si>
    <t>Shane Lechler punts 53 yards fair catch by Karl Williams</t>
  </si>
  <si>
    <t>Rich Gannon sacked by Greg Spires for -5 yards</t>
  </si>
  <si>
    <t>Rich Gannon pass complete to Charlie Garner for 6 yards (tackle by Derrick Brooks)</t>
  </si>
  <si>
    <t>Martin Gramatica kicks off 63 yards returned by Marcus Knight for 23 yards (tackle by Jermaine Phillips)</t>
  </si>
  <si>
    <t>Martin Gramatica 31 yard field goal good</t>
  </si>
  <si>
    <t>Aaron Stecker left end for 1 yard (tackle by Eric Barton and Regan Upshaw)</t>
  </si>
  <si>
    <t>Brad Johnson pass incomplete intended for Ken Dilger</t>
  </si>
  <si>
    <t>Michael Pittman left end for 23 yards (tackle by Rod Woodson)</t>
  </si>
  <si>
    <t>Brad Johnson pass complete to Joe Jurevicius for 23 yards (tackle by Travian Smith)</t>
  </si>
  <si>
    <t>Brad Johnson pass complete to Joe Jurevicius for 11 yards (tackle by Napoleon Harris)</t>
  </si>
  <si>
    <t>Sebastian Janikowski kicks off 68 yards returned by Aaron Stecker for 27 yards (tackle by Travian Smith). TAM challenged the  ruling and the play was overturned. Sebastian Janikowski kicks off 68 yards returned by Aaron Stecker for 27 yards (tackle by Travian Smith)</t>
  </si>
  <si>
    <t>Sebastian Janikowski 40 yard field goal good</t>
  </si>
  <si>
    <t>TAM 22</t>
  </si>
  <si>
    <t>Rich Gannon sacked by Simeon Rice for -6 yards</t>
  </si>
  <si>
    <t>Rich Gannon for 2 yards (tackle by Greg Spires)</t>
  </si>
  <si>
    <t>TAM 18</t>
  </si>
  <si>
    <t>Charlie Garner left tackle for 1 yard (tackle by Greg Spires)</t>
  </si>
  <si>
    <t>Rich Gannon pass complete to Tim Brown for 9 yards (tackle by Dwight Smith and Ronde Barber)</t>
  </si>
  <si>
    <t>TAM 36</t>
  </si>
  <si>
    <t>Brad Johnson pass incomplete intended for Keenan McCardell is intercepted by Charles Woodson at TAM-48 and returned for 12 yards (tackle by Joe Jurevicius)</t>
  </si>
  <si>
    <t>Michael Pittman up the middle for 1 yard (tackle by Roderick Coleman and Napoleon Harris)</t>
  </si>
  <si>
    <t>Brad Johnson pass complete to Mike Alstott for 4 yards (tackle by Charles Woodson)</t>
  </si>
  <si>
    <t>TAM 26</t>
  </si>
  <si>
    <t>Sebastian Janikowski kicks off 65 yards returned by Aaron Stecker for 21 yards (tackle by Travian Smith)</t>
  </si>
  <si>
    <t>Adam Vinatieri 48 yard field goal good</t>
  </si>
  <si>
    <t>RAM 30</t>
  </si>
  <si>
    <t>Tom Brady pass incomplete</t>
  </si>
  <si>
    <t>Tom Brady pass complete to Jermaine Wiggins for 6 yards (tackle by Dexter McCleon and Leonard Little)</t>
  </si>
  <si>
    <t>RAM 36</t>
  </si>
  <si>
    <t>Tom Brady pass complete to Troy Brown for 23 yards (tackle by Adam Archuleta)</t>
  </si>
  <si>
    <t>Tom Brady pass complete to J.R. Redmond for 11 yards (tackle by Tommy Polley and Kim Herring)</t>
  </si>
  <si>
    <t>Tom Brady pass complete to J.R. Redmond for 8 yards (tackle by Aeneas Williams and Tommy Polley)</t>
  </si>
  <si>
    <t>Tom Brady pass complete to J.R. Redmond for 5 yards (tackle by Dre' Bly and London Fletcher)</t>
  </si>
  <si>
    <t>Jeff Wilkins kicks off 68 yards returned by Troy Brown for 15 yards (tackle by Sean Moran)</t>
  </si>
  <si>
    <t>Jeff Wilkins kicks extra point good</t>
  </si>
  <si>
    <t>Kurt Warner pass complete to Ricky Proehl for 26 yards touchdown</t>
  </si>
  <si>
    <t>Kurt Warner pass complete to Yo Murphy for 11 yards (tackle by Ty Law)</t>
  </si>
  <si>
    <t>Kurt Warner pass complete to Az-Zahir Hakim for 18 yards (tackle by Lawyer Milloy)</t>
  </si>
  <si>
    <t>RAM 45</t>
  </si>
  <si>
    <t>Ken Walter punts 30 yards out of bounds. Penalty on Tebucky Jones: Defensive Holding (Declined)</t>
  </si>
  <si>
    <t>Antowain Smith right end for 3 yards (tackle by Grant Wistrom)</t>
  </si>
  <si>
    <t>Tom Brady pass complete to Antowain Smith for 4 yards (tackle by London Fletcher and Brian Young)</t>
  </si>
  <si>
    <t>Antowain Smith right guard for -2 yards (tackle by Adam Archuleta)</t>
  </si>
  <si>
    <t>John Baker punts 49 yards touchback</t>
  </si>
  <si>
    <t>Kurt Warner pass incomplete intended for Torry Holt (defended by Otis Smith)</t>
  </si>
  <si>
    <t>Penalty on Richard Seymour: Neutral Zone Infraction 5 yards (no play)</t>
  </si>
  <si>
    <t>RAM 46</t>
  </si>
  <si>
    <t>Kurt Warner sacked by Willie McGinest for -16 yards</t>
  </si>
  <si>
    <t>Marshall Faulk right guard for 1 yard (tackle by Roman Phifer and Mike Vrabel)</t>
  </si>
  <si>
    <t>Kurt Warner pass complete to Jeff Robinson for 12 yards (tackle by Mike Vrabel)</t>
  </si>
  <si>
    <t>RAM 49</t>
  </si>
  <si>
    <t>Kurt Warner pass complete to Ricky Proehl for 30 yards (tackle by Ty Law)</t>
  </si>
  <si>
    <t>RAM 19</t>
  </si>
  <si>
    <t>Kurt Warner pass incomplete intended for Torry Holt</t>
  </si>
  <si>
    <t>Kurt Warner pass complete to Isaac Bruce for 5 yards (tackle by Ty Law)</t>
  </si>
  <si>
    <t>RAM 14</t>
  </si>
  <si>
    <t>Kurt Warner pass complete to Torry Holt for 7 yards (tackle by Roman Phifer)</t>
  </si>
  <si>
    <t>RAM 7</t>
  </si>
  <si>
    <t>Ken Walter punts 53 yards returned by Dre' Bly for 11 yards (tackle by Tebucky Jones). Penalty on O.J. Brigance: Offensive Holding 7 yards</t>
  </si>
  <si>
    <t>Tom Brady pass incomplete intended for Patrick Pass</t>
  </si>
  <si>
    <t>Antowain Smith right end for 6 yards (tackle by Aeneas Williams and London Fletcher)</t>
  </si>
  <si>
    <t>Tom Brady pass complete to Marc Edwards for 2 yards (tackle by Adam Archuleta)</t>
  </si>
  <si>
    <t>Jeff Wilkins kicks off 74 yards returned by Patrick Pass for 29 yards (tackle by Trung Canidate)</t>
  </si>
  <si>
    <t>Kurt Warner up the middle for 2 yards touchdown</t>
  </si>
  <si>
    <t>NWE 1</t>
  </si>
  <si>
    <t>Marshall Faulk right guard for -1 yards (tackle by Willie McGinest and Bryan Cox)</t>
  </si>
  <si>
    <t>Kurt Warner right end for no gain (tackle by Roman Phifer). Kurt Warner fumbles (forced by Roman Phifer) recovered by Tebucky Jones at NWE-3 and returned for 97 yards. Penalty on Willie McGinest: Defensive Holding 2 yards (no play)</t>
  </si>
  <si>
    <t>Timeout #3 by St. Louis Rams</t>
  </si>
  <si>
    <t>Kurt Warner pass incomplete intended for Isaac Bruce (defended by Ty Law)</t>
  </si>
  <si>
    <t>Kurt Warner pass incomplete intended for Az-Zahir Hakim (defended by Lawyer Milloy)</t>
  </si>
  <si>
    <t>Kurt Warner pass complete to Jeff Robinson for 6 yards (tackle by Lawyer Milloy)</t>
  </si>
  <si>
    <t>Kurt Warner pass complete to Marshall Faulk for 22 yards (tackle by Tebucky Jones)</t>
  </si>
  <si>
    <t>James Hodgins right guard for 3 yards (tackle by Bobby Hamilton and Willie McGinest)</t>
  </si>
  <si>
    <t>Kurt Warner pass complete to Ernie Conwell for 9 yards (tackle by Roman Phifer and Ty Law)</t>
  </si>
  <si>
    <t>Kurt Warner pass complete to Az-Zahir Hakim for 14 yards (tackle by Lawyer Milloy and Terrell Buckley)</t>
  </si>
  <si>
    <t>RAM 43</t>
  </si>
  <si>
    <t>Penalty on Jeff Robinson: False Start 4 yards (no play)</t>
  </si>
  <si>
    <t>RAM 47</t>
  </si>
  <si>
    <t>Marshall Faulk right guard for 2 yards (tackle by Tedy Bruschi)</t>
  </si>
  <si>
    <t>Kurt Warner pass complete to Marshall Faulk for 7 yards (tackle by Otis Smith and Brandon Mitchell)</t>
  </si>
  <si>
    <t>RAM 38</t>
  </si>
  <si>
    <t>Kurt Warner pass complete to Isaac Bruce for 15 yards (tackle by Tedy Bruschi)</t>
  </si>
  <si>
    <t>RAM 23</t>
  </si>
  <si>
    <t>Adam Vinatieri kicks off 69 yards returned by Yo Murphy for 22 yards (tackle by Je'Rod Cherry)</t>
  </si>
  <si>
    <t>Adam Vinatieri 37 yard field goal good</t>
  </si>
  <si>
    <t>Kevin Faulk right end for 7 yards (tackle by London Fletcher)</t>
  </si>
  <si>
    <t>RAM 26</t>
  </si>
  <si>
    <t>Tom Brady pass incomplete intended for Jermaine Wiggins</t>
  </si>
  <si>
    <t>Kevin Faulk sacked by Grant Wistrom for -4 yards</t>
  </si>
  <si>
    <t>RAM 22</t>
  </si>
  <si>
    <t>Tom Brady pass complete to Troy Brown for 11 yards (tackle by Adam Archuleta)</t>
  </si>
  <si>
    <t>RAM 33</t>
  </si>
  <si>
    <t>Kurt Warner pass incomplete intended for Torry Holt is intercepted by Otis Smith at NWE-37 and returned for 30 yards (tackle by Kurt Warner)</t>
  </si>
  <si>
    <t>Kurt Warner pass complete to Torry Holt for 5 yards (tackle by Otis Smith)</t>
  </si>
  <si>
    <t>Marshall Faulk right guard for no gain (tackle by Anthony Pleasant and Bobby Hamilton)</t>
  </si>
  <si>
    <t>Marshall Faulk for 12 yards (tackle by Tebucky Jones)</t>
  </si>
  <si>
    <t>RAM 32</t>
  </si>
  <si>
    <t>Marshall Faulk left end for 6 yards (tackle by Lawyer Milloy)</t>
  </si>
  <si>
    <t>Timeout #2 by St. Louis Rams</t>
  </si>
  <si>
    <t>RAM 20</t>
  </si>
  <si>
    <t>Marshall Faulk right guard for 12 yards (tackle by Anthony Pleasant)</t>
  </si>
  <si>
    <t>Ken Walter punts 36 yards touchback</t>
  </si>
  <si>
    <t>Tom Brady pass incomplete intended for David Patten (defended by Dre' Bly)</t>
  </si>
  <si>
    <t>Antowain Smith right guard for 1 yard (tackle by Jeff Zgonina and Chidi Ahanotu)</t>
  </si>
  <si>
    <t>RAM 37</t>
  </si>
  <si>
    <t>Antowain Smith right guard for 5 yards (tackle by Chidi Ahanotu)</t>
  </si>
  <si>
    <t>RAM 42</t>
  </si>
  <si>
    <t>David Patten right end for 22 yards (tackle by Tommy Polley)</t>
  </si>
  <si>
    <t>Antowain Smith right end for 17 yards (tackle by Leonard Little)</t>
  </si>
  <si>
    <t>John Baker punts 38 yards returned by Troy Brown for 4 yards (tackle by Jeff Robinson)</t>
  </si>
  <si>
    <t>Penalty on STL: Delay of Game 5 yards (no play)</t>
  </si>
  <si>
    <t>Kurt Warner pass incomplete (defended by Roman Phifer)</t>
  </si>
  <si>
    <t>Timeout #1 by St. Louis Rams</t>
  </si>
  <si>
    <t>Kurt Warner sacked by Richard Seymour and Mike Vrabel for -7 yards</t>
  </si>
  <si>
    <t>Kurt Warner pass incomplete intended for Torry Holt. Penalty on Otis Smith: Defensive Pass Interference 9 yards (no play)</t>
  </si>
  <si>
    <t>Kurt Warner pass complete to Isaac Bruce for 22 yards (tackle by Lawyer Milloy)</t>
  </si>
  <si>
    <t>RAM 28</t>
  </si>
  <si>
    <t>Kurt Warner pass complete to Az-Zahir Hakim for 20 yards (tackle by Tebucky Jones)</t>
  </si>
  <si>
    <t>RAM 8</t>
  </si>
  <si>
    <t>Kurt Warner pass complete to Torry Holt for 18 yards (tackle by Tebucky Jones). Penalty on Ernie Conwell: Offensive Holding 8 yards (no play)</t>
  </si>
  <si>
    <t>RAM 16</t>
  </si>
  <si>
    <t>Ken Walter punts 27 yards fair catch by Dre' Bly</t>
  </si>
  <si>
    <t>Tom Brady pass complete to Troy Brown for 8 yards (tackle by Tommy Polley and Don Davis)</t>
  </si>
  <si>
    <t>J.R. Redmond left guard for -4 yards (tackle by Grant Wistrom)</t>
  </si>
  <si>
    <t>Antowain Smith left guard for 12 yards (tackle by Kim Herring and Aeneas Williams)</t>
  </si>
  <si>
    <t>Antowain Smith right end for 9 yards (tackle by Jeff Zgonina)</t>
  </si>
  <si>
    <t>Jeff Wilkins kicks off 73 yards returned by Patrick Pass for 35 yards (tackle by Robert Holcombe)</t>
  </si>
  <si>
    <t>Kurt Warner up the middle for -1 yards</t>
  </si>
  <si>
    <t>RAM 6</t>
  </si>
  <si>
    <t>Adam Vinatieri kicks off 65 yards</t>
  </si>
  <si>
    <t>Tom Brady pass complete to David Patten for 8 yards touchdown. Replay Assistant challenged the  ruling and the play was upheld.</t>
  </si>
  <si>
    <t>Kevin Faulk left end for 8 yards (tackle by Dre' Bly)</t>
  </si>
  <si>
    <t>Tom Brady pass complete to Jermaine Wiggins for 8 yards (tackle by Leonard Little and Aeneas Williams)</t>
  </si>
  <si>
    <t>RAM 24</t>
  </si>
  <si>
    <t>RAM 40</t>
  </si>
  <si>
    <t>Tom Brady pass complete to Troy Brown for 16 yards (tackle by Grant Wistrom and Kim Herring)</t>
  </si>
  <si>
    <t>Kurt Warner pass complete to Ricky Proehl for 15 yards (tackle by Antwan Harris). Ricky Proehl fumbles (forced by Antwan Harris) recovered by Terrell Buckley at NWE-45 and returned for 15 yards (tackle by Torry Holt)</t>
  </si>
  <si>
    <t>RAM 25</t>
  </si>
  <si>
    <t>Penalty on Mike Vrabel: Neutral Zone Infraction 5 yards (no play)</t>
  </si>
  <si>
    <t>Az-Zahir Hakim left end for 5 yards (tackle by Antwan Harris)</t>
  </si>
  <si>
    <t>RAM 15</t>
  </si>
  <si>
    <t>Ken Walter punts 53 yards fair catch by Dre' Bly</t>
  </si>
  <si>
    <t>Tom Brady sacked by Leonard Little and Tyoka Jackson for -7 yards</t>
  </si>
  <si>
    <t>Antowain Smith right end for -1 yards (tackle by Brian Young)</t>
  </si>
  <si>
    <t>Marc Edwards right guard for 3 yards (tackle by Leonard Little)</t>
  </si>
  <si>
    <t>Marc Edwards right guard for 2 yards (tackle by Grant Wistrom)</t>
  </si>
  <si>
    <t>Antowain Smith right end for 4 yards (tackle by Tommy Polley)</t>
  </si>
  <si>
    <t>Tom Brady pass complete to Marc Edwards for 5 yards (tackle by Tommy Polley)</t>
  </si>
  <si>
    <t>Antowain Smith left end for 11 yards (tackle by Kim Herring and Jeff Zgonina)</t>
  </si>
  <si>
    <t>John Baker punts 35 yards fair catch by Troy Brown</t>
  </si>
  <si>
    <t>NWE 50</t>
  </si>
  <si>
    <t>Kurt Warner pass incomplete intended for Ricky Proehl (defended by Lawyer Milloy)</t>
  </si>
  <si>
    <t>Marshall Faulk right end for no gain (tackle by Tedy Bruschi)</t>
  </si>
  <si>
    <t>Kurt Warner pass complete to Az-Zahir Hakim for 9 yards (tackle by Terrell Buckley)</t>
  </si>
  <si>
    <t>RAM 41</t>
  </si>
  <si>
    <t>Kurt Warner pass complete to Torry Holt for 11 yards (tackle by Ty Law). Kurt Warner fumbles recovered by Kurt Warner at STL-28</t>
  </si>
  <si>
    <t>Marshall Faulk left end for 2 yards (tackle by Mike Vrabel)</t>
  </si>
  <si>
    <t>Adam Vinatieri kicks off 63 yards returned by Yo Murphy for 21 yards (tackle by Je'Rod Cherry)</t>
  </si>
  <si>
    <t>RAM 39</t>
  </si>
  <si>
    <t>Kurt Warner pass incomplete intended for Isaac Bruce is intercepted by Ty Law at STL-47 and returned for 47 yards touchdown</t>
  </si>
  <si>
    <t>Marshall Faulk for 15 yards (tackle by Tebucky Jones)</t>
  </si>
  <si>
    <t>Marshall Faulk left tackle for 5 yards (tackle by Bryan Cox)</t>
  </si>
  <si>
    <t>Ken Walter punts 41 yards returned by Dre' Bly for 7 yards (tackle by Mike Vrabel)</t>
  </si>
  <si>
    <t>Antowain Smith left guard for 6 yards (tackle by London Fletcher and Don Davis)</t>
  </si>
  <si>
    <t>Antowain Smith right end for -3 yards (tackle by Dexter McCleon and Adam Archuleta)</t>
  </si>
  <si>
    <t>Tom Brady pass incomplete intended for Kevin Faulk. Penalty on Mike Compton: Offensive Holding 10 yards (no play)</t>
  </si>
  <si>
    <t>Tom Brady pass incomplete intended for David Patten (defended by Kim Herring). Penalty on Kim Herring: Defensive Holding 5 yards (no play)</t>
  </si>
  <si>
    <t>Antowain Smith left guard for 3 yards (tackle by Jeff Zgonina and Chidi Ahanotu)</t>
  </si>
  <si>
    <t>Jeff Wilkins 52 yard field goal no good</t>
  </si>
  <si>
    <t>Kurt Warner pass incomplete intended for Az-Zahir Hakim (defended by Richard Seymour)</t>
  </si>
  <si>
    <t>Kurt Warner up the middle for 5 yards (tackle by Anthony Pleasant)</t>
  </si>
  <si>
    <t>Kurt Warner pass incomplete intended for Ernie Conwell (defended by Lawyer Milloy)</t>
  </si>
  <si>
    <t>Kurt Warner pass complete to Az-Zahir Hakim for 29 yards (tackle by Terrell Buckley)</t>
  </si>
  <si>
    <t>Kurt Warner pass incomplete intended for Az-Zahir Hakim (defended by Terrance Shaw)</t>
  </si>
  <si>
    <t>Kurt Warner sacked by Bobby Hamilton for -5 yards</t>
  </si>
  <si>
    <t>Marshall Faulk left end for 6 yards (tackle by Ty Law)</t>
  </si>
  <si>
    <t>RAM 31</t>
  </si>
  <si>
    <t>Marshall Faulk right guard for 2 yards (tackle by Anthony Pleasant)</t>
  </si>
  <si>
    <t>RAM 29</t>
  </si>
  <si>
    <t>Marshall Faulk left guard for 7 yards (tackle by Roman Phifer and Tebucky Jones)</t>
  </si>
  <si>
    <t>Ken Walter punts 53 yards returned by Dre' Bly for -1 yards (tackle by Je'Rod Cherry)</t>
  </si>
  <si>
    <t>Tom Brady pass incomplete intended for Kevin Faulk</t>
  </si>
  <si>
    <t>Antowain Smith left tackle for 5 yards (tackle by Chidi Ahanotu and Adam Archuleta)</t>
  </si>
  <si>
    <t>Tom Brady pass incomplete intended for Jermaine Wiggins (defended by Brian Young)</t>
  </si>
  <si>
    <t>Jeff Wilkins kicks off 72 yards returned by Patrick Pass for 21 yards (tackle by Mark Fields)</t>
  </si>
  <si>
    <t>Jeff Wilkins 50 yard field goal good</t>
  </si>
  <si>
    <t>Kurt Warner pass incomplete intended for Ricky Proehl</t>
  </si>
  <si>
    <t>Kurt Warner pass complete to James Hodgins for 8 yards (tackle by Ty Law)</t>
  </si>
  <si>
    <t>Kurt Warner pass complete to Ernie Conwell for -1 yards (tackle by Roman Phifer and Bobby Hamilton)</t>
  </si>
  <si>
    <t>Kurt Warner pass complete to Marshall Faulk for 14 yards (tackle by Richard Seymour)</t>
  </si>
  <si>
    <t>Kurt Warner pass complete to Isaac Bruce for 11 yards (tackle by Lawyer Milloy). Penalty on Terrell Buckley: Defensive Holding (Declined)</t>
  </si>
  <si>
    <t>Marshall Faulk left end for 3 yards (tackle by Otis Smith)</t>
  </si>
  <si>
    <t>Kurt Warner pass complete to Isaac Bruce for 3 yards (tackle by Ty Law)</t>
  </si>
  <si>
    <t>Marshall Faulk right tackle for 2 yards (tackle by Willie McGinest and Richard Seymour)</t>
  </si>
  <si>
    <t>Kurt Warner pass complete to Torry Holt for 8 yards (tackle by Otis Smith)</t>
  </si>
  <si>
    <t>Ken Walter punts 52 yards touchback</t>
  </si>
  <si>
    <t>Tom Brady left end for 3 yards (tackle by Brian Young)</t>
  </si>
  <si>
    <t>Tom Brady pass complete to Kevin Faulk for -1 yards (tackle by Dre' Bly)</t>
  </si>
  <si>
    <t>Antowain Smith right guard for 3 yards (tackle by London Fletcher)</t>
  </si>
  <si>
    <t>Tom Brady pass complete to Troy Brown for 10 yards (tackle by Aeneas Williams and Adam Archuleta)</t>
  </si>
  <si>
    <t>Antowain Smith left end for 9 yards (tackle by Brian Young)</t>
  </si>
  <si>
    <t>Tom Brady pass complete to Troy Brown for 21 yards (tackle by Kim Herring and Tommy Polley)</t>
  </si>
  <si>
    <t>John Baker punts 37 yards out of bounds</t>
  </si>
  <si>
    <t>Kurt Warner pass complete to Marshall Faulk for 11 yards (tackle by Anthony Pleasant and Lawyer Milloy)</t>
  </si>
  <si>
    <t>Kurt Warner pass incomplete intended for Torry Holt. Penalty on Ernie Conwell: Offensive Pass Interference 10 yards (no play)</t>
  </si>
  <si>
    <t>Marshall Faulk left tackle for 2 yards (tackle by Tedy Bruschi)</t>
  </si>
  <si>
    <t>Kurt Warner pass complete to Torry Holt for 18 yards (tackle by Tebucky Jones)</t>
  </si>
  <si>
    <t>Adam Vinatieri kicks off 69 yards returned by Yo Murphy for 38 yards (tackle by Otis Smith)</t>
  </si>
  <si>
    <t>Tiki Barber up the middle for 3 yards (tackle by Keith Washington)</t>
  </si>
  <si>
    <t>Kerry Collins pass complete to Tiki Barber for 7 yards (tackle by Corey Harris)</t>
  </si>
  <si>
    <t>Kerry Collins pass incomplete intended for Ron Dixon</t>
  </si>
  <si>
    <t>Kerry Collins pass incomplete intended for Tiki Barber</t>
  </si>
  <si>
    <t>Kerry Collins pass complete to Pete Mitchell for 7 yards (tackle by Duane Starks)</t>
  </si>
  <si>
    <t>Kerry Collins pass complete to Tiki Barber for 5 yards (tackle by Corey Harris)</t>
  </si>
  <si>
    <t>Tiki Barber up the middle for no gain (tackle by Keith Washington)</t>
  </si>
  <si>
    <t>Kyle Richardson punts 43 yards returned by Ike Hilliard for 2 yards (tackle by Corey Harris)</t>
  </si>
  <si>
    <t>Priest Holmes left end for -6 yards (tackle by Keith Hamilton)</t>
  </si>
  <si>
    <t>Priest Holmes left tackle for 3 yards (tackle by Christian Peter)</t>
  </si>
  <si>
    <t>Priest Holmes up the middle for 5 yards (tackle by Shaun Williams)</t>
  </si>
  <si>
    <t>Brad Maynard punts 33 yards. Penalty on Chris McAlister: Offensive Holding 10 yards</t>
  </si>
  <si>
    <t>Kerry Collins pass complete to Tiki Barber for 4 yards (tackle by Duane Starks)</t>
  </si>
  <si>
    <t>Kerry Collins pass incomplete intended for Ike Hilliard</t>
  </si>
  <si>
    <t>Kerry Collins pass incomplete intended for Joe Jurevicius</t>
  </si>
  <si>
    <t>Matt Stover kicks off 64 yards returned by Damon Washington for 17 yards (tackle by O.J. Brigance)</t>
  </si>
  <si>
    <t>Matt Stover 34 yard field goal good</t>
  </si>
  <si>
    <t>Jamal Lewis up the middle for 2 yards (tackle by Keith Hamilton)</t>
  </si>
  <si>
    <t>Trent Dilfer for no gain. Trent Dilfer fumbles recovered by Trent Dilfer at NYG-18</t>
  </si>
  <si>
    <t>Jamal Lewis left tackle for 4 yards (tackle by Shaun Williams)</t>
  </si>
  <si>
    <t>NYG 21</t>
  </si>
  <si>
    <t>Jamal Lewis up the middle for 13 yards (tackle by Jason Sehorn)</t>
  </si>
  <si>
    <t>Matt Stover kicks off 60 yards returned by Ron Dixon for 25 yards (tackle by James Trapp). Ron Dixon fumbles recovered by Robert Bailey at NYG-34</t>
  </si>
  <si>
    <t>Jamal Lewis left end for 3 yards touchdown. NYG challenged the  ruling and the play was upheld.</t>
  </si>
  <si>
    <t>Jamal Lewis up the middle for 9 yards (tackle by Sam Garnes)</t>
  </si>
  <si>
    <t>Jamal Lewis up the middle for 2 yards (tackle by Michael Strahan)</t>
  </si>
  <si>
    <t>NYG 14</t>
  </si>
  <si>
    <t>Penalty on Cornelius Griffin: Encroachment 5 yards (no play)</t>
  </si>
  <si>
    <t>NYG 19</t>
  </si>
  <si>
    <t>Jamal Lewis left tackle for 2 yards (tackle by Jessie Armstead and Shaun Williams)</t>
  </si>
  <si>
    <t>Trent Dilfer pass complete to Ben Coates for 17 yards (tackle by Ryan Phillips)</t>
  </si>
  <si>
    <t>Jamal Lewis left tackle for no gain (tackle by Michael Strahan)</t>
  </si>
  <si>
    <t>Brad Maynard punts 34 yards</t>
  </si>
  <si>
    <t>Kerry Collins sacked by Michael McCrary for -7 yards. Kerry Collins fumbles (forced by Michael McCrary) recovered by Lomas Brown at NYG-4</t>
  </si>
  <si>
    <t>Kyle Richardson punts 36 yards fair catch by Ike Hilliard</t>
  </si>
  <si>
    <t>Jermaine Lewis up the middle for 1 yard (tackle by Keith Hamilton)</t>
  </si>
  <si>
    <t>Trent Dilfer pass complete to Shannon Sharpe for 5 yards (tackle by Micheal Barrow)</t>
  </si>
  <si>
    <t>Jamal Lewis left end for 2 yards (tackle by Jason Sehorn)</t>
  </si>
  <si>
    <t>Trent Dilfer pass complete to Ben Coates for 11 yards (tackle by Sam Garnes)</t>
  </si>
  <si>
    <t>Jamal Lewis right tackle for 1 yard (tackle by Sam Garnes)</t>
  </si>
  <si>
    <t>Brad Maynard punts 39 yards fair catch by Jermaine Lewis</t>
  </si>
  <si>
    <t>Kerry Collins pass incomplete intended for Pete Mitchell (defended by Ray Lewis)</t>
  </si>
  <si>
    <t>Tiki Barber up the middle for no gain (tackle by Lional Dalton)</t>
  </si>
  <si>
    <t>Matt Stover kicks off 53 yards returned by Ron Dixon for 8 yards (tackle by Corey Harris)</t>
  </si>
  <si>
    <t>Brad Daluiso kicks off 54 yards returned by Jermaine Lewis for 84 yards touchdown</t>
  </si>
  <si>
    <t>Brad Daluiso kicks extra point good</t>
  </si>
  <si>
    <t>Matt Stover kicks off 67 yards returned by Ron Dixon for 97 yards touchdown</t>
  </si>
  <si>
    <t>Kerry Collins pass incomplete intended for Amani Toomer is intercepted by Duane Starks at NYG-49 and returned for 49 yards touchdown</t>
  </si>
  <si>
    <t>Kyle Richardson punts 48 yards returned by Tiki Barber for 9 yards (tackle by Anthony Davis)</t>
  </si>
  <si>
    <t>Trent Dilfer pass incomplete intended for Brandon Stokley</t>
  </si>
  <si>
    <t>Trent Dilfer pass incomplete intended for Patrick Johnson</t>
  </si>
  <si>
    <t>Trent Dilfer pass incomplete intended for Shannon Sharpe</t>
  </si>
  <si>
    <t>Brad Maynard punts 44 yards</t>
  </si>
  <si>
    <t>Kerry Collins pass complete to Tiki Barber for 7 yards (tackle by Michael McCrary)</t>
  </si>
  <si>
    <t>Kerry Collins pass complete to Tiki Barber for 1 yard (tackle by Chris McAlister)</t>
  </si>
  <si>
    <t>Matt Stover 41 yard field goal no good</t>
  </si>
  <si>
    <t>Priest Holmes up the middle for 6 yards (tackle by Shaun Williams)</t>
  </si>
  <si>
    <t>Tony Banks pass incomplete intended for Brandon Stokley (defended by Keith Hamilton)</t>
  </si>
  <si>
    <t>Jamal Lewis left end for 1 yard (tackle by Micheal Barrow)</t>
  </si>
  <si>
    <t>Jamal Lewis up the middle for 5 yards (tackle by Christian Peter)</t>
  </si>
  <si>
    <t>Jamal Lewis up the middle for 5 yards (tackle by Ryan Phillips)</t>
  </si>
  <si>
    <t>Kerry Collins pass incomplete intended for Ike Hilliard is intercepted by Kim Herring at NYG-43 and returned for 2 yards (tackle by Ike Hilliard)</t>
  </si>
  <si>
    <t>Kerry Collins sacked by Michael McCrary for -8 yards</t>
  </si>
  <si>
    <t>Kerry Collins pass complete to Ike Hilliard for 7 yards (tackle by Rod Woodson)</t>
  </si>
  <si>
    <t>Kerry Collins up the middle for 5 yards (tackle by Jamie Sharper)</t>
  </si>
  <si>
    <t>Tiki Barber left tackle for 2 yards (tackle by Sam Adams)</t>
  </si>
  <si>
    <t>Kyle Richardson punts 50 yards (tackle by James Trapp)</t>
  </si>
  <si>
    <t>Trent Dilfer sacked by Michael Strahan and Cornelius Griffin for -8 yards</t>
  </si>
  <si>
    <t>RAV 41</t>
  </si>
  <si>
    <t>Trent Dilfer pass complete to Jamal Lewis for 4 yards (tackle by Micheal Barrow)</t>
  </si>
  <si>
    <t>Jamal Lewis up the middle for 2 yards (tackle by Cedric Jones)</t>
  </si>
  <si>
    <t>Trent Dilfer pass complete to Brandon Stokley for 8 yards (tackle by Sam Garnes)</t>
  </si>
  <si>
    <t>RAV 27</t>
  </si>
  <si>
    <t>Jamal Lewis up the middle for 3 yards (tackle by Jessie Armstead). Penalty on Keith Hamilton: Defensive Offside 5 yards (no play)</t>
  </si>
  <si>
    <t>Brad Daluiso kicks off no gain returned by Jermaine Lewis for 41 yards (tackle by Ramos McDonald). Penalty on Ben Coates: Offensive Holding 10 yards</t>
  </si>
  <si>
    <t>Jamal Lewis left end for 19 yards (tackle by Jason Sehorn). Penalty on Christian Peter: Defensive Offside (Declined)</t>
  </si>
  <si>
    <t>Kerry Collins pass incomplete intended for Pete Mitchell is intercepted by Chris McAlister at BAL-1 and returned for 4 yards (tackle by Pete Mitchell)</t>
  </si>
  <si>
    <t>RAV 29</t>
  </si>
  <si>
    <t>Tiki Barber right end for 27 yards (tackle by Rod Woodson)</t>
  </si>
  <si>
    <t>Kerry Collins pass complete to Ron Dixon for 16 yards (tackle by Duane Starks and Rod Woodson)</t>
  </si>
  <si>
    <t>Matt Stover kicks off 56 yards returned by Ron Dixon for -1 yards (tackle by Brad Jackson). Penalty on Brad Jackson: Face Mask (15 Yards) 15 yards</t>
  </si>
  <si>
    <t>Matt Stover 47 yard field goal good</t>
  </si>
  <si>
    <t>Trent Dilfer pass complete to Jermaine Lewis for 6 yards (tackle by Emmanuel McDaniel)</t>
  </si>
  <si>
    <t>Trent Dilfer pass incomplete intended for Qadry Ismail</t>
  </si>
  <si>
    <t>Trent Dilfer pass complete to Qadry Ismail for 44 yards (tackle by Dave Thomas)</t>
  </si>
  <si>
    <t>Jamal Lewis up the middle for 2 yards (tackle by Ryan Phillips)</t>
  </si>
  <si>
    <t>Trent Dilfer pass complete to Brandon Stokley for 6 yards (tackle by Jason Sehorn)</t>
  </si>
  <si>
    <t>RAV 12</t>
  </si>
  <si>
    <t>Brad Maynard punts 30 yards fair catch by Jermaine Lewis</t>
  </si>
  <si>
    <t>RAV 42</t>
  </si>
  <si>
    <t>Tiki Barber up the middle for 12 yards (tackle by Corey Harris and Ray Lewis)</t>
  </si>
  <si>
    <t>Kerry Collins sacked by Keith Washington for -9 yards</t>
  </si>
  <si>
    <t>Kerry Collins pass incomplete intended for Tiki Barber (defended by Larry Webster)</t>
  </si>
  <si>
    <t>Kerry Collins pass complete to Ike Hilliard for 10 yards (tackle by Rod Woodson)</t>
  </si>
  <si>
    <t>Penalty on Sam Adams: Encroachment 5 yards (no play)</t>
  </si>
  <si>
    <t>Kerry Collins pass complete to Howard Cross for 7 yards (tackle by Ray Lewis)</t>
  </si>
  <si>
    <t>Joe Montgomery right guard for 1 yard (tackle by Rob Burnett)</t>
  </si>
  <si>
    <t>Kerry Collins pass complete to Amani Toomer for 19 yards (tackle by Duane Starks)</t>
  </si>
  <si>
    <t>NYG 13</t>
  </si>
  <si>
    <t>Kerry Collins pass complete to Amani Toomer for 5 yards</t>
  </si>
  <si>
    <t>Kyle Richardson punts 26 yards fair catch by Tiki Barber. Penalty on Ramos McDonald: Offensive Holding 7 yards</t>
  </si>
  <si>
    <t>Trent Dilfer sacked by Cornelius Griffin for -4 yards</t>
  </si>
  <si>
    <t>Jamal Lewis left tackle for no gain (tackle by Shaun Williams)</t>
  </si>
  <si>
    <t>Jamal Lewis left tackle for 11 yards (tackle by Sam Garnes and Shaun Williams)</t>
  </si>
  <si>
    <t>Trent Dilfer pass incomplete is intercepted by Jessie Armstead at BAL-43 and returned for 43 yards. Penalty on Keith Hamilton: Defensive Holding 5 yards (no play)</t>
  </si>
  <si>
    <t>RAV 47</t>
  </si>
  <si>
    <t>Kerry Collins pass incomplete intended for Amani Toomer is intercepted by Jamie Sharper at BAL-43 and returned for 4 yards</t>
  </si>
  <si>
    <t>Kerry Collins pass incomplete intended for Ron Dixon (defended by Duane Starks)</t>
  </si>
  <si>
    <t>Kerry Collins pass incomplete intended for Ike Hilliard. Penalty on Duane Starks: Illegal Contact 5 yards (no play)</t>
  </si>
  <si>
    <t>Kerry Collins sacked by Sam Adams for -2 yards. Penalty on Cornell Brown: Defensive Holding 5 yards (no play)</t>
  </si>
  <si>
    <t>Kyle Richardson punts 39 yards</t>
  </si>
  <si>
    <t>Trent Dilfer sacked by Michael Strahan for -8 yards</t>
  </si>
  <si>
    <t>Jamal Lewis up the middle for 3 yards (tackle by Micheal Barrow)</t>
  </si>
  <si>
    <t>RAV 26</t>
  </si>
  <si>
    <t>Trent Dilfer pass complete to Patrick Johnson for 8 yards (tackle by Micheal Barrow)</t>
  </si>
  <si>
    <t>Trent Dilfer pass complete to Ben Coates for 2 yards (tackle by Jason Sehorn)</t>
  </si>
  <si>
    <t>Jamal Lewis up the middle for 1 yard (tackle by Shaun Williams)</t>
  </si>
  <si>
    <t>Brad Maynard punts 44 yards fair catch by Jermaine Lewis</t>
  </si>
  <si>
    <t>Tiki Barber up the middle for 1 yard (tackle by Tony Siragusa)</t>
  </si>
  <si>
    <t>Kyle Richardson punts 44 yards returned by Ike Hilliard for 12 yards (tackle by Jamie Sharper)</t>
  </si>
  <si>
    <t>Jamal Lewis left tackle for 5 yards (tackle by Jessie Armstead)</t>
  </si>
  <si>
    <t>Brad Maynard punts 36 yards</t>
  </si>
  <si>
    <t>Kerry Collins pass incomplete intended for Amani Toomer</t>
  </si>
  <si>
    <t>Kerry Collins pass complete to Tiki Barber for 2 yards (tackle by Ray Lewis)</t>
  </si>
  <si>
    <t>Kyle Richardson punts 53 yards (tackle by O.J. Brigance)</t>
  </si>
  <si>
    <t>Penalty on Edwin Mulitalo: False Start 5 yards (no play)</t>
  </si>
  <si>
    <t>Brad Maynard punts 42 yards muffed catch by Jermaine Lewis recovered by Brad Jackson and returned for no gain</t>
  </si>
  <si>
    <t>Kerry Collins for 2 yards (tackle by Rob Burnett)</t>
  </si>
  <si>
    <t>Tiki Barber left end for 2 yards (tackle by Ray Lewis)</t>
  </si>
  <si>
    <t>Kerry Collins pass complete to Greg Comella for 2 yards (tackle by Duane Starks)</t>
  </si>
  <si>
    <t>Matt Stover kicks off 65 yards returned by Ron Dixon for 9 yards (tackle by O.J. Brigance)</t>
  </si>
  <si>
    <t>Trent Dilfer pass complete to Brandon Stokley for 38 yards touchdown</t>
  </si>
  <si>
    <t>Jamal Lewis left tackle for 3 yards (tackle by Ryan Phillips)</t>
  </si>
  <si>
    <t>Brad Maynard punts 46 yards returned by Jermaine Lewis for 43 yards (tackle by Pete Monty). Penalty on Corey Harris: Offensive Holding 10 yards</t>
  </si>
  <si>
    <t>Kerry Collins pass incomplete intended for Joe Jurevicius (defended by Ray Lewis)</t>
  </si>
  <si>
    <t>Tiki Barber up the middle for 1 yard (tackle by Keith Washington and Ray Lewis)</t>
  </si>
  <si>
    <t>Joe Montgomery up the middle for 4 yards (tackle by Rod Woodson)</t>
  </si>
  <si>
    <t>Kerry Collins pass complete to Ike Hilliard for 13 yards (tackle by Rod Woodson)</t>
  </si>
  <si>
    <t>Kerry Collins pass incomplete intended for Ike Hilliard (defended by Ray Lewis)</t>
  </si>
  <si>
    <t>Penalty on Lomas Brown: False Start (no play)</t>
  </si>
  <si>
    <t>Kyle Richardson punts 45 yards</t>
  </si>
  <si>
    <t>Penalty on Keith Hamilton: Encroachment 5 yards (no play)</t>
  </si>
  <si>
    <t>Trent Dilfer pass incomplete intended for Jamal Lewis</t>
  </si>
  <si>
    <t>Jamal Lewis up the middle for no gain (tackle by Jason Sehorn)</t>
  </si>
  <si>
    <t>Brad Maynard punts 37 yards</t>
  </si>
  <si>
    <t>Kerry Collins right tackle for 5 yards (tackle by Corey Harris)</t>
  </si>
  <si>
    <t>NYG 9</t>
  </si>
  <si>
    <t>Tiki Barber right end for 1 yard (tackle by James Trapp)</t>
  </si>
  <si>
    <t>Kerry Collins sacked by Rob Burnett for -5 yards</t>
  </si>
  <si>
    <t>Kyle Richardson punts 46 yards fair catch by Tiki Barber</t>
  </si>
  <si>
    <t>Trent Dilfer pass complete to Priest Holmes for 4 yards (tackle by Jessie Armstead)</t>
  </si>
  <si>
    <t>Brad Maynard punts 37 yards fair catch by Jermaine Lewis</t>
  </si>
  <si>
    <t>Kerry Collins pass incomplete intended for Joe Jurevicius (defended by Kim Herring)</t>
  </si>
  <si>
    <t>Tiki Barber right guard for no gain (tackle by Jamie Sharper and Rob Burnett)</t>
  </si>
  <si>
    <t>Kerry Collins pass incomplete intended for Pete Mitchell</t>
  </si>
  <si>
    <t>Matt Stover kicks off 65 yards returned by Ron Dixon for 16 yards (tackle by O.J. Brigance)</t>
  </si>
  <si>
    <t>Steve McNair pass complete to Kevin Dyson for 9 yards (tackle by Mike Jones)</t>
  </si>
  <si>
    <t>RAM 10</t>
  </si>
  <si>
    <t>Timeout #3 by Tennessee Titans</t>
  </si>
  <si>
    <t>Steve McNair pass complete to Kevin Dyson for 16 yards (tackle by Dexter McCleon)</t>
  </si>
  <si>
    <t>Steve McNair pass incomplete intended for Eddie George</t>
  </si>
  <si>
    <t>Steve McNair pass incomplete intended for Derrick Mason (defended by Dre' Bly). Penalty on Kevin Carter: Neutral Zone Infraction 5 yards (no play)</t>
  </si>
  <si>
    <t>Steve McNair spiked the ball</t>
  </si>
  <si>
    <t>Steve McNair pass complete to Kevin Dyson for 7 yards (tackle by London Fletcher)</t>
  </si>
  <si>
    <t>Steve McNair right end for 2 yards (tackle by Todd Lyght)</t>
  </si>
  <si>
    <t>Steve McNair pass complete to Frank Wycheck for no gain. Penalty on Charlie Clemons: Defensive Offside 5 yards (no play)</t>
  </si>
  <si>
    <t>Steve McNair left end for 12 yards (tackle by Dre' Bly). Penalty on Dre' Bly: Face Mask (15 Yards) 15 yards</t>
  </si>
  <si>
    <t>OTI 28</t>
  </si>
  <si>
    <t>Steve McNair pass incomplete intended for Kevin Dyson</t>
  </si>
  <si>
    <t>Steve McNair pass complete to Frank Wycheck for 7 yards (tackle by Mike Jones)</t>
  </si>
  <si>
    <t>OTI 21</t>
  </si>
  <si>
    <t>Steve McNair pass complete to Derrick Mason for 9 yards (tackle by Dexter McCleon and Todd Lyght)</t>
  </si>
  <si>
    <t>OTI 12</t>
  </si>
  <si>
    <t>Jeff Wilkins kicks off 69 yards returned by Derrick Mason for 21 yards (tackle by Leonard Little). Penalty on Joe Bowden: Offensive Holding 10 yards</t>
  </si>
  <si>
    <t>RAM 27</t>
  </si>
  <si>
    <t>Kurt Warner pass complete to Isaac Bruce for 73 yards touchdown</t>
  </si>
  <si>
    <t>Craig Hentrich kicks off 60 yards returned by Tony Horne for 17 yards (tackle by George McCullough)</t>
  </si>
  <si>
    <t>OTI 30</t>
  </si>
  <si>
    <t>Al Del Greco 43 yard field goal good</t>
  </si>
  <si>
    <t>Steve McNair pass incomplete intended for Frank Wycheck</t>
  </si>
  <si>
    <t>Steve McNair pass complete to Isaac Byrd for no gain</t>
  </si>
  <si>
    <t>Eddie George right tackle for 3 yards (tackle by Mike Jones)</t>
  </si>
  <si>
    <t>Steve McNair pass complete to Jackie Harris for 6 yards (tackle by Billy Jenkins). Jackie Harris fumbles (forced by Billy Jenkins) recovered by Isaac Byrd at STL-28</t>
  </si>
  <si>
    <t>RAM 34</t>
  </si>
  <si>
    <t>Eddie George up the middle for 1 yard (tackle by London Fletcher)</t>
  </si>
  <si>
    <t>RAM 35</t>
  </si>
  <si>
    <t>Eddie George up the middle for 7 yards (tackle by Todd F. Collins)</t>
  </si>
  <si>
    <t>Steve McNair right end for 11 yards (tackle by Grant Wistrom)</t>
  </si>
  <si>
    <t>OTI 47</t>
  </si>
  <si>
    <t>Mike Horan punts 30 yards</t>
  </si>
  <si>
    <t>Kurt Warner pass incomplete intended for Isaac Bruce</t>
  </si>
  <si>
    <t>Kurt Warner pass incomplete intended for Torry Holt (defended by Jason Fisk)</t>
  </si>
  <si>
    <t>Marshall Faulk left tackle for 2 yards (tackle by Jevon Kearse)</t>
  </si>
  <si>
    <t>RAM 21</t>
  </si>
  <si>
    <t>OTI 35</t>
  </si>
  <si>
    <t>Al Del Greco kicks extra point good. Penalty on Dre' Bly: Defensive Offside 5 yards</t>
  </si>
  <si>
    <t>RAM 2</t>
  </si>
  <si>
    <t>Eddie George right end for 2 yards touchdown</t>
  </si>
  <si>
    <t>RAM 3</t>
  </si>
  <si>
    <t>Steve McNair pass complete to Jackie Harris for 21 yards (tackle by Todd F. Collins)</t>
  </si>
  <si>
    <t>Timeout #2 by Tennessee Titans</t>
  </si>
  <si>
    <t>Steve McNair pass complete to Isaac Byrd for 21 yards (tackle by Billy Jenkins)</t>
  </si>
  <si>
    <t>Eddie George right guard for 5 yards (tackle by Billy Jenkins)</t>
  </si>
  <si>
    <t>Steve McNair pass complete to Jackie Harris for 5 yards (tackle by Mike Jones and Billy Jenkins)</t>
  </si>
  <si>
    <t>OTI 45</t>
  </si>
  <si>
    <t>Steve McNair right guard for 2 yards</t>
  </si>
  <si>
    <t>OTI 43</t>
  </si>
  <si>
    <t>Eddie George left guard for no gain (tackle by Billy Jenkins)</t>
  </si>
  <si>
    <t>Eddie George up the middle for 3 yards (tackle by Billy Jenkins)</t>
  </si>
  <si>
    <t>OTI 40</t>
  </si>
  <si>
    <t>Eddie George left tackle for 6 yards (tackle by Mike Jones)</t>
  </si>
  <si>
    <t>OTI 34</t>
  </si>
  <si>
    <t>Steve McNair pass complete to Kevin Dyson for 9 yards (tackle by Todd Lyght). Penalty on Todd Lyght: Defensive Offside (Declined)</t>
  </si>
  <si>
    <t>OTI 25</t>
  </si>
  <si>
    <t>Eddie George up the middle for -2 yards (tackle by Grant Wistrom)</t>
  </si>
  <si>
    <t>OTI 27</t>
  </si>
  <si>
    <t>Eddie George left tackle for 6 yards (tackle by Devin Bush)</t>
  </si>
  <si>
    <t>Mike Horan punts 47 yards returned by Derrick Mason for -1 yards (tackle by Tony Horne)</t>
  </si>
  <si>
    <t>Penalty on Orlando Pace: False Start 5 yards (no play)</t>
  </si>
  <si>
    <t>Marshall Faulk left tackle for -1 yards (tackle by Perry Phenix)</t>
  </si>
  <si>
    <t>Craig Hentrich kicks off 46 yards returned by Tony Horne for 13 yards (tackle by Steve Jackson)</t>
  </si>
  <si>
    <t>Two Point Attempt: Steve McNair pass incomplete intended for Frank Wycheck  conversion fails</t>
  </si>
  <si>
    <t>RAM 1</t>
  </si>
  <si>
    <t>Eddie George left guard for 1 yard touchdown. Penalty on Kevin Carter: Neutral Zone Infraction (Declined)</t>
  </si>
  <si>
    <t>Timeout #1 by Tennessee Titans</t>
  </si>
  <si>
    <t>Eddie George up the middle for 1 yard (tackle by London Fletcher and Billy Jenkins)</t>
  </si>
  <si>
    <t>Steve McNair up the middle for 23 yards (tackle by Devin Bush and Dexter McCleon)</t>
  </si>
  <si>
    <t>Eddie George left guard for 4 yards (tackle by Grant Wistrom)</t>
  </si>
  <si>
    <t>Steve McNair right guard for 2 yards (tackle by Kevin Carter)</t>
  </si>
  <si>
    <t>Steve McNair pass complete to Frank Wycheck for 7 yards (tackle by London Fletcher)</t>
  </si>
  <si>
    <t>Eddie George right guard for 2 yards (tackle by London Fletcher)</t>
  </si>
  <si>
    <t>Steve McNair pass complete to Frank Wycheck for 5 yards (tackle by Todd Lyght)</t>
  </si>
  <si>
    <t>Eddie George left guard for 4 yards (tackle by Jay Williams)</t>
  </si>
  <si>
    <t>Steve McNair pass complete to Frank Wycheck for 3 yards (tackle by Billy Jenkins)</t>
  </si>
  <si>
    <t>OTI 48</t>
  </si>
  <si>
    <t>Eddie George left tackle for 9 yards (tackle by Dexter McCleon and London Fletcher)</t>
  </si>
  <si>
    <t>OTI 39</t>
  </si>
  <si>
    <t>Eddie George up the middle for 5 yards (tackle by Jeff Zgonina)</t>
  </si>
  <si>
    <t>Jeff Wilkins kicks off 71 yards returned by Derrick Mason for 35 yards (tackle by Leonard Little)</t>
  </si>
  <si>
    <t>OTI 9</t>
  </si>
  <si>
    <t>Kurt Warner pass complete to Torry Holt for 9 yards touchdown</t>
  </si>
  <si>
    <t>Marshall Faulk left end for 1 yard (tackle by Josh Evans)</t>
  </si>
  <si>
    <t>OTI 10</t>
  </si>
  <si>
    <t>Kurt Warner pass incomplete (defended by Jevon Kearse)</t>
  </si>
  <si>
    <t>Kurt Warner pass complete to Ernie Conwell for 16 yards (tackle by Blaine Bishop and Anthony Dorsett). Penalty on Mike Gruttadauria: Unnecessary Roughness (Offsetting) Penalty on Barron Wortham: Unnecessary Roughness (Offsetting)</t>
  </si>
  <si>
    <t>OTI 26</t>
  </si>
  <si>
    <t>Kurt Warner pass complete to Isaac Bruce for 31 yards (tackle by Denard Walker)</t>
  </si>
  <si>
    <t>Kurt Warner pass complete to Marshall Faulk for 8 yards (tackle by Donald Mitchell and Anthony Dorsett)</t>
  </si>
  <si>
    <t>Marshall Faulk right tackle for -1 yards (tackle by Jevon Kearse)</t>
  </si>
  <si>
    <t>Marshall Faulk up the middle for 4 yards (tackle by Jevon Kearse)</t>
  </si>
  <si>
    <t>Al Del Greco 47 yard field goal no good blocked by Todd Lyght recovered by D'Marco Farr</t>
  </si>
  <si>
    <t>Steve McNair pass complete to Eddie George for 3 yards (tackle by London Fletcher and Todd F. Collins)</t>
  </si>
  <si>
    <t>Eddie George left guard for 2 yards (tackle by Ray Agnew)</t>
  </si>
  <si>
    <t>Eddie George left end for 13 yards (tackle by Dexter McCleon)</t>
  </si>
  <si>
    <t>Steve McNair pass complete to Jackie Harris for 8 yards (tackle by Mike Jones and Todd Lyght)</t>
  </si>
  <si>
    <t>Eddie George up the middle for 4 yards (tackle by D'Marco Farr and Billy Jenkins)</t>
  </si>
  <si>
    <t>OTI 41</t>
  </si>
  <si>
    <t>Steve McNair pass complete to Frank Wycheck for 13 yards (tackle by Billy Jenkins and Mike Jones)</t>
  </si>
  <si>
    <t>Jeff Wilkins kicks off no gain returned by Derrick Mason for 29 yards (tackle by Leonard Little)</t>
  </si>
  <si>
    <t>Steve McNair kneels for -1 yards</t>
  </si>
  <si>
    <t>OTI 20</t>
  </si>
  <si>
    <t>Jeff Wilkins kicks off 74 yards touchback</t>
  </si>
  <si>
    <t>Jeff Wilkins 28 yard field goal good</t>
  </si>
  <si>
    <t>Kurt Warner pass incomplete intended for Az-Zahir Hakim</t>
  </si>
  <si>
    <t>Kurt Warner sacked by Jevon Kearse for 0 yards. Penalty on Jevon Kearse: Face Mask (15 Yards) 10 yards</t>
  </si>
  <si>
    <t>Kurt Warner pass complete to Torry Holt for 6 yards (tackle by Dainon Sidney)</t>
  </si>
  <si>
    <t>Kurt Warner pass incomplete intended for Ricky Proehl. Penalty on Tom Nutten: Offensive Holding 10 yards (no play)</t>
  </si>
  <si>
    <t>OTI 16</t>
  </si>
  <si>
    <t>Kurt Warner sacked by Kenny Holmes for -2 yards. Penalty on Donald Mitchell: Defensive Holding 5 yards (no play)</t>
  </si>
  <si>
    <t>Kurt Warner pass complete to Az-Zahir Hakim for 17 yards</t>
  </si>
  <si>
    <t>OTI 38</t>
  </si>
  <si>
    <t>Kurt Warner pass complete to Isaac Bruce for 15 yards (tackle by Dainon Sidney)</t>
  </si>
  <si>
    <t>Kurt Warner pass incomplete intended for Ricky Proehl (defended by Donald Mitchell)</t>
  </si>
  <si>
    <t>Kurt Warner pass complete to Torry Holt for 18 yards (tackle by Anthony Dorsett)</t>
  </si>
  <si>
    <t>Kurt Warner sacked by Jason Fisk for -7 yards</t>
  </si>
  <si>
    <t>Kurt Warner pass complete to Torry Holt for 16 yards (tackle by Dainon Sidney)</t>
  </si>
  <si>
    <t>Kurt Warner pass incomplete intended for Isaac Bruce (defended by Steve Jackson)</t>
  </si>
  <si>
    <t>Kurt Warner pass complete to Marshall Faulk for 7 yards (tackle by Joe Bowden)</t>
  </si>
  <si>
    <t>RAM 13</t>
  </si>
  <si>
    <t>Marshall Faulk up the middle for 5 yards (tackle by Blaine Bishop and Samari Rolle). Penalty on Roland Williams: Offensive Holding 10 yards (no play)</t>
  </si>
  <si>
    <t>Craig Hentrich punts 49 yards returned by Az-Zahir Hakim for -2 yards (tackle by Dainon Sidney)</t>
  </si>
  <si>
    <t>Steve McNair pass incomplete intended for Derrick Mason</t>
  </si>
  <si>
    <t>Steve McNair pass incomplete intended for Kevin Dyson (defended by Todd Lyght)</t>
  </si>
  <si>
    <t>Steve McNair pass incomplete intended for Jackie Harris (defended by Todd F. Collins)</t>
  </si>
  <si>
    <t>Jeff Wilkins kicks off 63 yards returned by Derrick Mason for 19 yards (tackle by Charlie Clemons)</t>
  </si>
  <si>
    <t>Jeff Wilkins 29 yard field goal good</t>
  </si>
  <si>
    <t>OTI 11</t>
  </si>
  <si>
    <t>Kurt Warner pass incomplete intended for Torry Holt (defended by Blaine Bishop)</t>
  </si>
  <si>
    <t>Kurt Warner pass incomplete intended for Roland Williams</t>
  </si>
  <si>
    <t>Kurt Warner pass incomplete intended for Torry Holt. Penalty on Denard Walker: Illegal Contact 5 yards (no play)</t>
  </si>
  <si>
    <t>Kurt Warner pass complete to Torry Holt for 15 yards (tackle by Dainon Sidney)</t>
  </si>
  <si>
    <t>OTI 31</t>
  </si>
  <si>
    <t>Kurt Warner pass complete to Robert Holcombe for 1 yard (tackle by Barron Wortham and Joe Bowden)</t>
  </si>
  <si>
    <t>OTI 32</t>
  </si>
  <si>
    <t>Kurt Warner pass complete to Torry Holt for 13 yards</t>
  </si>
  <si>
    <t>Kurt Warner pass complete to Isaac Bruce for 15 yards (tackle by Denard Walker)</t>
  </si>
  <si>
    <t>Marshall Faulk left tackle for 2 yards (tackle by Barron Wortham)</t>
  </si>
  <si>
    <t>Penalty on Kenny Holmes: Neutral Zone Infraction 5 yards (no play)</t>
  </si>
  <si>
    <t>Kurt Warner pass complete to Marshall Faulk for 6 yards (tackle by Blaine Bishop and Anthony Dorsett)</t>
  </si>
  <si>
    <t>Kurt Warner pass complete to Isaac Bruce for 11 yards (tackle by Blaine Bishop)</t>
  </si>
  <si>
    <t>Craig Hentrich punts 31 yards</t>
  </si>
  <si>
    <t>Penalty on Bruce Matthews: False Start 5 yards (no play)</t>
  </si>
  <si>
    <t>Eddie George right guard for -1 yards (tackle by Jeff Zgonina and Jay Williams)</t>
  </si>
  <si>
    <t>Steve McNair pass incomplete intended for Chris Sanders</t>
  </si>
  <si>
    <t>Steve McNair pass complete to Derrick Mason for 9 yards (tackle by Todd Lyght)</t>
  </si>
  <si>
    <t>Steve McNair pass complete to Jackie Harris for 8 yards (tackle by Billy Jenkins)</t>
  </si>
  <si>
    <t>OTI 42</t>
  </si>
  <si>
    <t>Steve McNair sacked by Kevin Carter for -6 yards</t>
  </si>
  <si>
    <t>Steve McNair right end for 13 yards (tackle by Kevin Carter and Todd F. Collins)</t>
  </si>
  <si>
    <t>Eddie George up the middle for 2 yards (tackle by D'Marco Farr)</t>
  </si>
  <si>
    <t>OTI 33</t>
  </si>
  <si>
    <t>Eddie George left guard for 9 yards (tackle by London Fletcher)</t>
  </si>
  <si>
    <t>OTI 24</t>
  </si>
  <si>
    <t>Jeff Wilkins 34 yard field goal no good</t>
  </si>
  <si>
    <t>Kurt Warner pass incomplete intended for Ricky Proehl (defended by Jevon Kearse)</t>
  </si>
  <si>
    <t>Kurt Warner for 1 yard. Kurt Warner fumbles recovered by Kurt Warner at TEN-16</t>
  </si>
  <si>
    <t>OTI 17</t>
  </si>
  <si>
    <t>Kurt Warner pass complete to Marshall Faulk for 52 yards (tackle by Denard Walker)</t>
  </si>
  <si>
    <t>Kurt Warner pass incomplete intended for Isaac Bruce (defended by Samari Rolle)</t>
  </si>
  <si>
    <t>Craig Hentrich punts 49 yards returned by Az-Zahir Hakim for 10 yards (tackle by Terry Killens)</t>
  </si>
  <si>
    <t>Eddie George up the middle for -1 yards (tackle by London Fletcher)</t>
  </si>
  <si>
    <t>Eddie George left tackle for 3 yards (tackle by Mike Jones)</t>
  </si>
  <si>
    <t>Steve McNair pass complete to Jackie Harris for 12 yards (tackle by Billy Jenkins)</t>
  </si>
  <si>
    <t>Jeff Wilkins kicks off 72 yards returned by Derrick Mason for 18 yards (tackle by Leonard Little)</t>
  </si>
  <si>
    <t>Jeff Wilkins 27 yard field goal good</t>
  </si>
  <si>
    <t>Kurt Warner pass incomplete intended for Az-Zahir Hakim (defended by Denard Walker)</t>
  </si>
  <si>
    <t>Marshall Faulk left tackle for 2 yards (tackle by Jason Fisk)</t>
  </si>
  <si>
    <t>Marshall Faulk right end for 3 yards (tackle by Blaine Bishop)</t>
  </si>
  <si>
    <t>OTI 14</t>
  </si>
  <si>
    <t>Kurt Warner pass complete to Marshall Faulk for 17 yards (tackle by Eddie Robinson)</t>
  </si>
  <si>
    <t>Kurt Warner pass complete to Torry Holt for 32 yards (tackle by Blaine Bishop)</t>
  </si>
  <si>
    <t>Al Del Greco 47 yard field goal no good</t>
  </si>
  <si>
    <t>Steve McNair pass incomplete intended for Isaac Byrd</t>
  </si>
  <si>
    <t>Eddie George left guard for 2 yards (tackle by Jeff Zgonina)</t>
  </si>
  <si>
    <t>Penalty on Steve McNair: Delay of Game 5 yards (no play)</t>
  </si>
  <si>
    <t>Steve McNair pass complete to Eddie George for 32 yards (tackle by Mike Jones)</t>
  </si>
  <si>
    <t>Steve McNair pass complete to Kevin Dyson for 3 yards (tackle by Todd Lyght). Penalty on Kevin Carter: Neutral Zone Infraction 5 yards (no play)</t>
  </si>
  <si>
    <t>OTI 37</t>
  </si>
  <si>
    <t>Eddie George left guard for 4 yards (tackle by D'Marco Farr)</t>
  </si>
  <si>
    <t>Steve McNair pass complete to Jackie Harris for 4 yards (tackle by London Fletcher and Todd F. Collins)</t>
  </si>
  <si>
    <t>OTI 29</t>
  </si>
  <si>
    <t>Mike Horan for no gain. Mike Horan fumbles recovered by Mike Horan at TEN-29</t>
  </si>
  <si>
    <t>Marshall Faulk left guard for 1 yard (tackle by Josh Evans)</t>
  </si>
  <si>
    <t>OTI 18</t>
  </si>
  <si>
    <t>Kurt Warner pass incomplete intended for Marshall Faulk</t>
  </si>
  <si>
    <t>Robert Holcombe left guard for 11 yards (tackle by Joe Bowden and Eddie Robinson)</t>
  </si>
  <si>
    <t>Kurt Warner pass complete to Roland Williams for 9 yards (tackle by Eddie Robinson)</t>
  </si>
  <si>
    <t>Kurt Warner pass complete to Ricky Proehl for 11 yards (tackle by Eddie Robinson)</t>
  </si>
  <si>
    <t>OTI 49</t>
  </si>
  <si>
    <t>Kurt Warner pass complete to Isaac Bruce for 17 yards (tackle by Samari Rolle)</t>
  </si>
  <si>
    <t>Marshall Faulk left end for 4 yards (tackle by Steve Jackson and Anthony Dorsett)</t>
  </si>
  <si>
    <t>Kurt Warner pass complete to Fred Miller for -1 yards (tackle by Jevon Kearse)</t>
  </si>
  <si>
    <t>Craig Hentrich kicks off 64 yards returned by Tony Horne for 25 yards (tackle by Greg Favors)</t>
  </si>
  <si>
    <t>ATL 37</t>
  </si>
  <si>
    <t>Jamal Anderson left guard for 13 yards (tackle by Glenn Cadrez)</t>
  </si>
  <si>
    <t>DEN 50</t>
  </si>
  <si>
    <t>Jamal Anderson right tackle for no gain (tackle by Harald Hasselbach and Trevor Pryce)</t>
  </si>
  <si>
    <t>Chris Chandler pass complete to Tony Martin for 4 yards</t>
  </si>
  <si>
    <t>Jamal Anderson right tackle for 7 yards (tackle by Steve Atwater and Darrien Gordon)</t>
  </si>
  <si>
    <t>Jamal Anderson up the middle for 2 yards (tackle by Steve Atwater and Keith Traylor)</t>
  </si>
  <si>
    <t>Chris Chandler up the middle for 2 yards (tackle by Harald Hasselbach)</t>
  </si>
  <si>
    <t>Jamal Anderson left tackle for 2 yards (tackle by Maa Tanuvasa)</t>
  </si>
  <si>
    <t>DEN 8</t>
  </si>
  <si>
    <t>Chris Chandler pass incomplete intended for O.J. Santiago</t>
  </si>
  <si>
    <t>Chris Chandler sacked by Bill Romanowski for -7 yards</t>
  </si>
  <si>
    <t>DEN 15</t>
  </si>
  <si>
    <t>Morten Andersen 32 yard field goal good</t>
  </si>
  <si>
    <t>ATL 30</t>
  </si>
  <si>
    <t>John Elway pass incomplete intended for Terrell Davis</t>
  </si>
  <si>
    <t>John Elway pass complete to Shannon Sharpe for 12 yards (tackle by William White)</t>
  </si>
  <si>
    <t>DEN 32</t>
  </si>
  <si>
    <t>Terrell Davis left end for 1 yard (tackle by Ray Buchanan and Henri Crockett)</t>
  </si>
  <si>
    <t>Terrell Davis left tackle for 2 yards (tackle by Travis Hall)</t>
  </si>
  <si>
    <t>John Elway pass complete to Rod Smith for 41 yards</t>
  </si>
  <si>
    <t>ATL 24</t>
  </si>
  <si>
    <t>Terrell Davis right guard for 1 yard (tackle by Shane Dronett)</t>
  </si>
  <si>
    <t>ATL 23</t>
  </si>
  <si>
    <t>Terrell Davis left guard for 9 yards (tackle by Ronnie Bradford and Henri Crockett)</t>
  </si>
  <si>
    <t>ATL 14</t>
  </si>
  <si>
    <t>Terrell Davis up the middle for -1 yards (tackle by Chuck Smith)</t>
  </si>
  <si>
    <t>ATL 15</t>
  </si>
  <si>
    <t>John Elway pass complete to Shannon Sharpe for 14 yards</t>
  </si>
  <si>
    <t>ATL 1</t>
  </si>
  <si>
    <t>Jason Elam kicks extra point good</t>
  </si>
  <si>
    <t>ATL 27</t>
  </si>
  <si>
    <t>Jamal Anderson up the middle for 9 yards (tackle by Steve Atwater)</t>
  </si>
  <si>
    <t>ATL 36</t>
  </si>
  <si>
    <t>Jamal Anderson left guard for no gain (tackle by Alfred Williams)</t>
  </si>
  <si>
    <t>Dan Stryzinski punts 39 yards</t>
  </si>
  <si>
    <t>Terrell Davis up the middle for 6 yards (tackle by Jessie Tuggle)</t>
  </si>
  <si>
    <t>John Elway pass incomplete intended for Shannon Sharpe</t>
  </si>
  <si>
    <t>John Elway pass incomplete intended for Shannon Sharpe is intercepted by Ronnie Bradford at DEN-36 and returned for 1 yard</t>
  </si>
  <si>
    <t>Tim Dwight right end for 5 yards (tackle by Steve Atwater)</t>
  </si>
  <si>
    <t>Jamal Anderson up the middle for 4 yards (tackle by Glenn Cadrez and Tyrone Braxton)</t>
  </si>
  <si>
    <t>Jamal Anderson left guard for no gain (tackle by Glenn Cadrez)</t>
  </si>
  <si>
    <t>Jamal Anderson right end for -2 yards (tackle by Keith Traylor)</t>
  </si>
  <si>
    <t>John Elway pass complete to Byron Chamberlain for 13 yards (tackle by Eugene Robinson)</t>
  </si>
  <si>
    <t>Terrell Davis right guard for 1 yard (tackle by William White)</t>
  </si>
  <si>
    <t>Terrell Davis right tackle for 8 yards (tackle by Randy Fuller)</t>
  </si>
  <si>
    <t>ATL 49</t>
  </si>
  <si>
    <t>John Elway pass complete to Byron Chamberlain for 4 yards (tackle by Cornelius Bennett)</t>
  </si>
  <si>
    <t>ATL 45</t>
  </si>
  <si>
    <t>John Elway pass complete to Rod Smith for 18 yards (tackle by Ronnie Bradford)</t>
  </si>
  <si>
    <t>John Elway pass incomplete intended for Dwayne Carswell (defended by Chuck Smith)</t>
  </si>
  <si>
    <t>Terrell Davis right guard for 13 yards (tackle by Ray Buchanan and William White)</t>
  </si>
  <si>
    <t>Terrell Davis left tackle for 6 yards (tackle by Shane Dronett and Ronnie Bradford)</t>
  </si>
  <si>
    <t>ATL 8</t>
  </si>
  <si>
    <t>John Elway pass incomplete</t>
  </si>
  <si>
    <t>John Elway pass incomplete intended for Byron Chamberlain</t>
  </si>
  <si>
    <t>Jason Elam 26 yard field goal good</t>
  </si>
  <si>
    <t>Chris Chandler pass complete to Terance Mathis for 16 yards</t>
  </si>
  <si>
    <t>ATL 43</t>
  </si>
  <si>
    <t>Chris Chandler pass complete to Terance Mathis for 30 yards (tackle by Glenn Cadrez)</t>
  </si>
  <si>
    <t>DEN 27</t>
  </si>
  <si>
    <t>Chris Chandler pass complete to Jamal Anderson for 9 yards (tackle by Darrien Gordon)</t>
  </si>
  <si>
    <t>Jamal Anderson left tackle for 3 yards (tackle by Alfred Williams)</t>
  </si>
  <si>
    <t>Jamal Anderson right tackle for 6 yards (tackle by Keith Traylor and Glenn Cadrez)</t>
  </si>
  <si>
    <t>Jamal Anderson left guard for 1 yard</t>
  </si>
  <si>
    <t>Chris Chandler pass incomplete intended for Tim Dwight</t>
  </si>
  <si>
    <t>Morten Andersen 26 yard field goal no good</t>
  </si>
  <si>
    <t>Chris Chandler pass incomplete intended for Tony Martin</t>
  </si>
  <si>
    <t>Chris Chandler pass complete to Tony Martin for 23 yards</t>
  </si>
  <si>
    <t>Chris Chandler right end for 10 yards</t>
  </si>
  <si>
    <t>Chris Chandler pass complete to Brian Kozlowski for 5 yards</t>
  </si>
  <si>
    <t>Chris Chandler pass incomplete intended for Ronnie Harris (defended by Tory James)</t>
  </si>
  <si>
    <t>Chris Chandler pass incomplete intended for Tony Martin (defended by Darrien Gordon)</t>
  </si>
  <si>
    <t>Morten Andersen 28 yard field goal good</t>
  </si>
  <si>
    <t>Terrell Davis right tackle for 15 yards (tackle by Eugene Robinson)</t>
  </si>
  <si>
    <t>Terrell Davis right tackle for 2 yards (tackle by Cornelius Bennett)</t>
  </si>
  <si>
    <t>John Elway pass complete to Byron Chamberlain for 12 yards</t>
  </si>
  <si>
    <t>Rod Smith left end for 1 yard (tackle by Ronnie Bradford)</t>
  </si>
  <si>
    <t>ATL 42</t>
  </si>
  <si>
    <t>John Elway pass complete to Rod Smith for 5 yards</t>
  </si>
  <si>
    <t>ATL 47</t>
  </si>
  <si>
    <t>Terrell Davis right end for 2 yards (tackle by Travis Hall)</t>
  </si>
  <si>
    <t>Tom Rouen punts 35 yards</t>
  </si>
  <si>
    <t>ATL 10</t>
  </si>
  <si>
    <t>Chris Chandler pass incomplete intended for Jamal Anderson</t>
  </si>
  <si>
    <t>Jamal Anderson for 6 yards</t>
  </si>
  <si>
    <t>John Elway pass complete to Ed McCaffrey for 18 yards (tackle by Eugene Robinson)</t>
  </si>
  <si>
    <t>John Elway pass complete to Terrell Davis for 11 yards (tackle by William White)</t>
  </si>
  <si>
    <t>Terrell Davis up the middle for 2 yards (tackle by Jessie Tuggle)</t>
  </si>
  <si>
    <t>John Elway pass complete to Howard Griffith for 7 yards (tackle by Ronnie Bradford)</t>
  </si>
  <si>
    <t>Howard Griffith left guard for 3 yards (tackle by William White)</t>
  </si>
  <si>
    <t>ATL 33</t>
  </si>
  <si>
    <t>Terrell Davis left tackle for 2 yards (tackle by Shane Dronett)</t>
  </si>
  <si>
    <t>ATL 31</t>
  </si>
  <si>
    <t>John Elway pass incomplete intended for Ed McCaffrey (defended by Travis Hall)</t>
  </si>
  <si>
    <t>John Elway pass complete to Ed McCaffrey for 14 yards</t>
  </si>
  <si>
    <t>ATL 17</t>
  </si>
  <si>
    <t>ATL 28</t>
  </si>
  <si>
    <t>John Elway right end for no gain (tackle by Cornelius Bennett)</t>
  </si>
  <si>
    <t>Terrell Davis right tackle for no gain (tackle by William White)</t>
  </si>
  <si>
    <t>John Elway pass complete to Rod Smith for 8 yards (tackle by Cornelius Bennett)</t>
  </si>
  <si>
    <t>ATL 20</t>
  </si>
  <si>
    <t>Jason Elam 38 yard field goal no good</t>
  </si>
  <si>
    <t>Chris Chandler pass complete to Tony Martin for 19 yards</t>
  </si>
  <si>
    <t>Chris Chandler left tackle for 12 yards (tackle by Glenn Cadrez)</t>
  </si>
  <si>
    <t>Chris Chandler sacked by John Mobley for -6 yards</t>
  </si>
  <si>
    <t>Chris Chandler pass incomplete intended for Terance Mathis is intercepted by Darrius Johnson at DEN-30 and returned for 28 yards (tackle by Ephraim Salaam)</t>
  </si>
  <si>
    <t>Terrell Davis right tackle for 11 yards</t>
  </si>
  <si>
    <t>Derek Loville up the middle for 2 yards (tackle by William White)</t>
  </si>
  <si>
    <t>ATL 29</t>
  </si>
  <si>
    <t>John Elway pass incomplete intended for Rod Smith</t>
  </si>
  <si>
    <t>John Elway pass complete to Ed McCaffrey for no gain</t>
  </si>
  <si>
    <t>Jason Elam 48 yard field goal no good</t>
  </si>
  <si>
    <t>ATL 38</t>
  </si>
  <si>
    <t>Jamal Anderson left end for 13 yards (tackle by Ray Crockett)</t>
  </si>
  <si>
    <t>Chris Chandler pass complete to Terance Mathis for 13 yards</t>
  </si>
  <si>
    <t>Jamal Anderson up the middle for 15 yards (tackle by Steve Atwater and Glenn Cadrez)</t>
  </si>
  <si>
    <t>Chris Chandler pass incomplete is intercepted by Darrien Gordon at DEN-18 and returned for 58 yards (tackle by Chris Chandler)</t>
  </si>
  <si>
    <t>Terrell Davis right tackle for 4 yards (tackle by Shane Dronett)</t>
  </si>
  <si>
    <t>John Elway pass incomplete intended for Ed McCaffrey (defended by Ray Buchanan)</t>
  </si>
  <si>
    <t>John Elway pass complete to Ed McCaffrey for 15 yards</t>
  </si>
  <si>
    <t>ATL 5</t>
  </si>
  <si>
    <t>Howard Griffith left guard for 4 yards (tackle by Jessie Tuggle)</t>
  </si>
  <si>
    <t>Chris Chandler pass complete to O.J. Santiago for 13 yards (tackle by Tyrone Braxton)</t>
  </si>
  <si>
    <t>Jamal Anderson right end for 15 yards (tackle by Bill Romanowski and Neil Smith)</t>
  </si>
  <si>
    <t>Chris Chandler pass complete to Tony Martin for 16 yards</t>
  </si>
  <si>
    <t>Chris Chandler pass incomplete intended for Tony Martin is intercepted by Darrien Gordon at DEN-2 and returned for 50 yards (tackle by O.J. Santiago)</t>
  </si>
  <si>
    <t>ATL 48</t>
  </si>
  <si>
    <t>John Elway pass complete to Terrell Davis for 39 yards (tackle by William White)</t>
  </si>
  <si>
    <t>ATL 9</t>
  </si>
  <si>
    <t>Derek Loville left tackle for 6 yards (tackle by Eugene Robinson)</t>
  </si>
  <si>
    <t>ATL 3</t>
  </si>
  <si>
    <t>Terrell Davis up the middle for 4 yards (tackle by Chuck Smith and Travis Hall)</t>
  </si>
  <si>
    <t>ATL 50</t>
  </si>
  <si>
    <t>Terrell Davis left end for 1 yard (tackle by Shane Dronett)</t>
  </si>
  <si>
    <t>John Elway pass complete to Ed McCaffrey for 25 yards (tackle by William White)</t>
  </si>
  <si>
    <t>Terrell Davis left tackle for 4 yards (tackle by Antonio Edwards)</t>
  </si>
  <si>
    <t>Terrell Davis left tackle for 2 yards (tackle by Jessie Tuggle)</t>
  </si>
  <si>
    <t>ATL 18</t>
  </si>
  <si>
    <t>John Elway pass incomplete intended for Willie Green</t>
  </si>
  <si>
    <t>Jason Elam 37 yard field goal good</t>
  </si>
  <si>
    <t>Chris Chandler pass incomplete intended for Tim Dwight (defended by Alfred Williams)</t>
  </si>
  <si>
    <t>Chris Chandler for 6 yards (tackle by Maa Tanuvasa)</t>
  </si>
  <si>
    <t>Chris Chandler pass complete to Tony Martin for 17 yards (tackle by Steve Atwater)</t>
  </si>
  <si>
    <t>Chris Chandler pass incomplete intended for Harold Green (defended by Alfred Williams)</t>
  </si>
  <si>
    <t>Chris Chandler pass complete to Jamal Anderson for 4 yards</t>
  </si>
  <si>
    <t>Chris Chandler pass complete to Terance Mathis for 9 yards</t>
  </si>
  <si>
    <t>Jamal Anderson for 2 yards (tackle by Marvin Washington)</t>
  </si>
  <si>
    <t>Chris Chandler pass complete to Terance Mathis for 4 yards (tackle by Ray Crockett)</t>
  </si>
  <si>
    <t>Chris Chandler pass incomplete intended for Tim Dwight (defended by Bill Romanowski)</t>
  </si>
  <si>
    <t>Chris Chandler pass complete to Terance Mathis for 10 yards</t>
  </si>
  <si>
    <t>Chris Chandler pass complete to Ronnie Harris for 8 yards (tackle by Bill Romanowski)</t>
  </si>
  <si>
    <t>Chris Chandler pass complete to Ronnie Harris for 13 yards</t>
  </si>
  <si>
    <t>DEN 3</t>
  </si>
  <si>
    <t>Chris Chandler pass incomplete intended for Tim Dwight (defended by Steve Atwater)</t>
  </si>
  <si>
    <t>Chris Chandler pass incomplete intended for O.J. Santiago (defended by Tyrone Braxton)</t>
  </si>
  <si>
    <t>Terrell Davis left tackle for no gain (tackle by Travis Hall)</t>
  </si>
  <si>
    <t>Terrell Davis right tackle for 3 yards (tackle by Shane Dronett)</t>
  </si>
  <si>
    <t>ATL 34</t>
  </si>
  <si>
    <t>Terrell Davis up the middle for 4 yards (tackle by Shane Dronett)</t>
  </si>
  <si>
    <t>John Elway up the middle for -1 yards</t>
  </si>
  <si>
    <t>Bubby Brister up the middle for -1 yards</t>
  </si>
  <si>
    <t>Chris Chandler pass complete to Jamal Anderson for 3 yards (tackle by George Coghill). Jamal Anderson fumbles (forced by George Coghill) recovered by Tyrone Braxton at ATL-37</t>
  </si>
  <si>
    <t>Morten Andersen kicks onside 9 yards recovered by Byron Chamberlain and returned for 2 yards</t>
  </si>
  <si>
    <t>Two Point Attempt: Chris Chandler pass complete to Tony Martin  conversion fails</t>
  </si>
  <si>
    <t>Chris Chandler pass complete to Terance Mathis for 3 yards touchdown</t>
  </si>
  <si>
    <t>Jason Elam kicks off 47 yards returned by Brian Kozlowski for 1 yard (tackle by Keith Burns)</t>
  </si>
  <si>
    <t>Morten Andersen kicks onside 9 yards recovered by Byron Chamberlain</t>
  </si>
  <si>
    <t>Morten Andersen kicks extra point good. Penalty on Keith Traylor: Unnecessary Roughness 15 yards</t>
  </si>
  <si>
    <t>Jason Elam kicks off 64 yards returned by Tim Dwight for 94 yards touchdown</t>
  </si>
  <si>
    <t>John Elway up the middle for 3 yards touchdown</t>
  </si>
  <si>
    <t>Jason Elam kicks off 65 yards returned by Tim Dwight for 25 yards</t>
  </si>
  <si>
    <t>Howard Griffith left guard for 1 yard touchdown</t>
  </si>
  <si>
    <t>Terrell Davis left end for 3 yards (tackle by Eugene Robinson and Esera Tuaolo). Penalty on Dwayne Carswell: Offensive Holding 11 yards (no play)</t>
  </si>
  <si>
    <t>Morten Andersen kicks off 70 yards returned by Vaughn Hebron for 26 yards</t>
  </si>
  <si>
    <t>John Elway pass incomplete intended for Howard Griffith. Penalty on Dan Neil: Offensive Holding 10 yards (no play)</t>
  </si>
  <si>
    <t>Morten Andersen kicks off 58 yards returned by Vaughn Hebron for 16 yards</t>
  </si>
  <si>
    <t>Jason Elam kicks off 61 yards out of bounds (tackle by Tory James)</t>
  </si>
  <si>
    <t>John Elway pass complete to Rod Smith for 80 yards touchdown</t>
  </si>
  <si>
    <t>Jason Elam kicks off 61 yards returned by Tim Dwight for 18 yards</t>
  </si>
  <si>
    <t>Jason Elam kicks off 59 yards returned by Brian Kozlowski for 16 yards</t>
  </si>
  <si>
    <t>Morten Andersen kicks off 73 yards touchback</t>
  </si>
  <si>
    <t>Chris Chandler pass incomplete intended for Tony Martin. Penalty on Ray Crockett: Defensive Pass Interference 25 yards (no play)</t>
  </si>
  <si>
    <t>Jason Elam kicks off 64 yards returned by Tim Dwight for 31 yards</t>
  </si>
  <si>
    <t>John Elway for -1 yards</t>
  </si>
  <si>
    <t>Brett Favre pass incomplete intended for Mark Chmura</t>
  </si>
  <si>
    <t>Brett Favre pass incomplete intended for Robert Brooks</t>
  </si>
  <si>
    <t>Brett Favre pass incomplete intended for Antonio Freeman</t>
  </si>
  <si>
    <t>Brett Favre pass complete to Dorsey Levens for 4 yards</t>
  </si>
  <si>
    <t>Brett Favre pass complete to Dorsey Levens for 13 yards</t>
  </si>
  <si>
    <t>Brett Favre pass complete to Dorsey Levens for no gain</t>
  </si>
  <si>
    <t>Brett Favre pass complete to Dorsey Levens for 22 yards</t>
  </si>
  <si>
    <t>Jason Elam kicks off 62 yards returned by Antonio Freeman for 22 yards</t>
  </si>
  <si>
    <t>Terrell Davis for 1 yard touchdown</t>
  </si>
  <si>
    <t>GNB 1</t>
  </si>
  <si>
    <t>Terrell Davis for 17 yards</t>
  </si>
  <si>
    <t>John Elway pass complete to Howard Griffith for 23 yards</t>
  </si>
  <si>
    <t>GNB 31</t>
  </si>
  <si>
    <t>Terrell Davis for 1 yard</t>
  </si>
  <si>
    <t>Terrell Davis for 2 yards</t>
  </si>
  <si>
    <t>Craig Hentrich punts 39 yards</t>
  </si>
  <si>
    <t>Brett Favre pass complete to Antonio Freeman for 6 yards</t>
  </si>
  <si>
    <t>GNB 9</t>
  </si>
  <si>
    <t>Brett Favre pass complete to William Henderson for 7 yards</t>
  </si>
  <si>
    <t>GNB 11</t>
  </si>
  <si>
    <t>Tom Rouen punts 28 yards</t>
  </si>
  <si>
    <t>GNB 39</t>
  </si>
  <si>
    <t>Terrell Davis for 3 yards</t>
  </si>
  <si>
    <t>John Elway pass complete to Shannon Sharpe for 12 yards</t>
  </si>
  <si>
    <t>John Elway pass complete to Dwayne Carswell for 4 yards</t>
  </si>
  <si>
    <t>Terrell Davis for 4 yards</t>
  </si>
  <si>
    <t>Terrell Davis for 14 yards</t>
  </si>
  <si>
    <t>Craig Hentrich punts 21 yards</t>
  </si>
  <si>
    <t>Dorsey Levens for 2 yards</t>
  </si>
  <si>
    <t>Brett Favre pass complete to Dorsey Levens for 11 yards</t>
  </si>
  <si>
    <t>Tom Rouen punts 33 yards</t>
  </si>
  <si>
    <t>John Elway pass complete to Terrell Davis for 4 yards</t>
  </si>
  <si>
    <t>Ryan Longwell kicks off 62 yards returned by Vaughn Hebron for 14 yards</t>
  </si>
  <si>
    <t>Brett Favre pass complete to Antonio Freeman for 13 yards touchdown</t>
  </si>
  <si>
    <t>Brett Favre pass complete to Antonio Freeman for 17 yards</t>
  </si>
  <si>
    <t>Brett Favre pass complete to Robert Brooks for 3 yards</t>
  </si>
  <si>
    <t>Brett Favre pass complete to Antonio Freeman for 27 yards</t>
  </si>
  <si>
    <t>John Elway pass incomplete intended for Rod Smith is intercepted by Eugene Robinson</t>
  </si>
  <si>
    <t>Jason Elam kicks off 61 yards returned by Antonio Freeman for 13 yards</t>
  </si>
  <si>
    <t>GNB 4</t>
  </si>
  <si>
    <t>John Elway for 8 yards</t>
  </si>
  <si>
    <t>GNB 12</t>
  </si>
  <si>
    <t>GNB 16</t>
  </si>
  <si>
    <t>John Elway pass complete to Ed McCaffrey for 9 yards</t>
  </si>
  <si>
    <t>Terrell Davis for 8 yards</t>
  </si>
  <si>
    <t>John Elway pass complete to Ed McCaffrey for 36 yards</t>
  </si>
  <si>
    <t>Terrell Davis for 7 yards</t>
  </si>
  <si>
    <t>John Elway pass complete to Shannon Sharpe for 8 yards</t>
  </si>
  <si>
    <t>John Elway pass incomplete intended for Ed McCaffrey</t>
  </si>
  <si>
    <t>Craig Hentrich punts 51 yards</t>
  </si>
  <si>
    <t>GNB 36</t>
  </si>
  <si>
    <t>Dorsey Levens for 4 yards</t>
  </si>
  <si>
    <t>Brett Favre pass incomplete intended for Derrick Mayes</t>
  </si>
  <si>
    <t>Tom Rouen punts 38 yards</t>
  </si>
  <si>
    <t>Terrell Davis for 6 yards</t>
  </si>
  <si>
    <t>Ryan Longwell kicks off 61 yards returned by Vaughn Hebron for 19 yards</t>
  </si>
  <si>
    <t>Ryan Longwell 27 yard field goal good</t>
  </si>
  <si>
    <t>Dorsey Levens for 16 yards</t>
  </si>
  <si>
    <t>Dorsey Levens for no gain</t>
  </si>
  <si>
    <t>Brett Favre pass complete to Dorsey Levens for 6 yards</t>
  </si>
  <si>
    <t>Terrell Davis for 3 yards. Terrell Davis fumbles recovered by Tyrone Williams</t>
  </si>
  <si>
    <t>Ryan Longwell kicks off 61 yards returned by Vaughn Hebron for 14 yards</t>
  </si>
  <si>
    <t>Ryan Longwell kicks off 45 yards returned by Keith Burns for 16 yards</t>
  </si>
  <si>
    <t>Brett Favre pass complete to Mark Chmura for 6 yards touchdown</t>
  </si>
  <si>
    <t>Brett Favre pass complete to Robert Brooks for 10 yards</t>
  </si>
  <si>
    <t>Brett Favre pass complete to Terry Mickens for 6 yards</t>
  </si>
  <si>
    <t>Brett Favre pass complete to Mark Chmura for 11 yards</t>
  </si>
  <si>
    <t>Brett Favre pass complete to Antonio Freeman for 9 yards</t>
  </si>
  <si>
    <t>Brett Favre pass complete to William Henderson for 2 yards</t>
  </si>
  <si>
    <t>Dorsey Levens for 7 yards</t>
  </si>
  <si>
    <t>Dorsey Levens for 15 yards</t>
  </si>
  <si>
    <t>Brett Favre pass complete to Mark Chmura for 21 yards</t>
  </si>
  <si>
    <t>GNB 5</t>
  </si>
  <si>
    <t>Brett Favre pass incomplete intended for William Henderson</t>
  </si>
  <si>
    <t>Tom Rouen punts 47 yards</t>
  </si>
  <si>
    <t>John Elway pass complete to Vaughn Hebron for 5 yards</t>
  </si>
  <si>
    <t>John Elway pass complete to Shannon Sharpe for 3 yards</t>
  </si>
  <si>
    <t>John Elway pass complete to Shannon Sharpe for 6 yards</t>
  </si>
  <si>
    <t>Dorsey Levens for -1 yards</t>
  </si>
  <si>
    <t>Jason Elam kicks off 60 yards returned by Antonio Freeman for 12 yards</t>
  </si>
  <si>
    <t>Jason Elam 51 yard field goal good</t>
  </si>
  <si>
    <t>Vaughn Hebron for no gain</t>
  </si>
  <si>
    <t>John Elway pass incomplete intended for Vaughn Hebron</t>
  </si>
  <si>
    <t>Brett Favre sacked for -1 yards. Brett Favre fumbles recovered by Neil Smith</t>
  </si>
  <si>
    <t>Brett Favre pass complete to Mark Chmura for 5 yards</t>
  </si>
  <si>
    <t>Jason Elam kicks off 62 yards returned by Antonio Freeman for 21 yards</t>
  </si>
  <si>
    <t>John Elway for 1 yard touchdown</t>
  </si>
  <si>
    <t>GNB 3</t>
  </si>
  <si>
    <t>Vaughn Hebron for 2 yards</t>
  </si>
  <si>
    <t>Terrell Davis for 5 yards</t>
  </si>
  <si>
    <t>Howard Griffith for 2 yards</t>
  </si>
  <si>
    <t>GNB 17</t>
  </si>
  <si>
    <t>John Elway pass complete to Shannon Sharpe for 9 yards</t>
  </si>
  <si>
    <t>Terrell Davis for 16 yards</t>
  </si>
  <si>
    <t>Brett Favre pass incomplete intended for Robert Brooks is intercepted by Tyrone Braxton</t>
  </si>
  <si>
    <t>GNB 27</t>
  </si>
  <si>
    <t>Robert Brooks for 5 yards</t>
  </si>
  <si>
    <t>Jason Elam kicks off 65 yards returned by Antonio Freeman for 17 yards</t>
  </si>
  <si>
    <t>Vaughn Hebron for 1 yard</t>
  </si>
  <si>
    <t>GNB 2</t>
  </si>
  <si>
    <t>John Elway for 10 yards</t>
  </si>
  <si>
    <t>GNB 14</t>
  </si>
  <si>
    <t>Terrell Davis for 27 yards. Antonio Freeman fumbles recovered by Tim McKyer</t>
  </si>
  <si>
    <t>John Elway pass incomplete intended for Howard Griffith</t>
  </si>
  <si>
    <t>Ryan Longwell kicks off 60 yards returned by Vaughn Hebron for 32 yards</t>
  </si>
  <si>
    <t>Brett Favre pass complete to Antonio Freeman for 22 yards touchdown</t>
  </si>
  <si>
    <t>Brett Favre pass complete to Antonio Freeman for 13 yards</t>
  </si>
  <si>
    <t>Dorsey Levens for 3 yards</t>
  </si>
  <si>
    <t>Dorsey Levens for 11 yards</t>
  </si>
  <si>
    <t>Dorsey Levens for 13 yards</t>
  </si>
  <si>
    <t>GNB 38</t>
  </si>
  <si>
    <t>Dorsey Levens for 1 yard</t>
  </si>
  <si>
    <t>Jason Elam kicks off 65 yards returned by Antonio Freeman for 19 yards</t>
  </si>
  <si>
    <t>Brett Favre for -1 yards</t>
  </si>
  <si>
    <t>Drew Bledsoe pass incomplete intended for Vincent Brisby is intercepted by Brian M. Williams</t>
  </si>
  <si>
    <t>Drew Bledsoe pass complete to Vincent Brisby for 5 yards</t>
  </si>
  <si>
    <t>Drew Bledsoe pass incomplete intended for Dave Meggett</t>
  </si>
  <si>
    <t>Drew Bledsoe sacked for -9 yards</t>
  </si>
  <si>
    <t>Craig Hentrich punts 54 yards</t>
  </si>
  <si>
    <t>Brett Favre sacked for -12 yards</t>
  </si>
  <si>
    <t>Edgar Bennett for 4 yards</t>
  </si>
  <si>
    <t>Tom Tupa punts 37 yards</t>
  </si>
  <si>
    <t>Drew Bledsoe sacked for -7 yards</t>
  </si>
  <si>
    <t>Drew Bledsoe pass complete to Dave Meggett for 2 yards</t>
  </si>
  <si>
    <t>Drew Bledsoe pass incomplete intended for Vincent Brisby</t>
  </si>
  <si>
    <t>Chris Jacke 47 yard field goal no good</t>
  </si>
  <si>
    <t>Brett Favre pass incomplete intended for Andre Rison</t>
  </si>
  <si>
    <t>Edgar Bennett for 1 yard</t>
  </si>
  <si>
    <t>Edgar Bennett for 3 yards</t>
  </si>
  <si>
    <t>Brett Favre pass complete to Antonio Freeman for 2 yards</t>
  </si>
  <si>
    <t>Edgar Bennett for 7 yards</t>
  </si>
  <si>
    <t>Edgar Bennett for no gain</t>
  </si>
  <si>
    <t>Drew Bledsoe pass incomplete intended for Shawn Jefferson is intercepted by Craig Newsome</t>
  </si>
  <si>
    <t>Dave Meggett for no gain</t>
  </si>
  <si>
    <t>Drew Bledsoe pass complete to Ben Coates for 10 yards</t>
  </si>
  <si>
    <t>Drew Bledsoe pass complete to Dave Meggett for 5 yards</t>
  </si>
  <si>
    <t>Drew Bledsoe pass complete to Ben Coates for 3 yards</t>
  </si>
  <si>
    <t>Craig Hentrich punts 34 yards</t>
  </si>
  <si>
    <t>Edgar Bennett for -2 yards</t>
  </si>
  <si>
    <t>Edgar Bennett for 10 yards</t>
  </si>
  <si>
    <t>Brett Favre pass complete to Edgar Bennett for 4 yards</t>
  </si>
  <si>
    <t>Tom Tupa punts 53 yards</t>
  </si>
  <si>
    <t>Drew Bledsoe pass incomplete intended for Shawn Jefferson</t>
  </si>
  <si>
    <t>Drew Bledsoe pass complete to Terry Glenn for -1 yards</t>
  </si>
  <si>
    <t>Curtis Martin for -2 yards</t>
  </si>
  <si>
    <t>Craig Hentrich punts 29 yards</t>
  </si>
  <si>
    <t>Brett Favre pass incomplete intended for Terry Mickens</t>
  </si>
  <si>
    <t>Brett Favre pass incomplete intended for Dorsey Levens</t>
  </si>
  <si>
    <t>Brett Favre for 12 yards</t>
  </si>
  <si>
    <t>Tom Tupa punts 47 yards</t>
  </si>
  <si>
    <t>Drew Bledsoe sacked for -6 yards</t>
  </si>
  <si>
    <t>Drew Bledsoe sacked for -8 yards</t>
  </si>
  <si>
    <t>Drew Bledsoe pass complete to Keith Byars for 5 yards</t>
  </si>
  <si>
    <t>Craig Hentrich kicks off 69 yards returned by Dave Meggett for 24 yards</t>
  </si>
  <si>
    <t>Adam Vinatieri kicks off 69 yards returned by Desmond Howard for 99 yards touchdown</t>
  </si>
  <si>
    <t>Curtis Martin for 18 yards touchdown</t>
  </si>
  <si>
    <t>Curtis Martin for 8 yards</t>
  </si>
  <si>
    <t>Drew Bledsoe pass complete to Shawn Jefferson for 9 yards</t>
  </si>
  <si>
    <t>Drew Bledsoe pass incomplete intended for Curtis Martin</t>
  </si>
  <si>
    <t>Drew Bledsoe pass complete to Ben Coates for 13 yards</t>
  </si>
  <si>
    <t>Drew Bledsoe for 1 yard</t>
  </si>
  <si>
    <t>Curtis Martin for 4 yards</t>
  </si>
  <si>
    <t>Craig Hentrich punts 48 yards</t>
  </si>
  <si>
    <t>Edgar Bennett for 6 yards</t>
  </si>
  <si>
    <t>Brett Favre sacked for -7 yards</t>
  </si>
  <si>
    <t>Tom Tupa punts 29 yards</t>
  </si>
  <si>
    <t>Drew Bledsoe pass incomplete intended for Ben Coates</t>
  </si>
  <si>
    <t>Drew Bledsoe pass complete to Keith Byars for 4 yards</t>
  </si>
  <si>
    <t>Drew Bledsoe pass complete to Shawn Jefferson for 11 yards</t>
  </si>
  <si>
    <t>Dorsey Levens for -7 yards</t>
  </si>
  <si>
    <t>Brett Favre pass complete to William Henderson for 8 yards</t>
  </si>
  <si>
    <t>William Henderson for 2 yards</t>
  </si>
  <si>
    <t>Brett Favre pass complete to William Henderson for 6 yards</t>
  </si>
  <si>
    <t>Edgar Bennett for 8 yards</t>
  </si>
  <si>
    <t>Brett Favre pass complete to Mark Chmura for 8 yards</t>
  </si>
  <si>
    <t>Adam Vinatieri kicks off 68 yards returned by Desmond Howard for 23 yards</t>
  </si>
  <si>
    <t>Drew Bledsoe pass incomplete intended for Terry Glenn</t>
  </si>
  <si>
    <t>Drew Bledsoe pass complete to Vincent Brisby for 7 yards</t>
  </si>
  <si>
    <t>Drew Bledsoe pass complete to Dave Meggett for 1 yard</t>
  </si>
  <si>
    <t>Drew Bledsoe pass complete to Terry Glenn for 10 yards</t>
  </si>
  <si>
    <t>Drew Bledsoe pass complete to Ben Coates for 18 yards</t>
  </si>
  <si>
    <t>Craig Hentrich kicks off 72 yards returned by Dave Meggett for 24 yards</t>
  </si>
  <si>
    <t>Brett Favre for 2 yards touchdown</t>
  </si>
  <si>
    <t>Dorsey Levens for 8 yards</t>
  </si>
  <si>
    <t>Dorsey Levens for 6 yards</t>
  </si>
  <si>
    <t>Dorsey Levens for 9 yards</t>
  </si>
  <si>
    <t>Brett Favre pass complete to Antonio Freeman for 22 yards</t>
  </si>
  <si>
    <t>Edgar Bennett for 2 yards</t>
  </si>
  <si>
    <t>Brett Favre pass complete to Keith Jackson for 10 yards</t>
  </si>
  <si>
    <t>Drew Bledsoe pass incomplete intended for Shawn Jefferson is intercepted by Mike Prior</t>
  </si>
  <si>
    <t>Drew Bledsoe pass incomplete intended for Keith Byars</t>
  </si>
  <si>
    <t>Drew Bledsoe pass complete to Ben Coates for 19 yards</t>
  </si>
  <si>
    <t>Craig Hentrich kicks off 66 yards returned by Dave Meggett for 21 yards</t>
  </si>
  <si>
    <t>Chris Jacke 31 yard field goal good</t>
  </si>
  <si>
    <t>Edgar Bennett for -3 yards</t>
  </si>
  <si>
    <t>Dorsey Levens for 12 yards</t>
  </si>
  <si>
    <t>Brett Favre pass complete to Andre Rison for 23 yards</t>
  </si>
  <si>
    <t>Tom Tupa punts 51 yards</t>
  </si>
  <si>
    <t>Curtis Martin for 3 yards</t>
  </si>
  <si>
    <t>Drew Bledsoe pass incomplete</t>
  </si>
  <si>
    <t>Drew Bledsoe pass complete to Terry Glenn for 9 yards</t>
  </si>
  <si>
    <t>Craig Hentrich kicks off 68 yards returned by Dave Meggett for 22 yards</t>
  </si>
  <si>
    <t>Brett Favre pass complete to Antonio Freeman for 81 yards touchdown</t>
  </si>
  <si>
    <t>Tom Tupa punts 42 yards</t>
  </si>
  <si>
    <t>Craig Hentrich punts 37 yards</t>
  </si>
  <si>
    <t>Brett Favre pass incomplete intended for Keith Jackson</t>
  </si>
  <si>
    <t>Curtis Martin for 5 yards</t>
  </si>
  <si>
    <t>Craig Hentrich punts 58 yards</t>
  </si>
  <si>
    <t>Brett Favre sacked for -2 yards</t>
  </si>
  <si>
    <t>Brett Favre pass complete to Dorsey Levens for 5 yards</t>
  </si>
  <si>
    <t>Adam Vinatieri kicks off 63 yards returned by Desmond Howard for 19 yards</t>
  </si>
  <si>
    <t>Drew Bledsoe pass complete to Ben Coates for 4 yards touchdown</t>
  </si>
  <si>
    <t>Drew Bledsoe pass complete to Terry Glenn for 44 yards</t>
  </si>
  <si>
    <t>Curtis Martin for 2 yards</t>
  </si>
  <si>
    <t>Drew Bledsoe pass complete to Curtis Martin for 7 yards</t>
  </si>
  <si>
    <t>Edgar Bennett for -4 yards</t>
  </si>
  <si>
    <t>Adam Vinatieri kicks off 65 yards returned by Desmond Howard for 13 yards</t>
  </si>
  <si>
    <t>Drew Bledsoe pass complete to Keith Byars for 1 yard touchdown</t>
  </si>
  <si>
    <t>Drew Bledsoe pass complete to Curtis Martin for 20 yards</t>
  </si>
  <si>
    <t>Drew Bledsoe pass complete to Keith Byars for 32 yards</t>
  </si>
  <si>
    <t>Craig Hentrich kicks off 75 yards returned by Dave Meggett for 26 yards</t>
  </si>
  <si>
    <t>Chris Jacke 37 yard field goal good</t>
  </si>
  <si>
    <t>Brett Favre pass complete to Dorsey Levens for 14 yards</t>
  </si>
  <si>
    <t>Dorsey Levens for 5 yards</t>
  </si>
  <si>
    <t>Brett Favre sacked for -10 yards</t>
  </si>
  <si>
    <t>Drew Bledsoe pass incomplete intended for Terry Glenn is intercepted by Doug Evans</t>
  </si>
  <si>
    <t>Drew Bledsoe pass complete to Curtis Martin for 1 yard</t>
  </si>
  <si>
    <t>Craig Hentrich kicks off 70 yards touchback</t>
  </si>
  <si>
    <t>Brett Favre pass complete to Andre Rison for 54 yards touchdown</t>
  </si>
  <si>
    <t>Curtis Martin for no gain</t>
  </si>
  <si>
    <t>Drew Bledsoe pass complete to Shawn Jefferson for 14 yards</t>
  </si>
  <si>
    <t>Curtis Martin for 1 yard</t>
  </si>
  <si>
    <t>Craig Hentrich kicks off 67 yards returned by Hason Graham for 18 yards</t>
  </si>
  <si>
    <t>Neil O'Donnell pass incomplete intended for Andre Hastings is intercepted by Brock Marion</t>
  </si>
  <si>
    <t>John Jett punts 25 yards</t>
  </si>
  <si>
    <t>DAL 33</t>
  </si>
  <si>
    <t>DAL 38</t>
  </si>
  <si>
    <t>Troy Aikman for -1 yards</t>
  </si>
  <si>
    <t>DAL 39</t>
  </si>
  <si>
    <t>DAL 40</t>
  </si>
  <si>
    <t>Troy Aikman for no gain</t>
  </si>
  <si>
    <t>Neil O'Donnell pass incomplete intended for John L. Williams</t>
  </si>
  <si>
    <t>Neil O'Donnell pass incomplete intended for Andre Hastings</t>
  </si>
  <si>
    <t>Neil O'Donnell pass incomplete intended for Kordell Stewart</t>
  </si>
  <si>
    <t>Neil O'Donnell pass complete to John L. Williams for 5 yards</t>
  </si>
  <si>
    <t>DAL 45</t>
  </si>
  <si>
    <t>Neil O'Donnell pass complete to Andre Hastings for 6 yards</t>
  </si>
  <si>
    <t>Neil O'Donnell pass complete to Corey Holliday for 9 yards</t>
  </si>
  <si>
    <t>Neil O'Donnell pass complete to Andre Hastings for 11 yards</t>
  </si>
  <si>
    <t>Chris Boniol kicks off 63 yards returned by Fred McAfee for 17 yards</t>
  </si>
  <si>
    <t>Emmitt Smith for 4 yards touchdown</t>
  </si>
  <si>
    <t>Emmitt Smith for 2 yards</t>
  </si>
  <si>
    <t>PIT 6</t>
  </si>
  <si>
    <t>Neil O'Donnell pass incomplete intended for Andre Hastings is intercepted by Larry Brown</t>
  </si>
  <si>
    <t>John Jett punts 48 yards</t>
  </si>
  <si>
    <t>DAL 27</t>
  </si>
  <si>
    <t>Troy Aikman pass incomplete intended for Kevin Williams</t>
  </si>
  <si>
    <t>Troy Aikman sacked for -8 yards</t>
  </si>
  <si>
    <t>DAL 35</t>
  </si>
  <si>
    <t>Emmitt Smith for 1 yard</t>
  </si>
  <si>
    <t>DAL 34</t>
  </si>
  <si>
    <t>Troy Aikman pass complete to Kevin Williams for 22 yards</t>
  </si>
  <si>
    <t>DAL 12</t>
  </si>
  <si>
    <t>Norm Johnson kicks off 64 yards returned by Kevin Williams for 6 yards</t>
  </si>
  <si>
    <t>Bam Morris for 1 yard touchdown</t>
  </si>
  <si>
    <t>DAL 1</t>
  </si>
  <si>
    <t>Bam Morris for 1 yard</t>
  </si>
  <si>
    <t>DAL 2</t>
  </si>
  <si>
    <t>Bam Morris for 3 yards</t>
  </si>
  <si>
    <t>DAL 5</t>
  </si>
  <si>
    <t>Neil O'Donnell pass complete to Yancey Thigpen for 6 yards</t>
  </si>
  <si>
    <t>DAL 11</t>
  </si>
  <si>
    <t>Neil O'Donnell pass complete to Bam Morris for 6 yards</t>
  </si>
  <si>
    <t>DAL 17</t>
  </si>
  <si>
    <t>Bam Morris for 5 yards</t>
  </si>
  <si>
    <t>DAL 22</t>
  </si>
  <si>
    <t>Neil O'Donnell pass complete to Ernie Mills for 7 yards</t>
  </si>
  <si>
    <t>DAL 29</t>
  </si>
  <si>
    <t>Neil O'Donnell pass complete to Andre Hastings for 12 yards</t>
  </si>
  <si>
    <t>Norm Johnson 46 yard field goal good</t>
  </si>
  <si>
    <t>DAL 28</t>
  </si>
  <si>
    <t>Neil O'Donnell sacked for -9 yards</t>
  </si>
  <si>
    <t>DAL 19</t>
  </si>
  <si>
    <t>Neil O'Donnell pass complete to John L. Williams for 2 yards</t>
  </si>
  <si>
    <t>DAL 21</t>
  </si>
  <si>
    <t>Neil O'Donnell pass complete to Yancey Thigpen for 7 yards</t>
  </si>
  <si>
    <t>Neil O'Donnell pass complete to Ernie Mills for 5 yards</t>
  </si>
  <si>
    <t>Neil O'Donnell pass complete to Bam Morris for 2 yards</t>
  </si>
  <si>
    <t>Neil O'Donnell pass complete to Ernie Mills for 11 yards. Ernie Mills fumbles recovered by Mark Bruener</t>
  </si>
  <si>
    <t>Bam Morris for 12 yards</t>
  </si>
  <si>
    <t>Neil O'Donnell pass complete to Ernie Mills for 12 yards</t>
  </si>
  <si>
    <t>John Jett punts 41 yards touchback</t>
  </si>
  <si>
    <t>Troy Aikman pass incomplete intended for Michael Irvin</t>
  </si>
  <si>
    <t>Emmitt Smith for 6 yards</t>
  </si>
  <si>
    <t>Bam Morris for no gain</t>
  </si>
  <si>
    <t>Neil O'Donnell pass complete to Ernie Mills for 8 yards</t>
  </si>
  <si>
    <t>Erric Pegram for 4 yards</t>
  </si>
  <si>
    <t>Neil O'Donnell pass complete to Andre Hastings for 9 yards</t>
  </si>
  <si>
    <t>John L. Williams for no gain</t>
  </si>
  <si>
    <t>Neil O'Donnell pass complete to Andre Hastings for 8 yards</t>
  </si>
  <si>
    <t>Bam Morris for 7 yards</t>
  </si>
  <si>
    <t>Neil O'Donnell sacked for -4 yards</t>
  </si>
  <si>
    <t>Chris Boniol kicks off 63 yards returned by Ernie Mills for 18 yards</t>
  </si>
  <si>
    <t>Emmitt Smith for 1 yard touchdown</t>
  </si>
  <si>
    <t>Troy Aikman pass complete to Michael Irvin for 17 yards</t>
  </si>
  <si>
    <t>Neil O'Donnell pass incomplete intended for Ernie Mills is intercepted by Larry Brown</t>
  </si>
  <si>
    <t>Erric Pegram for 1 yard</t>
  </si>
  <si>
    <t>Kordell Stewart for 7 yards</t>
  </si>
  <si>
    <t>John Jett punts 26 yards</t>
  </si>
  <si>
    <t>Troy Aikman pass complete to Kevin Williams for 7 yards</t>
  </si>
  <si>
    <t>DAL 31</t>
  </si>
  <si>
    <t>Emmitt Smith for -4 yards</t>
  </si>
  <si>
    <t>Troy Aikman pass complete to Michael Irvin for 16 yards</t>
  </si>
  <si>
    <t>Emmitt Smith for -1 yards</t>
  </si>
  <si>
    <t>DAL 20</t>
  </si>
  <si>
    <t>Rohn Stark punts 33 yards touchback</t>
  </si>
  <si>
    <t>Neil O'Donnell pass incomplete intended for Mark Bruener</t>
  </si>
  <si>
    <t>Bam Morris for 2 yards</t>
  </si>
  <si>
    <t>Bam Morris for 15 yards</t>
  </si>
  <si>
    <t>PIT 50</t>
  </si>
  <si>
    <t>Neil O'Donnell pass complete to Bam Morris for 10 yards</t>
  </si>
  <si>
    <t>Norm Johnson kicks off 45 yards returned by Brock Marion for 13 yards</t>
  </si>
  <si>
    <t>Neil O'Donnell pass complete to Yancey Thigpen for 6 yards touchdown</t>
  </si>
  <si>
    <t>DAL 6</t>
  </si>
  <si>
    <t>Neil O'Donnell pass complete to Ernie Mills for 17 yards</t>
  </si>
  <si>
    <t>DAL 23</t>
  </si>
  <si>
    <t>Neil O'Donnell pass incomplete intended for Jonathan Hayes</t>
  </si>
  <si>
    <t>DAL 30</t>
  </si>
  <si>
    <t>DAL 42</t>
  </si>
  <si>
    <t>Neil O'Donnell pass incomplete intended for Yancey Thigpen</t>
  </si>
  <si>
    <t>Kordell Stewart for 3 yards</t>
  </si>
  <si>
    <t>Neil O'Donnell pass complete to Andre Hastings for 19 yards</t>
  </si>
  <si>
    <t>Neil O'Donnell sacked for -10 yards</t>
  </si>
  <si>
    <t>John Jett punts 51 yards</t>
  </si>
  <si>
    <t>DAL 14</t>
  </si>
  <si>
    <t>Emmitt Smith for no gain</t>
  </si>
  <si>
    <t>Troy Aikman pass incomplete intended for Daryl Johnston</t>
  </si>
  <si>
    <t>Rohn Stark punts 55 yards</t>
  </si>
  <si>
    <t>Bam Morris for -1 yards</t>
  </si>
  <si>
    <t>Chris Boniol kicks off 60 yards returned by Ernie Mills for 22 yards</t>
  </si>
  <si>
    <t>Chris Boniol 35 yard field goal good</t>
  </si>
  <si>
    <t>Emmitt Smith for -3 yards</t>
  </si>
  <si>
    <t>Troy Aikman pass complete to Jay Novacek for 19 yards</t>
  </si>
  <si>
    <t>Daryl Johnston for 4 yards</t>
  </si>
  <si>
    <t>Troy Aikman pass complete to Daryl Johnston for 4 yards</t>
  </si>
  <si>
    <t>Troy Aikman pass complete to Emmitt Smith for 3 yards</t>
  </si>
  <si>
    <t>Emmitt Smith for 4 yards</t>
  </si>
  <si>
    <t>DAL 50</t>
  </si>
  <si>
    <t>Troy Aikman pass complete to Michael Irvin for 12 yards</t>
  </si>
  <si>
    <t>Troy Aikman pass complete to Jay Novacek for 13 yards</t>
  </si>
  <si>
    <t>DAL 25</t>
  </si>
  <si>
    <t>Troy Aikman pass complete to Jay Novacek for 5 yards</t>
  </si>
  <si>
    <t>Rohn Stark punts 39 yards touchback</t>
  </si>
  <si>
    <t>Neil O'Donnell pass incomplete intended for Corey Holliday</t>
  </si>
  <si>
    <t>Neil O'Donnell pass complete to Corey Holliday for 10 yards</t>
  </si>
  <si>
    <t>DAL 49</t>
  </si>
  <si>
    <t>Neil O'Donnell for no gain</t>
  </si>
  <si>
    <t>DAL 36</t>
  </si>
  <si>
    <t>DAL 47</t>
  </si>
  <si>
    <t>Neil O'Donnell pass incomplete intended for Ernie Mills</t>
  </si>
  <si>
    <t>Kordell Stewart for 2 yards</t>
  </si>
  <si>
    <t>Bam Morris for 6 yards</t>
  </si>
  <si>
    <t>Neil O'Donnell pass complete to Ernie Mills for 11 yards</t>
  </si>
  <si>
    <t>Erric Pegram for 2 yards</t>
  </si>
  <si>
    <t>Neil O'Donnell pass incomplete intended for Erric Pegram</t>
  </si>
  <si>
    <t>Chris Boniol kicks off 62 yards returned by Ernie Mills for 19 yards</t>
  </si>
  <si>
    <t>Troy Aikman pass complete to Jay Novacek for 3 yards touchdown</t>
  </si>
  <si>
    <t>PIT 3</t>
  </si>
  <si>
    <t>Troy Aikman pass complete to Jay Novacek for 10 yards</t>
  </si>
  <si>
    <t>Troy Aikman sacked for -3 yards</t>
  </si>
  <si>
    <t>PIT 14</t>
  </si>
  <si>
    <t>Troy Aikman pass complete to Deion Sanders for 47 yards</t>
  </si>
  <si>
    <t>Troy Aikman pass complete to Michael Irvin for 11 yards</t>
  </si>
  <si>
    <t>Rohn Stark punts 52 yards</t>
  </si>
  <si>
    <t>Neil O'Donnell pass complete to Andre Hastings for 5 yards</t>
  </si>
  <si>
    <t>Chris Boniol kicks off 65 yards returned by Ernie Mills for 20 yards</t>
  </si>
  <si>
    <t>Chris Boniol 42 yard field goal good</t>
  </si>
  <si>
    <t>Kevin Williams for 2 yards</t>
  </si>
  <si>
    <t>Emmitt Smith for 23 yards</t>
  </si>
  <si>
    <t>Troy Aikman pass complete to Michael Irvin for 20 yards</t>
  </si>
  <si>
    <t>Troy Aikman pass incomplete intended for Jay Novacek</t>
  </si>
  <si>
    <t>Norm Johnson kicks off 59 yards returned by Kevin Williams for 18 yards</t>
  </si>
  <si>
    <t>Stan Humphries pass incomplete intended for Shawn Jefferson</t>
  </si>
  <si>
    <t>Stan Humphries pass incomplete intended for Tony Martin</t>
  </si>
  <si>
    <t>Stan Humphries pass complete to Ronnie Harmon for 9 yards</t>
  </si>
  <si>
    <t>SFO 44</t>
  </si>
  <si>
    <t>Stan Humphries pass complete to Tony Martin for 17 yards</t>
  </si>
  <si>
    <t>SDG 39</t>
  </si>
  <si>
    <t>Stan Humphries pass incomplete intended for Mark Seay</t>
  </si>
  <si>
    <t>Stan Humphries pass complete to Alfred Pupunu for 18 yards</t>
  </si>
  <si>
    <t>SDG 21</t>
  </si>
  <si>
    <t>Stan Humphries pass complete to Mark Seay for 13 yards</t>
  </si>
  <si>
    <t>SDG 8</t>
  </si>
  <si>
    <t>Klaus Wilmsmeyer punts 38 yards</t>
  </si>
  <si>
    <t>SDG 46</t>
  </si>
  <si>
    <t>Bill Musgrave pass complete to Ted Popson for 6 yards</t>
  </si>
  <si>
    <t>SFO 48</t>
  </si>
  <si>
    <t>Dexter Carter for 1 yard</t>
  </si>
  <si>
    <t>Dexter Carter for -6 yards. Dexter Carter fumbles ball out of bounds at tm_</t>
  </si>
  <si>
    <t>SDG 38</t>
  </si>
  <si>
    <t>John Carney kicks off 32 yards returned by Ed McCaffrey for no gain</t>
  </si>
  <si>
    <t>Stan Humphries pass complete to Tony Martin for 30 yards touchdown</t>
  </si>
  <si>
    <t>SFO 30</t>
  </si>
  <si>
    <t>Stan Humphries pass complete to Mark Seay for 22 yards</t>
  </si>
  <si>
    <t>SDG 48</t>
  </si>
  <si>
    <t>Stan Humphries sacked for -9 yards</t>
  </si>
  <si>
    <t>Stan Humphries pass complete to Tony Martin for 12 yards</t>
  </si>
  <si>
    <t>SDG 45</t>
  </si>
  <si>
    <t>Stan Humphries pass complete to Alfred Pupunu for 4 yards</t>
  </si>
  <si>
    <t>SDG 41</t>
  </si>
  <si>
    <t>Stan Humphries pass complete to Mark Seay for 8 yards</t>
  </si>
  <si>
    <t>SDG 33</t>
  </si>
  <si>
    <t>Klaus Wilmsmeyer punts 37 yards</t>
  </si>
  <si>
    <t>SFO 31</t>
  </si>
  <si>
    <t>Elvis Grbac pass incomplete intended for Nate Singleton</t>
  </si>
  <si>
    <t>William Floyd for 5 yards</t>
  </si>
  <si>
    <t>Ricky Watters for -2 yards</t>
  </si>
  <si>
    <t>Stan Humphries pass incomplete intended for Tony Martin is intercepted by Toi Cook</t>
  </si>
  <si>
    <t>SDG 28</t>
  </si>
  <si>
    <t>Stan Humphries pass complete to Ronnie Harmon for no gain</t>
  </si>
  <si>
    <t>Klaus Wilmsmeyer punts 46 yards</t>
  </si>
  <si>
    <t>Steve Young pass incomplete intended for Deion Sanders</t>
  </si>
  <si>
    <t>Ricky Watters for -3 yards</t>
  </si>
  <si>
    <t>William Floyd for no gain</t>
  </si>
  <si>
    <t>William Floyd for 6 yards</t>
  </si>
  <si>
    <t>Gale Gilbert pass incomplete is intercepted by Deion Sanders</t>
  </si>
  <si>
    <t>SFO 7</t>
  </si>
  <si>
    <t>Gale Gilbert pass incomplete intended for Shawn Jefferson</t>
  </si>
  <si>
    <t>Gale Gilbert pass incomplete intended for Alfred Pupunu</t>
  </si>
  <si>
    <t>Gale Gilbert pass complete to Ronnie Harmon for 4 yards</t>
  </si>
  <si>
    <t>SFO 11</t>
  </si>
  <si>
    <t>Gale Gilbert pass complete to Ronnie Harmon for 20 yards</t>
  </si>
  <si>
    <t>Ronnie Harmon for no gain</t>
  </si>
  <si>
    <t>Gale Gilbert pass complete to Mark Seay for 6 yards</t>
  </si>
  <si>
    <t>Gale Gilbert for 8 yards</t>
  </si>
  <si>
    <t>SDG 50</t>
  </si>
  <si>
    <t>Stan Humphries pass complete to Ronnie Harmon for 7 yards</t>
  </si>
  <si>
    <t>SDG 43</t>
  </si>
  <si>
    <t>Stan Humphries pass complete to Ronnie Harmon for 5 yards</t>
  </si>
  <si>
    <t>Doug Brien kicks off 58 yards returned by Andre Coleman for 26 yards</t>
  </si>
  <si>
    <t>Steve Young pass complete to Jerry Rice for 7 yards touchdown</t>
  </si>
  <si>
    <t>SDG 7</t>
  </si>
  <si>
    <t>Steve Young pass incomplete intended for Jerry Rice</t>
  </si>
  <si>
    <t>Ricky Watters for 4 yards</t>
  </si>
  <si>
    <t>SDG 11</t>
  </si>
  <si>
    <t>Ricky Watters for 13 yards</t>
  </si>
  <si>
    <t>SDG 24</t>
  </si>
  <si>
    <t>Ricky Watters for 8 yards</t>
  </si>
  <si>
    <t>SDG 32</t>
  </si>
  <si>
    <t>Steve Young pass incomplete</t>
  </si>
  <si>
    <t>Natrone Means for -4 yards</t>
  </si>
  <si>
    <t>SDG 37</t>
  </si>
  <si>
    <t>Stan Humphries pass complete to Alfred Pupunu for 3 yards</t>
  </si>
  <si>
    <t>SDG 34</t>
  </si>
  <si>
    <t>Stan Humphries pass complete to Shawn Jefferson for 6 yards</t>
  </si>
  <si>
    <t>Klaus Wilmsmeyer punts 45 yards</t>
  </si>
  <si>
    <t>Steve Young pass complete to Ricky Watters for 2 yards</t>
  </si>
  <si>
    <t>Steve Young sacked for -3 yards</t>
  </si>
  <si>
    <t>Steve Young pass incomplete intended for John Taylor</t>
  </si>
  <si>
    <t>John Carney kicks off 52 yards returned by Dexter Carter for 10 yards</t>
  </si>
  <si>
    <t>Doug Brien kicks off 68 yards returned by Andre Coleman for 98 yards touchdown</t>
  </si>
  <si>
    <t>Steve Young pass complete to Jerry Rice for 15 yards touchdown</t>
  </si>
  <si>
    <t>SDG 15</t>
  </si>
  <si>
    <t>SDG 12</t>
  </si>
  <si>
    <t>Steve Young for 13 yards</t>
  </si>
  <si>
    <t>SDG 25</t>
  </si>
  <si>
    <t>Ricky Watters for no gain</t>
  </si>
  <si>
    <t>Steve Young sacked for -4 yards</t>
  </si>
  <si>
    <t>William Floyd for 2 yards</t>
  </si>
  <si>
    <t>Steve Young pass complete to William Floyd for 9 yards</t>
  </si>
  <si>
    <t>Natrone Means for 3 yards</t>
  </si>
  <si>
    <t>Stan Humphries pass complete to Alfred Pupunu for 23 yards</t>
  </si>
  <si>
    <t>Stan Humphries pass complete to Natrone Means for 4 yards</t>
  </si>
  <si>
    <t>Doug Brien kicks off 66 yards returned by Andre Coleman for 33 yards</t>
  </si>
  <si>
    <t>Ricky Watters for 9 yards touchdown</t>
  </si>
  <si>
    <t>SDG 9</t>
  </si>
  <si>
    <t>SDG 14</t>
  </si>
  <si>
    <t>Ricky Watters for 2 yards</t>
  </si>
  <si>
    <t>SDG 16</t>
  </si>
  <si>
    <t>Steve Young pass complete to John Taylor for 16 yards</t>
  </si>
  <si>
    <t>Steve Young pass complete to Jerry Rice for 21 yards</t>
  </si>
  <si>
    <t>Steve Young sacked for -8 yards</t>
  </si>
  <si>
    <t>Ricky Watters for 1 yard</t>
  </si>
  <si>
    <t>Steve Young pass complete to Jerry Rice for 16 yards</t>
  </si>
  <si>
    <t>Bryan Wagner punts 55 yards</t>
  </si>
  <si>
    <t>SDG 18</t>
  </si>
  <si>
    <t>Eric Bieniemy for 3 yards</t>
  </si>
  <si>
    <t>Natrone Means for 5 yards</t>
  </si>
  <si>
    <t>SDG 10</t>
  </si>
  <si>
    <t>Doug Brien kicks off 68 yards returned by Andre Coleman for 17 yards</t>
  </si>
  <si>
    <t>Steve Young for -1 yards</t>
  </si>
  <si>
    <t>Stan Humphries pass incomplete intended for Tony Martin is intercepted by Eric Davis</t>
  </si>
  <si>
    <t>Stan Humphries pass incomplete intended for Ronnie Harmon</t>
  </si>
  <si>
    <t>Stan Humphries pass complete to Shawn Jefferson for 9 yards</t>
  </si>
  <si>
    <t>Doug Brien 47 yard field goal no good</t>
  </si>
  <si>
    <t>SDG 29</t>
  </si>
  <si>
    <t>Steve Young pass incomplete intended for Brent Jones</t>
  </si>
  <si>
    <t>Steve Young pass incomplete intended for Ricky Watters</t>
  </si>
  <si>
    <t>Steve Young pass complete to Jerry Rice for 5 yards</t>
  </si>
  <si>
    <t>Steve Young pass complete to William Floyd for 6 yards</t>
  </si>
  <si>
    <t>SDG 44</t>
  </si>
  <si>
    <t>Steve Young pass complete to Brent Jones for 33 yards</t>
  </si>
  <si>
    <t>SFO 23</t>
  </si>
  <si>
    <t>John Carney kicks off 58 yards returned by Dexter Carter for 11 yards</t>
  </si>
  <si>
    <t>John Carney 31 yard field goal good</t>
  </si>
  <si>
    <t>Stan Humphries pass incomplete intended for Alfred Pupunu</t>
  </si>
  <si>
    <t>Stan Humphries pass complete to Eric Bieniemy for 33 yards</t>
  </si>
  <si>
    <t>Shawn Jefferson for 10 yards</t>
  </si>
  <si>
    <t>Stan Humphries pass complete to Mark Seay for 17 yards</t>
  </si>
  <si>
    <t>SDG 27</t>
  </si>
  <si>
    <t>Natrone Means for 2 yards</t>
  </si>
  <si>
    <t>Doug Brien kicks off 65 yards returned by Andre Coleman for 20 yards</t>
  </si>
  <si>
    <t>Steve Young pass complete to Ricky Watters for 8 yards touchdown</t>
  </si>
  <si>
    <t>Steve Young pass complete to Jerry Rice for 8 yards</t>
  </si>
  <si>
    <t>SDG 23</t>
  </si>
  <si>
    <t>Steve Young pass complete to John Taylor for 4 yards</t>
  </si>
  <si>
    <t>Steve Young pass complete to Jerry Rice for 11 yards</t>
  </si>
  <si>
    <t>Steve Young pass complete to Brent Jones for 8 yards</t>
  </si>
  <si>
    <t>William Floyd for 3 yards</t>
  </si>
  <si>
    <t>SDG 49</t>
  </si>
  <si>
    <t>Bryan Wagner punts 40 yards</t>
  </si>
  <si>
    <t>Natrone Means for no gain</t>
  </si>
  <si>
    <t>Klaus Wilmsmeyer punts 33 yards</t>
  </si>
  <si>
    <t>Steve Young pass incomplete intended for Ed McCaffrey</t>
  </si>
  <si>
    <t>Steve Young pass complete to Ed McCaffrey for 5 yards</t>
  </si>
  <si>
    <t>Bryan Wagner punts 45 yards</t>
  </si>
  <si>
    <t>Natrone Means for 1 yard</t>
  </si>
  <si>
    <t>SDG 20</t>
  </si>
  <si>
    <t>Doug Brien kicks off 71 yards returned by Andre Coleman for 21 yards</t>
  </si>
  <si>
    <t>Steve Young pass complete to William Floyd for 5 yards touchdown</t>
  </si>
  <si>
    <t>SDG 5</t>
  </si>
  <si>
    <t>Steve Young for 1 yard</t>
  </si>
  <si>
    <t>SDG 6</t>
  </si>
  <si>
    <t>William Floyd for 1 yard</t>
  </si>
  <si>
    <t>Steve Young pass complete to Jerry Rice for 3 yards</t>
  </si>
  <si>
    <t>Steve Young for 15 yards</t>
  </si>
  <si>
    <t>SDG 30</t>
  </si>
  <si>
    <t>Ricky Watters for -1 yards. Ricky Watters fumbles ball out of bounds at tm_</t>
  </si>
  <si>
    <t>Steve Young pass complete to John Taylor for 12 yards</t>
  </si>
  <si>
    <t>Jerry Rice for 10 yards</t>
  </si>
  <si>
    <t>Steve Young pass complete to Jerry Rice for 19 yards</t>
  </si>
  <si>
    <t>John Carney kicks off 58 yards returned by Dexter Carter for 18 yards</t>
  </si>
  <si>
    <t>Natrone Means for 1 yard touchdown</t>
  </si>
  <si>
    <t>SFO 9</t>
  </si>
  <si>
    <t>SFO 10</t>
  </si>
  <si>
    <t>Natrone Means for 11 yards</t>
  </si>
  <si>
    <t>Ronnie Harmon for 10 yards</t>
  </si>
  <si>
    <t>Stan Humphries pass complete to Mark Seay for 4 yards</t>
  </si>
  <si>
    <t>Stan Humphries pass incomplete intended for Natrone Means</t>
  </si>
  <si>
    <t>Stan Humphries pass complete to Ronnie Harmon for 17 yards</t>
  </si>
  <si>
    <t>SDG 40</t>
  </si>
  <si>
    <t>Stan Humphries for 3 yards</t>
  </si>
  <si>
    <t>SDG 31</t>
  </si>
  <si>
    <t>Stan Humphries pass complete to Ronnie Harmon for 6 yards</t>
  </si>
  <si>
    <t>Stan Humphries pass complete to Duane Young for 3 yards</t>
  </si>
  <si>
    <t>SDG 22</t>
  </si>
  <si>
    <t>Doug Brien kicks off 72 yards returned by Andre Coleman for 24 yards</t>
  </si>
  <si>
    <t>Steve Young pass complete to Ricky Watters for 51 yards touchdown</t>
  </si>
  <si>
    <t>Steve Young for 21 yards</t>
  </si>
  <si>
    <t>Stan Humphries pass complete to Mark Seay for 5 yards</t>
  </si>
  <si>
    <t>SDG 19</t>
  </si>
  <si>
    <t>Natrone Means for 4 yards</t>
  </si>
  <si>
    <t>Doug Brien kicks off 60 yards returned by Andre Coleman for 5 yards</t>
  </si>
  <si>
    <t>Steve Young pass complete to Jerry Rice for 44 yards touchdown</t>
  </si>
  <si>
    <t>Steve Young pass complete to John Taylor for 11 yards</t>
  </si>
  <si>
    <t>SFO 45</t>
  </si>
  <si>
    <t>William Floyd for 4 yards</t>
  </si>
  <si>
    <t>SFO 41</t>
  </si>
  <si>
    <t>John Carney kicks off 53 yards returned by Dexter Carter for 9 yards</t>
  </si>
  <si>
    <t>Bernie Kosar for -1 yards</t>
  </si>
  <si>
    <t>DAL 13</t>
  </si>
  <si>
    <t>Jim Kelly pass complete to Don Beebe for 9 yards</t>
  </si>
  <si>
    <t>Jim Kelly pass incomplete</t>
  </si>
  <si>
    <t>Jim Kelly sacked for -7 yards</t>
  </si>
  <si>
    <t>DAL 15</t>
  </si>
  <si>
    <t>Jim Kelly pass complete to Bill Brooks for 15 yards</t>
  </si>
  <si>
    <t>Jim Kelly pass incomplete intended for Don Beebe</t>
  </si>
  <si>
    <t>Jim Kelly pass incomplete intended for Kenneth Davis</t>
  </si>
  <si>
    <t>Jim Kelly pass incomplete intended for Keith McKeller</t>
  </si>
  <si>
    <t>Jim Kelly pass complete to Kenneth Davis for 7 yards</t>
  </si>
  <si>
    <t>BUF 48</t>
  </si>
  <si>
    <t>Kenneth Davis for 6 yards</t>
  </si>
  <si>
    <t>DAL 48</t>
  </si>
  <si>
    <t>Jim Kelly pass complete to Don Beebe for 18 yards</t>
  </si>
  <si>
    <t>BUF 34</t>
  </si>
  <si>
    <t>Eddie Murray 20 yard field goal good</t>
  </si>
  <si>
    <t>BUF 2</t>
  </si>
  <si>
    <t>BUF 1</t>
  </si>
  <si>
    <t>Daryl Johnston for no gain</t>
  </si>
  <si>
    <t>Emmitt Smith for 5 yards</t>
  </si>
  <si>
    <t>BUF 6</t>
  </si>
  <si>
    <t>Troy Aikman pass complete to Alvin Harper for 35 yards</t>
  </si>
  <si>
    <t>BUF 36</t>
  </si>
  <si>
    <t>Emmitt Smith for 3 yards</t>
  </si>
  <si>
    <t>BUF 39</t>
  </si>
  <si>
    <t>Troy Aikman pass complete to Jay Novacek for 4 yards</t>
  </si>
  <si>
    <t>BUF 43</t>
  </si>
  <si>
    <t>BUF 46</t>
  </si>
  <si>
    <t>Chris Mohr punts 29 yards</t>
  </si>
  <si>
    <t>BUF 22</t>
  </si>
  <si>
    <t>Jim Kelly sacked for -13 yards</t>
  </si>
  <si>
    <t>BUF 35</t>
  </si>
  <si>
    <t>Thurman Thomas for -1 yards</t>
  </si>
  <si>
    <t>Jim Kelly pass complete to Bill Brooks for 1 yard</t>
  </si>
  <si>
    <t>Jim Kelly for 4 yards</t>
  </si>
  <si>
    <t>BUF 31</t>
  </si>
  <si>
    <t>Jim Kelly pass complete to Thurman Thomas for 1 yard</t>
  </si>
  <si>
    <t>BUF 30</t>
  </si>
  <si>
    <t>Jim Kelly for 8 yards</t>
  </si>
  <si>
    <t>Eddie Murray kicks off 62 yards returned by Russell Copeland for 19 yards</t>
  </si>
  <si>
    <t>BUF 4</t>
  </si>
  <si>
    <t>Troy Aikman pass complete to Alvin Harper for 16 yards</t>
  </si>
  <si>
    <t>Troy Aikman sacked for -2 yards</t>
  </si>
  <si>
    <t>BUF 20</t>
  </si>
  <si>
    <t>BUF 24</t>
  </si>
  <si>
    <t>Troy Aikman pass complete to Emmitt Smith for 9 yards</t>
  </si>
  <si>
    <t>BUF 33</t>
  </si>
  <si>
    <t>Jim Kelly pass incomplete intended for Don Beebe is intercepted by James Washington</t>
  </si>
  <si>
    <t>Kenneth Davis for 4 yards</t>
  </si>
  <si>
    <t>Jim Kelly pass incomplete intended for Andre Reed</t>
  </si>
  <si>
    <t>John Jett punts 47 yards</t>
  </si>
  <si>
    <t>Lincoln Coleman for -3 yards</t>
  </si>
  <si>
    <t>Chris Mohr punts 52 yards</t>
  </si>
  <si>
    <t>BUF 23</t>
  </si>
  <si>
    <t>Kenneth Davis for no gain. Kenneth Davis fumbles recovered by Kenneth Davis</t>
  </si>
  <si>
    <t>Jim Kelly pass complete to Don Beebe for 11 yards</t>
  </si>
  <si>
    <t>BUF 12</t>
  </si>
  <si>
    <t>Jim Kelly pass complete to Kenneth Davis for -4 yards</t>
  </si>
  <si>
    <t>BUF 16</t>
  </si>
  <si>
    <t>John Jett punts 44 yards</t>
  </si>
  <si>
    <t>DAL 41</t>
  </si>
  <si>
    <t>Troy Aikman pass incomplete intended for Emmitt Smith</t>
  </si>
  <si>
    <t>DAL 44</t>
  </si>
  <si>
    <t>Troy Aikman pass complete to Michael Irvin for 14 yards</t>
  </si>
  <si>
    <t>Chris Mohr punts 24 yards</t>
  </si>
  <si>
    <t>DAL 46</t>
  </si>
  <si>
    <t>Kenneth Davis for -3 yards</t>
  </si>
  <si>
    <t>DAL 43</t>
  </si>
  <si>
    <t>Jim Kelly pass complete to Bill Brooks for 10 yards</t>
  </si>
  <si>
    <t>BUF 47</t>
  </si>
  <si>
    <t>Kenneth Davis for 11 yards</t>
  </si>
  <si>
    <t>Kenneth Davis for 7 yards</t>
  </si>
  <si>
    <t>BUF 29</t>
  </si>
  <si>
    <t>Jim Kelly pass complete to Kenneth Davis for -8 yards</t>
  </si>
  <si>
    <t>BUF 37</t>
  </si>
  <si>
    <t>Eddie Murray kicks off 56 yards returned by Don Beebe for 28 yards</t>
  </si>
  <si>
    <t>Emmitt Smith for 15 yards touchdown</t>
  </si>
  <si>
    <t>BUF 15</t>
  </si>
  <si>
    <t>Troy Aikman pass complete to Daryl Johnston for 3 yards</t>
  </si>
  <si>
    <t>BUF 18</t>
  </si>
  <si>
    <t>Emmitt Smith for 14 yards</t>
  </si>
  <si>
    <t>Emmitt Smith for 7 yards</t>
  </si>
  <si>
    <t>Emmitt Smith for 9 yards</t>
  </si>
  <si>
    <t>Chris Mohr punts 38 yards</t>
  </si>
  <si>
    <t>BUF 26</t>
  </si>
  <si>
    <t>Thurman Thomas for 2 yards</t>
  </si>
  <si>
    <t>Eddie Murray kicks extra point good</t>
  </si>
  <si>
    <t>Thurman Thomas for 3 yards. Thurman Thomas fumbles recovered by James Washington and returned for 46 yards touchdown</t>
  </si>
  <si>
    <t>Jim Kelly pass complete to Bill Brooks for 9 yards</t>
  </si>
  <si>
    <t>Thurman Thomas for 6 yards</t>
  </si>
  <si>
    <t>BUF 28</t>
  </si>
  <si>
    <t>Eddie Murray kicks off 58 yards returned by Russell Copeland for 21 yards</t>
  </si>
  <si>
    <t>Steve Christie 28 yard field goal good</t>
  </si>
  <si>
    <t>DAL 9</t>
  </si>
  <si>
    <t>Jim Kelly pass complete to Thurman Thomas for no gain</t>
  </si>
  <si>
    <t>Jim Kelly pass complete to Thurman Thomas for 3 yards</t>
  </si>
  <si>
    <t>Jim Kelly pass complete to Andre Reed for 22 yards</t>
  </si>
  <si>
    <t>Jim Kelly pass complete to Thurman Thomas for 12 yards</t>
  </si>
  <si>
    <t>Thurman Thomas for 1 yard</t>
  </si>
  <si>
    <t>Troy Aikman pass incomplete intended for Michael Irvin is intercepted by Nate Odomes</t>
  </si>
  <si>
    <t>Troy Aikman pass complete to Emmitt Smith for 10 yards</t>
  </si>
  <si>
    <t>Troy Aikman pass complete to Jay Novacek for 9 yards</t>
  </si>
  <si>
    <t>Troy Aikman pass complete to Michael Irvin for 4 yards</t>
  </si>
  <si>
    <t>DAL 32</t>
  </si>
  <si>
    <t>Troy Aikman pass complete to Daryl Johnston for 11 yards</t>
  </si>
  <si>
    <t>Troy Aikman pass incomplete intended for Alvin Harper</t>
  </si>
  <si>
    <t>Troy Aikman pass complete to Michael Irvin for 13 yards</t>
  </si>
  <si>
    <t>DAL 4</t>
  </si>
  <si>
    <t>Chris Mohr punts 45 yards</t>
  </si>
  <si>
    <t>Jim Kelly pass incomplete intended for Russell Copeland</t>
  </si>
  <si>
    <t>Jim Kelly pass complete to Thurman Thomas for 5 yards</t>
  </si>
  <si>
    <t>BUF 49</t>
  </si>
  <si>
    <t>Jim Kelly pass complete to Andre Reed for 7 yards</t>
  </si>
  <si>
    <t>BUF 42</t>
  </si>
  <si>
    <t>Thurman Thomas for 3 yards</t>
  </si>
  <si>
    <t>Jim Kelly pass complete to Keith McKeller for 7 yards</t>
  </si>
  <si>
    <t>BUF 32</t>
  </si>
  <si>
    <t>Jim Kelly pass complete to Bill Brooks for 8 yards</t>
  </si>
  <si>
    <t>Thurman Thomas for 4 yards</t>
  </si>
  <si>
    <t>Jim Kelly pass complete to Andre Reed for 19 yards</t>
  </si>
  <si>
    <t>John Jett punts 43 yards</t>
  </si>
  <si>
    <t>BUF 44</t>
  </si>
  <si>
    <t>Troy Aikman for 3 yards</t>
  </si>
  <si>
    <t>Emmitt Smith for 13 yards</t>
  </si>
  <si>
    <t>Troy Aikman pass complete to Michael Irvin for 15 yards</t>
  </si>
  <si>
    <t>Steve Christie kicks off 64 yards returned by Kenneth Gant for 22 yards</t>
  </si>
  <si>
    <t>Thurman Thomas for 4 yards touchdown</t>
  </si>
  <si>
    <t>Jim Kelly pass complete to Don Beebe for 6 yards</t>
  </si>
  <si>
    <t>DAL 10</t>
  </si>
  <si>
    <t>Thurman Thomas for 5 yards</t>
  </si>
  <si>
    <t>Kenneth Davis for 8 yards</t>
  </si>
  <si>
    <t>Jim Kelly pass complete to Don Beebe for 7 yards</t>
  </si>
  <si>
    <t>Kenneth Davis for 2 yards</t>
  </si>
  <si>
    <t>Jim Kelly pass complete to Andre Reed for 13 yards</t>
  </si>
  <si>
    <t>Thurman Thomas for -4 yards</t>
  </si>
  <si>
    <t>BUF 41</t>
  </si>
  <si>
    <t>Jim Kelly pass incomplete intended for Bill Brooks</t>
  </si>
  <si>
    <t>Jim Kelly pass complete to Andre Reed for 3 yards</t>
  </si>
  <si>
    <t>BUF 38</t>
  </si>
  <si>
    <t>Jim Kelly pass complete to Pete Metzelaars for 8 yards</t>
  </si>
  <si>
    <t>Jim Kelly pass complete to Bill Brooks for 5 yards</t>
  </si>
  <si>
    <t>BUF 21</t>
  </si>
  <si>
    <t>Eddie Murray kicks off 65 yards touchback</t>
  </si>
  <si>
    <t>Eddie Murray 24 yard field goal good</t>
  </si>
  <si>
    <t>BUF 7</t>
  </si>
  <si>
    <t>BUF 10</t>
  </si>
  <si>
    <t>Troy Aikman pass complete to Emmitt Smith for -1 yards</t>
  </si>
  <si>
    <t>BUF 9</t>
  </si>
  <si>
    <t>Kevin Williams for 6 yards</t>
  </si>
  <si>
    <t>Troy Aikman pass complete to Alvin Harper for 24 yards</t>
  </si>
  <si>
    <t>Troy Aikman pass complete to Emmitt Smith for 8 yards</t>
  </si>
  <si>
    <t>Jim Kelly pass complete to Thurman Thomas for 7 yards. Thurman Thomas fumbles recovered by Darren Woodson</t>
  </si>
  <si>
    <t>John Jett punts 41 yards</t>
  </si>
  <si>
    <t>DAL 18</t>
  </si>
  <si>
    <t>Steve Christie kicks off 65 yards touchback</t>
  </si>
  <si>
    <t>Steve Christie 54 yard field goal good</t>
  </si>
  <si>
    <t>Kenneth Davis for 3 yards</t>
  </si>
  <si>
    <t>Jim Kelly pass complete to Thurman Thomas for 24 yards</t>
  </si>
  <si>
    <t>Jim Kelly pass complete to Andre Reed for 11 yards</t>
  </si>
  <si>
    <t>Eddie Murray kicks off 64 yards returned by Russell Copeland for 20 yards</t>
  </si>
  <si>
    <t>Eddie Murray 41 yard field goal good</t>
  </si>
  <si>
    <t>Steve Christie kicks off 63 yards returned by Kevin Williams for 50 yards</t>
  </si>
  <si>
    <t>Frank Reich sacked for -8 yards</t>
  </si>
  <si>
    <t>Frank Reich pass incomplete intended for James Lofton</t>
  </si>
  <si>
    <t>Kenneth Davis for 14 yards</t>
  </si>
  <si>
    <t>Frank Reich pass complete to Pete Metzelaars for 5 yards</t>
  </si>
  <si>
    <t>Frank Reich pass complete to Don Beebe for 10 yards</t>
  </si>
  <si>
    <t>Frank Reich pass complete to Kenneth Davis for 13 yards</t>
  </si>
  <si>
    <t>Kenneth Davis for 5 yards</t>
  </si>
  <si>
    <t>Frank Reich sacked for -4 yards. Frank Reich fumbles recovered by Leon Lett and returned for 64 yards</t>
  </si>
  <si>
    <t>Frank Reich pass incomplete intended for Steve Tasker</t>
  </si>
  <si>
    <t>Frank Reich pass incomplete intended for Don Beebe</t>
  </si>
  <si>
    <t>Frank Reich pass complete to Steve Tasker for 14 yards</t>
  </si>
  <si>
    <t>BUF 50</t>
  </si>
  <si>
    <t>Frank Reich pass complete to Kenneth Davis for 3 yards</t>
  </si>
  <si>
    <t>Steve Beuerlein for no gain. Steve Beuerlein fumbles recovered by Phil Hansen</t>
  </si>
  <si>
    <t>Derrick Gainer for 1 yard</t>
  </si>
  <si>
    <t>Frank Reich pass complete to Steve Tasker for 16 yards. Steve Tasker fumbles recovered by Clayton Holmes</t>
  </si>
  <si>
    <t>BUF 25</t>
  </si>
  <si>
    <t>Lin Elliott kicks off 60 yards returned by Cliff Hicks for 20 yards</t>
  </si>
  <si>
    <t>Lin Elliott kicks extra point good</t>
  </si>
  <si>
    <t>. Frank Reich fumbles recovered by Ken Norton and returned for 9 yards touchdown</t>
  </si>
  <si>
    <t>BUF 27</t>
  </si>
  <si>
    <t>Frank Reich pass complete to Andre Reed for 7 yards</t>
  </si>
  <si>
    <t>Lin Elliott kicks off 65 yards touchback</t>
  </si>
  <si>
    <t>Emmitt Smith for 10 yards touchdown</t>
  </si>
  <si>
    <t>BUF 8</t>
  </si>
  <si>
    <t>Frank Reich pass incomplete intended for James Lofton is intercepted by Thomas Everett</t>
  </si>
  <si>
    <t>Frank Reich pass incomplete intended for Kenneth Davis</t>
  </si>
  <si>
    <t>Troy Aikman pass complete to Alvin Harper for 45 yards touchdown</t>
  </si>
  <si>
    <t>BUF 45</t>
  </si>
  <si>
    <t>Emmitt Smith for 11 yards</t>
  </si>
  <si>
    <t>Chris Mohr punts 48 yards</t>
  </si>
  <si>
    <t>Frank Reich pass incomplete intended for Andre Reed</t>
  </si>
  <si>
    <t>Thurman Thomas for no gain</t>
  </si>
  <si>
    <t>Mike Saxon punts 37 yards. Cliff Hicks fumbles recovered by Cliff Hicks</t>
  </si>
  <si>
    <t>Troy Aikman pass complete to Emmitt Smith for 18 yards</t>
  </si>
  <si>
    <t>Emmitt Smith for -12 yards. Emmitt Smith fumbles recovered by Troy Aikman</t>
  </si>
  <si>
    <t>Troy Aikman for 19 yards</t>
  </si>
  <si>
    <t>Steve Christie kicks off 57 yards returned by Kelvin Martin for 15 yards</t>
  </si>
  <si>
    <t>Frank Reich pass complete to Don Beebe for 40 yards touchdown</t>
  </si>
  <si>
    <t>Frank Reich pass complete to Kenneth Davis for no gain</t>
  </si>
  <si>
    <t>Kenneth Davis for -4 yards</t>
  </si>
  <si>
    <t>Frank Reich pass complete to Andre Reed for 13 yards</t>
  </si>
  <si>
    <t>Kenneth Davis for 12 yards</t>
  </si>
  <si>
    <t>Troy Aikman pass incomplete</t>
  </si>
  <si>
    <t>BUF 40</t>
  </si>
  <si>
    <t>Chris Mohr punts 43 yards</t>
  </si>
  <si>
    <t>Frank Reich pass complete to Thurman Thomas for 4 yards</t>
  </si>
  <si>
    <t>Frank Reich pass complete to Thurman Thomas for no gain</t>
  </si>
  <si>
    <t>Frank Reich pass complete to Keith McKeller for 6 yards</t>
  </si>
  <si>
    <t>Frank Reich pass complete to Andre Reed for 8 yards</t>
  </si>
  <si>
    <t>Frank Reich pass incomplete intended for Keith McKeller</t>
  </si>
  <si>
    <t>Lin Elliott kicks off 59 yards returned by Kenneth Davis for 21 yards</t>
  </si>
  <si>
    <t>Lin Elliott 20 yard field goal good</t>
  </si>
  <si>
    <t>Derrick Gainer for no gain</t>
  </si>
  <si>
    <t>BUF 19</t>
  </si>
  <si>
    <t>Troy Aikman pass complete to Michael Irvin for 25 yards</t>
  </si>
  <si>
    <t>Troy Aikman pass complete to Daryl Johnston for 7 yards</t>
  </si>
  <si>
    <t>Troy Aikman pass complete to Emmitt Smith for 5 yards</t>
  </si>
  <si>
    <t>Frank Reich pass incomplete intended for Don Beebe is intercepted by Larry Brown</t>
  </si>
  <si>
    <t>Frank Reich pass complete to Andre Reed for 11 yards</t>
  </si>
  <si>
    <t>Frank Reich for no gain. Frank Reich fumbles recovered by Kenneth Davis</t>
  </si>
  <si>
    <t>Troy Aikman pass complete to Michael Irvin for 18 yards touchdown</t>
  </si>
  <si>
    <t>Frank Reich pass complete to Thurman Thomas for -1 yards. Thurman Thomas fumbles recovered by Jimmie Jones</t>
  </si>
  <si>
    <t>Troy Aikman pass complete to Michael Irvin for 19 yards touchdown</t>
  </si>
  <si>
    <t>Emmitt Smith for 38 yards</t>
  </si>
  <si>
    <t>Troy Aikman pass complete to Emmitt Smith for 6 yards</t>
  </si>
  <si>
    <t>Steve Christie kicks off 58 yards returned by Kelvin Martin for 21 yards</t>
  </si>
  <si>
    <t>Steve Christie 21 yard field goal good</t>
  </si>
  <si>
    <t>DAL 3</t>
  </si>
  <si>
    <t>Frank Reich pass complete to Andre Reed for 38 yards</t>
  </si>
  <si>
    <t>Frank Reich pass complete to Pete Metzelaars for 7 yards</t>
  </si>
  <si>
    <t>Mike Saxon punts 37 yards</t>
  </si>
  <si>
    <t>Troy Aikman for 7 yards</t>
  </si>
  <si>
    <t>Troy Aikman pass complete to Jay Novacek for 11 yards</t>
  </si>
  <si>
    <t>Jim Kelly pass incomplete intended for Carwell Gardner is intercepted by Thomas Everett</t>
  </si>
  <si>
    <t>Kenneth Davis for no gain</t>
  </si>
  <si>
    <t>Carwell Gardner for 3 yards</t>
  </si>
  <si>
    <t>Jim Kelly pass complete to Andre Reed for 40 yards</t>
  </si>
  <si>
    <t>Lin Elliott kicks off 61 yards returned by Brad Lamb for 33 yards. Brad Lamb fumbles recovered by Keith Goganious</t>
  </si>
  <si>
    <t>Jim Kelly sacked for -8 yards. Jim Kelly fumbles recovered by Jimmie Jones and returned for 2 yards touchdown</t>
  </si>
  <si>
    <t>Lin Elliott kicks off 61 yards returned by Brad Lamb for 16 yards</t>
  </si>
  <si>
    <t>Troy Aikman pass complete to Jay Novacek for 23 yards touchdown</t>
  </si>
  <si>
    <t>Emmitt Smith for 8 yards</t>
  </si>
  <si>
    <t>Troy Aikman for 2 yards</t>
  </si>
  <si>
    <t>Troy Aikman pass complete to Emmitt Smith for -5 yards</t>
  </si>
  <si>
    <t>Jim Kelly pass incomplete intended for Pete Metzelaars is intercepted by James Washington</t>
  </si>
  <si>
    <t>Jim Kelly pass complete to Andre Reed for 21 yards</t>
  </si>
  <si>
    <t>BUF 14</t>
  </si>
  <si>
    <t>Mike Saxon punts 57 yards touchback</t>
  </si>
  <si>
    <t>Troy Aikman pass incomplete intended for Kelvin Martin</t>
  </si>
  <si>
    <t>Troy Aikman pass complete to Daryl Johnston for 8 yards</t>
  </si>
  <si>
    <t>DAL 37</t>
  </si>
  <si>
    <t>Steve Christie kicks off 59 yards returned by Kelvin Martin for 22 yards</t>
  </si>
  <si>
    <t>Thurman Thomas for 2 yards touchdown</t>
  </si>
  <si>
    <t>Thurman Thomas for -2 yards</t>
  </si>
  <si>
    <t>DAL 7</t>
  </si>
  <si>
    <t>Thurman Thomas for 9 yards</t>
  </si>
  <si>
    <t>DAL 16</t>
  </si>
  <si>
    <t>Troy Aikman pass complete to Emmitt Smith for no gain</t>
  </si>
  <si>
    <t>Jim Kelly sacked for -2 yards</t>
  </si>
  <si>
    <t>Jim Kelly pass complete to Thurman Thomas for 7 yards</t>
  </si>
  <si>
    <t>Jim Kelly pass complete to Andre Reed for 14 yards</t>
  </si>
  <si>
    <t>Frank Reich pass complete to Kenneth Davis for 11 yards</t>
  </si>
  <si>
    <t>Mark Rypien for -2 yards</t>
  </si>
  <si>
    <t>Mark Rypien for -1 yards</t>
  </si>
  <si>
    <t>Ricky Ervins for 2 yards</t>
  </si>
  <si>
    <t>Ricky Ervins for 7 yards</t>
  </si>
  <si>
    <t>Ricky Ervins for 1 yard</t>
  </si>
  <si>
    <t>Ricky Ervins for 21 yards</t>
  </si>
  <si>
    <t>WAS 50</t>
  </si>
  <si>
    <t>Scott Norwood kicks off 17 yards</t>
  </si>
  <si>
    <t>Jim Kelly pass complete to Don Beebe for 4 yards touchdown</t>
  </si>
  <si>
    <t>WAS 4</t>
  </si>
  <si>
    <t>Jim Kelly pass incomplete intended for Pete Metzelaars</t>
  </si>
  <si>
    <t>WAS 7</t>
  </si>
  <si>
    <t>Kenneth Davis for 13 yards</t>
  </si>
  <si>
    <t>WAS 20</t>
  </si>
  <si>
    <t>WAS 38</t>
  </si>
  <si>
    <t>Jim Kelly pass complete to Kenneth Davis for 12 yards</t>
  </si>
  <si>
    <t>Jim Kelly pass complete to Pete Metzelaars for 2 yards touchdown</t>
  </si>
  <si>
    <t>WAS 2</t>
  </si>
  <si>
    <t>Jim Kelly pass complete to Kenneth Davis for 9 yards</t>
  </si>
  <si>
    <t>WAS 11</t>
  </si>
  <si>
    <t>Jim Kelly pass complete to Kenneth Davis for 6 yards</t>
  </si>
  <si>
    <t>WAS 17</t>
  </si>
  <si>
    <t>Jim Kelly pass incomplete intended for James Lofton</t>
  </si>
  <si>
    <t>WAS 24</t>
  </si>
  <si>
    <t>Jim Kelly pass complete to Al Edwards for 11 yards</t>
  </si>
  <si>
    <t>WAS 35</t>
  </si>
  <si>
    <t>Jim Kelly pass complete to James Lofton for 17 yards</t>
  </si>
  <si>
    <t>Jim Kelly pass complete to Don Beebe for 5 yards</t>
  </si>
  <si>
    <t>Jim Kelly pass complete to Thurman Thomas for 4 yards</t>
  </si>
  <si>
    <t>Jim Kelly for 9 yards</t>
  </si>
  <si>
    <t>Chip Lohmiller 39 yard field goal good</t>
  </si>
  <si>
    <t>Mark Rypien pass incomplete</t>
  </si>
  <si>
    <t>Ricky Ervins for no gain</t>
  </si>
  <si>
    <t>Ricky Ervins for -3 yards</t>
  </si>
  <si>
    <t>Ricky Ervins for 14 yards</t>
  </si>
  <si>
    <t>Jim Kelly pass incomplete intended for Don Beebe is intercepted by Brad Edwards</t>
  </si>
  <si>
    <t>Jim Kelly sacked for -9 yards</t>
  </si>
  <si>
    <t>Chip Lohmiller kicks off 62 yards returned by Al Edwards for 21 yards</t>
  </si>
  <si>
    <t>Chip Lohmiller 25 yard field goal good</t>
  </si>
  <si>
    <t>Mark Rypien pass incomplete intended for Earnest Byner</t>
  </si>
  <si>
    <t>Mark Rypien pass complete to Art Monk for 17 yards</t>
  </si>
  <si>
    <t>Jim Kelly sacked for -8 yards. Jim Kelly fumbles recovered by Fred Stokes</t>
  </si>
  <si>
    <t>Jim Kelly pass complete to Jim Kelly for -8 yards</t>
  </si>
  <si>
    <t>Jim Kelly pass complete to James Lofton for 10 yards</t>
  </si>
  <si>
    <t>Chip Lohmiller kicks off 65 yards touchback</t>
  </si>
  <si>
    <t>Mark Rypien pass complete to Gary Clark for 30 yards touchdown</t>
  </si>
  <si>
    <t>Mark Rypien pass incomplete intended for Gary Clark</t>
  </si>
  <si>
    <t>Mark Rypien pass incomplete intended for Ricky Sanders</t>
  </si>
  <si>
    <t>Gerald Riggs for 4 yards</t>
  </si>
  <si>
    <t>Ricky Ervins for 8 yards</t>
  </si>
  <si>
    <t>Mark Rypien pass complete to Gary Clark for 14 yards</t>
  </si>
  <si>
    <t>WAS 43</t>
  </si>
  <si>
    <t>Ricky Ervins for 6 yards</t>
  </si>
  <si>
    <t>WAS 37</t>
  </si>
  <si>
    <t>Mark Rypien pass complete to Gary Clark for 10 yards</t>
  </si>
  <si>
    <t>WAS 27</t>
  </si>
  <si>
    <t>Mark Rypien pass complete to Gary Clark for 6 yards</t>
  </si>
  <si>
    <t>WAS 21</t>
  </si>
  <si>
    <t>Brad Daluiso kicks off 60 yards returned by Brian Mitchell for 16 yards</t>
  </si>
  <si>
    <t>Thurman Thomas for 1 yard touchdown</t>
  </si>
  <si>
    <t>WAS 1</t>
  </si>
  <si>
    <t>WAS 30</t>
  </si>
  <si>
    <t>WAS 36</t>
  </si>
  <si>
    <t>WAS 45</t>
  </si>
  <si>
    <t>Jim Kelly pass complete to James Lofton for 11 yards</t>
  </si>
  <si>
    <t>Kelly Goodburn punts 30 yards</t>
  </si>
  <si>
    <t>Earnest Byner for -3 yards</t>
  </si>
  <si>
    <t>WAS 39</t>
  </si>
  <si>
    <t>Mark Rypien pass complete to Art Monk for 9 yards</t>
  </si>
  <si>
    <t>Earnest Byner for no gain</t>
  </si>
  <si>
    <t>Earnest Byner for 6 yards</t>
  </si>
  <si>
    <t>Earnest Byner for 4 yards</t>
  </si>
  <si>
    <t>Brad Daluiso kicks off 65 yards touchback</t>
  </si>
  <si>
    <t>Scott Norwood 21 yard field goal good</t>
  </si>
  <si>
    <t>WAS 3</t>
  </si>
  <si>
    <t>Jim Kelly pass complete to Thurman Thomas for 8 yards</t>
  </si>
  <si>
    <t>Jim Kelly pass complete to Don Beebe for 43 yards</t>
  </si>
  <si>
    <t>Jim Kelly pass complete to James Lofton for 14 yards</t>
  </si>
  <si>
    <t>Jim Kelly pass complete to Andre Reed for 4 yards</t>
  </si>
  <si>
    <t>Gerald Riggs for 2 yards touchdown</t>
  </si>
  <si>
    <t>Jim Kelly pass incomplete intended for Keith McKeller is intercepted by Kurt Gouveia</t>
  </si>
  <si>
    <t>WAS 33</t>
  </si>
  <si>
    <t>Chris Mohr punts 10 yards</t>
  </si>
  <si>
    <t>WAS 28</t>
  </si>
  <si>
    <t>Jim Kelly sacked for -8 yards. Jim Kelly fumbles recovered by Howard Ballard</t>
  </si>
  <si>
    <t>Jim Kelly pass complete to Keith McKeller for 21 yards</t>
  </si>
  <si>
    <t>WAS 41</t>
  </si>
  <si>
    <t>Kelly Goodburn punts 42 yards</t>
  </si>
  <si>
    <t>Mark Rypien pass incomplete intended for Terry Orr</t>
  </si>
  <si>
    <t>Earnest Byner for -2 yards</t>
  </si>
  <si>
    <t>Mark Rypien for 2 yards</t>
  </si>
  <si>
    <t>WAS 49</t>
  </si>
  <si>
    <t>Jim Kelly sacked for -11 yards</t>
  </si>
  <si>
    <t>WAS 48</t>
  </si>
  <si>
    <t>Jim Kelly pass complete to Keith McKeller for 8 yards</t>
  </si>
  <si>
    <t>Kelly Goodburn punts 45 yards</t>
  </si>
  <si>
    <t>WAS 22</t>
  </si>
  <si>
    <t>Mark Rypien pass incomplete intended for Art Monk</t>
  </si>
  <si>
    <t>Earnest Byner for 8 yards</t>
  </si>
  <si>
    <t>WAS 14</t>
  </si>
  <si>
    <t>Jim Kelly pass complete to Andre Reed for 8 yards. Andre Reed fumbles ball out of bounds at tm_</t>
  </si>
  <si>
    <t>Jim Kelly pass complete to James Lofton for 12 yards</t>
  </si>
  <si>
    <t>Jim Kelly pass complete to Andre Reed for 6 yards</t>
  </si>
  <si>
    <t>Gerald Riggs for 1 yard touchdown</t>
  </si>
  <si>
    <t>Mark Rypien pass complete to Gary Clark for 34 yards</t>
  </si>
  <si>
    <t>Jim Kelly pass incomplete intended for James Lofton is intercepted by Darrell Green</t>
  </si>
  <si>
    <t>Chip Lohmiller kicks off 62 yards returned by Al Edwards for 11 yards</t>
  </si>
  <si>
    <t>Mark Rypien pass complete to Earnest Byner for 10 yards touchdown</t>
  </si>
  <si>
    <t>Earnest Byner for 1 yard</t>
  </si>
  <si>
    <t>BUF 11</t>
  </si>
  <si>
    <t>Mark Rypien pass complete to Art Monk for 8 yards</t>
  </si>
  <si>
    <t>Mark Rypien pass complete to Gary Clark for 16 yards</t>
  </si>
  <si>
    <t>Chris Mohr punts 23 yards</t>
  </si>
  <si>
    <t>Jim Kelly pass incomplete intended for Al Edwards</t>
  </si>
  <si>
    <t>Chip Lohmiller kicks off 60 yards returned by Al Edwards for 24 yards</t>
  </si>
  <si>
    <t>Chip Lohmiller 34 yard field goal good</t>
  </si>
  <si>
    <t>BUF 17</t>
  </si>
  <si>
    <t>Mark Rypien pass complete to Earnest Byner for 10 yards</t>
  </si>
  <si>
    <t>Mark Rypien pass complete to Ricky Sanders for 41 yards</t>
  </si>
  <si>
    <t>WAS 42</t>
  </si>
  <si>
    <t>Earnest Byner for 19 yards</t>
  </si>
  <si>
    <t>WAS 23</t>
  </si>
  <si>
    <t>Mark Rypien pass complete to Earnest Byner for 4 yards</t>
  </si>
  <si>
    <t>WAS 19</t>
  </si>
  <si>
    <t>Chris Mohr punts 33 yards</t>
  </si>
  <si>
    <t>Jim Kelly for 3 yards</t>
  </si>
  <si>
    <t>James Lofton for -3 yards. James Lofton fumbles ball out of bounds at tm_</t>
  </si>
  <si>
    <t>Jim Kelly pass complete to James Lofton for 18 yards</t>
  </si>
  <si>
    <t>Jim Kelly pass incomplete intended for Thurman Thomas</t>
  </si>
  <si>
    <t>Jim Kelly pass complete to Andre Reed for 12 yards</t>
  </si>
  <si>
    <t>Mark Rypien pass incomplete is intercepted by Kirby Jackson</t>
  </si>
  <si>
    <t>Ricky Sanders for 1 yard</t>
  </si>
  <si>
    <t>Jim Kelly pass incomplete intended for Andre Reed is intercepted by Brad Edwards</t>
  </si>
  <si>
    <t>Jeff Rutledge for no gain. Jeff Rutledge fumbles recovered by Jeff Rutledge</t>
  </si>
  <si>
    <t>Gerald Riggs for no gain</t>
  </si>
  <si>
    <t>Mark Rypien pass complete to Art Monk for 31 yards</t>
  </si>
  <si>
    <t>Mark Rypien pass complete to Art Monk for 19 yards</t>
  </si>
  <si>
    <t>Earnest Byner for -4 yards</t>
  </si>
  <si>
    <t>WAS 40</t>
  </si>
  <si>
    <t>Mark Rypien pass complete to Art Monk for 12 yards</t>
  </si>
  <si>
    <t>Chris Mohr punts 53 yards</t>
  </si>
  <si>
    <t>Jim Kelly sacked for -10 yards</t>
  </si>
  <si>
    <t>Kenneth Davis for 1 yard</t>
  </si>
  <si>
    <t>Kelly Goodburn punts 33 yards</t>
  </si>
  <si>
    <t>WAS 26</t>
  </si>
  <si>
    <t>Mark Rypien pass complete to Gary Clark for 4 yards</t>
  </si>
  <si>
    <t>Earnest Byner for 2 yards</t>
  </si>
  <si>
    <t>Jeff Hostetler for -1 yards</t>
  </si>
  <si>
    <t>Scott Norwood 47 yard field goal no good</t>
  </si>
  <si>
    <t>Thurman Thomas for 11 yards</t>
  </si>
  <si>
    <t>Jim Kelly pass complete to Keith McKeller for 6 yards</t>
  </si>
  <si>
    <t>Thurman Thomas for 22 yards</t>
  </si>
  <si>
    <t>Jim Kelly for 1 yard</t>
  </si>
  <si>
    <t>Sean Landeta punts 38 yards</t>
  </si>
  <si>
    <t>Jeff Hostetler for 1 yard</t>
  </si>
  <si>
    <t>Jeff Hostetler pass complete to Mark Bavaro for 7 yards</t>
  </si>
  <si>
    <t>Ottis Anderson for 9 yards</t>
  </si>
  <si>
    <t>Ottis Anderson for 5 yards</t>
  </si>
  <si>
    <t>Rick Tuten punts 46 yards</t>
  </si>
  <si>
    <t>Jim Kelly pass complete to Thurman Thomas for 15 yards</t>
  </si>
  <si>
    <t>Matt Bahr kicks off 58 yards returned by Don Smith for 13 yards</t>
  </si>
  <si>
    <t>Matt Bahr 21 yard field goal good</t>
  </si>
  <si>
    <t>BUF 3</t>
  </si>
  <si>
    <t>Jeff Hostetler pass incomplete</t>
  </si>
  <si>
    <t>Ottis Anderson for 4 yards</t>
  </si>
  <si>
    <t>Ottis Anderson for -4 yards</t>
  </si>
  <si>
    <t>Dave Meggett for 6 yards</t>
  </si>
  <si>
    <t>Jeff Hostetler pass complete to Mark Bavaro for 1 yard</t>
  </si>
  <si>
    <t>Jeff Hostetler pass complete to Mark Ingram for 13 yards</t>
  </si>
  <si>
    <t>Jeff Hostetler pass complete to Mark Bavaro for 19 yards</t>
  </si>
  <si>
    <t>Maurice Carthon for 4 yards</t>
  </si>
  <si>
    <t>NYG 50</t>
  </si>
  <si>
    <t>Ottis Anderson for 7 yards</t>
  </si>
  <si>
    <t>Jeff Hostetler pass complete to Mark Bavaro for 17 yards</t>
  </si>
  <si>
    <t>Jeff Hostetler pass incomplete intended for Mark Ingram</t>
  </si>
  <si>
    <t>Ottis Anderson for 3 yards</t>
  </si>
  <si>
    <t>Scott Norwood kicks off 52 yards returned by Dave Meggett for 10 yards</t>
  </si>
  <si>
    <t>Thurman Thomas for 31 yards touchdown</t>
  </si>
  <si>
    <t>Jim Kelly pass complete to Kenneth Davis for 19 yards</t>
  </si>
  <si>
    <t>Jim Kelly pass complete to Kenneth Davis for 4 yards</t>
  </si>
  <si>
    <t>Jim Kelly pass complete to Thurman Thomas for 9 yards</t>
  </si>
  <si>
    <t>Ottis Anderson for -2 yards</t>
  </si>
  <si>
    <t>Jeff Hostetler pass complete to Mark Ingram for 9 yards</t>
  </si>
  <si>
    <t>Jeff Hostetler sacked for -1 yards</t>
  </si>
  <si>
    <t>Ottis Anderson for no gain</t>
  </si>
  <si>
    <t>Jeff Hostetler pass complete to Howard Cross for 10 yards</t>
  </si>
  <si>
    <t>Rick Tuten punts 20 yards</t>
  </si>
  <si>
    <t>Jim Kelly for 5 yards</t>
  </si>
  <si>
    <t>Thurman Thomas for 8 yards</t>
  </si>
  <si>
    <t>Matt Bahr kicks off 58 yards returned by Al Edwards for 33 yards</t>
  </si>
  <si>
    <t>Ottis Anderson for 1 yard touchdown</t>
  </si>
  <si>
    <t>Ottis Anderson for 2 yards</t>
  </si>
  <si>
    <t>Jeff Hostetler pass complete to Howard Cross for 9 yards</t>
  </si>
  <si>
    <t>Dave Meggett for 1 yard</t>
  </si>
  <si>
    <t>BUF 13</t>
  </si>
  <si>
    <t>Jeff Hostetler pass complete to Mark Ingram for 14 yards</t>
  </si>
  <si>
    <t>Jeff Hostetler for 2 yards</t>
  </si>
  <si>
    <t>Maurice Carthon for 5 yards</t>
  </si>
  <si>
    <t>Ottis Anderson for 24 yards</t>
  </si>
  <si>
    <t>Dave Meggett for 4 yards</t>
  </si>
  <si>
    <t>Jeff Hostetler pass complete to Dave Meggett for 11 yards</t>
  </si>
  <si>
    <t>Jeff Hostetler pass complete to Dave Meggett for 7 yards</t>
  </si>
  <si>
    <t>Jeff Hostetler pass incomplete intended for Howard Cross</t>
  </si>
  <si>
    <t>Scott Norwood kicks off 56 yards returned by Dave Meggett for 16 yards</t>
  </si>
  <si>
    <t>Jim Kelly for -1 yards</t>
  </si>
  <si>
    <t>Matt Bahr kicks off 61 yards returned by Don Smith for 9 yards</t>
  </si>
  <si>
    <t>Jeff Hostetler pass complete to Stephen Baker for 14 yards touchdown</t>
  </si>
  <si>
    <t>Jeff Hostetler pass incomplete intended for Stephen Baker</t>
  </si>
  <si>
    <t>Jeff Hostetler pass complete to Howard Cross for 7 yards</t>
  </si>
  <si>
    <t>Jeff Hostetler pass complete to Maurice Carthon for 3 yards</t>
  </si>
  <si>
    <t>Jeff Hostetler pass incomplete intended for Maurice Carthon</t>
  </si>
  <si>
    <t>Dave Meggett for 17 yards</t>
  </si>
  <si>
    <t>Jeff Hostetler pass complete to Mark Ingram for 22 yards</t>
  </si>
  <si>
    <t>Ottis Anderson for 18 yards</t>
  </si>
  <si>
    <t>Jeff Hostetler pass complete to Mark Bavaro for 6 yards</t>
  </si>
  <si>
    <t>Rick Tuten punts 31 yards</t>
  </si>
  <si>
    <t>Jim Kelly pass complete to Andre Reed for 5 yards</t>
  </si>
  <si>
    <t>Jim Kelly pass complete to Thurman Thomas for 10 yards</t>
  </si>
  <si>
    <t>Thurman Thomas for 18 yards</t>
  </si>
  <si>
    <t>Sean Landeta punts 54 yards</t>
  </si>
  <si>
    <t>Rick Tuten punts 47 yards</t>
  </si>
  <si>
    <t>Jeff Hostetler sacked for -7 yards safety</t>
  </si>
  <si>
    <t>NYG 7</t>
  </si>
  <si>
    <t>Jeff Hostetler pass complete to Ottis Anderson for 7 yards</t>
  </si>
  <si>
    <t>Rick Tuten punts 43 yards</t>
  </si>
  <si>
    <t>Thurman Thomas for 14 yards</t>
  </si>
  <si>
    <t>Sean Landeta punts 37 yards</t>
  </si>
  <si>
    <t>Jeff Hostetler pass incomplete intended for Troy Kyles</t>
  </si>
  <si>
    <t>Scott Norwood kicks off 55 yards returned by Dave Duerson for 22 yards</t>
  </si>
  <si>
    <t>Don Smith for 1 yard touchdown</t>
  </si>
  <si>
    <t>Jamie Mueller for 3 yards</t>
  </si>
  <si>
    <t>Jim Kelly pass complete to Keith McKeller for 5 yards</t>
  </si>
  <si>
    <t>Jim Kelly pass complete to Andre Reed for 9 yards</t>
  </si>
  <si>
    <t>Jim Kelly pass complete to Thurman Thomas for 13 yards</t>
  </si>
  <si>
    <t>Jim Kelly pass complete to Andre Reed for 20 yards</t>
  </si>
  <si>
    <t>Sean Landeta punts 46 yards touchback</t>
  </si>
  <si>
    <t>Jeff Hostetler pass incomplete intended for Dave Meggett</t>
  </si>
  <si>
    <t>Jeff Hostetler pass complete to Stephen Baker for 17 yards</t>
  </si>
  <si>
    <t>Dave Meggett for 3 yards</t>
  </si>
  <si>
    <t>Jeff Hostetler for 5 yards</t>
  </si>
  <si>
    <t>Scott Norwood kicks off 65 yards touchback</t>
  </si>
  <si>
    <t>Scott Norwood 23 yard field goal good</t>
  </si>
  <si>
    <t>NYG 5</t>
  </si>
  <si>
    <t>Jim Kelly pass complete to James Lofton for 61 yards</t>
  </si>
  <si>
    <t>Matt Bahr kicks off 60 yards returned by Don Smith for 24 yards</t>
  </si>
  <si>
    <t>Matt Bahr 28 yard field goal good</t>
  </si>
  <si>
    <t>Jeff Hostetler pass complete to Mark Ingram for 16 yards</t>
  </si>
  <si>
    <t>Jeff Hostetler pass incomplete intended for Mark Bavaro</t>
  </si>
  <si>
    <t>Dave Meggett for 10 yards</t>
  </si>
  <si>
    <t>Jeff Hostetler pass complete to Howard Cross for 13 yards</t>
  </si>
  <si>
    <t>Maurice Carthon for 3 yards</t>
  </si>
  <si>
    <t>Matt Bahr kicks off 51 yards returned by Don Smith for 20 yards</t>
  </si>
  <si>
    <t>Steve Young for -2 yards</t>
  </si>
  <si>
    <t>Steve Young for 11 yards</t>
  </si>
  <si>
    <t>Harry Sydney for 2 yards</t>
  </si>
  <si>
    <t>Terrence Flagler for 1 yard</t>
  </si>
  <si>
    <t>Terrence Flagler for 10 yards</t>
  </si>
  <si>
    <t>Terrence Flagler for 4 yards</t>
  </si>
  <si>
    <t>Steve Young pass complete to Mike Sherrard for 13 yards</t>
  </si>
  <si>
    <t>SFO 32</t>
  </si>
  <si>
    <t>Steve Young pass complete to Harry Sydney for 7 yards</t>
  </si>
  <si>
    <t>Terrence Flagler for 3 yards</t>
  </si>
  <si>
    <t>Mike Horan punts 38 yards</t>
  </si>
  <si>
    <t>Gary Kubiak sacked for -1 yards</t>
  </si>
  <si>
    <t>Gary Kubiak pass incomplete intended for Ricky Nattiel</t>
  </si>
  <si>
    <t>Gary Kubiak pass incomplete</t>
  </si>
  <si>
    <t>Gary Kubiak pass complete to Ricky Nattiel for 28 yards</t>
  </si>
  <si>
    <t>Gary Kubiak sacked for -2 yards</t>
  </si>
  <si>
    <t>Bobby Humphrey for -2 yards</t>
  </si>
  <si>
    <t>Barry Helton punts 47 yards</t>
  </si>
  <si>
    <t>Steve Young pass incomplete intended for Wesley Walls</t>
  </si>
  <si>
    <t>Terrence Flagler for -4 yards</t>
  </si>
  <si>
    <t>Terrence Flagler for no gain</t>
  </si>
  <si>
    <t>Mike Horan punts 43 yards</t>
  </si>
  <si>
    <t>Sammy Winder for -5 yards</t>
  </si>
  <si>
    <t>John Elway sacked for -12 yards</t>
  </si>
  <si>
    <t>John Elway for no gain. John Elway fumbles recovered by John Elway</t>
  </si>
  <si>
    <t>John Elway pass complete to Mel Bratton for 14 yards</t>
  </si>
  <si>
    <t>Bobby Humphrey for 6 yards</t>
  </si>
  <si>
    <t>Roger Craig for 1 yard touchdown</t>
  </si>
  <si>
    <t>John Elway sacked for -6 yards. John Elway fumbles recovered by Danny Stubbs and returned for 15 yards</t>
  </si>
  <si>
    <t>John Elway sacked for -6 yards</t>
  </si>
  <si>
    <t>Mike Cofer kicks off 64 yards returned by Darren Carrington for 22 yards</t>
  </si>
  <si>
    <t>Tom Rathman for 3 yards touchdown</t>
  </si>
  <si>
    <t>Tom Rathman for 4 yards</t>
  </si>
  <si>
    <t>DEN 7</t>
  </si>
  <si>
    <t>Joe Montana pass complete to Roger Craig for 12 yards</t>
  </si>
  <si>
    <t>Joe Montana pass incomplete intended for Mike Wilson</t>
  </si>
  <si>
    <t>Joe Montana pass complete to Jerry Rice for 12 yards</t>
  </si>
  <si>
    <t>Roger Craig for -1 yards</t>
  </si>
  <si>
    <t>Tom Rathman for 18 yards</t>
  </si>
  <si>
    <t>Joe Montana pass complete to Jamie Williams for 7 yards</t>
  </si>
  <si>
    <t>Joe Montana pass complete to John Taylor for 6 yards</t>
  </si>
  <si>
    <t>Roger Craig for 2 yards</t>
  </si>
  <si>
    <t>Roger Craig for 12 yards</t>
  </si>
  <si>
    <t>John Elway for 3 yards touchdown</t>
  </si>
  <si>
    <t>SFO 3</t>
  </si>
  <si>
    <t>Bobby Humphrey for no gain</t>
  </si>
  <si>
    <t>Bobby Humphrey for 34 yards</t>
  </si>
  <si>
    <t>John Elway pass complete to Vance Johnson for 13 yards</t>
  </si>
  <si>
    <t>Joe Montana pass complete to John Taylor for 35 yards touchdown</t>
  </si>
  <si>
    <t>John Elway pass incomplete intended for Mike Young is intercepted by Chet Brooks</t>
  </si>
  <si>
    <t>John Elway pass complete to Steve Sewell for 10 yards</t>
  </si>
  <si>
    <t>John Elway pass complete to Bobby Humphrey for 7 yards</t>
  </si>
  <si>
    <t>Mike Cofer kicks off 62 yards returned by Darren Carrington for 27 yards</t>
  </si>
  <si>
    <t>Joe Montana pass complete to Jerry Rice for 28 yards touchdown</t>
  </si>
  <si>
    <t>John Elway pass incomplete intended for Mark Jackson is intercepted by Mike Walter</t>
  </si>
  <si>
    <t>Barry Helton punts 44 yards</t>
  </si>
  <si>
    <t>Tom Rathman for no gain</t>
  </si>
  <si>
    <t>Tom Rathman for 1 yard</t>
  </si>
  <si>
    <t>Joe Montana pass complete to John Taylor for 8 yards</t>
  </si>
  <si>
    <t>David Treadwell kicks off 55 yards returned by Terrence Flagler for 13 yards</t>
  </si>
  <si>
    <t>John Elway pass incomplete intended for Mike Young</t>
  </si>
  <si>
    <t>John Elway pass complete to Steve Sewell for 12 yards</t>
  </si>
  <si>
    <t>John Elway pass incomplete intended for Mark Jackson</t>
  </si>
  <si>
    <t>Mike Cofer kicks off 37 yards returned by Mel Bratton for 9 yards</t>
  </si>
  <si>
    <t>Joe Montana pass complete to Jerry Rice for 38 yards touchdown</t>
  </si>
  <si>
    <t>Joe Montana pass complete to Wesley Walls for 9 yards</t>
  </si>
  <si>
    <t>Tom Rathman for 3 yards</t>
  </si>
  <si>
    <t>SFO 50</t>
  </si>
  <si>
    <t>Joe Montana for 5 yards</t>
  </si>
  <si>
    <t>Joe Montana pass complete to Tom Rathman for 4 yards</t>
  </si>
  <si>
    <t>Mike Horan punts 42 yards</t>
  </si>
  <si>
    <t>John Elway pass incomplete intended for Vance Johnson</t>
  </si>
  <si>
    <t>John Elway pass complete to Vance Johnson for 8 yards</t>
  </si>
  <si>
    <t>John Elway pass complete to Clarence Kay for 6 yards</t>
  </si>
  <si>
    <t>John Elway pass complete to Bobby Humphrey for 4 yards</t>
  </si>
  <si>
    <t>Barry Helton punts 31 yards</t>
  </si>
  <si>
    <t>Joe Montana pass complete to Roger Craig for 6 yards</t>
  </si>
  <si>
    <t>Joe Montana pass complete to Roger Craig for 1 yard</t>
  </si>
  <si>
    <t>Roger Craig for no gain</t>
  </si>
  <si>
    <t>Bobby Humphrey for 2 yards</t>
  </si>
  <si>
    <t>Bobby Humphrey for -3 yards</t>
  </si>
  <si>
    <t>Mike Cofer kicks off 63 yards returned by Darren Carrington for 19 yards</t>
  </si>
  <si>
    <t>Tom Rathman for 1 yard touchdown</t>
  </si>
  <si>
    <t>Roger Craig for 1 yard</t>
  </si>
  <si>
    <t>DEN 2</t>
  </si>
  <si>
    <t>Joe Montana pass complete to Tom Rathman for 9 yards</t>
  </si>
  <si>
    <t>Roger Craig for 3 yards</t>
  </si>
  <si>
    <t>Roger Craig for 8 yards</t>
  </si>
  <si>
    <t>Joe Montana pass complete to Tom Rathman for 12 yards</t>
  </si>
  <si>
    <t>Joe Montana pass incomplete intended for Jerry Rice</t>
  </si>
  <si>
    <t>Roger Craig for 9 yards</t>
  </si>
  <si>
    <t>Roger Craig for 6 yards</t>
  </si>
  <si>
    <t>Joe Montana pass complete to Tom Rathman for 18 yards</t>
  </si>
  <si>
    <t>Mike Horan punts 37 yards</t>
  </si>
  <si>
    <t>John Elway pass complete to Sammy Winder for 7 yards</t>
  </si>
  <si>
    <t>John Elway pass incomplete intended for Clarence Kay</t>
  </si>
  <si>
    <t>Mike Cofer kicks off 57 yards returned by Ken Bell for 17 yards</t>
  </si>
  <si>
    <t>Joe Montana pass complete to Brent Jones for 7 yards touchdown</t>
  </si>
  <si>
    <t>Joe Montana pass complete to Jerry Rice for 21 yards</t>
  </si>
  <si>
    <t>Joe Montana pass incomplete intended for John Taylor</t>
  </si>
  <si>
    <t>Tom Rathman for 2 yards</t>
  </si>
  <si>
    <t>Joe Montana pass complete to Jerry Rice for 20 yards</t>
  </si>
  <si>
    <t>Bobby Humphrey for 1 yard. Bobby Humphrey fumbles recovered by Chet Brooks</t>
  </si>
  <si>
    <t>Barry Helton punts 36 yards</t>
  </si>
  <si>
    <t>Roger Craig for 4 yards</t>
  </si>
  <si>
    <t>Joe Montana sacked for 0 yards</t>
  </si>
  <si>
    <t>David Treadwell kicks off 61 yards returned by Terrence Flagler for 14 yards</t>
  </si>
  <si>
    <t>David Treadwell 42 yard field goal good</t>
  </si>
  <si>
    <t>John Elway pass incomplete intended for Orson Mobley</t>
  </si>
  <si>
    <t>John Elway for 3 yards</t>
  </si>
  <si>
    <t>Bobby Humphrey for 3 yards</t>
  </si>
  <si>
    <t>Bobby Humphrey for 10 yards</t>
  </si>
  <si>
    <t>John Elway pass incomplete intended for Bobby Humphrey</t>
  </si>
  <si>
    <t>John Elway pass complete to Bobby Humphrey for 27 yards</t>
  </si>
  <si>
    <t>Mike Cofer kicks off 52 yards returned by Darren Carrington for 13 yards</t>
  </si>
  <si>
    <t>Joe Montana pass complete to Jerry Rice for 20 yards touchdown</t>
  </si>
  <si>
    <t>Joe Montana for 10 yards</t>
  </si>
  <si>
    <t>Roger Craig for -3 yards</t>
  </si>
  <si>
    <t>Joe Montana pass complete to Jerry Rice for 9 yards</t>
  </si>
  <si>
    <t>Joe Montana pass complete to Roger Craig for 9 yards</t>
  </si>
  <si>
    <t>Joe Montana pass incomplete intended for Roger Craig</t>
  </si>
  <si>
    <t>Roger Craig for 18 yards</t>
  </si>
  <si>
    <t>Joe Montana pass incomplete intended for Brent Jones</t>
  </si>
  <si>
    <t>Mike Horan punts 41 yards</t>
  </si>
  <si>
    <t>John Elway for 2 yards</t>
  </si>
  <si>
    <t>Mike Cofer kicks off 66 yards returned by Ken Bell for 24 yards</t>
  </si>
  <si>
    <t>Boomer Esiason pass incomplete intended for Cris Collinsworth</t>
  </si>
  <si>
    <t>CIN 27</t>
  </si>
  <si>
    <t>Boomer Esiason sacked for -4 yards</t>
  </si>
  <si>
    <t>CIN 31</t>
  </si>
  <si>
    <t>Boomer Esiason pass complete to Tim McGee for 5 yards</t>
  </si>
  <si>
    <t>CIN 26</t>
  </si>
  <si>
    <t>Mike Cofer kicks off 54 yards returned by James Brooks for 15 yards</t>
  </si>
  <si>
    <t>Joe Montana pass complete to John Taylor for 10 yards touchdown</t>
  </si>
  <si>
    <t>CIN 10</t>
  </si>
  <si>
    <t>Joe Montana pass complete to Roger Craig for 8 yards</t>
  </si>
  <si>
    <t>CIN 18</t>
  </si>
  <si>
    <t>Joe Montana pass complete to Jerry Rice for 27 yards</t>
  </si>
  <si>
    <t>CIN 45</t>
  </si>
  <si>
    <t>CIN 35</t>
  </si>
  <si>
    <t>Joe Montana pass complete to Roger Craig for 13 yards</t>
  </si>
  <si>
    <t>CIN 48</t>
  </si>
  <si>
    <t>Joe Montana pass complete to Jerry Rice for 17 yards</t>
  </si>
  <si>
    <t>Joe Montana pass complete to Jerry Rice for 7 yards</t>
  </si>
  <si>
    <t>Joe Montana pass complete to John Frank for 7 yards</t>
  </si>
  <si>
    <t>SFO 16</t>
  </si>
  <si>
    <t>SFO 8</t>
  </si>
  <si>
    <t>Jim Breech 40 yard field goal good</t>
  </si>
  <si>
    <t>Stanford Jennings for 3 yards</t>
  </si>
  <si>
    <t>Boomer Esiason pass incomplete intended for James Brooks</t>
  </si>
  <si>
    <t>Ickey Woods for 4 yards</t>
  </si>
  <si>
    <t>Boomer Esiason pass complete to Eddie Brown for 12 yards</t>
  </si>
  <si>
    <t>Ickey Woods for 7 yards</t>
  </si>
  <si>
    <t>Ickey Woods for 10 yards</t>
  </si>
  <si>
    <t>CIN 47</t>
  </si>
  <si>
    <t>James Brooks for 1 yard</t>
  </si>
  <si>
    <t>CIN 46</t>
  </si>
  <si>
    <t>Boomer Esiason pass complete to Ira Hillary for 17 yards</t>
  </si>
  <si>
    <t>CIN 29</t>
  </si>
  <si>
    <t>Boomer Esiason sacked for -3 yards</t>
  </si>
  <si>
    <t>CIN 32</t>
  </si>
  <si>
    <t>Ickey Woods for no gain</t>
  </si>
  <si>
    <t>Mike Cofer 49 yard field goal no good</t>
  </si>
  <si>
    <t>Roger Craig for 7 yards</t>
  </si>
  <si>
    <t>CIN 38</t>
  </si>
  <si>
    <t>Joe Montana pass complete to Jerry Rice for 44 yards</t>
  </si>
  <si>
    <t>Lee Johnson punts 35 yards. John Taylor fumbles recovered by Darryl Pollard</t>
  </si>
  <si>
    <t>CIN 43</t>
  </si>
  <si>
    <t>Boomer Esiason sacked for -6 yards</t>
  </si>
  <si>
    <t>CIN 49</t>
  </si>
  <si>
    <t>Ickey Woods for 2 yards</t>
  </si>
  <si>
    <t>Boomer Esiason pass complete to Eddie Brown for 8 yards</t>
  </si>
  <si>
    <t>Joe Montana pass complete to Jerry Rice for 14 yards touchdown</t>
  </si>
  <si>
    <t>CIN 14</t>
  </si>
  <si>
    <t>Joe Montana pass complete to Roger Craig for 40 yards</t>
  </si>
  <si>
    <t>Joe Montana pass complete to Jerry Rice for 31 yards</t>
  </si>
  <si>
    <t>Lee Johnson kicks off 63 yards returned by John Taylor for 13 yards</t>
  </si>
  <si>
    <t>Mike Cofer kicks off 58 yards returned by Stanford Jennings for 93 yards touchdown</t>
  </si>
  <si>
    <t>Mike Cofer 32 yard field goal good</t>
  </si>
  <si>
    <t>CIN 15</t>
  </si>
  <si>
    <t>Joe Montana pass complete to Jerry Rice for 5 yards</t>
  </si>
  <si>
    <t>CIN 20</t>
  </si>
  <si>
    <t>CIN 23</t>
  </si>
  <si>
    <t>Boomer Esiason pass incomplete intended for Tim McGee is intercepted by Bill Romanowski</t>
  </si>
  <si>
    <t>CIN 19</t>
  </si>
  <si>
    <t>Barry Helton punts 22 yards</t>
  </si>
  <si>
    <t>CIN 41</t>
  </si>
  <si>
    <t>Joe Montana sacked for -3 yards</t>
  </si>
  <si>
    <t>CIN 42</t>
  </si>
  <si>
    <t>Joe Montana for 11 yards</t>
  </si>
  <si>
    <t>Jim Breech 43 yard field goal good</t>
  </si>
  <si>
    <t>Boomer Esiason pass incomplete intended for Tim McGee</t>
  </si>
  <si>
    <t>Ickey Woods for -1 yards</t>
  </si>
  <si>
    <t>Ickey Woods for 3 yards</t>
  </si>
  <si>
    <t>Boomer Esiason pass complete to Cris Collinsworth for 11 yards</t>
  </si>
  <si>
    <t>James Brooks for 7 yards</t>
  </si>
  <si>
    <t>Boomer Esiason sacked for 0 yards</t>
  </si>
  <si>
    <t>Boomer Esiason pass complete to James Brooks for 20 yards</t>
  </si>
  <si>
    <t>Boomer Esiason pass complete to Cris Collinsworth for 23 yards</t>
  </si>
  <si>
    <t>CIN 30</t>
  </si>
  <si>
    <t>CIN 25</t>
  </si>
  <si>
    <t>Ickey Woods for 6 yards</t>
  </si>
  <si>
    <t>Ickey Woods for 5 yards</t>
  </si>
  <si>
    <t>Boomer Esiason for no gain</t>
  </si>
  <si>
    <t>CIN 3</t>
  </si>
  <si>
    <t>Barry Helton punts 55 yards</t>
  </si>
  <si>
    <t>Tom Rathman for 11 yards</t>
  </si>
  <si>
    <t>Joe Montana sacked for -5 yards</t>
  </si>
  <si>
    <t>Roger Craig for 11 yards</t>
  </si>
  <si>
    <t>Lee Johnson kicks off 62 yards returned by Del Rodgers for 22 yards</t>
  </si>
  <si>
    <t>Jim Breech 34 yard field goal good</t>
  </si>
  <si>
    <t>Boomer Esiason pass incomplete intended for Eddie Brown</t>
  </si>
  <si>
    <t>James Brooks for 3 yards</t>
  </si>
  <si>
    <t>Boomer Esiason pass complete to Tim McGee for 18 yards</t>
  </si>
  <si>
    <t>Barry Helton punts 37 yards</t>
  </si>
  <si>
    <t>Joe Montana pass complete to Roger Craig for 4 yards</t>
  </si>
  <si>
    <t>Joe Montana pass complete to Roger Craig for 10 yards</t>
  </si>
  <si>
    <t>Lee Johnson punts 39 yards</t>
  </si>
  <si>
    <t>CIN 50</t>
  </si>
  <si>
    <t>Boomer Esiason sacked for -8 yards</t>
  </si>
  <si>
    <t>Boomer Esiason pass incomplete</t>
  </si>
  <si>
    <t>James Brooks for 11 yards</t>
  </si>
  <si>
    <t>Boomer Esiason pass complete to Cris Collinsworth for 6 yards</t>
  </si>
  <si>
    <t>Roger Craig for 16 yards. Roger Craig fumbles recovered by Jim Skow</t>
  </si>
  <si>
    <t>Joe Montana sacked for -2 yards</t>
  </si>
  <si>
    <t>Joe Montana for -2 yards</t>
  </si>
  <si>
    <t>Lee Johnson punts 63 yards</t>
  </si>
  <si>
    <t>CIN 28</t>
  </si>
  <si>
    <t>Boomer Esiason pass complete to Eddie Brown for 7 yards</t>
  </si>
  <si>
    <t>CIN 21</t>
  </si>
  <si>
    <t>Ickey Woods for 1 yard</t>
  </si>
  <si>
    <t>Mike Cofer 19 yard field goal no good</t>
  </si>
  <si>
    <t>CIN 2</t>
  </si>
  <si>
    <t>Tom Rathman for 7 yards</t>
  </si>
  <si>
    <t>CIN 9</t>
  </si>
  <si>
    <t>Joe Montana pass incomplete intended for John Frank</t>
  </si>
  <si>
    <t>CIN 11</t>
  </si>
  <si>
    <t>Joe Montana pass complete to Jerry Rice for 30 yards</t>
  </si>
  <si>
    <t>Roger Craig for 5 yards</t>
  </si>
  <si>
    <t>Joe Montana pass complete to Jerry Rice for 16 yards</t>
  </si>
  <si>
    <t>Lee Johnson punts 48 yards</t>
  </si>
  <si>
    <t>CIN 33</t>
  </si>
  <si>
    <t>Boomer Esiason pass incomplete intended for Jim Riggs</t>
  </si>
  <si>
    <t>Ickey Woods for 8 yards</t>
  </si>
  <si>
    <t>Mike Cofer kicks off 65 yards touchback</t>
  </si>
  <si>
    <t>Mike Cofer 41 yard field goal good</t>
  </si>
  <si>
    <t>CIN 24</t>
  </si>
  <si>
    <t>Joe Montana pass complete to Tom Rathman for 16 yards</t>
  </si>
  <si>
    <t>CIN 40</t>
  </si>
  <si>
    <t>Joe Montana pass complete to John Frank for 8 yards</t>
  </si>
  <si>
    <t>Joe Montana for 2 yards</t>
  </si>
  <si>
    <t>Lee Johnson punts 36 yards</t>
  </si>
  <si>
    <t>Boomer Esiason pass incomplete intended for Rodney Holman</t>
  </si>
  <si>
    <t>James Brooks for -1 yards</t>
  </si>
  <si>
    <t>Boomer Esiason pass complete to Eddie Brown for 17 yards</t>
  </si>
  <si>
    <t>Barry Helton punts 34 yards</t>
  </si>
  <si>
    <t>Joe Montana for -2 yards. Joe Montana fumbles recovered by Joe Montana</t>
  </si>
  <si>
    <t>Joe Montana sacked for -6 yards</t>
  </si>
  <si>
    <t>Jerry Rice for 5 yards</t>
  </si>
  <si>
    <t>Lee Johnson kicks off 49 yards returned by Harry Sydney for 11 yards</t>
  </si>
  <si>
    <t>Doug Williams for -1 yards</t>
  </si>
  <si>
    <t>Keith Griffin for 2 yards</t>
  </si>
  <si>
    <t>George Rogers for 3 yards</t>
  </si>
  <si>
    <t>George Rogers for 5 yards</t>
  </si>
  <si>
    <t>George Rogers for 4 yards</t>
  </si>
  <si>
    <t>Kelvin Bryant for 2 yards</t>
  </si>
  <si>
    <t>Doug Williams pass complete to Ricky Sanders for 8 yards</t>
  </si>
  <si>
    <t>Kelvin Bryant for 6 yards</t>
  </si>
  <si>
    <t>Kelvin Bryant for -3 yards</t>
  </si>
  <si>
    <t>Kelvin Bryant for 13 yards</t>
  </si>
  <si>
    <t>WAS 47</t>
  </si>
  <si>
    <t>Timmy Smith for 4 yards</t>
  </si>
  <si>
    <t>Timmy Smith for 3 yards</t>
  </si>
  <si>
    <t>Timmy Smith for 9 yards</t>
  </si>
  <si>
    <t>WAS 31</t>
  </si>
  <si>
    <t>Timmy Smith for 6 yards</t>
  </si>
  <si>
    <t>WAS 25</t>
  </si>
  <si>
    <t>John Elway sacked for -8 yards</t>
  </si>
  <si>
    <t>John Elway pass complete to Clarence Kay for 11 yards</t>
  </si>
  <si>
    <t>John Elway sacked for -10 yards</t>
  </si>
  <si>
    <t>John Elway pass complete to Clarence Kay for 27 yards</t>
  </si>
  <si>
    <t>John Elway pass incomplete intended for Sammy Winder</t>
  </si>
  <si>
    <t>John Elway for 12 yards</t>
  </si>
  <si>
    <t>Gene Lang for 9 yards</t>
  </si>
  <si>
    <t>Steve Cox kicks off 66 yards returned by Ken Bell for 15 yards</t>
  </si>
  <si>
    <t>Timmy Smith for 4 yards touchdown</t>
  </si>
  <si>
    <t>DEN 4</t>
  </si>
  <si>
    <t>Timmy Smith for 7 yards</t>
  </si>
  <si>
    <t>Timmy Smith for 32 yards</t>
  </si>
  <si>
    <t>Gary Clark for 25 yards</t>
  </si>
  <si>
    <t>WAS 32</t>
  </si>
  <si>
    <t>Mike Horan punts 40 yards</t>
  </si>
  <si>
    <t>John Elway pass incomplete intended for Ricky Nattiel</t>
  </si>
  <si>
    <t>Steve Sewell for -3 yards</t>
  </si>
  <si>
    <t>John Elway sacked for -7 yards</t>
  </si>
  <si>
    <t>John Elway pass complete to Ricky Nattiel for 13 yards</t>
  </si>
  <si>
    <t>Sammy Winder for 4 yards</t>
  </si>
  <si>
    <t>John Elway pass complete to Mark Jackson for 10 yards</t>
  </si>
  <si>
    <t>Doug Williams pass incomplete intended for Gary Clark is intercepted by Jeremiah Castille</t>
  </si>
  <si>
    <t>Doug Williams pass complete to Ricky Sanders for 6 yards</t>
  </si>
  <si>
    <t>George Rogers for 2 yards</t>
  </si>
  <si>
    <t>Doug Williams pass complete to Don Warren for 6 yards</t>
  </si>
  <si>
    <t>John Elway pass incomplete intended for Steve Sewell</t>
  </si>
  <si>
    <t>Ali Haji-Sheikh 46 yard field goal no good</t>
  </si>
  <si>
    <t>Doug Williams pass incomplete intended for Gary Clark</t>
  </si>
  <si>
    <t>Doug Williams pass complete to Ricky Sanders for 2 yards</t>
  </si>
  <si>
    <t>Timmy Smith for 1 yard</t>
  </si>
  <si>
    <t>Doug Williams pass complete to Gary Clark for 12 yards</t>
  </si>
  <si>
    <t>Kelvin Bryant for 15 yards</t>
  </si>
  <si>
    <t>Timmy Smith for no gain</t>
  </si>
  <si>
    <t>John Elway pass incomplete intended for Ricky Nattiel is intercepted by Barry Wilburn</t>
  </si>
  <si>
    <t>Sammy Winder for -3 yards</t>
  </si>
  <si>
    <t>John Elway pass complete to Mark Jackson for 11 yards</t>
  </si>
  <si>
    <t>John Elway pass incomplete intended for Gene Lang</t>
  </si>
  <si>
    <t>Steve Cox kicks off 57 yards returned by Ken Bell for 19 yards</t>
  </si>
  <si>
    <t>John Elway pass incomplete intended for Ricky Nattiel is intercepted by Brian Davis</t>
  </si>
  <si>
    <t>John Elway pass complete to Mark Jackson for 23 yards</t>
  </si>
  <si>
    <t>John Elway pass complete to Gene Lang for 7 yards</t>
  </si>
  <si>
    <t>Steve Cox kicks off 55 yards returned by Ken Bell for 14 yards</t>
  </si>
  <si>
    <t>Doug Williams pass complete to Clint Didier for 8 yards touchdown</t>
  </si>
  <si>
    <t>Kelvin Bryant for -1 yards</t>
  </si>
  <si>
    <t>Doug Williams pass complete to Ricky Sanders for 7 yards</t>
  </si>
  <si>
    <t>Doug Williams pass complete to Ricky Sanders for 21 yards</t>
  </si>
  <si>
    <t>Doug Williams pass incomplete intended for Don Warren</t>
  </si>
  <si>
    <t>Timmy Smith for 43 yards</t>
  </si>
  <si>
    <t>Sammy Winder for 8 yards</t>
  </si>
  <si>
    <t>Sammy Winder for 13 yards</t>
  </si>
  <si>
    <t>Steve Cox kicks off 65 yards touchback</t>
  </si>
  <si>
    <t>Doug Williams pass complete to Ricky Sanders for 50 yards touchdown</t>
  </si>
  <si>
    <t>Doug Williams pass complete to Ricky Sanders for 10 yards</t>
  </si>
  <si>
    <t>Doug Williams pass incomplete intended for Ricky Sanders</t>
  </si>
  <si>
    <t>Mike Horan punts 29 yards</t>
  </si>
  <si>
    <t>John Elway pass complete to Steve Sewell for 7 yards</t>
  </si>
  <si>
    <t>Gene Lang for 2 yards</t>
  </si>
  <si>
    <t>Steve Cox kicks off 62 yards returned by Ken Bell for 19 yards</t>
  </si>
  <si>
    <t>Timmy Smith for 58 yards touchdown</t>
  </si>
  <si>
    <t>Doug Williams pass complete to Gary Clark for 16 yards</t>
  </si>
  <si>
    <t>Rich Karlis 43 yard field goal no good</t>
  </si>
  <si>
    <t>Sammy Winder for no gain</t>
  </si>
  <si>
    <t>John Elway for 21 yards</t>
  </si>
  <si>
    <t>Sammy Winder for 7 yards</t>
  </si>
  <si>
    <t>John Elway pass complete to Sammy Winder for 26 yards</t>
  </si>
  <si>
    <t>Doug Williams pass complete to Gary Clark for 27 yards touchdown</t>
  </si>
  <si>
    <t>Kelvin Bryant for 8 yards</t>
  </si>
  <si>
    <t>Timmy Smith for 19 yards</t>
  </si>
  <si>
    <t>Doug Williams pass complete to Don Warren for 9 yards</t>
  </si>
  <si>
    <t>Gene Lang for 3 yards</t>
  </si>
  <si>
    <t>Steve Cox kicks off 68 yards returned by Ken Bell for 21 yards</t>
  </si>
  <si>
    <t>Doug Williams pass complete to Ricky Sanders for 80 yards touchdown</t>
  </si>
  <si>
    <t>Mike Horan punts 36 yards touchback</t>
  </si>
  <si>
    <t>John Elway pass incomplete intended for Tony Boddie</t>
  </si>
  <si>
    <t>Steve Cox punts 39 yards</t>
  </si>
  <si>
    <t>Jay Schroeder pass incomplete intended for Kelvin Bryant</t>
  </si>
  <si>
    <t>Jay Schroeder sacked for -8 yards</t>
  </si>
  <si>
    <t>Doug Williams sacked for -10 yards</t>
  </si>
  <si>
    <t>Doug Williams pass complete to Kelvin Bryant for 20 yards</t>
  </si>
  <si>
    <t>WAS 15</t>
  </si>
  <si>
    <t>Doug Williams pass complete to Ricky Sanders for 9 yards</t>
  </si>
  <si>
    <t>WAS 16</t>
  </si>
  <si>
    <t>Mike Horan punts 32 yards</t>
  </si>
  <si>
    <t>John Elway sacked for -18 yards</t>
  </si>
  <si>
    <t>John Elway pass complete to Steve Sewell for 18 yards</t>
  </si>
  <si>
    <t>Gene Lang for 13 yards</t>
  </si>
  <si>
    <t>Gene Lang for 11 yards</t>
  </si>
  <si>
    <t>Steve Cox punts 35 yards</t>
  </si>
  <si>
    <t>WAS 46</t>
  </si>
  <si>
    <t>Doug Williams pass incomplete intended for Kelvin Bryant</t>
  </si>
  <si>
    <t>Ricky Sanders for -4 yards</t>
  </si>
  <si>
    <t>Doug Williams pass complete to Art Monk for 40 yards</t>
  </si>
  <si>
    <t>WAS 10</t>
  </si>
  <si>
    <t>Kelvin Bryant for -2 yards</t>
  </si>
  <si>
    <t>WAS 12</t>
  </si>
  <si>
    <t>Timmy Smith for -4 yards</t>
  </si>
  <si>
    <t>Rich Karlis kicks off 64 yards returned by Ricky Sanders for 15 yards. Ricky Sanders fumbles recovered by Ravin Caldwell</t>
  </si>
  <si>
    <t>Rich Karlis 24 yard field goal good</t>
  </si>
  <si>
    <t>WAS 6</t>
  </si>
  <si>
    <t>John Elway pass complete to Steve Sewell for 6 yards</t>
  </si>
  <si>
    <t>Sammy Winder for 1 yard</t>
  </si>
  <si>
    <t>WAS 13</t>
  </si>
  <si>
    <t>Steve Sewell pass complete to John Elway for 23 yards</t>
  </si>
  <si>
    <t>John Elway pass complete to Mark Jackson for 32 yards</t>
  </si>
  <si>
    <t>Steve Cox punts 42 yards</t>
  </si>
  <si>
    <t>Timmy Smith for 5 yards</t>
  </si>
  <si>
    <t>Doug Williams pass complete to Timmy Smith for 9 yards</t>
  </si>
  <si>
    <t>Rich Karlis kicks off 63 yards returned by Ricky Sanders for 15 yards</t>
  </si>
  <si>
    <t>John Elway pass complete to Ricky Nattiel for 56 yards touchdown</t>
  </si>
  <si>
    <t>Steve Cox punts 34 yards</t>
  </si>
  <si>
    <t>WAS 18</t>
  </si>
  <si>
    <t>Rich Karlis kicks off 63 yards returned by Ricky Sanders for 16 yards</t>
  </si>
  <si>
    <t>Gary Kubiak sacked for -6 yards</t>
  </si>
  <si>
    <t>Gary Kubiak pass complete to Clint Sampson for 11 yards</t>
  </si>
  <si>
    <t>Gary Kubiak pass complete to Steve Watson for 23 yards</t>
  </si>
  <si>
    <t>Gary Kubiak pass complete to Steve Sewell for 5 yards</t>
  </si>
  <si>
    <t>Gary Kubiak pass complete to Clint Sampson for 9 yards</t>
  </si>
  <si>
    <t>Jeff Rutledge for -1 yards</t>
  </si>
  <si>
    <t>Tony Galbreath for -2 yards</t>
  </si>
  <si>
    <t>Tony Galbreath for 7 yards</t>
  </si>
  <si>
    <t>Tony Galbreath for 6 yards</t>
  </si>
  <si>
    <t>John Elway pass complete to Vance Johnson for 47 yards touchdown</t>
  </si>
  <si>
    <t>John Elway pass incomplete intended for Gerald Willhite</t>
  </si>
  <si>
    <t>John Elway pass complete to Gerald Willhite for 11 yards</t>
  </si>
  <si>
    <t>Gerald Willhite for 11 yards</t>
  </si>
  <si>
    <t>Raul Allegre kicks off 54 yards returned by Ken Bell for 20 yards</t>
  </si>
  <si>
    <t>Ottis Anderson for 2 yards touchdown</t>
  </si>
  <si>
    <t>Phil Simms for 22 yards</t>
  </si>
  <si>
    <t>Maurice Carthon for 1 yard</t>
  </si>
  <si>
    <t>Lee Rouson for 3 yards</t>
  </si>
  <si>
    <t>Lee Rouson for 18 yards</t>
  </si>
  <si>
    <t>Rich Karlis 28 yard field goal good</t>
  </si>
  <si>
    <t>John Elway for 1 yard</t>
  </si>
  <si>
    <t>Steve Sewell for -5 yards</t>
  </si>
  <si>
    <t>John Elway for 5 yards</t>
  </si>
  <si>
    <t>Gerald Willhite for 6 yards</t>
  </si>
  <si>
    <t>Steve Sewell for 12 yards</t>
  </si>
  <si>
    <t>John Elway pass complete to Gerald Willhite for 5 yards</t>
  </si>
  <si>
    <t>John Elway pass complete to Mark Jackson for 16 yards</t>
  </si>
  <si>
    <t>John Elway pass complete to Gerald Willhite for 4 yards</t>
  </si>
  <si>
    <t>John Elway pass complete to Vance Johnson for 10 yards</t>
  </si>
  <si>
    <t>Raul Allegre kicks off 55 yards returned by Ken Bell for no gain. Ken Bell fumbles recovered by Joey Hackett</t>
  </si>
  <si>
    <t>Phil Simms pass complete to Phil McConkey for 6 yards touchdown</t>
  </si>
  <si>
    <t>Phil Simms sacked for -5 yards</t>
  </si>
  <si>
    <t>Joe Morris for no gain</t>
  </si>
  <si>
    <t>Joe Morris for 1 yard</t>
  </si>
  <si>
    <t>Phil Simms pass complete to Stacy Robinson for 36 yards</t>
  </si>
  <si>
    <t>John Elway pass incomplete intended for Mark Jackson is intercepted by Elvis Patterson</t>
  </si>
  <si>
    <t>John Elway sacked for -11 yards</t>
  </si>
  <si>
    <t>Raul Allegre kicks off 65 yards touchback</t>
  </si>
  <si>
    <t>Joe Morris for 1 yard touchdown</t>
  </si>
  <si>
    <t>Phil Simms pass complete to Phil McConkey for 44 yards</t>
  </si>
  <si>
    <t>Joe Morris for 4 yards</t>
  </si>
  <si>
    <t>Phil Simms pass complete to Lionel Manuel for 17 yards</t>
  </si>
  <si>
    <t>Joe Morris for 2 yards</t>
  </si>
  <si>
    <t>John Elway pass complete to Gerald Willhite for 8 yards</t>
  </si>
  <si>
    <t>John Elway pass incomplete intended for Steve Watson</t>
  </si>
  <si>
    <t>Raul Allegre 21 yard field goal good</t>
  </si>
  <si>
    <t>Phil Simms for 5 yards</t>
  </si>
  <si>
    <t>Maurice Carthon for 2 yards</t>
  </si>
  <si>
    <t>Phil Simms pass complete to Lionel Manuel for 9 yards</t>
  </si>
  <si>
    <t>Lee Rouson for 1 yard</t>
  </si>
  <si>
    <t>Joe Morris for 9 yards</t>
  </si>
  <si>
    <t>Joe Morris for -2 yards</t>
  </si>
  <si>
    <t>Joe Morris for 7 yards</t>
  </si>
  <si>
    <t>John Elway pass complete to Vance Johnson for 5 yards</t>
  </si>
  <si>
    <t>Raul Allegre kicks off 64 yards returned by Gene Lang for 13 yards</t>
  </si>
  <si>
    <t>Phil Simms pass complete to Mark Bavaro for 13 yards touchdown</t>
  </si>
  <si>
    <t>Phil Simms pass complete to Maurice Carthon for 1 yard</t>
  </si>
  <si>
    <t>Joe Morris for 3 yards</t>
  </si>
  <si>
    <t>Phil Simms pass complete to Lee Rouson for 23 yards</t>
  </si>
  <si>
    <t>Phil Simms pass complete to Joe Morris for 12 yards</t>
  </si>
  <si>
    <t>Jeff Rutledge for 2 yards</t>
  </si>
  <si>
    <t>Phil Simms pass complete to Maurice Carthon for 4 yards</t>
  </si>
  <si>
    <t>Rich Karlis kicks off 50 yards returned by Lee Rouson for 22 yards</t>
  </si>
  <si>
    <t>Phil Simms for -2 yards</t>
  </si>
  <si>
    <t>Rich Karlis 34 yard field goal no good</t>
  </si>
  <si>
    <t>John Elway pass complete to Steve Watson for 31 yards</t>
  </si>
  <si>
    <t>Sean Landeta punts 41 yards</t>
  </si>
  <si>
    <t>Phil Simms pass incomplete intended for Mark Bavaro</t>
  </si>
  <si>
    <t>Phil Simms pass complete to Maurice Carthon for 7 yards</t>
  </si>
  <si>
    <t>Phil Simms pass complete to Joe Morris for -1 yards</t>
  </si>
  <si>
    <t>Mike Horan kicks off 37 yards returned by Tom Flynn for no gain</t>
  </si>
  <si>
    <t>John Elway sacked for -13 yards safety</t>
  </si>
  <si>
    <t>John Elway sacked for -2 yards</t>
  </si>
  <si>
    <t>Phil Simms pass incomplete intended for Stacy Robinson</t>
  </si>
  <si>
    <t>Phil Simms pass complete to Stacy Robinson for 8 yards</t>
  </si>
  <si>
    <t>Phil Simms pass complete to Mark Bavaro for 12 yards</t>
  </si>
  <si>
    <t>Rich Karlis 23 yard field goal no good</t>
  </si>
  <si>
    <t>Sammy Winder for -4 yards</t>
  </si>
  <si>
    <t>NYG 2</t>
  </si>
  <si>
    <t>Gerald Willhite for no gain</t>
  </si>
  <si>
    <t>John Elway pass complete to Gene Lang for 4 yards</t>
  </si>
  <si>
    <t>Gene Lang for 4 yards</t>
  </si>
  <si>
    <t>John Elway pass complete to Orson Mobley for 6 yards</t>
  </si>
  <si>
    <t>John Elway pass complete to Sammy Winder for 6 yards</t>
  </si>
  <si>
    <t>John Elway pass complete to Vance Johnson for 54 yards</t>
  </si>
  <si>
    <t>Gene Lang for -2 yards</t>
  </si>
  <si>
    <t>Sean Landeta punts 59 yards touchback</t>
  </si>
  <si>
    <t>Phil Simms pass incomplete intended for Phil McConkey</t>
  </si>
  <si>
    <t>Joe Morris for 8 yards</t>
  </si>
  <si>
    <t>Ottis Anderson for -1 yards</t>
  </si>
  <si>
    <t>Phil Simms pass complete to Joe Morris for 7 yards</t>
  </si>
  <si>
    <t>Rich Karlis kicks off 58 yards returned by Lee Rouson for 16 yards</t>
  </si>
  <si>
    <t>John Elway for 4 yards touchdown</t>
  </si>
  <si>
    <t>John Elway pass complete to Sammy Winder for 9 yards</t>
  </si>
  <si>
    <t>John Elway pass complete to Orson Mobley for 11 yards</t>
  </si>
  <si>
    <t>John Elway pass complete to Sammy Winder for 14 yards</t>
  </si>
  <si>
    <t>Raul Allegre kicks off 51 yards returned by Ken Bell for 28 yards</t>
  </si>
  <si>
    <t>Phil Simms pass complete to Zeke Mowatt for 6 yards touchdown</t>
  </si>
  <si>
    <t>Phil Simms pass complete to Mark Bavaro for 17 yards</t>
  </si>
  <si>
    <t>Phil Simms pass complete to Stacy Robinson for 18 yards</t>
  </si>
  <si>
    <t>Phil Simms pass complete to Joe Morris for 2 yards</t>
  </si>
  <si>
    <t>Joe Morris for 11 yards</t>
  </si>
  <si>
    <t>Phil Simms pass complete to Mark Bavaro for 9 yards</t>
  </si>
  <si>
    <t>Rich Karlis kicks off 61 yards returned by Lee Rouson for 18 yards</t>
  </si>
  <si>
    <t>Rich Karlis 48 yard field goal good</t>
  </si>
  <si>
    <t>Sammy Winder for 3 yards</t>
  </si>
  <si>
    <t>John Elway pass complete to Sammy Winder for 5 yards</t>
  </si>
  <si>
    <t>John Elway pass complete to Mark Jackson for 24 yards</t>
  </si>
  <si>
    <t>Gerald Willhite for 2 yards</t>
  </si>
  <si>
    <t>Raul Allegre kicks off 64 yards returned by Gene Lang for 23 yards</t>
  </si>
  <si>
    <t>Thomas Sanders for -4 yards</t>
  </si>
  <si>
    <t>Thomas Sanders for 10 yards</t>
  </si>
  <si>
    <t>Thomas Sanders for 6 yards</t>
  </si>
  <si>
    <t>Matt Suhey for 7 yards</t>
  </si>
  <si>
    <t>Thomas Sanders for 3 yards</t>
  </si>
  <si>
    <t>Rich Camarillo punts 51 yards touchback</t>
  </si>
  <si>
    <t>Steve Grogan pass incomplete intended for Irving Fryar</t>
  </si>
  <si>
    <t>Steve Grogan pass incomplete intended for Stephen Starring</t>
  </si>
  <si>
    <t>Steve Grogan pass complete to Stanley Morgan for no gain</t>
  </si>
  <si>
    <t>Maury Buford punts 44 yards</t>
  </si>
  <si>
    <t>Steve Fuller pass incomplete intended for Dennis Gentry</t>
  </si>
  <si>
    <t>Steve Fuller pass incomplete intended for Tim Wrightman</t>
  </si>
  <si>
    <t>Steve Fuller sacked for -11 yards</t>
  </si>
  <si>
    <t>Rich Camarillo kicks off 41 yards returned by Willie Gault for 4 yards</t>
  </si>
  <si>
    <t>Steve Grogan sacked for -5 yards safety</t>
  </si>
  <si>
    <t>Walter Payton for 6 yards</t>
  </si>
  <si>
    <t>Calvin Thomas for 7 yards</t>
  </si>
  <si>
    <t>Steve Fuller for 1 yard</t>
  </si>
  <si>
    <t>Walter Payton for 1 yard</t>
  </si>
  <si>
    <t>Steve Grogan pass incomplete is intercepted by Jim Morrissey</t>
  </si>
  <si>
    <t>Steve Grogan pass complete to Irving Fryar for 16 yards</t>
  </si>
  <si>
    <t>Steve Grogan pass complete to Tony Collins for 11 yards</t>
  </si>
  <si>
    <t>Steve Grogan pass complete to Stanley Morgan for 15 yards</t>
  </si>
  <si>
    <t>Maury Buford punts 36 yards</t>
  </si>
  <si>
    <t>Steve Fuller pass incomplete intended for Walter Payton</t>
  </si>
  <si>
    <t>Walter Payton for 3 yards</t>
  </si>
  <si>
    <t>Steve Fuller pass incomplete intended for Ken Margerum</t>
  </si>
  <si>
    <t>Steve Grogan pass complete to Derrick Ramsey for 5 yards. Derrick Ramsey fumbles recovered by Mike Singletary</t>
  </si>
  <si>
    <t>Maury Buford punts 41 yards</t>
  </si>
  <si>
    <t>Walter Payton for 7 yards</t>
  </si>
  <si>
    <t>Tony Franklin kicks off 57 yards returned by Willie Gault for 16 yards</t>
  </si>
  <si>
    <t>Steve Grogan pass complete to Irving Fryar for 8 yards touchdown</t>
  </si>
  <si>
    <t>Steve Grogan pass incomplete intended for Stanley Morgan</t>
  </si>
  <si>
    <t>Steve Grogan pass complete to Stanley Morgan for -1 yards</t>
  </si>
  <si>
    <t>CHI 7</t>
  </si>
  <si>
    <t>Steve Grogan pass incomplete intended for Mosi Tatupu</t>
  </si>
  <si>
    <t>Steve Grogan pass complete to Stanley Morgan for 16 yards</t>
  </si>
  <si>
    <t>Steve Grogan sacked for -10 yards</t>
  </si>
  <si>
    <t>CHI 18</t>
  </si>
  <si>
    <t>Steve Grogan pass complete to Robert Weathers for 3 yards</t>
  </si>
  <si>
    <t>Steve Grogan for 3 yards</t>
  </si>
  <si>
    <t>Steve Grogan pass complete to Derrick Ramsey for 11 yards</t>
  </si>
  <si>
    <t>Robert Weathers for 3 yards</t>
  </si>
  <si>
    <t>Steve Grogan pass complete to Stanley Morgan for 13 yards</t>
  </si>
  <si>
    <t>Steve Grogan pass complete to Stephen Starring for 15 yards</t>
  </si>
  <si>
    <t>Kevin Butler kicks off 61 yards returned by Stephen Starring for 20 yards</t>
  </si>
  <si>
    <t>William Perry for 1 yard touchdown</t>
  </si>
  <si>
    <t>Jim McMahon pass complete to Dennis Gentry for 27 yards</t>
  </si>
  <si>
    <t>Jim McMahon pass incomplete intended for Walter Payton</t>
  </si>
  <si>
    <t>Walter Payton for -4 yards</t>
  </si>
  <si>
    <t>Steve Grogan pass complete to Stanley Morgan for 19 yards. Stanley Morgan fumbles recovered by Wilber Marshall and returned for 13 yards</t>
  </si>
  <si>
    <t>Kevin Butler kicks off 59 yards returned by Stephen Starring for 25 yards</t>
  </si>
  <si>
    <t>Kevin Butler kicks extra point good</t>
  </si>
  <si>
    <t>Steve Grogan pass incomplete intended for Derrick Ramsey is intercepted by Reggie Phillips and returned for 28 yards touchdown</t>
  </si>
  <si>
    <t>Craig James for 3 yards</t>
  </si>
  <si>
    <t>Steve Grogan pass incomplete intended for Craig James</t>
  </si>
  <si>
    <t>Kevin Butler kicks off 65 yards touchback</t>
  </si>
  <si>
    <t>Jim McMahon for 1 yard touchdown</t>
  </si>
  <si>
    <t>Jim McMahon pass complete to Ken Margerum for 7 yards</t>
  </si>
  <si>
    <t>Jim McMahon pass incomplete intended for Dennis McKinnon</t>
  </si>
  <si>
    <t>Matt Suhey for 4 yards</t>
  </si>
  <si>
    <t>Walter Payton for 4 yards</t>
  </si>
  <si>
    <t>Walter Payton for 2 yards</t>
  </si>
  <si>
    <t>Jim McMahon pass complete to Emery Moorehead for 14 yards</t>
  </si>
  <si>
    <t>Jim McMahon pass complete to Willie Gault for 60 yards</t>
  </si>
  <si>
    <t>CHI 4</t>
  </si>
  <si>
    <t>Rich Camarillo punts 62 yards</t>
  </si>
  <si>
    <t>Steve Grogan pass complete to Stephen Starring for 24 yards</t>
  </si>
  <si>
    <t>Steve Grogan sacked for -13 yards</t>
  </si>
  <si>
    <t>Steve Grogan sacked for -5 yards</t>
  </si>
  <si>
    <t>Tony Collins for 3 yards</t>
  </si>
  <si>
    <t>Steve Grogan pass complete to Stanley Morgan for 8 yards</t>
  </si>
  <si>
    <t>Kevin Butler kicks off 67 yards returned by Stephen Starring for 24 yards</t>
  </si>
  <si>
    <t>Kevin Butler 24 yard field goal good</t>
  </si>
  <si>
    <t>Jim McMahon for 7 yards</t>
  </si>
  <si>
    <t>Dennis Gentry for 2 yards</t>
  </si>
  <si>
    <t>Jim McMahon pass complete to Ken Margerum for 29 yards</t>
  </si>
  <si>
    <t>Dennis Gentry for 5 yards</t>
  </si>
  <si>
    <t>Jim McMahon pass complete to Dennis Gentry for 14 yards</t>
  </si>
  <si>
    <t>Jim McMahon pass incomplete</t>
  </si>
  <si>
    <t>Jim McMahon pass incomplete intended for Tim Wrightman</t>
  </si>
  <si>
    <t>Rich Camarillo punts 17 yards</t>
  </si>
  <si>
    <t>Steve Grogan pass incomplete intended for Derrick Ramsey</t>
  </si>
  <si>
    <t>Steve Grogan pass complete to Craig James for 6 yards</t>
  </si>
  <si>
    <t>Steve Grogan pass complete to Tony Collins for 8 yards</t>
  </si>
  <si>
    <t>Steve Grogan pass incomplete</t>
  </si>
  <si>
    <t>Matt Suhey for 1 yard. Matt Suhey fumbles recovered by Raymond Clayborn</t>
  </si>
  <si>
    <t>Walter Payton for 5 yards</t>
  </si>
  <si>
    <t>Rich Camarillo punts 37 yards</t>
  </si>
  <si>
    <t>Tony Eason sacked for -11 yards</t>
  </si>
  <si>
    <t>Tony Collins for -2 yards</t>
  </si>
  <si>
    <t>Craig James for no gain</t>
  </si>
  <si>
    <t>Kevin Butler kicks off 55 yards returned by Stephen Starring for 19 yards</t>
  </si>
  <si>
    <t>Jim McMahon for 2 yards touchdown</t>
  </si>
  <si>
    <t>Matt Suhey for 3 yards</t>
  </si>
  <si>
    <t>Matt Suhey for 1 yard</t>
  </si>
  <si>
    <t>Jim McMahon pass complete to Matt Suhey for 24 yards</t>
  </si>
  <si>
    <t>Jim McMahon pass complete to Willie Gault for 7 yards</t>
  </si>
  <si>
    <t>Dennis Gentry for 8 yards</t>
  </si>
  <si>
    <t>Jim McMahon pass complete to Calvin Thomas for 4 yards</t>
  </si>
  <si>
    <t>Calvin Thomas for 1 yard</t>
  </si>
  <si>
    <t>Rich Camarillo punts 48 yards</t>
  </si>
  <si>
    <t>Greg Hawthorne for -4 yards</t>
  </si>
  <si>
    <t>Tony Eason pass incomplete intended for Stanley Morgan</t>
  </si>
  <si>
    <t>Kevin Butler kicks off 57 yards returned by Stephen Starring for 16 yards</t>
  </si>
  <si>
    <t>Matt Suhey for 11 yards touchdown</t>
  </si>
  <si>
    <t>Matt Suhey for 2 yards</t>
  </si>
  <si>
    <t>Craig James for -5 yards. Craig James fumbles recovered by Mike Singletary</t>
  </si>
  <si>
    <t>Kevin Butler kicks off 60 yards returned by Stephen Starring for 13 yards</t>
  </si>
  <si>
    <t>Jim McMahon pass incomplete intended for Calvin Thomas</t>
  </si>
  <si>
    <t>William Perry sacked for -1 yards</t>
  </si>
  <si>
    <t>Walter Payton for -2 yards</t>
  </si>
  <si>
    <t>Jim McMahon for 1 yard</t>
  </si>
  <si>
    <t>Jim McMahon pass complete to Emery Moorehead for 8 yards</t>
  </si>
  <si>
    <t>Tony Eason sacked for -7 yards. Tony Eason fumbles recovered by Dan Hampton</t>
  </si>
  <si>
    <t>Maury Buford punts 52 yards touchback</t>
  </si>
  <si>
    <t>Jim McMahon sacked for -3 yards</t>
  </si>
  <si>
    <t>Jim McMahon pass complete to Willie Gault for 19 yards</t>
  </si>
  <si>
    <t>Tony Eason sacked for -10 yards</t>
  </si>
  <si>
    <t>Tony Eason pass incomplete intended for Stephen Starring</t>
  </si>
  <si>
    <t>Kevin Butler kicks off 60 yards returned by Stephen Starring for 36 yards</t>
  </si>
  <si>
    <t>Kevin Butler 28 yard field goal good</t>
  </si>
  <si>
    <t>Jim McMahon for 3 yards</t>
  </si>
  <si>
    <t>Matt Suhey for 5 yards</t>
  </si>
  <si>
    <t>Jim McMahon pass complete to Willie Gault for 43 yards</t>
  </si>
  <si>
    <t>Jim McMahon pass incomplete intended for Emery Moorehead</t>
  </si>
  <si>
    <t>Tony Franklin kicks off 52 yards returned by Willie Gault for 18 yards</t>
  </si>
  <si>
    <t>Tony Franklin 36 yard field goal good</t>
  </si>
  <si>
    <t>Tony Eason pass incomplete intended for Lin Dawson</t>
  </si>
  <si>
    <t>Walter Payton for -5 yards. Walter Payton fumbles recovered by Larry McGrew</t>
  </si>
  <si>
    <t>Tony Franklin kicks off 58 yards returned by Willie Gault for 11 yards</t>
  </si>
  <si>
    <t>Dan Marino for no gain. Dan Marino fumbles recovered by Dan Marino</t>
  </si>
  <si>
    <t>Dan Marino pass complete to Joe Rose for 14 yards</t>
  </si>
  <si>
    <t>Dan Marino pass incomplete</t>
  </si>
  <si>
    <t>Dan Marino pass incomplete intended for Tony Nathan</t>
  </si>
  <si>
    <t>Dan Marino pass complete to Tony Nathan for 12 yards</t>
  </si>
  <si>
    <t>MIA 44</t>
  </si>
  <si>
    <t>Dan Marino pass incomplete intended for Jimmy Cefalo</t>
  </si>
  <si>
    <t>Dan Marino pass complete to Tony Nathan for 5 yards</t>
  </si>
  <si>
    <t>MIA 39</t>
  </si>
  <si>
    <t>Dan Marino pass complete to Tony Nathan for 14 yards</t>
  </si>
  <si>
    <t>MIA 25</t>
  </si>
  <si>
    <t>Dan Marino pass complete to Nat Moore for 9 yards</t>
  </si>
  <si>
    <t>MIA 16</t>
  </si>
  <si>
    <t>Dan Marino pass complete to Joe Rose for 7 yards</t>
  </si>
  <si>
    <t>MIA 9</t>
  </si>
  <si>
    <t>MIA 2</t>
  </si>
  <si>
    <t>MIA 6</t>
  </si>
  <si>
    <t>MIA 8</t>
  </si>
  <si>
    <t>MIA 11</t>
  </si>
  <si>
    <t>MIA 14</t>
  </si>
  <si>
    <t>Joe Montana pass complete to Russ Francis for 8 yards</t>
  </si>
  <si>
    <t>MIA 22</t>
  </si>
  <si>
    <t>Joe Montana pass incomplete intended for Freddie Solomon</t>
  </si>
  <si>
    <t>Joe Montana pass complete to Dwight Clark for 33 yards</t>
  </si>
  <si>
    <t>Derrick Harmon for -1 yards</t>
  </si>
  <si>
    <t>Derrick Harmon for 6 yards</t>
  </si>
  <si>
    <t>Wendell Tyler for 7 yards</t>
  </si>
  <si>
    <t>Freddie Solomon for 5 yards</t>
  </si>
  <si>
    <t>Dan Marino pass incomplete intended for Joe Rose is intercepted by Carlton Williamson</t>
  </si>
  <si>
    <t>Reggie Roby punts 32 yards</t>
  </si>
  <si>
    <t>MIA 50</t>
  </si>
  <si>
    <t>Dan Marino pass incomplete intended for Mark Clayton</t>
  </si>
  <si>
    <t>Dan Marino pass incomplete intended for Nat Moore</t>
  </si>
  <si>
    <t>Dan Marino pass complete to Jimmy Cefalo for 14 yards</t>
  </si>
  <si>
    <t>MIA 36</t>
  </si>
  <si>
    <t>Dan Marino pass incomplete intended for Mark Duper</t>
  </si>
  <si>
    <t>Dan Marino pass complete to Mark Clayton for 27 yards</t>
  </si>
  <si>
    <t>Dan Marino sacked for -12 yards</t>
  </si>
  <si>
    <t>MIA 21</t>
  </si>
  <si>
    <t>Max Runager punts 31 yards</t>
  </si>
  <si>
    <t>MIA 46</t>
  </si>
  <si>
    <t>Joe Montana pass incomplete intended for Dwight Clark</t>
  </si>
  <si>
    <t>Derrick Harmon for 2 yards</t>
  </si>
  <si>
    <t>MIA 48</t>
  </si>
  <si>
    <t>Wendell Tyler for no gain</t>
  </si>
  <si>
    <t>Joe Montana pass complete to Dwight Clark for 6 yards</t>
  </si>
  <si>
    <t>Roger Craig for 10 yards</t>
  </si>
  <si>
    <t>Joe Montana pass complete to Freddie Solomon for 14 yards</t>
  </si>
  <si>
    <t>Joe Montana pass complete to Roger Craig for 7 yards</t>
  </si>
  <si>
    <t>Wendell Tyler for 2 yards</t>
  </si>
  <si>
    <t>Dan Marino pass incomplete intended for Mark Clayton is intercepted by Eric Wright</t>
  </si>
  <si>
    <t>Tony Nathan for 16 yards</t>
  </si>
  <si>
    <t>Dan Marino pass complete to Mark Clayton for 15 yards</t>
  </si>
  <si>
    <t>MIA 42</t>
  </si>
  <si>
    <t>MIA 35</t>
  </si>
  <si>
    <t>Tony Nathan for 1 yard</t>
  </si>
  <si>
    <t>MIA 34</t>
  </si>
  <si>
    <t>Ray Wersching kicks off 47 yards returned by Bruce Hardy for 16 yards</t>
  </si>
  <si>
    <t>Joe Montana pass complete to Roger Craig for 16 yards touchdown</t>
  </si>
  <si>
    <t>Joe Montana pass complete to Wendell Tyler for 5 yards</t>
  </si>
  <si>
    <t>Joe Montana pass complete to Russ Francis for 14 yards</t>
  </si>
  <si>
    <t>MIA 30</t>
  </si>
  <si>
    <t>Joe Montana pass complete to Wendell Tyler for 40 yards</t>
  </si>
  <si>
    <t>Reggie Roby punts 43 yards</t>
  </si>
  <si>
    <t>MIA 32</t>
  </si>
  <si>
    <t>Dan Marino sacked for -3 yards</t>
  </si>
  <si>
    <t>Dan Marino sacked for -5 yards</t>
  </si>
  <si>
    <t>MIA 40</t>
  </si>
  <si>
    <t>Dan Marino pass complete to Tony Nathan for 8 yards</t>
  </si>
  <si>
    <t>Ray Wersching kicks off 49 yards returned by Eddie Hill for 16 yards</t>
  </si>
  <si>
    <t>Ray Wersching 27 yard field goal good</t>
  </si>
  <si>
    <t>MIA 10</t>
  </si>
  <si>
    <t>Joe Montana pass incomplete intended for Russ Francis</t>
  </si>
  <si>
    <t>Joe Montana pass complete to Dwight Clark for 5 yards</t>
  </si>
  <si>
    <t>MIA 15</t>
  </si>
  <si>
    <t>Joe Montana for 12 yards</t>
  </si>
  <si>
    <t>MIA 27</t>
  </si>
  <si>
    <t>Earl Cooper for 4 yards</t>
  </si>
  <si>
    <t>MIA 38</t>
  </si>
  <si>
    <t>Joe Montana pass complete to Wendell Tyler for 15 yards</t>
  </si>
  <si>
    <t>Joe Montana pass incomplete intended for Wendell Tyler</t>
  </si>
  <si>
    <t>Reggie Roby punts 45 yards</t>
  </si>
  <si>
    <t>Dan Marino sacked for -9 yards</t>
  </si>
  <si>
    <t>Tony Nathan for -1 yards</t>
  </si>
  <si>
    <t>MIA 26</t>
  </si>
  <si>
    <t>Ray Wersching kicks off 59 yards returned by Fulton Walker for 20 yards</t>
  </si>
  <si>
    <t>Uwe von Schamann 30 yard field goal good</t>
  </si>
  <si>
    <t>Uwe von Schamann kicks off 35 yards returned by Guy McIntyre for no gain. Guy McIntyre fumbles recovered by Jim C. Jensen</t>
  </si>
  <si>
    <t>Uwe von Schamann 31 yard field goal good</t>
  </si>
  <si>
    <t>Dan Marino pass complete to Tony Nathan for -1 yards</t>
  </si>
  <si>
    <t>Dan Marino pass complete to Joe Rose for 30 yards</t>
  </si>
  <si>
    <t>MIA 43</t>
  </si>
  <si>
    <t>Dan Marino pass complete to Tony Nathan for 3 yards</t>
  </si>
  <si>
    <t>Dan Marino pass complete to Nat Moore for 8 yards</t>
  </si>
  <si>
    <t>Dan Marino pass complete to Joe Rose for 8 yards</t>
  </si>
  <si>
    <t>MIA 24</t>
  </si>
  <si>
    <t>Dan Marino pass complete to Tony Nathan for 9 yards</t>
  </si>
  <si>
    <t>Ray Wersching kicks off 61 yards returned by Fulton Walker for 21 yards</t>
  </si>
  <si>
    <t>Roger Craig for 2 yards touchdown</t>
  </si>
  <si>
    <t>Wendell Tyler for 3 yards</t>
  </si>
  <si>
    <t>MIA 5</t>
  </si>
  <si>
    <t>Derrick Harmon for 7 yards</t>
  </si>
  <si>
    <t>MIA 12</t>
  </si>
  <si>
    <t>Joe Montana pass complete to Russ Francis for 9 yards</t>
  </si>
  <si>
    <t>Wendell Tyler for 9 yards</t>
  </si>
  <si>
    <t>Joe Montana for 7 yards</t>
  </si>
  <si>
    <t>MIA 37</t>
  </si>
  <si>
    <t>Joe Montana pass complete to Roger Craig for 20 yards</t>
  </si>
  <si>
    <t>Reggie Roby punts 39 yards</t>
  </si>
  <si>
    <t>MIA 23</t>
  </si>
  <si>
    <t>Tony Nathan for -3 yards</t>
  </si>
  <si>
    <t>Ray Wersching kicks off 63 yards returned by Fulton Walker for 24 yards</t>
  </si>
  <si>
    <t>Joe Montana for 6 yards touchdown</t>
  </si>
  <si>
    <t>Joe Montana pass complete to Russ Francis for 19 yards</t>
  </si>
  <si>
    <t>Joe Montana pass complete to Russ Francis for 10 yards</t>
  </si>
  <si>
    <t>Reggie Roby punts 40 yards</t>
  </si>
  <si>
    <t>Dan Marino pass complete to Tony Nathan for 4 yards</t>
  </si>
  <si>
    <t>Woody Bennett for 4 yards</t>
  </si>
  <si>
    <t>Joe Montana pass complete to Roger Craig for 8 yards touchdown</t>
  </si>
  <si>
    <t>Wendell Tyler for 4 yards</t>
  </si>
  <si>
    <t>Joe Montana pass complete to Dwight Clark for 16 yards</t>
  </si>
  <si>
    <t>MIA 28</t>
  </si>
  <si>
    <t>Joe Montana for 19 yards</t>
  </si>
  <si>
    <t>MIA 47</t>
  </si>
  <si>
    <t>Reggie Roby punts 37 yards</t>
  </si>
  <si>
    <t>Dan Marino pass incomplete intended for Bruce Hardy</t>
  </si>
  <si>
    <t>Woody Bennett for -4 yards</t>
  </si>
  <si>
    <t>Max Runager punts 35 yards</t>
  </si>
  <si>
    <t>MIA 49</t>
  </si>
  <si>
    <t>Joe Montana pass incomplete intended for Renaldo Nehemiah</t>
  </si>
  <si>
    <t>Joe Montana pass complete to Roger Craig for 18 yards</t>
  </si>
  <si>
    <t>Uwe von Schamann kicks off 58 yards returned by Derrick Harmon for 23 yards</t>
  </si>
  <si>
    <t>Dan Marino pass complete to Dan Johnson for 2 yards touchdown</t>
  </si>
  <si>
    <t>SFO 2</t>
  </si>
  <si>
    <t>Dan Marino pass complete to Dan Johnson for 21 yards</t>
  </si>
  <si>
    <t>Dan Marino pass complete to Mark Clayton for 13 yards</t>
  </si>
  <si>
    <t>Dan Marino pass complete to Mark Duper for 11 yards</t>
  </si>
  <si>
    <t>Dan Marino pass complete to Mark Clayton for 18 yards</t>
  </si>
  <si>
    <t>Tony Nathan for 5 yards</t>
  </si>
  <si>
    <t>Ray Wersching kicks off 50 yards returned by Bruce Hardy for 15 yards</t>
  </si>
  <si>
    <t>Joe Montana pass complete to Carl Monroe for 33 yards touchdown</t>
  </si>
  <si>
    <t>MIA 33</t>
  </si>
  <si>
    <t>Joe Montana for 15 yards</t>
  </si>
  <si>
    <t>Joe Montana pass complete to Roger Craig for 2 yards</t>
  </si>
  <si>
    <t>Wendell Tyler for 6 yards</t>
  </si>
  <si>
    <t>Joe Montana pass complete to Dwight Clark for 9 yards</t>
  </si>
  <si>
    <t>Uwe von Schamann kicks off 59 yards returned by Carl Monroe for 16 yards</t>
  </si>
  <si>
    <t>Uwe von Schamann 37 yard field goal good</t>
  </si>
  <si>
    <t>Dan Marino pass complete to Mark Clayton for 4 yards</t>
  </si>
  <si>
    <t>Woody Bennett for 7 yards</t>
  </si>
  <si>
    <t>Dan Marino pass complete to Dan Johnson for 5 yards</t>
  </si>
  <si>
    <t>Dan Marino pass complete to Tony Nathan for 25 yards</t>
  </si>
  <si>
    <t>Max Runager punts 32 yards</t>
  </si>
  <si>
    <t>Joe Montana pass complete to Dwight Clark for 8 yards</t>
  </si>
  <si>
    <t>Joe Montana pass complete to Wendell Tyler for 10 yards</t>
  </si>
  <si>
    <t>Wendell Tyler for 8 yards</t>
  </si>
  <si>
    <t>Uwe von Schamann kicks off 60 yards returned by Derrick Harmon for 1 yard</t>
  </si>
  <si>
    <t>Frank Hawkins for no gain</t>
  </si>
  <si>
    <t>Chester Willis for 7 yards</t>
  </si>
  <si>
    <t>Jeff Hayes punts 40 yards</t>
  </si>
  <si>
    <t>Joe Theismann pass incomplete intended for Art Monk</t>
  </si>
  <si>
    <t>Joe Theismann pass complete to Nick Giaquinto for 7 yards</t>
  </si>
  <si>
    <t>Joe Theismann sacked for -10 yards</t>
  </si>
  <si>
    <t>Chris Bahr kicks off 37 yards returned by Bruce Kimball for no gain</t>
  </si>
  <si>
    <t>Chris Bahr 21 yard field goal good</t>
  </si>
  <si>
    <t>Greg Pruitt for no gain</t>
  </si>
  <si>
    <t>Jim Plunkett for -2 yards</t>
  </si>
  <si>
    <t>Greg Pruitt for 11 yards</t>
  </si>
  <si>
    <t>Frank Hawkins for 3 yards</t>
  </si>
  <si>
    <t>Greg Pruitt for 4 yards</t>
  </si>
  <si>
    <t>Marcus Allen for 39 yards</t>
  </si>
  <si>
    <t>Joe Theismann pass incomplete intended for Art Monk is intercepted by Mike Haynes</t>
  </si>
  <si>
    <t>Joe Theismann pass complete to Joe Washington for 5 yards</t>
  </si>
  <si>
    <t>Joe Theismann pass complete to Charlie Brown for 10 yards</t>
  </si>
  <si>
    <t>Ray Guy punts 53 yards</t>
  </si>
  <si>
    <t>Jim Plunkett pass incomplete</t>
  </si>
  <si>
    <t>Greg Pruitt for 2 yards</t>
  </si>
  <si>
    <t>RAI 28</t>
  </si>
  <si>
    <t>Kenny King for 2 yards</t>
  </si>
  <si>
    <t>Joe Theismann sacked for -12 yards. Joe Theismann fumbles recovered by Rod Martin</t>
  </si>
  <si>
    <t>RAI 16</t>
  </si>
  <si>
    <t>Joe Theismann pass complete to Charlie Brown for 60 yards</t>
  </si>
  <si>
    <t>WAS 29</t>
  </si>
  <si>
    <t>Joe Washington for 5 yards</t>
  </si>
  <si>
    <t>Joe Theismann for 8 yards</t>
  </si>
  <si>
    <t>Ray Guy punts 44 yards</t>
  </si>
  <si>
    <t>Marcus Allen for 4 yards</t>
  </si>
  <si>
    <t>Marcus Allen for 2 yards</t>
  </si>
  <si>
    <t>Jeff Hayes punts 28 yards</t>
  </si>
  <si>
    <t>Joe Theismann pass incomplete intended for Joe Washington</t>
  </si>
  <si>
    <t>Joe Theismann sacked for -9 yards</t>
  </si>
  <si>
    <t>Joe Theismann pass complete to Art Monk for 26 yards</t>
  </si>
  <si>
    <t>Chris Bahr kicks off 51 yards returned by Alvin Garrett for 10 yards</t>
  </si>
  <si>
    <t>Marcus Allen for 74 yards touchdown</t>
  </si>
  <si>
    <t>John Riggins for no gain</t>
  </si>
  <si>
    <t>Joe Washington for 1 yard</t>
  </si>
  <si>
    <t>John Riggins for 2 yards</t>
  </si>
  <si>
    <t>Joe Theismann pass complete to Clint Didier for 6 yards</t>
  </si>
  <si>
    <t>Jim Plunkett pass complete to Cliff Branch for 9 yards. Cliff Branch fumbles recovered by Anthony Washington</t>
  </si>
  <si>
    <t>Jim Plunkett pass complete to Cliff Branch for 9 yards</t>
  </si>
  <si>
    <t>Kenny King for no gain</t>
  </si>
  <si>
    <t>Jeff Hayes punts 33 yards</t>
  </si>
  <si>
    <t>Joe Theismann sacked for -5 yards</t>
  </si>
  <si>
    <t>John Riggins for 1 yard</t>
  </si>
  <si>
    <t>John Riggins for 4 yards</t>
  </si>
  <si>
    <t>Jim Plunkett sacked for -8 yards</t>
  </si>
  <si>
    <t>Jim Plunkett pass incomplete intended for Todd Christensen</t>
  </si>
  <si>
    <t>Jim Plunkett pass incomplete intended for Malcolm Barnwell</t>
  </si>
  <si>
    <t>Jim Plunkett pass complete to Marcus Allen for 12 yards</t>
  </si>
  <si>
    <t>Jeff Hayes punts 41 yards</t>
  </si>
  <si>
    <t>Joe Theismann pass incomplete intended for Charlie Brown</t>
  </si>
  <si>
    <t>Joe Theismann pass complete to John Riggins for 1 yard</t>
  </si>
  <si>
    <t>Marcus Allen for 5 yards touchdown</t>
  </si>
  <si>
    <t>WAS 5</t>
  </si>
  <si>
    <t>Jim Plunkett pass complete to Frank Hawkins for 6 yards</t>
  </si>
  <si>
    <t>Marcus Allen for 6 yards</t>
  </si>
  <si>
    <t>Jim Plunkett pass incomplete intended for Cliff Branch</t>
  </si>
  <si>
    <t>Jim Plunkett pass complete to Todd Christensen for 6 yards</t>
  </si>
  <si>
    <t>Jim Plunkett pass complete to Cliff Branch for 7 yards</t>
  </si>
  <si>
    <t>Jeff Hayes kicks off 52 yards returned by Greg Pruitt for 17 yards</t>
  </si>
  <si>
    <t>John Riggins for 1 yard touchdown</t>
  </si>
  <si>
    <t>John Riggins for 3 yards</t>
  </si>
  <si>
    <t>John Riggins for 8 yards</t>
  </si>
  <si>
    <t>Joe Theismann pass complete to Clint Didier for 13 yards</t>
  </si>
  <si>
    <t>Joe Theismann pass complete to Nick Giaquinto for 14 yards</t>
  </si>
  <si>
    <t>John Riggins for 5 yards</t>
  </si>
  <si>
    <t>Joe Theismann pass complete to Charlie Brown for 23 yards</t>
  </si>
  <si>
    <t>Chris Bahr kicks off 42 yards returned by Darryl Grant for 32 yards</t>
  </si>
  <si>
    <t>Chris Bahr kicks extra point good</t>
  </si>
  <si>
    <t>Joe Theismann pass incomplete intended for Joe Washington is intercepted by Jack Squirek and returned for 5 yards touchdown</t>
  </si>
  <si>
    <t>Ray Guy punts 27 yards</t>
  </si>
  <si>
    <t>Marcus Allen for 8 yards</t>
  </si>
  <si>
    <t>WAS 44</t>
  </si>
  <si>
    <t>Jim Plunkett pass complete to Todd Christensen for 14 yards</t>
  </si>
  <si>
    <t>Jim Plunkett pass complete to Frank Hawkins for 14 yards</t>
  </si>
  <si>
    <t>Marcus Allen for 7 yards</t>
  </si>
  <si>
    <t>Jim Plunkett sacked for -10 yards</t>
  </si>
  <si>
    <t>Marcus Allen for 11 yards</t>
  </si>
  <si>
    <t>Jeff Hayes kicks off 65 yards touchback</t>
  </si>
  <si>
    <t>Mark Moseley 24 yard field goal good</t>
  </si>
  <si>
    <t>RAI 7</t>
  </si>
  <si>
    <t>Joe Theismann for 5 yards</t>
  </si>
  <si>
    <t>Joe Theismann pass complete to Clint Didier for 20 yards</t>
  </si>
  <si>
    <t>Joe Theismann pass complete to Clint Didier for 18 yards</t>
  </si>
  <si>
    <t>Joe Theismann pass complete to Alvin Garrett for 17 yards</t>
  </si>
  <si>
    <t>Joe Theismann sacked for -7 yards</t>
  </si>
  <si>
    <t>Chris Bahr kicks off 59 yards returned by Alvin Garrett for 14 yards</t>
  </si>
  <si>
    <t>Jim Plunkett pass complete to Cliff Branch for 12 yards touchdown</t>
  </si>
  <si>
    <t>Marcus Allen for 3 yards</t>
  </si>
  <si>
    <t>Jim Plunkett pass complete to Cliff Branch for 50 yards</t>
  </si>
  <si>
    <t>Ray Guy punts 42 yards touchback</t>
  </si>
  <si>
    <t>Marcus Allen for -3 yards</t>
  </si>
  <si>
    <t>Jim Plunkett pass complete to Todd Christensen for 3 yards</t>
  </si>
  <si>
    <t>Marcus Allen for 17 yards</t>
  </si>
  <si>
    <t>Jeff Hayes punts 48 yards</t>
  </si>
  <si>
    <t>John Riggins for -3 yards</t>
  </si>
  <si>
    <t>Joe Theismann pass incomplete intended for Clint Didier</t>
  </si>
  <si>
    <t>Joe Theismann pass complete to Joe Washington for 10 yards</t>
  </si>
  <si>
    <t>WAS 8</t>
  </si>
  <si>
    <t>Ray Guy punts 42 yards</t>
  </si>
  <si>
    <t>Jim Plunkett pass incomplete intended for Frank Hawkins</t>
  </si>
  <si>
    <t>Marcus Allen for -4 yards. Marcus Allen fumbles recovered by Charley Hannah</t>
  </si>
  <si>
    <t>Jim Plunkett pass complete to Todd Christensen for 9 yards</t>
  </si>
  <si>
    <t>Jim Plunkett pass complete to Kenny King for 7 yards</t>
  </si>
  <si>
    <t>Kenny King for 10 yards</t>
  </si>
  <si>
    <t>Mark Moseley 44 yard field goal no good</t>
  </si>
  <si>
    <t>Joe Theismann pass incomplete intended for Nick Giaquinto</t>
  </si>
  <si>
    <t>Joe Washington for 2 yards</t>
  </si>
  <si>
    <t>Joe Theismann pass complete to Clint Didier for 8 yards</t>
  </si>
  <si>
    <t>Chris Bahr kicks off 55 yards returned by Alvin Garrett for 11 yards</t>
  </si>
  <si>
    <t>Jeff Hayes punts blocked by Derrick Jensen recovered by Derrick Jensen touchdown</t>
  </si>
  <si>
    <t>John Riggins for 6 yards</t>
  </si>
  <si>
    <t>Ray Guy punts 47 yards</t>
  </si>
  <si>
    <t>Jim Plunkett pass complete to Kenny King for 1 yard</t>
  </si>
  <si>
    <t>Jim Plunkett pass complete to Marcus Allen for 6 yards</t>
  </si>
  <si>
    <t>Marcus Allen for 5 yards</t>
  </si>
  <si>
    <t>Joe Theismann for -2 yards</t>
  </si>
  <si>
    <t>Clarence Harmon for 4 yards</t>
  </si>
  <si>
    <t>Clarence Harmon for 3 yards</t>
  </si>
  <si>
    <t>Don Strock pass incomplete intended for Duriel Harris</t>
  </si>
  <si>
    <t>Don Strock pass incomplete intended for Tommy Vigorito</t>
  </si>
  <si>
    <t>Don Strock pass incomplete intended for Jimmy Cefalo</t>
  </si>
  <si>
    <t>Tommy Vigorito for 4 yards</t>
  </si>
  <si>
    <t>Jeff Hayes kicks off 66 yards returned by Fulton Walker for 36 yards</t>
  </si>
  <si>
    <t>Joe Theismann pass complete to Charlie Brown for 6 yards touchdown</t>
  </si>
  <si>
    <t>Joe Theismann pass complete to Charlie Brown for 9 yards</t>
  </si>
  <si>
    <t>MIA 18</t>
  </si>
  <si>
    <t>Clarence Harmon for no gain</t>
  </si>
  <si>
    <t>MIA 19</t>
  </si>
  <si>
    <t>John Riggins for 7 yards</t>
  </si>
  <si>
    <t>MIA 41</t>
  </si>
  <si>
    <t>Tom Orosz punts 32 yards</t>
  </si>
  <si>
    <t>David Woodley pass incomplete intended for Duriel Harris</t>
  </si>
  <si>
    <t>Duriel Harris for 1 yard</t>
  </si>
  <si>
    <t>Andra Franklin for 3 yards</t>
  </si>
  <si>
    <t>Jeff Hayes kicks off 57 yards returned by Fulton Walker for 14 yards</t>
  </si>
  <si>
    <t>John Riggins for 43 yards touchdown</t>
  </si>
  <si>
    <t>Clarence Harmon for 1 yard</t>
  </si>
  <si>
    <t>MIA 45</t>
  </si>
  <si>
    <t>Tom Orosz punts 41 yards</t>
  </si>
  <si>
    <t>MIA 4</t>
  </si>
  <si>
    <t>David Woodley pass incomplete intended for Nat Moore</t>
  </si>
  <si>
    <t>Andra Franklin for 1 yard</t>
  </si>
  <si>
    <t>MIA 3</t>
  </si>
  <si>
    <t>Andra Franklin for 2 yards</t>
  </si>
  <si>
    <t>MIA 1</t>
  </si>
  <si>
    <t>Joe Theismann pass incomplete intended for Charlie Brown is intercepted by Lyle Blackwood at MIA-1</t>
  </si>
  <si>
    <t>John Riggins for 9 yards</t>
  </si>
  <si>
    <t>Joe Theismann pass complete to Don Warren for 10 yards</t>
  </si>
  <si>
    <t>Joe Theismann pass complete to Charlie Brown for 4 yards</t>
  </si>
  <si>
    <t>Clarence Harmon for 12 yards</t>
  </si>
  <si>
    <t>Joe Theismann pass incomplete</t>
  </si>
  <si>
    <t>David Woodley pass incomplete intended for Jimmy Cefalo is intercepted by Mark H. Murphy</t>
  </si>
  <si>
    <t>Andra Franklin for -2 yards</t>
  </si>
  <si>
    <t>David Woodley for 5 yards</t>
  </si>
  <si>
    <t>Joe Theismann pass incomplete intended for Don Warren is intercepted by A.J. Duhe</t>
  </si>
  <si>
    <t>Tom Orosz punts 46 yards</t>
  </si>
  <si>
    <t>Andra Franklin for 5 yards</t>
  </si>
  <si>
    <t>Jeff Hayes punts 42 yards</t>
  </si>
  <si>
    <t>Tom Orosz punts 35 yards</t>
  </si>
  <si>
    <t>MIA 29</t>
  </si>
  <si>
    <t>David Woodley pass incomplete intended for Tommy Vigorito</t>
  </si>
  <si>
    <t>Tony Nathan for no gain</t>
  </si>
  <si>
    <t>Jeff Hayes kicks off 51 yards returned by Lyle Blackwood for 15 yards</t>
  </si>
  <si>
    <t>Mark Moseley 20 yard field goal good</t>
  </si>
  <si>
    <t>Joe Theismann pass incomplete intended for Alvin Garrett</t>
  </si>
  <si>
    <t>Joe Theismann pass complete to Don Warren for 4 yards</t>
  </si>
  <si>
    <t>MIA 7</t>
  </si>
  <si>
    <t>Alvin Garrett for 44 yards</t>
  </si>
  <si>
    <t>Joe Theismann pass complete to Don Warren for 7 yards</t>
  </si>
  <si>
    <t>Tom Orosz punts 31 yards</t>
  </si>
  <si>
    <t>David Woodley pass incomplete intended for Joe Rose</t>
  </si>
  <si>
    <t>Andra Franklin for 4 yards</t>
  </si>
  <si>
    <t>David Woodley for 1 yard</t>
  </si>
  <si>
    <t>Andra Franklin for 9 yards</t>
  </si>
  <si>
    <t>MIA 31</t>
  </si>
  <si>
    <t>Jeff Hayes punts 31 yards</t>
  </si>
  <si>
    <t>John Riggins for -1 yards</t>
  </si>
  <si>
    <t>Uwe von Schamann kicks off 50 yards returned by Otis Wonsley for 13 yards</t>
  </si>
  <si>
    <t>Joe Theismann pass complete to Alvin Garrett for 9 yards</t>
  </si>
  <si>
    <t>Joe Theismann pass complete to Charlie Brown for 26 yards</t>
  </si>
  <si>
    <t>Joe Theismann for 10 yards</t>
  </si>
  <si>
    <t>Uwe von Schamann kicks off 72 yards returned by Mike Nelms for 20 yards</t>
  </si>
  <si>
    <t>Jeff Hayes kicks off 63 yards returned by Fulton Walker for 98 yards touchdown</t>
  </si>
  <si>
    <t>Joe Theismann pass complete to Alvin Garrett for 4 yards touchdown</t>
  </si>
  <si>
    <t>MIA 13</t>
  </si>
  <si>
    <t>Joe Theismann for 12 yards</t>
  </si>
  <si>
    <t>Joe Theismann pass complete to John Riggins for 15 yards</t>
  </si>
  <si>
    <t>Rick Walker for 6 yards</t>
  </si>
  <si>
    <t>Joe Theismann pass complete to Rick Walker for 27 yards</t>
  </si>
  <si>
    <t>Uwe von Schamann kicks off 65 yards touchback</t>
  </si>
  <si>
    <t>Uwe von Schamann 20 yard field goal good</t>
  </si>
  <si>
    <t>David Woodley pass incomplete intended for Jimmy Cefalo</t>
  </si>
  <si>
    <t>David Woodley for 3 yards</t>
  </si>
  <si>
    <t>David Woodley pass complete to Duriel Harris for 7 yards</t>
  </si>
  <si>
    <t>David Woodley pass complete to Jimmy Cefalo for 6 yards</t>
  </si>
  <si>
    <t>David Woodley pass complete to Duriel Harris for 8 yards</t>
  </si>
  <si>
    <t>Tony Nathan for 3 yards</t>
  </si>
  <si>
    <t>Tony Nathan for 8 yards</t>
  </si>
  <si>
    <t>Jeff Hayes kicks off 60 yards returned by Fulton Walker for 42 yards</t>
  </si>
  <si>
    <t>Mark Moseley 31 yard field goal good</t>
  </si>
  <si>
    <t>Joe Theismann pass complete to Don Warren for 3 yards</t>
  </si>
  <si>
    <t>Clarence Harmon for 8 yards</t>
  </si>
  <si>
    <t>David Woodley sacked for -17 yards. David Woodley fumbles recovered by Dave Butz</t>
  </si>
  <si>
    <t>Tony Nathan for 12 yards</t>
  </si>
  <si>
    <t>Joe Theismann sacked for -3 yards</t>
  </si>
  <si>
    <t>WAS 34</t>
  </si>
  <si>
    <t>Uwe von Schamann kicks off 54 yards returned by Mike Nelms for 39 yards</t>
  </si>
  <si>
    <t>David Woodley pass complete to Jimmy Cefalo for 76 yards touchdown</t>
  </si>
  <si>
    <t>Tony Nathan for 4 yards</t>
  </si>
  <si>
    <t>MIA 20</t>
  </si>
  <si>
    <t>Jeff Hayes punts 54 yards touchback</t>
  </si>
  <si>
    <t>Joe Theismann pass complete to Charlie Brown for 11 yards</t>
  </si>
  <si>
    <t>Tom Orosz punts 42 yards</t>
  </si>
  <si>
    <t>David Woodley for 7 yards</t>
  </si>
  <si>
    <t>David Woodley pass incomplete intended for Tony Nathan</t>
  </si>
  <si>
    <t>Jeff Hayes kicks off 57 yards returned by Lyle Blackwood for 17 yards</t>
  </si>
  <si>
    <t>Joe Montana for -4 yards</t>
  </si>
  <si>
    <t>Jim Breech kicks off 17 yards returned by Dwight Clark for no gain</t>
  </si>
  <si>
    <t>Ken Anderson pass complete to Dan Ross for 3 yards touchdown</t>
  </si>
  <si>
    <t>Ken Anderson pass complete to Steve Kreider for 17 yards</t>
  </si>
  <si>
    <t>Ken Anderson pass complete to Cris Collinsworth for 9 yards</t>
  </si>
  <si>
    <t>Ken Anderson pass complete to Dan Ross for 8 yards</t>
  </si>
  <si>
    <t>Ken Anderson pass complete to Dan Ross for 16 yards</t>
  </si>
  <si>
    <t>Ken Anderson pass complete to Isaac Curtis for 21 yards</t>
  </si>
  <si>
    <t>Ray Wersching kicks off 54 yards returned by David Verser for 15 yards</t>
  </si>
  <si>
    <t>Ray Wersching 23 yard field goal good</t>
  </si>
  <si>
    <t>CIN 6</t>
  </si>
  <si>
    <t>CIN 13</t>
  </si>
  <si>
    <t>Ricky Patton for -6 yards</t>
  </si>
  <si>
    <t>CIN 7</t>
  </si>
  <si>
    <t>Ricky Patton for 4 yards</t>
  </si>
  <si>
    <t>Johnny Davis for 4 yards</t>
  </si>
  <si>
    <t>Earl Cooper for 3 yards</t>
  </si>
  <si>
    <t>CIN 22</t>
  </si>
  <si>
    <t>Ken Anderson pass incomplete intended for Cris Collinsworth is intercepted by Eric Wright. Eric Wright fumbles recovered by Willie Harper</t>
  </si>
  <si>
    <t>Ray Wersching kicks off 51 yards returned by David Verser for 8 yards</t>
  </si>
  <si>
    <t>Ray Wersching 40 yard field goal good</t>
  </si>
  <si>
    <t>Ricky Patton for 1 yard</t>
  </si>
  <si>
    <t>Ricky Patton for 3 yards</t>
  </si>
  <si>
    <t>Earl Cooper for 1 yard</t>
  </si>
  <si>
    <t>Joe Montana for 4 yards</t>
  </si>
  <si>
    <t>Ricky Patton for 7 yards</t>
  </si>
  <si>
    <t>CIN 39</t>
  </si>
  <si>
    <t>Ricky Patton for 2 yards</t>
  </si>
  <si>
    <t>Ricky Patton for 10 yards</t>
  </si>
  <si>
    <t>Joe Montana pass complete to Mike Wilson for 22 yards</t>
  </si>
  <si>
    <t>Joe Montana pass incomplete intended for Ricky Patton</t>
  </si>
  <si>
    <t>Jim Breech kicks off 61 yards returned by Dwight Hicks for 23 yards</t>
  </si>
  <si>
    <t>Ken Anderson pass complete to Dan Ross for 4 yards touchdown</t>
  </si>
  <si>
    <t>Charles Alexander for 2 yards</t>
  </si>
  <si>
    <t>Ken Anderson pass complete to Dan Ross for 9 yards</t>
  </si>
  <si>
    <t>Ken Anderson pass incomplete</t>
  </si>
  <si>
    <t>Ken Anderson pass complete to Cris Collinsworth for 12 yards</t>
  </si>
  <si>
    <t>Pete Johnson for 3 yards</t>
  </si>
  <si>
    <t>Jim Miller punts 44 yards</t>
  </si>
  <si>
    <t>Bill Ring for 4 yards</t>
  </si>
  <si>
    <t>Bill Ring for 3 yards</t>
  </si>
  <si>
    <t>Pete Johnson for no gain</t>
  </si>
  <si>
    <t>Ken Anderson pass complete to Charles Alexander for no gain</t>
  </si>
  <si>
    <t>Pete Johnson for 2 yards</t>
  </si>
  <si>
    <t>Ken Anderson pass complete to Dan Ross for 10 yards</t>
  </si>
  <si>
    <t>Ken Anderson sacked for -2 yards</t>
  </si>
  <si>
    <t>Charles Alexander for 1 yard</t>
  </si>
  <si>
    <t>Ken Anderson pass complete to Cris Collinsworth for 49 yards</t>
  </si>
  <si>
    <t>CIN 37</t>
  </si>
  <si>
    <t>Ken Anderson sacked for -4 yards</t>
  </si>
  <si>
    <t>Ken Anderson pass complete to Dan Ross for 15 yards</t>
  </si>
  <si>
    <t>Ken Anderson for 1 yard</t>
  </si>
  <si>
    <t>Jim Miller punts 50 yards</t>
  </si>
  <si>
    <t>SFO 17</t>
  </si>
  <si>
    <t>Joe Montana pass complete to Bill Ring for 3 yards</t>
  </si>
  <si>
    <t>Bill Ring for 1 yard</t>
  </si>
  <si>
    <t>Earl Cooper for -2 yards</t>
  </si>
  <si>
    <t>Pat McInally punts 31 yards</t>
  </si>
  <si>
    <t>Ken Anderson sacked for 0 yards</t>
  </si>
  <si>
    <t>Ken Anderson pass incomplete intended for Cris Collinsworth</t>
  </si>
  <si>
    <t>Jim Miller punts 47 yards</t>
  </si>
  <si>
    <t>Joe Montana sacked for -9 yards</t>
  </si>
  <si>
    <t>Ken Anderson for 5 yards touchdown</t>
  </si>
  <si>
    <t>Archie Griffin for 4 yards</t>
  </si>
  <si>
    <t>Ken Anderson pass complete to Isaac Curtis for 13 yards</t>
  </si>
  <si>
    <t>Pete Johnson for 5 yards</t>
  </si>
  <si>
    <t>Ken Anderson pass complete to Steve Kreider for 19 yards</t>
  </si>
  <si>
    <t>Ken Anderson pass complete to Charles Alexander for 3 yards</t>
  </si>
  <si>
    <t>Charles Alexander for 13 yards</t>
  </si>
  <si>
    <t>CIN 17</t>
  </si>
  <si>
    <t>Ray Wersching kicks off 64 yards returned by David Verser for 16 yards</t>
  </si>
  <si>
    <t>Ray Wersching kicks off 37 yards returned by Guy Frazier for no gain</t>
  </si>
  <si>
    <t>Ray Wersching 26 yard field goal good</t>
  </si>
  <si>
    <t>CIN 4</t>
  </si>
  <si>
    <t>Ray Wersching kicks off 50 yards returned by Archie Griffin for no gain. Archie Griffin fumbles recovered by Milt McColl</t>
  </si>
  <si>
    <t>Ray Wersching 22 yard field goal good</t>
  </si>
  <si>
    <t>CIN 5</t>
  </si>
  <si>
    <t>Joe Montana pass incomplete</t>
  </si>
  <si>
    <t>Joe Montana pass complete to Freddie Solomon for 9 yards</t>
  </si>
  <si>
    <t>CIN 16</t>
  </si>
  <si>
    <t>Earl Cooper for 6 yards</t>
  </si>
  <si>
    <t>Joe Montana pass complete to Dwight Clark for 10 yards</t>
  </si>
  <si>
    <t>Joe Montana pass incomplete intended for Charle Young</t>
  </si>
  <si>
    <t>Joe Montana pass complete to Earl Cooper for 4 yards</t>
  </si>
  <si>
    <t>Joe Montana pass complete to Dwight Clark for 17 yards</t>
  </si>
  <si>
    <t>Pat McInally punts 47 yards</t>
  </si>
  <si>
    <t>Ken Anderson pass incomplete intended for Dan Ross</t>
  </si>
  <si>
    <t>Ken Anderson pass incomplete intended for Isaac Curtis</t>
  </si>
  <si>
    <t>Pete Johnson for 4 yards</t>
  </si>
  <si>
    <t>Ray Wersching kicks off 60 yards returned by David Verser for 1 yard</t>
  </si>
  <si>
    <t>Joe Montana pass complete to Earl Cooper for 11 yards touchdown</t>
  </si>
  <si>
    <t>Dwight Clark for -2 yards</t>
  </si>
  <si>
    <t>Ricky Patton for 9 yards</t>
  </si>
  <si>
    <t>Joe Montana pass complete to Dwight Clark for 12 yards</t>
  </si>
  <si>
    <t>Earl Cooper for 14 yards</t>
  </si>
  <si>
    <t>Joe Montana for 8 yards</t>
  </si>
  <si>
    <t>Joe Montana pass complete to Freddie Solomon for 20 yards</t>
  </si>
  <si>
    <t>Bill Ring for 2 yards</t>
  </si>
  <si>
    <t>Johnny Davis for 1 yard</t>
  </si>
  <si>
    <t>Ken Anderson pass complete to Cris Collinsworth for 19 yards. Cris Collinsworth fumbles recovered by Lynn Thomas</t>
  </si>
  <si>
    <t>Ken Anderson pass complete to Cris Collinsworth for 18 yards</t>
  </si>
  <si>
    <t>Ricky Patton for -7 yards</t>
  </si>
  <si>
    <t>Pat McInally punts 53 yards</t>
  </si>
  <si>
    <t>Ken Anderson for 6 yards</t>
  </si>
  <si>
    <t>Ken Anderson for 3 yards</t>
  </si>
  <si>
    <t>Ken Anderson pass complete to Pete Johnson for 5 yards</t>
  </si>
  <si>
    <t>Ken Anderson pass complete to Pete Johnson for 3 yards</t>
  </si>
  <si>
    <t>Ray Wersching kicks off 60 yards returned by David Verser for 14 yards</t>
  </si>
  <si>
    <t>Joe Montana for 1 yard touchdown</t>
  </si>
  <si>
    <t>CIN 1</t>
  </si>
  <si>
    <t>Earl Cooper for no gain</t>
  </si>
  <si>
    <t>Bill Ring for 7 yards</t>
  </si>
  <si>
    <t>Earl Cooper for 11 yards</t>
  </si>
  <si>
    <t>Joe Montana pass complete to Charle Young for 14 yards</t>
  </si>
  <si>
    <t>Joe Montana pass complete to Ricky Patton for 6 yards</t>
  </si>
  <si>
    <t>Ken Anderson pass incomplete intended for Isaac Curtis is intercepted by Dwight Hicks</t>
  </si>
  <si>
    <t>Ken Anderson sacked for -6 yards</t>
  </si>
  <si>
    <t>Charles Alexander for no gain</t>
  </si>
  <si>
    <t>Ken Anderson pass complete to Dan Ross for 11 yards</t>
  </si>
  <si>
    <t>Ken Anderson pass complete to Isaac Curtis for 8 yards</t>
  </si>
  <si>
    <t>Jim Breech kicks off 56 yards returned by Amos Lawrence for 17 yards. Amos Lawrence fumbles recovered by John Simmons</t>
  </si>
  <si>
    <t>Derrick Jensen for 3 yards</t>
  </si>
  <si>
    <t>Derrick Jensen for 6 yards</t>
  </si>
  <si>
    <t>Mark van Eeghen for 4 yards</t>
  </si>
  <si>
    <t>Mark van Eeghen for 3 yards</t>
  </si>
  <si>
    <t>Ron Jaworski pass incomplete intended for Billy Campfield is intercepted by Rod Martin</t>
  </si>
  <si>
    <t>Ron Jaworski pass complete to Wilbert Montgomery for 5 yards</t>
  </si>
  <si>
    <t>Ron Jaworski pass incomplete</t>
  </si>
  <si>
    <t>Ron Jaworski pass complete to Wilbert Montgomery for 13 yards</t>
  </si>
  <si>
    <t>Ron Jaworski pass incomplete intended for Charlie A. Smith</t>
  </si>
  <si>
    <t>Ray Guy punts 40 yards</t>
  </si>
  <si>
    <t>RAI 50</t>
  </si>
  <si>
    <t>Jim Plunkett pass incomplete intended for Arthur Whittington</t>
  </si>
  <si>
    <t>Kenny King for 6 yards</t>
  </si>
  <si>
    <t>Mark van Eeghen for 2 yards</t>
  </si>
  <si>
    <t>Ron Jaworski for no gain. Ron Jaworski fumbles recovered by Willie Jones</t>
  </si>
  <si>
    <t>Leroy Harris for -1 yards</t>
  </si>
  <si>
    <t>Ron Jaworski pass complete to Wilbert Montgomery for 19 yards</t>
  </si>
  <si>
    <t>Ron Jaworski pass complete to Charlie A. Smith for 16 yards</t>
  </si>
  <si>
    <t>PHI 24</t>
  </si>
  <si>
    <t>Wilbert Montgomery for 2 yards</t>
  </si>
  <si>
    <t>Chris Bahr kicks off 63 yards returned by Billy Campfield for 20 yards</t>
  </si>
  <si>
    <t>Chris Bahr 35 yard field goal good</t>
  </si>
  <si>
    <t>PHI 17</t>
  </si>
  <si>
    <t>Jim Plunkett pass incomplete intended for Bob Chandler</t>
  </si>
  <si>
    <t>Arthur Whittington for 2 yards</t>
  </si>
  <si>
    <t>Jim Plunkett pass incomplete intended for Mark van Eeghen</t>
  </si>
  <si>
    <t>Mark van Eeghen for 5 yards</t>
  </si>
  <si>
    <t>Jim Plunkett pass complete to Bob Chandler for 5 yards</t>
  </si>
  <si>
    <t>Jim Plunkett pass complete to Bob Chandler for 23 yards</t>
  </si>
  <si>
    <t>Jim Plunkett pass complete to Raymond Chester for 8 yards</t>
  </si>
  <si>
    <t>Kenny King for 1 yard</t>
  </si>
  <si>
    <t>RAI 24</t>
  </si>
  <si>
    <t>RAI 19</t>
  </si>
  <si>
    <t>Mark van Eeghen for 8 yards</t>
  </si>
  <si>
    <t>Tony Franklin kicks off 62 yards returned by Ira Matthews for 8 yards</t>
  </si>
  <si>
    <t>Ron Jaworski pass complete to Keith Krepfle for 8 yards touchdown</t>
  </si>
  <si>
    <t>RAI 3</t>
  </si>
  <si>
    <t>Wilbert Montgomery for no gain</t>
  </si>
  <si>
    <t>Louie Giammona for 7 yards</t>
  </si>
  <si>
    <t>RAI 12</t>
  </si>
  <si>
    <t>Ron Jaworski pass complete to Rodney Parker for 19 yards</t>
  </si>
  <si>
    <t>Ron Jaworski pass incomplete intended for Harold Carmichael</t>
  </si>
  <si>
    <t>Leroy Harris for 3 yards</t>
  </si>
  <si>
    <t>Wilbert Montgomery for 3 yards</t>
  </si>
  <si>
    <t>Wilbert Montgomery for 4 yards</t>
  </si>
  <si>
    <t>Perry Harrington for 4 yards</t>
  </si>
  <si>
    <t>Ron Jaworski pass complete to Charlie A. Smith for 43 yards</t>
  </si>
  <si>
    <t>Ron Jaworski pass incomplete intended for Wilbert Montgomery</t>
  </si>
  <si>
    <t>Chris Bahr kicks off 59 yards returned by Billy Campfield for 33 yards</t>
  </si>
  <si>
    <t>Chris Bahr 46 yard field goal good</t>
  </si>
  <si>
    <t>Jim Plunkett pass incomplete intended for Raymond Chester</t>
  </si>
  <si>
    <t>Arthur Whittington for -2 yards</t>
  </si>
  <si>
    <t>PHI 31</t>
  </si>
  <si>
    <t>Jim Plunkett pass complete to Bob Chandler for 17 yards</t>
  </si>
  <si>
    <t>PHI 48</t>
  </si>
  <si>
    <t>Jim Plunkett pass complete to Raymond Chester for 16 yards</t>
  </si>
  <si>
    <t>Jim Plunkett sacked for -1 yards</t>
  </si>
  <si>
    <t>Ron Jaworski pass incomplete intended for John Spagnola is intercepted by Rod Martin</t>
  </si>
  <si>
    <t>Leroy Harris for 5 yards</t>
  </si>
  <si>
    <t>Ron Jaworski pass complete to Harold Carmichael for 19 yards</t>
  </si>
  <si>
    <t>Ron Jaworski pass complete to Harold Carmichael for 18 yards</t>
  </si>
  <si>
    <t>PHI 10</t>
  </si>
  <si>
    <t>Chris Bahr kicks off 55 yards returned by Perry Harrington for no gain</t>
  </si>
  <si>
    <t>Jim Plunkett pass complete to Cliff Branch for 29 yards touchdown</t>
  </si>
  <si>
    <t>PHI 33</t>
  </si>
  <si>
    <t>Jim Plunkett pass complete to Bob Chandler for 32 yards</t>
  </si>
  <si>
    <t>Jim Plunkett pass complete to Kenny King for 13 yards</t>
  </si>
  <si>
    <t>Tony Franklin kicks off 62 yards returned by Ira Matthews for 21 yards</t>
  </si>
  <si>
    <t>Tony Franklin 28 yard field goal no good</t>
  </si>
  <si>
    <t>Ron Jaworski pass incomplete intended for Rodney Parker</t>
  </si>
  <si>
    <t>Ron Jaworski pass incomplete intended for Keith Krepfle</t>
  </si>
  <si>
    <t>Ron Jaworski pass complete to Wilbert Montgomery for 16 yards</t>
  </si>
  <si>
    <t>Ron Jaworski pass complete to Harold Carmichael for 14 yards</t>
  </si>
  <si>
    <t>Ron Jaworski pass complete to Harold Carmichael for 29 yards</t>
  </si>
  <si>
    <t>PHI 27</t>
  </si>
  <si>
    <t>Chris Bahr 45 yard field goal no good</t>
  </si>
  <si>
    <t>Jim Plunkett for 4 yards</t>
  </si>
  <si>
    <t>Kenny King for 4 yards</t>
  </si>
  <si>
    <t>Jim Plunkett pass complete to Cliff Branch for 18 yards</t>
  </si>
  <si>
    <t>Jim Plunkett pass incomplete intended for Kenny King</t>
  </si>
  <si>
    <t>Mark van Eeghen for 6 yards</t>
  </si>
  <si>
    <t>Max Runager punts 33 yards</t>
  </si>
  <si>
    <t>Ron Jaworski pass incomplete intended for Billy Campfield</t>
  </si>
  <si>
    <t>Ron Jaworski pass complete to Harold Carmichael for 3 yards</t>
  </si>
  <si>
    <t>RAI 23</t>
  </si>
  <si>
    <t>Jim Plunkett for 5 yards</t>
  </si>
  <si>
    <t>Tony Franklin kicks off 64 yards returned by Keith Moody for 19 yards</t>
  </si>
  <si>
    <t>Tony Franklin 30 yard field goal good</t>
  </si>
  <si>
    <t>Leroy Harris for 1 yard</t>
  </si>
  <si>
    <t>Wilbert Montgomery for 5 yards</t>
  </si>
  <si>
    <t>Ron Jaworski pass complete to Wilbert Montgomery for 25 yards</t>
  </si>
  <si>
    <t>Ron Jaworski pass complete to John Spagnola for 22 yards</t>
  </si>
  <si>
    <t>Leroy Harris for no gain</t>
  </si>
  <si>
    <t>Wilbert Montgomery for 8 yards</t>
  </si>
  <si>
    <t>Chris Bahr kicks off 51 yards returned by Billy Campfield for 12 yards</t>
  </si>
  <si>
    <t>Jim Plunkett pass complete to Kenny King for 80 yards touchdown</t>
  </si>
  <si>
    <t>Jim Plunkett pass complete to Cliff Branch for 4 yards</t>
  </si>
  <si>
    <t>Ron Jaworski pass complete to Leroy Harris for 1 yard</t>
  </si>
  <si>
    <t>Wilbert Montgomery for -1 yards</t>
  </si>
  <si>
    <t>Ron Jaworski pass complete to Keith Krepfle for 8 yards</t>
  </si>
  <si>
    <t>Jim Plunkett for no gain</t>
  </si>
  <si>
    <t>Max Runager punts 46 yards</t>
  </si>
  <si>
    <t>Wilbert Montgomery for 1 yard</t>
  </si>
  <si>
    <t>Chris Bahr kicks off 61 yards returned by Billy Campfield for 21 yards</t>
  </si>
  <si>
    <t>Jim Plunkett pass complete to Cliff Branch for 2 yards touchdown</t>
  </si>
  <si>
    <t>Mark van Eeghen for 1 yard</t>
  </si>
  <si>
    <t>PHI 3</t>
  </si>
  <si>
    <t>Jim Plunkett pass complete to Cliff Branch for 14 yards</t>
  </si>
  <si>
    <t>Kenny King for -1 yards</t>
  </si>
  <si>
    <t>Chris Bahr kicks off 57 yards returned by Billy Campfield for 16 yards</t>
  </si>
  <si>
    <t>Terry Bradshaw for -2 yards</t>
  </si>
  <si>
    <t>Vince Ferragamo pass incomplete intended for Billy Waddy</t>
  </si>
  <si>
    <t>Vince Ferragamo sacked for -10 yards</t>
  </si>
  <si>
    <t>Vince Ferragamo pass complete to Wendell Tyler for 3 yards</t>
  </si>
  <si>
    <t>Vince Ferragamo pass incomplete intended for Drew Hill</t>
  </si>
  <si>
    <t>Vince Ferragamo pass complete to Drew Hill for 28 yards</t>
  </si>
  <si>
    <t>Vince Ferragamo for 7 yards</t>
  </si>
  <si>
    <t>Matt Bahr kicks off 57 yards returned by Eddie Hill for 27 yards</t>
  </si>
  <si>
    <t>Franco Harris for 1 yard touchdown</t>
  </si>
  <si>
    <t>Franco Harris for no gain</t>
  </si>
  <si>
    <t>Rocky Bleier for no gain</t>
  </si>
  <si>
    <t>Terry Bradshaw pass complete to John Stallworth for 45 yards</t>
  </si>
  <si>
    <t>Sidney Thornton for -2 yards</t>
  </si>
  <si>
    <t>Franco Harris for 5 yards</t>
  </si>
  <si>
    <t>Vince Ferragamo pass incomplete intended for Ron B. Smith is intercepted by Jack Lambert</t>
  </si>
  <si>
    <t>Vince Ferragamo pass complete to Billy Waddy for 15 yards</t>
  </si>
  <si>
    <t>Vince Ferragamo pass incomplete intended for Terry Nelson</t>
  </si>
  <si>
    <t>Wendell Tyler for -3 yards</t>
  </si>
  <si>
    <t>RAM 48</t>
  </si>
  <si>
    <t>Vince Ferragamo pass complete to Preston Dennard for 8 yards</t>
  </si>
  <si>
    <t>Vince Ferragamo pass complete to Preston Dennard for 24 yards</t>
  </si>
  <si>
    <t>Craig Colquitt punts 35 yards</t>
  </si>
  <si>
    <t>Sidney Thornton for 1 yard</t>
  </si>
  <si>
    <t>Franco Harris for 3 yards</t>
  </si>
  <si>
    <t>Terry Bradshaw pass incomplete intended for Bennie Cunningham</t>
  </si>
  <si>
    <t>Ken Clark punts 44 yards</t>
  </si>
  <si>
    <t>RAM 9</t>
  </si>
  <si>
    <t>Vince Ferragamo pass incomplete intended for Preston Dennard</t>
  </si>
  <si>
    <t>Wendell Tyler for -10 yards</t>
  </si>
  <si>
    <t>Wendell Tyler for 5 yards</t>
  </si>
  <si>
    <t>Matt Bahr kicks off 60 yards returned by Eddie Hill for 2 yards</t>
  </si>
  <si>
    <t>Terry Bradshaw pass complete to John Stallworth for 73 yards touchdown</t>
  </si>
  <si>
    <t>Terry Bradshaw pass incomplete intended for Sidney Thornton</t>
  </si>
  <si>
    <t>Franco Harris for 2 yards</t>
  </si>
  <si>
    <t>Ken Clark punts 59 yards</t>
  </si>
  <si>
    <t>Cullen Bryant for 14 yards</t>
  </si>
  <si>
    <t>Vince Ferragamo sacked for -8 yards</t>
  </si>
  <si>
    <t>RAM 17</t>
  </si>
  <si>
    <t>Wendell Tyler for 13 yards</t>
  </si>
  <si>
    <t>RAM 4</t>
  </si>
  <si>
    <t>Terry Bradshaw pass incomplete intended for John Stallworth is intercepted by Rod Perry</t>
  </si>
  <si>
    <t>Sidney Thornton for no gain</t>
  </si>
  <si>
    <t>Terry Bradshaw pass complete to Sidney Thornton for 22 yards</t>
  </si>
  <si>
    <t>Terry Bradshaw for 5 yards</t>
  </si>
  <si>
    <t>Sidney Thornton for 5 yards</t>
  </si>
  <si>
    <t>Franco Harris for 1 yard</t>
  </si>
  <si>
    <t>Terry Bradshaw pass complete to Franco Harris for 20 yards</t>
  </si>
  <si>
    <t>Franco Harris for -1 yards</t>
  </si>
  <si>
    <t>Ken Clark punts 34 yards</t>
  </si>
  <si>
    <t>Wendell Tyler for 1 yard</t>
  </si>
  <si>
    <t>Wendell Tyler for -1 yards</t>
  </si>
  <si>
    <t>Terry Bradshaw pass incomplete intended for Jim Smith is intercepted by Eddie Brown</t>
  </si>
  <si>
    <t>Terry Bradshaw pass complete to Lynn Swann for 6 yards</t>
  </si>
  <si>
    <t>Terry Bradshaw pass incomplete</t>
  </si>
  <si>
    <t>Terry Bradshaw pass complete to Franco Harris for 14 yards</t>
  </si>
  <si>
    <t>Rocky Bleier for 2 yards</t>
  </si>
  <si>
    <t>Frank Corral kicks off 47 yards returned by Larry Anderson for 10 yards</t>
  </si>
  <si>
    <t>Lawrence McCutcheon pass complete to Ron B. Smith for 24 yards touchdown</t>
  </si>
  <si>
    <t>Vince Ferragamo pass complete to Billy Waddy for 50 yards</t>
  </si>
  <si>
    <t>Vince Ferragamo pass complete to Cullen Bryant for 1 yard</t>
  </si>
  <si>
    <t>Matt Bahr kicks off 60 yards returned by Eddie Hill for 18 yards</t>
  </si>
  <si>
    <t>Terry Bradshaw pass complete to Lynn Swann for 47 yards touchdown</t>
  </si>
  <si>
    <t>Franco Harris for 4 yards</t>
  </si>
  <si>
    <t>Rocky Bleier for 4 yards</t>
  </si>
  <si>
    <t>Terry Bradshaw pass complete to Lynn Swann for 4 yards</t>
  </si>
  <si>
    <t>Frank Corral kicks off 63 yards returned by Larry Anderson for 37 yards</t>
  </si>
  <si>
    <t>Terry Bradshaw pass complete to Lynn Swann for 10 yards</t>
  </si>
  <si>
    <t>Frank Corral kicks off 58 yards returned by Larry Anderson for 37 yards</t>
  </si>
  <si>
    <t>Frank Corral 45 yard field goal good</t>
  </si>
  <si>
    <t>Vince Ferragamo sacked for -14 yards</t>
  </si>
  <si>
    <t>Vince Ferragamo pass complete to Terry Nelson for 14 yards</t>
  </si>
  <si>
    <t>Vince Ferragamo pass complete to Billy Waddy for 10 yards</t>
  </si>
  <si>
    <t>Vince Ferragamo pass complete to Cullen Bryant for 12 yards</t>
  </si>
  <si>
    <t>Vince Ferragamo pass incomplete intended for Cullen Bryant</t>
  </si>
  <si>
    <t>Terry Bradshaw pass incomplete intended for Sidney Thornton is intercepted by Dave Elmendorf</t>
  </si>
  <si>
    <t>Ken Clark punts 42 yards</t>
  </si>
  <si>
    <t>Vince Ferragamo pass complete to Terry Nelson for 6 yards</t>
  </si>
  <si>
    <t>Cullen Bryant for 1 yard</t>
  </si>
  <si>
    <t>Lawrence McCutcheon for no gain</t>
  </si>
  <si>
    <t>Craig Colquitt punts 50 yards touchback</t>
  </si>
  <si>
    <t>Terry Bradshaw for 6 yards</t>
  </si>
  <si>
    <t>Frank Corral kicks off 57 yards returned by Larry Anderson for 38 yards</t>
  </si>
  <si>
    <t>Frank Corral 31 yard field goal good</t>
  </si>
  <si>
    <t>Vince Ferragamo pass incomplete intended for Ron B. Smith</t>
  </si>
  <si>
    <t>Wendell Tyler for -4 yards</t>
  </si>
  <si>
    <t>Cullen Bryant for 8 yards</t>
  </si>
  <si>
    <t>Lawrence McCutcheon for -2 yards</t>
  </si>
  <si>
    <t>Vince Ferragamo pass complete to Lawrence McCutcheon for 16 yards</t>
  </si>
  <si>
    <t>Cullen Bryant for 4 yards</t>
  </si>
  <si>
    <t>RAM 44</t>
  </si>
  <si>
    <t>Vince Ferragamo pass complete to Wendell Tyler for 11 yards</t>
  </si>
  <si>
    <t>Cullen Bryant for 2 yards</t>
  </si>
  <si>
    <t>Matt Bahr kicks off 55 yards returned by Jim Jodat for 9 yards</t>
  </si>
  <si>
    <t>Terry Bradshaw pass complete to John Stallworth for 3 yards</t>
  </si>
  <si>
    <t>RAM 5</t>
  </si>
  <si>
    <t>Terry Bradshaw pass complete to Bennie Cunningham for 13 yards</t>
  </si>
  <si>
    <t>RAM 18</t>
  </si>
  <si>
    <t>Terry Bradshaw pass complete to Lynn Swann for 12 yards</t>
  </si>
  <si>
    <t>Terry Bradshaw pass complete to Bennie Cunningham for 8 yards</t>
  </si>
  <si>
    <t>Rocky Bleier for 1 yard</t>
  </si>
  <si>
    <t>Franco Harris for 12 yards</t>
  </si>
  <si>
    <t>Frank Corral kicks off 63 yards returned by Larry Anderson for 45 yards</t>
  </si>
  <si>
    <t>Cullen Bryant for 1 yard touchdown</t>
  </si>
  <si>
    <t>Lawrence McCutcheon for 3 yards</t>
  </si>
  <si>
    <t>Lawrence McCutcheon for 6 yards</t>
  </si>
  <si>
    <t>Wendell Tyler for 39 yards</t>
  </si>
  <si>
    <t>Vince Ferragamo pass complete to Wendell Tyler for 6 yards</t>
  </si>
  <si>
    <t>Matt Bahr kicks off 24 yards returned by George Andrews for no gain</t>
  </si>
  <si>
    <t>Matt Bahr 41 yard field goal good</t>
  </si>
  <si>
    <t>Terry Bradshaw pass incomplete intended for Lynn Swann</t>
  </si>
  <si>
    <t>Terry Bradshaw pass complete to Franco Harris for 32 yards</t>
  </si>
  <si>
    <t>Rocky Bleier for -1 yards</t>
  </si>
  <si>
    <t>Rocky Bleier for 8 yards</t>
  </si>
  <si>
    <t>Rocky Bleier for 9 yards</t>
  </si>
  <si>
    <t>Ken Clark punts 41 yards</t>
  </si>
  <si>
    <t>Vince Ferragamo pass complete to Cullen Bryant for 8 yards</t>
  </si>
  <si>
    <t>Matt Bahr kicks off 52 yards returned by Jim Jodat for 16 yards</t>
  </si>
  <si>
    <t>Terry Bradshaw for -3 yards</t>
  </si>
  <si>
    <t>Rafael Septien kicks off 20 yards returned by Rocky Bleier for no gain</t>
  </si>
  <si>
    <t>Roger Staubach pass complete to Butch Johnson for 4 yards touchdown</t>
  </si>
  <si>
    <t>Roger Staubach pass incomplete intended for Preston Pearson</t>
  </si>
  <si>
    <t>Roger Staubach pass complete to Tony Dorsett for 9 yards</t>
  </si>
  <si>
    <t>Roger Staubach pass complete to Drew Pearson for 25 yards</t>
  </si>
  <si>
    <t>Roger Staubach pass incomplete intended for Tony Hill</t>
  </si>
  <si>
    <t>Roger Staubach pass complete to Tony Dorsett for 3 yards</t>
  </si>
  <si>
    <t>Roger Staubach sacked for -11 yards</t>
  </si>
  <si>
    <t>Roger Staubach pass complete to Drew Pearson for 22 yards</t>
  </si>
  <si>
    <t>Roger Staubach pass incomplete intended for Billy Joe DuPree</t>
  </si>
  <si>
    <t>Rafael Septien kicks off 17 yards</t>
  </si>
  <si>
    <t>Roger Staubach pass complete to Billy Joe DuPree for 7 yards touchdown</t>
  </si>
  <si>
    <t>Roger Staubach pass complete to Drew Pearson for 9 yards</t>
  </si>
  <si>
    <t>Roger Staubach pass complete to Billy Joe DuPree for 10 yards</t>
  </si>
  <si>
    <t>Tony Dorsett for 29 yards</t>
  </si>
  <si>
    <t>Roger Staubach pass complete to Drew Pearson for 17 yards</t>
  </si>
  <si>
    <t>Roger Staubach for 18 yards</t>
  </si>
  <si>
    <t>Roger Staubach sacked for -8 yards</t>
  </si>
  <si>
    <t>Roger Staubach pass complete to Tony Dorsett for 7 yards</t>
  </si>
  <si>
    <t>Roy Gerela kicks off 62 yards returned by Butch Johnson for 19 yards</t>
  </si>
  <si>
    <t>Terry Bradshaw pass complete to Lynn Swann for 18 yards touchdown</t>
  </si>
  <si>
    <t>Roy Gerela kicks off 41 yards returned by Randy White for no gain. Randy White fumbles recovered by Dirt Winston</t>
  </si>
  <si>
    <t>Franco Harris for 22 yards touchdown</t>
  </si>
  <si>
    <t>Terry Bradshaw pass complete to Lynn Swann for 13 yards</t>
  </si>
  <si>
    <t>Terry Bradshaw pass complete to Randy Grossman for 9 yards</t>
  </si>
  <si>
    <t>Terry Bradshaw pass incomplete intended for Theo Bell</t>
  </si>
  <si>
    <t>Danny White punts 50 yards</t>
  </si>
  <si>
    <t>Roger Staubach pass incomplete intended for Tony Dorsett</t>
  </si>
  <si>
    <t>Scott Laidlaw for 5 yards</t>
  </si>
  <si>
    <t>Tony Dorsett for no gain</t>
  </si>
  <si>
    <t>Roger Staubach pass complete to Tony Dorsett for 13 yards</t>
  </si>
  <si>
    <t>Roger Staubach pass incomplete intended for Drew Pearson</t>
  </si>
  <si>
    <t>Tony Dorsett for 2 yards</t>
  </si>
  <si>
    <t>Craig Colquitt punts 52 yards</t>
  </si>
  <si>
    <t>Terry Bradshaw sacked for -3 yards</t>
  </si>
  <si>
    <t>Terry Bradshaw pass complete to Theo Bell for 12 yards</t>
  </si>
  <si>
    <t>Rafael Septien kicks off 56 yards returned by Larry Anderson for 20 yards</t>
  </si>
  <si>
    <t>Rafael Septien 27 yard field goal good</t>
  </si>
  <si>
    <t>Roger Staubach pass incomplete intended for Jackie Smith</t>
  </si>
  <si>
    <t>Tony Dorsett for 7 yards</t>
  </si>
  <si>
    <t>Tony Dorsett for 5 yards</t>
  </si>
  <si>
    <t>Scott Laidlaw for 7 yards</t>
  </si>
  <si>
    <t>Tony Dorsett for 1 yard</t>
  </si>
  <si>
    <t>Roger Staubach pass complete to Preston Pearson for 8 yards</t>
  </si>
  <si>
    <t>Tony Dorsett for 4 yards</t>
  </si>
  <si>
    <t>Craig Colquitt punts 36 yards</t>
  </si>
  <si>
    <t>Franco Harris for -2 yards</t>
  </si>
  <si>
    <t>Danny White punts 43 yards</t>
  </si>
  <si>
    <t>Scott Laidlaw for no gain</t>
  </si>
  <si>
    <t>Roger Staubach for 7 yards</t>
  </si>
  <si>
    <t>Roger Staubach for 11 yards</t>
  </si>
  <si>
    <t>Robert Newhouse for 5 yards</t>
  </si>
  <si>
    <t>Robert Newhouse for -2 yards</t>
  </si>
  <si>
    <t>Craig Colquitt punts 41 yards</t>
  </si>
  <si>
    <t>Terry Bradshaw pass complete to Theo Bell for 9 yards</t>
  </si>
  <si>
    <t>Terry Bradshaw pass incomplete intended for Rocky Bleier</t>
  </si>
  <si>
    <t>Franco Harris for -4 yards</t>
  </si>
  <si>
    <t>Rafael Septien kicks off 50 yards returned by Larry Anderson for 24 yards</t>
  </si>
  <si>
    <t>Preston Pearson for 6 yards</t>
  </si>
  <si>
    <t>Roger Staubach for 1 yard</t>
  </si>
  <si>
    <t>Roy Gerela kicks off 56 yards returned by Larry Brinson for 25 yards</t>
  </si>
  <si>
    <t>Terry Bradshaw pass complete to Rocky Bleier for 7 yards touchdown</t>
  </si>
  <si>
    <t>Franco Harris for 9 yards</t>
  </si>
  <si>
    <t>Terry Bradshaw pass incomplete intended for Franco Harris</t>
  </si>
  <si>
    <t>Terry Bradshaw pass complete to Lynn Swann for 21 yards</t>
  </si>
  <si>
    <t>Terry Bradshaw pass complete to Lynn Swann for 29 yards</t>
  </si>
  <si>
    <t>Roger Staubach pass incomplete intended for Drew Pearson is intercepted by Mel Blount</t>
  </si>
  <si>
    <t>Roger Staubach pass complete to Tony Dorsett for 12 yards</t>
  </si>
  <si>
    <t>Roger Staubach pass complete to Tony Hill for 10 yards</t>
  </si>
  <si>
    <t>Roger Staubach pass complete to Preston Pearson for 7 yards</t>
  </si>
  <si>
    <t>Robert Newhouse for no gain</t>
  </si>
  <si>
    <t>Roy Gerela 51 yard field goal no good</t>
  </si>
  <si>
    <t>Terry Bradshaw sacked for -11 yards</t>
  </si>
  <si>
    <t>Terry Bradshaw pass incomplete intended for John Stallworth</t>
  </si>
  <si>
    <t>Franco Harris for -8 yards</t>
  </si>
  <si>
    <t>Terry Bradshaw pass complete to Lynn Swann for 26 yards</t>
  </si>
  <si>
    <t>Danny White punts 38 yards</t>
  </si>
  <si>
    <t>Roger Staubach sacked for -11 yards. Roger Staubach fumbles recovered by Tom Rafferty</t>
  </si>
  <si>
    <t>DAL 24</t>
  </si>
  <si>
    <t>Tony Dorsett for -3 yards</t>
  </si>
  <si>
    <t>Robert Newhouse for -4 yards</t>
  </si>
  <si>
    <t>Roy Gerela kicks off 55 yards returned by Butch Johnson for 21 yards</t>
  </si>
  <si>
    <t>Terry Bradshaw pass complete to John Stallworth for 75 yards touchdown</t>
  </si>
  <si>
    <t>Rafael Septien kicks off 65 yards touchback</t>
  </si>
  <si>
    <t>Terry Bradshaw sacked for -11 yards. Terry Bradshaw fumbles recovered by Mike Hegman and returned for 37 yards touchdown</t>
  </si>
  <si>
    <t>Terry Bradshaw pass incomplete intended for Randy Grossman</t>
  </si>
  <si>
    <t>Franco Harris for 7 yards</t>
  </si>
  <si>
    <t>Terry Bradshaw pass complete to Randy Grossman for 10 yards</t>
  </si>
  <si>
    <t>Rafael Septien kicks off 39 yards returned by Larry Anderson for 1 yard</t>
  </si>
  <si>
    <t>Roger Staubach pass complete to Tony Hill for 39 yards touchdown</t>
  </si>
  <si>
    <t>Robert Newhouse for 2 yards</t>
  </si>
  <si>
    <t>Terry Bradshaw sacked for -2 yards. Terry Bradshaw fumbles recovered by Too Tall Jones</t>
  </si>
  <si>
    <t>Franco Harris for 6 yards</t>
  </si>
  <si>
    <t>Danny White punts 24 yards</t>
  </si>
  <si>
    <t>Robert Newhouse for -1 yards</t>
  </si>
  <si>
    <t>Robert Newhouse for 3 yards</t>
  </si>
  <si>
    <t>Terry Bradshaw pass incomplete intended for John Stallworth is intercepted by D.D. Lewis</t>
  </si>
  <si>
    <t>Terry Bradshaw pass complete to Franco Harris for 22 yards</t>
  </si>
  <si>
    <t>Roger Staubach sacked for -10 yards</t>
  </si>
  <si>
    <t>Roger Staubach sacked for -12 yards</t>
  </si>
  <si>
    <t>Tony Dorsett for 3 yards</t>
  </si>
  <si>
    <t>Roger Staubach pass complete to Butch Johnson for 26 yards</t>
  </si>
  <si>
    <t>Roger Staubach pass incomplete intended for Robert Newhouse</t>
  </si>
  <si>
    <t>Roy Gerela kicks off 53 yards returned by Larry Brinson for 16 yards</t>
  </si>
  <si>
    <t>Terry Bradshaw pass complete to John Stallworth for 28 yards touchdown</t>
  </si>
  <si>
    <t>Terry Bradshaw pass complete to John Stallworth for 12 yards</t>
  </si>
  <si>
    <t>. Drew Pearson fumbles recovered by John Banaszak</t>
  </si>
  <si>
    <t>Tony Dorsett for 13 yards</t>
  </si>
  <si>
    <t>Tony Dorsett for 16 yards</t>
  </si>
  <si>
    <t>Tony Dorsett for 9 yards</t>
  </si>
  <si>
    <t>Roy Gerela kicks off 60 yards returned by Butch Johnson for 23 yards</t>
  </si>
  <si>
    <t>Roger Staubach for -1 yards</t>
  </si>
  <si>
    <t>Preston Pearson for 5 yards</t>
  </si>
  <si>
    <t>DAL 26</t>
  </si>
  <si>
    <t>Scott Laidlaw for 1 yard</t>
  </si>
  <si>
    <t>Norris Weese pass incomplete intended for Rick Upchurch</t>
  </si>
  <si>
    <t>Rob Lytle for -3 yards</t>
  </si>
  <si>
    <t>Norris Weese sacked for -5 yards</t>
  </si>
  <si>
    <t>Norris Weese pass incomplete intended for Haven Moses</t>
  </si>
  <si>
    <t>Norris Weese for 9 yards</t>
  </si>
  <si>
    <t>Norris Weese pass complete to Jack Dolbin for 9 yards</t>
  </si>
  <si>
    <t>Norris Weese for 10 yards</t>
  </si>
  <si>
    <t>Rob Lytle for 5 yards</t>
  </si>
  <si>
    <t>Otis Armstrong for 3 yards</t>
  </si>
  <si>
    <t>Norris Weese pass incomplete</t>
  </si>
  <si>
    <t>Efren Herrera kicks off 29 yards returned by Jim D. Jensen for 17 yards</t>
  </si>
  <si>
    <t>Robert Newhouse pass complete to Golden Richards for 29 yards touchdown</t>
  </si>
  <si>
    <t>Norris Weese sacked for -1 yards. Norris Weese fumbles recovered by Aaron Kyle</t>
  </si>
  <si>
    <t>Norris Weese for 7 yards</t>
  </si>
  <si>
    <t>Norris Weese pass complete to Riley Odoms for -1 yards</t>
  </si>
  <si>
    <t>Danny White punts 42 yards</t>
  </si>
  <si>
    <t>Robert Newhouse for 1 yard</t>
  </si>
  <si>
    <t>Danny White pass incomplete intended for Preston Pearson</t>
  </si>
  <si>
    <t>Danny White for 13 yards</t>
  </si>
  <si>
    <t>Danny White pass complete to Preston Pearson for 5 yards</t>
  </si>
  <si>
    <t>Bucky Dilts punts 46 yards touchback</t>
  </si>
  <si>
    <t>Norris Weese pass incomplete intended for Jack Dolbin</t>
  </si>
  <si>
    <t>Norris Weese pass complete to Rick Upchurch for 9 yards</t>
  </si>
  <si>
    <t>Rob Lytle for -8 yards</t>
  </si>
  <si>
    <t>Roger Staubach sacked for -9 yards. Roger Staubach fumbles recovered by Rubin Carter</t>
  </si>
  <si>
    <t>Roger Staubach pass complete to Preston Pearson for 5 yards</t>
  </si>
  <si>
    <t>Roger Staubach pass complete to Tony Dorsett for -4 yards</t>
  </si>
  <si>
    <t>Robert Newhouse for 4 yards</t>
  </si>
  <si>
    <t>Roger Staubach pass complete to Golden Richards for 9 yards</t>
  </si>
  <si>
    <t>Roger Staubach pass complete to Butch Johnson for 8 yards</t>
  </si>
  <si>
    <t>Robert Newhouse for 6 yards</t>
  </si>
  <si>
    <t>Roger Staubach pass complete to Billy Joe DuPree for 18 yards</t>
  </si>
  <si>
    <t>Jim Turner kicks off 59 yards returned by Larry Brinson for 22 yards</t>
  </si>
  <si>
    <t>Rob Lytle for 1 yard touchdown</t>
  </si>
  <si>
    <t>Jim D. Jensen for 16 yards</t>
  </si>
  <si>
    <t>Norris Weese pass complete to Jim D. Jensen for 5 yards</t>
  </si>
  <si>
    <t>Rob Lytle for 4 yards</t>
  </si>
  <si>
    <t>Craig Morton pass incomplete intended for Rob Lytle</t>
  </si>
  <si>
    <t>Efren Herrera kicks off 58 yards returned by Rick Upchurch for 67 yards</t>
  </si>
  <si>
    <t>Roger Staubach pass complete to Butch Johnson for 45 yards touchdown</t>
  </si>
  <si>
    <t>Roger Staubach pass incomplete intended for Golden Richards</t>
  </si>
  <si>
    <t>Roger Staubach pass complete to Drew Pearson for 13 yards</t>
  </si>
  <si>
    <t>Roger Staubach for 5 yards</t>
  </si>
  <si>
    <t>Bucky Dilts punts 32 yards</t>
  </si>
  <si>
    <t>Craig Morton sacked for -9 yards</t>
  </si>
  <si>
    <t>Rob Lytle for no gain</t>
  </si>
  <si>
    <t>Craig Morton pass incomplete intended for Haven Moses</t>
  </si>
  <si>
    <t>Danny White punts 53 yards</t>
  </si>
  <si>
    <t>Roger Staubach for 2 yards</t>
  </si>
  <si>
    <t>Roger Staubach pass complete to Robert Newhouse for 5 yards</t>
  </si>
  <si>
    <t>Jim Turner kicks off 59 yards returned by Butch Johnson for 15 yards</t>
  </si>
  <si>
    <t>Jim Turner 47 yard field goal good</t>
  </si>
  <si>
    <t>Otis Armstrong for 1 yard</t>
  </si>
  <si>
    <t>Jon Keyworth for 5 yards</t>
  </si>
  <si>
    <t>Craig Morton pass incomplete intended for Otis Armstrong</t>
  </si>
  <si>
    <t>Jon Keyworth for 6 yards</t>
  </si>
  <si>
    <t>Craig Morton pass incomplete intended for Jack Dolbin</t>
  </si>
  <si>
    <t>Otis Armstrong for 18 yards</t>
  </si>
  <si>
    <t>Jon Keyworth for no gain</t>
  </si>
  <si>
    <t>Efren Herrera kicks off 55 yards returned by John Schultz for 25 yards</t>
  </si>
  <si>
    <t>Efren Herrera 44 yard field goal no good</t>
  </si>
  <si>
    <t>Craig Morton pass incomplete intended for Riley Odoms is intercepted by Mark Washington</t>
  </si>
  <si>
    <t>Rob Lytle for 13 yards</t>
  </si>
  <si>
    <t>Rob Lytle for 16 yards</t>
  </si>
  <si>
    <t>Lonnie Perrin for 4 yards</t>
  </si>
  <si>
    <t>Roger Staubach pass complete to Billy Joe DuPree for 16 yards. Billy Joe DuPree fumbles recovered by Tom Jackson</t>
  </si>
  <si>
    <t>Craig Morton pass complete to Riley Odoms for 10 yards. Riley Odoms fumbles recovered by Randy Hughes and returned for 2 yards</t>
  </si>
  <si>
    <t>Efren Herrera 32 yard field goal no good</t>
  </si>
  <si>
    <t>Roger Staubach pass complete to Robert Newhouse for 1 yard</t>
  </si>
  <si>
    <t>Roger Staubach pass complete to Robert Newhouse for -7 yards</t>
  </si>
  <si>
    <t>Robert Newhouse for 10 yards</t>
  </si>
  <si>
    <t>Tony Dorsett for 8 yards</t>
  </si>
  <si>
    <t>Craig Morton pass complete to Jack Dolbin for 15 yards. Jack Dolbin fumbles recovered by Randy Hughes and returned for 19 yards</t>
  </si>
  <si>
    <t>Otis Armstrong for 4 yards</t>
  </si>
  <si>
    <t>Otis Armstrong for -3 yards</t>
  </si>
  <si>
    <t>Efren Herrera 43 yard field goal no good</t>
  </si>
  <si>
    <t>Roger Staubach pass incomplete intended for Butch Johnson</t>
  </si>
  <si>
    <t>Preston Pearson for 1 yard</t>
  </si>
  <si>
    <t>Tony Dorsett for 19 yards</t>
  </si>
  <si>
    <t>Danny White punts 36 yards. John Schultz fumbles recovered by Bruce Huther</t>
  </si>
  <si>
    <t>Roger Staubach sacked for -4 yards</t>
  </si>
  <si>
    <t>Craig Morton pass incomplete intended for Haven Moses is intercepted by Benny Barnes</t>
  </si>
  <si>
    <t>Efren Herrera kicks off 58 yards returned by Rick Upchurch for 13 yards</t>
  </si>
  <si>
    <t>Efren Herrera 43 yard field goal good</t>
  </si>
  <si>
    <t>Roger Staubach sacked for -6 yards</t>
  </si>
  <si>
    <t>Roger Staubach pass complete to Billy Joe DuPree for 19 yards</t>
  </si>
  <si>
    <t>Robert Newhouse for 7 yards</t>
  </si>
  <si>
    <t>Roger Staubach pass complete to Preston Pearson for 11 yards</t>
  </si>
  <si>
    <t>Craig Morton pass complete to Lonnie Perrin for -7 yards</t>
  </si>
  <si>
    <t>Lonnie Perrin for no gain</t>
  </si>
  <si>
    <t>Efren Herrera kicks off 51 yards returned by Rick Upchurch for 14 yards</t>
  </si>
  <si>
    <t>Efren Herrera 35 yard field goal good</t>
  </si>
  <si>
    <t>Tony Dorsett for 18 yards</t>
  </si>
  <si>
    <t>Robert Newhouse for 9 yards</t>
  </si>
  <si>
    <t>Craig Morton pass incomplete is intercepted by Aaron Kyle at DAL-46 and returned for 19 yards</t>
  </si>
  <si>
    <t>Rob Lytle for 2 yards</t>
  </si>
  <si>
    <t>Efren Herrera kicks off 62 yards returned by John Schultz for 37 yards</t>
  </si>
  <si>
    <t>Tony Dorsett for 3 yards touchdown</t>
  </si>
  <si>
    <t>Tony Dorsett for 6 yards</t>
  </si>
  <si>
    <t>Roger Staubach pass complete to Billy Joe DuPree for 13 yards</t>
  </si>
  <si>
    <t>Craig Morton pass incomplete is intercepted by Randy Hughes at DEN-25</t>
  </si>
  <si>
    <t>Danny White punts 37 yards</t>
  </si>
  <si>
    <t>Tony Dorsett for 3 yards. Tony Dorsett fumbles recovered by John Fitzgerald</t>
  </si>
  <si>
    <t>Roger Staubach pass complete to Tony Dorsett for 15 yards</t>
  </si>
  <si>
    <t>Bucky Dilts punts 43 yards</t>
  </si>
  <si>
    <t>Craig Morton sacked for -11 yards</t>
  </si>
  <si>
    <t>Craig Morton pass incomplete</t>
  </si>
  <si>
    <t>Craig Morton pass complete to Haven Moses for 21 yards</t>
  </si>
  <si>
    <t>Jon Keyworth for 3 yards</t>
  </si>
  <si>
    <t>Jon Keyworth for -5 yards</t>
  </si>
  <si>
    <t>Danny White punts 40 yards</t>
  </si>
  <si>
    <t>Butch Johnson for -9 yards</t>
  </si>
  <si>
    <t>Jim Turner kicks off 50 yards returned by Butch Johnson for 14 yards</t>
  </si>
  <si>
    <t>Mike Rae for -2 yards</t>
  </si>
  <si>
    <t>MIN 48</t>
  </si>
  <si>
    <t>Bob Lee pass complete to Stu Voigt for 13 yards touchdown</t>
  </si>
  <si>
    <t>Bob Lee pass complete to Sammy Johnson for 17 yards</t>
  </si>
  <si>
    <t>Bob Lee pass complete to Sammy White for 20 yards</t>
  </si>
  <si>
    <t>MIN 50</t>
  </si>
  <si>
    <t>Bob Lee pass complete to Sammy Johnson for 2 yards</t>
  </si>
  <si>
    <t>Sammy Johnson for 8 yards</t>
  </si>
  <si>
    <t>MIN 40</t>
  </si>
  <si>
    <t>Bob Lee pass complete to Sammy Johnson for 7 yards</t>
  </si>
  <si>
    <t>MIN 33</t>
  </si>
  <si>
    <t>Bob Lee pass complete to Sammy White for 17 yards</t>
  </si>
  <si>
    <t>MIN 16</t>
  </si>
  <si>
    <t>Bob Lee pass incomplete intended for Ahmad Rashad</t>
  </si>
  <si>
    <t>Brent McClanahan for 2 yards</t>
  </si>
  <si>
    <t>MIN 14</t>
  </si>
  <si>
    <t>Hubert Ginn for no gain</t>
  </si>
  <si>
    <t>Mike Rae for 11 yards</t>
  </si>
  <si>
    <t>MIN 25</t>
  </si>
  <si>
    <t>MIN 28</t>
  </si>
  <si>
    <t>Mike Rae sacked for -6 yards</t>
  </si>
  <si>
    <t>MIN 22</t>
  </si>
  <si>
    <t>Hubert Ginn for 9 yards</t>
  </si>
  <si>
    <t>MIN 31</t>
  </si>
  <si>
    <t>MIN 36</t>
  </si>
  <si>
    <t>Chuck Foreman for no gain</t>
  </si>
  <si>
    <t>Bob Lee for 4 yards</t>
  </si>
  <si>
    <t>MIN 32</t>
  </si>
  <si>
    <t>Bob Lee pass complete to Robert Miller for 5 yards</t>
  </si>
  <si>
    <t>MIN 27</t>
  </si>
  <si>
    <t>Bob Lee pass incomplete intended for Stu Voigt</t>
  </si>
  <si>
    <t>Ray Guy kicks off 57 yards returned by Sammy White for 19 yards</t>
  </si>
  <si>
    <t>Fran Tarkenton pass incomplete intended for Sammy White is intercepted by Willie Brown and returned for 75 yards touchdown</t>
  </si>
  <si>
    <t>Fran Tarkenton pass complete to Ahmad Rashad for 25 yards</t>
  </si>
  <si>
    <t>MIN 47</t>
  </si>
  <si>
    <t>Fran Tarkenton pass incomplete</t>
  </si>
  <si>
    <t>Fran Tarkenton pass complete to Stu Voigt for 12 yards</t>
  </si>
  <si>
    <t>MIN 35</t>
  </si>
  <si>
    <t>Fran Tarkenton pass incomplete intended for Chuck Foreman</t>
  </si>
  <si>
    <t>Fran Tarkenton pass complete to Robert Miller for 3 yards</t>
  </si>
  <si>
    <t>Ray Guy kicks off 52 yards returned by Sammy White for 19 yards</t>
  </si>
  <si>
    <t>Pete Banaszak for 2 yards touchdown</t>
  </si>
  <si>
    <t>MIN 2</t>
  </si>
  <si>
    <t>Ken Stabler pass complete to Fred Biletnikoff for 48 yards</t>
  </si>
  <si>
    <t>Clarence Davis for 3 yards</t>
  </si>
  <si>
    <t>Fran Tarkenton pass incomplete intended for Chuck Foreman is intercepted by Willie Hall</t>
  </si>
  <si>
    <t>Chuck Foreman for -2 yards</t>
  </si>
  <si>
    <t>Fran Tarkenton pass complete to Stu Voigt for 9 yards</t>
  </si>
  <si>
    <t>Fran Tarkenton pass complete to Sammy White for 18 yards</t>
  </si>
  <si>
    <t>MIN 38</t>
  </si>
  <si>
    <t>Sammy Johnson for 1 yard</t>
  </si>
  <si>
    <t>MIN 37</t>
  </si>
  <si>
    <t>Fran Tarkenton pass complete to Robert Miller for -2 yards</t>
  </si>
  <si>
    <t>MIN 39</t>
  </si>
  <si>
    <t>Fran Tarkenton pass complete to Sammy White for 14 yards</t>
  </si>
  <si>
    <t>Robert Miller for 3 yards</t>
  </si>
  <si>
    <t>Fran Tarkenton pass incomplete intended for Robert Miller</t>
  </si>
  <si>
    <t>Ray Guy punts 32 yards</t>
  </si>
  <si>
    <t>Clarence Davis for 16 yards</t>
  </si>
  <si>
    <t>Ken Stabler sacked for -11 yards</t>
  </si>
  <si>
    <t>Fred Cox kicks off 51 yards returned by Carl Garrett for 24 yards</t>
  </si>
  <si>
    <t>Fran Tarkenton pass complete to Sammy White for 8 yards touchdown</t>
  </si>
  <si>
    <t>Fran Tarkenton pass complete to Chuck Foreman for 10 yards</t>
  </si>
  <si>
    <t>Chuck Foreman for 3 yards</t>
  </si>
  <si>
    <t>Fran Tarkenton pass incomplete intended for Sammy White</t>
  </si>
  <si>
    <t>Chuck Foreman for 4 yards</t>
  </si>
  <si>
    <t>Fran Tarkenton pass complete to Ahmad Rashad for 21 yards</t>
  </si>
  <si>
    <t>MIN 49</t>
  </si>
  <si>
    <t>Fran Tarkenton sacked for -4 yards</t>
  </si>
  <si>
    <t>Fran Tarkenton pass complete to Stu Voigt for 15 yards</t>
  </si>
  <si>
    <t>Chuck Foreman for 1 yard</t>
  </si>
  <si>
    <t>Ray Guy kicks off 59 yards returned by Sammy White for 26 yards</t>
  </si>
  <si>
    <t>Errol Mann 40 yard field goal good</t>
  </si>
  <si>
    <t>MIN 23</t>
  </si>
  <si>
    <t>Ken Stabler pass complete to Cliff Branch for 10 yards</t>
  </si>
  <si>
    <t>Ken Stabler pass incomplete intended for Fred Biletnikoff</t>
  </si>
  <si>
    <t>Mark van Eeghen for -4 yards</t>
  </si>
  <si>
    <t>MIN 29</t>
  </si>
  <si>
    <t>Clarence Davis for 18 yards</t>
  </si>
  <si>
    <t>Mark van Eeghen for 7 yards</t>
  </si>
  <si>
    <t>Neil Clabo punts 31 yards</t>
  </si>
  <si>
    <t>Chuck Foreman for 5 yards</t>
  </si>
  <si>
    <t>MIN 30</t>
  </si>
  <si>
    <t>MIN 26</t>
  </si>
  <si>
    <t>Ray Guy punts 38 yards</t>
  </si>
  <si>
    <t>Pete Banaszak for 1 yard</t>
  </si>
  <si>
    <t>Clarence Davis for 1 yard</t>
  </si>
  <si>
    <t>Clarence Davis for 13 yards</t>
  </si>
  <si>
    <t>Ken Stabler pass incomplete intended for Cliff Branch</t>
  </si>
  <si>
    <t>Neil Clabo punts 37 yards</t>
  </si>
  <si>
    <t>Robert Miller for 1 yard</t>
  </si>
  <si>
    <t>MIN 46</t>
  </si>
  <si>
    <t>Sammy White for 7 yards</t>
  </si>
  <si>
    <t>Fran Tarkenton pass complete to Robert Miller for 13 yards</t>
  </si>
  <si>
    <t>Ray Guy kicks off 57 yards returned by Sammy White for 15 yards</t>
  </si>
  <si>
    <t>Fran Tarkenton pass complete to Chuck Foreman for 26 yards</t>
  </si>
  <si>
    <t>Ray Guy punts 41 yards</t>
  </si>
  <si>
    <t>Mark van Eeghen for no gain</t>
  </si>
  <si>
    <t>Mark van Eeghen for 11 yards</t>
  </si>
  <si>
    <t>RAI 6</t>
  </si>
  <si>
    <t>Neil Clabo punts 42 yards</t>
  </si>
  <si>
    <t>Fran Tarkenton pass complete to Ahmad Rashad for 7 yards</t>
  </si>
  <si>
    <t>MIN 45</t>
  </si>
  <si>
    <t>Chuck Foreman for 7 yards</t>
  </si>
  <si>
    <t>Fran Tarkenton pass complete to Chuck Foreman for 5 yards</t>
  </si>
  <si>
    <t>Ray Guy kicks off 59 yards returned by Leonard Willis for 19 yards</t>
  </si>
  <si>
    <t>Pete Banaszak for 1 yard touchdown</t>
  </si>
  <si>
    <t>MIN 1</t>
  </si>
  <si>
    <t>Ken Stabler pass complete to Fred Biletnikoff for 17 yards</t>
  </si>
  <si>
    <t>MIN 18</t>
  </si>
  <si>
    <t>Mark van Eeghen for 9 yards</t>
  </si>
  <si>
    <t>Clarence Davis for 5 yards</t>
  </si>
  <si>
    <t>Neil Clabo punts 38 yards</t>
  </si>
  <si>
    <t>Fran Tarkenton pass incomplete intended for Ahmad Rashad</t>
  </si>
  <si>
    <t>Ray Guy kicks off 60 yards returned by Leonard Willis for 20 yards</t>
  </si>
  <si>
    <t>Ken Stabler pass complete to Dave Casper for 1 yard touchdown</t>
  </si>
  <si>
    <t>Ken Stabler pass complete to Fred Biletnikoff for 5 yards</t>
  </si>
  <si>
    <t>MIN 6</t>
  </si>
  <si>
    <t>Carl Garrett for 3 yards</t>
  </si>
  <si>
    <t>MIN 9</t>
  </si>
  <si>
    <t>Carl Garrett for 4 yards</t>
  </si>
  <si>
    <t>MIN 13</t>
  </si>
  <si>
    <t>Carl Garrett for 13 yards</t>
  </si>
  <si>
    <t>Ken Stabler pass complete to Dave Casper for 19 yards</t>
  </si>
  <si>
    <t>Ken Stabler pass complete to Cliff Branch for 2 yards</t>
  </si>
  <si>
    <t>Clarence Davis for 6 yards</t>
  </si>
  <si>
    <t>Ken Stabler pass complete to Cliff Branch for 8 yards</t>
  </si>
  <si>
    <t>Neil Clabo punts 32 yards</t>
  </si>
  <si>
    <t>Chuck Foreman for 6 yards</t>
  </si>
  <si>
    <t>Ray Guy kicks off 57 yards returned by Leonard Willis for 18 yards</t>
  </si>
  <si>
    <t>Errol Mann 24 yard field goal good</t>
  </si>
  <si>
    <t>MIN 7</t>
  </si>
  <si>
    <t>Ken Stabler pass incomplete intended for Dave Casper</t>
  </si>
  <si>
    <t>MIN 8</t>
  </si>
  <si>
    <t>Pete Banaszak for 6 yards</t>
  </si>
  <si>
    <t>Clarence Davis for 4 yards</t>
  </si>
  <si>
    <t>Ken Stabler pass complete to Dave Casper for 25 yards</t>
  </si>
  <si>
    <t>Ken Stabler pass complete to Carl Garrett for 11 yards</t>
  </si>
  <si>
    <t>Clarence Davis for 35 yards</t>
  </si>
  <si>
    <t>Pete Banaszak for 2 yards</t>
  </si>
  <si>
    <t>Brent McClanahan for -1 yards. Brent McClanahan fumbles recovered by Willie Hall</t>
  </si>
  <si>
    <t>Neil Clabo punts 39 yards</t>
  </si>
  <si>
    <t>MIN 34</t>
  </si>
  <si>
    <t>Fran Tarkenton pass complete to Chuck Foreman for 16 yards</t>
  </si>
  <si>
    <t>Ray Guy punts 51 yards</t>
  </si>
  <si>
    <t>Clarence Davis for -1 yards</t>
  </si>
  <si>
    <t>Pete Banaszak for no gain</t>
  </si>
  <si>
    <t>Ken Stabler pass complete to Fred Biletnikoff for 9 yards</t>
  </si>
  <si>
    <t>Pete Banaszak for 3 yards</t>
  </si>
  <si>
    <t>Neil Clabo punts 46 yards</t>
  </si>
  <si>
    <t>MIN 20</t>
  </si>
  <si>
    <t>Errol Mann 29 yard field goal no good</t>
  </si>
  <si>
    <t>MIN 11</t>
  </si>
  <si>
    <t>Carl Garrett for -1 yards</t>
  </si>
  <si>
    <t>MIN 12</t>
  </si>
  <si>
    <t>Clarence Davis for 20 yards</t>
  </si>
  <si>
    <t>Fred Cox kicks off 54 yards returned by Carl Garrett for 23 yards</t>
  </si>
  <si>
    <t>Roger Staubach pass incomplete intended for Drew Pearson is intercepted by Glen Edwards at PIT--2 and returned for 35 yards</t>
  </si>
  <si>
    <t>Roger Staubach pass incomplete intended for Percy Howard</t>
  </si>
  <si>
    <t>Roger Staubach pass complete to Preston Pearson for 12 yards</t>
  </si>
  <si>
    <t>Toni Fritsch kicks off 23 yards returned by Gerry Mullins for no gain</t>
  </si>
  <si>
    <t>Roger Staubach pass complete to Percy Howard for 34 yards touchdown</t>
  </si>
  <si>
    <t>Roger Staubach sacked for -2 yards</t>
  </si>
  <si>
    <t>Roger Staubach pass complete to Drew Pearson for 30 yards</t>
  </si>
  <si>
    <t>Roger Staubach pass complete to Charley Young for 7 yards</t>
  </si>
  <si>
    <t>Roy Gerela kicks off 65 yards touchback</t>
  </si>
  <si>
    <t>Terry Bradshaw pass complete to Lynn Swann for 64 yards touchdown</t>
  </si>
  <si>
    <t>Mitch Hoopes punts 48 yards</t>
  </si>
  <si>
    <t>Roger Staubach pass complete to Charley Young for 10 yards</t>
  </si>
  <si>
    <t>Roger Staubach sacked for -9 yards</t>
  </si>
  <si>
    <t>Roger Staubach pass complete to Robert Newhouse for 4 yards</t>
  </si>
  <si>
    <t>Roy Gerela kicks off 60 yards returned by Preston Pearson for 19 yards</t>
  </si>
  <si>
    <t>Roy Gerela 18 yard field goal good</t>
  </si>
  <si>
    <t>Franco Harris for no gain. Franco Harris fumbles recovered by Franco Harris</t>
  </si>
  <si>
    <t>Terry Bradshaw for 3 yards</t>
  </si>
  <si>
    <t>Rocky Bleier for 3 yards</t>
  </si>
  <si>
    <t>Roger Staubach pass incomplete intended for Drew Pearson is intercepted by Mike Wagner at DAL-26 and returned for 19 yards</t>
  </si>
  <si>
    <t>Roy Gerela kicks off 50 yards returned by Preston Pearson for no gain</t>
  </si>
  <si>
    <t>Roy Gerela 36 yard field goal good</t>
  </si>
  <si>
    <t>Terry Bradshaw for 8 yards. Terry Bradshaw fumbles ball out of bounds at tm_</t>
  </si>
  <si>
    <t>Mitch Hoopes kicks off 35 yards returned by Mike Collier for 25 yards</t>
  </si>
  <si>
    <t>Mitch Hoopes punts 1 yard safety</t>
  </si>
  <si>
    <t>Roger Staubach sacked for -3 yards</t>
  </si>
  <si>
    <t>Doug Dennison for 1 yard</t>
  </si>
  <si>
    <t>Roger Staubach sacked for -1 yards</t>
  </si>
  <si>
    <t>Bobby Walden punts 59 yards</t>
  </si>
  <si>
    <t>Terry Bradshaw sacked for -14 yards</t>
  </si>
  <si>
    <t>Terry Bradshaw pass complete to Franco Harris for 26 yards</t>
  </si>
  <si>
    <t>Mitch Hoopes punts 36 yards. Dave Brown fumbles recovered by J.T. Thomas</t>
  </si>
  <si>
    <t>Roger Staubach pass complete to Preston Pearson for 14 yards</t>
  </si>
  <si>
    <t>Roger Staubach for 6 yards</t>
  </si>
  <si>
    <t>Roger Staubach pass complete to Robert Newhouse for 8 yards</t>
  </si>
  <si>
    <t>Preston Pearson for 2 yards</t>
  </si>
  <si>
    <t>Preston Pearson for 3 yards</t>
  </si>
  <si>
    <t>Bobby Walden punts 34 yards</t>
  </si>
  <si>
    <t>Terry Bradshaw pass incomplete intended for Larry Brown</t>
  </si>
  <si>
    <t>Mitch Hoopes punts 45 yards</t>
  </si>
  <si>
    <t>Roger Staubach for 3 yards</t>
  </si>
  <si>
    <t>Preston Pearson for 9 yards</t>
  </si>
  <si>
    <t>Roy Gerela 33 yard field goal no good</t>
  </si>
  <si>
    <t>Roger Staubach pass incomplete intended for Golden Richards is intercepted by J.T. Thomas</t>
  </si>
  <si>
    <t>Doug Dennison for 3 yards</t>
  </si>
  <si>
    <t>Preston Pearson for no gain</t>
  </si>
  <si>
    <t>Franco Harris for -5 yards</t>
  </si>
  <si>
    <t>Toni Fritsch kicks off 57 yards returned by Mel Blount for 18 yards</t>
  </si>
  <si>
    <t>Roy Gerela 36 yard field goal no good</t>
  </si>
  <si>
    <t>Terry Bradshaw pass complete to Larry Brown for 7 yards</t>
  </si>
  <si>
    <t>Rocky Bleier for 7 yards</t>
  </si>
  <si>
    <t>Terry Bradshaw pass complete to Lynn Swann for 53 yards</t>
  </si>
  <si>
    <t>Mitch Hoopes punts 39 yards</t>
  </si>
  <si>
    <t>Robert Newhouse for -3 yards</t>
  </si>
  <si>
    <t>Roger Staubach pass complete to Charley Young for 14 yards</t>
  </si>
  <si>
    <t>Roger Staubach for no gain. Roger Staubach fumbles recovered by Roger Staubach</t>
  </si>
  <si>
    <t>Roger Staubach pass complete to Preston Pearson for 9 yards</t>
  </si>
  <si>
    <t>Bobby Walden punts 32 yards</t>
  </si>
  <si>
    <t>Terry Bradshaw sacked for -5 yards</t>
  </si>
  <si>
    <t>Mitch Hoopes punts 37 yards</t>
  </si>
  <si>
    <t>Roger Staubach pass complete to Doug Dennison for 6 yards</t>
  </si>
  <si>
    <t>Terry Bradshaw pass complete to John Stallworth for 13 yards</t>
  </si>
  <si>
    <t>Terry Bradshaw pass complete to John Stallworth for -5 yards</t>
  </si>
  <si>
    <t>Franco Harris for 11 yards</t>
  </si>
  <si>
    <t>Terry Bradshaw for 7 yards</t>
  </si>
  <si>
    <t>Rocky Bleier for 6 yards</t>
  </si>
  <si>
    <t>Toni Fritsch kicks off 52 yards returned by Mel Blount for 19 yards</t>
  </si>
  <si>
    <t>Toni Fritsch 36 yard field goal good</t>
  </si>
  <si>
    <t>Roger Staubach pass incomplete intended for Jean Fugett</t>
  </si>
  <si>
    <t>Doug Dennison for 4 yards</t>
  </si>
  <si>
    <t>Robert Newhouse for 16 yards</t>
  </si>
  <si>
    <t>Roger Staubach pass complete to Jean Fugett for 9 yards</t>
  </si>
  <si>
    <t>Doug Dennison for 5 yards</t>
  </si>
  <si>
    <t>Robert Newhouse for 8 yards</t>
  </si>
  <si>
    <t>Roy Gerela kicks off 54 yards returned by Preston Pearson for 24 yards</t>
  </si>
  <si>
    <t>Terry Bradshaw pass complete to Randy Grossman for 7 yards touchdown</t>
  </si>
  <si>
    <t>Rocky Bleier for 5 yards</t>
  </si>
  <si>
    <t>Terry Bradshaw pass complete to Lynn Swann for 32 yards</t>
  </si>
  <si>
    <t>Toni Fritsch kicks off 59 yards returned by Mel Blount for 27 yards</t>
  </si>
  <si>
    <t>Roger Staubach pass complete to Drew Pearson for 29 yards touchdown</t>
  </si>
  <si>
    <t>Bobby Walden for -11 yards. Bobby Walden fumbles recovered by Bobby Walden</t>
  </si>
  <si>
    <t>Franco Harris for 8 yards</t>
  </si>
  <si>
    <t>Mitch Hoopes punts 40 yards</t>
  </si>
  <si>
    <t>Roger Staubach sacked for -5 yards. Roger Staubach fumbles recovered by John Fitzgerald</t>
  </si>
  <si>
    <t>Roy Gerela kicks off 62 yards returned by Preston Pearson for 5 yards lateral to Thomas Henderson for 48 yards</t>
  </si>
  <si>
    <t>Fran Tarkenton pass complete to Oscar Reed for -2 yards</t>
  </si>
  <si>
    <t>Rocky Bleier for -6 yards</t>
  </si>
  <si>
    <t>MIN 17</t>
  </si>
  <si>
    <t>MIN 24</t>
  </si>
  <si>
    <t>Lynn Swann for -7 yards</t>
  </si>
  <si>
    <t>Franco Harris for 15 yards</t>
  </si>
  <si>
    <t>MIN 41</t>
  </si>
  <si>
    <t>Fran Tarkenton pass incomplete intended for John Gilliam is intercepted by Mike Wagner</t>
  </si>
  <si>
    <t>Roy Gerela kicks off 48 yards returned by Brent McClanahan for 22 yards</t>
  </si>
  <si>
    <t>Terry Bradshaw pass complete to Larry Brown for 4 yards touchdown</t>
  </si>
  <si>
    <t>MIN 4</t>
  </si>
  <si>
    <t>MIN 3</t>
  </si>
  <si>
    <t>MIN 5</t>
  </si>
  <si>
    <t>Terry Bradshaw pass complete to Rocky Bleier for 6 yards</t>
  </si>
  <si>
    <t>Rocky Bleier for 17 yards</t>
  </si>
  <si>
    <t>Terry Bradshaw pass complete to Larry Brown for 30 yards</t>
  </si>
  <si>
    <t>Fred Cox kicks off 48 yards returned by Reggie Harrison for 17 yards</t>
  </si>
  <si>
    <t>Bobby Walden punts blocked by Matt Blair recovered by Terry Brown touchdown</t>
  </si>
  <si>
    <t>Chuck Foreman for -2 yards. Chuck Foreman fumbles recovered by Joe Greene</t>
  </si>
  <si>
    <t>Franco Harris for no gain. Franco Harris fumbles recovered by Paul Krause</t>
  </si>
  <si>
    <t>Mike Eischeid punts 36 yards</t>
  </si>
  <si>
    <t>Bobby Walden punts 21 yards</t>
  </si>
  <si>
    <t>Fran Tarkenton pass incomplete is intercepted by Joe Greene</t>
  </si>
  <si>
    <t>Fran Tarkenton pass complete to Stu Voigt for 28 yards</t>
  </si>
  <si>
    <t>Dave Osborn for -5 yards</t>
  </si>
  <si>
    <t>Dave Osborn for 1 yard</t>
  </si>
  <si>
    <t>Chuck Foreman for 12 yards</t>
  </si>
  <si>
    <t>MIN 19</t>
  </si>
  <si>
    <t>Chuck Foreman for -1 yards</t>
  </si>
  <si>
    <t>Bobby Walden punts 42 yards touchback</t>
  </si>
  <si>
    <t>MIN 42</t>
  </si>
  <si>
    <t>Terry Bradshaw for 1 yard</t>
  </si>
  <si>
    <t>MIN 43</t>
  </si>
  <si>
    <t>Terry Bradshaw pass complete to John Stallworth for 8 yards</t>
  </si>
  <si>
    <t>Mike Eischeid punts 42 yards</t>
  </si>
  <si>
    <t>Fran Tarkenton pass complete to Chuck Foreman for 6 yards</t>
  </si>
  <si>
    <t>Dave Osborn for 2 yards</t>
  </si>
  <si>
    <t>Roy Gerela kicks off 63 yards returned by Sam McCullum for 26 yards</t>
  </si>
  <si>
    <t>Franco Harris for 9 yards touchdown</t>
  </si>
  <si>
    <t>Franco Harris for -3 yards</t>
  </si>
  <si>
    <t>Franco Harris for 24 yards</t>
  </si>
  <si>
    <t>Roy Gerela kicks off 37 yards returned by Bill Brown for 2 yards. Bill Brown fumbles recovered by Marv Kellum</t>
  </si>
  <si>
    <t>Terry Bradshaw for 17 yards</t>
  </si>
  <si>
    <t>Franco Harris for 25 yards</t>
  </si>
  <si>
    <t>PIT 9</t>
  </si>
  <si>
    <t>Terry Bradshaw for -1 yards</t>
  </si>
  <si>
    <t>Fran Tarkenton pass incomplete is intercepted by Mel Blount</t>
  </si>
  <si>
    <t>Fran Tarkenton pass complete to Dave Osborn for 3 yards</t>
  </si>
  <si>
    <t>Fran Tarkenton pass complete to Stu Voigt for 3 yards</t>
  </si>
  <si>
    <t>Fran Tarkenton pass complete to Chuck Foreman for 17 yards</t>
  </si>
  <si>
    <t>Chuck Foreman for 2 yards</t>
  </si>
  <si>
    <t>MIN 44</t>
  </si>
  <si>
    <t>Dave Osborn for -1 yards</t>
  </si>
  <si>
    <t>Bobby Walden punts 50 yards</t>
  </si>
  <si>
    <t>Terry Bradshaw pass complete to John Stallworth for -6 yards</t>
  </si>
  <si>
    <t>Terry Bradshaw pass complete to Rocky Bleier for 5 yards</t>
  </si>
  <si>
    <t>Mike Eischeid kicks off 30 yards returned by Reggie Harrison for no gain</t>
  </si>
  <si>
    <t>Aborted snap. Fran Tarkenton fumbles recovered by Fran Tarkenton safety</t>
  </si>
  <si>
    <t>MIN 10</t>
  </si>
  <si>
    <t>Bobby Walden punts 39 yards</t>
  </si>
  <si>
    <t>Terry Bradshaw pass complete to John Stallworth for 22 yards</t>
  </si>
  <si>
    <t>Fred Cox 39 yard field goal no good</t>
  </si>
  <si>
    <t>Rocky Bleier for 8 yards. Rocky Bleier fumbles recovered by Randy Poltl</t>
  </si>
  <si>
    <t>Mike Eischeid punts 38 yards</t>
  </si>
  <si>
    <t>Fran Tarkenton pass incomplete intended for John Gilliam</t>
  </si>
  <si>
    <t>Fran Tarkenton pass incomplete intended for Jim Lash</t>
  </si>
  <si>
    <t>Fran Tarkenton pass complete to Chuck Foreman for 12 yards</t>
  </si>
  <si>
    <t>Dave Osborn for no gain</t>
  </si>
  <si>
    <t>Aborted snap. Bobby Walden fumbles recovered by Bobby Walden</t>
  </si>
  <si>
    <t>Terry Bradshaw pass incomplete intended for Frank Lewis</t>
  </si>
  <si>
    <t>Terry Bradshaw for 11 yards</t>
  </si>
  <si>
    <t>Franco Harris for 14 yards</t>
  </si>
  <si>
    <t>Mike Eischeid punts 31 yards</t>
  </si>
  <si>
    <t>MIN 21</t>
  </si>
  <si>
    <t>Fran Tarkenton pass incomplete intended for Stu Voigt</t>
  </si>
  <si>
    <t>Roy Gerela 37 yard field goal no good</t>
  </si>
  <si>
    <t>Terry Bradshaw pass complete to Larry Brown for 15 yards</t>
  </si>
  <si>
    <t>Fran Tarkenton pass complete to Dave Osborn for 4 yards</t>
  </si>
  <si>
    <t>Terry Bradshaw sacked for -8 yards</t>
  </si>
  <si>
    <t>Terry Bradshaw pass complete to Frank Lewis for 12 yards</t>
  </si>
  <si>
    <t>Rocky Bleier for 18 yards</t>
  </si>
  <si>
    <t>Mike Eischeid punts 40 yards</t>
  </si>
  <si>
    <t>Fran Tarkenton pass complete to John Gilliam for 16 yards</t>
  </si>
  <si>
    <t>Bobby Walden punts 52 yards</t>
  </si>
  <si>
    <t>Terry Bradshaw sacked for -4 yards</t>
  </si>
  <si>
    <t>Fred Cox kicks off 43 yards returned by Preston Pearson for 15 yards</t>
  </si>
  <si>
    <t>Jim Kiick for 5 yards</t>
  </si>
  <si>
    <t>Larry Csonka for 2 yards</t>
  </si>
  <si>
    <t>Larry Csonka for 6 yards</t>
  </si>
  <si>
    <t>Jim Kiick for 1 yard</t>
  </si>
  <si>
    <t>Larry Csonka for 4 yards</t>
  </si>
  <si>
    <t>Larry Csonka for 1 yard</t>
  </si>
  <si>
    <t>Larry Csonka for 5 yards</t>
  </si>
  <si>
    <t>MIA 17</t>
  </si>
  <si>
    <t>Larry Csonka for 7 yards</t>
  </si>
  <si>
    <t>Fran Tarkenton pass incomplete intended for Jim Lash is intercepted by Curtis Johnson</t>
  </si>
  <si>
    <t>Fran Tarkenton pass complete to Ed Marinaro for 27 yards</t>
  </si>
  <si>
    <t>Bill Brown for 2 yards</t>
  </si>
  <si>
    <t>Fran Tarkenton pass complete to Bill Brown for 9 yards</t>
  </si>
  <si>
    <t>Fran Tarkenton pass incomplete intended for Oscar Reed</t>
  </si>
  <si>
    <t>Oscar Reed for 2 yards</t>
  </si>
  <si>
    <t>Oscar Reed for 9 yards</t>
  </si>
  <si>
    <t>MIN 15</t>
  </si>
  <si>
    <t>Fran Tarkenton pass complete to Ed Marinaro for 12 yards</t>
  </si>
  <si>
    <t>Larry Seiple punts 57 yards</t>
  </si>
  <si>
    <t>Bob Griese for 5 yards</t>
  </si>
  <si>
    <t>Mercury Morris for -2 yards</t>
  </si>
  <si>
    <t>Larry Csonka for 3 yards</t>
  </si>
  <si>
    <t>Fred Cox kicks off 52 yards returned by Jake Scott for 16 yards</t>
  </si>
  <si>
    <t>Fran Tarkenton for 4 yards touchdown</t>
  </si>
  <si>
    <t>Fran Tarkenton pass complete to Jim Lash for 9 yards</t>
  </si>
  <si>
    <t>Oscar Reed for 7 yards</t>
  </si>
  <si>
    <t>Fran Tarkenton pass complete to John Gilliam for 9 yards</t>
  </si>
  <si>
    <t>Fran Tarkenton pass complete to John Gilliam for 2 yards</t>
  </si>
  <si>
    <t>Ed Marinaro for 3 yards</t>
  </si>
  <si>
    <t>Fran Tarkenton pass complete to Chuck Foreman for 8 yards</t>
  </si>
  <si>
    <t>Larry Seiple punts 24 yards</t>
  </si>
  <si>
    <t>Larry Csonka for -2 yards</t>
  </si>
  <si>
    <t>Larry Csonka for 13 yards</t>
  </si>
  <si>
    <t>Mercury Morris for 3 yards</t>
  </si>
  <si>
    <t>Oscar Reed for 1 yard</t>
  </si>
  <si>
    <t>Fran Tarkenton pass complete to Oscar Reed for -1 yards</t>
  </si>
  <si>
    <t>Oscar Reed for 6 yards</t>
  </si>
  <si>
    <t>Fran Tarkenton for 5 yards</t>
  </si>
  <si>
    <t>Garo Yepremian kicks off 65 yards returned by John Gilliam for 21 yards</t>
  </si>
  <si>
    <t>Larry Csonka for 2 yards touchdown</t>
  </si>
  <si>
    <t>Mercury Morris for -8 yards</t>
  </si>
  <si>
    <t>Bob Griese for 2 yards</t>
  </si>
  <si>
    <t>Bob Griese pass complete to Paul Warfield for 27 yards</t>
  </si>
  <si>
    <t>Mercury Morris for 1 yard</t>
  </si>
  <si>
    <t>Mike Eischeid punts 48 yards</t>
  </si>
  <si>
    <t>Fran Tarkenton sacked for -6 yards</t>
  </si>
  <si>
    <t>Fran Tarkenton pass complete to Chuck Foreman for no gain</t>
  </si>
  <si>
    <t>Garo Yepremian kicks off 69 yards returned by John Gilliam for 65 yards</t>
  </si>
  <si>
    <t>Larry Csonka for -1 yards</t>
  </si>
  <si>
    <t>Larry Csonka for no gain</t>
  </si>
  <si>
    <t>Oscar Reed for no gain. Oscar Reed fumbles recovered by Jake Scott</t>
  </si>
  <si>
    <t>Oscar Reed for -1 yards</t>
  </si>
  <si>
    <t>Fran Tarkenton for 8 yards</t>
  </si>
  <si>
    <t>Fran Tarkenton pass complete to John Gilliam for 30 yards</t>
  </si>
  <si>
    <t>Fran Tarkenton for no gain. Fran Tarkenton fumbles recovered by Fran Tarkenton</t>
  </si>
  <si>
    <t>Fran Tarkenton pass complete to John Gilliam for 3 yards</t>
  </si>
  <si>
    <t>Fran Tarkenton pass complete to Stu Voigt for 14 yards</t>
  </si>
  <si>
    <t>Fran Tarkenton pass complete to Stu Voigt for 17 yards</t>
  </si>
  <si>
    <t>Garo Yepremian kicks off 70 yards touchback</t>
  </si>
  <si>
    <t>Garo Yepremian 28 yard field goal good</t>
  </si>
  <si>
    <t>Larry Csonka for 9 yards</t>
  </si>
  <si>
    <t>Mercury Morris for 10 yards</t>
  </si>
  <si>
    <t>Bob Griese pass complete to Paul Warfield for 6 yards</t>
  </si>
  <si>
    <t>Mike Eischeid punts 45 yards</t>
  </si>
  <si>
    <t>Fran Tarkenton pass incomplete intended for Doug Kingsriter</t>
  </si>
  <si>
    <t>Fran Tarkenton sacked for -10 yards</t>
  </si>
  <si>
    <t>Larry Seiple punts 38 yards</t>
  </si>
  <si>
    <t>Bob Griese pass incomplete intended for Marlin Briscoe</t>
  </si>
  <si>
    <t>Bob Griese sacked for -10 yards</t>
  </si>
  <si>
    <t>Mercury Morris for 14 yards</t>
  </si>
  <si>
    <t>Oscar Reed for no gain</t>
  </si>
  <si>
    <t>Oscar Reed for 4 yards</t>
  </si>
  <si>
    <t>Fran Tarkenton pass complete to Doug Kingsriter for 9 yards</t>
  </si>
  <si>
    <t>Garo Yepremian kicks off 64 yards returned by Charlie West for 15 yards</t>
  </si>
  <si>
    <t>Jim Kiick for 1 yard touchdown</t>
  </si>
  <si>
    <t>Jim Kiick for no gain</t>
  </si>
  <si>
    <t>Bob Griese pass complete to Marlin Briscoe for 13 yards</t>
  </si>
  <si>
    <t>Larry Csonka for 8 yards</t>
  </si>
  <si>
    <t>Larry Csonka for 12 yards</t>
  </si>
  <si>
    <t>Jim Kiick for -3 yards</t>
  </si>
  <si>
    <t>Mercury Morris for 4 yards</t>
  </si>
  <si>
    <t>Bob Griese pass complete to Jim Mandich for 8 yards</t>
  </si>
  <si>
    <t>Mercury Morris for 5 yards</t>
  </si>
  <si>
    <t>Mike Eischeid punts 34 yards. Jake Scott fumbles recovered by Jake Scott</t>
  </si>
  <si>
    <t>Fran Tarkenton pass complete to Chuck Foreman for 4 yards</t>
  </si>
  <si>
    <t>Garo Yepremian kicks off 69 yards returned by Charlie West for 13 yards</t>
  </si>
  <si>
    <t>Larry Csonka for 5 yards touchdown</t>
  </si>
  <si>
    <t>Bob Griese pass complete to Marlin Briscoe for 6 yards</t>
  </si>
  <si>
    <t>Larry Csonka for 16 yards</t>
  </si>
  <si>
    <t>Mercury Morris for no gain</t>
  </si>
  <si>
    <t>Bob Griese pass complete to Jim Mandich for 13 yards</t>
  </si>
  <si>
    <t>Fred Cox kicks off 63 yards returned by Jake Scott for 31 yards</t>
  </si>
  <si>
    <t>Billy Kilmer sacked for -9 yards</t>
  </si>
  <si>
    <t>Billy Kilmer pass complete to Larry Brown for -4 yards</t>
  </si>
  <si>
    <t>Billy Kilmer pass incomplete intended for Charley Taylor</t>
  </si>
  <si>
    <t>Billy Kilmer pass incomplete intended for Larry Brown</t>
  </si>
  <si>
    <t>Larry Seiple punts 40 yards</t>
  </si>
  <si>
    <t>Jim Kiick for -1 yards</t>
  </si>
  <si>
    <t>Bob Griese pass complete to Paul Warfield for 11 yards</t>
  </si>
  <si>
    <t>Curt Knight kicks extra point good</t>
  </si>
  <si>
    <t>Garo Yepremian 42 yard field goal no good. Garo Yepremian fumbles recovered by Mike Bass and returned for 49 yards touchdown</t>
  </si>
  <si>
    <t>Bob Griese pass incomplete intended for Howard Twilley</t>
  </si>
  <si>
    <t>Jim Kiick for 3 yards</t>
  </si>
  <si>
    <t>Jim Kiick for 4 yards</t>
  </si>
  <si>
    <t>Billy Kilmer pass incomplete intended for Charley Taylor is intercepted by Jake Scott</t>
  </si>
  <si>
    <t>Billy Kilmer pass incomplete intended for Jerry Smith</t>
  </si>
  <si>
    <t>Larry Brown for 4 yards</t>
  </si>
  <si>
    <t>Billy Kilmer pass complete to Charley Taylor for 5 yards</t>
  </si>
  <si>
    <t>Billy Kilmer for 9 yards</t>
  </si>
  <si>
    <t>Larry Brown for 5 yards</t>
  </si>
  <si>
    <t>Charlie Harraway for 5 yards</t>
  </si>
  <si>
    <t>Charlie Harraway for 8 yards</t>
  </si>
  <si>
    <t>Larry Brown for 11 yards</t>
  </si>
  <si>
    <t>Jerry Smith for 6 yards</t>
  </si>
  <si>
    <t>Larry Brown for 6 yards</t>
  </si>
  <si>
    <t>Billy Kilmer pass complete to Roy Jefferson for 7 yards</t>
  </si>
  <si>
    <t>Larry Seiple punts 36 yards</t>
  </si>
  <si>
    <t>Bob Griese pass complete to Jim Kiick for 2 yards</t>
  </si>
  <si>
    <t>Bob Griese pass incomplete intended for Paul Warfield</t>
  </si>
  <si>
    <t>Mercury Morris for 2 yards</t>
  </si>
  <si>
    <t>Mike Bragg punts 24 yards</t>
  </si>
  <si>
    <t>Billy Kilmer pass complete to Larry Brown for 12 yards. Larry Brown fumbles ball out of bounds at tm_</t>
  </si>
  <si>
    <t>Larry Brown for 1 yard</t>
  </si>
  <si>
    <t>Larry Brown for -6 yards</t>
  </si>
  <si>
    <t>Bob Griese pass incomplete intended for Marv Fleming is intercepted by Brig Owens</t>
  </si>
  <si>
    <t>Jim Kiick for 2 yards</t>
  </si>
  <si>
    <t>Larry Csonka for 49 yards</t>
  </si>
  <si>
    <t>Mercury Morris for 6 yards</t>
  </si>
  <si>
    <t>Mike Bragg punts 32 yards</t>
  </si>
  <si>
    <t>Billy Kilmer pass incomplete intended for Clifton McNeil</t>
  </si>
  <si>
    <t>Billy Kilmer pass incomplete intended for Roy Jefferson</t>
  </si>
  <si>
    <t>Billy Kilmer pass complete to Roy Jefferson for 13 yards</t>
  </si>
  <si>
    <t>Larry Brown for 3 yards</t>
  </si>
  <si>
    <t>Larry Brown for 9 yards</t>
  </si>
  <si>
    <t>Charlie Harraway for 6 yards</t>
  </si>
  <si>
    <t>Larry Brown for 7 yards</t>
  </si>
  <si>
    <t>Larry Seiple punts 49 yards</t>
  </si>
  <si>
    <t>Curt Knight 32 yard field goal no good</t>
  </si>
  <si>
    <t>Billy Kilmer sacked for -8 yards</t>
  </si>
  <si>
    <t>Billy Kilmer pass incomplete intended for Charlie Harraway</t>
  </si>
  <si>
    <t>Charlie Harraway for 3 yards</t>
  </si>
  <si>
    <t>Billy Kilmer pass complete to Roy Jefferson for 15 yards</t>
  </si>
  <si>
    <t>Billy Kilmer pass complete to Charley Taylor for 15 yards</t>
  </si>
  <si>
    <t>Larry Brown for 2 yards</t>
  </si>
  <si>
    <t>Billy Kilmer pass complete to Jerry Smith for 11 yards</t>
  </si>
  <si>
    <t>Garo Yepremian kicks off 45 yards returned by Herb Mul-Key for 15 yards</t>
  </si>
  <si>
    <t>Billy Kilmer pass complete to Charlie Harraway for -3 yards</t>
  </si>
  <si>
    <t>Garo Yepremian kicks off 39 yards returned by Alvin Haymond for 12 yards</t>
  </si>
  <si>
    <t>Bob Griese pass complete to Jim Mandich for 19 yards</t>
  </si>
  <si>
    <t>Billy Kilmer pass incomplete intended for Larry Brown is intercepted by Nick Buoniconti</t>
  </si>
  <si>
    <t>Charlie Harraway for 1 yard</t>
  </si>
  <si>
    <t>Charlie Harraway for 4 yards</t>
  </si>
  <si>
    <t>Charley Taylor for 8 yards</t>
  </si>
  <si>
    <t>Billy Kilmer pass complete to Roy Jefferson for 8 yards</t>
  </si>
  <si>
    <t>Larry Seiple punts 42 yards</t>
  </si>
  <si>
    <t>Bob Griese sacked for -6 yards</t>
  </si>
  <si>
    <t>Jim Kiick for 8 yards</t>
  </si>
  <si>
    <t>Mike Bragg punts 38 yards</t>
  </si>
  <si>
    <t>Larry Brown for -2 yards</t>
  </si>
  <si>
    <t>Billy Kilmer pass complete to Larry Brown for 11 yards</t>
  </si>
  <si>
    <t>Larry Seiple punts 49 yards touchback</t>
  </si>
  <si>
    <t>Bob Griese pass complete to Jim Kiick for 4 yards</t>
  </si>
  <si>
    <t>Garo Yepremian kicks off 47 yards returned by Alvin Haymond for 18 yards</t>
  </si>
  <si>
    <t>Bob Griese pass complete to Howard Twilley for 28 yards touchdown</t>
  </si>
  <si>
    <t>Bob Griese pass complete to Paul Warfield for 18 yards</t>
  </si>
  <si>
    <t>Mike Bragg punts 34 yards. Jake Scott fumbles recovered by Dick Anderson</t>
  </si>
  <si>
    <t>Billy Kilmer pass complete to Larry Brown for no gain</t>
  </si>
  <si>
    <t>Larry Seiple punts 35 yards</t>
  </si>
  <si>
    <t>Bob Griese sacked for -13 yards</t>
  </si>
  <si>
    <t>Bob Griese pass complete to Paul Warfield for 7 yards</t>
  </si>
  <si>
    <t>Mike Bragg punts 28 yards</t>
  </si>
  <si>
    <t>Charlie Harraway for -2 yards</t>
  </si>
  <si>
    <t>Billy Kilmer pass complete to Larry Brown for 7 yards</t>
  </si>
  <si>
    <t>Larry Seiple punts 50 yards</t>
  </si>
  <si>
    <t>Bob Griese pass complete to Larry Csonka for -1 yards</t>
  </si>
  <si>
    <t>Curt Knight kicks off 53 yards returned by Mercury Morris for 17 yards</t>
  </si>
  <si>
    <t>Bob Griese pass complete to Larry Csonka for 2 yards</t>
  </si>
  <si>
    <t>Larry Csonka for 11 yards</t>
  </si>
  <si>
    <t>Jim Kiick for 7 yards</t>
  </si>
  <si>
    <t>Calvin Hill for no gain. Calvin Hill fumbles recovered by Manny Fernandez</t>
  </si>
  <si>
    <t>Mike Ditka for 17 yards</t>
  </si>
  <si>
    <t>Calvin Hill for -5 yards</t>
  </si>
  <si>
    <t>Dan Reeves for 7 yards</t>
  </si>
  <si>
    <t>Calvin Hill for 3 yards</t>
  </si>
  <si>
    <t>Walt Garrison for 1 yard</t>
  </si>
  <si>
    <t>Walt Garrison for 17 yards</t>
  </si>
  <si>
    <t>Duane Thomas for 7 yards</t>
  </si>
  <si>
    <t>Roger Staubach pass complete to Mike Ditka for 21 yards</t>
  </si>
  <si>
    <t>Duane Thomas for 2 yards</t>
  </si>
  <si>
    <t>Duane Thomas for 4 yards</t>
  </si>
  <si>
    <t>Bob Griese for no gain. Bob Griese fumbles recovered by Larry Cole</t>
  </si>
  <si>
    <t>Bob Griese pass complete to Jim Mandich for 9 yards</t>
  </si>
  <si>
    <t>Bob Griese pass incomplete intended for Marv Fleming</t>
  </si>
  <si>
    <t>Bob Griese pass complete to Marv Fleming for 27 yards</t>
  </si>
  <si>
    <t>Bob Griese pass complete to Larry Csonka for 16 yards</t>
  </si>
  <si>
    <t>Mike Clark kicks off 58 yards returned by Mercury Morris for 21 yards</t>
  </si>
  <si>
    <t>Roger Staubach pass complete to Mike Ditka for 7 yards touchdown</t>
  </si>
  <si>
    <t>Calvin Hill for 2 yards</t>
  </si>
  <si>
    <t>Duane Thomas for no gain</t>
  </si>
  <si>
    <t>Bob Griese pass incomplete intended for Jim Kiick is intercepted by Chuck Howley</t>
  </si>
  <si>
    <t>Bob Griese pass complete to Paul Warfield for 4 yards</t>
  </si>
  <si>
    <t>Jim Kiick for 6 yards</t>
  </si>
  <si>
    <t>Ron Widby punts 47 yards</t>
  </si>
  <si>
    <t>Roger Staubach pass incomplete intended for Bob Hayes</t>
  </si>
  <si>
    <t>Walt Garrison for 2 yards</t>
  </si>
  <si>
    <t>Larry Seiple punts 37 yards</t>
  </si>
  <si>
    <t>Bob Griese pass incomplete intended for Jim Kiick</t>
  </si>
  <si>
    <t>Ron Widby punts 46 yards</t>
  </si>
  <si>
    <t>Duane Thomas for -5 yards</t>
  </si>
  <si>
    <t>Roger Staubach pass complete to Walt Garrison for 7 yards</t>
  </si>
  <si>
    <t>Walt Garrison for 3 yards</t>
  </si>
  <si>
    <t>Larry Seiple punts 32 yards</t>
  </si>
  <si>
    <t>Duane Thomas for 3 yards touchdown</t>
  </si>
  <si>
    <t>Bob Hayes for 16 yards</t>
  </si>
  <si>
    <t>Duane Thomas for 23 yards</t>
  </si>
  <si>
    <t>Roger Staubach pass complete to Calvin Hill for 12 yards</t>
  </si>
  <si>
    <t>Garo Yepremian kicks off 54 yards returned by Ike Thomas for 23 yards</t>
  </si>
  <si>
    <t>Garo Yepremian kicks off 27 yards returned by Charlie Waters for 11 yards</t>
  </si>
  <si>
    <t>Garo Yepremian 31 yard field goal good</t>
  </si>
  <si>
    <t>Bob Griese pass complete to Paul Warfield for 23 yards</t>
  </si>
  <si>
    <t>Bob Griese pass complete to Jim Kiick for 11 yards</t>
  </si>
  <si>
    <t>Bob Griese pass complete to Paul Warfield for 5 yards</t>
  </si>
  <si>
    <t>Mike Clark kicks off 40 yards returned by Mercury Morris for 12 yards</t>
  </si>
  <si>
    <t>Roger Staubach pass complete to Lance Alworth for 7 yards touchdown</t>
  </si>
  <si>
    <t>Calvin Hill for 5 yards</t>
  </si>
  <si>
    <t>Calvin Hill for 7 yards</t>
  </si>
  <si>
    <t>Calvin Hill for 13 yards</t>
  </si>
  <si>
    <t>Roger Staubach pass complete to Lance Alworth for 21 yards</t>
  </si>
  <si>
    <t>Duane Thomas for 6 yards</t>
  </si>
  <si>
    <t>Duane Thomas for 5 yards</t>
  </si>
  <si>
    <t>Roger Staubach pass complete to Duane Thomas for 6 yards</t>
  </si>
  <si>
    <t>Larry Seiple punts 41 yards</t>
  </si>
  <si>
    <t>Bob Griese pass complete to Jim Kiick for 6 yards</t>
  </si>
  <si>
    <t>Ron Widby punts 24 yards</t>
  </si>
  <si>
    <t>Roger Staubach pass incomplete intended for Mike Ditka</t>
  </si>
  <si>
    <t>Walt Garrison for no gain</t>
  </si>
  <si>
    <t>Duane Thomas for 10 yards</t>
  </si>
  <si>
    <t>Garo Yepremian 49 yard field goal no good</t>
  </si>
  <si>
    <t>Bob Griese pass complete to Howard Twilley for 20 yards</t>
  </si>
  <si>
    <t>Jim Kiick for 9 yards</t>
  </si>
  <si>
    <t>Ron Widby punts 40 yards touchback</t>
  </si>
  <si>
    <t>Roger Staubach pass incomplete intended for Lance Alworth</t>
  </si>
  <si>
    <t>Roger Staubach pass complete to Walt Garrison for 4 yards</t>
  </si>
  <si>
    <t>Walt Garrison for 5 yards</t>
  </si>
  <si>
    <t>Larry Seiple punts 45 yards</t>
  </si>
  <si>
    <t>Bob Griese sacked for -29 yards</t>
  </si>
  <si>
    <t>Mike Clark kicks off 55 yards returned by Hubert Ginn for 32 yards</t>
  </si>
  <si>
    <t>Mike Clark 9 yard field goal good</t>
  </si>
  <si>
    <t>Roger Staubach pass complete to Duane Thomas for no gain</t>
  </si>
  <si>
    <t>Duane Thomas for 3 yards</t>
  </si>
  <si>
    <t>Roger Staubach pass complete to Duane Thomas for 11 yards</t>
  </si>
  <si>
    <t>Roger Staubach pass complete to Bob Hayes for 18 yards</t>
  </si>
  <si>
    <t>Roger Staubach sacked for -13 yards</t>
  </si>
  <si>
    <t>Walt Garrison for 10 yards</t>
  </si>
  <si>
    <t>Walt Garrison for 8 yards</t>
  </si>
  <si>
    <t>Roger Staubach for 4 yards</t>
  </si>
  <si>
    <t>Larry Csonka for -2 yards. Larry Csonka fumbles recovered by Chuck Howley</t>
  </si>
  <si>
    <t>Ron Widby punts 29 yards</t>
  </si>
  <si>
    <t>Duane Thomas for 8 yards</t>
  </si>
  <si>
    <t>Roger Staubach pass complete to Bob Hayes for 5 yards</t>
  </si>
  <si>
    <t>Mike Clark kicks off 54 yards returned by Mercury Morris for 20 yards</t>
  </si>
  <si>
    <t>Craig Morton pass incomplete intended for Walt Garrison is intercepted by Jerry Logan</t>
  </si>
  <si>
    <t>Jim O'Brien kicks off 22 yards returned by Steve Kiner for 2 yards</t>
  </si>
  <si>
    <t>Jim O'Brien 32 yard field goal good</t>
  </si>
  <si>
    <t>Norm Bulaich for 1 yard</t>
  </si>
  <si>
    <t>Norm Bulaich for 2 yards</t>
  </si>
  <si>
    <t>Craig Morton pass incomplete intended for Dan Reeves is intercepted by Mike Curtis</t>
  </si>
  <si>
    <t>Duane Thomas for -1 yards</t>
  </si>
  <si>
    <t>David Lee punts 38 yards</t>
  </si>
  <si>
    <t>Norm Bulaich for no gain</t>
  </si>
  <si>
    <t>Tom Nowatzke for 1 yard</t>
  </si>
  <si>
    <t>CLT 9</t>
  </si>
  <si>
    <t>Tom Nowatzke for 4 yards</t>
  </si>
  <si>
    <t>Ron Widby punts 40 yards</t>
  </si>
  <si>
    <t>Craig Morton pass complete to Walt Garrison for 5 yards</t>
  </si>
  <si>
    <t>Craig Morton pass complete to Walt Garrison for 14 yards</t>
  </si>
  <si>
    <t>Jim O'Brien kicks off 43 yards returned by Cliff Harris for 18 yards</t>
  </si>
  <si>
    <t>Tom Nowatzke for 2 yards touchdown</t>
  </si>
  <si>
    <t>Craig Morton pass incomplete intended for Walt Garrison is intercepted by Rick Volk</t>
  </si>
  <si>
    <t>Craig Morton pass incomplete intended for Duane Thomas</t>
  </si>
  <si>
    <t>Sam Havrilak pass complete to Eddie Hinton for 25 yards. Eddie Hinton fumbles ball out of bounds at tm_</t>
  </si>
  <si>
    <t>Tom Nowatzke for 9 yards</t>
  </si>
  <si>
    <t>Earl Morrall pass complete to Sam Havrilak for 2 yards</t>
  </si>
  <si>
    <t>Tom Nowatzke for no gain</t>
  </si>
  <si>
    <t>Earl Morrall pass complete to Roy Jefferson for 23 yards</t>
  </si>
  <si>
    <t>CLT 18</t>
  </si>
  <si>
    <t>Earl Morrall pass incomplete intended for Roy Jefferson</t>
  </si>
  <si>
    <t>Ron Widby punts 35 yards</t>
  </si>
  <si>
    <t>Craig Morton pass complete to Dan Reeves for 5 yards</t>
  </si>
  <si>
    <t>Craig Morton pass complete to Duane Thomas for 3 yards</t>
  </si>
  <si>
    <t>Craig Morton pass incomplete intended for Bob Hayes</t>
  </si>
  <si>
    <t>Walt Garrison for 19 yards</t>
  </si>
  <si>
    <t>Earl Morrall pass incomplete intended for Norm Bulaich is intercepted by Chuck Howley</t>
  </si>
  <si>
    <t>Earl Morrall for 1 yard</t>
  </si>
  <si>
    <t>Norm Bulaich for 3 yards</t>
  </si>
  <si>
    <t>Earl Morrall pass complete to Tom Nowatzke for 45 yards</t>
  </si>
  <si>
    <t>Ron Widby punts 44 yards</t>
  </si>
  <si>
    <t>Craig Morton for 2 yards</t>
  </si>
  <si>
    <t>Jim O'Brien 52 yard field goal no good</t>
  </si>
  <si>
    <t>Earl Morrall pass incomplete intended for Ray Perkins</t>
  </si>
  <si>
    <t>Earl Morrall pass complete to Norm Bulaich for 5 yards</t>
  </si>
  <si>
    <t>Sam Havrilak for 3 yards</t>
  </si>
  <si>
    <t>Tom Nowatzke for 6 yards</t>
  </si>
  <si>
    <t>Earl Morrall pass complete to Sam Havrilak for 25 yards</t>
  </si>
  <si>
    <t>Earl Morrall pass incomplete intended for Eddie Hinton</t>
  </si>
  <si>
    <t>Norm Bulaich for 8 yards</t>
  </si>
  <si>
    <t>CLT 7</t>
  </si>
  <si>
    <t>Norm Bulaich for 4 yards</t>
  </si>
  <si>
    <t>Tom Nowatzke for 2 yards</t>
  </si>
  <si>
    <t>Duane Thomas for 1 yard. Duane Thomas fumbles recovered by Jim Duncan</t>
  </si>
  <si>
    <t>Walt Garrison for 6 yards</t>
  </si>
  <si>
    <t>CLT 13</t>
  </si>
  <si>
    <t>Walt Garrison for 9 yards</t>
  </si>
  <si>
    <t>Mike Clark kicks off 52 yards returned by Jim Duncan for 17 yards. Jim Duncan fumbles recovered by Richmond Flowers</t>
  </si>
  <si>
    <t>Earl Morrall pass incomplete intended for Tom Mitchell</t>
  </si>
  <si>
    <t>Earl Morrall pass complete to Roy Jefferson for 21 yards</t>
  </si>
  <si>
    <t>Earl Morrall pass complete to Eddie Hinton for 26 yards</t>
  </si>
  <si>
    <t>Ron Widby punts 36 yards</t>
  </si>
  <si>
    <t>Craig Morton pass complete to Dan Reeves for 11 yards</t>
  </si>
  <si>
    <t>Craig Morton pass complete to Duane Thomas for 5 yards</t>
  </si>
  <si>
    <t>Johnny Unitas pass incomplete intended for Eddie Hinton is intercepted by Mel Renfro</t>
  </si>
  <si>
    <t>Johnny Unitas pass complete to Roy Jefferson for 8 yards</t>
  </si>
  <si>
    <t>Mike Clark kicks off 52 yards returned by Jim Duncan for 30 yards</t>
  </si>
  <si>
    <t>Craig Morton pass complete to Duane Thomas for 7 yards touchdown</t>
  </si>
  <si>
    <t>Craig Morton pass complete to Dan Reeves for 17 yards</t>
  </si>
  <si>
    <t>Johnny Unitas for 4 yards. Johnny Unitas fumbles recovered by Jethro Pugh</t>
  </si>
  <si>
    <t>CLT 21</t>
  </si>
  <si>
    <t>Johnny Unitas pass incomplete intended for Norm Bulaich</t>
  </si>
  <si>
    <t>Ron Widby punts 49 yards</t>
  </si>
  <si>
    <t>Craig Morton pass complete to Dan Reeves for no gain</t>
  </si>
  <si>
    <t>David Lee punts 37 yards</t>
  </si>
  <si>
    <t>Johnny Unitas pass incomplete intended for Eddie Hinton</t>
  </si>
  <si>
    <t>Craig Morton pass incomplete intended for Walt Garrison</t>
  </si>
  <si>
    <t>Craig Morton pass incomplete intended for Mike Ditka</t>
  </si>
  <si>
    <t>Duane Thomas for -2 yards</t>
  </si>
  <si>
    <t>Jim O'Brien kicks off 60 yards touchback</t>
  </si>
  <si>
    <t>Johnny Unitas pass complete to John Mackey for 75 yards touchdown</t>
  </si>
  <si>
    <t>Johnny Unitas pass incomplete intended for Roy Jefferson</t>
  </si>
  <si>
    <t>Mike Clark kicks off 57 yards returned by Jim Duncan for 22 yards</t>
  </si>
  <si>
    <t>Mike Clark 30 yard field goal good</t>
  </si>
  <si>
    <t>CLT 6</t>
  </si>
  <si>
    <t>Craig Morton pass complete to Bob Hayes for 41 yards</t>
  </si>
  <si>
    <t>Craig Morton pass complete to Dan Reeves for 13 yards</t>
  </si>
  <si>
    <t>David Lee punts 56 yards touchback</t>
  </si>
  <si>
    <t>CLT 43</t>
  </si>
  <si>
    <t>Tom Nowatzke for 7 yards</t>
  </si>
  <si>
    <t>Mike Clark kicks off 45 yards returned by Jim Duncan for 21 yards</t>
  </si>
  <si>
    <t>Mike Clark 14 yard field goal good</t>
  </si>
  <si>
    <t>Craig Morton pass incomplete intended for Reggie Rucker</t>
  </si>
  <si>
    <t>Ron Widby punts 48 yards. Ron Gardin fumbles recovered by Cliff Harris</t>
  </si>
  <si>
    <t>Walt Garrison for 11 yards</t>
  </si>
  <si>
    <t>Johnny Unitas pass incomplete intended for Norm Bulaich is intercepted by Chuck Howley</t>
  </si>
  <si>
    <t>Ron Widby punts 39 yards</t>
  </si>
  <si>
    <t>Craig Morton sacked for -3 yards</t>
  </si>
  <si>
    <t>David Lee punts 35 yards</t>
  </si>
  <si>
    <t>Johnny Unitas pass complete to John Mackey for 5 yards</t>
  </si>
  <si>
    <t>Norm Bulaich for -5 yards</t>
  </si>
  <si>
    <t>Ron Widby punts 42 yards</t>
  </si>
  <si>
    <t>Craig Morton pass complete to Duane Thomas for 6 yards</t>
  </si>
  <si>
    <t>Jim O'Brien kicks off 50 yards returned by Calvin Hill for 14 yards</t>
  </si>
  <si>
    <t>Robert Holmes for 7 yards</t>
  </si>
  <si>
    <t>Wendell Hayes for 4 yards</t>
  </si>
  <si>
    <t>Warren McVea for 4 yards</t>
  </si>
  <si>
    <t>Len Dawson sacked for -4 yards</t>
  </si>
  <si>
    <t>KAN 44</t>
  </si>
  <si>
    <t>Warren McVea for no gain</t>
  </si>
  <si>
    <t>Warren McVea for -1 yards</t>
  </si>
  <si>
    <t>KAN 45</t>
  </si>
  <si>
    <t>Len Dawson for 11 yards</t>
  </si>
  <si>
    <t>KAN 34</t>
  </si>
  <si>
    <t>Gary Cuozzo pass incomplete intended for John Henderson is intercepted by Emmitt Thomas</t>
  </si>
  <si>
    <t>Gary Cuozzo pass incomplete intended for Gene Washington</t>
  </si>
  <si>
    <t>Gary Cuozzo pass complete to John Henderson for 16 yards</t>
  </si>
  <si>
    <t>Oscar Reed for 15 yards</t>
  </si>
  <si>
    <t>Joe Kapp sacked for -13 yards. Joe Kapp fumbles recovered by Jim Vellone</t>
  </si>
  <si>
    <t>Joe Kapp pass complete to Oscar Reed for 4 yards</t>
  </si>
  <si>
    <t>Oscar Reed for -2 yards</t>
  </si>
  <si>
    <t>Joe Kapp pass complete to Gene Washington for 9 yards</t>
  </si>
  <si>
    <t>Jerrel Wilson punts 36 yards</t>
  </si>
  <si>
    <t>KAN 48</t>
  </si>
  <si>
    <t>KAN 49</t>
  </si>
  <si>
    <t>Joe Kapp pass incomplete intended for John Beasley is intercepted by Johnny Robinson</t>
  </si>
  <si>
    <t>Joe Kapp pass complete to John Henderson for 28 yards</t>
  </si>
  <si>
    <t>Joe Kapp pass incomplete intended for John Henderson</t>
  </si>
  <si>
    <t>Jerrel Wilson punts 59 yards touchback</t>
  </si>
  <si>
    <t>KAN 41</t>
  </si>
  <si>
    <t>Warren McVea for 1 yard</t>
  </si>
  <si>
    <t>KAN 40</t>
  </si>
  <si>
    <t>KAN 36</t>
  </si>
  <si>
    <t>Len Dawson pass complete to Frank Pitts for -7 yards</t>
  </si>
  <si>
    <t>KAN 43</t>
  </si>
  <si>
    <t>Joe Kapp pass incomplete intended for John Beasley is intercepted by Willie Lanier</t>
  </si>
  <si>
    <t>KAN 46</t>
  </si>
  <si>
    <t>Oscar Reed for 3 yards</t>
  </si>
  <si>
    <t>Dave Osborn for 4 yards</t>
  </si>
  <si>
    <t>Joe Kapp pass complete to John Henderson for 9 yards</t>
  </si>
  <si>
    <t>Jan Stenerud kicks off 56 yards returned by Clint Jones for 33 yards</t>
  </si>
  <si>
    <t>Len Dawson pass complete to Otis Taylor for 46 yards touchdown</t>
  </si>
  <si>
    <t>KAN 39</t>
  </si>
  <si>
    <t>Frank Pitts for 7 yards</t>
  </si>
  <si>
    <t>KAN 32</t>
  </si>
  <si>
    <t>KAN 28</t>
  </si>
  <si>
    <t>KAN 33</t>
  </si>
  <si>
    <t>Mike Garrett for 4 yards</t>
  </si>
  <si>
    <t>KAN 29</t>
  </si>
  <si>
    <t>Wendell Hayes for 6 yards</t>
  </si>
  <si>
    <t>KAN 23</t>
  </si>
  <si>
    <t>Mike Garrett for 5 yards</t>
  </si>
  <si>
    <t>KAN 18</t>
  </si>
  <si>
    <t>Fred Cox kicks off 58 yards returned by Wendell Hayes for 16 yards</t>
  </si>
  <si>
    <t>Dave Osborn for 4 yards touchdown</t>
  </si>
  <si>
    <t>KAN 4</t>
  </si>
  <si>
    <t>Joe Kapp pass complete to Oscar Reed for 12 yards</t>
  </si>
  <si>
    <t>KAN 16</t>
  </si>
  <si>
    <t>KAN 25</t>
  </si>
  <si>
    <t>Joe Kapp pass complete to Bill Brown for 11 yards</t>
  </si>
  <si>
    <t>Bill Brown for 8 yards</t>
  </si>
  <si>
    <t>Joe Kapp for 7 yards</t>
  </si>
  <si>
    <t>Joe Kapp pass complete to John Beasley for 15 yards</t>
  </si>
  <si>
    <t>Bill Brown for no gain</t>
  </si>
  <si>
    <t>Jerrel Wilson punts 55 yards</t>
  </si>
  <si>
    <t>Mike Garrett for 6 yards</t>
  </si>
  <si>
    <t>KAN 19</t>
  </si>
  <si>
    <t>Len Dawson pass complete to Wendell Hayes for 3 yards</t>
  </si>
  <si>
    <t>KAN 38</t>
  </si>
  <si>
    <t>Len Dawson pass incomplete intended for Gloster Richardson</t>
  </si>
  <si>
    <t>Len Dawson pass complete to Mike Garrett for 8 yards</t>
  </si>
  <si>
    <t>KAN 30</t>
  </si>
  <si>
    <t>Wendell Hayes for -2 yards</t>
  </si>
  <si>
    <t>KAN 26</t>
  </si>
  <si>
    <t>Len Dawson pass complete to Otis Taylor for 6 yards</t>
  </si>
  <si>
    <t>KAN 20</t>
  </si>
  <si>
    <t>Warren McVea for 5 yards</t>
  </si>
  <si>
    <t>KAN 15</t>
  </si>
  <si>
    <t>Fred Cox kicks off 63 yards returned by Wendell Hayes for 18 yards</t>
  </si>
  <si>
    <t>Joe Kapp for 2 yards</t>
  </si>
  <si>
    <t>Joe Kapp pass incomplete intended for Gene Washington</t>
  </si>
  <si>
    <t>Jerrel Wilson punts 44 yards</t>
  </si>
  <si>
    <t>Jerrel Wilson punts 34 yards</t>
  </si>
  <si>
    <t>Len Dawson pass incomplete intended for Warren McVea</t>
  </si>
  <si>
    <t>Wendell Hayes for 3 yards</t>
  </si>
  <si>
    <t>Len Dawson pass complete to Otis Taylor for 3 yards</t>
  </si>
  <si>
    <t>Frank Pitts for 11 yards</t>
  </si>
  <si>
    <t>Warren McVea for 9 yards</t>
  </si>
  <si>
    <t>Warren McVea for 2 yards</t>
  </si>
  <si>
    <t>KAN 24</t>
  </si>
  <si>
    <t>Fred Cox 56 yard field goal no good</t>
  </si>
  <si>
    <t>Joe Kapp sacked for -8 yards</t>
  </si>
  <si>
    <t>Joe Kapp pass incomplete intended for Oscar Reed</t>
  </si>
  <si>
    <t>Joe Kapp pass complete to John Henderson for 27 yards</t>
  </si>
  <si>
    <t>Jan Stenerud kicks off 55 yards returned by Charlie West for 27 yards</t>
  </si>
  <si>
    <t>Mike Garrett for 5 yards touchdown</t>
  </si>
  <si>
    <t>Len Dawson for no gain</t>
  </si>
  <si>
    <t>Mike Garrett for -1 yards</t>
  </si>
  <si>
    <t>Len Dawson pass complete to Otis Taylor for 10 yards</t>
  </si>
  <si>
    <t>Wendell Hayes for 13 yards</t>
  </si>
  <si>
    <t>Len Dawson sacked for -8 yards</t>
  </si>
  <si>
    <t>Jan Stenerud kicks off 49 yards returned by Charlie West for no gain. Charlie West fumbles recovered by Remi Prudhomme</t>
  </si>
  <si>
    <t>Jan Stenerud 25 yard field goal good</t>
  </si>
  <si>
    <t>Wendell Hayes for 2 yards</t>
  </si>
  <si>
    <t>Wendell Hayes for 1 yard</t>
  </si>
  <si>
    <t>Frank Pitts for 19 yards</t>
  </si>
  <si>
    <t>Bob Lee punts 39 yards</t>
  </si>
  <si>
    <t>Joe Kapp pass incomplete intended for Bob Grim</t>
  </si>
  <si>
    <t>Dave Osborn for 3 yards</t>
  </si>
  <si>
    <t>Len Dawson pass incomplete intended for Otis Taylor is intercepted by Paul Krause</t>
  </si>
  <si>
    <t>Joe Kapp pass complete to John Henderson for 16 yards. John Henderson fumbles recovered by Johnny Robinson and returned for 2 yards</t>
  </si>
  <si>
    <t>Jan Stenerud kicks off 47 yards returned by Charlie West for 19 yards</t>
  </si>
  <si>
    <t>Jan Stenerud 32 yard field goal good</t>
  </si>
  <si>
    <t>Len Dawson pass incomplete intended for Otis Taylor</t>
  </si>
  <si>
    <t>Robert Holmes for -1 yards</t>
  </si>
  <si>
    <t>Len Dawson pass complete to Otis Taylor for 7 yards</t>
  </si>
  <si>
    <t>Robert Holmes for -5 yards</t>
  </si>
  <si>
    <t>Mike Garrett for 3 yards</t>
  </si>
  <si>
    <t>Len Dawson pass complete to Otis Taylor for 9 yards</t>
  </si>
  <si>
    <t>Len Dawson pass complete to Frank Pitts for 20 yards</t>
  </si>
  <si>
    <t>Bob Lee punts 50 yards touchback</t>
  </si>
  <si>
    <t>Joe Kapp pass complete to John Henderson for 6 yards</t>
  </si>
  <si>
    <t>Joe Kapp pass complete to Dave Osborn for 1 yard</t>
  </si>
  <si>
    <t>Joe Kapp pass complete to Bill Brown for 1 yard</t>
  </si>
  <si>
    <t>Bill Brown for 10 yards</t>
  </si>
  <si>
    <t>Joe Kapp sacked for -6 yards</t>
  </si>
  <si>
    <t>Bill Brown for 3 yards</t>
  </si>
  <si>
    <t>Jan Stenerud kicks off 60 yards touchback</t>
  </si>
  <si>
    <t>Jan Stenerud 48 yard field goal good</t>
  </si>
  <si>
    <t>Len Dawson pass incomplete intended for Mike Garrett</t>
  </si>
  <si>
    <t>Robert Holmes for 3 yards</t>
  </si>
  <si>
    <t>KAN 37</t>
  </si>
  <si>
    <t>Len Dawson pass complete to Mike Garrett for 17 yards</t>
  </si>
  <si>
    <t>KAN 17</t>
  </si>
  <si>
    <t>Bob Lee punts 22 yards</t>
  </si>
  <si>
    <t>Joe Kapp pass incomplete intended for John Beasley</t>
  </si>
  <si>
    <t>Joe Kapp pass complete to Bill Brown for -1 yards</t>
  </si>
  <si>
    <t>Joe Kapp pass complete to John Beasley for 26 yards</t>
  </si>
  <si>
    <t>Joe Kapp pass complete to Dave Osborn for 10 yards</t>
  </si>
  <si>
    <t>Johnny Unitas pass complete to Willie Richardson for 15 yards</t>
  </si>
  <si>
    <t>CLT 34</t>
  </si>
  <si>
    <t>Johnny Unitas pass incomplete intended for Willie Richardson</t>
  </si>
  <si>
    <t>Curley Johnson punts 39 yards</t>
  </si>
  <si>
    <t>NYJ 27</t>
  </si>
  <si>
    <t>Matt Snell for 3 yards</t>
  </si>
  <si>
    <t>NYJ 24</t>
  </si>
  <si>
    <t>NYJ 29</t>
  </si>
  <si>
    <t>Matt Snell for 1 yard</t>
  </si>
  <si>
    <t>NYJ 28</t>
  </si>
  <si>
    <t>NYJ 33</t>
  </si>
  <si>
    <t>Matt Snell for 2 yards</t>
  </si>
  <si>
    <t>NYJ 31</t>
  </si>
  <si>
    <t>Matt Snell for 4 yards</t>
  </si>
  <si>
    <t>Matt Snell for 6 yards</t>
  </si>
  <si>
    <t>NYJ 21</t>
  </si>
  <si>
    <t>NYJ 20</t>
  </si>
  <si>
    <t>Johnny Unitas pass incomplete intended for Jimmy Orr</t>
  </si>
  <si>
    <t>NYJ 19</t>
  </si>
  <si>
    <t>Johnny Unitas pass complete to Willie Richardson for 5 yards</t>
  </si>
  <si>
    <t>Johnny Unitas pass complete to Jimmy Orr for 14 yards</t>
  </si>
  <si>
    <t>NYJ 38</t>
  </si>
  <si>
    <t>Johnny Unitas pass complete to Willie Richardson for 6 yards</t>
  </si>
  <si>
    <t>NYJ 44</t>
  </si>
  <si>
    <t>Jerry Hill for 1 yard touchdown</t>
  </si>
  <si>
    <t>NYJ 1</t>
  </si>
  <si>
    <t>Tom Matte for no gain</t>
  </si>
  <si>
    <t>Johnny Unitas for no gain</t>
  </si>
  <si>
    <t>NYJ 2</t>
  </si>
  <si>
    <t>Johnny Unitas pass complete to Jimmy Orr for 11 yards</t>
  </si>
  <si>
    <t>NYJ 15</t>
  </si>
  <si>
    <t>Johnny Unitas pass incomplete intended for Tom Matte</t>
  </si>
  <si>
    <t>Johnny Unitas pass complete to Willie Richardson for 21 yards</t>
  </si>
  <si>
    <t>NYJ 36</t>
  </si>
  <si>
    <t>Tom Matte for 1 yard</t>
  </si>
  <si>
    <t>NYJ 37</t>
  </si>
  <si>
    <t>Johnny Unitas pass complete to John Mackey for 11 yards</t>
  </si>
  <si>
    <t>Johnny Unitas pass incomplete intended for Jerry Hill</t>
  </si>
  <si>
    <t>Johnny Unitas pass complete to Jimmy Orr for 17 yards</t>
  </si>
  <si>
    <t>Johnny Unitas pass incomplete intended for John Mackey</t>
  </si>
  <si>
    <t>Jim Turner 42 yard field goal no good</t>
  </si>
  <si>
    <t>Bill Mathis for no gain</t>
  </si>
  <si>
    <t>Emerson Boozer for 2 yards</t>
  </si>
  <si>
    <t>Matt Snell for 7 yards</t>
  </si>
  <si>
    <t>Matt Snell for 10 yards</t>
  </si>
  <si>
    <t>Emerson Boozer for 7 yards</t>
  </si>
  <si>
    <t>NYJ 22</t>
  </si>
  <si>
    <t>Johnny Unitas pass incomplete intended for Jimmy Orr is intercepted by Randy Beverly</t>
  </si>
  <si>
    <t>NYJ 25</t>
  </si>
  <si>
    <t>Jerry Hill for 12 yards</t>
  </si>
  <si>
    <t>Tom Matte for 19 yards</t>
  </si>
  <si>
    <t>Tom Matte for 7 yards</t>
  </si>
  <si>
    <t>Curley Johnson kicks off 66 yards returned by Preston Pearson for 33 yards</t>
  </si>
  <si>
    <t>Jim Turner 9 yard field goal good</t>
  </si>
  <si>
    <t>Bill Mathis for 1 yard</t>
  </si>
  <si>
    <t>Matt Snell for no gain</t>
  </si>
  <si>
    <t>Joe Namath pass complete to George Sauer for 39 yards</t>
  </si>
  <si>
    <t>Joe Namath pass complete to George Sauer for 11 yards</t>
  </si>
  <si>
    <t>NYJ 40</t>
  </si>
  <si>
    <t>Joe Namath pass incomplete intended for George Sauer</t>
  </si>
  <si>
    <t>Johnny Unitas pass complete to Tom Matte for no gain</t>
  </si>
  <si>
    <t>Tom Matte for 5 yards</t>
  </si>
  <si>
    <t>Curley Johnson kicks off 60 yards touchback</t>
  </si>
  <si>
    <t>Jim Turner 30 yard field goal good</t>
  </si>
  <si>
    <t>Babe Parilli pass incomplete intended for George Sauer</t>
  </si>
  <si>
    <t>Joe Namath pass incomplete intended for Don Maynard</t>
  </si>
  <si>
    <t>Joe Namath pass complete to Matt Snell for 14 yards</t>
  </si>
  <si>
    <t>Joe Namath pass complete to Pete Lammons for 11 yards</t>
  </si>
  <si>
    <t>Emerson Boozer for 4 yards</t>
  </si>
  <si>
    <t>NYJ 47</t>
  </si>
  <si>
    <t>Joe Namath pass complete to George Sauer for 14 yards</t>
  </si>
  <si>
    <t>Joe Namath pass complete to Bill Mathis for 1 yard</t>
  </si>
  <si>
    <t>NYJ 32</t>
  </si>
  <si>
    <t>David Lee punts 44 yards</t>
  </si>
  <si>
    <t>Earl Morrall for -2 yards</t>
  </si>
  <si>
    <t>Earl Morrall pass complete to Jerry Hill for no gain</t>
  </si>
  <si>
    <t>Earl Morrall pass incomplete intended for John Mackey</t>
  </si>
  <si>
    <t>Curley Johnson kicks off 55 yards returned by Timmy Brown for 21 yards</t>
  </si>
  <si>
    <t>Jim Turner 32 yard field goal good</t>
  </si>
  <si>
    <t>Joe Namath pass incomplete intended for Pete Lammons</t>
  </si>
  <si>
    <t>Joe Namath sacked for -9 yards</t>
  </si>
  <si>
    <t>Emerson Boozer for -5 yards</t>
  </si>
  <si>
    <t>Joe Namath pass complete to Matt Snell for 5 yards</t>
  </si>
  <si>
    <t>Emerson Boozer for 8 yards</t>
  </si>
  <si>
    <t>Tom Matte for 8 yards</t>
  </si>
  <si>
    <t>Earl Morrall pass incomplete intended for Jerry Hill is intercepted by Jim Hudson at NYJ-12 and returned for 9 yards</t>
  </si>
  <si>
    <t>NYJ 41</t>
  </si>
  <si>
    <t>Earl Morrall pass complete to Jerry Hill for 1 yard</t>
  </si>
  <si>
    <t>NYJ 42</t>
  </si>
  <si>
    <t>NYJ 7</t>
  </si>
  <si>
    <t>Curley Johnson punts 32 yards</t>
  </si>
  <si>
    <t>NYJ 4</t>
  </si>
  <si>
    <t>Earl Morrall pass incomplete intended for Willie Richardson is intercepted by Johnny Sample</t>
  </si>
  <si>
    <t>Jerry Hill for 1 yard</t>
  </si>
  <si>
    <t>NYJ 16</t>
  </si>
  <si>
    <t>Tom Matte for 58 yards</t>
  </si>
  <si>
    <t>Earl Morrall pass complete to Willie Richardson for 6 yards</t>
  </si>
  <si>
    <t>Jim Turner 41 yard field goal no good</t>
  </si>
  <si>
    <t>Joe Namath sacked for -2 yards</t>
  </si>
  <si>
    <t>Joe Namath pass incomplete intended for Bake Turner</t>
  </si>
  <si>
    <t>Matt Snell for 9 yards</t>
  </si>
  <si>
    <t>Joe Namath pass complete to George Sauer for 35 yards</t>
  </si>
  <si>
    <t>Emerson Boozer for 1 yard</t>
  </si>
  <si>
    <t>Lou Michaels 46 yard field goal no good</t>
  </si>
  <si>
    <t>Jerry Hill for 4 yards</t>
  </si>
  <si>
    <t>Earl Morrall pass complete to Tom Matte for 30 yards</t>
  </si>
  <si>
    <t>Earl Morrall pass incomplete intended for Willie Richardson</t>
  </si>
  <si>
    <t>Curley Johnson kicks off 58 yards returned by Preston Pearson for 26 yards</t>
  </si>
  <si>
    <t>Matt Snell for 4 yards touchdown</t>
  </si>
  <si>
    <t>Matt Snell for 5 yards</t>
  </si>
  <si>
    <t>Joe Namath pass complete to Matt Snell for 12 yards</t>
  </si>
  <si>
    <t>Joe Namath pass complete to Bill Mathis for 6 yards</t>
  </si>
  <si>
    <t>NYJ 46</t>
  </si>
  <si>
    <t>Matt Snell for 12 yards</t>
  </si>
  <si>
    <t>NYJ 34</t>
  </si>
  <si>
    <t>Earl Morrall pass incomplete intended for Tom Mitchell is intercepted by Randy Beverly</t>
  </si>
  <si>
    <t>NYJ 6</t>
  </si>
  <si>
    <t>NYJ 13</t>
  </si>
  <si>
    <t>Jerry Hill for -1 yards</t>
  </si>
  <si>
    <t>NYJ 12</t>
  </si>
  <si>
    <t>Joe Namath pass complete to George Sauer for 3 yards. George Sauer fumbles recovered by Ron Porter</t>
  </si>
  <si>
    <t>NYJ 8</t>
  </si>
  <si>
    <t>David Lee punts 51 yards</t>
  </si>
  <si>
    <t>Jerry Hill for 3 yards</t>
  </si>
  <si>
    <t>Curley Johnson punts 38 yards</t>
  </si>
  <si>
    <t>Joe Namath pass complete to George Sauer for 6 yards</t>
  </si>
  <si>
    <t>NYJ 35</t>
  </si>
  <si>
    <t>Joe Namath pass complete to Bill Mathis for 13 yards</t>
  </si>
  <si>
    <t>Joe Namath pass complete to Pete Lammons for 2 yards</t>
  </si>
  <si>
    <t>Joe Namath pass incomplete intended for Matt Snell</t>
  </si>
  <si>
    <t>Lou Michaels 27 yard field goal no good</t>
  </si>
  <si>
    <t>Earl Morrall for no gain</t>
  </si>
  <si>
    <t>Earl Morrall pass complete to Tom Mitchell for 15 yards</t>
  </si>
  <si>
    <t>Earl Morrall pass incomplete intended for Jimmy Orr</t>
  </si>
  <si>
    <t>Jerry Hill for -3 yards</t>
  </si>
  <si>
    <t>Jerry Hill for 5 yards</t>
  </si>
  <si>
    <t>Jerry Hill for 7 yards</t>
  </si>
  <si>
    <t>Tom Matte for 10 yards</t>
  </si>
  <si>
    <t>Earl Morrall pass complete to John Mackey for 19 yards</t>
  </si>
  <si>
    <t>NYJ 43</t>
  </si>
  <si>
    <t>Matt Snell for -2 yards</t>
  </si>
  <si>
    <t>Joe Namath pass complete to Matt Snell for 9 yards</t>
  </si>
  <si>
    <t>Emerson Boozer for -4 yards</t>
  </si>
  <si>
    <t>NYJ 26</t>
  </si>
  <si>
    <t>NYJ 23</t>
  </si>
  <si>
    <t>Lou Michaels kicks off 62 yards returned by Earl Christy for 25 yards</t>
  </si>
  <si>
    <t>Daryle Lamonica pass incomplete intended for Warren Wells</t>
  </si>
  <si>
    <t>Daryle Lamonica sacked for -4 yards</t>
  </si>
  <si>
    <t>Daryle Lamonica pass complete to Warren Wells for 17 yards</t>
  </si>
  <si>
    <t>Daryle Lamonica pass incomplete intended for Hewritt Dixon</t>
  </si>
  <si>
    <t>Daryle Lamonica pass complete to Hewritt Dixon for 3 yards</t>
  </si>
  <si>
    <t>Larry Todd for 32 yards</t>
  </si>
  <si>
    <t>Daryle Lamonica sacked for -9 yards</t>
  </si>
  <si>
    <t>Donny Anderson punts 48 yards touchback</t>
  </si>
  <si>
    <t>Zeke Bratkowski sacked for -10 yards</t>
  </si>
  <si>
    <t>Chuck Mercein for no gain</t>
  </si>
  <si>
    <t>Travis Williams for 1 yard</t>
  </si>
  <si>
    <t>Travis Williams for 18 yards</t>
  </si>
  <si>
    <t>Donny Anderson for 4 yards</t>
  </si>
  <si>
    <t>Travis Williams for 5 yards</t>
  </si>
  <si>
    <t>Mike Eischeid punts 55 yards</t>
  </si>
  <si>
    <t>Daryle Lamonica pass incomplete intended for Billy Cannon</t>
  </si>
  <si>
    <t>Daryle Lamonica pass incomplete intended for Larry Todd</t>
  </si>
  <si>
    <t>Daryle Lamonica pass complete to Fred Biletnikoff for 6 yards</t>
  </si>
  <si>
    <t>Daryle Lamonica pass complete to Billy Cannon for 10 yards</t>
  </si>
  <si>
    <t>Daryle Lamonica pass incomplete</t>
  </si>
  <si>
    <t>Larry Todd for 5 yards</t>
  </si>
  <si>
    <t>Donny Anderson punts 46 yards</t>
  </si>
  <si>
    <t>Ben Wilson for 4 yards</t>
  </si>
  <si>
    <t>Travis Williams for 3 yards</t>
  </si>
  <si>
    <t>Travis Williams for no gain</t>
  </si>
  <si>
    <t>Mike Eischeid kicks off 58 yards returned by Herb Adderley for 24 yards</t>
  </si>
  <si>
    <t>Daryle Lamonica pass complete to Bill Miller for 23 yards touchdown</t>
  </si>
  <si>
    <t>GNB 23</t>
  </si>
  <si>
    <t>Daryle Lamonica pass complete to Pete Banaszak for 41 yards</t>
  </si>
  <si>
    <t>Hewritt Dixon for 2 yards</t>
  </si>
  <si>
    <t>Hewritt Dixon for 8 yards</t>
  </si>
  <si>
    <t>Don Chandler kicks off 52 yards returned by Larry Todd for 18 yards</t>
  </si>
  <si>
    <t>Daryle Lamonica pass incomplete intended for Fred Biletnikoff is intercepted by Herb Adderley and returned for 60 yards touchdown</t>
  </si>
  <si>
    <t>Hewritt Dixon for 15 yards</t>
  </si>
  <si>
    <t>Daryle Lamonica pass complete to Billy Cannon for 15 yards</t>
  </si>
  <si>
    <t>Donny Anderson punts 27 yards</t>
  </si>
  <si>
    <t>Bart Starr pass incomplete intended for Travis Williams</t>
  </si>
  <si>
    <t>Bart Starr pass incomplete intended for Marv Fleming</t>
  </si>
  <si>
    <t>Bart Starr sacked for -11 yards</t>
  </si>
  <si>
    <t>Daryle Lamonica pass complete to Pete Banaszak for 13 yards</t>
  </si>
  <si>
    <t>Don Chandler kicks off 45 yards returned by Dave Grayson for 25 yards</t>
  </si>
  <si>
    <t>Don Chandler 31 yard field goal good</t>
  </si>
  <si>
    <t>Ben Wilson for -1 yards</t>
  </si>
  <si>
    <t>Ben Wilson for 3 yards</t>
  </si>
  <si>
    <t>Bart Starr pass complete to Marv Fleming for 9 yards</t>
  </si>
  <si>
    <t>Bart Starr pass incomplete intended for Carroll Dale</t>
  </si>
  <si>
    <t>Donny Anderson for 5 yards</t>
  </si>
  <si>
    <t>Donny Anderson for 6 yards</t>
  </si>
  <si>
    <t>Bart Starr pass complete to Carroll Dale for 6 yards</t>
  </si>
  <si>
    <t>Mike Eischeid punts 41 yards</t>
  </si>
  <si>
    <t>Daryle Lamonica pass incomplete intended for Pete Banaszak</t>
  </si>
  <si>
    <t>Daryle Lamonica pass complete to Pete Banaszak for no gain</t>
  </si>
  <si>
    <t>Daryle Lamonica pass incomplete intended for Bill Miller</t>
  </si>
  <si>
    <t>Don Chandler kicks off 60 yards touchback</t>
  </si>
  <si>
    <t>Donny Anderson for 2 yards touchdown</t>
  </si>
  <si>
    <t>Donny Anderson for -1 yards</t>
  </si>
  <si>
    <t>Bart Starr pass complete to Donny Anderson for 12 yards</t>
  </si>
  <si>
    <t>Bart Starr pass incomplete intended for Donny Anderson</t>
  </si>
  <si>
    <t>Bart Starr pass complete to Carroll Dale for 11 yards</t>
  </si>
  <si>
    <t>Ben Wilson for 1 yard</t>
  </si>
  <si>
    <t>Bart Starr pass incomplete intended for Boyd Dowler</t>
  </si>
  <si>
    <t>Bart Starr pass complete to Max McGee for 35 yards</t>
  </si>
  <si>
    <t>Donny Anderson for 8 yards</t>
  </si>
  <si>
    <t>Ben Wilson for 13 yards</t>
  </si>
  <si>
    <t>Hewritt Dixon for -2 yards</t>
  </si>
  <si>
    <t>Hewritt Dixon for 14 yards</t>
  </si>
  <si>
    <t>Donny Anderson punts 32 yards. Warren Wells fumbles recovered by J.R. Williamson</t>
  </si>
  <si>
    <t>Ben Wilson for no gain</t>
  </si>
  <si>
    <t>Bart Starr pass complete to Marv Fleming for 7 yards</t>
  </si>
  <si>
    <t>Ben Wilson for 2 yards</t>
  </si>
  <si>
    <t>Mike Eischeid kicks off 51 yards returned by Travis Williams for 18 yards</t>
  </si>
  <si>
    <t>Don Chandler kicks off 13 yards returned by Wayne Hawkins for 3 yards</t>
  </si>
  <si>
    <t>Don Chandler 43 yard field goal good</t>
  </si>
  <si>
    <t>Bart Starr pass complete to Boyd Dowler for 9 yards</t>
  </si>
  <si>
    <t>Bart Starr pass incomplete intended for Max McGee</t>
  </si>
  <si>
    <t>Donny Anderson punts 36 yards. Rodger Bird fumbles recovered by Dick Capp</t>
  </si>
  <si>
    <t>Travis Williams for 2 yards</t>
  </si>
  <si>
    <t>George Blanda 47 yard field goal no good</t>
  </si>
  <si>
    <t>Hewritt Dixon for 1 yard</t>
  </si>
  <si>
    <t>Donny Anderson punts 45 yards</t>
  </si>
  <si>
    <t>GNB 7</t>
  </si>
  <si>
    <t>GNB 6</t>
  </si>
  <si>
    <t>Bart Starr sacked for -8 yards</t>
  </si>
  <si>
    <t>Mike Eischeid kicks off 52 yards returned by Tommy Crutcher for 7 yards</t>
  </si>
  <si>
    <t>Daryle Lamonica pass complete to Pete Banaszak for 15 yards</t>
  </si>
  <si>
    <t>Daryle Lamonica pass complete to Bill Miller for 16 yards</t>
  </si>
  <si>
    <t>Daryle Lamonica pass complete to Fred Biletnikoff for 4 yards</t>
  </si>
  <si>
    <t>Hewritt Dixon for 9 yards</t>
  </si>
  <si>
    <t>Pete Banaszak for 4 yards</t>
  </si>
  <si>
    <t>Pete Banaszak for 5 yards</t>
  </si>
  <si>
    <t>Bart Starr pass complete to Boyd Dowler for 62 yards touchdown</t>
  </si>
  <si>
    <t>Mike Eischeid punts 47 yards</t>
  </si>
  <si>
    <t>Daryle Lamonica pass incomplete intended for Fred Biletnikoff</t>
  </si>
  <si>
    <t>Don Chandler kicks off 58 yards returned by Dave Grayson for 25 yards</t>
  </si>
  <si>
    <t>Don Chandler 20 yard field goal good</t>
  </si>
  <si>
    <t>Bart Starr pass complete to Marv Fleming for 11 yards</t>
  </si>
  <si>
    <t>Ben Wilson for 12 yards</t>
  </si>
  <si>
    <t>Bart Starr pass complete to Donny Anderson for 6 yards</t>
  </si>
  <si>
    <t>Ben Wilson for 5 yards</t>
  </si>
  <si>
    <t>Donny Anderson for no gain</t>
  </si>
  <si>
    <t>Donny Anderson for 3 yards</t>
  </si>
  <si>
    <t>Ben Wilson for 6 yards</t>
  </si>
  <si>
    <t>Bart Starr for 14 yards</t>
  </si>
  <si>
    <t>Bart Starr pass complete to Carroll Dale for 17 yards</t>
  </si>
  <si>
    <t>Ben Wilson for 7 yards</t>
  </si>
  <si>
    <t>Daryle Lamonica pass complete to Bill Miller for 13 yards</t>
  </si>
  <si>
    <t>Hewritt Dixon for 3 yards</t>
  </si>
  <si>
    <t>Hewritt Dixon for 4 yards</t>
  </si>
  <si>
    <t>Daryle Lamonica pass complete to Bill Miller for 9 yards</t>
  </si>
  <si>
    <t>Don Chandler kicks off 46 yards returned by Dave Grayson for 11 yards</t>
  </si>
  <si>
    <t>Don Chandler 39 yard field goal good</t>
  </si>
  <si>
    <t>Bart Starr pass complete to Marv Fleming for 8 yards</t>
  </si>
  <si>
    <t>Bart Starr pass complete to Carroll Dale for 9 yards</t>
  </si>
  <si>
    <t>Hewritt Dixon for no gain</t>
  </si>
  <si>
    <t>Don Chandler kicks off 55 yards returned by Larry Todd for 23 yards</t>
  </si>
  <si>
    <t>Donny Anderson for 10 yards</t>
  </si>
  <si>
    <t>Jim Grabowski for 2 yards</t>
  </si>
  <si>
    <t>Jerrel Wilson punts 54 yards</t>
  </si>
  <si>
    <t>Pete Beathard pass incomplete intended for Chris Burford</t>
  </si>
  <si>
    <t>Pete Beathard sacked for -7 yards</t>
  </si>
  <si>
    <t>Pete Beathard pass incomplete intended for Otis Taylor</t>
  </si>
  <si>
    <t>Donny Anderson punts 43 yards</t>
  </si>
  <si>
    <t>Zeke Bratkowski pass incomplete intended for Carroll Dale</t>
  </si>
  <si>
    <t>Jim Grabowski for no gain. Jim Grabowski fumbles recovered by Bob Skoronski</t>
  </si>
  <si>
    <t>Donny Anderson for 13 yards</t>
  </si>
  <si>
    <t>Jerrel Wilson punts 42 yards</t>
  </si>
  <si>
    <t>Pete Beathard sacked for -11 yards</t>
  </si>
  <si>
    <t>Pete Beathard pass incomplete intended for Mike Garrett</t>
  </si>
  <si>
    <t>Pete Beathard for 14 yards</t>
  </si>
  <si>
    <t>KAN 42</t>
  </si>
  <si>
    <t>Pete Beathard pass complete to Chris Burford for 17 yards</t>
  </si>
  <si>
    <t>Elijah Pitts for 1 yard touchdown</t>
  </si>
  <si>
    <t>KAN 1</t>
  </si>
  <si>
    <t>Jim Taylor for 1 yard</t>
  </si>
  <si>
    <t>KAN 2</t>
  </si>
  <si>
    <t>Jim Taylor for 3 yards</t>
  </si>
  <si>
    <t>KAN 5</t>
  </si>
  <si>
    <t>Elijah Pitts for 6 yards</t>
  </si>
  <si>
    <t>KAN 11</t>
  </si>
  <si>
    <t>Bart Starr pass complete to Carroll Dale for 7 yards</t>
  </si>
  <si>
    <t>Jim Taylor for no gain</t>
  </si>
  <si>
    <t>Bart Starr pass complete to Max McGee for 37 yards</t>
  </si>
  <si>
    <t>Bart Starr pass complete to Carroll Dale for 25 yards</t>
  </si>
  <si>
    <t>Jerrel Wilson punts 61 yards touchback</t>
  </si>
  <si>
    <t>Len Dawson sacked for -10 yards</t>
  </si>
  <si>
    <t>Len Dawson pass complete to Chris Burford for 12 yards</t>
  </si>
  <si>
    <t>Len Dawson pass complete to Otis Taylor for 4 yards</t>
  </si>
  <si>
    <t>Len Dawson pass complete to Curtis McClinton for 27 yards</t>
  </si>
  <si>
    <t>Bart Starr pass incomplete intended for Max McGee is intercepted by Willie Mitchell</t>
  </si>
  <si>
    <t>Jerrel Wilson punts 41 yards</t>
  </si>
  <si>
    <t>Len Dawson pass incomplete</t>
  </si>
  <si>
    <t>Curtis McClinton for 1 yard</t>
  </si>
  <si>
    <t>Don Chandler kicks off 58 yards returned by Bert Coan for 15 yards</t>
  </si>
  <si>
    <t>Bart Starr pass complete to Max McGee for 13 yards touchdown</t>
  </si>
  <si>
    <t>KAN 13</t>
  </si>
  <si>
    <t>Jim Taylor for 8 yards</t>
  </si>
  <si>
    <t>KAN 21</t>
  </si>
  <si>
    <t>Jim Taylor for 4 yards</t>
  </si>
  <si>
    <t>Bart Starr pass complete to Max McGee for 16 yards</t>
  </si>
  <si>
    <t>Bart Starr pass complete to Jim Taylor for -1 yards</t>
  </si>
  <si>
    <t>KAN 47</t>
  </si>
  <si>
    <t>Bart Starr pass complete to Max McGee for 11 yards</t>
  </si>
  <si>
    <t>Elijah Pitts for -2 yards</t>
  </si>
  <si>
    <t>Jerrel Wilson punts 43 yards</t>
  </si>
  <si>
    <t>Len Dawson sacked for -11 yards</t>
  </si>
  <si>
    <t>Len Dawson sacked for -14 yards</t>
  </si>
  <si>
    <t>KAN 27</t>
  </si>
  <si>
    <t>Len Dawson pass incomplete intended for Chris Burford</t>
  </si>
  <si>
    <t>Don Chandler punts 35 yards</t>
  </si>
  <si>
    <t>Jim Taylor for 2 yards</t>
  </si>
  <si>
    <t>Bart Starr pass complete to Max McGee for 14 yards</t>
  </si>
  <si>
    <t>Bart Starr sacked for -7 yards</t>
  </si>
  <si>
    <t>Elijah Pitts for 12 yards</t>
  </si>
  <si>
    <t>Jerrel Wilson punts 29 yards</t>
  </si>
  <si>
    <t>Bert Coan for -4 yards</t>
  </si>
  <si>
    <t>KAN 50</t>
  </si>
  <si>
    <t>Len Dawson pass complete to Bert Coan for 5 yards</t>
  </si>
  <si>
    <t>Curtis McClinton for 4 yards</t>
  </si>
  <si>
    <t>Len Dawson pass complete to Otis Taylor for 11 yards</t>
  </si>
  <si>
    <t>Elijah Pitts for 5 yards touchdown</t>
  </si>
  <si>
    <t>Len Dawson pass incomplete intended for Fred Arbanas is intercepted by Willie Wood</t>
  </si>
  <si>
    <t>Mike Garrett for 2 yards</t>
  </si>
  <si>
    <t>Curtis McClinton for 3 yards</t>
  </si>
  <si>
    <t>Len Dawson for 15 yards</t>
  </si>
  <si>
    <t>Don Chandler kicks off 47 yards returned by Bert Coan for 16 yards</t>
  </si>
  <si>
    <t>Elijah Pitts for 7 yards</t>
  </si>
  <si>
    <t>Fletcher Smith kicks off 54 yards returned by Herb Adderley for 20 yards</t>
  </si>
  <si>
    <t>Mike Mercer 31 yard field goal good</t>
  </si>
  <si>
    <t>Curtis McClinton for -2 yards. Curtis McClinton fumbles recovered by Curtis McClinton</t>
  </si>
  <si>
    <t>Len Dawson pass complete to Chris Burford for 27 yards</t>
  </si>
  <si>
    <t>Len Dawson pass complete to Fred Arbanas for 12 yards</t>
  </si>
  <si>
    <t>Don Chandler kicks off 54 yards returned by Mike Garrett for 20 yards</t>
  </si>
  <si>
    <t>Jim Taylor for 14 yards touchdown</t>
  </si>
  <si>
    <t>KAN 14</t>
  </si>
  <si>
    <t>Bart Starr pass complete to Elijah Pitts for 10 yards</t>
  </si>
  <si>
    <t>Elijah Pitts for no gain</t>
  </si>
  <si>
    <t>Elijah Pitts for 2 yards</t>
  </si>
  <si>
    <t>Bart Starr pass complete to Carroll Dale for 15 yards</t>
  </si>
  <si>
    <t>Bart Starr pass incomplete intended for Elijah Pitts</t>
  </si>
  <si>
    <t>Bart Starr pass complete to Max McGee for 10 yards</t>
  </si>
  <si>
    <t>Fletcher Smith kicks off 58 yards returned by Donny Anderson for 25 yards</t>
  </si>
  <si>
    <t>Len Dawson pass complete to Curtis McClinton for 7 yards touchdown</t>
  </si>
  <si>
    <t>Len Dawson pass complete to Otis Taylor for 31 yards</t>
  </si>
  <si>
    <t>Bert Coan for 2 yards</t>
  </si>
  <si>
    <t>Curtis McClinton for 6 yards</t>
  </si>
  <si>
    <t>Bert Coan for 3 yards</t>
  </si>
  <si>
    <t>Don Chandler punts 45 yards</t>
  </si>
  <si>
    <t>Mike Mercer 40 yard field goal no good</t>
  </si>
  <si>
    <t>Len Dawson pass complete to Reggie Carolan for 7 yards</t>
  </si>
  <si>
    <t>Len Dawson for 2 yards</t>
  </si>
  <si>
    <t>Mike Garrett for 9 yards</t>
  </si>
  <si>
    <t>Len Dawson pass complete to Fred Arbanas for 18 yards</t>
  </si>
  <si>
    <t>Len Dawson pass complete to Mike Garrett for 3 yards</t>
  </si>
  <si>
    <t>Len Dawson for 7 yards</t>
  </si>
  <si>
    <t>Don Chandler kicks off 59 yards returned by Mike Garrett for 23 yards</t>
  </si>
  <si>
    <t>Bart Starr pass complete to Max McGee for 37 yards touchdown</t>
  </si>
  <si>
    <t>Bart Starr pass complete to Carroll Dale for 12 yards</t>
  </si>
  <si>
    <t>Jim Taylor for -5 yards</t>
  </si>
  <si>
    <t>Bart Starr pass complete to Elijah Pitts for 22 yards</t>
  </si>
  <si>
    <t>Elijah Pitts for 3 yards</t>
  </si>
  <si>
    <t>Jerrel Wilson punts 47 yards</t>
  </si>
  <si>
    <t>Mike Garrett for 1 yard</t>
  </si>
  <si>
    <t>Len Dawson pass complete to Chris Burford for 11 yards</t>
  </si>
  <si>
    <t>Don Chandler punts 50 yards</t>
  </si>
  <si>
    <t>Bart Starr sacked for -5 yards</t>
  </si>
  <si>
    <t>Bart Starr sacked for -10 yards</t>
  </si>
  <si>
    <t>Elijah Pitts for 5 yards</t>
  </si>
  <si>
    <t>Fletcher Smith kicks off 55 yards returned by Herb Adderley for 20 yards</t>
  </si>
  <si>
    <t>Eli Manning kneels for no gain</t>
  </si>
  <si>
    <t>Aaron Rodgers pass incomplete deep middle intended for Jermichael Finley is intercepted by Deon Grant at NYG-43</t>
  </si>
  <si>
    <t>Aaron Rodgers pass complete short left to James Starks for -1 yards (tackle by Michael Boley)</t>
  </si>
  <si>
    <t>Aaron Rodgers sacked by Osi Umenyiora for -5 yards</t>
  </si>
  <si>
    <t>Aaron Rodgers pass complete short right to Jordy Nelson for 11 yards (tackle by Corey Webster)</t>
  </si>
  <si>
    <t>Lawrence Tynes kicks off 58 yards returned by Randall Cobb for 24 yards (tackle by Greg Jones)</t>
  </si>
  <si>
    <t>Brandon Jacobs right end for 14 yards touchdown</t>
  </si>
  <si>
    <t>Brandon Jacobs left end for -4 yards (tackle by Charlie Peprah and Tramon Williams)</t>
  </si>
  <si>
    <t>Timeout #3 by Green Bay Packers</t>
  </si>
  <si>
    <t>Ahmad Bradshaw left end for 24 yards (tackle by Clay Matthews)</t>
  </si>
  <si>
    <t>Eli Manning pass complete deep middle to Victor Cruz for 17 yards (tackle by Charlie Peprah)</t>
  </si>
  <si>
    <t>Ahmad Bradshaw left end for no gain (tackle by Charlie Peprah)</t>
  </si>
  <si>
    <t>Ahmad Bradshaw right end for -1 yards (tackle by Desmond Bishop)</t>
  </si>
  <si>
    <t>Mason Crosby kicks onside 15 yards recovered by Victor Cruz</t>
  </si>
  <si>
    <t>Aaron Rodgers pass complete deep middle to Donald Driver for 16 yards touchdown</t>
  </si>
  <si>
    <t>Aaron Rodgers pass complete short left to James Starks for 8 yards (tackle by Jacquian Williams)</t>
  </si>
  <si>
    <t>Aaron Rodgers left end for 16 yards (tackle by Deon Grant)</t>
  </si>
  <si>
    <t>Aaron Rodgers pass complete short middle to Randall Cobb for 21 yards (tackle by Antrel Rolle)</t>
  </si>
  <si>
    <t>Aaron Rodgers pass incomplete deep left intended for Donald Driver. Penalty on Osi Umenyiora: Roughing the Passer 15 yards (no play)</t>
  </si>
  <si>
    <t>Aaron Rodgers pass incomplete short left intended for Ryan Grant</t>
  </si>
  <si>
    <t>Aaron Rodgers pass incomplete short right intended for Jermichael Finley (defended by Jason Pierre-Paul)</t>
  </si>
  <si>
    <t>Lawrence Tynes kicks off 63 yards (tackle by Jacquian Williams)</t>
  </si>
  <si>
    <t>Eli Manning pass complete short middle to Mario Manningham for 4 yards touchdown</t>
  </si>
  <si>
    <t>Aaron Rodgers pass complete short left to Ryan Grant for 10 yards (tackle by Kenny Phillips). Ryan Grant fumbles (forced by Kenny Phillips) recovered by Chase Blackburn at GNB-44 and returned for 40 yards (tackle by Aaron Rodgers)</t>
  </si>
  <si>
    <t>Aaron Rodgers pass complete short middle to Ryan Grant for 5 yards (tackle by Antrel Rolle)</t>
  </si>
  <si>
    <t>Lawrence Tynes kicks off 57 yards (tackle by Will Blackmon)</t>
  </si>
  <si>
    <t>Lawrence Tynes 35 yard field goal good</t>
  </si>
  <si>
    <t>Eli Manning sacked by Brad Jones for -5 yards</t>
  </si>
  <si>
    <t>Brandon Jacobs left end for 1 yard (tackle by Morgan Burnett)</t>
  </si>
  <si>
    <t>Ahmad Bradshaw left guard for 4 yards (tackle by C.J. Wilson and Brad Jones)</t>
  </si>
  <si>
    <t>Eli Manning pass complete short middle to Victor Cruz for 11 yards (tackle by Charlie Peprah)</t>
  </si>
  <si>
    <t>GNB 28</t>
  </si>
  <si>
    <t>Eli Manning pass incomplete short middle intended for Jake Ballard (defended by Charles Woodson)</t>
  </si>
  <si>
    <t>Brandon Jacobs up the middle for 5 yards (tackle by Erik Walden)</t>
  </si>
  <si>
    <t>Eli Manning pass incomplete short left intended for Victor Cruz. Penalty on Tramon Williams: Defensive Holding 5 yards (no play)</t>
  </si>
  <si>
    <t>Eli Manning pass complete short right to Mario Manningham for 8 yards (tackle by Tramon Williams)</t>
  </si>
  <si>
    <t>Brandon Jacobs up the middle for 3 yards (tackle by C.J. Wilson and B.J. Raji)</t>
  </si>
  <si>
    <t>Eli Manning pass complete short right to Hakeem Nicks for 6 yards (tackle by Clay Matthews)</t>
  </si>
  <si>
    <t>Aaron Rodgers sacked by Michael Boley for -6 yards</t>
  </si>
  <si>
    <t>Aaron Rodgers pass incomplete short middle intended for Jermichael Finley</t>
  </si>
  <si>
    <t>Aaron Rodgers pass complete short middle to James Starks for 5 yards (tackle by Rocky Bernard and Chase Blackburn)</t>
  </si>
  <si>
    <t>Aaron Rodgers pass complete short left to Jermichael Finley for no gain</t>
  </si>
  <si>
    <t>Aaron Rodgers pass complete short right to Jordy Nelson for 17 yards (tackle by Antrel Rolle)</t>
  </si>
  <si>
    <t>James Starks right end for 4 yards (tackle by Jacquian Williams)</t>
  </si>
  <si>
    <t>Aaron Rodgers right end for 10 yards (tackle by Michael Boley)</t>
  </si>
  <si>
    <t>James Starks right end for 1 yard (tackle by Chase Blackburn)</t>
  </si>
  <si>
    <t>Eli Manning right tackle for 12 yards (tackle by Charlie Peprah)</t>
  </si>
  <si>
    <t>Eli Manning pass complete short middle to Ahmad Bradshaw for 3 yards (tackle by Clay Matthews)</t>
  </si>
  <si>
    <t>NYG 10</t>
  </si>
  <si>
    <t>Eli Manning pass incomplete short middle intended for Ahmad Bradshaw</t>
  </si>
  <si>
    <t>Ahmad Bradshaw right tackle for 2 yards (tackle by Charles Woodson). Penalty on Chris Snee: Offensive Holding 10 yards (no play)</t>
  </si>
  <si>
    <t>Mason Crosby kicks off 65 yards touchback</t>
  </si>
  <si>
    <t>Mason Crosby 35 yard field goal good</t>
  </si>
  <si>
    <t>Aaron Rodgers pass incomplete deep left intended for Greg Jennings (defended by Antrel Rolle)</t>
  </si>
  <si>
    <t>Ryan Grant right tackle for no gain (tackle by Rocky Bernard)</t>
  </si>
  <si>
    <t>James Starks right end for 5 yards (tackle by Michael Boley)</t>
  </si>
  <si>
    <t>James Starks right end for 29 yards (tackle by Antrel Rolle)</t>
  </si>
  <si>
    <t>Aaron Rodgers pass complete short right to James Starks for 12 yards (tackle by Jason Pierre-Paul)</t>
  </si>
  <si>
    <t>Aaron Rodgers pass incomplete short middle intended for Ryan Grant (defended by Deon Grant)</t>
  </si>
  <si>
    <t>Aaron Rodgers pass complete short right to Donald Driver for 13 yards (tackle by Jacquian Williams)</t>
  </si>
  <si>
    <t>Penalty on Scott Wells: False Start 5 yards (no play)</t>
  </si>
  <si>
    <t>Ryan Grant up the middle for 4 yards (tackle by Jason Pierre-Paul)</t>
  </si>
  <si>
    <t>Aaron Rodgers pass incomplete deep left intended for Jordy Nelson (defended by Aaron Ross)</t>
  </si>
  <si>
    <t>Steve Weatherford punts 45 yards returned by Randall Cobb for 16 yards (tackle by Chase Blackburn)</t>
  </si>
  <si>
    <t>DJ Ware left guard for 1 yard (tackle by Desmond Bishop)</t>
  </si>
  <si>
    <t>Brandon Jacobs left tackle for 1 yard (tackle by Ryan Pickett)</t>
  </si>
  <si>
    <t>Eli Manning pass complete short left to Hakeem Nicks for 7 yards (tackle by Tramon Williams)</t>
  </si>
  <si>
    <t>Aaron Rodgers sacked by Osi Umenyiora for -7 yards. Aaron Rodgers fumbles (forced by Osi Umenyiora) recovered by Deon Grant at NYG-37 (tackle by T.J. Lang)</t>
  </si>
  <si>
    <t>Aaron Rodgers pass complete short left to Donald Driver for 16 yards (tackle by Kenny Phillips)</t>
  </si>
  <si>
    <t>Ryan Grant left end for 1 yard (tackle by Linval Joseph)</t>
  </si>
  <si>
    <t>Ryan Grant left end for 4 yards (tackle by Mathias Kiwanuka)</t>
  </si>
  <si>
    <t>Aaron Rodgers right end for 15 yards (tackle by Mathias Kiwanuka)</t>
  </si>
  <si>
    <t>Aaron Rodgers pass incomplete deep middle intended for Greg Jennings</t>
  </si>
  <si>
    <t>Aaron Rodgers pass complete short right to Greg Jennings for 14 yards (tackle by Corey Webster)</t>
  </si>
  <si>
    <t>Aaron Rodgers pass incomplete short right intended for Ryan Taylor</t>
  </si>
  <si>
    <t>Lawrence Tynes kicks off 65 yards touchback</t>
  </si>
  <si>
    <t>Eli Manning pass complete deep left to Hakeem Nicks for 37 yards touchdown. Replay Assistant challenged the pass completion ruling and the play was upheld.</t>
  </si>
  <si>
    <t>Ahmad Bradshaw for 23 yards (tackle by Tramon Williams)</t>
  </si>
  <si>
    <t>Eli Manning pass complete short middle to Ahmad Bradshaw for 9 yards (tackle by Mike Neal)</t>
  </si>
  <si>
    <t>Tim Masthay punts 36 yards fair catch by Will Blackmon</t>
  </si>
  <si>
    <t>Aaron Rodgers sacked by Michael Boley for -5 yards</t>
  </si>
  <si>
    <t>Aaron Rodgers pass incomplete short right intended for John Kuhn</t>
  </si>
  <si>
    <t>Aaron Rodgers pass complete short right to Jermichael Finley for 4 yards (tackle by Corey Webster)</t>
  </si>
  <si>
    <t>Aaron Rodgers pass complete short middle to Jermichael Finley for 14 yards (tackle by Deon Grant)</t>
  </si>
  <si>
    <t>Aaron Rodgers pass incomplete short middle intended for John Kuhn</t>
  </si>
  <si>
    <t>Lawrence Tynes 23 yard field goal good</t>
  </si>
  <si>
    <t>Eli Manning pass incomplete short middle intended for Jake Ballard (defended by Morgan Burnett)</t>
  </si>
  <si>
    <t>Brandon Jacobs left end for -4 yards (tackle by Desmond Bishop)</t>
  </si>
  <si>
    <t>Ahmad Bradshaw left end for 4 yards (tackle by Clay Matthews and Frank Zombo)</t>
  </si>
  <si>
    <t>Eli Manning pass complete short left to Hakeem Nicks for 29 yards (tackle by Charlie Peprah)</t>
  </si>
  <si>
    <t>John Kuhn left guard for 2 yards. John Kuhn fumbles recovered by Antrel Rolle at GNB-43 and returned for 9 yards (tackle by T.J. Lang)</t>
  </si>
  <si>
    <t>Aaron Rodgers pass complete short left to Greg Jennings for 10 yards (tackle by Antrel Rolle)</t>
  </si>
  <si>
    <t>Aaron Rodgers up the middle for 2 yards (tackle by Justin Tuck)</t>
  </si>
  <si>
    <t>James Starks up the middle for 1 yard (tackle by Kenny Phillips and Rocky Bernard)</t>
  </si>
  <si>
    <t>Eli Manning pass incomplete deep middle intended for Hakeem Nicks is intercepted by Morgan Burnett at GNB-13 and returned for 12 yards (tackle by DJ Ware)</t>
  </si>
  <si>
    <t>Eli Manning pass complete short left to Hakeem Nicks for 5 yards (tackle by Tramon Williams)</t>
  </si>
  <si>
    <t>Eli Manning pass complete deep left to Jake Ballard for 17 yards (tackle by Morgan Burnett)</t>
  </si>
  <si>
    <t>Brandon Jacobs left tackle for 2 yards (tackle by C.J. Wilson)</t>
  </si>
  <si>
    <t>Eli Manning pass complete deep left to Victor Cruz for 18 yards</t>
  </si>
  <si>
    <t>Brandon Jacobs right end for 4 yards (tackle by Morgan Burnett)</t>
  </si>
  <si>
    <t>Tim Masthay punts 43 yards touchback</t>
  </si>
  <si>
    <t>Aaron Rodgers pass incomplete short middle intended for Tom Crabtree</t>
  </si>
  <si>
    <t>Aaron Rodgers pass incomplete short right intended for James Starks</t>
  </si>
  <si>
    <t>James Starks up the middle for 3 yards (tackle by Michael Boley and Linval Joseph)</t>
  </si>
  <si>
    <t>Aaron Rodgers left guard for 7 yards (tackle by Michael Boley)</t>
  </si>
  <si>
    <t>Aaron Rodgers pass complete short right to Randall Cobb for 6 yards (tackle by Michael Boley)</t>
  </si>
  <si>
    <t>Aaron Rodgers left tackle for 10 yards (tackle by Deon Grant)</t>
  </si>
  <si>
    <t>Aaron Rodgers pass incomplete short left intended for Jordy Nelson (defended by Aaron Ross)</t>
  </si>
  <si>
    <t>Aaron Rodgers pass complete short middle to Randall Cobb for 11 yards (tackle by Kenny Phillips)</t>
  </si>
  <si>
    <t>Aaron Rodgers right end for 3 yards (tackle by Michael Boley). Penalty on Scott Wells: Offensive Holding 10 yards (no play)</t>
  </si>
  <si>
    <t>Lawrence Tynes 40 yard field goal no good blocked by Brad Jones</t>
  </si>
  <si>
    <t>Eli Manning pass incomplete short left intended for Devin Thomas (defended by Sam Shields)</t>
  </si>
  <si>
    <t>Eli Manning pass complete short middle to Ahmad Bradshaw for 9 yards (tackle by Tramon Williams and Desmond Bishop)</t>
  </si>
  <si>
    <t>Ahmad Bradshaw right tackle for -1 yards (tackle by Jarrett Bush)</t>
  </si>
  <si>
    <t>Eli Manning pass complete short middle to Travis Beckum for 12 yards (tackle by Charlie Peprah and Ryan Pickett)</t>
  </si>
  <si>
    <t>Mason Crosby kicks onside 10 yards recovered by Derrick Martin and returned for 4 yards</t>
  </si>
  <si>
    <t>Aaron Rodgers pass complete short left to John Kuhn for 8 yards touchdown</t>
  </si>
  <si>
    <t>Brandon Saine right guard for 3 yards (tackle by Jacquian Williams)</t>
  </si>
  <si>
    <t>Aaron Rodgers pass complete short middle to James Jones for 16 yards (tackle by Corey Webster)</t>
  </si>
  <si>
    <t>Aaron Rodgers pass incomplete deep middle intended for Greg Jennings. Penalty on Rocky Bernard: Defensive Offside 5 yards (no play)</t>
  </si>
  <si>
    <t>Aaron Rodgers pass complete short right to Greg Jennings for 6 yards (tackle by Deon Grant). NYG challenged the runner was down by contact ruling and the play was upheld.</t>
  </si>
  <si>
    <t>Aaron Rodgers pass complete short left to Jordy Nelson for 11 yards (tackle by Aaron Ross)</t>
  </si>
  <si>
    <t>Aaron Rodgers right end for 6 yards (tackle by Antrel Rolle)</t>
  </si>
  <si>
    <t>Ryan Grant left end for no gain (tackle by Linval Joseph)</t>
  </si>
  <si>
    <t>Ryan Grant left end for 5 yards (tackle by Michael Boley)</t>
  </si>
  <si>
    <t>Lawrence Tynes kicks off 55 yards out of bounds</t>
  </si>
  <si>
    <t>Eli Manning pass complete deep middle to Hakeem Nicks for 66 yards touchdown</t>
  </si>
  <si>
    <t>Eli Manning pass complete short middle to Hakeem Nicks for 15 yards (tackle by Brad Jones)</t>
  </si>
  <si>
    <t>DJ Ware left end for -1 yards (tackle by Ryan Pickett)</t>
  </si>
  <si>
    <t>Eli Manning pass incomplete short right intended for Jake Ballard</t>
  </si>
  <si>
    <t>Mason Crosby kicks off 70 yards touchback</t>
  </si>
  <si>
    <t>Mason Crosby 47 yard field goal good</t>
  </si>
  <si>
    <t>Aaron Rodgers pass incomplete deep right intended for Greg Jennings</t>
  </si>
  <si>
    <t>Aaron Rodgers pass complete short middle to Ryan Grant for 2 yards (tackle by Antrel Rolle)</t>
  </si>
  <si>
    <t>Aaron Rodgers pass incomplete short left intended for Jermichael Finley</t>
  </si>
  <si>
    <t>Aaron Rodgers pass complete short right to Jermichael Finley for 19 yards (tackle by Deon Grant)</t>
  </si>
  <si>
    <t>Aaron Rodgers pass complete short middle to Greg Jennings for 10 yards (tackle by Deon Grant)</t>
  </si>
  <si>
    <t>Aaron Rodgers pass incomplete short left intended for Jermichael Finley (defended by Kenny Phillips)</t>
  </si>
  <si>
    <t>Ryan Grant right end for 19 yards (tackle by Chase Blackburn)</t>
  </si>
  <si>
    <t>Lawrence Tynes kicks off 71 yards returned by Randall Cobb for 27 yards (tackle by Greg Jones). Randall Cobb fumbles (forced by Greg Jones) recovered by Tyler Sash at GNB-21. GNB challenged the fumble ruling and the play was overturned. Lawrence Tynes kicks off 71 yards returned by Randall Cobb for 27 yards (tackle by Greg Jones)</t>
  </si>
  <si>
    <t>Lawrence Tynes 31 yard field goal good</t>
  </si>
  <si>
    <t>Eli Manning pass incomplete short left intended for Jake Ballard</t>
  </si>
  <si>
    <t>Ahmad Bradshaw up the middle for no gain (tackle by A.J. Hawk)</t>
  </si>
  <si>
    <t>Ahmad Bradshaw up the middle for 5 yards (tackle by A.J. Hawk and Clay Matthews)</t>
  </si>
  <si>
    <t>Eli Manning pass complete short right to Travis Beckum for 10 yards (tackle by A.J. Hawk)</t>
  </si>
  <si>
    <t>Ahmad Bradshaw left guard for 3 yards (tackle by Desmond Bishop and Brad Jones)</t>
  </si>
  <si>
    <t>Eli Manning pass complete short left to Victor Cruz for 11 yards (tackle by Charlie Peprah)</t>
  </si>
  <si>
    <t>Eli Manning pass incomplete deep right intended for Jake Ballard (defended by Desmond Bishop)</t>
  </si>
  <si>
    <t>Eli Manning pass complete deep right to Victor Cruz for 17 yards (tackle by Tramon Williams)</t>
  </si>
  <si>
    <t>Eli Manning pass complete deep right to Mario Manningham for 19 yards (tackle by Charlie Peprah)</t>
  </si>
  <si>
    <t>Ahmad Bradshaw up the middle for 1 yard (tackle by Ryan Pickett)</t>
  </si>
  <si>
    <t>Ahmad Bradshaw up the middle for 1 yard (tackle by Morgan Burnett and B.J. Raji)</t>
  </si>
  <si>
    <t>YEAR</t>
  </si>
  <si>
    <t>Qtr</t>
  </si>
  <si>
    <t>Height of offset:</t>
  </si>
  <si>
    <t>Start of Yr:</t>
  </si>
  <si>
    <t>Year</t>
  </si>
  <si>
    <t>Counter</t>
  </si>
  <si>
    <t>Row Number</t>
  </si>
  <si>
    <r>
      <t>Formulas</t>
    </r>
    <r>
      <rPr>
        <sz val="11"/>
        <color theme="1"/>
        <rFont val="Calibri"/>
        <family val="2"/>
        <scheme val="minor"/>
      </rPr>
      <t xml:space="preserve"> (extract rows when change in score occurs)</t>
    </r>
  </si>
  <si>
    <t>YEAR &gt;&gt;</t>
  </si>
  <si>
    <t>Date</t>
  </si>
  <si>
    <t>SB</t>
  </si>
  <si>
    <t>Winner</t>
  </si>
  <si>
    <t>Loser</t>
  </si>
  <si>
    <t>MVP</t>
  </si>
  <si>
    <t>Stadium</t>
  </si>
  <si>
    <t>City</t>
  </si>
  <si>
    <t>State</t>
  </si>
  <si>
    <t>Feb 2 2014</t>
  </si>
  <si>
    <t>XLVIII (48)</t>
  </si>
  <si>
    <t>Seattle Seahawks</t>
  </si>
  <si>
    <t>Denver Broncos</t>
  </si>
  <si>
    <t>Malcolm Smith</t>
  </si>
  <si>
    <t>MetLife Stadium</t>
  </si>
  <si>
    <t>East Rutherford</t>
  </si>
  <si>
    <t>New Jersey</t>
  </si>
  <si>
    <t>Feb 3 2013</t>
  </si>
  <si>
    <t>XLVII (47)</t>
  </si>
  <si>
    <t>Baltimore Ravens</t>
  </si>
  <si>
    <t>San Francisco 49ers</t>
  </si>
  <si>
    <t>Joe Flacco</t>
  </si>
  <si>
    <t>Mercedes-Benz Superdome</t>
  </si>
  <si>
    <t>New Orleans</t>
  </si>
  <si>
    <t>Louisiana</t>
  </si>
  <si>
    <t>Feb 5 2012</t>
  </si>
  <si>
    <t>XLVI (46)</t>
  </si>
  <si>
    <t>New York Giants</t>
  </si>
  <si>
    <t>New England Patriots</t>
  </si>
  <si>
    <t>Eli Manning</t>
  </si>
  <si>
    <t>Lucas Oil Stadium</t>
  </si>
  <si>
    <t>Indianapolis</t>
  </si>
  <si>
    <t>Indiana</t>
  </si>
  <si>
    <t>Feb 6 2011</t>
  </si>
  <si>
    <t>XLV (45)</t>
  </si>
  <si>
    <t>Green Bay Packers</t>
  </si>
  <si>
    <t>Pittsburgh Steelers</t>
  </si>
  <si>
    <t>Aaron Rodgers</t>
  </si>
  <si>
    <t>Cowboys Stadium</t>
  </si>
  <si>
    <t>Arlington</t>
  </si>
  <si>
    <t>Texas</t>
  </si>
  <si>
    <t>Feb 7 2010</t>
  </si>
  <si>
    <t>XLIV (44)</t>
  </si>
  <si>
    <t>New Orleans Saints</t>
  </si>
  <si>
    <t>Indianapolis Colts</t>
  </si>
  <si>
    <t>Drew Brees</t>
  </si>
  <si>
    <t>Sun Life Stadium</t>
  </si>
  <si>
    <t>Miami Gardens</t>
  </si>
  <si>
    <t>Florida</t>
  </si>
  <si>
    <t>Feb 1 2009</t>
  </si>
  <si>
    <t>XLIII (43)</t>
  </si>
  <si>
    <t>Arizona Cardinals</t>
  </si>
  <si>
    <t>Santonio Holmes</t>
  </si>
  <si>
    <t>Raymond James Stadium</t>
  </si>
  <si>
    <t>Tampa</t>
  </si>
  <si>
    <t>Feb 3 2008</t>
  </si>
  <si>
    <t>XLII (42)</t>
  </si>
  <si>
    <t>University of Phoenix Stadium</t>
  </si>
  <si>
    <t>Glendale</t>
  </si>
  <si>
    <t>Arizona</t>
  </si>
  <si>
    <t>Feb 4 2007</t>
  </si>
  <si>
    <t>XLI (41)</t>
  </si>
  <si>
    <t>Chicago Bears</t>
  </si>
  <si>
    <t>Peyton Manning</t>
  </si>
  <si>
    <t>Dolphin Stadium</t>
  </si>
  <si>
    <t>Feb 5 2006</t>
  </si>
  <si>
    <t>XL (40)</t>
  </si>
  <si>
    <t>Hines Ward</t>
  </si>
  <si>
    <t>Ford Field</t>
  </si>
  <si>
    <t>Detroit</t>
  </si>
  <si>
    <t>Michigan</t>
  </si>
  <si>
    <t>Feb 6 2005</t>
  </si>
  <si>
    <t>XXXIX (39)</t>
  </si>
  <si>
    <t>Philadelphia Eagles</t>
  </si>
  <si>
    <t>Deion Branch</t>
  </si>
  <si>
    <t>Alltel Stadium</t>
  </si>
  <si>
    <t>Jacksonville</t>
  </si>
  <si>
    <t>Feb 1 2004</t>
  </si>
  <si>
    <t>XXXVIII (38)</t>
  </si>
  <si>
    <t>Carolina Panthers</t>
  </si>
  <si>
    <t>Tom Brady</t>
  </si>
  <si>
    <t>Reliant Stadium</t>
  </si>
  <si>
    <t>Houston</t>
  </si>
  <si>
    <t>Jan 26 2003</t>
  </si>
  <si>
    <t>XXXVII (37)</t>
  </si>
  <si>
    <t>Tampa Bay Buccaneers</t>
  </si>
  <si>
    <t>Oakland Raiders</t>
  </si>
  <si>
    <t>Dexter Jackson</t>
  </si>
  <si>
    <t>Qualcomm Stadium</t>
  </si>
  <si>
    <t>San Diego</t>
  </si>
  <si>
    <t>California</t>
  </si>
  <si>
    <t>Feb 3 2002</t>
  </si>
  <si>
    <t>XXXVI (36)</t>
  </si>
  <si>
    <t>St. Louis Rams</t>
  </si>
  <si>
    <t>Louisiana Superdome</t>
  </si>
  <si>
    <t>Jan 28 2001</t>
  </si>
  <si>
    <t>XXXV (35)</t>
  </si>
  <si>
    <t>Ray Lewis</t>
  </si>
  <si>
    <t>Jan 30 2000</t>
  </si>
  <si>
    <t>XXXIV (34)</t>
  </si>
  <si>
    <t>Tennessee Titans</t>
  </si>
  <si>
    <t>Kurt Warner</t>
  </si>
  <si>
    <t>Georgia Dome</t>
  </si>
  <si>
    <t>Atlanta</t>
  </si>
  <si>
    <t>Georgia</t>
  </si>
  <si>
    <t>Jan 31 1999</t>
  </si>
  <si>
    <t>XXXIII (33)</t>
  </si>
  <si>
    <t>Atlanta Falcons</t>
  </si>
  <si>
    <t>John Elway+</t>
  </si>
  <si>
    <t>Pro Player Stadium</t>
  </si>
  <si>
    <t>Jan 25 1998</t>
  </si>
  <si>
    <t>XXXII (32)</t>
  </si>
  <si>
    <t>Terrell Davis</t>
  </si>
  <si>
    <t>Jan 26 1997</t>
  </si>
  <si>
    <t>XXXI (31)</t>
  </si>
  <si>
    <t>Desmond Howard</t>
  </si>
  <si>
    <t>Jan 28 1996</t>
  </si>
  <si>
    <t>XXX (30)</t>
  </si>
  <si>
    <t>Dallas Cowboys</t>
  </si>
  <si>
    <t>Larry Brown</t>
  </si>
  <si>
    <t>Sun Devil Stadium</t>
  </si>
  <si>
    <t>Tempe</t>
  </si>
  <si>
    <t>Jan 29 1995</t>
  </si>
  <si>
    <t>XXIX (29)</t>
  </si>
  <si>
    <t>San Diego Chargers</t>
  </si>
  <si>
    <t>Steve Young+</t>
  </si>
  <si>
    <t>Joe Robbie Stadium</t>
  </si>
  <si>
    <t>Jan 30 1994</t>
  </si>
  <si>
    <t>XXVIII (28)</t>
  </si>
  <si>
    <t>Buffalo Bills</t>
  </si>
  <si>
    <t>Emmitt Smith+</t>
  </si>
  <si>
    <t>Jan 31 1993</t>
  </si>
  <si>
    <t>XXVII (27)</t>
  </si>
  <si>
    <t>Troy Aikman+</t>
  </si>
  <si>
    <t>Rose Bowl</t>
  </si>
  <si>
    <t>Pasadena</t>
  </si>
  <si>
    <t>Jan 26 1992</t>
  </si>
  <si>
    <t>XXVI (26)</t>
  </si>
  <si>
    <t>Washington Redskins</t>
  </si>
  <si>
    <t>Mark Rypien</t>
  </si>
  <si>
    <t>Metrodome</t>
  </si>
  <si>
    <t>Minneapolis</t>
  </si>
  <si>
    <t>Minnesota</t>
  </si>
  <si>
    <t>Jan 27 1991</t>
  </si>
  <si>
    <t>XXV (25)</t>
  </si>
  <si>
    <t>Ottis Anderson</t>
  </si>
  <si>
    <t>Tampa Stadium</t>
  </si>
  <si>
    <t>Jan 28 1990</t>
  </si>
  <si>
    <t>XXIV (24)</t>
  </si>
  <si>
    <t>Joe Montana+</t>
  </si>
  <si>
    <t>Jan 22 1989</t>
  </si>
  <si>
    <t>XXIII (23)</t>
  </si>
  <si>
    <t>Cincinnati Bengals</t>
  </si>
  <si>
    <t>Jerry Rice+</t>
  </si>
  <si>
    <t>Jan 31 1988</t>
  </si>
  <si>
    <t>XXII (22)</t>
  </si>
  <si>
    <t>Doug Williams</t>
  </si>
  <si>
    <t>Jack Murphy Stadium</t>
  </si>
  <si>
    <t>Jan 25 1987</t>
  </si>
  <si>
    <t>XXI (21)</t>
  </si>
  <si>
    <t>Phil Simms</t>
  </si>
  <si>
    <t>Jan 26 1986</t>
  </si>
  <si>
    <t>XX (20)</t>
  </si>
  <si>
    <t>Richard Dent+</t>
  </si>
  <si>
    <t>Jan 20 1985</t>
  </si>
  <si>
    <t>XIX (19)</t>
  </si>
  <si>
    <t>Miami Dolphins</t>
  </si>
  <si>
    <t>Stanford Stadium</t>
  </si>
  <si>
    <t>Palo Alto</t>
  </si>
  <si>
    <t>Jan 22 1984</t>
  </si>
  <si>
    <t>XVIII (18)</t>
  </si>
  <si>
    <t>Los Angeles Raiders</t>
  </si>
  <si>
    <t>Marcus Allen+</t>
  </si>
  <si>
    <t>Jan 30 1983</t>
  </si>
  <si>
    <t>XVII (17)</t>
  </si>
  <si>
    <t>John Riggins+</t>
  </si>
  <si>
    <t>Jan 24 1982</t>
  </si>
  <si>
    <t>XVI (16)</t>
  </si>
  <si>
    <t>Pontiac Silverdome</t>
  </si>
  <si>
    <t>Pontiac</t>
  </si>
  <si>
    <t>Jan 25 1981</t>
  </si>
  <si>
    <t>XV (15)</t>
  </si>
  <si>
    <t>Jim Plunkett</t>
  </si>
  <si>
    <t>Jan 20 1980</t>
  </si>
  <si>
    <t>XIV (14)</t>
  </si>
  <si>
    <t>Los Angeles Rams</t>
  </si>
  <si>
    <t>Terry Bradshaw+</t>
  </si>
  <si>
    <t>Jan 21 1979</t>
  </si>
  <si>
    <t>XIII (13)</t>
  </si>
  <si>
    <t>Orange Bowl</t>
  </si>
  <si>
    <t>Miami</t>
  </si>
  <si>
    <t>Jan 15 1978</t>
  </si>
  <si>
    <t>XII (12)</t>
  </si>
  <si>
    <t>Harvey MartinRandy White+</t>
  </si>
  <si>
    <t>Superdome</t>
  </si>
  <si>
    <t>Jan 9 1977</t>
  </si>
  <si>
    <t>XI (11)</t>
  </si>
  <si>
    <t>Minnesota Vikings</t>
  </si>
  <si>
    <t>Fred Biletnikoff+</t>
  </si>
  <si>
    <t>Jan 18 1976</t>
  </si>
  <si>
    <t>X (10)</t>
  </si>
  <si>
    <t>Lynn Swann+</t>
  </si>
  <si>
    <t>Jan 12 1975</t>
  </si>
  <si>
    <t>IX (9)</t>
  </si>
  <si>
    <t>Franco Harris+</t>
  </si>
  <si>
    <t>Tulane Stadium</t>
  </si>
  <si>
    <t>Jan 13 1974</t>
  </si>
  <si>
    <t>VIII (8)</t>
  </si>
  <si>
    <t>Larry Csonka+</t>
  </si>
  <si>
    <t>Rice Stadium</t>
  </si>
  <si>
    <t>Jan 14 1973</t>
  </si>
  <si>
    <t>VII (7)</t>
  </si>
  <si>
    <t>Jake Scott</t>
  </si>
  <si>
    <t>Memorial Coliseum</t>
  </si>
  <si>
    <t>Los Angeles</t>
  </si>
  <si>
    <t>Jan 16 1972</t>
  </si>
  <si>
    <t>VI (6)</t>
  </si>
  <si>
    <t>Roger Staubach+</t>
  </si>
  <si>
    <t>Jan 17 1971</t>
  </si>
  <si>
    <t>V (5)</t>
  </si>
  <si>
    <t>Baltimore Colts</t>
  </si>
  <si>
    <t>Chuck Howley</t>
  </si>
  <si>
    <t>Jan 11 1970</t>
  </si>
  <si>
    <t>IV (4)</t>
  </si>
  <si>
    <t>Kansas City Chiefs</t>
  </si>
  <si>
    <t>Len Dawson+</t>
  </si>
  <si>
    <t>Jan 12 1969</t>
  </si>
  <si>
    <t>III (3)</t>
  </si>
  <si>
    <t>New York Jets</t>
  </si>
  <si>
    <t>Joe Namath+</t>
  </si>
  <si>
    <t>Jan 14 1968</t>
  </si>
  <si>
    <t>II (2)</t>
  </si>
  <si>
    <t>Bart Starr+</t>
  </si>
  <si>
    <t>Jan 15 1967</t>
  </si>
  <si>
    <t>I (1)</t>
  </si>
  <si>
    <t>Close Score</t>
  </si>
  <si>
    <t>Final Score Point Diff</t>
  </si>
  <si>
    <t>W_Pts</t>
  </si>
  <si>
    <t>L_Pts</t>
  </si>
  <si>
    <t>Q1</t>
  </si>
  <si>
    <t>Q2</t>
  </si>
  <si>
    <t>Q3</t>
  </si>
  <si>
    <t>Q4</t>
  </si>
  <si>
    <t>Q</t>
  </si>
  <si>
    <t>Rank</t>
  </si>
  <si>
    <t>%Rank</t>
  </si>
  <si>
    <t>Closest = 1</t>
  </si>
  <si>
    <t>Largest Point Diff in Game</t>
  </si>
  <si>
    <t>CLOSE SCORE &gt;&gt;</t>
  </si>
  <si>
    <t>LARGEST POINT DIFF &gt;&gt;</t>
  </si>
  <si>
    <t>AVG POINT DIFF &gt;&gt;</t>
  </si>
  <si>
    <t>Match in 'd_Percent_Rank'</t>
  </si>
  <si>
    <t>Match in 'c_Bin Change Data into 60 mins'</t>
  </si>
  <si>
    <t>Average Point Diff in Game</t>
  </si>
  <si>
    <t xml:space="preserve">&lt;----1 point difference!  Last play of game missed field goal! </t>
  </si>
  <si>
    <t>Comments</t>
  </si>
  <si>
    <t>&lt;----Consistently close during entire game</t>
  </si>
  <si>
    <t>&lt;----WHY?  Very close for most of the game.  Late Steeler touchdown makes it look not as close.</t>
  </si>
  <si>
    <t>Chart Drop Down</t>
  </si>
  <si>
    <t>Select 2 SuperBowls to compare</t>
  </si>
  <si>
    <t>Point difference every 30 seconds during each game</t>
  </si>
  <si>
    <t>http://www.pro-football-reference.com/boxscores/201402020den.htm</t>
  </si>
  <si>
    <t xml:space="preserve">Watch the video: </t>
  </si>
  <si>
    <t xml:space="preserve">Excel file for this video: </t>
  </si>
  <si>
    <t xml:space="preserve">Source link: </t>
  </si>
  <si>
    <t>Click here to amazing stats from Pro-Football-reference.com</t>
  </si>
  <si>
    <t>Select 2 teams to compare</t>
  </si>
  <si>
    <t>Close Score comparing all Super Bowls chart</t>
  </si>
  <si>
    <t>2 teams compared chart</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</si>
</sst>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164" formatCode="[hh]:mm"/>
    <numFmt numFmtId="165" formatCode="[mm]:ss"/>
    <numFmt numFmtId="166" formatCode="0.0"/>
    <numFmt numFmtId="167" formatCode="0.0%"/>
  </numFmts>
  <fonts count="19" x14ac:knownFonts="1">
    <font>
      <sz val="11"/>
      <color theme="1"/>
      <name val="Calibri"/>
      <family val="2"/>
      <scheme val="minor"/>
    </font>
    <font>
      <b/>
      <sz val="14"/>
      <color theme="1"/>
      <name val="Calibri"/>
      <family val="2"/>
      <scheme val="minor"/>
    </font>
    <font>
      <sz val="11"/>
      <name val="Calibri"/>
      <family val="2"/>
      <scheme val="minor"/>
    </font>
    <font>
      <sz val="10"/>
      <color theme="1"/>
      <name val="Calibri"/>
      <family val="2"/>
      <scheme val="minor"/>
    </font>
    <font>
      <sz val="11"/>
      <color theme="1"/>
      <name val="Calibri"/>
      <family val="2"/>
      <scheme val="minor"/>
    </font>
    <font>
      <b/>
      <sz val="11"/>
      <color theme="0"/>
      <name val="Calibri"/>
      <family val="2"/>
      <scheme val="minor"/>
    </font>
    <font>
      <b/>
      <sz val="11"/>
      <color theme="1"/>
      <name val="Calibri"/>
      <family val="2"/>
      <scheme val="minor"/>
    </font>
    <font>
      <b/>
      <sz val="12"/>
      <color theme="1"/>
      <name val="Calibri"/>
      <family val="2"/>
      <scheme val="minor"/>
    </font>
    <font>
      <b/>
      <sz val="12"/>
      <color theme="0"/>
      <name val="Calibri"/>
      <family val="2"/>
      <scheme val="minor"/>
    </font>
    <font>
      <b/>
      <sz val="13"/>
      <color theme="1"/>
      <name val="Calibri"/>
      <family val="2"/>
      <scheme val="minor"/>
    </font>
    <font>
      <sz val="12"/>
      <color theme="1"/>
      <name val="Calibri"/>
      <family val="2"/>
      <scheme val="minor"/>
    </font>
    <font>
      <b/>
      <sz val="16"/>
      <color theme="0"/>
      <name val="Calibri"/>
      <family val="2"/>
      <scheme val="minor"/>
    </font>
    <font>
      <sz val="11"/>
      <name val="Calibri"/>
      <family val="2"/>
    </font>
    <font>
      <u/>
      <sz val="11"/>
      <color theme="10"/>
      <name val="Calibri"/>
      <family val="2"/>
    </font>
    <font>
      <b/>
      <u/>
      <sz val="11"/>
      <color theme="1" tint="4.9989318521683403E-2"/>
      <name val="Calibri"/>
      <family val="2"/>
    </font>
    <font>
      <b/>
      <u/>
      <sz val="11"/>
      <name val="Calibri"/>
      <family val="2"/>
    </font>
    <font>
      <b/>
      <sz val="20"/>
      <color theme="0"/>
      <name val="Calibri"/>
      <family val="2"/>
      <scheme val="minor"/>
    </font>
    <font>
      <u/>
      <sz val="11"/>
      <color theme="10"/>
      <name val="Calibri"/>
      <family val="2"/>
      <scheme val="minor"/>
    </font>
    <font>
      <sz val="11"/>
      <color theme="10"/>
      <name val="Calibri"/>
      <family val="2"/>
      <scheme val="minor"/>
    </font>
  </fonts>
  <fills count="6">
    <fill>
      <patternFill patternType="none"/>
    </fill>
    <fill>
      <patternFill patternType="gray125"/>
    </fill>
    <fill>
      <patternFill patternType="solid">
        <fgColor theme="0" tint="-4.9989318521683403E-2"/>
        <bgColor indexed="64"/>
      </patternFill>
    </fill>
    <fill>
      <patternFill patternType="solid">
        <fgColor rgb="FFFF0000"/>
        <bgColor indexed="64"/>
      </patternFill>
    </fill>
    <fill>
      <patternFill patternType="solid">
        <fgColor theme="4"/>
        <bgColor theme="4"/>
      </patternFill>
    </fill>
    <fill>
      <patternFill patternType="solid">
        <fgColor rgb="FF00B050"/>
        <bgColor indexed="64"/>
      </patternFill>
    </fill>
  </fills>
  <borders count="14">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theme="4" tint="0.39997558519241921"/>
      </left>
      <right/>
      <top style="thin">
        <color theme="4" tint="0.39997558519241921"/>
      </top>
      <bottom style="thin">
        <color theme="4" tint="0.39997558519241921"/>
      </bottom>
      <diagonal/>
    </border>
    <border>
      <left/>
      <right/>
      <top style="thin">
        <color theme="4" tint="0.39997558519241921"/>
      </top>
      <bottom style="thin">
        <color theme="4" tint="0.39997558519241921"/>
      </bottom>
      <diagonal/>
    </border>
    <border>
      <left/>
      <right style="thin">
        <color theme="4" tint="0.39997558519241921"/>
      </right>
      <top style="thin">
        <color theme="4" tint="0.39997558519241921"/>
      </top>
      <bottom style="thin">
        <color theme="4" tint="0.39997558519241921"/>
      </bottom>
      <diagonal/>
    </border>
    <border>
      <left style="thin">
        <color auto="1"/>
      </left>
      <right style="thin">
        <color auto="1"/>
      </right>
      <top/>
      <bottom/>
      <diagonal/>
    </border>
    <border>
      <left/>
      <right/>
      <top style="thin">
        <color theme="4" tint="0.39997558519241921"/>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s>
  <cellStyleXfs count="4">
    <xf numFmtId="0" fontId="0" fillId="0" borderId="0"/>
    <xf numFmtId="9" fontId="4" fillId="0" borderId="0" applyFont="0" applyFill="0" applyBorder="0" applyAlignment="0" applyProtection="0"/>
    <xf numFmtId="0" fontId="13" fillId="0" borderId="0" applyNumberFormat="0" applyFill="0" applyBorder="0" applyAlignment="0" applyProtection="0">
      <alignment vertical="top"/>
      <protection locked="0"/>
    </xf>
    <xf numFmtId="0" fontId="17" fillId="0" borderId="0" applyNumberFormat="0" applyFill="0" applyBorder="0" applyAlignment="0" applyProtection="0"/>
  </cellStyleXfs>
  <cellXfs count="76">
    <xf numFmtId="0" fontId="0" fillId="0" borderId="0" xfId="0"/>
    <xf numFmtId="45" fontId="0" fillId="0" borderId="0" xfId="0" applyNumberFormat="1"/>
    <xf numFmtId="20" fontId="0" fillId="0" borderId="0" xfId="0" applyNumberFormat="1"/>
    <xf numFmtId="0" fontId="0" fillId="0" borderId="2" xfId="0" applyBorder="1"/>
    <xf numFmtId="0" fontId="0" fillId="0" borderId="3" xfId="0" applyBorder="1"/>
    <xf numFmtId="0" fontId="0" fillId="0" borderId="0" xfId="0" applyAlignment="1">
      <alignment horizontal="center"/>
    </xf>
    <xf numFmtId="0" fontId="0" fillId="0" borderId="1" xfId="0" applyBorder="1"/>
    <xf numFmtId="0" fontId="0" fillId="0" borderId="2" xfId="0" applyBorder="1" applyAlignment="1">
      <alignment horizontal="center"/>
    </xf>
    <xf numFmtId="0" fontId="0" fillId="0" borderId="3" xfId="0" applyBorder="1" applyAlignment="1">
      <alignment horizontal="center"/>
    </xf>
    <xf numFmtId="0" fontId="0" fillId="0" borderId="0" xfId="0" quotePrefix="1"/>
    <xf numFmtId="164" fontId="0" fillId="0" borderId="0" xfId="0" applyNumberFormat="1" applyFill="1"/>
    <xf numFmtId="165" fontId="0" fillId="0" borderId="0" xfId="0" applyNumberFormat="1"/>
    <xf numFmtId="45" fontId="0" fillId="0" borderId="0" xfId="0" applyNumberFormat="1" applyFill="1"/>
    <xf numFmtId="0" fontId="0" fillId="0" borderId="0" xfId="0" applyFill="1"/>
    <xf numFmtId="0" fontId="0" fillId="0" borderId="0" xfId="0" applyAlignment="1">
      <alignment horizontal="right"/>
    </xf>
    <xf numFmtId="0" fontId="0" fillId="0" borderId="0" xfId="0" applyAlignment="1">
      <alignment textRotation="90"/>
    </xf>
    <xf numFmtId="0" fontId="2" fillId="0" borderId="1" xfId="0" applyFont="1" applyFill="1" applyBorder="1" applyAlignment="1">
      <alignment horizontal="center"/>
    </xf>
    <xf numFmtId="0" fontId="5" fillId="4" borderId="6" xfId="0" applyFont="1" applyFill="1" applyBorder="1" applyAlignment="1">
      <alignment horizontal="center" vertical="top" wrapText="1"/>
    </xf>
    <xf numFmtId="166" fontId="0" fillId="0" borderId="0" xfId="0" applyNumberFormat="1"/>
    <xf numFmtId="0" fontId="7" fillId="0" borderId="0" xfId="0" applyFont="1" applyAlignment="1">
      <alignment horizontal="center" vertical="top" wrapText="1"/>
    </xf>
    <xf numFmtId="0" fontId="8" fillId="4" borderId="5" xfId="0" applyFont="1" applyFill="1" applyBorder="1" applyAlignment="1">
      <alignment horizontal="center" vertical="top" wrapText="1"/>
    </xf>
    <xf numFmtId="0" fontId="8" fillId="4" borderId="6" xfId="0" applyFont="1" applyFill="1" applyBorder="1" applyAlignment="1">
      <alignment horizontal="center" vertical="top" wrapText="1"/>
    </xf>
    <xf numFmtId="0" fontId="10" fillId="0" borderId="0" xfId="0" applyFont="1" applyAlignment="1">
      <alignment horizontal="center" vertical="top" wrapText="1"/>
    </xf>
    <xf numFmtId="0" fontId="9" fillId="0" borderId="0" xfId="0" applyFont="1" applyAlignment="1">
      <alignment horizontal="left" vertical="top" wrapText="1"/>
    </xf>
    <xf numFmtId="0" fontId="10" fillId="0" borderId="0" xfId="0" applyFont="1"/>
    <xf numFmtId="166" fontId="10" fillId="0" borderId="0" xfId="0" applyNumberFormat="1" applyFont="1"/>
    <xf numFmtId="9" fontId="10" fillId="0" borderId="0" xfId="1" applyFont="1"/>
    <xf numFmtId="0" fontId="0" fillId="0" borderId="0" xfId="0" applyAlignment="1">
      <alignment wrapText="1"/>
    </xf>
    <xf numFmtId="167" fontId="0" fillId="0" borderId="0" xfId="1" applyNumberFormat="1" applyFont="1"/>
    <xf numFmtId="0" fontId="6" fillId="0" borderId="0" xfId="0" applyFont="1" applyAlignment="1">
      <alignment horizontal="right"/>
    </xf>
    <xf numFmtId="166" fontId="3" fillId="0" borderId="8" xfId="0" applyNumberFormat="1" applyFont="1" applyBorder="1" applyAlignment="1">
      <alignment horizontal="center"/>
    </xf>
    <xf numFmtId="1" fontId="3" fillId="0" borderId="8" xfId="0" applyNumberFormat="1" applyFont="1" applyBorder="1" applyAlignment="1">
      <alignment horizontal="center"/>
    </xf>
    <xf numFmtId="0" fontId="0" fillId="0" borderId="8" xfId="0" applyBorder="1" applyAlignment="1">
      <alignment textRotation="90"/>
    </xf>
    <xf numFmtId="0" fontId="8" fillId="4" borderId="9" xfId="0" applyFont="1" applyFill="1" applyBorder="1" applyAlignment="1">
      <alignment horizontal="center" vertical="top" wrapText="1"/>
    </xf>
    <xf numFmtId="0" fontId="0" fillId="0" borderId="10" xfId="0" applyBorder="1"/>
    <xf numFmtId="0" fontId="0" fillId="0" borderId="11" xfId="0" applyBorder="1"/>
    <xf numFmtId="0" fontId="11" fillId="4" borderId="6" xfId="0" applyFont="1" applyFill="1" applyBorder="1" applyAlignment="1">
      <alignment horizontal="center" vertical="top" wrapText="1"/>
    </xf>
    <xf numFmtId="0" fontId="11" fillId="4" borderId="7" xfId="0" applyFont="1" applyFill="1" applyBorder="1" applyAlignment="1">
      <alignment horizontal="center" vertical="top" wrapText="1"/>
    </xf>
    <xf numFmtId="0" fontId="11" fillId="4" borderId="9" xfId="0" applyFont="1" applyFill="1" applyBorder="1" applyAlignment="1">
      <alignment horizontal="center" vertical="top" wrapText="1"/>
    </xf>
    <xf numFmtId="166" fontId="0" fillId="0" borderId="4" xfId="0" applyNumberFormat="1" applyBorder="1"/>
    <xf numFmtId="0" fontId="5" fillId="3" borderId="0" xfId="0" applyFont="1" applyFill="1"/>
    <xf numFmtId="0" fontId="5" fillId="3" borderId="10" xfId="0" applyFont="1" applyFill="1" applyBorder="1"/>
    <xf numFmtId="0" fontId="5" fillId="3" borderId="11" xfId="0" applyFont="1" applyFill="1" applyBorder="1"/>
    <xf numFmtId="166" fontId="5" fillId="3" borderId="0" xfId="0" applyNumberFormat="1" applyFont="1" applyFill="1"/>
    <xf numFmtId="166" fontId="5" fillId="3" borderId="4" xfId="0" applyNumberFormat="1" applyFont="1" applyFill="1" applyBorder="1"/>
    <xf numFmtId="167" fontId="5" fillId="3" borderId="0" xfId="1" applyNumberFormat="1" applyFont="1" applyFill="1"/>
    <xf numFmtId="0" fontId="5" fillId="5" borderId="12" xfId="0" applyFont="1" applyFill="1" applyBorder="1" applyAlignment="1">
      <alignment horizontal="center"/>
    </xf>
    <xf numFmtId="0" fontId="0" fillId="0" borderId="0" xfId="0" quotePrefix="1" applyAlignment="1">
      <alignment wrapText="1"/>
    </xf>
    <xf numFmtId="0" fontId="14" fillId="0" borderId="0" xfId="2" applyFont="1" applyAlignment="1" applyProtection="1"/>
    <xf numFmtId="0" fontId="12" fillId="0" borderId="0" xfId="2" applyFont="1" applyAlignment="1" applyProtection="1"/>
    <xf numFmtId="0" fontId="15" fillId="0" borderId="0" xfId="2" applyFont="1" applyAlignment="1" applyProtection="1"/>
    <xf numFmtId="14" fontId="0" fillId="0" borderId="0" xfId="0" applyNumberFormat="1"/>
    <xf numFmtId="0" fontId="6" fillId="0" borderId="12" xfId="0" applyFont="1" applyBorder="1" applyAlignment="1">
      <alignment horizontal="center" vertical="center" wrapText="1"/>
    </xf>
    <xf numFmtId="0" fontId="2" fillId="0" borderId="0" xfId="0" applyFont="1" applyFill="1"/>
    <xf numFmtId="0" fontId="0" fillId="0" borderId="0" xfId="0" quotePrefix="1" applyAlignment="1">
      <alignment horizontal="centerContinuous"/>
    </xf>
    <xf numFmtId="0" fontId="0" fillId="0" borderId="0" xfId="0" applyAlignment="1">
      <alignment horizontal="centerContinuous"/>
    </xf>
    <xf numFmtId="0" fontId="16" fillId="5" borderId="12" xfId="0" quotePrefix="1" applyFont="1" applyFill="1" applyBorder="1" applyAlignment="1">
      <alignment horizontal="center"/>
    </xf>
    <xf numFmtId="0" fontId="0" fillId="0" borderId="10" xfId="0" applyFill="1" applyBorder="1"/>
    <xf numFmtId="0" fontId="0" fillId="0" borderId="11" xfId="0" applyFill="1" applyBorder="1"/>
    <xf numFmtId="166" fontId="0" fillId="0" borderId="0" xfId="0" applyNumberFormat="1" applyFill="1"/>
    <xf numFmtId="166" fontId="0" fillId="0" borderId="4" xfId="0" applyNumberFormat="1" applyFill="1" applyBorder="1"/>
    <xf numFmtId="167" fontId="0" fillId="0" borderId="0" xfId="1" applyNumberFormat="1" applyFont="1" applyFill="1"/>
    <xf numFmtId="0" fontId="5" fillId="5" borderId="13" xfId="0" applyFont="1" applyFill="1" applyBorder="1" applyAlignment="1">
      <alignment horizontal="center"/>
    </xf>
    <xf numFmtId="0" fontId="0" fillId="0" borderId="4" xfId="0" applyBorder="1"/>
    <xf numFmtId="0" fontId="0" fillId="0" borderId="4" xfId="0" applyBorder="1" applyAlignment="1">
      <alignment horizontal="center"/>
    </xf>
    <xf numFmtId="45" fontId="0" fillId="0" borderId="4" xfId="0" applyNumberFormat="1" applyBorder="1"/>
    <xf numFmtId="1" fontId="0" fillId="0" borderId="4" xfId="0" applyNumberFormat="1" applyBorder="1"/>
    <xf numFmtId="0" fontId="18" fillId="0" borderId="0" xfId="3" quotePrefix="1" applyFont="1" applyAlignment="1">
      <alignment horizontal="left"/>
    </xf>
    <xf numFmtId="0" fontId="17" fillId="0" borderId="0" xfId="3" applyAlignment="1">
      <alignment horizontal="center"/>
    </xf>
    <xf numFmtId="0" fontId="17" fillId="0" borderId="0" xfId="3" quotePrefix="1" applyAlignment="1">
      <alignment horizontal="center"/>
    </xf>
    <xf numFmtId="0" fontId="1" fillId="2" borderId="1" xfId="0" quotePrefix="1" applyFont="1" applyFill="1" applyBorder="1" applyAlignment="1">
      <alignment horizontal="center"/>
    </xf>
    <xf numFmtId="0" fontId="1" fillId="2" borderId="2" xfId="0" applyFont="1" applyFill="1" applyBorder="1" applyAlignment="1">
      <alignment horizontal="center"/>
    </xf>
    <xf numFmtId="0" fontId="1" fillId="2" borderId="3" xfId="0" applyFont="1" applyFill="1" applyBorder="1" applyAlignment="1">
      <alignment horizontal="center"/>
    </xf>
    <xf numFmtId="0" fontId="1" fillId="2" borderId="1" xfId="0" applyFont="1" applyFill="1" applyBorder="1" applyAlignment="1">
      <alignment horizontal="center"/>
    </xf>
    <xf numFmtId="0" fontId="17" fillId="0" borderId="0" xfId="3" quotePrefix="1" applyAlignment="1">
      <alignment horizontal="left"/>
    </xf>
    <xf numFmtId="0" fontId="17" fillId="0" borderId="0" xfId="3" applyAlignment="1">
      <alignment horizontal="left"/>
    </xf>
  </cellXfs>
  <cellStyles count="4">
    <cellStyle name="Hyperlink" xfId="3" builtinId="8"/>
    <cellStyle name="Hyperlink 2" xfId="2"/>
    <cellStyle name="Normal" xfId="0" builtinId="0"/>
    <cellStyle name="Percent" xfId="1" builtinId="5"/>
  </cellStyles>
  <dxfs count="9">
    <dxf>
      <numFmt numFmtId="0" formatCode="General"/>
    </dxf>
    <dxf>
      <font>
        <strike val="0"/>
        <outline val="0"/>
        <shadow val="0"/>
        <u val="none"/>
        <vertAlign val="baseline"/>
        <sz val="12"/>
        <color theme="1"/>
        <name val="Calibri"/>
        <scheme val="minor"/>
      </font>
    </dxf>
    <dxf>
      <font>
        <strike val="0"/>
        <outline val="0"/>
        <shadow val="0"/>
        <u val="none"/>
        <vertAlign val="baseline"/>
        <sz val="12"/>
        <color theme="1"/>
        <name val="Calibri"/>
        <scheme val="minor"/>
      </font>
      <numFmt numFmtId="166" formatCode="0.0"/>
    </dxf>
    <dxf>
      <font>
        <strike val="0"/>
        <outline val="0"/>
        <shadow val="0"/>
        <u val="none"/>
        <vertAlign val="baseline"/>
        <sz val="12"/>
        <color theme="1"/>
        <name val="Calibri"/>
        <scheme val="minor"/>
      </font>
      <numFmt numFmtId="0" formatCode="General"/>
    </dxf>
    <dxf>
      <numFmt numFmtId="0" formatCode="General"/>
    </dxf>
    <dxf>
      <font>
        <strike val="0"/>
        <outline val="0"/>
        <shadow val="0"/>
        <u val="none"/>
        <vertAlign val="baseline"/>
        <sz val="12"/>
        <color theme="1"/>
        <name val="Calibri"/>
        <scheme val="minor"/>
      </font>
    </dxf>
    <dxf>
      <font>
        <strike val="0"/>
        <outline val="0"/>
        <shadow val="0"/>
        <u val="none"/>
        <vertAlign val="baseline"/>
        <sz val="12"/>
        <color theme="1"/>
        <name val="Calibri"/>
        <scheme val="minor"/>
      </font>
    </dxf>
    <dxf>
      <font>
        <b/>
        <strike val="0"/>
        <outline val="0"/>
        <shadow val="0"/>
        <u val="none"/>
        <vertAlign val="baseline"/>
        <sz val="13"/>
        <color theme="1"/>
        <name val="Calibri"/>
        <scheme val="minor"/>
      </font>
      <alignment horizontal="center" vertical="top" textRotation="0" wrapText="1" indent="0" justifyLastLine="0" shrinkToFit="0" readingOrder="0"/>
    </dxf>
    <dxf>
      <font>
        <b/>
        <i val="0"/>
        <color theme="0"/>
      </font>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1" i="0" u="none" strike="noStrike" kern="1200" cap="all" spc="0" baseline="0">
                <a:gradFill>
                  <a:gsLst>
                    <a:gs pos="0">
                      <a:schemeClr val="dk1">
                        <a:lumMod val="50000"/>
                        <a:lumOff val="50000"/>
                      </a:schemeClr>
                    </a:gs>
                    <a:gs pos="100000">
                      <a:schemeClr val="dk1">
                        <a:lumMod val="85000"/>
                        <a:lumOff val="15000"/>
                      </a:schemeClr>
                    </a:gs>
                  </a:gsLst>
                  <a:lin ang="5400000" scaled="0"/>
                </a:gradFill>
                <a:latin typeface="+mn-lt"/>
                <a:ea typeface="+mn-ea"/>
                <a:cs typeface="+mn-cs"/>
              </a:defRPr>
            </a:pPr>
            <a:r>
              <a:rPr lang="en-CA" b="1"/>
              <a:t>Point Difference Every 30 Seconds During Game</a:t>
            </a:r>
          </a:p>
        </c:rich>
      </c:tx>
      <c:layout/>
      <c:overlay val="0"/>
      <c:spPr>
        <a:noFill/>
        <a:ln>
          <a:noFill/>
        </a:ln>
        <a:effectLst/>
      </c:spPr>
      <c:txPr>
        <a:bodyPr rot="0" spcFirstLastPara="1" vertOverflow="ellipsis" vert="horz" wrap="square" anchor="ctr" anchorCtr="1"/>
        <a:lstStyle/>
        <a:p>
          <a:pPr>
            <a:defRPr sz="1440" b="1" i="0" u="none" strike="noStrike" kern="1200" cap="all" spc="0" baseline="0">
              <a:gradFill>
                <a:gsLst>
                  <a:gs pos="0">
                    <a:schemeClr val="dk1">
                      <a:lumMod val="50000"/>
                      <a:lumOff val="50000"/>
                    </a:schemeClr>
                  </a:gs>
                  <a:gs pos="100000">
                    <a:schemeClr val="dk1">
                      <a:lumMod val="85000"/>
                      <a:lumOff val="15000"/>
                    </a:schemeClr>
                  </a:gs>
                </a:gsLst>
                <a:lin ang="5400000" scaled="0"/>
              </a:gradFill>
              <a:latin typeface="+mn-lt"/>
              <a:ea typeface="+mn-ea"/>
              <a:cs typeface="+mn-cs"/>
            </a:defRPr>
          </a:pPr>
          <a:endParaRPr lang="en-US"/>
        </a:p>
      </c:txPr>
    </c:title>
    <c:autoTitleDeleted val="0"/>
    <c:plotArea>
      <c:layout>
        <c:manualLayout>
          <c:layoutTarget val="inner"/>
          <c:xMode val="edge"/>
          <c:yMode val="edge"/>
          <c:x val="2.9108434329721326E-2"/>
          <c:y val="7.0283121753363056E-2"/>
          <c:w val="0.90272019680925464"/>
          <c:h val="0.8177929247124166"/>
        </c:manualLayout>
      </c:layout>
      <c:lineChart>
        <c:grouping val="standard"/>
        <c:varyColors val="0"/>
        <c:ser>
          <c:idx val="0"/>
          <c:order val="0"/>
          <c:tx>
            <c:strRef>
              <c:f>'f_Select 2 teams'!$D$4</c:f>
              <c:strCache>
                <c:ptCount val="1"/>
                <c:pt idx="0">
                  <c:v>1989  XXIII (23)  San Francisco 49ers  20  Cincinnati Bengals  16</c:v>
                </c:pt>
              </c:strCache>
            </c:strRef>
          </c:tx>
          <c:spPr>
            <a:ln w="19050" cap="rnd" cmpd="sng" algn="ctr">
              <a:solidFill>
                <a:schemeClr val="accent1">
                  <a:shade val="95000"/>
                  <a:satMod val="105000"/>
                </a:schemeClr>
              </a:solidFill>
              <a:round/>
            </a:ln>
            <a:effectLst/>
          </c:spPr>
          <c:marker>
            <c:symbol val="circle"/>
            <c:size val="17"/>
            <c:spPr>
              <a:solidFill>
                <a:schemeClr val="lt1"/>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dk1">
                          <a:lumMod val="35000"/>
                          <a:lumOff val="65000"/>
                        </a:schemeClr>
                      </a:solidFill>
                    </a:ln>
                    <a:effectLst/>
                  </c:spPr>
                </c15:leaderLines>
              </c:ext>
            </c:extLst>
          </c:dLbls>
          <c:cat>
            <c:numRef>
              <c:f>'c_Bin Change Data into 60 mins'!$B$9:$B$129</c:f>
              <c:numCache>
                <c:formatCode>mm:ss</c:formatCode>
                <c:ptCount val="121"/>
                <c:pt idx="0">
                  <c:v>0</c:v>
                </c:pt>
                <c:pt idx="1">
                  <c:v>3.4722222222222224E-4</c:v>
                </c:pt>
                <c:pt idx="2">
                  <c:v>6.9444444444444447E-4</c:v>
                </c:pt>
                <c:pt idx="3">
                  <c:v>1.0416666666666667E-3</c:v>
                </c:pt>
                <c:pt idx="4">
                  <c:v>1.3888888888888889E-3</c:v>
                </c:pt>
                <c:pt idx="5">
                  <c:v>1.7361111111111112E-3</c:v>
                </c:pt>
                <c:pt idx="6">
                  <c:v>2.0833333333333333E-3</c:v>
                </c:pt>
                <c:pt idx="7">
                  <c:v>2.4305555555555556E-3</c:v>
                </c:pt>
                <c:pt idx="8">
                  <c:v>2.7777777777777779E-3</c:v>
                </c:pt>
                <c:pt idx="9">
                  <c:v>3.1250000000000002E-3</c:v>
                </c:pt>
                <c:pt idx="10">
                  <c:v>3.4722222222222225E-3</c:v>
                </c:pt>
                <c:pt idx="11">
                  <c:v>3.8194444444444448E-3</c:v>
                </c:pt>
                <c:pt idx="12">
                  <c:v>4.1666666666666666E-3</c:v>
                </c:pt>
                <c:pt idx="13">
                  <c:v>4.5138888888888885E-3</c:v>
                </c:pt>
                <c:pt idx="14">
                  <c:v>4.8611111111111103E-3</c:v>
                </c:pt>
                <c:pt idx="15">
                  <c:v>5.2083333333333322E-3</c:v>
                </c:pt>
                <c:pt idx="16">
                  <c:v>5.555555555555554E-3</c:v>
                </c:pt>
                <c:pt idx="17">
                  <c:v>5.9027777777777759E-3</c:v>
                </c:pt>
                <c:pt idx="18">
                  <c:v>6.2499999999999977E-3</c:v>
                </c:pt>
                <c:pt idx="19">
                  <c:v>6.5972222222222196E-3</c:v>
                </c:pt>
                <c:pt idx="20">
                  <c:v>6.9444444444444415E-3</c:v>
                </c:pt>
                <c:pt idx="21">
                  <c:v>7.2916666666666633E-3</c:v>
                </c:pt>
                <c:pt idx="22">
                  <c:v>7.6388888888888852E-3</c:v>
                </c:pt>
                <c:pt idx="23">
                  <c:v>7.986111111111107E-3</c:v>
                </c:pt>
                <c:pt idx="24">
                  <c:v>8.3333333333333297E-3</c:v>
                </c:pt>
                <c:pt idx="25">
                  <c:v>8.6805555555555525E-3</c:v>
                </c:pt>
                <c:pt idx="26">
                  <c:v>9.0277777777777752E-3</c:v>
                </c:pt>
                <c:pt idx="27">
                  <c:v>9.3749999999999979E-3</c:v>
                </c:pt>
                <c:pt idx="28">
                  <c:v>9.7222222222222206E-3</c:v>
                </c:pt>
                <c:pt idx="29">
                  <c:v>1.0069444444444443E-2</c:v>
                </c:pt>
                <c:pt idx="30">
                  <c:v>1.0416666666666666E-2</c:v>
                </c:pt>
                <c:pt idx="31">
                  <c:v>1.0763888888888889E-2</c:v>
                </c:pt>
                <c:pt idx="32">
                  <c:v>1.1111111111111112E-2</c:v>
                </c:pt>
                <c:pt idx="33">
                  <c:v>1.1458333333333334E-2</c:v>
                </c:pt>
                <c:pt idx="34">
                  <c:v>1.1805555555555557E-2</c:v>
                </c:pt>
                <c:pt idx="35">
                  <c:v>1.215277777777778E-2</c:v>
                </c:pt>
                <c:pt idx="36">
                  <c:v>1.2500000000000002E-2</c:v>
                </c:pt>
                <c:pt idx="37">
                  <c:v>1.2847222222222225E-2</c:v>
                </c:pt>
                <c:pt idx="38">
                  <c:v>1.3194444444444448E-2</c:v>
                </c:pt>
                <c:pt idx="39">
                  <c:v>1.3541666666666671E-2</c:v>
                </c:pt>
                <c:pt idx="40">
                  <c:v>1.3888888888888893E-2</c:v>
                </c:pt>
                <c:pt idx="41">
                  <c:v>1.4236111111111116E-2</c:v>
                </c:pt>
                <c:pt idx="42">
                  <c:v>1.4583333333333339E-2</c:v>
                </c:pt>
                <c:pt idx="43">
                  <c:v>1.4930555555555561E-2</c:v>
                </c:pt>
                <c:pt idx="44">
                  <c:v>1.5277777777777784E-2</c:v>
                </c:pt>
                <c:pt idx="45">
                  <c:v>1.5625000000000007E-2</c:v>
                </c:pt>
                <c:pt idx="46">
                  <c:v>1.5972222222222228E-2</c:v>
                </c:pt>
                <c:pt idx="47">
                  <c:v>1.6319444444444449E-2</c:v>
                </c:pt>
                <c:pt idx="48">
                  <c:v>1.666666666666667E-2</c:v>
                </c:pt>
                <c:pt idx="49">
                  <c:v>1.7013888888888891E-2</c:v>
                </c:pt>
                <c:pt idx="50">
                  <c:v>1.7361111111111112E-2</c:v>
                </c:pt>
                <c:pt idx="51">
                  <c:v>1.7708333333333333E-2</c:v>
                </c:pt>
                <c:pt idx="52">
                  <c:v>1.8055555555555554E-2</c:v>
                </c:pt>
                <c:pt idx="53">
                  <c:v>1.8402777777777775E-2</c:v>
                </c:pt>
                <c:pt idx="54">
                  <c:v>1.8749999999999996E-2</c:v>
                </c:pt>
                <c:pt idx="55">
                  <c:v>1.9097222222222217E-2</c:v>
                </c:pt>
                <c:pt idx="56">
                  <c:v>1.9444444444444438E-2</c:v>
                </c:pt>
                <c:pt idx="57">
                  <c:v>1.9791666666666659E-2</c:v>
                </c:pt>
                <c:pt idx="58">
                  <c:v>2.013888888888888E-2</c:v>
                </c:pt>
                <c:pt idx="59">
                  <c:v>2.0486111111111101E-2</c:v>
                </c:pt>
                <c:pt idx="60">
                  <c:v>2.0833333333333322E-2</c:v>
                </c:pt>
                <c:pt idx="61">
                  <c:v>2.1180555555555543E-2</c:v>
                </c:pt>
                <c:pt idx="62">
                  <c:v>2.1527777777777764E-2</c:v>
                </c:pt>
                <c:pt idx="63">
                  <c:v>2.1874999999999985E-2</c:v>
                </c:pt>
                <c:pt idx="64">
                  <c:v>2.2222222222222206E-2</c:v>
                </c:pt>
                <c:pt idx="65">
                  <c:v>2.2569444444444427E-2</c:v>
                </c:pt>
                <c:pt idx="66">
                  <c:v>2.2916666666666648E-2</c:v>
                </c:pt>
                <c:pt idx="67">
                  <c:v>2.3263888888888869E-2</c:v>
                </c:pt>
                <c:pt idx="68">
                  <c:v>2.361111111111109E-2</c:v>
                </c:pt>
                <c:pt idx="69">
                  <c:v>2.3958333333333311E-2</c:v>
                </c:pt>
                <c:pt idx="70">
                  <c:v>2.4305555555555532E-2</c:v>
                </c:pt>
                <c:pt idx="71">
                  <c:v>2.4652777777777753E-2</c:v>
                </c:pt>
                <c:pt idx="72">
                  <c:v>2.4999999999999974E-2</c:v>
                </c:pt>
                <c:pt idx="73">
                  <c:v>2.5347222222222195E-2</c:v>
                </c:pt>
                <c:pt idx="74">
                  <c:v>2.5694444444444416E-2</c:v>
                </c:pt>
                <c:pt idx="75">
                  <c:v>2.6041666666666637E-2</c:v>
                </c:pt>
                <c:pt idx="76">
                  <c:v>2.6388888888888858E-2</c:v>
                </c:pt>
                <c:pt idx="77">
                  <c:v>2.6736111111111079E-2</c:v>
                </c:pt>
                <c:pt idx="78">
                  <c:v>2.70833333333333E-2</c:v>
                </c:pt>
                <c:pt idx="79">
                  <c:v>2.7430555555555521E-2</c:v>
                </c:pt>
                <c:pt idx="80">
                  <c:v>2.7777777777777742E-2</c:v>
                </c:pt>
                <c:pt idx="81">
                  <c:v>2.8124999999999963E-2</c:v>
                </c:pt>
                <c:pt idx="82">
                  <c:v>2.8472222222222184E-2</c:v>
                </c:pt>
                <c:pt idx="83">
                  <c:v>2.8819444444444405E-2</c:v>
                </c:pt>
                <c:pt idx="84">
                  <c:v>2.9166666666666625E-2</c:v>
                </c:pt>
                <c:pt idx="85">
                  <c:v>2.9513888888888846E-2</c:v>
                </c:pt>
                <c:pt idx="86">
                  <c:v>2.9861111111111067E-2</c:v>
                </c:pt>
                <c:pt idx="87">
                  <c:v>3.0208333333333288E-2</c:v>
                </c:pt>
                <c:pt idx="88">
                  <c:v>3.0555555555555509E-2</c:v>
                </c:pt>
                <c:pt idx="89">
                  <c:v>3.090277777777773E-2</c:v>
                </c:pt>
                <c:pt idx="90">
                  <c:v>3.1249999999999951E-2</c:v>
                </c:pt>
                <c:pt idx="91">
                  <c:v>3.1597222222222172E-2</c:v>
                </c:pt>
                <c:pt idx="92">
                  <c:v>3.1944444444444393E-2</c:v>
                </c:pt>
                <c:pt idx="93">
                  <c:v>3.2291666666666614E-2</c:v>
                </c:pt>
                <c:pt idx="94">
                  <c:v>3.2638888888888835E-2</c:v>
                </c:pt>
                <c:pt idx="95">
                  <c:v>3.2986111111111056E-2</c:v>
                </c:pt>
                <c:pt idx="96">
                  <c:v>3.3333333333333277E-2</c:v>
                </c:pt>
                <c:pt idx="97">
                  <c:v>3.3680555555555498E-2</c:v>
                </c:pt>
                <c:pt idx="98">
                  <c:v>3.4027777777777719E-2</c:v>
                </c:pt>
                <c:pt idx="99">
                  <c:v>3.437499999999994E-2</c:v>
                </c:pt>
                <c:pt idx="100">
                  <c:v>3.4722222222222161E-2</c:v>
                </c:pt>
                <c:pt idx="101">
                  <c:v>3.5069444444444382E-2</c:v>
                </c:pt>
                <c:pt idx="102">
                  <c:v>3.5416666666666603E-2</c:v>
                </c:pt>
                <c:pt idx="103">
                  <c:v>3.5763888888888824E-2</c:v>
                </c:pt>
                <c:pt idx="104">
                  <c:v>3.6111111111111045E-2</c:v>
                </c:pt>
                <c:pt idx="105">
                  <c:v>3.6458333333333266E-2</c:v>
                </c:pt>
                <c:pt idx="106">
                  <c:v>3.6805555555555487E-2</c:v>
                </c:pt>
                <c:pt idx="107">
                  <c:v>3.7152777777777708E-2</c:v>
                </c:pt>
                <c:pt idx="108">
                  <c:v>3.7499999999999929E-2</c:v>
                </c:pt>
                <c:pt idx="109">
                  <c:v>3.784722222222215E-2</c:v>
                </c:pt>
                <c:pt idx="110">
                  <c:v>3.8194444444444371E-2</c:v>
                </c:pt>
                <c:pt idx="111">
                  <c:v>3.8541666666666592E-2</c:v>
                </c:pt>
                <c:pt idx="112">
                  <c:v>3.8888888888888813E-2</c:v>
                </c:pt>
                <c:pt idx="113">
                  <c:v>3.9236111111111034E-2</c:v>
                </c:pt>
                <c:pt idx="114">
                  <c:v>3.9583333333333255E-2</c:v>
                </c:pt>
                <c:pt idx="115">
                  <c:v>3.9930555555555476E-2</c:v>
                </c:pt>
                <c:pt idx="116">
                  <c:v>4.0277777777777697E-2</c:v>
                </c:pt>
                <c:pt idx="117">
                  <c:v>4.0624999999999918E-2</c:v>
                </c:pt>
                <c:pt idx="118">
                  <c:v>4.0972222222222139E-2</c:v>
                </c:pt>
                <c:pt idx="119">
                  <c:v>4.131944444444436E-2</c:v>
                </c:pt>
                <c:pt idx="120">
                  <c:v>4.1666666666666581E-2</c:v>
                </c:pt>
              </c:numCache>
            </c:numRef>
          </c:cat>
          <c:val>
            <c:numRef>
              <c:f>'f_Select 2 teams'!$D$6:$D$126</c:f>
              <c:numCache>
                <c:formatCode>0</c:formatCode>
                <c:ptCount val="1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3</c:v>
                </c:pt>
                <c:pt idx="24">
                  <c:v>3</c:v>
                </c:pt>
                <c:pt idx="25">
                  <c:v>3</c:v>
                </c:pt>
                <c:pt idx="26">
                  <c:v>3</c:v>
                </c:pt>
                <c:pt idx="27">
                  <c:v>3</c:v>
                </c:pt>
                <c:pt idx="28">
                  <c:v>3</c:v>
                </c:pt>
                <c:pt idx="29">
                  <c:v>3</c:v>
                </c:pt>
                <c:pt idx="30">
                  <c:v>3</c:v>
                </c:pt>
                <c:pt idx="31">
                  <c:v>3</c:v>
                </c:pt>
                <c:pt idx="32">
                  <c:v>3</c:v>
                </c:pt>
                <c:pt idx="33">
                  <c:v>3</c:v>
                </c:pt>
                <c:pt idx="34">
                  <c:v>3</c:v>
                </c:pt>
                <c:pt idx="35">
                  <c:v>3</c:v>
                </c:pt>
                <c:pt idx="36">
                  <c:v>3</c:v>
                </c:pt>
                <c:pt idx="37">
                  <c:v>3</c:v>
                </c:pt>
                <c:pt idx="38">
                  <c:v>3</c:v>
                </c:pt>
                <c:pt idx="39">
                  <c:v>3</c:v>
                </c:pt>
                <c:pt idx="40">
                  <c:v>3</c:v>
                </c:pt>
                <c:pt idx="41">
                  <c:v>3</c:v>
                </c:pt>
                <c:pt idx="42">
                  <c:v>3</c:v>
                </c:pt>
                <c:pt idx="43">
                  <c:v>3</c:v>
                </c:pt>
                <c:pt idx="44">
                  <c:v>3</c:v>
                </c:pt>
                <c:pt idx="45">
                  <c:v>3</c:v>
                </c:pt>
                <c:pt idx="46">
                  <c:v>3</c:v>
                </c:pt>
                <c:pt idx="47">
                  <c:v>3</c:v>
                </c:pt>
                <c:pt idx="48">
                  <c:v>3</c:v>
                </c:pt>
                <c:pt idx="49">
                  <c:v>3</c:v>
                </c:pt>
                <c:pt idx="50">
                  <c:v>3</c:v>
                </c:pt>
                <c:pt idx="51">
                  <c:v>3</c:v>
                </c:pt>
                <c:pt idx="52">
                  <c:v>3</c:v>
                </c:pt>
                <c:pt idx="53">
                  <c:v>3</c:v>
                </c:pt>
                <c:pt idx="54">
                  <c:v>3</c:v>
                </c:pt>
                <c:pt idx="55">
                  <c:v>3</c:v>
                </c:pt>
                <c:pt idx="56">
                  <c:v>3</c:v>
                </c:pt>
                <c:pt idx="57">
                  <c:v>3</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3</c:v>
                </c:pt>
                <c:pt idx="80">
                  <c:v>3</c:v>
                </c:pt>
                <c:pt idx="81">
                  <c:v>3</c:v>
                </c:pt>
                <c:pt idx="82">
                  <c:v>3</c:v>
                </c:pt>
                <c:pt idx="83">
                  <c:v>3</c:v>
                </c:pt>
                <c:pt idx="84">
                  <c:v>3</c:v>
                </c:pt>
                <c:pt idx="85">
                  <c:v>3</c:v>
                </c:pt>
                <c:pt idx="86">
                  <c:v>3</c:v>
                </c:pt>
                <c:pt idx="87">
                  <c:v>3</c:v>
                </c:pt>
                <c:pt idx="88">
                  <c:v>0</c:v>
                </c:pt>
                <c:pt idx="89">
                  <c:v>7</c:v>
                </c:pt>
                <c:pt idx="90">
                  <c:v>7</c:v>
                </c:pt>
                <c:pt idx="91">
                  <c:v>7</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3</c:v>
                </c:pt>
                <c:pt idx="114">
                  <c:v>3</c:v>
                </c:pt>
                <c:pt idx="115">
                  <c:v>3</c:v>
                </c:pt>
                <c:pt idx="116">
                  <c:v>3</c:v>
                </c:pt>
                <c:pt idx="117">
                  <c:v>3</c:v>
                </c:pt>
                <c:pt idx="118">
                  <c:v>3</c:v>
                </c:pt>
                <c:pt idx="119">
                  <c:v>4</c:v>
                </c:pt>
                <c:pt idx="120">
                  <c:v>4</c:v>
                </c:pt>
              </c:numCache>
            </c:numRef>
          </c:val>
          <c:smooth val="0"/>
        </c:ser>
        <c:ser>
          <c:idx val="1"/>
          <c:order val="1"/>
          <c:tx>
            <c:strRef>
              <c:f>'f_Select 2 teams'!$E$4</c:f>
              <c:strCache>
                <c:ptCount val="1"/>
                <c:pt idx="0">
                  <c:v>1991  XXV (25)  New York Giants  20  Buffalo Bills  19</c:v>
                </c:pt>
              </c:strCache>
            </c:strRef>
          </c:tx>
          <c:spPr>
            <a:ln w="19050" cap="rnd" cmpd="sng" algn="ctr">
              <a:solidFill>
                <a:schemeClr val="accent2">
                  <a:shade val="95000"/>
                  <a:satMod val="105000"/>
                </a:schemeClr>
              </a:solidFill>
              <a:round/>
            </a:ln>
            <a:effectLst/>
          </c:spPr>
          <c:marker>
            <c:symbol val="circle"/>
            <c:size val="17"/>
            <c:spPr>
              <a:solidFill>
                <a:schemeClr val="lt1"/>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2"/>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dk1">
                          <a:lumMod val="35000"/>
                          <a:lumOff val="65000"/>
                        </a:schemeClr>
                      </a:solidFill>
                    </a:ln>
                    <a:effectLst/>
                  </c:spPr>
                </c15:leaderLines>
              </c:ext>
            </c:extLst>
          </c:dLbls>
          <c:cat>
            <c:numRef>
              <c:f>'c_Bin Change Data into 60 mins'!$B$9:$B$129</c:f>
              <c:numCache>
                <c:formatCode>mm:ss</c:formatCode>
                <c:ptCount val="121"/>
                <c:pt idx="0">
                  <c:v>0</c:v>
                </c:pt>
                <c:pt idx="1">
                  <c:v>3.4722222222222224E-4</c:v>
                </c:pt>
                <c:pt idx="2">
                  <c:v>6.9444444444444447E-4</c:v>
                </c:pt>
                <c:pt idx="3">
                  <c:v>1.0416666666666667E-3</c:v>
                </c:pt>
                <c:pt idx="4">
                  <c:v>1.3888888888888889E-3</c:v>
                </c:pt>
                <c:pt idx="5">
                  <c:v>1.7361111111111112E-3</c:v>
                </c:pt>
                <c:pt idx="6">
                  <c:v>2.0833333333333333E-3</c:v>
                </c:pt>
                <c:pt idx="7">
                  <c:v>2.4305555555555556E-3</c:v>
                </c:pt>
                <c:pt idx="8">
                  <c:v>2.7777777777777779E-3</c:v>
                </c:pt>
                <c:pt idx="9">
                  <c:v>3.1250000000000002E-3</c:v>
                </c:pt>
                <c:pt idx="10">
                  <c:v>3.4722222222222225E-3</c:v>
                </c:pt>
                <c:pt idx="11">
                  <c:v>3.8194444444444448E-3</c:v>
                </c:pt>
                <c:pt idx="12">
                  <c:v>4.1666666666666666E-3</c:v>
                </c:pt>
                <c:pt idx="13">
                  <c:v>4.5138888888888885E-3</c:v>
                </c:pt>
                <c:pt idx="14">
                  <c:v>4.8611111111111103E-3</c:v>
                </c:pt>
                <c:pt idx="15">
                  <c:v>5.2083333333333322E-3</c:v>
                </c:pt>
                <c:pt idx="16">
                  <c:v>5.555555555555554E-3</c:v>
                </c:pt>
                <c:pt idx="17">
                  <c:v>5.9027777777777759E-3</c:v>
                </c:pt>
                <c:pt idx="18">
                  <c:v>6.2499999999999977E-3</c:v>
                </c:pt>
                <c:pt idx="19">
                  <c:v>6.5972222222222196E-3</c:v>
                </c:pt>
                <c:pt idx="20">
                  <c:v>6.9444444444444415E-3</c:v>
                </c:pt>
                <c:pt idx="21">
                  <c:v>7.2916666666666633E-3</c:v>
                </c:pt>
                <c:pt idx="22">
                  <c:v>7.6388888888888852E-3</c:v>
                </c:pt>
                <c:pt idx="23">
                  <c:v>7.986111111111107E-3</c:v>
                </c:pt>
                <c:pt idx="24">
                  <c:v>8.3333333333333297E-3</c:v>
                </c:pt>
                <c:pt idx="25">
                  <c:v>8.6805555555555525E-3</c:v>
                </c:pt>
                <c:pt idx="26">
                  <c:v>9.0277777777777752E-3</c:v>
                </c:pt>
                <c:pt idx="27">
                  <c:v>9.3749999999999979E-3</c:v>
                </c:pt>
                <c:pt idx="28">
                  <c:v>9.7222222222222206E-3</c:v>
                </c:pt>
                <c:pt idx="29">
                  <c:v>1.0069444444444443E-2</c:v>
                </c:pt>
                <c:pt idx="30">
                  <c:v>1.0416666666666666E-2</c:v>
                </c:pt>
                <c:pt idx="31">
                  <c:v>1.0763888888888889E-2</c:v>
                </c:pt>
                <c:pt idx="32">
                  <c:v>1.1111111111111112E-2</c:v>
                </c:pt>
                <c:pt idx="33">
                  <c:v>1.1458333333333334E-2</c:v>
                </c:pt>
                <c:pt idx="34">
                  <c:v>1.1805555555555557E-2</c:v>
                </c:pt>
                <c:pt idx="35">
                  <c:v>1.215277777777778E-2</c:v>
                </c:pt>
                <c:pt idx="36">
                  <c:v>1.2500000000000002E-2</c:v>
                </c:pt>
                <c:pt idx="37">
                  <c:v>1.2847222222222225E-2</c:v>
                </c:pt>
                <c:pt idx="38">
                  <c:v>1.3194444444444448E-2</c:v>
                </c:pt>
                <c:pt idx="39">
                  <c:v>1.3541666666666671E-2</c:v>
                </c:pt>
                <c:pt idx="40">
                  <c:v>1.3888888888888893E-2</c:v>
                </c:pt>
                <c:pt idx="41">
                  <c:v>1.4236111111111116E-2</c:v>
                </c:pt>
                <c:pt idx="42">
                  <c:v>1.4583333333333339E-2</c:v>
                </c:pt>
                <c:pt idx="43">
                  <c:v>1.4930555555555561E-2</c:v>
                </c:pt>
                <c:pt idx="44">
                  <c:v>1.5277777777777784E-2</c:v>
                </c:pt>
                <c:pt idx="45">
                  <c:v>1.5625000000000007E-2</c:v>
                </c:pt>
                <c:pt idx="46">
                  <c:v>1.5972222222222228E-2</c:v>
                </c:pt>
                <c:pt idx="47">
                  <c:v>1.6319444444444449E-2</c:v>
                </c:pt>
                <c:pt idx="48">
                  <c:v>1.666666666666667E-2</c:v>
                </c:pt>
                <c:pt idx="49">
                  <c:v>1.7013888888888891E-2</c:v>
                </c:pt>
                <c:pt idx="50">
                  <c:v>1.7361111111111112E-2</c:v>
                </c:pt>
                <c:pt idx="51">
                  <c:v>1.7708333333333333E-2</c:v>
                </c:pt>
                <c:pt idx="52">
                  <c:v>1.8055555555555554E-2</c:v>
                </c:pt>
                <c:pt idx="53">
                  <c:v>1.8402777777777775E-2</c:v>
                </c:pt>
                <c:pt idx="54">
                  <c:v>1.8749999999999996E-2</c:v>
                </c:pt>
                <c:pt idx="55">
                  <c:v>1.9097222222222217E-2</c:v>
                </c:pt>
                <c:pt idx="56">
                  <c:v>1.9444444444444438E-2</c:v>
                </c:pt>
                <c:pt idx="57">
                  <c:v>1.9791666666666659E-2</c:v>
                </c:pt>
                <c:pt idx="58">
                  <c:v>2.013888888888888E-2</c:v>
                </c:pt>
                <c:pt idx="59">
                  <c:v>2.0486111111111101E-2</c:v>
                </c:pt>
                <c:pt idx="60">
                  <c:v>2.0833333333333322E-2</c:v>
                </c:pt>
                <c:pt idx="61">
                  <c:v>2.1180555555555543E-2</c:v>
                </c:pt>
                <c:pt idx="62">
                  <c:v>2.1527777777777764E-2</c:v>
                </c:pt>
                <c:pt idx="63">
                  <c:v>2.1874999999999985E-2</c:v>
                </c:pt>
                <c:pt idx="64">
                  <c:v>2.2222222222222206E-2</c:v>
                </c:pt>
                <c:pt idx="65">
                  <c:v>2.2569444444444427E-2</c:v>
                </c:pt>
                <c:pt idx="66">
                  <c:v>2.2916666666666648E-2</c:v>
                </c:pt>
                <c:pt idx="67">
                  <c:v>2.3263888888888869E-2</c:v>
                </c:pt>
                <c:pt idx="68">
                  <c:v>2.361111111111109E-2</c:v>
                </c:pt>
                <c:pt idx="69">
                  <c:v>2.3958333333333311E-2</c:v>
                </c:pt>
                <c:pt idx="70">
                  <c:v>2.4305555555555532E-2</c:v>
                </c:pt>
                <c:pt idx="71">
                  <c:v>2.4652777777777753E-2</c:v>
                </c:pt>
                <c:pt idx="72">
                  <c:v>2.4999999999999974E-2</c:v>
                </c:pt>
                <c:pt idx="73">
                  <c:v>2.5347222222222195E-2</c:v>
                </c:pt>
                <c:pt idx="74">
                  <c:v>2.5694444444444416E-2</c:v>
                </c:pt>
                <c:pt idx="75">
                  <c:v>2.6041666666666637E-2</c:v>
                </c:pt>
                <c:pt idx="76">
                  <c:v>2.6388888888888858E-2</c:v>
                </c:pt>
                <c:pt idx="77">
                  <c:v>2.6736111111111079E-2</c:v>
                </c:pt>
                <c:pt idx="78">
                  <c:v>2.70833333333333E-2</c:v>
                </c:pt>
                <c:pt idx="79">
                  <c:v>2.7430555555555521E-2</c:v>
                </c:pt>
                <c:pt idx="80">
                  <c:v>2.7777777777777742E-2</c:v>
                </c:pt>
                <c:pt idx="81">
                  <c:v>2.8124999999999963E-2</c:v>
                </c:pt>
                <c:pt idx="82">
                  <c:v>2.8472222222222184E-2</c:v>
                </c:pt>
                <c:pt idx="83">
                  <c:v>2.8819444444444405E-2</c:v>
                </c:pt>
                <c:pt idx="84">
                  <c:v>2.9166666666666625E-2</c:v>
                </c:pt>
                <c:pt idx="85">
                  <c:v>2.9513888888888846E-2</c:v>
                </c:pt>
                <c:pt idx="86">
                  <c:v>2.9861111111111067E-2</c:v>
                </c:pt>
                <c:pt idx="87">
                  <c:v>3.0208333333333288E-2</c:v>
                </c:pt>
                <c:pt idx="88">
                  <c:v>3.0555555555555509E-2</c:v>
                </c:pt>
                <c:pt idx="89">
                  <c:v>3.090277777777773E-2</c:v>
                </c:pt>
                <c:pt idx="90">
                  <c:v>3.1249999999999951E-2</c:v>
                </c:pt>
                <c:pt idx="91">
                  <c:v>3.1597222222222172E-2</c:v>
                </c:pt>
                <c:pt idx="92">
                  <c:v>3.1944444444444393E-2</c:v>
                </c:pt>
                <c:pt idx="93">
                  <c:v>3.2291666666666614E-2</c:v>
                </c:pt>
                <c:pt idx="94">
                  <c:v>3.2638888888888835E-2</c:v>
                </c:pt>
                <c:pt idx="95">
                  <c:v>3.2986111111111056E-2</c:v>
                </c:pt>
                <c:pt idx="96">
                  <c:v>3.3333333333333277E-2</c:v>
                </c:pt>
                <c:pt idx="97">
                  <c:v>3.3680555555555498E-2</c:v>
                </c:pt>
                <c:pt idx="98">
                  <c:v>3.4027777777777719E-2</c:v>
                </c:pt>
                <c:pt idx="99">
                  <c:v>3.437499999999994E-2</c:v>
                </c:pt>
                <c:pt idx="100">
                  <c:v>3.4722222222222161E-2</c:v>
                </c:pt>
                <c:pt idx="101">
                  <c:v>3.5069444444444382E-2</c:v>
                </c:pt>
                <c:pt idx="102">
                  <c:v>3.5416666666666603E-2</c:v>
                </c:pt>
                <c:pt idx="103">
                  <c:v>3.5763888888888824E-2</c:v>
                </c:pt>
                <c:pt idx="104">
                  <c:v>3.6111111111111045E-2</c:v>
                </c:pt>
                <c:pt idx="105">
                  <c:v>3.6458333333333266E-2</c:v>
                </c:pt>
                <c:pt idx="106">
                  <c:v>3.6805555555555487E-2</c:v>
                </c:pt>
                <c:pt idx="107">
                  <c:v>3.7152777777777708E-2</c:v>
                </c:pt>
                <c:pt idx="108">
                  <c:v>3.7499999999999929E-2</c:v>
                </c:pt>
                <c:pt idx="109">
                  <c:v>3.784722222222215E-2</c:v>
                </c:pt>
                <c:pt idx="110">
                  <c:v>3.8194444444444371E-2</c:v>
                </c:pt>
                <c:pt idx="111">
                  <c:v>3.8541666666666592E-2</c:v>
                </c:pt>
                <c:pt idx="112">
                  <c:v>3.8888888888888813E-2</c:v>
                </c:pt>
                <c:pt idx="113">
                  <c:v>3.9236111111111034E-2</c:v>
                </c:pt>
                <c:pt idx="114">
                  <c:v>3.9583333333333255E-2</c:v>
                </c:pt>
                <c:pt idx="115">
                  <c:v>3.9930555555555476E-2</c:v>
                </c:pt>
                <c:pt idx="116">
                  <c:v>4.0277777777777697E-2</c:v>
                </c:pt>
                <c:pt idx="117">
                  <c:v>4.0624999999999918E-2</c:v>
                </c:pt>
                <c:pt idx="118">
                  <c:v>4.0972222222222139E-2</c:v>
                </c:pt>
                <c:pt idx="119">
                  <c:v>4.131944444444436E-2</c:v>
                </c:pt>
                <c:pt idx="120">
                  <c:v>4.1666666666666581E-2</c:v>
                </c:pt>
              </c:numCache>
            </c:numRef>
          </c:cat>
          <c:val>
            <c:numRef>
              <c:f>'f_Select 2 teams'!$E$6:$E$126</c:f>
              <c:numCache>
                <c:formatCode>0</c:formatCode>
                <c:ptCount val="1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3</c:v>
                </c:pt>
                <c:pt idx="16">
                  <c:v>3</c:v>
                </c:pt>
                <c:pt idx="17">
                  <c:v>3</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7</c:v>
                </c:pt>
                <c:pt idx="36">
                  <c:v>7</c:v>
                </c:pt>
                <c:pt idx="37">
                  <c:v>7</c:v>
                </c:pt>
                <c:pt idx="38">
                  <c:v>7</c:v>
                </c:pt>
                <c:pt idx="39">
                  <c:v>7</c:v>
                </c:pt>
                <c:pt idx="40">
                  <c:v>7</c:v>
                </c:pt>
                <c:pt idx="41">
                  <c:v>7</c:v>
                </c:pt>
                <c:pt idx="42">
                  <c:v>7</c:v>
                </c:pt>
                <c:pt idx="43">
                  <c:v>9</c:v>
                </c:pt>
                <c:pt idx="44">
                  <c:v>9</c:v>
                </c:pt>
                <c:pt idx="45">
                  <c:v>9</c:v>
                </c:pt>
                <c:pt idx="46">
                  <c:v>9</c:v>
                </c:pt>
                <c:pt idx="47">
                  <c:v>9</c:v>
                </c:pt>
                <c:pt idx="48">
                  <c:v>9</c:v>
                </c:pt>
                <c:pt idx="49">
                  <c:v>9</c:v>
                </c:pt>
                <c:pt idx="50">
                  <c:v>9</c:v>
                </c:pt>
                <c:pt idx="51">
                  <c:v>9</c:v>
                </c:pt>
                <c:pt idx="52">
                  <c:v>9</c:v>
                </c:pt>
                <c:pt idx="53">
                  <c:v>9</c:v>
                </c:pt>
                <c:pt idx="54">
                  <c:v>9</c:v>
                </c:pt>
                <c:pt idx="55">
                  <c:v>9</c:v>
                </c:pt>
                <c:pt idx="56">
                  <c:v>9</c:v>
                </c:pt>
                <c:pt idx="57">
                  <c:v>9</c:v>
                </c:pt>
                <c:pt idx="58">
                  <c:v>9</c:v>
                </c:pt>
                <c:pt idx="59">
                  <c:v>9</c:v>
                </c:pt>
                <c:pt idx="60">
                  <c:v>2</c:v>
                </c:pt>
                <c:pt idx="61">
                  <c:v>2</c:v>
                </c:pt>
                <c:pt idx="62">
                  <c:v>2</c:v>
                </c:pt>
                <c:pt idx="63">
                  <c:v>2</c:v>
                </c:pt>
                <c:pt idx="64">
                  <c:v>2</c:v>
                </c:pt>
                <c:pt idx="65">
                  <c:v>2</c:v>
                </c:pt>
                <c:pt idx="66">
                  <c:v>2</c:v>
                </c:pt>
                <c:pt idx="67">
                  <c:v>2</c:v>
                </c:pt>
                <c:pt idx="68">
                  <c:v>2</c:v>
                </c:pt>
                <c:pt idx="69">
                  <c:v>2</c:v>
                </c:pt>
                <c:pt idx="70">
                  <c:v>2</c:v>
                </c:pt>
                <c:pt idx="71">
                  <c:v>2</c:v>
                </c:pt>
                <c:pt idx="72">
                  <c:v>2</c:v>
                </c:pt>
                <c:pt idx="73">
                  <c:v>2</c:v>
                </c:pt>
                <c:pt idx="74">
                  <c:v>2</c:v>
                </c:pt>
                <c:pt idx="75">
                  <c:v>2</c:v>
                </c:pt>
                <c:pt idx="76">
                  <c:v>2</c:v>
                </c:pt>
                <c:pt idx="77">
                  <c:v>2</c:v>
                </c:pt>
                <c:pt idx="78">
                  <c:v>5</c:v>
                </c:pt>
                <c:pt idx="79">
                  <c:v>5</c:v>
                </c:pt>
                <c:pt idx="80">
                  <c:v>5</c:v>
                </c:pt>
                <c:pt idx="81">
                  <c:v>5</c:v>
                </c:pt>
                <c:pt idx="82">
                  <c:v>5</c:v>
                </c:pt>
                <c:pt idx="83">
                  <c:v>5</c:v>
                </c:pt>
                <c:pt idx="84">
                  <c:v>5</c:v>
                </c:pt>
                <c:pt idx="85">
                  <c:v>5</c:v>
                </c:pt>
                <c:pt idx="86">
                  <c:v>5</c:v>
                </c:pt>
                <c:pt idx="87">
                  <c:v>5</c:v>
                </c:pt>
                <c:pt idx="88">
                  <c:v>5</c:v>
                </c:pt>
                <c:pt idx="89">
                  <c:v>5</c:v>
                </c:pt>
                <c:pt idx="90">
                  <c:v>5</c:v>
                </c:pt>
                <c:pt idx="91">
                  <c:v>2</c:v>
                </c:pt>
                <c:pt idx="92">
                  <c:v>2</c:v>
                </c:pt>
                <c:pt idx="93">
                  <c:v>2</c:v>
                </c:pt>
                <c:pt idx="94">
                  <c:v>2</c:v>
                </c:pt>
                <c:pt idx="95">
                  <c:v>2</c:v>
                </c:pt>
                <c:pt idx="96">
                  <c:v>2</c:v>
                </c:pt>
                <c:pt idx="97">
                  <c:v>2</c:v>
                </c:pt>
                <c:pt idx="98">
                  <c:v>2</c:v>
                </c:pt>
                <c:pt idx="99">
                  <c:v>2</c:v>
                </c:pt>
                <c:pt idx="100">
                  <c:v>2</c:v>
                </c:pt>
                <c:pt idx="101">
                  <c:v>2</c:v>
                </c:pt>
                <c:pt idx="102">
                  <c:v>2</c:v>
                </c:pt>
                <c:pt idx="103">
                  <c:v>2</c:v>
                </c:pt>
                <c:pt idx="104">
                  <c:v>2</c:v>
                </c:pt>
                <c:pt idx="105">
                  <c:v>1</c:v>
                </c:pt>
                <c:pt idx="106">
                  <c:v>1</c:v>
                </c:pt>
                <c:pt idx="107">
                  <c:v>1</c:v>
                </c:pt>
                <c:pt idx="108">
                  <c:v>1</c:v>
                </c:pt>
                <c:pt idx="109">
                  <c:v>1</c:v>
                </c:pt>
                <c:pt idx="110">
                  <c:v>1</c:v>
                </c:pt>
                <c:pt idx="111">
                  <c:v>1</c:v>
                </c:pt>
                <c:pt idx="112">
                  <c:v>1</c:v>
                </c:pt>
                <c:pt idx="113">
                  <c:v>1</c:v>
                </c:pt>
                <c:pt idx="114">
                  <c:v>1</c:v>
                </c:pt>
                <c:pt idx="115">
                  <c:v>1</c:v>
                </c:pt>
                <c:pt idx="116">
                  <c:v>1</c:v>
                </c:pt>
                <c:pt idx="117">
                  <c:v>1</c:v>
                </c:pt>
                <c:pt idx="118">
                  <c:v>1</c:v>
                </c:pt>
                <c:pt idx="119">
                  <c:v>1</c:v>
                </c:pt>
                <c:pt idx="120">
                  <c:v>1</c:v>
                </c:pt>
              </c:numCache>
            </c:numRef>
          </c:val>
          <c:smooth val="0"/>
        </c:ser>
        <c:dLbls>
          <c:dLblPos val="ctr"/>
          <c:showLegendKey val="0"/>
          <c:showVal val="1"/>
          <c:showCatName val="0"/>
          <c:showSerName val="0"/>
          <c:showPercent val="0"/>
          <c:showBubbleSize val="0"/>
        </c:dLbls>
        <c:marker val="1"/>
        <c:smooth val="0"/>
        <c:axId val="633426200"/>
        <c:axId val="972001232"/>
      </c:lineChart>
      <c:catAx>
        <c:axId val="633426200"/>
        <c:scaling>
          <c:orientation val="minMax"/>
        </c:scaling>
        <c:delete val="0"/>
        <c:axPos val="b"/>
        <c:numFmt formatCode="mm:ss"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dk1">
                    <a:lumMod val="65000"/>
                    <a:lumOff val="35000"/>
                  </a:schemeClr>
                </a:solidFill>
                <a:latin typeface="+mn-lt"/>
                <a:ea typeface="+mn-ea"/>
                <a:cs typeface="+mn-cs"/>
              </a:defRPr>
            </a:pPr>
            <a:endParaRPr lang="en-US"/>
          </a:p>
        </c:txPr>
        <c:crossAx val="972001232"/>
        <c:crosses val="autoZero"/>
        <c:auto val="1"/>
        <c:lblAlgn val="ctr"/>
        <c:lblOffset val="100"/>
        <c:noMultiLvlLbl val="0"/>
      </c:catAx>
      <c:valAx>
        <c:axId val="972001232"/>
        <c:scaling>
          <c:orientation val="minMax"/>
        </c:scaling>
        <c:delete val="0"/>
        <c:axPos val="l"/>
        <c:majorGridlines>
          <c:spPr>
            <a:ln>
              <a:solidFill>
                <a:schemeClr val="bg1">
                  <a:lumMod val="85000"/>
                  <a:alpha val="81000"/>
                </a:schemeClr>
              </a:solidFill>
            </a:ln>
            <a:effectLst/>
          </c:spPr>
        </c:maj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dk1">
                    <a:lumMod val="65000"/>
                    <a:lumOff val="35000"/>
                  </a:schemeClr>
                </a:solidFill>
                <a:latin typeface="+mn-lt"/>
                <a:ea typeface="+mn-ea"/>
                <a:cs typeface="+mn-cs"/>
              </a:defRPr>
            </a:pPr>
            <a:endParaRPr lang="en-US"/>
          </a:p>
        </c:txPr>
        <c:crossAx val="633426200"/>
        <c:crosses val="autoZero"/>
        <c:crossBetween val="between"/>
        <c:majorUnit val="1"/>
      </c:valAx>
      <c:spPr>
        <a:noFill/>
        <a:ln>
          <a:noFill/>
        </a:ln>
        <a:effectLst/>
      </c:spPr>
    </c:plotArea>
    <c:legend>
      <c:legendPos val="r"/>
      <c:layout>
        <c:manualLayout>
          <c:xMode val="edge"/>
          <c:yMode val="edge"/>
          <c:x val="2.8412808398950131E-2"/>
          <c:y val="5.6684125985542878E-2"/>
          <c:w val="0.37609423622047244"/>
          <c:h val="0.16896976432706259"/>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dk1">
                  <a:lumMod val="65000"/>
                  <a:lumOff val="35000"/>
                </a:schemeClr>
              </a:solidFill>
              <a:latin typeface="+mn-lt"/>
              <a:ea typeface="+mn-ea"/>
              <a:cs typeface="+mn-cs"/>
            </a:defRPr>
          </a:pPr>
          <a:endParaRPr lang="en-US"/>
        </a:p>
      </c:txPr>
    </c:legend>
    <c:plotVisOnly val="1"/>
    <c:dispBlanksAs val="gap"/>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1" i="0" u="none" strike="noStrike" kern="1200" cap="all" spc="0" baseline="0">
                <a:gradFill>
                  <a:gsLst>
                    <a:gs pos="0">
                      <a:schemeClr val="dk1">
                        <a:lumMod val="50000"/>
                        <a:lumOff val="50000"/>
                      </a:schemeClr>
                    </a:gs>
                    <a:gs pos="100000">
                      <a:schemeClr val="dk1">
                        <a:lumMod val="85000"/>
                        <a:lumOff val="15000"/>
                      </a:schemeClr>
                    </a:gs>
                  </a:gsLst>
                  <a:lin ang="5400000" scaled="0"/>
                </a:gradFill>
                <a:latin typeface="+mn-lt"/>
                <a:ea typeface="+mn-ea"/>
                <a:cs typeface="+mn-cs"/>
              </a:defRPr>
            </a:pPr>
            <a:r>
              <a:rPr lang="en-CA" b="1"/>
              <a:t>comparing</a:t>
            </a:r>
            <a:r>
              <a:rPr lang="en-CA" b="1" baseline="0"/>
              <a:t> close score for all super bowls</a:t>
            </a:r>
            <a:endParaRPr lang="en-CA" b="1"/>
          </a:p>
        </c:rich>
      </c:tx>
      <c:layout/>
      <c:overlay val="0"/>
      <c:spPr>
        <a:noFill/>
        <a:ln>
          <a:noFill/>
        </a:ln>
        <a:effectLst/>
      </c:spPr>
      <c:txPr>
        <a:bodyPr rot="0" spcFirstLastPara="1" vertOverflow="ellipsis" vert="horz" wrap="square" anchor="ctr" anchorCtr="1"/>
        <a:lstStyle/>
        <a:p>
          <a:pPr>
            <a:defRPr sz="1440" b="1" i="0" u="none" strike="noStrike" kern="1200" cap="all" spc="0" baseline="0">
              <a:gradFill>
                <a:gsLst>
                  <a:gs pos="0">
                    <a:schemeClr val="dk1">
                      <a:lumMod val="50000"/>
                      <a:lumOff val="50000"/>
                    </a:schemeClr>
                  </a:gs>
                  <a:gs pos="100000">
                    <a:schemeClr val="dk1">
                      <a:lumMod val="85000"/>
                      <a:lumOff val="15000"/>
                    </a:schemeClr>
                  </a:gs>
                </a:gsLst>
                <a:lin ang="5400000" scaled="0"/>
              </a:gradFill>
              <a:latin typeface="+mn-lt"/>
              <a:ea typeface="+mn-ea"/>
              <a:cs typeface="+mn-cs"/>
            </a:defRPr>
          </a:pPr>
          <a:endParaRPr lang="en-US"/>
        </a:p>
      </c:txPr>
    </c:title>
    <c:autoTitleDeleted val="0"/>
    <c:plotArea>
      <c:layout>
        <c:manualLayout>
          <c:layoutTarget val="inner"/>
          <c:xMode val="edge"/>
          <c:yMode val="edge"/>
          <c:x val="2.9108434329721326E-2"/>
          <c:y val="7.0283121753363056E-2"/>
          <c:w val="0.90272019680925464"/>
          <c:h val="0.8177929247124166"/>
        </c:manualLayout>
      </c:layout>
      <c:lineChart>
        <c:grouping val="standard"/>
        <c:varyColors val="0"/>
        <c:ser>
          <c:idx val="1"/>
          <c:order val="0"/>
          <c:tx>
            <c:strRef>
              <c:f>d_Percent_Rank!$M$2</c:f>
              <c:strCache>
                <c:ptCount val="1"/>
                <c:pt idx="0">
                  <c:v>Close Score</c:v>
                </c:pt>
              </c:strCache>
            </c:strRef>
          </c:tx>
          <c:spPr>
            <a:ln w="19050" cap="rnd" cmpd="sng" algn="ctr">
              <a:solidFill>
                <a:schemeClr val="accent2">
                  <a:shade val="95000"/>
                  <a:satMod val="105000"/>
                </a:schemeClr>
              </a:solidFill>
              <a:round/>
            </a:ln>
            <a:effectLst/>
          </c:spPr>
          <c:marker>
            <c:symbol val="circle"/>
            <c:size val="17"/>
            <c:spPr>
              <a:solidFill>
                <a:schemeClr val="lt1"/>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2"/>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dk1">
                          <a:lumMod val="35000"/>
                          <a:lumOff val="65000"/>
                        </a:schemeClr>
                      </a:solidFill>
                    </a:ln>
                    <a:effectLst/>
                  </c:spPr>
                </c15:leaderLines>
              </c:ext>
            </c:extLst>
          </c:dLbls>
          <c:cat>
            <c:strRef>
              <c:f>d_Percent_Rank!$B$3:$B$50</c:f>
              <c:strCache>
                <c:ptCount val="48"/>
                <c:pt idx="0">
                  <c:v>XLVIII (48)</c:v>
                </c:pt>
                <c:pt idx="1">
                  <c:v>XLVII (47)</c:v>
                </c:pt>
                <c:pt idx="2">
                  <c:v>XLVI (46)</c:v>
                </c:pt>
                <c:pt idx="3">
                  <c:v>XLV (45)</c:v>
                </c:pt>
                <c:pt idx="4">
                  <c:v>XLIV (44)</c:v>
                </c:pt>
                <c:pt idx="5">
                  <c:v>XLIII (43)</c:v>
                </c:pt>
                <c:pt idx="6">
                  <c:v>XLII (42)</c:v>
                </c:pt>
                <c:pt idx="7">
                  <c:v>XLI (41)</c:v>
                </c:pt>
                <c:pt idx="8">
                  <c:v>XL (40)</c:v>
                </c:pt>
                <c:pt idx="9">
                  <c:v>XXXIX (39)</c:v>
                </c:pt>
                <c:pt idx="10">
                  <c:v>XXXVIII (38)</c:v>
                </c:pt>
                <c:pt idx="11">
                  <c:v>XXXVII (37)</c:v>
                </c:pt>
                <c:pt idx="12">
                  <c:v>XXXVI (36)</c:v>
                </c:pt>
                <c:pt idx="13">
                  <c:v>XXXV (35)</c:v>
                </c:pt>
                <c:pt idx="14">
                  <c:v>XXXIV (34)</c:v>
                </c:pt>
                <c:pt idx="15">
                  <c:v>XXXIII (33)</c:v>
                </c:pt>
                <c:pt idx="16">
                  <c:v>XXXII (32)</c:v>
                </c:pt>
                <c:pt idx="17">
                  <c:v>XXXI (31)</c:v>
                </c:pt>
                <c:pt idx="18">
                  <c:v>XXX (30)</c:v>
                </c:pt>
                <c:pt idx="19">
                  <c:v>XXIX (29)</c:v>
                </c:pt>
                <c:pt idx="20">
                  <c:v>XXVIII (28)</c:v>
                </c:pt>
                <c:pt idx="21">
                  <c:v>XXVII (27)</c:v>
                </c:pt>
                <c:pt idx="22">
                  <c:v>XXVI (26)</c:v>
                </c:pt>
                <c:pt idx="23">
                  <c:v>XXV (25)</c:v>
                </c:pt>
                <c:pt idx="24">
                  <c:v>XXIV (24)</c:v>
                </c:pt>
                <c:pt idx="25">
                  <c:v>XXIII (23)</c:v>
                </c:pt>
                <c:pt idx="26">
                  <c:v>XXII (22)</c:v>
                </c:pt>
                <c:pt idx="27">
                  <c:v>XXI (21)</c:v>
                </c:pt>
                <c:pt idx="28">
                  <c:v>XX (20)</c:v>
                </c:pt>
                <c:pt idx="29">
                  <c:v>XIX (19)</c:v>
                </c:pt>
                <c:pt idx="30">
                  <c:v>XVIII (18)</c:v>
                </c:pt>
                <c:pt idx="31">
                  <c:v>XVII (17)</c:v>
                </c:pt>
                <c:pt idx="32">
                  <c:v>XVI (16)</c:v>
                </c:pt>
                <c:pt idx="33">
                  <c:v>XV (15)</c:v>
                </c:pt>
                <c:pt idx="34">
                  <c:v>XIV (14)</c:v>
                </c:pt>
                <c:pt idx="35">
                  <c:v>XIII (13)</c:v>
                </c:pt>
                <c:pt idx="36">
                  <c:v>XII (12)</c:v>
                </c:pt>
                <c:pt idx="37">
                  <c:v>XI (11)</c:v>
                </c:pt>
                <c:pt idx="38">
                  <c:v>X (10)</c:v>
                </c:pt>
                <c:pt idx="39">
                  <c:v>IX (9)</c:v>
                </c:pt>
                <c:pt idx="40">
                  <c:v>VIII (8)</c:v>
                </c:pt>
                <c:pt idx="41">
                  <c:v>VII (7)</c:v>
                </c:pt>
                <c:pt idx="42">
                  <c:v>VI (6)</c:v>
                </c:pt>
                <c:pt idx="43">
                  <c:v>V (5)</c:v>
                </c:pt>
                <c:pt idx="44">
                  <c:v>IV (4)</c:v>
                </c:pt>
                <c:pt idx="45">
                  <c:v>III (3)</c:v>
                </c:pt>
                <c:pt idx="46">
                  <c:v>II (2)</c:v>
                </c:pt>
                <c:pt idx="47">
                  <c:v>I (1)</c:v>
                </c:pt>
              </c:strCache>
            </c:strRef>
          </c:cat>
          <c:val>
            <c:numRef>
              <c:f>d_Percent_Rank!$M$3:$M$50</c:f>
              <c:numCache>
                <c:formatCode>0.0</c:formatCode>
                <c:ptCount val="48"/>
                <c:pt idx="0">
                  <c:v>25.27</c:v>
                </c:pt>
                <c:pt idx="1">
                  <c:v>9.61</c:v>
                </c:pt>
                <c:pt idx="2">
                  <c:v>6.9</c:v>
                </c:pt>
                <c:pt idx="3">
                  <c:v>8.5299999999999994</c:v>
                </c:pt>
                <c:pt idx="4">
                  <c:v>5.44</c:v>
                </c:pt>
                <c:pt idx="5">
                  <c:v>8.08</c:v>
                </c:pt>
                <c:pt idx="6">
                  <c:v>3.75</c:v>
                </c:pt>
                <c:pt idx="7">
                  <c:v>7.7</c:v>
                </c:pt>
                <c:pt idx="8">
                  <c:v>5.82</c:v>
                </c:pt>
                <c:pt idx="9">
                  <c:v>4.53</c:v>
                </c:pt>
                <c:pt idx="10">
                  <c:v>2.87</c:v>
                </c:pt>
                <c:pt idx="11">
                  <c:v>13.58</c:v>
                </c:pt>
                <c:pt idx="12">
                  <c:v>7.37</c:v>
                </c:pt>
                <c:pt idx="13">
                  <c:v>13.48</c:v>
                </c:pt>
                <c:pt idx="14">
                  <c:v>7.81</c:v>
                </c:pt>
                <c:pt idx="15">
                  <c:v>8.83</c:v>
                </c:pt>
                <c:pt idx="16">
                  <c:v>4.43</c:v>
                </c:pt>
                <c:pt idx="17">
                  <c:v>11.17</c:v>
                </c:pt>
                <c:pt idx="18">
                  <c:v>10.44</c:v>
                </c:pt>
                <c:pt idx="19">
                  <c:v>23.41</c:v>
                </c:pt>
                <c:pt idx="20">
                  <c:v>6.89</c:v>
                </c:pt>
                <c:pt idx="21">
                  <c:v>17.489999999999998</c:v>
                </c:pt>
                <c:pt idx="22">
                  <c:v>15.56</c:v>
                </c:pt>
                <c:pt idx="23">
                  <c:v>3.63</c:v>
                </c:pt>
                <c:pt idx="24">
                  <c:v>28.27</c:v>
                </c:pt>
                <c:pt idx="25">
                  <c:v>1.79</c:v>
                </c:pt>
                <c:pt idx="26">
                  <c:v>22.39</c:v>
                </c:pt>
                <c:pt idx="27">
                  <c:v>9.52</c:v>
                </c:pt>
                <c:pt idx="28">
                  <c:v>23.27</c:v>
                </c:pt>
                <c:pt idx="29">
                  <c:v>14.94</c:v>
                </c:pt>
                <c:pt idx="30">
                  <c:v>17.809999999999999</c:v>
                </c:pt>
                <c:pt idx="31">
                  <c:v>5.71</c:v>
                </c:pt>
                <c:pt idx="32">
                  <c:v>11.21</c:v>
                </c:pt>
                <c:pt idx="33">
                  <c:v>15.2</c:v>
                </c:pt>
                <c:pt idx="34">
                  <c:v>3.41</c:v>
                </c:pt>
                <c:pt idx="35">
                  <c:v>6.01</c:v>
                </c:pt>
                <c:pt idx="36">
                  <c:v>11.92</c:v>
                </c:pt>
                <c:pt idx="37">
                  <c:v>12.98</c:v>
                </c:pt>
                <c:pt idx="38">
                  <c:v>3.69</c:v>
                </c:pt>
                <c:pt idx="39">
                  <c:v>4.76</c:v>
                </c:pt>
                <c:pt idx="40">
                  <c:v>18.11</c:v>
                </c:pt>
                <c:pt idx="41">
                  <c:v>10.35</c:v>
                </c:pt>
                <c:pt idx="42">
                  <c:v>10.75</c:v>
                </c:pt>
                <c:pt idx="43">
                  <c:v>4.72</c:v>
                </c:pt>
                <c:pt idx="44">
                  <c:v>12.65</c:v>
                </c:pt>
                <c:pt idx="45">
                  <c:v>8.61</c:v>
                </c:pt>
                <c:pt idx="46">
                  <c:v>12.59</c:v>
                </c:pt>
                <c:pt idx="47">
                  <c:v>11.9</c:v>
                </c:pt>
              </c:numCache>
            </c:numRef>
          </c:val>
          <c:smooth val="0"/>
        </c:ser>
        <c:dLbls>
          <c:dLblPos val="ctr"/>
          <c:showLegendKey val="0"/>
          <c:showVal val="1"/>
          <c:showCatName val="0"/>
          <c:showSerName val="0"/>
          <c:showPercent val="0"/>
          <c:showBubbleSize val="0"/>
        </c:dLbls>
        <c:marker val="1"/>
        <c:smooth val="0"/>
        <c:axId val="977498560"/>
        <c:axId val="983151344"/>
      </c:lineChart>
      <c:catAx>
        <c:axId val="977498560"/>
        <c:scaling>
          <c:orientation val="maxMin"/>
        </c:scaling>
        <c:delete val="0"/>
        <c:axPos val="b"/>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dk1">
                    <a:lumMod val="65000"/>
                    <a:lumOff val="35000"/>
                  </a:schemeClr>
                </a:solidFill>
                <a:latin typeface="+mn-lt"/>
                <a:ea typeface="+mn-ea"/>
                <a:cs typeface="+mn-cs"/>
              </a:defRPr>
            </a:pPr>
            <a:endParaRPr lang="en-US"/>
          </a:p>
        </c:txPr>
        <c:crossAx val="983151344"/>
        <c:crosses val="autoZero"/>
        <c:auto val="1"/>
        <c:lblAlgn val="ctr"/>
        <c:lblOffset val="100"/>
        <c:noMultiLvlLbl val="0"/>
      </c:catAx>
      <c:valAx>
        <c:axId val="983151344"/>
        <c:scaling>
          <c:orientation val="minMax"/>
        </c:scaling>
        <c:delete val="0"/>
        <c:axPos val="r"/>
        <c:majorGridlines>
          <c:spPr>
            <a:ln>
              <a:solidFill>
                <a:schemeClr val="bg1">
                  <a:lumMod val="85000"/>
                  <a:alpha val="81000"/>
                </a:schemeClr>
              </a:solidFill>
            </a:ln>
            <a:effectLst/>
          </c:spPr>
        </c:majorGridlines>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dk1">
                    <a:lumMod val="65000"/>
                    <a:lumOff val="35000"/>
                  </a:schemeClr>
                </a:solidFill>
                <a:latin typeface="+mn-lt"/>
                <a:ea typeface="+mn-ea"/>
                <a:cs typeface="+mn-cs"/>
              </a:defRPr>
            </a:pPr>
            <a:endParaRPr lang="en-US"/>
          </a:p>
        </c:txPr>
        <c:crossAx val="977498560"/>
        <c:crosses val="autoZero"/>
        <c:crossBetween val="between"/>
        <c:majorUnit val="5"/>
      </c:valAx>
      <c:spPr>
        <a:noFill/>
        <a:ln>
          <a:noFill/>
        </a:ln>
        <a:effectLst/>
      </c:spPr>
    </c:plotArea>
    <c:plotVisOnly val="1"/>
    <c:dispBlanksAs val="gap"/>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34">
  <cs:axisTitle>
    <cs:lnRef idx="0"/>
    <cs:fillRef idx="0"/>
    <cs:effectRef idx="0"/>
    <cs:fontRef idx="minor">
      <a:schemeClr val="dk1">
        <a:lumMod val="65000"/>
        <a:lumOff val="35000"/>
      </a:schemeClr>
    </cs:fontRef>
    <cs:defRPr sz="900"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1000" kern="120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cs:styleClr val="auto"/>
    </cs:fontRef>
    <cs:spPr/>
    <cs:defRPr sz="900" b="1" i="0" u="none" strike="noStrike" kern="1200" baseline="0"/>
  </cs:dataLabel>
  <cs:dataLabelCallout>
    <cs:lnRef idx="0"/>
    <cs:fillRef idx="0"/>
    <cs:effectRef idx="0"/>
    <cs:fontRef idx="minor">
      <a:schemeClr val="dk1">
        <a:lumMod val="65000"/>
        <a:lumOff val="35000"/>
      </a:schemeClr>
    </cs:fontRef>
    <cs:spPr>
      <a:solidFill>
        <a:schemeClr val="lt1"/>
      </a:solidFill>
      <a:ln w="9575">
        <a:solidFill>
          <a:schemeClr val="lt1">
            <a:lumMod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19050" cap="rnd" cmpd="sng" algn="ctr">
        <a:solidFill>
          <a:schemeClr val="phClr">
            <a:shade val="95000"/>
            <a:satMod val="105000"/>
          </a:schemeClr>
        </a:solidFill>
        <a:round/>
      </a:ln>
    </cs:spPr>
  </cs:dataPointLine>
  <cs:dataPointMarker>
    <cs:lnRef idx="0"/>
    <cs:fillRef idx="0"/>
    <cs:effectRef idx="0"/>
    <cs:fontRef idx="minor">
      <a:schemeClr val="dk1"/>
    </cs:fontRef>
    <cs:spPr>
      <a:solidFill>
        <a:schemeClr val="lt1"/>
      </a:solidFill>
    </cs:spPr>
  </cs:dataPointMarker>
  <cs:dataPointMarkerLayout symbol="circle" size="17"/>
  <cs:dataPointWireframe>
    <cs:lnRef idx="0">
      <cs:styleClr val="auto"/>
    </cs:lnRef>
    <cs:fillRef idx="1"/>
    <cs:effectRef idx="0"/>
    <cs:fontRef idx="minor">
      <a:schemeClr val="dk1"/>
    </cs:fontRef>
    <cs:spPr>
      <a:ln w="9525">
        <a:solidFill>
          <a:schemeClr val="phClr"/>
        </a:solidFill>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dk1">
            <a:lumMod val="50000"/>
            <a:lumOff val="50000"/>
          </a:schemeClr>
        </a:solidFill>
      </a:ln>
    </cs:spPr>
  </cs:downBar>
  <cs:dropLine>
    <cs:lnRef idx="0"/>
    <cs:fillRef idx="0"/>
    <cs:effectRef idx="0"/>
    <cs:fontRef idx="minor">
      <a:schemeClr val="dk1"/>
    </cs:fontRef>
    <cs:spPr>
      <a:ln w="9525">
        <a:solidFill>
          <a:schemeClr val="dk1">
            <a:lumMod val="35000"/>
            <a:lumOff val="65000"/>
          </a:schemeClr>
        </a:solidFill>
      </a:ln>
    </cs:spPr>
  </cs:dropLine>
  <cs:errorBar>
    <cs:lnRef idx="0"/>
    <cs:fillRef idx="0"/>
    <cs:effectRef idx="0"/>
    <cs:fontRef idx="minor">
      <a:schemeClr val="dk1"/>
    </cs:fontRef>
    <cs:spPr>
      <a:ln w="9525">
        <a:solidFill>
          <a:schemeClr val="dk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a:solidFill>
          <a:schemeClr val="dk1">
            <a:lumMod val="15000"/>
            <a:lumOff val="85000"/>
          </a:schemeClr>
        </a:solidFill>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35000"/>
            <a:lumOff val="65000"/>
          </a:schemeClr>
        </a:solidFill>
      </a:ln>
    </cs:spPr>
  </cs:hiLoLine>
  <cs:leaderLine>
    <cs:lnRef idx="0"/>
    <cs:fillRef idx="0"/>
    <cs:effectRef idx="0"/>
    <cs:fontRef idx="minor">
      <a:schemeClr val="dk1"/>
    </cs:fontRef>
    <cs:spPr>
      <a:ln w="9525">
        <a:solidFill>
          <a:schemeClr val="dk1">
            <a:lumMod val="35000"/>
            <a:lumOff val="65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35000"/>
            <a:lumOff val="65000"/>
          </a:schemeClr>
        </a:solidFill>
      </a:ln>
    </cs:spPr>
  </cs:seriesLine>
  <cs:title>
    <cs:lnRef idx="0"/>
    <cs:fillRef idx="0"/>
    <cs:effectRef idx="0"/>
    <cs:fontRef idx="minor">
      <a:schemeClr val="dk1"/>
    </cs:fontRef>
    <cs:defRPr sz="1440" b="0" kern="1200" cap="all" spc="0" baseline="0">
      <a:gradFill>
        <a:gsLst>
          <a:gs pos="0">
            <a:schemeClr val="dk1">
              <a:lumMod val="50000"/>
              <a:lumOff val="50000"/>
            </a:schemeClr>
          </a:gs>
          <a:gs pos="100000">
            <a:schemeClr val="dk1">
              <a:lumMod val="85000"/>
              <a:lumOff val="15000"/>
            </a:schemeClr>
          </a:gs>
        </a:gsLst>
        <a:lin ang="5400000" scaled="0"/>
      </a:gradFill>
    </cs:defRPr>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dk1">
            <a:lumMod val="50000"/>
            <a:lumOff val="50000"/>
          </a:schemeClr>
        </a:solidFill>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2.xml><?xml version="1.0" encoding="utf-8"?>
<cs:chartStyle xmlns:cs="http://schemas.microsoft.com/office/drawing/2012/chartStyle" xmlns:a="http://schemas.openxmlformats.org/drawingml/2006/main" id="234">
  <cs:axisTitle>
    <cs:lnRef idx="0"/>
    <cs:fillRef idx="0"/>
    <cs:effectRef idx="0"/>
    <cs:fontRef idx="minor">
      <a:schemeClr val="dk1">
        <a:lumMod val="65000"/>
        <a:lumOff val="35000"/>
      </a:schemeClr>
    </cs:fontRef>
    <cs:defRPr sz="900"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1000" kern="120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cs:styleClr val="auto"/>
    </cs:fontRef>
    <cs:spPr/>
    <cs:defRPr sz="900" b="1" i="0" u="none" strike="noStrike" kern="1200" baseline="0"/>
  </cs:dataLabel>
  <cs:dataLabelCallout>
    <cs:lnRef idx="0"/>
    <cs:fillRef idx="0"/>
    <cs:effectRef idx="0"/>
    <cs:fontRef idx="minor">
      <a:schemeClr val="dk1">
        <a:lumMod val="65000"/>
        <a:lumOff val="35000"/>
      </a:schemeClr>
    </cs:fontRef>
    <cs:spPr>
      <a:solidFill>
        <a:schemeClr val="lt1"/>
      </a:solidFill>
      <a:ln w="9575">
        <a:solidFill>
          <a:schemeClr val="lt1">
            <a:lumMod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19050" cap="rnd" cmpd="sng" algn="ctr">
        <a:solidFill>
          <a:schemeClr val="phClr">
            <a:shade val="95000"/>
            <a:satMod val="105000"/>
          </a:schemeClr>
        </a:solidFill>
        <a:round/>
      </a:ln>
    </cs:spPr>
  </cs:dataPointLine>
  <cs:dataPointMarker>
    <cs:lnRef idx="0"/>
    <cs:fillRef idx="0"/>
    <cs:effectRef idx="0"/>
    <cs:fontRef idx="minor">
      <a:schemeClr val="dk1"/>
    </cs:fontRef>
    <cs:spPr>
      <a:solidFill>
        <a:schemeClr val="lt1"/>
      </a:solidFill>
    </cs:spPr>
  </cs:dataPointMarker>
  <cs:dataPointMarkerLayout symbol="circle" size="17"/>
  <cs:dataPointWireframe>
    <cs:lnRef idx="0">
      <cs:styleClr val="auto"/>
    </cs:lnRef>
    <cs:fillRef idx="1"/>
    <cs:effectRef idx="0"/>
    <cs:fontRef idx="minor">
      <a:schemeClr val="dk1"/>
    </cs:fontRef>
    <cs:spPr>
      <a:ln w="9525">
        <a:solidFill>
          <a:schemeClr val="phClr"/>
        </a:solidFill>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dk1">
            <a:lumMod val="50000"/>
            <a:lumOff val="50000"/>
          </a:schemeClr>
        </a:solidFill>
      </a:ln>
    </cs:spPr>
  </cs:downBar>
  <cs:dropLine>
    <cs:lnRef idx="0"/>
    <cs:fillRef idx="0"/>
    <cs:effectRef idx="0"/>
    <cs:fontRef idx="minor">
      <a:schemeClr val="dk1"/>
    </cs:fontRef>
    <cs:spPr>
      <a:ln w="9525">
        <a:solidFill>
          <a:schemeClr val="dk1">
            <a:lumMod val="35000"/>
            <a:lumOff val="65000"/>
          </a:schemeClr>
        </a:solidFill>
      </a:ln>
    </cs:spPr>
  </cs:dropLine>
  <cs:errorBar>
    <cs:lnRef idx="0"/>
    <cs:fillRef idx="0"/>
    <cs:effectRef idx="0"/>
    <cs:fontRef idx="minor">
      <a:schemeClr val="dk1"/>
    </cs:fontRef>
    <cs:spPr>
      <a:ln w="9525">
        <a:solidFill>
          <a:schemeClr val="dk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a:solidFill>
          <a:schemeClr val="dk1">
            <a:lumMod val="15000"/>
            <a:lumOff val="85000"/>
          </a:schemeClr>
        </a:solidFill>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35000"/>
            <a:lumOff val="65000"/>
          </a:schemeClr>
        </a:solidFill>
      </a:ln>
    </cs:spPr>
  </cs:hiLoLine>
  <cs:leaderLine>
    <cs:lnRef idx="0"/>
    <cs:fillRef idx="0"/>
    <cs:effectRef idx="0"/>
    <cs:fontRef idx="minor">
      <a:schemeClr val="dk1"/>
    </cs:fontRef>
    <cs:spPr>
      <a:ln w="9525">
        <a:solidFill>
          <a:schemeClr val="dk1">
            <a:lumMod val="35000"/>
            <a:lumOff val="65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35000"/>
            <a:lumOff val="65000"/>
          </a:schemeClr>
        </a:solidFill>
      </a:ln>
    </cs:spPr>
  </cs:seriesLine>
  <cs:title>
    <cs:lnRef idx="0"/>
    <cs:fillRef idx="0"/>
    <cs:effectRef idx="0"/>
    <cs:fontRef idx="minor">
      <a:schemeClr val="dk1"/>
    </cs:fontRef>
    <cs:defRPr sz="1440" b="0" kern="1200" cap="all" spc="0" baseline="0">
      <a:gradFill>
        <a:gsLst>
          <a:gs pos="0">
            <a:schemeClr val="dk1">
              <a:lumMod val="50000"/>
              <a:lumOff val="50000"/>
            </a:schemeClr>
          </a:gs>
          <a:gs pos="100000">
            <a:schemeClr val="dk1">
              <a:lumMod val="85000"/>
              <a:lumOff val="15000"/>
            </a:schemeClr>
          </a:gs>
        </a:gsLst>
        <a:lin ang="5400000" scaled="0"/>
      </a:gradFill>
    </cs:defRPr>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dk1">
            <a:lumMod val="50000"/>
            <a:lumOff val="50000"/>
          </a:schemeClr>
        </a:solidFill>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trlProps/ctrlProp1.xml><?xml version="1.0" encoding="utf-8"?>
<formControlPr xmlns="http://schemas.microsoft.com/office/spreadsheetml/2009/9/main" objectType="Drop" dropLines="50" dropStyle="combo" dx="16" fmlaLink="$D$1" fmlaRange="d_Percent_Rank!$K$3:$K$50" sel="26" val="0"/>
</file>

<file path=xl/ctrlProps/ctrlProp2.xml><?xml version="1.0" encoding="utf-8"?>
<formControlPr xmlns="http://schemas.microsoft.com/office/spreadsheetml/2009/9/main" objectType="Drop" dropLines="50" dropStyle="combo" dx="16" fmlaLink="$E$1" fmlaRange="d_Percent_Rank!$K$3:$K$50" sel="24" val="0"/>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1" Type="http://schemas.openxmlformats.org/officeDocument/2006/relationships/chart" Target="../charts/chart2.xml"/></Relationships>
</file>

<file path=xl/drawings/_rels/drawing5.xml.rels><?xml version="1.0" encoding="UTF-8" standalone="yes"?>
<Relationships xmlns="http://schemas.openxmlformats.org/package/2006/relationships"><Relationship Id="rId8" Type="http://schemas.openxmlformats.org/officeDocument/2006/relationships/hyperlink" Target="http://www.facebook.com/pages/MySpreadsheetLab/276225542389318" TargetMode="External"/><Relationship Id="rId3" Type="http://schemas.openxmlformats.org/officeDocument/2006/relationships/image" Target="../media/image4.png"/><Relationship Id="rId7" Type="http://schemas.openxmlformats.org/officeDocument/2006/relationships/image" Target="../media/image6.png"/><Relationship Id="rId2" Type="http://schemas.openxmlformats.org/officeDocument/2006/relationships/image" Target="../media/image3.png"/><Relationship Id="rId1" Type="http://schemas.openxmlformats.org/officeDocument/2006/relationships/image" Target="../media/image2.jpeg"/><Relationship Id="rId6" Type="http://schemas.openxmlformats.org/officeDocument/2006/relationships/hyperlink" Target="https://youtu.be/m37QdiH5WIc" TargetMode="External"/><Relationship Id="rId5" Type="http://schemas.openxmlformats.org/officeDocument/2006/relationships/image" Target="../media/image5.png"/><Relationship Id="rId4" Type="http://schemas.openxmlformats.org/officeDocument/2006/relationships/hyperlink" Target="http://www.twitter.com/KevinLehrbass" TargetMode="External"/><Relationship Id="rId9"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xdr:from>
      <xdr:col>3</xdr:col>
      <xdr:colOff>571500</xdr:colOff>
      <xdr:row>21</xdr:row>
      <xdr:rowOff>114299</xdr:rowOff>
    </xdr:from>
    <xdr:to>
      <xdr:col>13</xdr:col>
      <xdr:colOff>790575</xdr:colOff>
      <xdr:row>26</xdr:row>
      <xdr:rowOff>76200</xdr:rowOff>
    </xdr:to>
    <xdr:sp macro="" textlink="A1">
      <xdr:nvSpPr>
        <xdr:cNvPr id="2" name="TextBox 1"/>
        <xdr:cNvSpPr txBox="1"/>
      </xdr:nvSpPr>
      <xdr:spPr>
        <a:xfrm>
          <a:off x="2400300" y="2971799"/>
          <a:ext cx="6315075" cy="914401"/>
        </a:xfrm>
        <a:prstGeom prst="rect">
          <a:avLst/>
        </a:prstGeom>
        <a:solidFill>
          <a:schemeClr val="accent6">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CAEDB245-256A-4C3D-B91F-78CD12E7C8BC}" type="TxLink">
            <a:rPr lang="en-US" sz="2600" b="1" i="0" u="none" strike="noStrike">
              <a:solidFill>
                <a:srgbClr val="000000"/>
              </a:solidFill>
              <a:latin typeface="Calibri"/>
            </a:rPr>
            <a:pPr algn="ctr"/>
            <a:t>Excel Helps to Determine the 
Closest Super Bowl Games</a:t>
          </a:fld>
          <a:endParaRPr lang="en-CA" sz="2600" b="1"/>
        </a:p>
      </xdr:txBody>
    </xdr:sp>
    <xdr:clientData/>
  </xdr:twoCellAnchor>
  <xdr:twoCellAnchor editAs="oneCell">
    <xdr:from>
      <xdr:col>4</xdr:col>
      <xdr:colOff>304799</xdr:colOff>
      <xdr:row>10</xdr:row>
      <xdr:rowOff>167896</xdr:rowOff>
    </xdr:from>
    <xdr:to>
      <xdr:col>13</xdr:col>
      <xdr:colOff>466724</xdr:colOff>
      <xdr:row>18</xdr:row>
      <xdr:rowOff>142875</xdr:rowOff>
    </xdr:to>
    <xdr:pic>
      <xdr:nvPicPr>
        <xdr:cNvPr id="3" name="Picture 2"/>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2743199" y="929896"/>
          <a:ext cx="5648325" cy="14989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247650</xdr:colOff>
          <xdr:row>3</xdr:row>
          <xdr:rowOff>114300</xdr:rowOff>
        </xdr:from>
        <xdr:to>
          <xdr:col>6</xdr:col>
          <xdr:colOff>4114800</xdr:colOff>
          <xdr:row>3</xdr:row>
          <xdr:rowOff>504825</xdr:rowOff>
        </xdr:to>
        <xdr:sp macro="" textlink="">
          <xdr:nvSpPr>
            <xdr:cNvPr id="8193" name="Drop Down 1" hidden="1">
              <a:extLst>
                <a:ext uri="{63B3BB69-23CF-44E3-9099-C40C66FF867C}">
                  <a14:compatExt spid="_x0000_s819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247650</xdr:colOff>
          <xdr:row>3</xdr:row>
          <xdr:rowOff>666750</xdr:rowOff>
        </xdr:from>
        <xdr:to>
          <xdr:col>6</xdr:col>
          <xdr:colOff>4114800</xdr:colOff>
          <xdr:row>3</xdr:row>
          <xdr:rowOff>1057275</xdr:rowOff>
        </xdr:to>
        <xdr:sp macro="" textlink="">
          <xdr:nvSpPr>
            <xdr:cNvPr id="8195" name="Drop Down 3" hidden="1">
              <a:extLst>
                <a:ext uri="{63B3BB69-23CF-44E3-9099-C40C66FF867C}">
                  <a14:compatExt spid="_x0000_s819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0</xdr:col>
      <xdr:colOff>66675</xdr:colOff>
      <xdr:row>0</xdr:row>
      <xdr:rowOff>42862</xdr:rowOff>
    </xdr:from>
    <xdr:to>
      <xdr:col>19</xdr:col>
      <xdr:colOff>390525</xdr:colOff>
      <xdr:row>32</xdr:row>
      <xdr:rowOff>95250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66675</xdr:colOff>
      <xdr:row>0</xdr:row>
      <xdr:rowOff>42862</xdr:rowOff>
    </xdr:from>
    <xdr:to>
      <xdr:col>19</xdr:col>
      <xdr:colOff>390525</xdr:colOff>
      <xdr:row>32</xdr:row>
      <xdr:rowOff>95250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47625</xdr:colOff>
      <xdr:row>32</xdr:row>
      <xdr:rowOff>142874</xdr:rowOff>
    </xdr:from>
    <xdr:to>
      <xdr:col>19</xdr:col>
      <xdr:colOff>104775</xdr:colOff>
      <xdr:row>37</xdr:row>
      <xdr:rowOff>180975</xdr:rowOff>
    </xdr:to>
    <xdr:sp macro="" textlink="">
      <xdr:nvSpPr>
        <xdr:cNvPr id="3" name="TextBox 2"/>
        <xdr:cNvSpPr txBox="1"/>
      </xdr:nvSpPr>
      <xdr:spPr>
        <a:xfrm>
          <a:off x="8582025" y="6238874"/>
          <a:ext cx="3105150" cy="990601"/>
        </a:xfrm>
        <a:prstGeom prst="rect">
          <a:avLst/>
        </a:prstGeom>
        <a:ln/>
      </xdr:spPr>
      <xdr:style>
        <a:lnRef idx="0">
          <a:schemeClr val="accent1"/>
        </a:lnRef>
        <a:fillRef idx="3">
          <a:schemeClr val="accent1"/>
        </a:fillRef>
        <a:effectRef idx="3">
          <a:schemeClr val="accent1"/>
        </a:effectRef>
        <a:fontRef idx="minor">
          <a:schemeClr val="lt1"/>
        </a:fontRef>
      </xdr:style>
      <xdr:txBody>
        <a:bodyPr vertOverflow="clip" horzOverflow="clip" wrap="square" rtlCol="0" anchor="t"/>
        <a:lstStyle/>
        <a:p>
          <a:r>
            <a:rPr lang="en-CA" sz="1800"/>
            <a:t>Excluding last year's</a:t>
          </a:r>
          <a:r>
            <a:rPr lang="en-CA" sz="1800" baseline="0"/>
            <a:t> Super Bowl (#48), most of the recent games have been very close.</a:t>
          </a:r>
          <a:endParaRPr lang="en-CA" sz="1800"/>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161925</xdr:colOff>
      <xdr:row>4</xdr:row>
      <xdr:rowOff>95250</xdr:rowOff>
    </xdr:from>
    <xdr:to>
      <xdr:col>8</xdr:col>
      <xdr:colOff>135148</xdr:colOff>
      <xdr:row>8</xdr:row>
      <xdr:rowOff>48658</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429125" y="857250"/>
          <a:ext cx="582823" cy="715408"/>
        </a:xfrm>
        <a:prstGeom prst="rect">
          <a:avLst/>
        </a:prstGeom>
      </xdr:spPr>
    </xdr:pic>
    <xdr:clientData/>
  </xdr:twoCellAnchor>
  <xdr:twoCellAnchor editAs="oneCell">
    <xdr:from>
      <xdr:col>4</xdr:col>
      <xdr:colOff>314324</xdr:colOff>
      <xdr:row>10</xdr:row>
      <xdr:rowOff>161925</xdr:rowOff>
    </xdr:from>
    <xdr:to>
      <xdr:col>11</xdr:col>
      <xdr:colOff>266699</xdr:colOff>
      <xdr:row>17</xdr:row>
      <xdr:rowOff>171017</xdr:rowOff>
    </xdr:to>
    <xdr:pic>
      <xdr:nvPicPr>
        <xdr:cNvPr id="3" name="Picture 2"/>
        <xdr:cNvPicPr>
          <a:picLocks noChangeAspect="1" noChangeArrowheads="1"/>
        </xdr:cNvPicPr>
      </xdr:nvPicPr>
      <xdr:blipFill>
        <a:blip xmlns:r="http://schemas.openxmlformats.org/officeDocument/2006/relationships" r:embed="rId2" cstate="email">
          <a:extLst>
            <a:ext uri="{28A0092B-C50C-407E-A947-70E740481C1C}">
              <a14:useLocalDpi xmlns:a14="http://schemas.microsoft.com/office/drawing/2010/main"/>
            </a:ext>
          </a:extLst>
        </a:blip>
        <a:srcRect/>
        <a:stretch>
          <a:fillRect/>
        </a:stretch>
      </xdr:blipFill>
      <xdr:spPr bwMode="auto">
        <a:xfrm>
          <a:off x="2752724" y="2066925"/>
          <a:ext cx="4219575" cy="13425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123825</xdr:colOff>
      <xdr:row>21</xdr:row>
      <xdr:rowOff>133350</xdr:rowOff>
    </xdr:from>
    <xdr:to>
      <xdr:col>13</xdr:col>
      <xdr:colOff>314325</xdr:colOff>
      <xdr:row>23</xdr:row>
      <xdr:rowOff>150925</xdr:rowOff>
    </xdr:to>
    <xdr:pic>
      <xdr:nvPicPr>
        <xdr:cNvPr id="4" name="Picture 3"/>
        <xdr:cNvPicPr>
          <a:picLocks noChangeAspect="1" noChangeArrowheads="1"/>
        </xdr:cNvPicPr>
      </xdr:nvPicPr>
      <xdr:blipFill>
        <a:blip xmlns:r="http://schemas.openxmlformats.org/officeDocument/2006/relationships" r:embed="rId3" cstate="email">
          <a:extLst>
            <a:ext uri="{28A0092B-C50C-407E-A947-70E740481C1C}">
              <a14:useLocalDpi xmlns:a14="http://schemas.microsoft.com/office/drawing/2010/main"/>
            </a:ext>
          </a:extLst>
        </a:blip>
        <a:srcRect/>
        <a:stretch>
          <a:fillRect/>
        </a:stretch>
      </xdr:blipFill>
      <xdr:spPr bwMode="auto">
        <a:xfrm>
          <a:off x="1343025" y="4133850"/>
          <a:ext cx="6896100" cy="398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9524</xdr:colOff>
      <xdr:row>0</xdr:row>
      <xdr:rowOff>0</xdr:rowOff>
    </xdr:from>
    <xdr:to>
      <xdr:col>12</xdr:col>
      <xdr:colOff>161925</xdr:colOff>
      <xdr:row>7</xdr:row>
      <xdr:rowOff>47625</xdr:rowOff>
    </xdr:to>
    <xdr:sp macro="" textlink="">
      <xdr:nvSpPr>
        <xdr:cNvPr id="5" name="Oval Callout 4"/>
        <xdr:cNvSpPr/>
      </xdr:nvSpPr>
      <xdr:spPr>
        <a:xfrm>
          <a:off x="4886324" y="0"/>
          <a:ext cx="2590801" cy="1381125"/>
        </a:xfrm>
        <a:prstGeom prst="wedgeEllipseCallout">
          <a:avLst>
            <a:gd name="adj1" fmla="val -51088"/>
            <a:gd name="adj2" fmla="val 45090"/>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en-CA" sz="1400" b="1"/>
            <a:t>If</a:t>
          </a:r>
          <a:r>
            <a:rPr lang="en-CA" sz="1400" b="1" baseline="0"/>
            <a:t> you found this helpful then please like it and share it ! Thanks for watching !</a:t>
          </a:r>
          <a:endParaRPr lang="en-CA" sz="1400" b="1"/>
        </a:p>
      </xdr:txBody>
    </xdr:sp>
    <xdr:clientData/>
  </xdr:twoCellAnchor>
  <xdr:twoCellAnchor editAs="oneCell">
    <xdr:from>
      <xdr:col>7</xdr:col>
      <xdr:colOff>476250</xdr:colOff>
      <xdr:row>18</xdr:row>
      <xdr:rowOff>85725</xdr:rowOff>
    </xdr:from>
    <xdr:to>
      <xdr:col>8</xdr:col>
      <xdr:colOff>123825</xdr:colOff>
      <xdr:row>19</xdr:row>
      <xdr:rowOff>152400</xdr:rowOff>
    </xdr:to>
    <xdr:pic>
      <xdr:nvPicPr>
        <xdr:cNvPr id="6" name="Picture 5" descr="Twitter">
          <a:hlinkClick xmlns:r="http://schemas.openxmlformats.org/officeDocument/2006/relationships" r:id="rId4" tooltip="Twitter"/>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743450" y="3514725"/>
          <a:ext cx="257175" cy="257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438150</xdr:colOff>
      <xdr:row>18</xdr:row>
      <xdr:rowOff>85725</xdr:rowOff>
    </xdr:from>
    <xdr:to>
      <xdr:col>6</xdr:col>
      <xdr:colOff>85725</xdr:colOff>
      <xdr:row>19</xdr:row>
      <xdr:rowOff>152400</xdr:rowOff>
    </xdr:to>
    <xdr:pic>
      <xdr:nvPicPr>
        <xdr:cNvPr id="7" name="Picture 6" descr="Youtube">
          <a:hlinkClick xmlns:r="http://schemas.openxmlformats.org/officeDocument/2006/relationships" r:id="rId6" tooltip="Youtube"/>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3486150" y="3514725"/>
          <a:ext cx="257175" cy="257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57150</xdr:colOff>
      <xdr:row>18</xdr:row>
      <xdr:rowOff>85725</xdr:rowOff>
    </xdr:from>
    <xdr:to>
      <xdr:col>10</xdr:col>
      <xdr:colOff>314325</xdr:colOff>
      <xdr:row>19</xdr:row>
      <xdr:rowOff>152400</xdr:rowOff>
    </xdr:to>
    <xdr:pic>
      <xdr:nvPicPr>
        <xdr:cNvPr id="8" name="Picture 7" descr="Facebook">
          <a:hlinkClick xmlns:r="http://schemas.openxmlformats.org/officeDocument/2006/relationships" r:id="rId8" tooltip="Facebook"/>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6153150" y="3514725"/>
          <a:ext cx="257175" cy="257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ables/table1.xml><?xml version="1.0" encoding="utf-8"?>
<table xmlns="http://schemas.openxmlformats.org/spreadsheetml/2006/main" id="1" name="tbl_d_percent_rank" displayName="tbl_d_percent_rank" ref="A2:O50" totalsRowShown="0" headerRowDxfId="7">
  <autoFilter ref="A2:O50"/>
  <tableColumns count="15">
    <tableColumn id="1" name="Date"/>
    <tableColumn id="2" name="SB"/>
    <tableColumn id="3" name="Winner"/>
    <tableColumn id="4" name="W_Pts" dataDxfId="6"/>
    <tableColumn id="5" name="Loser"/>
    <tableColumn id="6" name="L_Pts" dataDxfId="5"/>
    <tableColumn id="7" name="MVP"/>
    <tableColumn id="8" name="Stadium"/>
    <tableColumn id="9" name="City"/>
    <tableColumn id="10" name="State"/>
    <tableColumn id="15" name="Chart Drop Down" dataDxfId="4">
      <calculatedColumnFormula>RIGHT(tbl_d_percent_rank[[#This Row],[Date]],4)&amp;"  "&amp;tbl_d_percent_rank[[#This Row],[SB]]&amp;"  "&amp;tbl_d_percent_rank[[#This Row],[Winner]]&amp;"  "&amp;tbl_d_percent_rank[[#This Row],[W_Pts]]&amp;"  "&amp;tbl_d_percent_rank[[#This Row],[Loser]]&amp;"  "&amp;tbl_d_percent_rank[[#This Row],[L_Pts]]</calculatedColumnFormula>
    </tableColumn>
    <tableColumn id="11" name="Final Score Point Diff" dataDxfId="3">
      <calculatedColumnFormula>tbl_d_percent_rank[[#This Row],[W_Pts]]-tbl_d_percent_rank[[#This Row],[L_Pts]]</calculatedColumnFormula>
    </tableColumn>
    <tableColumn id="12" name="Close Score" dataDxfId="2">
      <calculatedColumnFormula>INDEX('c_Bin Change Data into 60 mins'!$C$5:$AX$5,MATCH(RIGHT(tbl_d_percent_rank[[#This Row],[Date]],4)+0, 'c_Bin Change Data into 60 mins'!$C$4:$AX$4,0))</calculatedColumnFormula>
    </tableColumn>
    <tableColumn id="13" name="%Rank" dataDxfId="1" dataCellStyle="Percent">
      <calculatedColumnFormula>_xlfn.PERCENTRANK.EXC(tbl_d_percent_rank[Close Score],tbl_d_percent_rank[[#This Row],[Close Score]])</calculatedColumnFormula>
    </tableColumn>
    <tableColumn id="14" name="Rank" dataDxfId="0">
      <calculatedColumnFormula>RANK(tbl_d_percent_rank[[#This Row],[%Rank]],tbl_d_percent_rank[%Rank],1)</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www.pro-football-reference.com/boxscores/201402020den.htm" TargetMode="External"/><Relationship Id="rId2" Type="http://schemas.openxmlformats.org/officeDocument/2006/relationships/hyperlink" Target="http://www.pro-football-reference.com/boxscores/201402020den.htm" TargetMode="External"/><Relationship Id="rId1" Type="http://schemas.openxmlformats.org/officeDocument/2006/relationships/hyperlink" Target="http://www.pro-football-reference.com/boxscores/201402020den.htm" TargetMode="External"/><Relationship Id="rId6" Type="http://schemas.openxmlformats.org/officeDocument/2006/relationships/drawing" Target="../drawings/drawing1.xml"/><Relationship Id="rId5" Type="http://schemas.openxmlformats.org/officeDocument/2006/relationships/printerSettings" Target="../printerSettings/printerSettings1.bin"/><Relationship Id="rId4" Type="http://schemas.openxmlformats.org/officeDocument/2006/relationships/hyperlink" Target="http://www.pro-football-reference.com/boxscores/201402020den.htm" TargetMode="External"/></Relationships>
</file>

<file path=xl/worksheets/_rels/sheet10.xml.rels><?xml version="1.0" encoding="UTF-8" standalone="yes"?>
<Relationships xmlns="http://schemas.openxmlformats.org/package/2006/relationships"><Relationship Id="rId3" Type="http://schemas.openxmlformats.org/officeDocument/2006/relationships/hyperlink" Target="http://www.mrexcel.com/outsidethebox.html" TargetMode="External"/><Relationship Id="rId2" Type="http://schemas.openxmlformats.org/officeDocument/2006/relationships/hyperlink" Target="http://1drv.ms/1bYwrTa" TargetMode="External"/><Relationship Id="rId1" Type="http://schemas.openxmlformats.org/officeDocument/2006/relationships/hyperlink" Target="http://youtu.be/Z9doZg8oTjc" TargetMode="External"/><Relationship Id="rId5" Type="http://schemas.openxmlformats.org/officeDocument/2006/relationships/drawing" Target="../drawings/drawing5.xml"/><Relationship Id="rId4" Type="http://schemas.openxmlformats.org/officeDocument/2006/relationships/hyperlink" Target="http://youtu.be/sn1mPEWzjfg" TargetMode="External"/></Relationships>
</file>

<file path=xl/worksheets/_rels/sheet5.xml.rels><?xml version="1.0" encoding="UTF-8" standalone="yes"?>
<Relationships xmlns="http://schemas.openxmlformats.org/package/2006/relationships"><Relationship Id="rId1" Type="http://schemas.openxmlformats.org/officeDocument/2006/relationships/table" Target="../tables/table1.xml"/></Relationships>
</file>

<file path=xl/worksheets/_rels/sheet7.xml.rels><?xml version="1.0" encoding="UTF-8" standalone="yes"?>
<Relationships xmlns="http://schemas.openxmlformats.org/package/2006/relationships"><Relationship Id="rId3" Type="http://schemas.openxmlformats.org/officeDocument/2006/relationships/ctrlProp" Target="../ctrlProps/ctrlProp1.xml"/><Relationship Id="rId2" Type="http://schemas.openxmlformats.org/officeDocument/2006/relationships/vmlDrawing" Target="../drawings/vmlDrawing1.vml"/><Relationship Id="rId1" Type="http://schemas.openxmlformats.org/officeDocument/2006/relationships/drawing" Target="../drawings/drawing2.xml"/><Relationship Id="rId4" Type="http://schemas.openxmlformats.org/officeDocument/2006/relationships/ctrlProp" Target="../ctrlProps/ctrlProp2.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79998168889431442"/>
  </sheetPr>
  <dimension ref="A1:O31"/>
  <sheetViews>
    <sheetView showGridLines="0" showRowColHeaders="0" tabSelected="1" topLeftCell="A7" zoomScaleNormal="100" workbookViewId="0">
      <selection activeCell="J26" sqref="J26"/>
    </sheetView>
  </sheetViews>
  <sheetFormatPr defaultColWidth="9.140625" defaultRowHeight="15" customHeight="1" x14ac:dyDescent="0.25"/>
  <cols>
    <col min="1" max="9" width="9.140625" customWidth="1"/>
    <col min="14" max="15" width="14.140625" customWidth="1"/>
  </cols>
  <sheetData>
    <row r="1" spans="1:1" ht="120" hidden="1" x14ac:dyDescent="0.25">
      <c r="A1" s="47" t="str">
        <f>"Excel Helps to Determine the "&amp;CHAR(10)&amp;"Closest Super Bowl Games"</f>
        <v>Excel Helps to Determine the 
Closest Super Bowl Games</v>
      </c>
    </row>
    <row r="2" spans="1:1" hidden="1" x14ac:dyDescent="0.25"/>
    <row r="3" spans="1:1" hidden="1" x14ac:dyDescent="0.25"/>
    <row r="4" spans="1:1" hidden="1" x14ac:dyDescent="0.25"/>
    <row r="5" spans="1:1" hidden="1" x14ac:dyDescent="0.25"/>
    <row r="6" spans="1:1" ht="15" hidden="1" customHeight="1" x14ac:dyDescent="0.25"/>
    <row r="19" spans="4:15" x14ac:dyDescent="0.25">
      <c r="I19" s="5"/>
    </row>
    <row r="21" spans="4:15" ht="15" customHeight="1" x14ac:dyDescent="0.25">
      <c r="G21" s="68" t="s">
        <v>7351</v>
      </c>
      <c r="H21" s="68"/>
      <c r="I21" s="68"/>
      <c r="J21" s="68"/>
      <c r="K21" s="68"/>
      <c r="L21" s="68"/>
      <c r="M21" s="68"/>
    </row>
    <row r="23" spans="4:15" x14ac:dyDescent="0.25">
      <c r="E23" s="48"/>
    </row>
    <row r="24" spans="4:15" x14ac:dyDescent="0.25">
      <c r="E24" s="48"/>
    </row>
    <row r="28" spans="4:15" ht="15" customHeight="1" x14ac:dyDescent="0.25">
      <c r="G28" s="69" t="s">
        <v>7356</v>
      </c>
      <c r="H28" s="68"/>
      <c r="I28" s="68"/>
      <c r="J28" s="68"/>
      <c r="K28" s="68"/>
      <c r="L28" s="68"/>
      <c r="M28" s="68"/>
    </row>
    <row r="29" spans="4:15" ht="15" customHeight="1" x14ac:dyDescent="0.25">
      <c r="G29" s="69" t="s">
        <v>7358</v>
      </c>
      <c r="H29" s="68"/>
      <c r="I29" s="68"/>
      <c r="J29" s="68"/>
      <c r="K29" s="68"/>
      <c r="L29" s="68"/>
      <c r="M29" s="68"/>
      <c r="N29" s="27"/>
    </row>
    <row r="30" spans="4:15" x14ac:dyDescent="0.25">
      <c r="D30" s="49"/>
      <c r="E30" s="49"/>
      <c r="F30" s="49"/>
      <c r="G30" s="69" t="s">
        <v>7357</v>
      </c>
      <c r="H30" s="68"/>
      <c r="I30" s="68"/>
      <c r="J30" s="68"/>
      <c r="K30" s="68"/>
      <c r="L30" s="68"/>
      <c r="M30" s="68"/>
      <c r="N30" s="51"/>
      <c r="O30" s="51"/>
    </row>
    <row r="31" spans="4:15" x14ac:dyDescent="0.25">
      <c r="D31" s="50"/>
      <c r="E31" s="50"/>
      <c r="F31" s="50"/>
      <c r="G31" s="50"/>
    </row>
  </sheetData>
  <sheetProtection selectLockedCells="1" selectUnlockedCells="1"/>
  <mergeCells count="4">
    <mergeCell ref="G21:M21"/>
    <mergeCell ref="G28:M28"/>
    <mergeCell ref="G29:M29"/>
    <mergeCell ref="G30:M30"/>
  </mergeCells>
  <hyperlinks>
    <hyperlink ref="G21" r:id="rId1"/>
    <hyperlink ref="G28" r:id="rId2" display="http://www.pro-football-reference.com/boxscores/201402020den.htm"/>
    <hyperlink ref="G28:M28" location="'f_Select 2 teams'!A1" display="Select 2 teams to compare"/>
    <hyperlink ref="G29" r:id="rId3" display="http://www.pro-football-reference.com/boxscores/201402020den.htm"/>
    <hyperlink ref="G29:M29" location="'g_Chart Compare 2 teams'!A1" display="2 teams compared chart"/>
    <hyperlink ref="G30" r:id="rId4" display="http://www.pro-football-reference.com/boxscores/201402020den.htm"/>
    <hyperlink ref="G30:M30" location="'h_Chart Trend'!A1" display="Close Score comparing all Super Bowls chart"/>
  </hyperlinks>
  <pageMargins left="0.7" right="0.7" top="0.75" bottom="0.75" header="0.3" footer="0.3"/>
  <pageSetup paperSize="9" orientation="portrait" horizontalDpi="300" verticalDpi="300" r:id="rId5"/>
  <drawing r:id="rId6"/>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F26:M28"/>
  <sheetViews>
    <sheetView showGridLines="0" showRowColHeaders="0" workbookViewId="0">
      <selection activeCell="J31" sqref="J31"/>
    </sheetView>
  </sheetViews>
  <sheetFormatPr defaultRowHeight="15" x14ac:dyDescent="0.25"/>
  <sheetData>
    <row r="26" spans="6:13" x14ac:dyDescent="0.25">
      <c r="F26" s="14" t="s">
        <v>7352</v>
      </c>
      <c r="G26" s="75" t="str">
        <f>HYPERLINK("http://youtu.be/Z9doZg8oTjc","Click here to watch the video")</f>
        <v>Click here to watch the video</v>
      </c>
      <c r="H26" s="75"/>
      <c r="I26" s="75"/>
      <c r="J26" s="75"/>
      <c r="K26" s="75"/>
      <c r="L26" s="75"/>
    </row>
    <row r="27" spans="6:13" x14ac:dyDescent="0.25">
      <c r="F27" s="14" t="s">
        <v>7353</v>
      </c>
      <c r="G27" s="75" t="str">
        <f>HYPERLINK("http://1drv.ms/1bYwrTa","Click here to download this Excel file")</f>
        <v>Click here to download this Excel file</v>
      </c>
      <c r="H27" s="75"/>
      <c r="I27" s="75"/>
      <c r="J27" s="75"/>
      <c r="K27" s="75"/>
      <c r="L27" s="75"/>
    </row>
    <row r="28" spans="6:13" x14ac:dyDescent="0.25">
      <c r="F28" s="14" t="s">
        <v>7354</v>
      </c>
      <c r="G28" s="74" t="s">
        <v>7355</v>
      </c>
      <c r="H28" s="74"/>
      <c r="I28" s="74"/>
      <c r="J28" s="74"/>
      <c r="K28" s="74"/>
      <c r="L28" s="74"/>
      <c r="M28" s="67"/>
    </row>
  </sheetData>
  <mergeCells count="3">
    <mergeCell ref="G26:L26"/>
    <mergeCell ref="G27:L27"/>
    <mergeCell ref="G28:L28"/>
  </mergeCells>
  <hyperlinks>
    <hyperlink ref="G26" r:id="rId1" display="Click here to watch video"/>
    <hyperlink ref="G27" r:id="rId2" tooltip="Get this Excel file!" display="Click here to see my Excel files"/>
    <hyperlink ref="G28" r:id="rId3" tooltip="Link to Ken's post." display="Click here to see Bob's book"/>
    <hyperlink ref="G26:J26" r:id="rId4" tooltip="Watch the video in YouTube" display="http://youtu.be/sn1mPEWzjfg"/>
  </hyperlinks>
  <pageMargins left="0.7" right="0.7" top="0.75" bottom="0.75" header="0.3" footer="0.3"/>
  <drawing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7856"/>
  <sheetViews>
    <sheetView workbookViewId="0">
      <pane ySplit="2" topLeftCell="A3" activePane="bottomLeft" state="frozen"/>
      <selection pane="bottomLeft"/>
    </sheetView>
  </sheetViews>
  <sheetFormatPr defaultRowHeight="15" x14ac:dyDescent="0.25"/>
  <cols>
    <col min="13" max="15" width="17.42578125" customWidth="1"/>
  </cols>
  <sheetData>
    <row r="1" spans="1:20" ht="19.5" thickBot="1" x14ac:dyDescent="0.35">
      <c r="B1" s="70" t="s">
        <v>235</v>
      </c>
      <c r="C1" s="71"/>
      <c r="D1" s="71"/>
      <c r="E1" s="71"/>
      <c r="F1" s="71"/>
      <c r="G1" s="71"/>
      <c r="H1" s="71"/>
      <c r="I1" s="71"/>
      <c r="J1" s="71"/>
      <c r="K1" s="71"/>
      <c r="L1" s="72"/>
      <c r="M1" s="73" t="s">
        <v>7089</v>
      </c>
      <c r="N1" s="71"/>
      <c r="O1" s="72"/>
      <c r="P1" s="9"/>
    </row>
    <row r="2" spans="1:20" ht="15.75" thickBot="1" x14ac:dyDescent="0.3">
      <c r="A2" t="s">
        <v>7082</v>
      </c>
      <c r="B2" s="6" t="s">
        <v>0</v>
      </c>
      <c r="C2" s="3" t="s">
        <v>1</v>
      </c>
      <c r="D2" s="3" t="s">
        <v>2</v>
      </c>
      <c r="E2" s="3" t="s">
        <v>3</v>
      </c>
      <c r="F2" s="3" t="s">
        <v>4</v>
      </c>
      <c r="G2" s="3" t="s">
        <v>5</v>
      </c>
      <c r="H2" s="3" t="s">
        <v>236</v>
      </c>
      <c r="I2" s="3" t="s">
        <v>237</v>
      </c>
      <c r="J2" s="3" t="s">
        <v>6</v>
      </c>
      <c r="K2" s="3" t="s">
        <v>7</v>
      </c>
      <c r="L2" s="4" t="s">
        <v>8</v>
      </c>
      <c r="M2" s="16" t="s">
        <v>7083</v>
      </c>
      <c r="N2" s="7" t="s">
        <v>1</v>
      </c>
      <c r="O2" s="8" t="s">
        <v>234</v>
      </c>
    </row>
    <row r="3" spans="1:20" x14ac:dyDescent="0.25">
      <c r="A3">
        <v>2014</v>
      </c>
      <c r="B3">
        <v>1</v>
      </c>
      <c r="C3" s="2">
        <v>0.625</v>
      </c>
      <c r="F3" t="s">
        <v>238</v>
      </c>
      <c r="G3" t="s">
        <v>239</v>
      </c>
      <c r="H3">
        <v>0</v>
      </c>
      <c r="I3">
        <v>0</v>
      </c>
      <c r="J3">
        <v>0</v>
      </c>
      <c r="K3">
        <v>0.28000000000000003</v>
      </c>
      <c r="L3">
        <v>56.6</v>
      </c>
      <c r="M3">
        <f t="shared" ref="M3" si="0">IF(AND(H3=H2,I3=I2),"",$B3)</f>
        <v>1</v>
      </c>
      <c r="N3" s="12">
        <f>IF(NOT(ISNUMBER(M3)),"",
IF(AND($C3=0.625,$B3=1),TIME(0,0,0),
(($C$3-C3)+0.625*(B3-1))/60))</f>
        <v>0</v>
      </c>
      <c r="O3">
        <f t="shared" ref="O3" si="1">IF(N3&lt;&gt;"",ABS(H3-I3),"")</f>
        <v>0</v>
      </c>
    </row>
    <row r="4" spans="1:20" x14ac:dyDescent="0.25">
      <c r="A4">
        <v>2014</v>
      </c>
      <c r="B4">
        <v>1</v>
      </c>
      <c r="C4" s="2">
        <v>0.62013888888888891</v>
      </c>
      <c r="D4">
        <v>1</v>
      </c>
      <c r="E4">
        <v>10</v>
      </c>
      <c r="F4" t="s">
        <v>240</v>
      </c>
      <c r="G4" t="s">
        <v>241</v>
      </c>
      <c r="H4">
        <v>0</v>
      </c>
      <c r="I4">
        <v>2</v>
      </c>
      <c r="J4">
        <v>-0.28000000000000003</v>
      </c>
      <c r="K4">
        <v>-2</v>
      </c>
      <c r="L4">
        <v>51.5</v>
      </c>
      <c r="M4">
        <f t="shared" ref="M4:M67" si="2">IF(AND(H4=H3,I4=I3),"",$B4)</f>
        <v>1</v>
      </c>
      <c r="N4" s="12">
        <f t="shared" ref="N4:N67" si="3">IF(NOT(ISNUMBER(M4)),"",
IF(AND($C4=0.625,$B4=1),TIME(0,0,0),
(($C$3-C4)+0.625*(B4-1))/60))</f>
        <v>8.1018518518518232E-5</v>
      </c>
      <c r="O4">
        <f t="shared" ref="O4:O67" si="4">IF(N4&lt;&gt;"",ABS(H4-I4),"")</f>
        <v>2</v>
      </c>
      <c r="R4" s="11"/>
      <c r="T4" s="11"/>
    </row>
    <row r="5" spans="1:20" x14ac:dyDescent="0.25">
      <c r="A5">
        <v>2014</v>
      </c>
      <c r="B5">
        <v>1</v>
      </c>
      <c r="C5" s="2">
        <v>0.62013888888888891</v>
      </c>
      <c r="F5" t="s">
        <v>242</v>
      </c>
      <c r="G5" t="s">
        <v>243</v>
      </c>
      <c r="H5">
        <v>0</v>
      </c>
      <c r="I5">
        <v>2</v>
      </c>
      <c r="J5">
        <v>0</v>
      </c>
      <c r="K5">
        <v>-1.33</v>
      </c>
      <c r="L5">
        <v>47.5</v>
      </c>
      <c r="M5" t="str">
        <f t="shared" si="2"/>
        <v/>
      </c>
      <c r="N5" s="12" t="str">
        <f t="shared" si="3"/>
        <v/>
      </c>
      <c r="O5" t="str">
        <f t="shared" si="4"/>
        <v/>
      </c>
    </row>
    <row r="6" spans="1:20" x14ac:dyDescent="0.25">
      <c r="A6">
        <v>2014</v>
      </c>
      <c r="B6">
        <v>1</v>
      </c>
      <c r="C6" s="2">
        <v>0.61319444444444449</v>
      </c>
      <c r="D6">
        <v>1</v>
      </c>
      <c r="E6">
        <v>10</v>
      </c>
      <c r="F6" t="s">
        <v>244</v>
      </c>
      <c r="G6" t="s">
        <v>245</v>
      </c>
      <c r="H6">
        <v>0</v>
      </c>
      <c r="I6">
        <v>2</v>
      </c>
      <c r="J6">
        <v>1.33</v>
      </c>
      <c r="K6">
        <v>1.2</v>
      </c>
      <c r="L6">
        <v>47.9</v>
      </c>
      <c r="M6" t="str">
        <f t="shared" si="2"/>
        <v/>
      </c>
      <c r="N6" s="12" t="str">
        <f t="shared" si="3"/>
        <v/>
      </c>
      <c r="O6" t="str">
        <f t="shared" si="4"/>
        <v/>
      </c>
    </row>
    <row r="7" spans="1:20" x14ac:dyDescent="0.25">
      <c r="A7">
        <v>2014</v>
      </c>
      <c r="B7">
        <v>1</v>
      </c>
      <c r="C7" s="2">
        <v>0.58888888888888891</v>
      </c>
      <c r="D7">
        <v>2</v>
      </c>
      <c r="E7">
        <v>7</v>
      </c>
      <c r="F7" t="s">
        <v>246</v>
      </c>
      <c r="G7" t="s">
        <v>247</v>
      </c>
      <c r="H7">
        <v>0</v>
      </c>
      <c r="I7">
        <v>2</v>
      </c>
      <c r="J7">
        <v>1.2</v>
      </c>
      <c r="K7">
        <v>3.51</v>
      </c>
      <c r="L7">
        <v>41</v>
      </c>
      <c r="M7" t="str">
        <f t="shared" si="2"/>
        <v/>
      </c>
      <c r="N7" s="12" t="str">
        <f t="shared" si="3"/>
        <v/>
      </c>
      <c r="O7" t="str">
        <f t="shared" si="4"/>
        <v/>
      </c>
      <c r="S7" s="2"/>
    </row>
    <row r="8" spans="1:20" x14ac:dyDescent="0.25">
      <c r="A8">
        <v>2014</v>
      </c>
      <c r="B8">
        <v>1</v>
      </c>
      <c r="C8" s="2">
        <v>0.57222222222222219</v>
      </c>
      <c r="D8">
        <v>1</v>
      </c>
      <c r="E8">
        <v>10</v>
      </c>
      <c r="F8" t="s">
        <v>248</v>
      </c>
      <c r="G8" t="s">
        <v>249</v>
      </c>
      <c r="H8">
        <v>0</v>
      </c>
      <c r="I8">
        <v>2</v>
      </c>
      <c r="J8">
        <v>3.51</v>
      </c>
      <c r="K8">
        <v>3.18</v>
      </c>
      <c r="L8">
        <v>41.9</v>
      </c>
      <c r="M8" t="str">
        <f t="shared" si="2"/>
        <v/>
      </c>
      <c r="N8" s="12" t="str">
        <f t="shared" si="3"/>
        <v/>
      </c>
      <c r="O8" t="str">
        <f t="shared" si="4"/>
        <v/>
      </c>
    </row>
    <row r="9" spans="1:20" x14ac:dyDescent="0.25">
      <c r="A9">
        <v>2014</v>
      </c>
      <c r="B9">
        <v>1</v>
      </c>
      <c r="C9" s="2">
        <v>0.55694444444444446</v>
      </c>
      <c r="D9">
        <v>1</v>
      </c>
      <c r="E9">
        <v>15</v>
      </c>
      <c r="F9" t="s">
        <v>250</v>
      </c>
      <c r="G9" t="s">
        <v>251</v>
      </c>
      <c r="H9">
        <v>0</v>
      </c>
      <c r="I9">
        <v>2</v>
      </c>
      <c r="J9">
        <v>3.18</v>
      </c>
      <c r="K9">
        <v>2.29</v>
      </c>
      <c r="L9">
        <v>44.4</v>
      </c>
      <c r="M9" t="str">
        <f t="shared" si="2"/>
        <v/>
      </c>
      <c r="N9" s="12" t="str">
        <f t="shared" si="3"/>
        <v/>
      </c>
      <c r="O9" t="str">
        <f t="shared" si="4"/>
        <v/>
      </c>
    </row>
    <row r="10" spans="1:20" x14ac:dyDescent="0.25">
      <c r="A10">
        <v>2014</v>
      </c>
      <c r="B10">
        <v>1</v>
      </c>
      <c r="C10" s="2">
        <v>0.55138888888888882</v>
      </c>
      <c r="D10">
        <v>2</v>
      </c>
      <c r="E10">
        <v>15</v>
      </c>
      <c r="F10" t="s">
        <v>250</v>
      </c>
      <c r="G10" t="s">
        <v>252</v>
      </c>
      <c r="H10">
        <v>0</v>
      </c>
      <c r="I10">
        <v>2</v>
      </c>
      <c r="J10">
        <v>2.29</v>
      </c>
      <c r="K10">
        <v>2.41</v>
      </c>
      <c r="L10">
        <v>44.1</v>
      </c>
      <c r="M10" t="str">
        <f t="shared" si="2"/>
        <v/>
      </c>
      <c r="N10" s="12" t="str">
        <f t="shared" si="3"/>
        <v/>
      </c>
      <c r="O10" t="str">
        <f t="shared" si="4"/>
        <v/>
      </c>
    </row>
    <row r="11" spans="1:20" x14ac:dyDescent="0.25">
      <c r="A11">
        <v>2014</v>
      </c>
      <c r="B11">
        <v>1</v>
      </c>
      <c r="C11" s="2">
        <v>0.52361111111111114</v>
      </c>
      <c r="D11">
        <v>3</v>
      </c>
      <c r="E11">
        <v>9</v>
      </c>
      <c r="F11" t="s">
        <v>253</v>
      </c>
      <c r="G11" t="s">
        <v>254</v>
      </c>
      <c r="H11">
        <v>0</v>
      </c>
      <c r="I11">
        <v>2</v>
      </c>
      <c r="J11">
        <v>2.41</v>
      </c>
      <c r="K11">
        <v>4.37</v>
      </c>
      <c r="L11">
        <v>38.200000000000003</v>
      </c>
      <c r="M11" t="str">
        <f t="shared" si="2"/>
        <v/>
      </c>
      <c r="N11" s="12" t="str">
        <f t="shared" si="3"/>
        <v/>
      </c>
      <c r="O11" t="str">
        <f t="shared" si="4"/>
        <v/>
      </c>
    </row>
    <row r="12" spans="1:20" x14ac:dyDescent="0.25">
      <c r="A12">
        <v>2014</v>
      </c>
      <c r="B12">
        <v>1</v>
      </c>
      <c r="C12" s="2">
        <v>0.50069444444444444</v>
      </c>
      <c r="D12">
        <v>1</v>
      </c>
      <c r="E12">
        <v>10</v>
      </c>
      <c r="F12" t="s">
        <v>255</v>
      </c>
      <c r="G12" t="s">
        <v>256</v>
      </c>
      <c r="H12">
        <v>0</v>
      </c>
      <c r="I12">
        <v>2</v>
      </c>
      <c r="J12">
        <v>4.37</v>
      </c>
      <c r="K12">
        <v>3.67</v>
      </c>
      <c r="L12">
        <v>40.1</v>
      </c>
      <c r="M12" t="str">
        <f t="shared" si="2"/>
        <v/>
      </c>
      <c r="N12" s="12" t="str">
        <f t="shared" si="3"/>
        <v/>
      </c>
      <c r="O12" t="str">
        <f t="shared" si="4"/>
        <v/>
      </c>
    </row>
    <row r="13" spans="1:20" x14ac:dyDescent="0.25">
      <c r="A13">
        <v>2014</v>
      </c>
      <c r="B13">
        <v>1</v>
      </c>
      <c r="C13" s="2">
        <v>0.47291666666666665</v>
      </c>
      <c r="D13">
        <v>2</v>
      </c>
      <c r="E13">
        <v>11</v>
      </c>
      <c r="F13" t="s">
        <v>257</v>
      </c>
      <c r="G13" t="s">
        <v>258</v>
      </c>
      <c r="H13">
        <v>0</v>
      </c>
      <c r="I13">
        <v>2</v>
      </c>
      <c r="J13">
        <v>3.67</v>
      </c>
      <c r="K13">
        <v>3.63</v>
      </c>
      <c r="L13">
        <v>40.1</v>
      </c>
      <c r="M13" t="str">
        <f t="shared" si="2"/>
        <v/>
      </c>
      <c r="N13" s="12" t="str">
        <f t="shared" si="3"/>
        <v/>
      </c>
      <c r="O13" t="str">
        <f t="shared" si="4"/>
        <v/>
      </c>
    </row>
    <row r="14" spans="1:20" x14ac:dyDescent="0.25">
      <c r="A14">
        <v>2014</v>
      </c>
      <c r="B14">
        <v>1</v>
      </c>
      <c r="C14" s="2">
        <v>0.4548611111111111</v>
      </c>
      <c r="D14">
        <v>3</v>
      </c>
      <c r="E14">
        <v>6</v>
      </c>
      <c r="F14" t="s">
        <v>240</v>
      </c>
      <c r="G14" t="s">
        <v>259</v>
      </c>
      <c r="H14">
        <v>0</v>
      </c>
      <c r="I14">
        <v>2</v>
      </c>
      <c r="J14">
        <v>3.63</v>
      </c>
      <c r="K14">
        <v>2.98</v>
      </c>
      <c r="L14">
        <v>41.9</v>
      </c>
      <c r="M14" t="str">
        <f t="shared" si="2"/>
        <v/>
      </c>
      <c r="N14" s="12" t="str">
        <f t="shared" si="3"/>
        <v/>
      </c>
      <c r="O14" t="str">
        <f t="shared" si="4"/>
        <v/>
      </c>
    </row>
    <row r="15" spans="1:20" x14ac:dyDescent="0.25">
      <c r="A15">
        <v>2014</v>
      </c>
      <c r="B15">
        <v>1</v>
      </c>
      <c r="C15" s="2">
        <v>0.43402777777777773</v>
      </c>
      <c r="D15">
        <v>4</v>
      </c>
      <c r="E15">
        <v>1</v>
      </c>
      <c r="F15" t="s">
        <v>260</v>
      </c>
      <c r="G15" t="s">
        <v>261</v>
      </c>
      <c r="H15">
        <v>0</v>
      </c>
      <c r="I15">
        <v>2</v>
      </c>
      <c r="J15">
        <v>2.98</v>
      </c>
      <c r="K15">
        <v>2.62</v>
      </c>
      <c r="L15">
        <v>42.9</v>
      </c>
      <c r="M15" t="str">
        <f t="shared" si="2"/>
        <v/>
      </c>
      <c r="N15" s="12" t="str">
        <f t="shared" si="3"/>
        <v/>
      </c>
      <c r="O15" t="str">
        <f t="shared" si="4"/>
        <v/>
      </c>
    </row>
    <row r="16" spans="1:20" x14ac:dyDescent="0.25">
      <c r="A16">
        <v>2014</v>
      </c>
      <c r="B16">
        <v>1</v>
      </c>
      <c r="C16" s="2">
        <v>0.43402777777777773</v>
      </c>
      <c r="D16">
        <v>4</v>
      </c>
      <c r="E16">
        <v>5</v>
      </c>
      <c r="F16" t="s">
        <v>262</v>
      </c>
      <c r="G16" t="s">
        <v>263</v>
      </c>
      <c r="H16">
        <v>0</v>
      </c>
      <c r="I16">
        <v>5</v>
      </c>
      <c r="J16">
        <v>2.62</v>
      </c>
      <c r="K16">
        <v>3</v>
      </c>
      <c r="L16">
        <v>41.8</v>
      </c>
      <c r="M16">
        <f t="shared" si="2"/>
        <v>1</v>
      </c>
      <c r="N16" s="12">
        <f t="shared" si="3"/>
        <v>3.1828703703703711E-3</v>
      </c>
      <c r="O16">
        <f t="shared" si="4"/>
        <v>5</v>
      </c>
    </row>
    <row r="17" spans="1:15" x14ac:dyDescent="0.25">
      <c r="A17">
        <v>2014</v>
      </c>
      <c r="B17">
        <v>1</v>
      </c>
      <c r="C17" s="2">
        <v>0.43402777777777773</v>
      </c>
      <c r="F17" t="s">
        <v>238</v>
      </c>
      <c r="G17" t="s">
        <v>264</v>
      </c>
      <c r="H17">
        <v>0</v>
      </c>
      <c r="I17">
        <v>5</v>
      </c>
      <c r="J17">
        <v>0</v>
      </c>
      <c r="K17">
        <v>-1.27</v>
      </c>
      <c r="L17">
        <v>45.6</v>
      </c>
      <c r="M17" t="str">
        <f t="shared" si="2"/>
        <v/>
      </c>
      <c r="N17" s="12" t="str">
        <f t="shared" si="3"/>
        <v/>
      </c>
      <c r="O17" t="str">
        <f t="shared" si="4"/>
        <v/>
      </c>
    </row>
    <row r="18" spans="1:15" x14ac:dyDescent="0.25">
      <c r="A18">
        <v>2014</v>
      </c>
      <c r="B18">
        <v>1</v>
      </c>
      <c r="C18" s="2">
        <v>0.43124999999999997</v>
      </c>
      <c r="D18">
        <v>1</v>
      </c>
      <c r="E18">
        <v>10</v>
      </c>
      <c r="F18" t="s">
        <v>265</v>
      </c>
      <c r="G18" t="s">
        <v>266</v>
      </c>
      <c r="H18">
        <v>0</v>
      </c>
      <c r="I18">
        <v>5</v>
      </c>
      <c r="J18">
        <v>1.27</v>
      </c>
      <c r="K18">
        <v>1.1299999999999999</v>
      </c>
      <c r="L18">
        <v>45.2</v>
      </c>
      <c r="M18" t="str">
        <f t="shared" si="2"/>
        <v/>
      </c>
      <c r="N18" s="12" t="str">
        <f t="shared" si="3"/>
        <v/>
      </c>
      <c r="O18" t="str">
        <f t="shared" si="4"/>
        <v/>
      </c>
    </row>
    <row r="19" spans="1:15" x14ac:dyDescent="0.25">
      <c r="A19">
        <v>2014</v>
      </c>
      <c r="B19">
        <v>1</v>
      </c>
      <c r="C19" s="2">
        <v>0.41180555555555554</v>
      </c>
      <c r="D19">
        <v>2</v>
      </c>
      <c r="E19">
        <v>7</v>
      </c>
      <c r="F19" t="s">
        <v>267</v>
      </c>
      <c r="G19" t="s">
        <v>268</v>
      </c>
      <c r="H19">
        <v>0</v>
      </c>
      <c r="I19">
        <v>5</v>
      </c>
      <c r="J19">
        <v>1.1299999999999999</v>
      </c>
      <c r="K19">
        <v>0.7</v>
      </c>
      <c r="L19">
        <v>43.8</v>
      </c>
      <c r="M19" t="str">
        <f t="shared" si="2"/>
        <v/>
      </c>
      <c r="N19" s="12" t="str">
        <f t="shared" si="3"/>
        <v/>
      </c>
      <c r="O19" t="str">
        <f t="shared" si="4"/>
        <v/>
      </c>
    </row>
    <row r="20" spans="1:15" x14ac:dyDescent="0.25">
      <c r="A20">
        <v>2014</v>
      </c>
      <c r="B20">
        <v>1</v>
      </c>
      <c r="C20" s="2">
        <v>0.39027777777777778</v>
      </c>
      <c r="D20">
        <v>3</v>
      </c>
      <c r="E20">
        <v>5</v>
      </c>
      <c r="F20" t="s">
        <v>269</v>
      </c>
      <c r="G20" t="s">
        <v>270</v>
      </c>
      <c r="H20">
        <v>0</v>
      </c>
      <c r="I20">
        <v>5</v>
      </c>
      <c r="J20">
        <v>0.7</v>
      </c>
      <c r="K20">
        <v>-0.52</v>
      </c>
      <c r="L20">
        <v>40</v>
      </c>
      <c r="M20" t="str">
        <f t="shared" si="2"/>
        <v/>
      </c>
      <c r="N20" s="12" t="str">
        <f t="shared" si="3"/>
        <v/>
      </c>
      <c r="O20" t="str">
        <f t="shared" si="4"/>
        <v/>
      </c>
    </row>
    <row r="21" spans="1:15" x14ac:dyDescent="0.25">
      <c r="A21">
        <v>2014</v>
      </c>
      <c r="B21">
        <v>1</v>
      </c>
      <c r="C21" s="2">
        <v>0.36458333333333331</v>
      </c>
      <c r="D21">
        <v>4</v>
      </c>
      <c r="E21">
        <v>2</v>
      </c>
      <c r="F21" t="s">
        <v>271</v>
      </c>
      <c r="G21" t="s">
        <v>272</v>
      </c>
      <c r="H21">
        <v>0</v>
      </c>
      <c r="I21">
        <v>5</v>
      </c>
      <c r="J21">
        <v>-0.52</v>
      </c>
      <c r="K21">
        <v>-0.81</v>
      </c>
      <c r="L21">
        <v>39</v>
      </c>
      <c r="M21" t="str">
        <f t="shared" si="2"/>
        <v/>
      </c>
      <c r="N21" s="12" t="str">
        <f t="shared" si="3"/>
        <v/>
      </c>
      <c r="O21" t="str">
        <f t="shared" si="4"/>
        <v/>
      </c>
    </row>
    <row r="22" spans="1:15" x14ac:dyDescent="0.25">
      <c r="A22">
        <v>2014</v>
      </c>
      <c r="B22">
        <v>1</v>
      </c>
      <c r="C22" s="2">
        <v>0.35486111111111113</v>
      </c>
      <c r="D22">
        <v>1</v>
      </c>
      <c r="E22">
        <v>10</v>
      </c>
      <c r="F22" t="s">
        <v>273</v>
      </c>
      <c r="G22" t="s">
        <v>274</v>
      </c>
      <c r="H22">
        <v>0</v>
      </c>
      <c r="I22">
        <v>5</v>
      </c>
      <c r="J22">
        <v>0.81</v>
      </c>
      <c r="K22">
        <v>0.26</v>
      </c>
      <c r="L22">
        <v>40.6</v>
      </c>
      <c r="M22" t="str">
        <f t="shared" si="2"/>
        <v/>
      </c>
      <c r="N22" s="12" t="str">
        <f t="shared" si="3"/>
        <v/>
      </c>
      <c r="O22" t="str">
        <f t="shared" si="4"/>
        <v/>
      </c>
    </row>
    <row r="23" spans="1:15" x14ac:dyDescent="0.25">
      <c r="A23">
        <v>2014</v>
      </c>
      <c r="B23">
        <v>1</v>
      </c>
      <c r="C23" s="2">
        <v>0.3520833333333333</v>
      </c>
      <c r="D23">
        <v>2</v>
      </c>
      <c r="E23">
        <v>10</v>
      </c>
      <c r="F23" t="s">
        <v>273</v>
      </c>
      <c r="G23" t="s">
        <v>275</v>
      </c>
      <c r="H23">
        <v>0</v>
      </c>
      <c r="I23">
        <v>5</v>
      </c>
      <c r="J23">
        <v>0.26</v>
      </c>
      <c r="K23">
        <v>-0.03</v>
      </c>
      <c r="L23">
        <v>41.5</v>
      </c>
      <c r="M23" t="str">
        <f t="shared" si="2"/>
        <v/>
      </c>
      <c r="N23" s="12" t="str">
        <f t="shared" si="3"/>
        <v/>
      </c>
      <c r="O23" t="str">
        <f t="shared" si="4"/>
        <v/>
      </c>
    </row>
    <row r="24" spans="1:15" x14ac:dyDescent="0.25">
      <c r="A24">
        <v>2014</v>
      </c>
      <c r="B24">
        <v>1</v>
      </c>
      <c r="C24" s="2">
        <v>0.3263888888888889</v>
      </c>
      <c r="D24">
        <v>3</v>
      </c>
      <c r="E24">
        <v>7</v>
      </c>
      <c r="F24" t="s">
        <v>276</v>
      </c>
      <c r="G24" t="s">
        <v>277</v>
      </c>
      <c r="H24">
        <v>0</v>
      </c>
      <c r="I24">
        <v>5</v>
      </c>
      <c r="J24">
        <v>-0.03</v>
      </c>
      <c r="K24">
        <v>1.6</v>
      </c>
      <c r="L24">
        <v>36.4</v>
      </c>
      <c r="M24" t="str">
        <f t="shared" si="2"/>
        <v/>
      </c>
      <c r="N24" s="12" t="str">
        <f t="shared" si="3"/>
        <v/>
      </c>
      <c r="O24" t="str">
        <f t="shared" si="4"/>
        <v/>
      </c>
    </row>
    <row r="25" spans="1:15" x14ac:dyDescent="0.25">
      <c r="A25">
        <v>2014</v>
      </c>
      <c r="B25">
        <v>1</v>
      </c>
      <c r="C25" s="2">
        <v>0.30416666666666664</v>
      </c>
      <c r="D25">
        <v>1</v>
      </c>
      <c r="E25">
        <v>10</v>
      </c>
      <c r="F25" t="s">
        <v>278</v>
      </c>
      <c r="G25" t="s">
        <v>279</v>
      </c>
      <c r="H25">
        <v>0</v>
      </c>
      <c r="I25">
        <v>5</v>
      </c>
      <c r="J25">
        <v>1.6</v>
      </c>
      <c r="K25">
        <v>2</v>
      </c>
      <c r="L25">
        <v>35.1</v>
      </c>
      <c r="M25" t="str">
        <f t="shared" si="2"/>
        <v/>
      </c>
      <c r="N25" s="12" t="str">
        <f t="shared" si="3"/>
        <v/>
      </c>
      <c r="O25" t="str">
        <f t="shared" si="4"/>
        <v/>
      </c>
    </row>
    <row r="26" spans="1:15" x14ac:dyDescent="0.25">
      <c r="A26">
        <v>2014</v>
      </c>
      <c r="B26">
        <v>1</v>
      </c>
      <c r="C26" s="2">
        <v>0.27430555555555552</v>
      </c>
      <c r="D26">
        <v>2</v>
      </c>
      <c r="E26">
        <v>3</v>
      </c>
      <c r="F26" t="s">
        <v>280</v>
      </c>
      <c r="G26" t="s">
        <v>281</v>
      </c>
      <c r="H26">
        <v>0</v>
      </c>
      <c r="I26">
        <v>5</v>
      </c>
      <c r="J26">
        <v>2</v>
      </c>
      <c r="K26">
        <v>1.1599999999999999</v>
      </c>
      <c r="L26">
        <v>37.4</v>
      </c>
      <c r="M26" t="str">
        <f t="shared" si="2"/>
        <v/>
      </c>
      <c r="N26" s="12" t="str">
        <f t="shared" si="3"/>
        <v/>
      </c>
      <c r="O26" t="str">
        <f t="shared" si="4"/>
        <v/>
      </c>
    </row>
    <row r="27" spans="1:15" x14ac:dyDescent="0.25">
      <c r="A27">
        <v>2014</v>
      </c>
      <c r="B27">
        <v>1</v>
      </c>
      <c r="C27" s="2">
        <v>0.24513888888888888</v>
      </c>
      <c r="D27">
        <v>3</v>
      </c>
      <c r="E27">
        <v>4</v>
      </c>
      <c r="F27" t="s">
        <v>282</v>
      </c>
      <c r="G27" t="s">
        <v>283</v>
      </c>
      <c r="H27">
        <v>0</v>
      </c>
      <c r="I27">
        <v>5</v>
      </c>
      <c r="J27">
        <v>1.1599999999999999</v>
      </c>
      <c r="K27">
        <v>2.39</v>
      </c>
      <c r="L27">
        <v>33.5</v>
      </c>
      <c r="M27" t="str">
        <f t="shared" si="2"/>
        <v/>
      </c>
      <c r="N27" s="12" t="str">
        <f t="shared" si="3"/>
        <v/>
      </c>
      <c r="O27" t="str">
        <f t="shared" si="4"/>
        <v/>
      </c>
    </row>
    <row r="28" spans="1:15" x14ac:dyDescent="0.25">
      <c r="A28">
        <v>2014</v>
      </c>
      <c r="B28">
        <v>1</v>
      </c>
      <c r="C28" s="2">
        <v>0.21944444444444444</v>
      </c>
      <c r="D28">
        <v>1</v>
      </c>
      <c r="E28">
        <v>10</v>
      </c>
      <c r="F28" t="s">
        <v>284</v>
      </c>
      <c r="G28" t="s">
        <v>285</v>
      </c>
      <c r="H28">
        <v>0</v>
      </c>
      <c r="I28">
        <v>5</v>
      </c>
      <c r="J28">
        <v>2.39</v>
      </c>
      <c r="K28">
        <v>2.52</v>
      </c>
      <c r="L28">
        <v>33</v>
      </c>
      <c r="M28" t="str">
        <f t="shared" si="2"/>
        <v/>
      </c>
      <c r="N28" s="12" t="str">
        <f t="shared" si="3"/>
        <v/>
      </c>
      <c r="O28" t="str">
        <f t="shared" si="4"/>
        <v/>
      </c>
    </row>
    <row r="29" spans="1:15" x14ac:dyDescent="0.25">
      <c r="A29">
        <v>2014</v>
      </c>
      <c r="B29">
        <v>1</v>
      </c>
      <c r="C29" s="2">
        <v>0.19444444444444445</v>
      </c>
      <c r="D29">
        <v>2</v>
      </c>
      <c r="E29">
        <v>5</v>
      </c>
      <c r="F29" t="s">
        <v>271</v>
      </c>
      <c r="G29" t="s">
        <v>286</v>
      </c>
      <c r="H29">
        <v>0</v>
      </c>
      <c r="I29">
        <v>5</v>
      </c>
      <c r="J29">
        <v>2.52</v>
      </c>
      <c r="K29">
        <v>1.82</v>
      </c>
      <c r="L29">
        <v>34.9</v>
      </c>
      <c r="M29" t="str">
        <f t="shared" si="2"/>
        <v/>
      </c>
      <c r="N29" s="12" t="str">
        <f t="shared" si="3"/>
        <v/>
      </c>
      <c r="O29" t="str">
        <f t="shared" si="4"/>
        <v/>
      </c>
    </row>
    <row r="30" spans="1:15" x14ac:dyDescent="0.25">
      <c r="A30">
        <v>2014</v>
      </c>
      <c r="B30">
        <v>1</v>
      </c>
      <c r="C30" s="2">
        <v>0.18472222222222223</v>
      </c>
      <c r="D30">
        <v>3</v>
      </c>
      <c r="E30">
        <v>5</v>
      </c>
      <c r="F30" t="s">
        <v>271</v>
      </c>
      <c r="G30" t="s">
        <v>287</v>
      </c>
      <c r="H30">
        <v>0</v>
      </c>
      <c r="I30">
        <v>5</v>
      </c>
      <c r="J30">
        <v>1.82</v>
      </c>
      <c r="K30">
        <v>5.83</v>
      </c>
      <c r="L30">
        <v>23.6</v>
      </c>
      <c r="M30" t="str">
        <f t="shared" si="2"/>
        <v/>
      </c>
      <c r="N30" s="12" t="str">
        <f t="shared" si="3"/>
        <v/>
      </c>
      <c r="O30" t="str">
        <f t="shared" si="4"/>
        <v/>
      </c>
    </row>
    <row r="31" spans="1:15" x14ac:dyDescent="0.25">
      <c r="A31">
        <v>2014</v>
      </c>
      <c r="B31">
        <v>1</v>
      </c>
      <c r="C31" s="2">
        <v>0.15625</v>
      </c>
      <c r="D31">
        <v>1</v>
      </c>
      <c r="E31">
        <v>6</v>
      </c>
      <c r="F31" t="s">
        <v>288</v>
      </c>
      <c r="G31" t="s">
        <v>289</v>
      </c>
      <c r="H31">
        <v>0</v>
      </c>
      <c r="I31">
        <v>5</v>
      </c>
      <c r="J31">
        <v>5.83</v>
      </c>
      <c r="K31">
        <v>4.3099999999999996</v>
      </c>
      <c r="L31">
        <v>27.4</v>
      </c>
      <c r="M31" t="str">
        <f t="shared" si="2"/>
        <v/>
      </c>
      <c r="N31" s="12" t="str">
        <f t="shared" si="3"/>
        <v/>
      </c>
      <c r="O31" t="str">
        <f t="shared" si="4"/>
        <v/>
      </c>
    </row>
    <row r="32" spans="1:15" x14ac:dyDescent="0.25">
      <c r="A32">
        <v>2014</v>
      </c>
      <c r="B32">
        <v>1</v>
      </c>
      <c r="C32" s="2">
        <v>0.14027777777777778</v>
      </c>
      <c r="D32">
        <v>1</v>
      </c>
      <c r="E32">
        <v>16</v>
      </c>
      <c r="F32" t="s">
        <v>290</v>
      </c>
      <c r="G32" t="s">
        <v>291</v>
      </c>
      <c r="H32">
        <v>0</v>
      </c>
      <c r="I32">
        <v>5</v>
      </c>
      <c r="J32">
        <v>4.3099999999999996</v>
      </c>
      <c r="K32">
        <v>3.58</v>
      </c>
      <c r="L32">
        <v>29.4</v>
      </c>
      <c r="M32" t="str">
        <f t="shared" si="2"/>
        <v/>
      </c>
      <c r="N32" s="12" t="str">
        <f t="shared" si="3"/>
        <v/>
      </c>
      <c r="O32" t="str">
        <f t="shared" si="4"/>
        <v/>
      </c>
    </row>
    <row r="33" spans="1:15" x14ac:dyDescent="0.25">
      <c r="A33">
        <v>2014</v>
      </c>
      <c r="B33">
        <v>1</v>
      </c>
      <c r="C33" s="2">
        <v>0.10625</v>
      </c>
      <c r="D33">
        <v>2</v>
      </c>
      <c r="E33">
        <v>14</v>
      </c>
      <c r="F33" t="s">
        <v>240</v>
      </c>
      <c r="G33" t="s">
        <v>292</v>
      </c>
      <c r="H33">
        <v>0</v>
      </c>
      <c r="I33">
        <v>5</v>
      </c>
      <c r="J33">
        <v>3.58</v>
      </c>
      <c r="K33">
        <v>3</v>
      </c>
      <c r="L33">
        <v>30.8</v>
      </c>
      <c r="M33" t="str">
        <f t="shared" si="2"/>
        <v/>
      </c>
      <c r="N33" s="12" t="str">
        <f t="shared" si="3"/>
        <v/>
      </c>
      <c r="O33" t="str">
        <f t="shared" si="4"/>
        <v/>
      </c>
    </row>
    <row r="34" spans="1:15" x14ac:dyDescent="0.25">
      <c r="A34">
        <v>2014</v>
      </c>
      <c r="B34">
        <v>1</v>
      </c>
      <c r="C34" s="2">
        <v>0.10208333333333335</v>
      </c>
      <c r="D34">
        <v>3</v>
      </c>
      <c r="E34">
        <v>14</v>
      </c>
      <c r="F34" t="s">
        <v>240</v>
      </c>
      <c r="G34" t="s">
        <v>293</v>
      </c>
      <c r="H34">
        <v>0</v>
      </c>
      <c r="I34">
        <v>5</v>
      </c>
      <c r="J34">
        <v>3</v>
      </c>
      <c r="K34">
        <v>2.5099999999999998</v>
      </c>
      <c r="L34">
        <v>32.200000000000003</v>
      </c>
      <c r="M34" t="str">
        <f t="shared" si="2"/>
        <v/>
      </c>
      <c r="N34" s="12" t="str">
        <f t="shared" si="3"/>
        <v/>
      </c>
      <c r="O34" t="str">
        <f t="shared" si="4"/>
        <v/>
      </c>
    </row>
    <row r="35" spans="1:15" x14ac:dyDescent="0.25">
      <c r="A35">
        <v>2014</v>
      </c>
      <c r="B35">
        <v>1</v>
      </c>
      <c r="C35" s="2">
        <v>9.7916666666666666E-2</v>
      </c>
      <c r="D35">
        <v>4</v>
      </c>
      <c r="E35">
        <v>14</v>
      </c>
      <c r="F35" t="s">
        <v>240</v>
      </c>
      <c r="G35" t="s">
        <v>294</v>
      </c>
      <c r="H35">
        <v>0</v>
      </c>
      <c r="I35">
        <v>8</v>
      </c>
      <c r="J35">
        <v>2.5099999999999998</v>
      </c>
      <c r="K35">
        <v>3</v>
      </c>
      <c r="L35">
        <v>30.7</v>
      </c>
      <c r="M35">
        <f t="shared" si="2"/>
        <v>1</v>
      </c>
      <c r="N35" s="12">
        <f t="shared" si="3"/>
        <v>8.7847222222222233E-3</v>
      </c>
      <c r="O35">
        <f t="shared" si="4"/>
        <v>8</v>
      </c>
    </row>
    <row r="36" spans="1:15" x14ac:dyDescent="0.25">
      <c r="A36">
        <v>2014</v>
      </c>
      <c r="B36">
        <v>1</v>
      </c>
      <c r="C36" s="2">
        <v>9.7916666666666666E-2</v>
      </c>
      <c r="F36" t="s">
        <v>238</v>
      </c>
      <c r="G36" t="s">
        <v>295</v>
      </c>
      <c r="H36">
        <v>0</v>
      </c>
      <c r="I36">
        <v>8</v>
      </c>
      <c r="J36">
        <v>0</v>
      </c>
      <c r="K36">
        <v>-0.28000000000000003</v>
      </c>
      <c r="L36">
        <v>31.5</v>
      </c>
      <c r="M36" t="str">
        <f t="shared" si="2"/>
        <v/>
      </c>
      <c r="N36" s="12" t="str">
        <f t="shared" si="3"/>
        <v/>
      </c>
      <c r="O36" t="str">
        <f t="shared" si="4"/>
        <v/>
      </c>
    </row>
    <row r="37" spans="1:15" x14ac:dyDescent="0.25">
      <c r="A37">
        <v>2014</v>
      </c>
      <c r="B37">
        <v>1</v>
      </c>
      <c r="C37" s="2">
        <v>9.4444444444444442E-2</v>
      </c>
      <c r="D37">
        <v>1</v>
      </c>
      <c r="E37">
        <v>10</v>
      </c>
      <c r="F37" t="s">
        <v>242</v>
      </c>
      <c r="G37" t="s">
        <v>296</v>
      </c>
      <c r="H37">
        <v>0</v>
      </c>
      <c r="I37">
        <v>8</v>
      </c>
      <c r="J37">
        <v>0.28000000000000003</v>
      </c>
      <c r="K37">
        <v>0.41</v>
      </c>
      <c r="L37">
        <v>31.9</v>
      </c>
      <c r="M37" t="str">
        <f t="shared" si="2"/>
        <v/>
      </c>
      <c r="N37" s="12" t="str">
        <f t="shared" si="3"/>
        <v/>
      </c>
      <c r="O37" t="str">
        <f t="shared" si="4"/>
        <v/>
      </c>
    </row>
    <row r="38" spans="1:15" x14ac:dyDescent="0.25">
      <c r="A38">
        <v>2014</v>
      </c>
      <c r="B38">
        <v>1</v>
      </c>
      <c r="C38" s="2">
        <v>7.4305555555555555E-2</v>
      </c>
      <c r="D38">
        <v>2</v>
      </c>
      <c r="E38">
        <v>5</v>
      </c>
      <c r="F38" t="s">
        <v>297</v>
      </c>
      <c r="G38" t="s">
        <v>298</v>
      </c>
      <c r="H38">
        <v>0</v>
      </c>
      <c r="I38">
        <v>8</v>
      </c>
      <c r="J38">
        <v>0.41</v>
      </c>
      <c r="K38">
        <v>-0.56000000000000005</v>
      </c>
      <c r="L38">
        <v>28.9</v>
      </c>
      <c r="M38" t="str">
        <f t="shared" si="2"/>
        <v/>
      </c>
      <c r="N38" s="12" t="str">
        <f t="shared" si="3"/>
        <v/>
      </c>
      <c r="O38" t="str">
        <f t="shared" si="4"/>
        <v/>
      </c>
    </row>
    <row r="39" spans="1:15" x14ac:dyDescent="0.25">
      <c r="A39">
        <v>2014</v>
      </c>
      <c r="B39">
        <v>1</v>
      </c>
      <c r="C39" s="2">
        <v>4.8611111111111112E-2</v>
      </c>
      <c r="D39">
        <v>3</v>
      </c>
      <c r="E39">
        <v>7</v>
      </c>
      <c r="F39" t="s">
        <v>299</v>
      </c>
      <c r="G39" t="s">
        <v>300</v>
      </c>
      <c r="H39">
        <v>0</v>
      </c>
      <c r="I39">
        <v>8</v>
      </c>
      <c r="J39">
        <v>-0.56000000000000005</v>
      </c>
      <c r="K39">
        <v>-3.12</v>
      </c>
      <c r="L39">
        <v>21.8</v>
      </c>
      <c r="M39" t="str">
        <f t="shared" si="2"/>
        <v/>
      </c>
      <c r="N39" s="12" t="str">
        <f t="shared" si="3"/>
        <v/>
      </c>
      <c r="O39" t="str">
        <f t="shared" si="4"/>
        <v/>
      </c>
    </row>
    <row r="40" spans="1:15" x14ac:dyDescent="0.25">
      <c r="A40">
        <v>2014</v>
      </c>
      <c r="B40">
        <v>1</v>
      </c>
      <c r="C40" s="2">
        <v>4.0972222222222222E-2</v>
      </c>
      <c r="D40">
        <v>1</v>
      </c>
      <c r="E40">
        <v>10</v>
      </c>
      <c r="F40" t="s">
        <v>301</v>
      </c>
      <c r="G40" t="s">
        <v>302</v>
      </c>
      <c r="H40">
        <v>0</v>
      </c>
      <c r="I40">
        <v>8</v>
      </c>
      <c r="J40">
        <v>3.12</v>
      </c>
      <c r="K40">
        <v>4.1100000000000003</v>
      </c>
      <c r="L40">
        <v>19.399999999999999</v>
      </c>
      <c r="M40" t="str">
        <f t="shared" si="2"/>
        <v/>
      </c>
      <c r="N40" s="12" t="str">
        <f t="shared" si="3"/>
        <v/>
      </c>
      <c r="O40" t="str">
        <f t="shared" si="4"/>
        <v/>
      </c>
    </row>
    <row r="41" spans="1:15" x14ac:dyDescent="0.25">
      <c r="A41">
        <v>2014</v>
      </c>
      <c r="B41">
        <v>1</v>
      </c>
      <c r="C41" s="2">
        <v>1.3194444444444444E-2</v>
      </c>
      <c r="D41">
        <v>1</v>
      </c>
      <c r="E41">
        <v>10</v>
      </c>
      <c r="F41" t="s">
        <v>303</v>
      </c>
      <c r="G41" t="s">
        <v>304</v>
      </c>
      <c r="H41">
        <v>0</v>
      </c>
      <c r="I41">
        <v>8</v>
      </c>
      <c r="J41">
        <v>4.1100000000000003</v>
      </c>
      <c r="K41">
        <v>4.1100000000000003</v>
      </c>
      <c r="L41">
        <v>19.100000000000001</v>
      </c>
      <c r="M41" t="str">
        <f t="shared" si="2"/>
        <v/>
      </c>
      <c r="N41" s="12" t="str">
        <f t="shared" si="3"/>
        <v/>
      </c>
      <c r="O41" t="str">
        <f t="shared" si="4"/>
        <v/>
      </c>
    </row>
    <row r="42" spans="1:15" x14ac:dyDescent="0.25">
      <c r="A42">
        <v>2014</v>
      </c>
      <c r="B42">
        <v>2</v>
      </c>
      <c r="D42">
        <v>1</v>
      </c>
      <c r="E42">
        <v>10</v>
      </c>
      <c r="F42" t="s">
        <v>303</v>
      </c>
      <c r="G42" t="s">
        <v>305</v>
      </c>
      <c r="H42">
        <v>0</v>
      </c>
      <c r="I42">
        <v>8</v>
      </c>
      <c r="J42">
        <v>4.1100000000000003</v>
      </c>
      <c r="K42">
        <v>4.29</v>
      </c>
      <c r="L42">
        <v>18.7</v>
      </c>
      <c r="M42" t="str">
        <f t="shared" si="2"/>
        <v/>
      </c>
      <c r="N42" s="12" t="str">
        <f t="shared" si="3"/>
        <v/>
      </c>
      <c r="O42" t="str">
        <f t="shared" si="4"/>
        <v/>
      </c>
    </row>
    <row r="43" spans="1:15" x14ac:dyDescent="0.25">
      <c r="A43">
        <v>2014</v>
      </c>
      <c r="B43">
        <v>2</v>
      </c>
      <c r="C43" s="2">
        <v>0.625</v>
      </c>
      <c r="D43">
        <v>2</v>
      </c>
      <c r="E43">
        <v>5</v>
      </c>
      <c r="F43" t="s">
        <v>306</v>
      </c>
      <c r="G43" t="s">
        <v>307</v>
      </c>
      <c r="H43">
        <v>0</v>
      </c>
      <c r="I43">
        <v>8</v>
      </c>
      <c r="J43">
        <v>4.29</v>
      </c>
      <c r="K43">
        <v>4.84</v>
      </c>
      <c r="L43">
        <v>17.3</v>
      </c>
      <c r="M43" t="str">
        <f t="shared" si="2"/>
        <v/>
      </c>
      <c r="N43" s="12" t="str">
        <f t="shared" si="3"/>
        <v/>
      </c>
      <c r="O43" t="str">
        <f t="shared" si="4"/>
        <v/>
      </c>
    </row>
    <row r="44" spans="1:15" x14ac:dyDescent="0.25">
      <c r="A44">
        <v>2014</v>
      </c>
      <c r="B44">
        <v>2</v>
      </c>
      <c r="C44" s="2">
        <v>0.59930555555555554</v>
      </c>
      <c r="D44">
        <v>1</v>
      </c>
      <c r="E44">
        <v>10</v>
      </c>
      <c r="F44" t="s">
        <v>308</v>
      </c>
      <c r="G44" t="s">
        <v>309</v>
      </c>
      <c r="H44">
        <v>0</v>
      </c>
      <c r="I44">
        <v>8</v>
      </c>
      <c r="J44">
        <v>4.84</v>
      </c>
      <c r="K44">
        <v>3.98</v>
      </c>
      <c r="L44">
        <v>19.100000000000001</v>
      </c>
      <c r="M44" t="str">
        <f t="shared" si="2"/>
        <v/>
      </c>
      <c r="N44" s="12" t="str">
        <f t="shared" si="3"/>
        <v/>
      </c>
      <c r="O44" t="str">
        <f t="shared" si="4"/>
        <v/>
      </c>
    </row>
    <row r="45" spans="1:15" x14ac:dyDescent="0.25">
      <c r="A45">
        <v>2014</v>
      </c>
      <c r="B45">
        <v>2</v>
      </c>
      <c r="C45" s="2">
        <v>0.56527777777777777</v>
      </c>
      <c r="D45">
        <v>2</v>
      </c>
      <c r="E45">
        <v>11</v>
      </c>
      <c r="F45" t="s">
        <v>310</v>
      </c>
      <c r="G45" t="s">
        <v>311</v>
      </c>
      <c r="H45">
        <v>0</v>
      </c>
      <c r="I45">
        <v>8</v>
      </c>
      <c r="J45">
        <v>3.98</v>
      </c>
      <c r="K45">
        <v>4.4400000000000004</v>
      </c>
      <c r="L45">
        <v>17.7</v>
      </c>
      <c r="M45" t="str">
        <f t="shared" si="2"/>
        <v/>
      </c>
      <c r="N45" s="12" t="str">
        <f t="shared" si="3"/>
        <v/>
      </c>
      <c r="O45" t="str">
        <f t="shared" si="4"/>
        <v/>
      </c>
    </row>
    <row r="46" spans="1:15" x14ac:dyDescent="0.25">
      <c r="A46">
        <v>2014</v>
      </c>
      <c r="B46">
        <v>2</v>
      </c>
      <c r="C46" s="2">
        <v>0.5395833333333333</v>
      </c>
      <c r="D46">
        <v>3</v>
      </c>
      <c r="E46">
        <v>4</v>
      </c>
      <c r="F46" t="s">
        <v>312</v>
      </c>
      <c r="G46" t="s">
        <v>313</v>
      </c>
      <c r="H46">
        <v>0</v>
      </c>
      <c r="I46">
        <v>8</v>
      </c>
      <c r="J46">
        <v>4.4400000000000004</v>
      </c>
      <c r="K46">
        <v>6.97</v>
      </c>
      <c r="L46">
        <v>12.4</v>
      </c>
      <c r="M46" t="str">
        <f t="shared" si="2"/>
        <v/>
      </c>
      <c r="N46" s="12" t="str">
        <f t="shared" si="3"/>
        <v/>
      </c>
      <c r="O46" t="str">
        <f t="shared" si="4"/>
        <v/>
      </c>
    </row>
    <row r="47" spans="1:15" x14ac:dyDescent="0.25">
      <c r="A47">
        <v>2014</v>
      </c>
      <c r="B47">
        <v>2</v>
      </c>
      <c r="C47" s="2">
        <v>0.53402777777777777</v>
      </c>
      <c r="D47">
        <v>1</v>
      </c>
      <c r="E47">
        <v>1</v>
      </c>
      <c r="F47" t="s">
        <v>314</v>
      </c>
      <c r="G47" t="s">
        <v>315</v>
      </c>
      <c r="H47">
        <v>0</v>
      </c>
      <c r="I47">
        <v>8</v>
      </c>
      <c r="J47">
        <v>6.97</v>
      </c>
      <c r="K47">
        <v>5.91</v>
      </c>
      <c r="L47">
        <v>14.3</v>
      </c>
      <c r="M47" t="str">
        <f t="shared" si="2"/>
        <v/>
      </c>
      <c r="N47" s="12" t="str">
        <f t="shared" si="3"/>
        <v/>
      </c>
      <c r="O47" t="str">
        <f t="shared" si="4"/>
        <v/>
      </c>
    </row>
    <row r="48" spans="1:15" x14ac:dyDescent="0.25">
      <c r="A48">
        <v>2014</v>
      </c>
      <c r="B48">
        <v>2</v>
      </c>
      <c r="C48" s="2">
        <v>0.50555555555555554</v>
      </c>
      <c r="D48">
        <v>2</v>
      </c>
      <c r="E48">
        <v>1</v>
      </c>
      <c r="F48" t="s">
        <v>314</v>
      </c>
      <c r="G48" t="s">
        <v>316</v>
      </c>
      <c r="H48">
        <v>0</v>
      </c>
      <c r="I48">
        <v>14</v>
      </c>
      <c r="J48">
        <v>5.91</v>
      </c>
      <c r="K48">
        <v>7</v>
      </c>
      <c r="L48">
        <v>13.9</v>
      </c>
      <c r="M48">
        <f t="shared" si="2"/>
        <v>2</v>
      </c>
      <c r="N48" s="12">
        <f t="shared" si="3"/>
        <v>1.2407407407407407E-2</v>
      </c>
      <c r="O48">
        <f t="shared" si="4"/>
        <v>14</v>
      </c>
    </row>
    <row r="49" spans="1:15" x14ac:dyDescent="0.25">
      <c r="A49">
        <v>2014</v>
      </c>
      <c r="B49">
        <v>2</v>
      </c>
      <c r="C49" s="2">
        <v>0.50555555555555554</v>
      </c>
      <c r="F49" t="s">
        <v>314</v>
      </c>
      <c r="G49" t="s">
        <v>317</v>
      </c>
      <c r="H49">
        <v>0</v>
      </c>
      <c r="I49">
        <v>15</v>
      </c>
      <c r="J49">
        <v>0</v>
      </c>
      <c r="K49">
        <v>0</v>
      </c>
      <c r="L49">
        <v>12</v>
      </c>
      <c r="M49">
        <f t="shared" si="2"/>
        <v>2</v>
      </c>
      <c r="N49" s="12">
        <f t="shared" si="3"/>
        <v>1.2407407407407407E-2</v>
      </c>
      <c r="O49">
        <f t="shared" si="4"/>
        <v>15</v>
      </c>
    </row>
    <row r="50" spans="1:15" x14ac:dyDescent="0.25">
      <c r="A50">
        <v>2014</v>
      </c>
      <c r="B50">
        <v>2</v>
      </c>
      <c r="C50" s="2">
        <v>0.50555555555555554</v>
      </c>
      <c r="F50" t="s">
        <v>238</v>
      </c>
      <c r="G50" t="s">
        <v>318</v>
      </c>
      <c r="H50">
        <v>0</v>
      </c>
      <c r="I50">
        <v>15</v>
      </c>
      <c r="J50">
        <v>0</v>
      </c>
      <c r="K50">
        <v>0.14000000000000001</v>
      </c>
      <c r="L50">
        <v>11.8</v>
      </c>
      <c r="M50" t="str">
        <f t="shared" si="2"/>
        <v/>
      </c>
      <c r="N50" s="12" t="str">
        <f t="shared" si="3"/>
        <v/>
      </c>
      <c r="O50" t="str">
        <f t="shared" si="4"/>
        <v/>
      </c>
    </row>
    <row r="51" spans="1:15" x14ac:dyDescent="0.25">
      <c r="A51">
        <v>2014</v>
      </c>
      <c r="B51">
        <v>2</v>
      </c>
      <c r="C51" s="2">
        <v>0.49583333333333335</v>
      </c>
      <c r="D51">
        <v>1</v>
      </c>
      <c r="E51">
        <v>10</v>
      </c>
      <c r="F51" t="s">
        <v>290</v>
      </c>
      <c r="G51" t="s">
        <v>319</v>
      </c>
      <c r="H51">
        <v>0</v>
      </c>
      <c r="I51">
        <v>15</v>
      </c>
      <c r="J51">
        <v>-0.14000000000000001</v>
      </c>
      <c r="K51">
        <v>0.28000000000000003</v>
      </c>
      <c r="L51">
        <v>12.4</v>
      </c>
      <c r="M51" t="str">
        <f t="shared" si="2"/>
        <v/>
      </c>
      <c r="N51" s="12" t="str">
        <f t="shared" si="3"/>
        <v/>
      </c>
      <c r="O51" t="str">
        <f t="shared" si="4"/>
        <v/>
      </c>
    </row>
    <row r="52" spans="1:15" x14ac:dyDescent="0.25">
      <c r="A52">
        <v>2014</v>
      </c>
      <c r="B52">
        <v>2</v>
      </c>
      <c r="C52" s="2">
        <v>0.4770833333333333</v>
      </c>
      <c r="D52">
        <v>2</v>
      </c>
      <c r="E52">
        <v>4</v>
      </c>
      <c r="F52" t="s">
        <v>303</v>
      </c>
      <c r="G52" t="s">
        <v>320</v>
      </c>
      <c r="H52">
        <v>0</v>
      </c>
      <c r="I52">
        <v>15</v>
      </c>
      <c r="J52">
        <v>0.28000000000000003</v>
      </c>
      <c r="K52">
        <v>-0.2</v>
      </c>
      <c r="L52">
        <v>11.4</v>
      </c>
      <c r="M52" t="str">
        <f t="shared" si="2"/>
        <v/>
      </c>
      <c r="N52" s="12" t="str">
        <f t="shared" si="3"/>
        <v/>
      </c>
      <c r="O52" t="str">
        <f t="shared" si="4"/>
        <v/>
      </c>
    </row>
    <row r="53" spans="1:15" x14ac:dyDescent="0.25">
      <c r="A53">
        <v>2014</v>
      </c>
      <c r="B53">
        <v>2</v>
      </c>
      <c r="C53" s="2">
        <v>0.4458333333333333</v>
      </c>
      <c r="D53">
        <v>3</v>
      </c>
      <c r="E53">
        <v>1</v>
      </c>
      <c r="F53" t="s">
        <v>297</v>
      </c>
      <c r="G53" t="s">
        <v>321</v>
      </c>
      <c r="H53">
        <v>0</v>
      </c>
      <c r="I53">
        <v>15</v>
      </c>
      <c r="J53">
        <v>-0.2</v>
      </c>
      <c r="K53">
        <v>0.94</v>
      </c>
      <c r="L53">
        <v>13.2</v>
      </c>
      <c r="M53" t="str">
        <f t="shared" si="2"/>
        <v/>
      </c>
      <c r="N53" s="12" t="str">
        <f t="shared" si="3"/>
        <v/>
      </c>
      <c r="O53" t="str">
        <f t="shared" si="4"/>
        <v/>
      </c>
    </row>
    <row r="54" spans="1:15" x14ac:dyDescent="0.25">
      <c r="A54">
        <v>2014</v>
      </c>
      <c r="B54">
        <v>2</v>
      </c>
      <c r="C54" s="2">
        <v>0.42569444444444443</v>
      </c>
      <c r="D54">
        <v>1</v>
      </c>
      <c r="E54">
        <v>10</v>
      </c>
      <c r="F54" t="s">
        <v>253</v>
      </c>
      <c r="G54" t="s">
        <v>322</v>
      </c>
      <c r="H54">
        <v>0</v>
      </c>
      <c r="I54">
        <v>15</v>
      </c>
      <c r="J54">
        <v>0.94</v>
      </c>
      <c r="K54">
        <v>1.34</v>
      </c>
      <c r="L54">
        <v>13.8</v>
      </c>
      <c r="M54" t="str">
        <f t="shared" si="2"/>
        <v/>
      </c>
      <c r="N54" s="12" t="str">
        <f t="shared" si="3"/>
        <v/>
      </c>
      <c r="O54" t="str">
        <f t="shared" si="4"/>
        <v/>
      </c>
    </row>
    <row r="55" spans="1:15" x14ac:dyDescent="0.25">
      <c r="A55">
        <v>2014</v>
      </c>
      <c r="B55">
        <v>2</v>
      </c>
      <c r="C55" s="2">
        <v>0.39999999999999997</v>
      </c>
      <c r="D55">
        <v>2</v>
      </c>
      <c r="E55">
        <v>3</v>
      </c>
      <c r="F55" t="s">
        <v>301</v>
      </c>
      <c r="G55" t="s">
        <v>323</v>
      </c>
      <c r="H55">
        <v>0</v>
      </c>
      <c r="I55">
        <v>15</v>
      </c>
      <c r="J55">
        <v>1.34</v>
      </c>
      <c r="K55">
        <v>0.89</v>
      </c>
      <c r="L55">
        <v>12.7</v>
      </c>
      <c r="M55" t="str">
        <f t="shared" si="2"/>
        <v/>
      </c>
      <c r="N55" s="12" t="str">
        <f t="shared" si="3"/>
        <v/>
      </c>
      <c r="O55" t="str">
        <f t="shared" si="4"/>
        <v/>
      </c>
    </row>
    <row r="56" spans="1:15" x14ac:dyDescent="0.25">
      <c r="A56">
        <v>2014</v>
      </c>
      <c r="B56">
        <v>2</v>
      </c>
      <c r="C56" s="2">
        <v>0.37291666666666662</v>
      </c>
      <c r="D56">
        <v>3</v>
      </c>
      <c r="E56">
        <v>1</v>
      </c>
      <c r="F56" t="s">
        <v>324</v>
      </c>
      <c r="G56" t="s">
        <v>325</v>
      </c>
      <c r="H56">
        <v>0</v>
      </c>
      <c r="I56">
        <v>15</v>
      </c>
      <c r="J56">
        <v>0.89</v>
      </c>
      <c r="K56">
        <v>1.6</v>
      </c>
      <c r="L56">
        <v>13.9</v>
      </c>
      <c r="M56" t="str">
        <f t="shared" si="2"/>
        <v/>
      </c>
      <c r="N56" s="12" t="str">
        <f t="shared" si="3"/>
        <v/>
      </c>
      <c r="O56" t="str">
        <f t="shared" si="4"/>
        <v/>
      </c>
    </row>
    <row r="57" spans="1:15" x14ac:dyDescent="0.25">
      <c r="A57">
        <v>2014</v>
      </c>
      <c r="B57">
        <v>2</v>
      </c>
      <c r="C57" s="2">
        <v>0.34583333333333338</v>
      </c>
      <c r="D57">
        <v>1</v>
      </c>
      <c r="E57">
        <v>10</v>
      </c>
      <c r="F57" t="s">
        <v>269</v>
      </c>
      <c r="G57" t="s">
        <v>326</v>
      </c>
      <c r="H57">
        <v>0</v>
      </c>
      <c r="I57">
        <v>15</v>
      </c>
      <c r="J57">
        <v>1.6</v>
      </c>
      <c r="K57">
        <v>1.05</v>
      </c>
      <c r="L57">
        <v>12.5</v>
      </c>
      <c r="M57" t="str">
        <f t="shared" si="2"/>
        <v/>
      </c>
      <c r="N57" s="12" t="str">
        <f t="shared" si="3"/>
        <v/>
      </c>
      <c r="O57" t="str">
        <f t="shared" si="4"/>
        <v/>
      </c>
    </row>
    <row r="58" spans="1:15" x14ac:dyDescent="0.25">
      <c r="A58">
        <v>2014</v>
      </c>
      <c r="B58">
        <v>2</v>
      </c>
      <c r="C58" s="2">
        <v>0.34027777777777773</v>
      </c>
      <c r="D58">
        <v>2</v>
      </c>
      <c r="E58">
        <v>10</v>
      </c>
      <c r="F58" t="s">
        <v>269</v>
      </c>
      <c r="G58" t="s">
        <v>327</v>
      </c>
      <c r="H58">
        <v>0</v>
      </c>
      <c r="I58">
        <v>15</v>
      </c>
      <c r="J58">
        <v>1.05</v>
      </c>
      <c r="K58">
        <v>0.5</v>
      </c>
      <c r="L58">
        <v>11.5</v>
      </c>
      <c r="M58" t="str">
        <f t="shared" si="2"/>
        <v/>
      </c>
      <c r="N58" s="12" t="str">
        <f t="shared" si="3"/>
        <v/>
      </c>
      <c r="O58" t="str">
        <f t="shared" si="4"/>
        <v/>
      </c>
    </row>
    <row r="59" spans="1:15" x14ac:dyDescent="0.25">
      <c r="A59">
        <v>2014</v>
      </c>
      <c r="B59">
        <v>2</v>
      </c>
      <c r="C59" s="2">
        <v>0.31944444444444448</v>
      </c>
      <c r="D59">
        <v>3</v>
      </c>
      <c r="E59">
        <v>9</v>
      </c>
      <c r="F59" t="s">
        <v>328</v>
      </c>
      <c r="G59" t="s">
        <v>329</v>
      </c>
      <c r="H59">
        <v>0</v>
      </c>
      <c r="I59">
        <v>15</v>
      </c>
      <c r="J59">
        <v>0.5</v>
      </c>
      <c r="K59">
        <v>2.72</v>
      </c>
      <c r="L59">
        <v>15.8</v>
      </c>
      <c r="M59" t="str">
        <f t="shared" si="2"/>
        <v/>
      </c>
      <c r="N59" s="12" t="str">
        <f t="shared" si="3"/>
        <v/>
      </c>
      <c r="O59" t="str">
        <f t="shared" si="4"/>
        <v/>
      </c>
    </row>
    <row r="60" spans="1:15" x14ac:dyDescent="0.25">
      <c r="A60">
        <v>2014</v>
      </c>
      <c r="B60">
        <v>2</v>
      </c>
      <c r="C60" s="2">
        <v>0.29444444444444445</v>
      </c>
      <c r="D60">
        <v>1</v>
      </c>
      <c r="E60">
        <v>10</v>
      </c>
      <c r="F60" t="s">
        <v>330</v>
      </c>
      <c r="G60" t="s">
        <v>331</v>
      </c>
      <c r="H60">
        <v>0</v>
      </c>
      <c r="I60">
        <v>15</v>
      </c>
      <c r="J60">
        <v>2.72</v>
      </c>
      <c r="K60">
        <v>3.39</v>
      </c>
      <c r="L60">
        <v>17.100000000000001</v>
      </c>
      <c r="M60" t="str">
        <f t="shared" si="2"/>
        <v/>
      </c>
      <c r="N60" s="12" t="str">
        <f t="shared" si="3"/>
        <v/>
      </c>
      <c r="O60" t="str">
        <f t="shared" si="4"/>
        <v/>
      </c>
    </row>
    <row r="61" spans="1:15" x14ac:dyDescent="0.25">
      <c r="A61">
        <v>2014</v>
      </c>
      <c r="B61">
        <v>2</v>
      </c>
      <c r="C61" s="2">
        <v>0.27083333333333331</v>
      </c>
      <c r="D61">
        <v>2</v>
      </c>
      <c r="E61">
        <v>1</v>
      </c>
      <c r="F61" t="s">
        <v>332</v>
      </c>
      <c r="G61" t="s">
        <v>333</v>
      </c>
      <c r="H61">
        <v>0</v>
      </c>
      <c r="I61">
        <v>15</v>
      </c>
      <c r="J61">
        <v>3.39</v>
      </c>
      <c r="K61">
        <v>2.68</v>
      </c>
      <c r="L61">
        <v>15.2</v>
      </c>
      <c r="M61" t="str">
        <f t="shared" si="2"/>
        <v/>
      </c>
      <c r="N61" s="12" t="str">
        <f t="shared" si="3"/>
        <v/>
      </c>
      <c r="O61" t="str">
        <f t="shared" si="4"/>
        <v/>
      </c>
    </row>
    <row r="62" spans="1:15" x14ac:dyDescent="0.25">
      <c r="A62">
        <v>2014</v>
      </c>
      <c r="B62">
        <v>2</v>
      </c>
      <c r="C62" s="2">
        <v>0.24513888888888888</v>
      </c>
      <c r="D62">
        <v>3</v>
      </c>
      <c r="E62">
        <v>1</v>
      </c>
      <c r="F62" t="s">
        <v>332</v>
      </c>
      <c r="G62" t="s">
        <v>334</v>
      </c>
      <c r="H62">
        <v>0</v>
      </c>
      <c r="I62">
        <v>15</v>
      </c>
      <c r="J62">
        <v>2.68</v>
      </c>
      <c r="K62">
        <v>3.45</v>
      </c>
      <c r="L62">
        <v>16.7</v>
      </c>
      <c r="M62" t="str">
        <f t="shared" si="2"/>
        <v/>
      </c>
      <c r="N62" s="12" t="str">
        <f t="shared" si="3"/>
        <v/>
      </c>
      <c r="O62" t="str">
        <f t="shared" si="4"/>
        <v/>
      </c>
    </row>
    <row r="63" spans="1:15" x14ac:dyDescent="0.25">
      <c r="A63">
        <v>2014</v>
      </c>
      <c r="B63">
        <v>2</v>
      </c>
      <c r="C63" s="2">
        <v>0.21111111111111111</v>
      </c>
      <c r="D63">
        <v>1</v>
      </c>
      <c r="E63">
        <v>10</v>
      </c>
      <c r="F63" t="s">
        <v>335</v>
      </c>
      <c r="G63" t="s">
        <v>336</v>
      </c>
      <c r="H63">
        <v>0</v>
      </c>
      <c r="I63">
        <v>15</v>
      </c>
      <c r="J63">
        <v>3.45</v>
      </c>
      <c r="K63">
        <v>2.79</v>
      </c>
      <c r="L63">
        <v>14.8</v>
      </c>
      <c r="M63" t="str">
        <f t="shared" si="2"/>
        <v/>
      </c>
      <c r="N63" s="12" t="str">
        <f t="shared" si="3"/>
        <v/>
      </c>
      <c r="O63" t="str">
        <f t="shared" si="4"/>
        <v/>
      </c>
    </row>
    <row r="64" spans="1:15" x14ac:dyDescent="0.25">
      <c r="A64">
        <v>2014</v>
      </c>
      <c r="B64">
        <v>2</v>
      </c>
      <c r="C64" s="2">
        <v>0.20555555555555557</v>
      </c>
      <c r="D64">
        <v>1</v>
      </c>
      <c r="E64">
        <v>20</v>
      </c>
      <c r="F64" t="s">
        <v>337</v>
      </c>
      <c r="G64" t="s">
        <v>338</v>
      </c>
      <c r="H64">
        <v>0</v>
      </c>
      <c r="I64">
        <v>15</v>
      </c>
      <c r="J64">
        <v>2.79</v>
      </c>
      <c r="K64">
        <v>1.28</v>
      </c>
      <c r="L64">
        <v>11.6</v>
      </c>
      <c r="M64" t="str">
        <f t="shared" si="2"/>
        <v/>
      </c>
      <c r="N64" s="12" t="str">
        <f t="shared" si="3"/>
        <v/>
      </c>
      <c r="O64" t="str">
        <f t="shared" si="4"/>
        <v/>
      </c>
    </row>
    <row r="65" spans="1:15" x14ac:dyDescent="0.25">
      <c r="A65">
        <v>2014</v>
      </c>
      <c r="B65">
        <v>2</v>
      </c>
      <c r="C65" s="2">
        <v>0.17569444444444446</v>
      </c>
      <c r="D65">
        <v>2</v>
      </c>
      <c r="E65">
        <v>22</v>
      </c>
      <c r="F65" t="s">
        <v>339</v>
      </c>
      <c r="G65" t="s">
        <v>340</v>
      </c>
      <c r="H65">
        <v>0</v>
      </c>
      <c r="I65">
        <v>15</v>
      </c>
      <c r="J65">
        <v>1.28</v>
      </c>
      <c r="K65">
        <v>1.82</v>
      </c>
      <c r="L65">
        <v>12.4</v>
      </c>
      <c r="M65" t="str">
        <f t="shared" si="2"/>
        <v/>
      </c>
      <c r="N65" s="12" t="str">
        <f t="shared" si="3"/>
        <v/>
      </c>
      <c r="O65" t="str">
        <f t="shared" si="4"/>
        <v/>
      </c>
    </row>
    <row r="66" spans="1:15" x14ac:dyDescent="0.25">
      <c r="A66">
        <v>2014</v>
      </c>
      <c r="B66">
        <v>2</v>
      </c>
      <c r="C66" s="2">
        <v>0.15</v>
      </c>
      <c r="D66">
        <v>3</v>
      </c>
      <c r="E66">
        <v>13</v>
      </c>
      <c r="F66" t="s">
        <v>238</v>
      </c>
      <c r="G66" t="s">
        <v>341</v>
      </c>
      <c r="H66">
        <v>0</v>
      </c>
      <c r="I66">
        <v>21</v>
      </c>
      <c r="J66">
        <v>1.82</v>
      </c>
      <c r="K66">
        <v>-7</v>
      </c>
      <c r="L66">
        <v>2.6</v>
      </c>
      <c r="M66">
        <f t="shared" si="2"/>
        <v>2</v>
      </c>
      <c r="N66" s="12">
        <f t="shared" si="3"/>
        <v>1.8333333333333333E-2</v>
      </c>
      <c r="O66">
        <f t="shared" si="4"/>
        <v>21</v>
      </c>
    </row>
    <row r="67" spans="1:15" x14ac:dyDescent="0.25">
      <c r="A67">
        <v>2014</v>
      </c>
      <c r="B67">
        <v>2</v>
      </c>
      <c r="C67" s="2">
        <v>0.13958333333333334</v>
      </c>
      <c r="F67" t="s">
        <v>238</v>
      </c>
      <c r="G67" t="s">
        <v>317</v>
      </c>
      <c r="H67">
        <v>0</v>
      </c>
      <c r="I67">
        <v>22</v>
      </c>
      <c r="J67">
        <v>0</v>
      </c>
      <c r="K67">
        <v>0</v>
      </c>
      <c r="L67">
        <v>2</v>
      </c>
      <c r="M67">
        <f t="shared" si="2"/>
        <v>2</v>
      </c>
      <c r="N67" s="12">
        <f t="shared" si="3"/>
        <v>1.8506944444444444E-2</v>
      </c>
      <c r="O67">
        <f t="shared" si="4"/>
        <v>22</v>
      </c>
    </row>
    <row r="68" spans="1:15" x14ac:dyDescent="0.25">
      <c r="A68">
        <v>2014</v>
      </c>
      <c r="B68">
        <v>2</v>
      </c>
      <c r="C68" s="2">
        <v>0.13958333333333334</v>
      </c>
      <c r="F68" t="s">
        <v>238</v>
      </c>
      <c r="G68" t="s">
        <v>342</v>
      </c>
      <c r="H68">
        <v>0</v>
      </c>
      <c r="I68">
        <v>22</v>
      </c>
      <c r="J68">
        <v>0</v>
      </c>
      <c r="K68">
        <v>-1.1399999999999999</v>
      </c>
      <c r="L68">
        <v>2.6</v>
      </c>
      <c r="M68" t="str">
        <f t="shared" ref="M68:M131" si="5">IF(AND(H68=H67,I68=I67),"",$B68)</f>
        <v/>
      </c>
      <c r="N68" s="12" t="str">
        <f t="shared" ref="N68:N131" si="6">IF(NOT(ISNUMBER(M68)),"",
IF(AND($C68=0.625,$B68=1),TIME(0,0,0),
(($C$3-C68)+0.625*(B68-1))/60))</f>
        <v/>
      </c>
      <c r="O68" t="str">
        <f t="shared" ref="O68:O131" si="7">IF(N68&lt;&gt;"",ABS(H68-I68),"")</f>
        <v/>
      </c>
    </row>
    <row r="69" spans="1:15" x14ac:dyDescent="0.25">
      <c r="A69">
        <v>2014</v>
      </c>
      <c r="B69">
        <v>2</v>
      </c>
      <c r="C69" s="2">
        <v>0.1361111111111111</v>
      </c>
      <c r="D69">
        <v>1</v>
      </c>
      <c r="E69">
        <v>10</v>
      </c>
      <c r="F69" t="s">
        <v>343</v>
      </c>
      <c r="G69" t="s">
        <v>344</v>
      </c>
      <c r="H69">
        <v>0</v>
      </c>
      <c r="I69">
        <v>22</v>
      </c>
      <c r="J69">
        <v>1.1399999999999999</v>
      </c>
      <c r="K69">
        <v>1.27</v>
      </c>
      <c r="L69">
        <v>2.7</v>
      </c>
      <c r="M69" t="str">
        <f t="shared" si="5"/>
        <v/>
      </c>
      <c r="N69" s="12" t="str">
        <f t="shared" si="6"/>
        <v/>
      </c>
      <c r="O69" t="str">
        <f t="shared" si="7"/>
        <v/>
      </c>
    </row>
    <row r="70" spans="1:15" x14ac:dyDescent="0.25">
      <c r="A70">
        <v>2014</v>
      </c>
      <c r="B70">
        <v>2</v>
      </c>
      <c r="C70" s="2">
        <v>0.12083333333333333</v>
      </c>
      <c r="D70">
        <v>2</v>
      </c>
      <c r="E70">
        <v>5</v>
      </c>
      <c r="F70" t="s">
        <v>267</v>
      </c>
      <c r="G70" t="s">
        <v>345</v>
      </c>
      <c r="H70">
        <v>0</v>
      </c>
      <c r="I70">
        <v>22</v>
      </c>
      <c r="J70">
        <v>1.27</v>
      </c>
      <c r="K70">
        <v>0.56000000000000005</v>
      </c>
      <c r="L70">
        <v>2.2000000000000002</v>
      </c>
      <c r="M70" t="str">
        <f t="shared" si="5"/>
        <v/>
      </c>
      <c r="N70" s="12" t="str">
        <f t="shared" si="6"/>
        <v/>
      </c>
      <c r="O70" t="str">
        <f t="shared" si="7"/>
        <v/>
      </c>
    </row>
    <row r="71" spans="1:15" x14ac:dyDescent="0.25">
      <c r="A71">
        <v>2014</v>
      </c>
      <c r="B71">
        <v>2</v>
      </c>
      <c r="C71" s="2">
        <v>0.1173611111111111</v>
      </c>
      <c r="D71">
        <v>3</v>
      </c>
      <c r="E71">
        <v>5</v>
      </c>
      <c r="F71" t="s">
        <v>267</v>
      </c>
      <c r="G71" t="s">
        <v>346</v>
      </c>
      <c r="H71">
        <v>0</v>
      </c>
      <c r="I71">
        <v>22</v>
      </c>
      <c r="J71">
        <v>0.56000000000000005</v>
      </c>
      <c r="K71">
        <v>2.72</v>
      </c>
      <c r="L71">
        <v>3.6</v>
      </c>
      <c r="M71" t="str">
        <f t="shared" si="5"/>
        <v/>
      </c>
      <c r="N71" s="12" t="str">
        <f t="shared" si="6"/>
        <v/>
      </c>
      <c r="O71" t="str">
        <f t="shared" si="7"/>
        <v/>
      </c>
    </row>
    <row r="72" spans="1:15" x14ac:dyDescent="0.25">
      <c r="A72">
        <v>2014</v>
      </c>
      <c r="B72">
        <v>2</v>
      </c>
      <c r="C72" s="2">
        <v>0.1173611111111111</v>
      </c>
      <c r="D72">
        <v>1</v>
      </c>
      <c r="E72">
        <v>10</v>
      </c>
      <c r="F72" t="s">
        <v>330</v>
      </c>
      <c r="G72" t="s">
        <v>347</v>
      </c>
      <c r="H72">
        <v>0</v>
      </c>
      <c r="I72">
        <v>22</v>
      </c>
      <c r="J72">
        <v>2.72</v>
      </c>
      <c r="K72">
        <v>2.85</v>
      </c>
      <c r="L72">
        <v>3.7</v>
      </c>
      <c r="M72" t="str">
        <f t="shared" si="5"/>
        <v/>
      </c>
      <c r="N72" s="12" t="str">
        <f t="shared" si="6"/>
        <v/>
      </c>
      <c r="O72" t="str">
        <f t="shared" si="7"/>
        <v/>
      </c>
    </row>
    <row r="73" spans="1:15" x14ac:dyDescent="0.25">
      <c r="A73">
        <v>2014</v>
      </c>
      <c r="B73">
        <v>2</v>
      </c>
      <c r="C73" s="2">
        <v>8.7500000000000008E-2</v>
      </c>
      <c r="D73">
        <v>2</v>
      </c>
      <c r="E73">
        <v>5</v>
      </c>
      <c r="F73" t="s">
        <v>348</v>
      </c>
      <c r="G73" t="s">
        <v>349</v>
      </c>
      <c r="H73">
        <v>0</v>
      </c>
      <c r="I73">
        <v>22</v>
      </c>
      <c r="J73">
        <v>2.85</v>
      </c>
      <c r="K73">
        <v>3.78</v>
      </c>
      <c r="L73">
        <v>4.3</v>
      </c>
      <c r="M73" t="str">
        <f t="shared" si="5"/>
        <v/>
      </c>
      <c r="N73" s="12" t="str">
        <f t="shared" si="6"/>
        <v/>
      </c>
      <c r="O73" t="str">
        <f t="shared" si="7"/>
        <v/>
      </c>
    </row>
    <row r="74" spans="1:15" x14ac:dyDescent="0.25">
      <c r="A74">
        <v>2014</v>
      </c>
      <c r="B74">
        <v>2</v>
      </c>
      <c r="C74" s="2">
        <v>7.9861111111111105E-2</v>
      </c>
      <c r="D74">
        <v>1</v>
      </c>
      <c r="E74">
        <v>10</v>
      </c>
      <c r="F74" t="s">
        <v>350</v>
      </c>
      <c r="G74" t="s">
        <v>351</v>
      </c>
      <c r="H74">
        <v>0</v>
      </c>
      <c r="I74">
        <v>22</v>
      </c>
      <c r="J74">
        <v>3.78</v>
      </c>
      <c r="K74">
        <v>3.23</v>
      </c>
      <c r="L74">
        <v>3.8</v>
      </c>
      <c r="M74" t="str">
        <f t="shared" si="5"/>
        <v/>
      </c>
      <c r="N74" s="12" t="str">
        <f t="shared" si="6"/>
        <v/>
      </c>
      <c r="O74" t="str">
        <f t="shared" si="7"/>
        <v/>
      </c>
    </row>
    <row r="75" spans="1:15" x14ac:dyDescent="0.25">
      <c r="A75">
        <v>2014</v>
      </c>
      <c r="B75">
        <v>2</v>
      </c>
      <c r="C75" s="2">
        <v>7.4999999999999997E-2</v>
      </c>
      <c r="D75">
        <v>2</v>
      </c>
      <c r="E75">
        <v>10</v>
      </c>
      <c r="F75" t="s">
        <v>350</v>
      </c>
      <c r="G75" t="s">
        <v>352</v>
      </c>
      <c r="H75">
        <v>0</v>
      </c>
      <c r="I75">
        <v>22</v>
      </c>
      <c r="J75">
        <v>3.23</v>
      </c>
      <c r="K75">
        <v>3.34</v>
      </c>
      <c r="L75">
        <v>3.9</v>
      </c>
      <c r="M75" t="str">
        <f t="shared" si="5"/>
        <v/>
      </c>
      <c r="N75" s="12" t="str">
        <f t="shared" si="6"/>
        <v/>
      </c>
      <c r="O75" t="str">
        <f t="shared" si="7"/>
        <v/>
      </c>
    </row>
    <row r="76" spans="1:15" x14ac:dyDescent="0.25">
      <c r="A76">
        <v>2014</v>
      </c>
      <c r="B76">
        <v>2</v>
      </c>
      <c r="C76" s="2">
        <v>5.4166666666666669E-2</v>
      </c>
      <c r="D76">
        <v>3</v>
      </c>
      <c r="E76">
        <v>4</v>
      </c>
      <c r="F76" t="s">
        <v>353</v>
      </c>
      <c r="G76" t="s">
        <v>354</v>
      </c>
      <c r="H76">
        <v>0</v>
      </c>
      <c r="I76">
        <v>22</v>
      </c>
      <c r="J76">
        <v>3.34</v>
      </c>
      <c r="K76">
        <v>2.68</v>
      </c>
      <c r="L76">
        <v>3.2</v>
      </c>
      <c r="M76" t="str">
        <f t="shared" si="5"/>
        <v/>
      </c>
      <c r="N76" s="12" t="str">
        <f t="shared" si="6"/>
        <v/>
      </c>
      <c r="O76" t="str">
        <f t="shared" si="7"/>
        <v/>
      </c>
    </row>
    <row r="77" spans="1:15" x14ac:dyDescent="0.25">
      <c r="A77">
        <v>2014</v>
      </c>
      <c r="B77">
        <v>2</v>
      </c>
      <c r="C77" s="2">
        <v>5.2777777777777778E-2</v>
      </c>
      <c r="D77">
        <v>3</v>
      </c>
      <c r="E77">
        <v>9</v>
      </c>
      <c r="F77" t="s">
        <v>355</v>
      </c>
      <c r="G77" t="s">
        <v>356</v>
      </c>
      <c r="H77">
        <v>0</v>
      </c>
      <c r="I77">
        <v>22</v>
      </c>
      <c r="J77">
        <v>2.68</v>
      </c>
      <c r="K77">
        <v>2.31</v>
      </c>
      <c r="L77">
        <v>2.9</v>
      </c>
      <c r="M77" t="str">
        <f t="shared" si="5"/>
        <v/>
      </c>
      <c r="N77" s="12" t="str">
        <f t="shared" si="6"/>
        <v/>
      </c>
      <c r="O77" t="str">
        <f t="shared" si="7"/>
        <v/>
      </c>
    </row>
    <row r="78" spans="1:15" x14ac:dyDescent="0.25">
      <c r="A78">
        <v>2014</v>
      </c>
      <c r="B78">
        <v>2</v>
      </c>
      <c r="C78" s="2">
        <v>4.5833333333333337E-2</v>
      </c>
      <c r="D78">
        <v>3</v>
      </c>
      <c r="E78">
        <v>9</v>
      </c>
      <c r="F78" t="s">
        <v>355</v>
      </c>
      <c r="G78" t="s">
        <v>357</v>
      </c>
      <c r="H78">
        <v>0</v>
      </c>
      <c r="I78">
        <v>22</v>
      </c>
      <c r="J78">
        <v>0</v>
      </c>
      <c r="K78">
        <v>0</v>
      </c>
      <c r="M78" t="str">
        <f t="shared" si="5"/>
        <v/>
      </c>
      <c r="N78" s="12" t="str">
        <f t="shared" si="6"/>
        <v/>
      </c>
      <c r="O78" t="str">
        <f t="shared" si="7"/>
        <v/>
      </c>
    </row>
    <row r="79" spans="1:15" x14ac:dyDescent="0.25">
      <c r="A79">
        <v>2014</v>
      </c>
      <c r="B79">
        <v>2</v>
      </c>
      <c r="C79" s="2">
        <v>4.5833333333333337E-2</v>
      </c>
      <c r="D79">
        <v>4</v>
      </c>
      <c r="E79">
        <v>2</v>
      </c>
      <c r="F79" t="s">
        <v>358</v>
      </c>
      <c r="G79" t="s">
        <v>359</v>
      </c>
      <c r="H79">
        <v>0</v>
      </c>
      <c r="I79">
        <v>22</v>
      </c>
      <c r="J79">
        <v>2.31</v>
      </c>
      <c r="K79">
        <v>-0.15</v>
      </c>
      <c r="L79">
        <v>1.6</v>
      </c>
      <c r="M79" t="str">
        <f t="shared" si="5"/>
        <v/>
      </c>
      <c r="N79" s="12" t="str">
        <f t="shared" si="6"/>
        <v/>
      </c>
      <c r="O79" t="str">
        <f t="shared" si="7"/>
        <v/>
      </c>
    </row>
    <row r="80" spans="1:15" x14ac:dyDescent="0.25">
      <c r="A80">
        <v>2014</v>
      </c>
      <c r="B80">
        <v>2</v>
      </c>
      <c r="C80" s="2">
        <v>4.2361111111111106E-2</v>
      </c>
      <c r="D80">
        <v>1</v>
      </c>
      <c r="E80">
        <v>10</v>
      </c>
      <c r="F80" t="s">
        <v>358</v>
      </c>
      <c r="G80" t="s">
        <v>360</v>
      </c>
      <c r="H80">
        <v>0</v>
      </c>
      <c r="I80">
        <v>22</v>
      </c>
      <c r="J80">
        <v>0.15</v>
      </c>
      <c r="K80">
        <v>0.21</v>
      </c>
      <c r="L80">
        <v>1.5</v>
      </c>
      <c r="M80" t="str">
        <f t="shared" si="5"/>
        <v/>
      </c>
      <c r="N80" s="12" t="str">
        <f t="shared" si="6"/>
        <v/>
      </c>
      <c r="O80" t="str">
        <f t="shared" si="7"/>
        <v/>
      </c>
    </row>
    <row r="81" spans="1:15" x14ac:dyDescent="0.25">
      <c r="A81">
        <v>2014</v>
      </c>
      <c r="B81">
        <v>2</v>
      </c>
      <c r="C81" s="2">
        <v>2.9166666666666664E-2</v>
      </c>
      <c r="D81">
        <v>2</v>
      </c>
      <c r="E81">
        <v>6</v>
      </c>
      <c r="F81" t="s">
        <v>361</v>
      </c>
      <c r="G81" t="s">
        <v>362</v>
      </c>
      <c r="H81">
        <v>0</v>
      </c>
      <c r="I81">
        <v>22</v>
      </c>
      <c r="J81">
        <v>0.21</v>
      </c>
      <c r="K81">
        <v>-0.42</v>
      </c>
      <c r="L81">
        <v>1.6</v>
      </c>
      <c r="M81" t="str">
        <f t="shared" si="5"/>
        <v/>
      </c>
      <c r="N81" s="12" t="str">
        <f t="shared" si="6"/>
        <v/>
      </c>
      <c r="O81" t="str">
        <f t="shared" si="7"/>
        <v/>
      </c>
    </row>
    <row r="82" spans="1:15" x14ac:dyDescent="0.25">
      <c r="A82">
        <v>2014</v>
      </c>
      <c r="B82">
        <v>3</v>
      </c>
      <c r="C82" s="2">
        <v>0.625</v>
      </c>
      <c r="F82" t="s">
        <v>265</v>
      </c>
      <c r="G82" t="s">
        <v>364</v>
      </c>
      <c r="H82">
        <v>0</v>
      </c>
      <c r="I82">
        <v>28</v>
      </c>
      <c r="J82">
        <v>0</v>
      </c>
      <c r="K82">
        <v>7</v>
      </c>
      <c r="L82">
        <v>0.2</v>
      </c>
      <c r="M82">
        <f t="shared" si="5"/>
        <v>3</v>
      </c>
      <c r="N82" s="12">
        <f t="shared" si="6"/>
        <v>2.0833333333333332E-2</v>
      </c>
      <c r="O82">
        <f t="shared" si="7"/>
        <v>28</v>
      </c>
    </row>
    <row r="83" spans="1:15" x14ac:dyDescent="0.25">
      <c r="A83">
        <v>2014</v>
      </c>
      <c r="B83">
        <v>3</v>
      </c>
      <c r="C83" s="2">
        <v>0.625</v>
      </c>
      <c r="F83" t="s">
        <v>361</v>
      </c>
      <c r="G83" t="s">
        <v>317</v>
      </c>
      <c r="H83">
        <v>0</v>
      </c>
      <c r="I83">
        <v>29</v>
      </c>
      <c r="J83">
        <v>0</v>
      </c>
      <c r="K83">
        <v>0</v>
      </c>
      <c r="L83">
        <v>0.2</v>
      </c>
      <c r="M83">
        <f t="shared" si="5"/>
        <v>3</v>
      </c>
      <c r="N83" s="12">
        <f t="shared" si="6"/>
        <v>2.0833333333333332E-2</v>
      </c>
      <c r="O83">
        <f t="shared" si="7"/>
        <v>29</v>
      </c>
    </row>
    <row r="84" spans="1:15" x14ac:dyDescent="0.25">
      <c r="A84">
        <v>2014</v>
      </c>
      <c r="B84">
        <v>3</v>
      </c>
      <c r="C84" s="2">
        <v>0.625</v>
      </c>
      <c r="F84" t="s">
        <v>238</v>
      </c>
      <c r="G84" t="s">
        <v>365</v>
      </c>
      <c r="H84">
        <v>0</v>
      </c>
      <c r="I84">
        <v>29</v>
      </c>
      <c r="J84">
        <v>0</v>
      </c>
      <c r="K84">
        <v>-0.48</v>
      </c>
      <c r="L84">
        <v>0.2</v>
      </c>
      <c r="M84" t="str">
        <f t="shared" si="5"/>
        <v/>
      </c>
      <c r="N84" s="12" t="str">
        <f t="shared" si="6"/>
        <v/>
      </c>
      <c r="O84" t="str">
        <f t="shared" si="7"/>
        <v/>
      </c>
    </row>
    <row r="85" spans="1:15" x14ac:dyDescent="0.25">
      <c r="A85">
        <v>2014</v>
      </c>
      <c r="B85">
        <v>3</v>
      </c>
      <c r="C85" s="2">
        <v>0.61111111111111105</v>
      </c>
      <c r="D85">
        <v>1</v>
      </c>
      <c r="E85">
        <v>10</v>
      </c>
      <c r="F85" t="s">
        <v>299</v>
      </c>
      <c r="G85" t="s">
        <v>366</v>
      </c>
      <c r="H85">
        <v>0</v>
      </c>
      <c r="I85">
        <v>29</v>
      </c>
      <c r="J85">
        <v>0.48</v>
      </c>
      <c r="K85">
        <v>-7.0000000000000007E-2</v>
      </c>
      <c r="L85">
        <v>0.2</v>
      </c>
      <c r="M85" t="str">
        <f t="shared" si="5"/>
        <v/>
      </c>
      <c r="N85" s="12" t="str">
        <f t="shared" si="6"/>
        <v/>
      </c>
      <c r="O85" t="str">
        <f t="shared" si="7"/>
        <v/>
      </c>
    </row>
    <row r="86" spans="1:15" x14ac:dyDescent="0.25">
      <c r="A86">
        <v>2014</v>
      </c>
      <c r="B86">
        <v>3</v>
      </c>
      <c r="C86" s="2">
        <v>0.60833333333333328</v>
      </c>
      <c r="D86">
        <v>2</v>
      </c>
      <c r="E86">
        <v>10</v>
      </c>
      <c r="F86" t="s">
        <v>299</v>
      </c>
      <c r="G86" t="s">
        <v>367</v>
      </c>
      <c r="H86">
        <v>0</v>
      </c>
      <c r="I86">
        <v>29</v>
      </c>
      <c r="J86">
        <v>-7.0000000000000007E-2</v>
      </c>
      <c r="K86">
        <v>1.4</v>
      </c>
      <c r="L86">
        <v>0.3</v>
      </c>
      <c r="M86" t="str">
        <f t="shared" si="5"/>
        <v/>
      </c>
      <c r="N86" s="12" t="str">
        <f t="shared" si="6"/>
        <v/>
      </c>
      <c r="O86" t="str">
        <f t="shared" si="7"/>
        <v/>
      </c>
    </row>
    <row r="87" spans="1:15" x14ac:dyDescent="0.25">
      <c r="A87">
        <v>2014</v>
      </c>
      <c r="B87">
        <v>3</v>
      </c>
      <c r="C87" s="2">
        <v>0.58819444444444446</v>
      </c>
      <c r="D87">
        <v>1</v>
      </c>
      <c r="E87">
        <v>10</v>
      </c>
      <c r="F87" t="s">
        <v>301</v>
      </c>
      <c r="G87" t="s">
        <v>368</v>
      </c>
      <c r="H87">
        <v>0</v>
      </c>
      <c r="I87">
        <v>29</v>
      </c>
      <c r="J87">
        <v>1.4</v>
      </c>
      <c r="K87">
        <v>0.86</v>
      </c>
      <c r="L87">
        <v>0.2</v>
      </c>
      <c r="M87" t="str">
        <f t="shared" si="5"/>
        <v/>
      </c>
      <c r="N87" s="12" t="str">
        <f t="shared" si="6"/>
        <v/>
      </c>
      <c r="O87" t="str">
        <f t="shared" si="7"/>
        <v/>
      </c>
    </row>
    <row r="88" spans="1:15" x14ac:dyDescent="0.25">
      <c r="A88">
        <v>2014</v>
      </c>
      <c r="B88">
        <v>3</v>
      </c>
      <c r="C88" s="2">
        <v>0.58263888888888882</v>
      </c>
      <c r="D88">
        <v>2</v>
      </c>
      <c r="E88">
        <v>10</v>
      </c>
      <c r="F88" t="s">
        <v>301</v>
      </c>
      <c r="G88" t="s">
        <v>369</v>
      </c>
      <c r="H88">
        <v>0</v>
      </c>
      <c r="I88">
        <v>29</v>
      </c>
      <c r="J88">
        <v>0.86</v>
      </c>
      <c r="K88">
        <v>1.0900000000000001</v>
      </c>
      <c r="L88">
        <v>0.2</v>
      </c>
      <c r="M88" t="str">
        <f t="shared" si="5"/>
        <v/>
      </c>
      <c r="N88" s="12" t="str">
        <f t="shared" si="6"/>
        <v/>
      </c>
      <c r="O88" t="str">
        <f t="shared" si="7"/>
        <v/>
      </c>
    </row>
    <row r="89" spans="1:15" x14ac:dyDescent="0.25">
      <c r="A89">
        <v>2014</v>
      </c>
      <c r="B89">
        <v>3</v>
      </c>
      <c r="C89" s="2">
        <v>0.56458333333333333</v>
      </c>
      <c r="D89">
        <v>3</v>
      </c>
      <c r="E89">
        <v>3</v>
      </c>
      <c r="F89" t="s">
        <v>370</v>
      </c>
      <c r="G89" t="s">
        <v>371</v>
      </c>
      <c r="H89">
        <v>0</v>
      </c>
      <c r="I89">
        <v>29</v>
      </c>
      <c r="J89">
        <v>1.0900000000000001</v>
      </c>
      <c r="K89">
        <v>2.2599999999999998</v>
      </c>
      <c r="L89">
        <v>0.3</v>
      </c>
      <c r="M89" t="str">
        <f t="shared" si="5"/>
        <v/>
      </c>
      <c r="N89" s="12" t="str">
        <f t="shared" si="6"/>
        <v/>
      </c>
      <c r="O89" t="str">
        <f t="shared" si="7"/>
        <v/>
      </c>
    </row>
    <row r="90" spans="1:15" x14ac:dyDescent="0.25">
      <c r="A90">
        <v>2014</v>
      </c>
      <c r="B90">
        <v>3</v>
      </c>
      <c r="C90" s="2">
        <v>0.54375000000000007</v>
      </c>
      <c r="D90">
        <v>1</v>
      </c>
      <c r="E90">
        <v>10</v>
      </c>
      <c r="F90">
        <v>50</v>
      </c>
      <c r="G90" t="s">
        <v>372</v>
      </c>
      <c r="H90">
        <v>0</v>
      </c>
      <c r="I90">
        <v>29</v>
      </c>
      <c r="J90">
        <v>2.2599999999999998</v>
      </c>
      <c r="K90">
        <v>2.25</v>
      </c>
      <c r="L90">
        <v>0.3</v>
      </c>
      <c r="M90" t="str">
        <f t="shared" si="5"/>
        <v/>
      </c>
      <c r="N90" s="12" t="str">
        <f t="shared" si="6"/>
        <v/>
      </c>
      <c r="O90" t="str">
        <f t="shared" si="7"/>
        <v/>
      </c>
    </row>
    <row r="91" spans="1:15" x14ac:dyDescent="0.25">
      <c r="A91">
        <v>2014</v>
      </c>
      <c r="B91">
        <v>3</v>
      </c>
      <c r="C91" s="2">
        <v>0.53125</v>
      </c>
      <c r="D91">
        <v>2</v>
      </c>
      <c r="E91">
        <v>6</v>
      </c>
      <c r="F91" t="s">
        <v>282</v>
      </c>
      <c r="G91" t="s">
        <v>373</v>
      </c>
      <c r="H91">
        <v>0</v>
      </c>
      <c r="I91">
        <v>29</v>
      </c>
      <c r="J91">
        <v>2.25</v>
      </c>
      <c r="K91">
        <v>1.95</v>
      </c>
      <c r="L91">
        <v>0.2</v>
      </c>
      <c r="M91" t="str">
        <f t="shared" si="5"/>
        <v/>
      </c>
      <c r="N91" s="12" t="str">
        <f t="shared" si="6"/>
        <v/>
      </c>
      <c r="O91" t="str">
        <f t="shared" si="7"/>
        <v/>
      </c>
    </row>
    <row r="92" spans="1:15" x14ac:dyDescent="0.25">
      <c r="A92">
        <v>2014</v>
      </c>
      <c r="B92">
        <v>3</v>
      </c>
      <c r="C92" s="2">
        <v>0.50624999999999998</v>
      </c>
      <c r="D92">
        <v>3</v>
      </c>
      <c r="E92">
        <v>3</v>
      </c>
      <c r="F92" t="s">
        <v>330</v>
      </c>
      <c r="G92" t="s">
        <v>374</v>
      </c>
      <c r="H92">
        <v>0</v>
      </c>
      <c r="I92">
        <v>29</v>
      </c>
      <c r="J92">
        <v>1.95</v>
      </c>
      <c r="K92">
        <v>3.05</v>
      </c>
      <c r="L92">
        <v>0.3</v>
      </c>
      <c r="M92" t="str">
        <f t="shared" si="5"/>
        <v/>
      </c>
      <c r="N92" s="12" t="str">
        <f t="shared" si="6"/>
        <v/>
      </c>
      <c r="O92" t="str">
        <f t="shared" si="7"/>
        <v/>
      </c>
    </row>
    <row r="93" spans="1:15" x14ac:dyDescent="0.25">
      <c r="A93">
        <v>2014</v>
      </c>
      <c r="B93">
        <v>3</v>
      </c>
      <c r="C93" s="2">
        <v>0.4909722222222222</v>
      </c>
      <c r="D93">
        <v>1</v>
      </c>
      <c r="E93">
        <v>10</v>
      </c>
      <c r="F93" t="s">
        <v>348</v>
      </c>
      <c r="G93" t="s">
        <v>375</v>
      </c>
      <c r="H93">
        <v>0</v>
      </c>
      <c r="I93">
        <v>29</v>
      </c>
      <c r="J93">
        <v>3.05</v>
      </c>
      <c r="K93">
        <v>2.5099999999999998</v>
      </c>
      <c r="L93">
        <v>0.2</v>
      </c>
      <c r="M93" t="str">
        <f t="shared" si="5"/>
        <v/>
      </c>
      <c r="N93" s="12" t="str">
        <f t="shared" si="6"/>
        <v/>
      </c>
      <c r="O93" t="str">
        <f t="shared" si="7"/>
        <v/>
      </c>
    </row>
    <row r="94" spans="1:15" x14ac:dyDescent="0.25">
      <c r="A94">
        <v>2014</v>
      </c>
      <c r="B94">
        <v>3</v>
      </c>
      <c r="C94" s="2">
        <v>0.48472222222222222</v>
      </c>
      <c r="D94">
        <v>2</v>
      </c>
      <c r="E94">
        <v>10</v>
      </c>
      <c r="F94" t="s">
        <v>348</v>
      </c>
      <c r="G94" t="s">
        <v>376</v>
      </c>
      <c r="H94">
        <v>0</v>
      </c>
      <c r="I94">
        <v>29</v>
      </c>
      <c r="J94">
        <v>2.5099999999999998</v>
      </c>
      <c r="K94">
        <v>1.82</v>
      </c>
      <c r="L94">
        <v>0.2</v>
      </c>
      <c r="M94" t="str">
        <f t="shared" si="5"/>
        <v/>
      </c>
      <c r="N94" s="12" t="str">
        <f t="shared" si="6"/>
        <v/>
      </c>
      <c r="O94" t="str">
        <f t="shared" si="7"/>
        <v/>
      </c>
    </row>
    <row r="95" spans="1:15" x14ac:dyDescent="0.25">
      <c r="A95">
        <v>2014</v>
      </c>
      <c r="B95">
        <v>3</v>
      </c>
      <c r="C95" s="2">
        <v>0.48055555555555557</v>
      </c>
      <c r="D95">
        <v>3</v>
      </c>
      <c r="E95">
        <v>10</v>
      </c>
      <c r="F95" t="s">
        <v>348</v>
      </c>
      <c r="G95" t="s">
        <v>377</v>
      </c>
      <c r="H95">
        <v>0</v>
      </c>
      <c r="I95">
        <v>29</v>
      </c>
      <c r="J95">
        <v>1.82</v>
      </c>
      <c r="K95">
        <v>0.66</v>
      </c>
      <c r="L95">
        <v>0.1</v>
      </c>
      <c r="M95" t="str">
        <f t="shared" si="5"/>
        <v/>
      </c>
      <c r="N95" s="12" t="str">
        <f t="shared" si="6"/>
        <v/>
      </c>
      <c r="O95" t="str">
        <f t="shared" si="7"/>
        <v/>
      </c>
    </row>
    <row r="96" spans="1:15" x14ac:dyDescent="0.25">
      <c r="A96">
        <v>2014</v>
      </c>
      <c r="B96">
        <v>3</v>
      </c>
      <c r="C96" s="2">
        <v>0.45416666666666666</v>
      </c>
      <c r="D96">
        <v>4</v>
      </c>
      <c r="E96">
        <v>11</v>
      </c>
      <c r="F96" t="s">
        <v>246</v>
      </c>
      <c r="G96" t="s">
        <v>378</v>
      </c>
      <c r="H96">
        <v>0</v>
      </c>
      <c r="I96">
        <v>29</v>
      </c>
      <c r="J96">
        <v>0.66</v>
      </c>
      <c r="K96">
        <v>0.38</v>
      </c>
      <c r="L96">
        <v>0.1</v>
      </c>
      <c r="M96" t="str">
        <f t="shared" si="5"/>
        <v/>
      </c>
      <c r="N96" s="12" t="str">
        <f t="shared" si="6"/>
        <v/>
      </c>
      <c r="O96" t="str">
        <f t="shared" si="7"/>
        <v/>
      </c>
    </row>
    <row r="97" spans="1:15" x14ac:dyDescent="0.25">
      <c r="A97">
        <v>2014</v>
      </c>
      <c r="B97">
        <v>3</v>
      </c>
      <c r="C97" s="2">
        <v>0.44305555555555554</v>
      </c>
      <c r="D97">
        <v>1</v>
      </c>
      <c r="E97">
        <v>10</v>
      </c>
      <c r="F97" t="s">
        <v>379</v>
      </c>
      <c r="G97" t="s">
        <v>380</v>
      </c>
      <c r="H97">
        <v>0</v>
      </c>
      <c r="I97">
        <v>29</v>
      </c>
      <c r="J97">
        <v>-0.38</v>
      </c>
      <c r="K97">
        <v>0.67</v>
      </c>
      <c r="L97">
        <v>0.1</v>
      </c>
      <c r="M97" t="str">
        <f t="shared" si="5"/>
        <v/>
      </c>
      <c r="N97" s="12" t="str">
        <f t="shared" si="6"/>
        <v/>
      </c>
      <c r="O97" t="str">
        <f t="shared" si="7"/>
        <v/>
      </c>
    </row>
    <row r="98" spans="1:15" x14ac:dyDescent="0.25">
      <c r="A98">
        <v>2014</v>
      </c>
      <c r="B98">
        <v>3</v>
      </c>
      <c r="C98" s="2">
        <v>0.41666666666666669</v>
      </c>
      <c r="D98">
        <v>1</v>
      </c>
      <c r="E98">
        <v>10</v>
      </c>
      <c r="F98" t="s">
        <v>355</v>
      </c>
      <c r="G98" t="s">
        <v>381</v>
      </c>
      <c r="H98">
        <v>0</v>
      </c>
      <c r="I98">
        <v>29</v>
      </c>
      <c r="J98">
        <v>0.67</v>
      </c>
      <c r="K98">
        <v>0.13</v>
      </c>
      <c r="L98">
        <v>0.1</v>
      </c>
      <c r="M98" t="str">
        <f t="shared" si="5"/>
        <v/>
      </c>
      <c r="N98" s="12" t="str">
        <f t="shared" si="6"/>
        <v/>
      </c>
      <c r="O98" t="str">
        <f t="shared" si="7"/>
        <v/>
      </c>
    </row>
    <row r="99" spans="1:15" x14ac:dyDescent="0.25">
      <c r="A99">
        <v>2014</v>
      </c>
      <c r="B99">
        <v>3</v>
      </c>
      <c r="C99" s="2">
        <v>0.39166666666666666</v>
      </c>
      <c r="D99">
        <v>2</v>
      </c>
      <c r="E99">
        <v>10</v>
      </c>
      <c r="F99" t="s">
        <v>355</v>
      </c>
      <c r="G99" t="s">
        <v>382</v>
      </c>
      <c r="H99">
        <v>0</v>
      </c>
      <c r="I99">
        <v>29</v>
      </c>
      <c r="J99">
        <v>0.13</v>
      </c>
      <c r="K99">
        <v>-1.37</v>
      </c>
      <c r="L99">
        <v>0.1</v>
      </c>
      <c r="M99" t="str">
        <f t="shared" si="5"/>
        <v/>
      </c>
      <c r="N99" s="12" t="str">
        <f t="shared" si="6"/>
        <v/>
      </c>
      <c r="O99" t="str">
        <f t="shared" si="7"/>
        <v/>
      </c>
    </row>
    <row r="100" spans="1:15" x14ac:dyDescent="0.25">
      <c r="A100">
        <v>2014</v>
      </c>
      <c r="B100">
        <v>3</v>
      </c>
      <c r="C100" s="2">
        <v>0.37083333333333335</v>
      </c>
      <c r="D100">
        <v>2</v>
      </c>
      <c r="E100">
        <v>20</v>
      </c>
      <c r="F100" t="s">
        <v>383</v>
      </c>
      <c r="G100" t="s">
        <v>384</v>
      </c>
      <c r="H100">
        <v>0</v>
      </c>
      <c r="I100">
        <v>29</v>
      </c>
      <c r="J100">
        <v>-1.37</v>
      </c>
      <c r="K100">
        <v>-1.58</v>
      </c>
      <c r="L100">
        <v>0.1</v>
      </c>
      <c r="M100" t="str">
        <f t="shared" si="5"/>
        <v/>
      </c>
      <c r="N100" s="12" t="str">
        <f t="shared" si="6"/>
        <v/>
      </c>
      <c r="O100" t="str">
        <f t="shared" si="7"/>
        <v/>
      </c>
    </row>
    <row r="101" spans="1:15" x14ac:dyDescent="0.25">
      <c r="A101">
        <v>2014</v>
      </c>
      <c r="B101">
        <v>3</v>
      </c>
      <c r="C101" s="2">
        <v>0.33194444444444443</v>
      </c>
      <c r="D101">
        <v>3</v>
      </c>
      <c r="E101">
        <v>17</v>
      </c>
      <c r="F101" t="s">
        <v>358</v>
      </c>
      <c r="G101" t="s">
        <v>385</v>
      </c>
      <c r="H101">
        <v>0</v>
      </c>
      <c r="I101">
        <v>29</v>
      </c>
      <c r="J101">
        <v>-1.58</v>
      </c>
      <c r="K101">
        <v>-2.14</v>
      </c>
      <c r="L101">
        <v>0.1</v>
      </c>
      <c r="M101" t="str">
        <f t="shared" si="5"/>
        <v/>
      </c>
      <c r="N101" s="12" t="str">
        <f t="shared" si="6"/>
        <v/>
      </c>
      <c r="O101" t="str">
        <f t="shared" si="7"/>
        <v/>
      </c>
    </row>
    <row r="102" spans="1:15" x14ac:dyDescent="0.25">
      <c r="A102">
        <v>2014</v>
      </c>
      <c r="B102">
        <v>3</v>
      </c>
      <c r="C102" s="2">
        <v>0.3034722222222222</v>
      </c>
      <c r="D102">
        <v>4</v>
      </c>
      <c r="E102">
        <v>17</v>
      </c>
      <c r="F102" t="s">
        <v>358</v>
      </c>
      <c r="G102" t="s">
        <v>386</v>
      </c>
      <c r="H102">
        <v>0</v>
      </c>
      <c r="I102">
        <v>29</v>
      </c>
      <c r="J102">
        <v>-2.14</v>
      </c>
      <c r="K102">
        <v>-1.93</v>
      </c>
      <c r="L102">
        <v>0.1</v>
      </c>
      <c r="M102" t="str">
        <f t="shared" si="5"/>
        <v/>
      </c>
      <c r="N102" s="12" t="str">
        <f t="shared" si="6"/>
        <v/>
      </c>
      <c r="O102" t="str">
        <f t="shared" si="7"/>
        <v/>
      </c>
    </row>
    <row r="103" spans="1:15" x14ac:dyDescent="0.25">
      <c r="A103">
        <v>2014</v>
      </c>
      <c r="B103">
        <v>3</v>
      </c>
      <c r="C103" s="2">
        <v>0.2951388888888889</v>
      </c>
      <c r="D103">
        <v>1</v>
      </c>
      <c r="E103">
        <v>10</v>
      </c>
      <c r="F103" t="s">
        <v>387</v>
      </c>
      <c r="G103" t="s">
        <v>388</v>
      </c>
      <c r="H103">
        <v>0</v>
      </c>
      <c r="I103">
        <v>29</v>
      </c>
      <c r="J103">
        <v>1.93</v>
      </c>
      <c r="K103">
        <v>1.52</v>
      </c>
      <c r="L103">
        <v>0.1</v>
      </c>
      <c r="M103" t="str">
        <f t="shared" si="5"/>
        <v/>
      </c>
      <c r="N103" s="12" t="str">
        <f t="shared" si="6"/>
        <v/>
      </c>
      <c r="O103" t="str">
        <f t="shared" si="7"/>
        <v/>
      </c>
    </row>
    <row r="104" spans="1:15" x14ac:dyDescent="0.25">
      <c r="A104">
        <v>2014</v>
      </c>
      <c r="B104">
        <v>3</v>
      </c>
      <c r="C104" s="2">
        <v>0.27569444444444446</v>
      </c>
      <c r="D104">
        <v>2</v>
      </c>
      <c r="E104">
        <v>9</v>
      </c>
      <c r="F104" t="s">
        <v>389</v>
      </c>
      <c r="G104" t="s">
        <v>390</v>
      </c>
      <c r="H104">
        <v>0</v>
      </c>
      <c r="I104">
        <v>29</v>
      </c>
      <c r="J104">
        <v>1.52</v>
      </c>
      <c r="K104">
        <v>2.65</v>
      </c>
      <c r="L104">
        <v>0.1</v>
      </c>
      <c r="M104" t="str">
        <f t="shared" si="5"/>
        <v/>
      </c>
      <c r="N104" s="12" t="str">
        <f t="shared" si="6"/>
        <v/>
      </c>
      <c r="O104" t="str">
        <f t="shared" si="7"/>
        <v/>
      </c>
    </row>
    <row r="105" spans="1:15" x14ac:dyDescent="0.25">
      <c r="A105">
        <v>2014</v>
      </c>
      <c r="B105">
        <v>3</v>
      </c>
      <c r="C105" s="2">
        <v>0.25555555555555559</v>
      </c>
      <c r="D105">
        <v>1</v>
      </c>
      <c r="E105">
        <v>10</v>
      </c>
      <c r="F105" t="s">
        <v>339</v>
      </c>
      <c r="G105" t="s">
        <v>391</v>
      </c>
      <c r="H105">
        <v>0</v>
      </c>
      <c r="I105">
        <v>29</v>
      </c>
      <c r="J105">
        <v>2.65</v>
      </c>
      <c r="K105">
        <v>-1.73</v>
      </c>
      <c r="L105">
        <v>0</v>
      </c>
      <c r="M105" t="str">
        <f t="shared" si="5"/>
        <v/>
      </c>
      <c r="N105" s="12" t="str">
        <f t="shared" si="6"/>
        <v/>
      </c>
      <c r="O105" t="str">
        <f t="shared" si="7"/>
        <v/>
      </c>
    </row>
    <row r="106" spans="1:15" x14ac:dyDescent="0.25">
      <c r="A106">
        <v>2014</v>
      </c>
      <c r="B106">
        <v>3</v>
      </c>
      <c r="C106" s="2">
        <v>0.24652777777777779</v>
      </c>
      <c r="D106">
        <v>1</v>
      </c>
      <c r="E106">
        <v>10</v>
      </c>
      <c r="F106" t="s">
        <v>337</v>
      </c>
      <c r="G106" t="s">
        <v>392</v>
      </c>
      <c r="H106">
        <v>0</v>
      </c>
      <c r="I106">
        <v>29</v>
      </c>
      <c r="J106">
        <v>1.73</v>
      </c>
      <c r="K106">
        <v>1.59</v>
      </c>
      <c r="L106">
        <v>0</v>
      </c>
      <c r="M106" t="str">
        <f t="shared" si="5"/>
        <v/>
      </c>
      <c r="N106" s="12" t="str">
        <f t="shared" si="6"/>
        <v/>
      </c>
      <c r="O106" t="str">
        <f t="shared" si="7"/>
        <v/>
      </c>
    </row>
    <row r="107" spans="1:15" x14ac:dyDescent="0.25">
      <c r="A107">
        <v>2014</v>
      </c>
      <c r="B107">
        <v>3</v>
      </c>
      <c r="C107" s="2">
        <v>0.22222222222222221</v>
      </c>
      <c r="D107">
        <v>2</v>
      </c>
      <c r="E107">
        <v>7</v>
      </c>
      <c r="F107" t="s">
        <v>393</v>
      </c>
      <c r="G107" t="s">
        <v>286</v>
      </c>
      <c r="H107">
        <v>0</v>
      </c>
      <c r="I107">
        <v>29</v>
      </c>
      <c r="J107">
        <v>1.59</v>
      </c>
      <c r="K107">
        <v>0.89</v>
      </c>
      <c r="L107">
        <v>0</v>
      </c>
      <c r="M107" t="str">
        <f t="shared" si="5"/>
        <v/>
      </c>
      <c r="N107" s="12" t="str">
        <f t="shared" si="6"/>
        <v/>
      </c>
      <c r="O107" t="str">
        <f t="shared" si="7"/>
        <v/>
      </c>
    </row>
    <row r="108" spans="1:15" x14ac:dyDescent="0.25">
      <c r="A108">
        <v>2014</v>
      </c>
      <c r="B108">
        <v>3</v>
      </c>
      <c r="C108" s="2">
        <v>0.21458333333333335</v>
      </c>
      <c r="D108">
        <v>3</v>
      </c>
      <c r="E108">
        <v>7</v>
      </c>
      <c r="F108" t="s">
        <v>393</v>
      </c>
      <c r="G108" t="s">
        <v>394</v>
      </c>
      <c r="H108">
        <v>0</v>
      </c>
      <c r="I108">
        <v>29</v>
      </c>
      <c r="J108">
        <v>0.89</v>
      </c>
      <c r="K108">
        <v>2.72</v>
      </c>
      <c r="L108">
        <v>0</v>
      </c>
      <c r="M108" t="str">
        <f t="shared" si="5"/>
        <v/>
      </c>
      <c r="N108" s="12" t="str">
        <f t="shared" si="6"/>
        <v/>
      </c>
      <c r="O108" t="str">
        <f t="shared" si="7"/>
        <v/>
      </c>
    </row>
    <row r="109" spans="1:15" x14ac:dyDescent="0.25">
      <c r="A109">
        <v>2014</v>
      </c>
      <c r="B109">
        <v>3</v>
      </c>
      <c r="C109" s="2">
        <v>0.19583333333333333</v>
      </c>
      <c r="D109">
        <v>1</v>
      </c>
      <c r="E109">
        <v>10</v>
      </c>
      <c r="F109" t="s">
        <v>271</v>
      </c>
      <c r="G109" t="s">
        <v>395</v>
      </c>
      <c r="H109">
        <v>0</v>
      </c>
      <c r="I109">
        <v>29</v>
      </c>
      <c r="J109">
        <v>2.72</v>
      </c>
      <c r="K109">
        <v>2.31</v>
      </c>
      <c r="L109">
        <v>0</v>
      </c>
      <c r="M109" t="str">
        <f t="shared" si="5"/>
        <v/>
      </c>
      <c r="N109" s="12" t="str">
        <f t="shared" si="6"/>
        <v/>
      </c>
      <c r="O109" t="str">
        <f t="shared" si="7"/>
        <v/>
      </c>
    </row>
    <row r="110" spans="1:15" x14ac:dyDescent="0.25">
      <c r="A110">
        <v>2014</v>
      </c>
      <c r="B110">
        <v>3</v>
      </c>
      <c r="C110" s="2">
        <v>0.16527777777777777</v>
      </c>
      <c r="D110">
        <v>2</v>
      </c>
      <c r="E110">
        <v>9</v>
      </c>
      <c r="F110" t="s">
        <v>396</v>
      </c>
      <c r="G110" t="s">
        <v>397</v>
      </c>
      <c r="H110">
        <v>0</v>
      </c>
      <c r="I110">
        <v>29</v>
      </c>
      <c r="J110">
        <v>2.31</v>
      </c>
      <c r="K110">
        <v>4.04</v>
      </c>
      <c r="L110">
        <v>0</v>
      </c>
      <c r="M110" t="str">
        <f t="shared" si="5"/>
        <v/>
      </c>
      <c r="N110" s="12" t="str">
        <f t="shared" si="6"/>
        <v/>
      </c>
      <c r="O110" t="str">
        <f t="shared" si="7"/>
        <v/>
      </c>
    </row>
    <row r="111" spans="1:15" x14ac:dyDescent="0.25">
      <c r="A111">
        <v>2014</v>
      </c>
      <c r="B111">
        <v>3</v>
      </c>
      <c r="C111" s="2">
        <v>0.13263888888888889</v>
      </c>
      <c r="D111">
        <v>1</v>
      </c>
      <c r="E111">
        <v>10</v>
      </c>
      <c r="F111" t="s">
        <v>299</v>
      </c>
      <c r="G111" t="s">
        <v>398</v>
      </c>
      <c r="H111">
        <v>0</v>
      </c>
      <c r="I111">
        <v>35</v>
      </c>
      <c r="J111">
        <v>4.04</v>
      </c>
      <c r="K111">
        <v>7</v>
      </c>
      <c r="L111">
        <v>0</v>
      </c>
      <c r="M111">
        <f t="shared" si="5"/>
        <v>3</v>
      </c>
      <c r="N111" s="12">
        <f t="shared" si="6"/>
        <v>2.9039351851851854E-2</v>
      </c>
      <c r="O111">
        <f t="shared" si="7"/>
        <v>35</v>
      </c>
    </row>
    <row r="112" spans="1:15" x14ac:dyDescent="0.25">
      <c r="A112">
        <v>2014</v>
      </c>
      <c r="B112">
        <v>3</v>
      </c>
      <c r="C112" s="2">
        <v>0.13263888888888889</v>
      </c>
      <c r="F112" t="s">
        <v>299</v>
      </c>
      <c r="G112" t="s">
        <v>317</v>
      </c>
      <c r="H112">
        <v>0</v>
      </c>
      <c r="I112">
        <v>36</v>
      </c>
      <c r="J112">
        <v>0</v>
      </c>
      <c r="K112">
        <v>0</v>
      </c>
      <c r="L112">
        <v>0</v>
      </c>
      <c r="M112">
        <f t="shared" si="5"/>
        <v>3</v>
      </c>
      <c r="N112" s="12">
        <f t="shared" si="6"/>
        <v>2.9039351851851854E-2</v>
      </c>
      <c r="O112">
        <f t="shared" si="7"/>
        <v>36</v>
      </c>
    </row>
    <row r="113" spans="1:15" x14ac:dyDescent="0.25">
      <c r="A113">
        <v>2014</v>
      </c>
      <c r="B113">
        <v>3</v>
      </c>
      <c r="C113" s="2">
        <v>0.13263888888888889</v>
      </c>
      <c r="F113" t="s">
        <v>238</v>
      </c>
      <c r="G113" t="s">
        <v>295</v>
      </c>
      <c r="H113">
        <v>0</v>
      </c>
      <c r="I113">
        <v>36</v>
      </c>
      <c r="J113">
        <v>0</v>
      </c>
      <c r="K113">
        <v>-0.28000000000000003</v>
      </c>
      <c r="L113">
        <v>0</v>
      </c>
      <c r="M113" t="str">
        <f t="shared" si="5"/>
        <v/>
      </c>
      <c r="N113" s="12" t="str">
        <f t="shared" si="6"/>
        <v/>
      </c>
      <c r="O113" t="str">
        <f t="shared" si="7"/>
        <v/>
      </c>
    </row>
    <row r="114" spans="1:15" x14ac:dyDescent="0.25">
      <c r="A114">
        <v>2014</v>
      </c>
      <c r="B114">
        <v>3</v>
      </c>
      <c r="C114" s="2">
        <v>0.12361111111111112</v>
      </c>
      <c r="D114">
        <v>1</v>
      </c>
      <c r="E114">
        <v>10</v>
      </c>
      <c r="F114" t="s">
        <v>242</v>
      </c>
      <c r="G114" t="s">
        <v>399</v>
      </c>
      <c r="H114">
        <v>0</v>
      </c>
      <c r="I114">
        <v>36</v>
      </c>
      <c r="J114">
        <v>0.28000000000000003</v>
      </c>
      <c r="K114">
        <v>-0.76</v>
      </c>
      <c r="L114">
        <v>0</v>
      </c>
      <c r="M114" t="str">
        <f t="shared" si="5"/>
        <v/>
      </c>
      <c r="N114" s="12" t="str">
        <f t="shared" si="6"/>
        <v/>
      </c>
      <c r="O114" t="str">
        <f t="shared" si="7"/>
        <v/>
      </c>
    </row>
    <row r="115" spans="1:15" x14ac:dyDescent="0.25">
      <c r="A115">
        <v>2014</v>
      </c>
      <c r="B115">
        <v>3</v>
      </c>
      <c r="C115" s="2">
        <v>0.11319444444444444</v>
      </c>
      <c r="D115">
        <v>1</v>
      </c>
      <c r="E115">
        <v>20</v>
      </c>
      <c r="F115" t="s">
        <v>400</v>
      </c>
      <c r="G115" t="s">
        <v>401</v>
      </c>
      <c r="H115">
        <v>0</v>
      </c>
      <c r="I115">
        <v>36</v>
      </c>
      <c r="J115">
        <v>-0.76</v>
      </c>
      <c r="K115">
        <v>-1.28</v>
      </c>
      <c r="L115">
        <v>0</v>
      </c>
      <c r="M115" t="str">
        <f t="shared" si="5"/>
        <v/>
      </c>
      <c r="N115" s="12" t="str">
        <f t="shared" si="6"/>
        <v/>
      </c>
      <c r="O115" t="str">
        <f t="shared" si="7"/>
        <v/>
      </c>
    </row>
    <row r="116" spans="1:15" x14ac:dyDescent="0.25">
      <c r="A116">
        <v>2014</v>
      </c>
      <c r="B116">
        <v>3</v>
      </c>
      <c r="C116" s="2">
        <v>8.8888888888888892E-2</v>
      </c>
      <c r="D116">
        <v>2</v>
      </c>
      <c r="E116">
        <v>17</v>
      </c>
      <c r="F116" t="s">
        <v>262</v>
      </c>
      <c r="G116" t="s">
        <v>402</v>
      </c>
      <c r="H116">
        <v>0</v>
      </c>
      <c r="I116">
        <v>36</v>
      </c>
      <c r="J116">
        <v>-1.28</v>
      </c>
      <c r="K116">
        <v>-0.82</v>
      </c>
      <c r="L116">
        <v>0</v>
      </c>
      <c r="M116" t="str">
        <f t="shared" si="5"/>
        <v/>
      </c>
      <c r="N116" s="12" t="str">
        <f t="shared" si="6"/>
        <v/>
      </c>
      <c r="O116" t="str">
        <f t="shared" si="7"/>
        <v/>
      </c>
    </row>
    <row r="117" spans="1:15" x14ac:dyDescent="0.25">
      <c r="A117">
        <v>2014</v>
      </c>
      <c r="B117">
        <v>3</v>
      </c>
      <c r="C117" s="2">
        <v>6.5277777777777782E-2</v>
      </c>
      <c r="D117">
        <v>3</v>
      </c>
      <c r="E117">
        <v>9</v>
      </c>
      <c r="F117" t="s">
        <v>403</v>
      </c>
      <c r="G117" t="s">
        <v>404</v>
      </c>
      <c r="H117">
        <v>0</v>
      </c>
      <c r="I117">
        <v>36</v>
      </c>
      <c r="J117">
        <v>-0.82</v>
      </c>
      <c r="K117">
        <v>1.66</v>
      </c>
      <c r="L117">
        <v>0</v>
      </c>
      <c r="M117" t="str">
        <f t="shared" si="5"/>
        <v/>
      </c>
      <c r="N117" s="12" t="str">
        <f t="shared" si="6"/>
        <v/>
      </c>
      <c r="O117" t="str">
        <f t="shared" si="7"/>
        <v/>
      </c>
    </row>
    <row r="118" spans="1:15" x14ac:dyDescent="0.25">
      <c r="A118">
        <v>2014</v>
      </c>
      <c r="B118">
        <v>3</v>
      </c>
      <c r="C118" s="2">
        <v>6.1111111111111116E-2</v>
      </c>
      <c r="D118">
        <v>1</v>
      </c>
      <c r="E118">
        <v>10</v>
      </c>
      <c r="F118" t="s">
        <v>328</v>
      </c>
      <c r="G118" t="s">
        <v>405</v>
      </c>
      <c r="H118">
        <v>0</v>
      </c>
      <c r="I118">
        <v>36</v>
      </c>
      <c r="J118">
        <v>1.66</v>
      </c>
      <c r="K118">
        <v>2.46</v>
      </c>
      <c r="L118">
        <v>0</v>
      </c>
      <c r="M118" t="str">
        <f t="shared" si="5"/>
        <v/>
      </c>
      <c r="N118" s="12" t="str">
        <f t="shared" si="6"/>
        <v/>
      </c>
      <c r="O118" t="str">
        <f t="shared" si="7"/>
        <v/>
      </c>
    </row>
    <row r="119" spans="1:15" x14ac:dyDescent="0.25">
      <c r="A119">
        <v>2014</v>
      </c>
      <c r="B119">
        <v>3</v>
      </c>
      <c r="C119" s="2">
        <v>4.3055555555555562E-2</v>
      </c>
      <c r="D119">
        <v>1</v>
      </c>
      <c r="E119">
        <v>10</v>
      </c>
      <c r="F119" t="s">
        <v>280</v>
      </c>
      <c r="G119" t="s">
        <v>406</v>
      </c>
      <c r="H119">
        <v>0</v>
      </c>
      <c r="I119">
        <v>36</v>
      </c>
      <c r="J119">
        <v>2.46</v>
      </c>
      <c r="K119">
        <v>3.18</v>
      </c>
      <c r="L119">
        <v>0</v>
      </c>
      <c r="M119" t="str">
        <f t="shared" si="5"/>
        <v/>
      </c>
      <c r="N119" s="12" t="str">
        <f t="shared" si="6"/>
        <v/>
      </c>
      <c r="O119" t="str">
        <f t="shared" si="7"/>
        <v/>
      </c>
    </row>
    <row r="120" spans="1:15" x14ac:dyDescent="0.25">
      <c r="A120">
        <v>2014</v>
      </c>
      <c r="B120">
        <v>3</v>
      </c>
      <c r="C120" s="2">
        <v>2.013888888888889E-2</v>
      </c>
      <c r="D120">
        <v>1</v>
      </c>
      <c r="E120">
        <v>10</v>
      </c>
      <c r="F120" t="s">
        <v>244</v>
      </c>
      <c r="G120" t="s">
        <v>407</v>
      </c>
      <c r="H120">
        <v>0</v>
      </c>
      <c r="I120">
        <v>36</v>
      </c>
      <c r="J120">
        <v>3.18</v>
      </c>
      <c r="K120">
        <v>4.6500000000000004</v>
      </c>
      <c r="L120">
        <v>0</v>
      </c>
      <c r="M120" t="str">
        <f t="shared" si="5"/>
        <v/>
      </c>
      <c r="N120" s="12" t="str">
        <f t="shared" si="6"/>
        <v/>
      </c>
      <c r="O120" t="str">
        <f t="shared" si="7"/>
        <v/>
      </c>
    </row>
    <row r="121" spans="1:15" x14ac:dyDescent="0.25">
      <c r="A121">
        <v>2014</v>
      </c>
      <c r="B121">
        <v>3</v>
      </c>
      <c r="C121" s="2">
        <v>2.0833333333333333E-3</v>
      </c>
      <c r="D121">
        <v>1</v>
      </c>
      <c r="E121">
        <v>10</v>
      </c>
      <c r="F121" t="s">
        <v>408</v>
      </c>
      <c r="G121" t="s">
        <v>409</v>
      </c>
      <c r="H121">
        <v>6</v>
      </c>
      <c r="I121">
        <v>36</v>
      </c>
      <c r="J121">
        <v>4.6500000000000004</v>
      </c>
      <c r="K121">
        <v>7</v>
      </c>
      <c r="L121">
        <v>0</v>
      </c>
      <c r="M121">
        <f t="shared" si="5"/>
        <v>3</v>
      </c>
      <c r="N121" s="12">
        <f t="shared" si="6"/>
        <v>3.1215277777777779E-2</v>
      </c>
      <c r="O121">
        <f t="shared" si="7"/>
        <v>30</v>
      </c>
    </row>
    <row r="122" spans="1:15" x14ac:dyDescent="0.25">
      <c r="A122">
        <v>2014</v>
      </c>
      <c r="B122">
        <v>3</v>
      </c>
      <c r="C122" s="2">
        <v>2.0833333333333333E-3</v>
      </c>
      <c r="D122">
        <v>1</v>
      </c>
      <c r="E122">
        <v>10</v>
      </c>
      <c r="F122" t="s">
        <v>408</v>
      </c>
      <c r="G122" t="s">
        <v>410</v>
      </c>
      <c r="H122">
        <v>8</v>
      </c>
      <c r="I122">
        <v>36</v>
      </c>
      <c r="J122">
        <v>0</v>
      </c>
      <c r="K122">
        <v>1</v>
      </c>
      <c r="L122">
        <v>0</v>
      </c>
      <c r="M122">
        <f t="shared" si="5"/>
        <v>3</v>
      </c>
      <c r="N122" s="12">
        <f t="shared" si="6"/>
        <v>3.1215277777777779E-2</v>
      </c>
      <c r="O122">
        <f t="shared" si="7"/>
        <v>28</v>
      </c>
    </row>
    <row r="123" spans="1:15" x14ac:dyDescent="0.25">
      <c r="A123">
        <v>2014</v>
      </c>
      <c r="B123">
        <v>4</v>
      </c>
      <c r="F123" t="s">
        <v>265</v>
      </c>
      <c r="G123" t="s">
        <v>411</v>
      </c>
      <c r="H123">
        <v>8</v>
      </c>
      <c r="I123">
        <v>36</v>
      </c>
      <c r="J123">
        <v>0</v>
      </c>
      <c r="K123">
        <v>2.39</v>
      </c>
      <c r="L123">
        <v>0</v>
      </c>
      <c r="M123" t="str">
        <f t="shared" si="5"/>
        <v/>
      </c>
      <c r="N123" s="12" t="str">
        <f t="shared" si="6"/>
        <v/>
      </c>
      <c r="O123" t="str">
        <f t="shared" si="7"/>
        <v/>
      </c>
    </row>
    <row r="124" spans="1:15" x14ac:dyDescent="0.25">
      <c r="A124">
        <v>2014</v>
      </c>
      <c r="B124">
        <v>4</v>
      </c>
      <c r="C124" s="2">
        <v>0.62430555555555556</v>
      </c>
      <c r="D124">
        <v>1</v>
      </c>
      <c r="E124">
        <v>10</v>
      </c>
      <c r="F124" t="s">
        <v>284</v>
      </c>
      <c r="G124" t="s">
        <v>412</v>
      </c>
      <c r="H124">
        <v>8</v>
      </c>
      <c r="I124">
        <v>36</v>
      </c>
      <c r="J124">
        <v>2.39</v>
      </c>
      <c r="K124">
        <v>1.73</v>
      </c>
      <c r="L124">
        <v>0</v>
      </c>
      <c r="M124" t="str">
        <f t="shared" si="5"/>
        <v/>
      </c>
      <c r="N124" s="12" t="str">
        <f t="shared" si="6"/>
        <v/>
      </c>
      <c r="O124" t="str">
        <f t="shared" si="7"/>
        <v/>
      </c>
    </row>
    <row r="125" spans="1:15" x14ac:dyDescent="0.25">
      <c r="A125">
        <v>2014</v>
      </c>
      <c r="B125">
        <v>4</v>
      </c>
      <c r="C125" s="2">
        <v>0.61041666666666672</v>
      </c>
      <c r="D125">
        <v>1</v>
      </c>
      <c r="E125">
        <v>20</v>
      </c>
      <c r="F125" t="s">
        <v>337</v>
      </c>
      <c r="G125" t="s">
        <v>413</v>
      </c>
      <c r="H125">
        <v>8</v>
      </c>
      <c r="I125">
        <v>36</v>
      </c>
      <c r="J125">
        <v>1.73</v>
      </c>
      <c r="K125">
        <v>1.85</v>
      </c>
      <c r="L125">
        <v>0</v>
      </c>
      <c r="M125" t="str">
        <f t="shared" si="5"/>
        <v/>
      </c>
      <c r="N125" s="12" t="str">
        <f t="shared" si="6"/>
        <v/>
      </c>
      <c r="O125" t="str">
        <f t="shared" si="7"/>
        <v/>
      </c>
    </row>
    <row r="126" spans="1:15" x14ac:dyDescent="0.25">
      <c r="A126">
        <v>2014</v>
      </c>
      <c r="B126">
        <v>4</v>
      </c>
      <c r="C126" s="2">
        <v>0.58124999999999993</v>
      </c>
      <c r="D126">
        <v>2</v>
      </c>
      <c r="E126">
        <v>10</v>
      </c>
      <c r="F126" t="s">
        <v>284</v>
      </c>
      <c r="G126" t="s">
        <v>414</v>
      </c>
      <c r="H126">
        <v>8</v>
      </c>
      <c r="I126">
        <v>36</v>
      </c>
      <c r="J126">
        <v>1.85</v>
      </c>
      <c r="K126">
        <v>2.21</v>
      </c>
      <c r="L126">
        <v>0</v>
      </c>
      <c r="M126" t="str">
        <f t="shared" si="5"/>
        <v/>
      </c>
      <c r="N126" s="12" t="str">
        <f t="shared" si="6"/>
        <v/>
      </c>
      <c r="O126" t="str">
        <f t="shared" si="7"/>
        <v/>
      </c>
    </row>
    <row r="127" spans="1:15" x14ac:dyDescent="0.25">
      <c r="A127">
        <v>2014</v>
      </c>
      <c r="B127">
        <v>4</v>
      </c>
      <c r="C127" s="2">
        <v>0.56458333333333333</v>
      </c>
      <c r="D127">
        <v>3</v>
      </c>
      <c r="E127">
        <v>2</v>
      </c>
      <c r="F127" t="s">
        <v>269</v>
      </c>
      <c r="G127" t="s">
        <v>415</v>
      </c>
      <c r="H127">
        <v>8</v>
      </c>
      <c r="I127">
        <v>36</v>
      </c>
      <c r="J127">
        <v>2.21</v>
      </c>
      <c r="K127">
        <v>3.31</v>
      </c>
      <c r="L127">
        <v>0</v>
      </c>
      <c r="M127" t="str">
        <f t="shared" si="5"/>
        <v/>
      </c>
      <c r="N127" s="12" t="str">
        <f t="shared" si="6"/>
        <v/>
      </c>
      <c r="O127" t="str">
        <f t="shared" si="7"/>
        <v/>
      </c>
    </row>
    <row r="128" spans="1:15" x14ac:dyDescent="0.25">
      <c r="A128">
        <v>2014</v>
      </c>
      <c r="B128">
        <v>4</v>
      </c>
      <c r="C128" s="2">
        <v>0.52569444444444446</v>
      </c>
      <c r="D128">
        <v>1</v>
      </c>
      <c r="E128">
        <v>10</v>
      </c>
      <c r="F128" t="s">
        <v>416</v>
      </c>
      <c r="G128" t="s">
        <v>417</v>
      </c>
      <c r="H128">
        <v>8</v>
      </c>
      <c r="I128">
        <v>36</v>
      </c>
      <c r="J128">
        <v>3.31</v>
      </c>
      <c r="K128">
        <v>4.91</v>
      </c>
      <c r="L128">
        <v>0</v>
      </c>
      <c r="M128" t="str">
        <f t="shared" si="5"/>
        <v/>
      </c>
      <c r="N128" s="12" t="str">
        <f t="shared" si="6"/>
        <v/>
      </c>
      <c r="O128" t="str">
        <f t="shared" si="7"/>
        <v/>
      </c>
    </row>
    <row r="129" spans="1:15" x14ac:dyDescent="0.25">
      <c r="A129">
        <v>2014</v>
      </c>
      <c r="B129">
        <v>4</v>
      </c>
      <c r="C129" s="2">
        <v>0.49652777777777773</v>
      </c>
      <c r="D129">
        <v>1</v>
      </c>
      <c r="E129">
        <v>10</v>
      </c>
      <c r="F129" t="s">
        <v>400</v>
      </c>
      <c r="G129" t="s">
        <v>418</v>
      </c>
      <c r="H129">
        <v>8</v>
      </c>
      <c r="I129">
        <v>42</v>
      </c>
      <c r="J129">
        <v>4.91</v>
      </c>
      <c r="K129">
        <v>7</v>
      </c>
      <c r="L129">
        <v>0</v>
      </c>
      <c r="M129">
        <f t="shared" si="5"/>
        <v>4</v>
      </c>
      <c r="N129" s="12">
        <f t="shared" si="6"/>
        <v>3.3391203703703708E-2</v>
      </c>
      <c r="O129">
        <f t="shared" si="7"/>
        <v>34</v>
      </c>
    </row>
    <row r="130" spans="1:15" x14ac:dyDescent="0.25">
      <c r="A130">
        <v>2014</v>
      </c>
      <c r="B130">
        <v>4</v>
      </c>
      <c r="C130" s="2">
        <v>0.49652777777777773</v>
      </c>
      <c r="F130" t="s">
        <v>400</v>
      </c>
      <c r="G130" t="s">
        <v>317</v>
      </c>
      <c r="H130">
        <v>8</v>
      </c>
      <c r="I130">
        <v>43</v>
      </c>
      <c r="J130">
        <v>0</v>
      </c>
      <c r="K130">
        <v>0</v>
      </c>
      <c r="L130">
        <v>0</v>
      </c>
      <c r="M130">
        <f t="shared" si="5"/>
        <v>4</v>
      </c>
      <c r="N130" s="12">
        <f t="shared" si="6"/>
        <v>3.3391203703703708E-2</v>
      </c>
      <c r="O130">
        <f t="shared" si="7"/>
        <v>35</v>
      </c>
    </row>
    <row r="131" spans="1:15" x14ac:dyDescent="0.25">
      <c r="A131">
        <v>2014</v>
      </c>
      <c r="B131">
        <v>4</v>
      </c>
      <c r="C131" s="2">
        <v>0.49652777777777773</v>
      </c>
      <c r="F131" t="s">
        <v>238</v>
      </c>
      <c r="G131" t="s">
        <v>419</v>
      </c>
      <c r="H131">
        <v>8</v>
      </c>
      <c r="I131">
        <v>43</v>
      </c>
      <c r="J131">
        <v>0</v>
      </c>
      <c r="K131">
        <v>0.32</v>
      </c>
      <c r="L131">
        <v>0</v>
      </c>
      <c r="M131" t="str">
        <f t="shared" si="5"/>
        <v/>
      </c>
      <c r="N131" s="12" t="str">
        <f t="shared" si="6"/>
        <v/>
      </c>
      <c r="O131" t="str">
        <f t="shared" si="7"/>
        <v/>
      </c>
    </row>
    <row r="132" spans="1:15" x14ac:dyDescent="0.25">
      <c r="A132">
        <v>2014</v>
      </c>
      <c r="B132">
        <v>4</v>
      </c>
      <c r="C132" s="2">
        <v>0.48472222222222222</v>
      </c>
      <c r="D132">
        <v>1</v>
      </c>
      <c r="E132">
        <v>10</v>
      </c>
      <c r="F132" t="s">
        <v>262</v>
      </c>
      <c r="G132" t="s">
        <v>420</v>
      </c>
      <c r="H132">
        <v>8</v>
      </c>
      <c r="I132">
        <v>43</v>
      </c>
      <c r="J132">
        <v>-0.32</v>
      </c>
      <c r="K132">
        <v>-0.77</v>
      </c>
      <c r="L132">
        <v>0</v>
      </c>
      <c r="M132" t="str">
        <f t="shared" ref="M132:M195" si="8">IF(AND(H132=H131,I132=I131),"",$B132)</f>
        <v/>
      </c>
      <c r="N132" s="12" t="str">
        <f t="shared" ref="N132:N195" si="9">IF(NOT(ISNUMBER(M132)),"",
IF(AND($C132=0.625,$B132=1),TIME(0,0,0),
(($C$3-C132)+0.625*(B132-1))/60))</f>
        <v/>
      </c>
      <c r="O132" t="str">
        <f t="shared" ref="O132:O195" si="10">IF(N132&lt;&gt;"",ABS(H132-I132),"")</f>
        <v/>
      </c>
    </row>
    <row r="133" spans="1:15" x14ac:dyDescent="0.25">
      <c r="A133">
        <v>2014</v>
      </c>
      <c r="B133">
        <v>4</v>
      </c>
      <c r="C133" s="2">
        <v>0.48194444444444445</v>
      </c>
      <c r="D133">
        <v>2</v>
      </c>
      <c r="E133">
        <v>10</v>
      </c>
      <c r="F133" t="s">
        <v>262</v>
      </c>
      <c r="G133" t="s">
        <v>421</v>
      </c>
      <c r="H133">
        <v>8</v>
      </c>
      <c r="I133">
        <v>43</v>
      </c>
      <c r="J133">
        <v>-0.77</v>
      </c>
      <c r="K133">
        <v>-1.42</v>
      </c>
      <c r="L133">
        <v>0</v>
      </c>
      <c r="M133" t="str">
        <f t="shared" si="8"/>
        <v/>
      </c>
      <c r="N133" s="12" t="str">
        <f t="shared" si="9"/>
        <v/>
      </c>
      <c r="O133" t="str">
        <f t="shared" si="10"/>
        <v/>
      </c>
    </row>
    <row r="134" spans="1:15" x14ac:dyDescent="0.25">
      <c r="A134">
        <v>2014</v>
      </c>
      <c r="B134">
        <v>4</v>
      </c>
      <c r="C134" s="2">
        <v>0.4777777777777778</v>
      </c>
      <c r="D134">
        <v>3</v>
      </c>
      <c r="E134">
        <v>10</v>
      </c>
      <c r="F134" t="s">
        <v>262</v>
      </c>
      <c r="G134" t="s">
        <v>422</v>
      </c>
      <c r="H134">
        <v>8</v>
      </c>
      <c r="I134">
        <v>43</v>
      </c>
      <c r="J134">
        <v>-1.42</v>
      </c>
      <c r="K134">
        <v>0.81</v>
      </c>
      <c r="L134">
        <v>0</v>
      </c>
      <c r="M134" t="str">
        <f t="shared" si="8"/>
        <v/>
      </c>
      <c r="N134" s="12" t="str">
        <f t="shared" si="9"/>
        <v/>
      </c>
      <c r="O134" t="str">
        <f t="shared" si="10"/>
        <v/>
      </c>
    </row>
    <row r="135" spans="1:15" x14ac:dyDescent="0.25">
      <c r="A135">
        <v>2014</v>
      </c>
      <c r="B135">
        <v>4</v>
      </c>
      <c r="C135" s="2">
        <v>0.47430555555555554</v>
      </c>
      <c r="D135">
        <v>1</v>
      </c>
      <c r="E135">
        <v>10</v>
      </c>
      <c r="F135" t="s">
        <v>423</v>
      </c>
      <c r="G135" t="s">
        <v>424</v>
      </c>
      <c r="H135">
        <v>8</v>
      </c>
      <c r="I135">
        <v>43</v>
      </c>
      <c r="J135">
        <v>0.81</v>
      </c>
      <c r="K135">
        <v>1.93</v>
      </c>
      <c r="L135">
        <v>0</v>
      </c>
      <c r="M135" t="str">
        <f t="shared" si="8"/>
        <v/>
      </c>
      <c r="N135" s="12" t="str">
        <f t="shared" si="9"/>
        <v/>
      </c>
      <c r="O135" t="str">
        <f t="shared" si="10"/>
        <v/>
      </c>
    </row>
    <row r="136" spans="1:15" x14ac:dyDescent="0.25">
      <c r="A136">
        <v>2014</v>
      </c>
      <c r="B136">
        <v>4</v>
      </c>
      <c r="C136" s="2">
        <v>0.4597222222222222</v>
      </c>
      <c r="D136">
        <v>1</v>
      </c>
      <c r="E136">
        <v>10</v>
      </c>
      <c r="F136" t="s">
        <v>387</v>
      </c>
      <c r="G136" t="s">
        <v>425</v>
      </c>
      <c r="H136">
        <v>8</v>
      </c>
      <c r="I136">
        <v>43</v>
      </c>
      <c r="J136">
        <v>1.93</v>
      </c>
      <c r="K136">
        <v>1.52</v>
      </c>
      <c r="L136">
        <v>0</v>
      </c>
      <c r="M136" t="str">
        <f t="shared" si="8"/>
        <v/>
      </c>
      <c r="N136" s="12" t="str">
        <f t="shared" si="9"/>
        <v/>
      </c>
      <c r="O136" t="str">
        <f t="shared" si="10"/>
        <v/>
      </c>
    </row>
    <row r="137" spans="1:15" x14ac:dyDescent="0.25">
      <c r="A137">
        <v>2014</v>
      </c>
      <c r="B137">
        <v>4</v>
      </c>
      <c r="C137" s="2">
        <v>0.4368055555555555</v>
      </c>
      <c r="D137">
        <v>2</v>
      </c>
      <c r="E137">
        <v>9</v>
      </c>
      <c r="F137" t="s">
        <v>389</v>
      </c>
      <c r="G137" t="s">
        <v>426</v>
      </c>
      <c r="H137">
        <v>8</v>
      </c>
      <c r="I137">
        <v>43</v>
      </c>
      <c r="J137">
        <v>1.52</v>
      </c>
      <c r="K137">
        <v>1.75</v>
      </c>
      <c r="L137">
        <v>0</v>
      </c>
      <c r="M137" t="str">
        <f t="shared" si="8"/>
        <v/>
      </c>
      <c r="N137" s="12" t="str">
        <f t="shared" si="9"/>
        <v/>
      </c>
      <c r="O137" t="str">
        <f t="shared" si="10"/>
        <v/>
      </c>
    </row>
    <row r="138" spans="1:15" x14ac:dyDescent="0.25">
      <c r="A138">
        <v>2014</v>
      </c>
      <c r="B138">
        <v>4</v>
      </c>
      <c r="C138" s="2">
        <v>0.41597222222222219</v>
      </c>
      <c r="D138">
        <v>3</v>
      </c>
      <c r="E138">
        <v>2</v>
      </c>
      <c r="F138" t="s">
        <v>280</v>
      </c>
      <c r="G138" t="s">
        <v>345</v>
      </c>
      <c r="H138">
        <v>8</v>
      </c>
      <c r="I138">
        <v>43</v>
      </c>
      <c r="J138">
        <v>1.75</v>
      </c>
      <c r="K138">
        <v>0.13</v>
      </c>
      <c r="L138">
        <v>0</v>
      </c>
      <c r="M138" t="str">
        <f t="shared" si="8"/>
        <v/>
      </c>
      <c r="N138" s="12" t="str">
        <f t="shared" si="9"/>
        <v/>
      </c>
      <c r="O138" t="str">
        <f t="shared" si="10"/>
        <v/>
      </c>
    </row>
    <row r="139" spans="1:15" x14ac:dyDescent="0.25">
      <c r="A139">
        <v>2014</v>
      </c>
      <c r="B139">
        <v>4</v>
      </c>
      <c r="C139" s="2">
        <v>0.41319444444444442</v>
      </c>
      <c r="D139">
        <v>4</v>
      </c>
      <c r="E139">
        <v>2</v>
      </c>
      <c r="F139" t="s">
        <v>280</v>
      </c>
      <c r="G139" t="s">
        <v>427</v>
      </c>
      <c r="H139">
        <v>8</v>
      </c>
      <c r="I139">
        <v>43</v>
      </c>
      <c r="J139">
        <v>0.13</v>
      </c>
      <c r="K139">
        <v>-2.06</v>
      </c>
      <c r="L139">
        <v>0</v>
      </c>
      <c r="M139" t="str">
        <f t="shared" si="8"/>
        <v/>
      </c>
      <c r="N139" s="12" t="str">
        <f t="shared" si="9"/>
        <v/>
      </c>
      <c r="O139" t="str">
        <f t="shared" si="10"/>
        <v/>
      </c>
    </row>
    <row r="140" spans="1:15" x14ac:dyDescent="0.25">
      <c r="A140">
        <v>2014</v>
      </c>
      <c r="B140">
        <v>4</v>
      </c>
      <c r="C140" s="2">
        <v>0.40833333333333338</v>
      </c>
      <c r="D140">
        <v>1</v>
      </c>
      <c r="E140">
        <v>10</v>
      </c>
      <c r="F140" t="s">
        <v>280</v>
      </c>
      <c r="G140" t="s">
        <v>428</v>
      </c>
      <c r="H140">
        <v>8</v>
      </c>
      <c r="I140">
        <v>43</v>
      </c>
      <c r="J140">
        <v>2.06</v>
      </c>
      <c r="K140">
        <v>2.33</v>
      </c>
      <c r="L140">
        <v>0</v>
      </c>
      <c r="M140" t="str">
        <f t="shared" si="8"/>
        <v/>
      </c>
      <c r="N140" s="12" t="str">
        <f t="shared" si="9"/>
        <v/>
      </c>
      <c r="O140" t="str">
        <f t="shared" si="10"/>
        <v/>
      </c>
    </row>
    <row r="141" spans="1:15" x14ac:dyDescent="0.25">
      <c r="A141">
        <v>2014</v>
      </c>
      <c r="B141">
        <v>4</v>
      </c>
      <c r="C141" s="2">
        <v>0.37986111111111115</v>
      </c>
      <c r="D141">
        <v>2</v>
      </c>
      <c r="E141">
        <v>4</v>
      </c>
      <c r="F141" t="s">
        <v>429</v>
      </c>
      <c r="G141" t="s">
        <v>430</v>
      </c>
      <c r="H141">
        <v>8</v>
      </c>
      <c r="I141">
        <v>43</v>
      </c>
      <c r="J141">
        <v>2.33</v>
      </c>
      <c r="K141">
        <v>2.02</v>
      </c>
      <c r="L141">
        <v>0</v>
      </c>
      <c r="M141" t="str">
        <f t="shared" si="8"/>
        <v/>
      </c>
      <c r="N141" s="12" t="str">
        <f t="shared" si="9"/>
        <v/>
      </c>
      <c r="O141" t="str">
        <f t="shared" si="10"/>
        <v/>
      </c>
    </row>
    <row r="142" spans="1:15" x14ac:dyDescent="0.25">
      <c r="A142">
        <v>2014</v>
      </c>
      <c r="B142">
        <v>4</v>
      </c>
      <c r="C142" s="2">
        <v>0.35416666666666669</v>
      </c>
      <c r="D142">
        <v>3</v>
      </c>
      <c r="E142">
        <v>1</v>
      </c>
      <c r="F142" t="s">
        <v>370</v>
      </c>
      <c r="G142" t="s">
        <v>431</v>
      </c>
      <c r="H142">
        <v>8</v>
      </c>
      <c r="I142">
        <v>43</v>
      </c>
      <c r="J142">
        <v>2.02</v>
      </c>
      <c r="K142">
        <v>2.98</v>
      </c>
      <c r="L142">
        <v>0</v>
      </c>
      <c r="M142" t="str">
        <f t="shared" si="8"/>
        <v/>
      </c>
      <c r="N142" s="12" t="str">
        <f t="shared" si="9"/>
        <v/>
      </c>
      <c r="O142" t="str">
        <f t="shared" si="10"/>
        <v/>
      </c>
    </row>
    <row r="143" spans="1:15" x14ac:dyDescent="0.25">
      <c r="A143">
        <v>2014</v>
      </c>
      <c r="B143">
        <v>4</v>
      </c>
      <c r="C143" s="2">
        <v>0.32569444444444445</v>
      </c>
      <c r="D143">
        <v>1</v>
      </c>
      <c r="E143">
        <v>10</v>
      </c>
      <c r="F143" t="s">
        <v>324</v>
      </c>
      <c r="G143" t="s">
        <v>432</v>
      </c>
      <c r="H143">
        <v>8</v>
      </c>
      <c r="I143">
        <v>43</v>
      </c>
      <c r="J143">
        <v>2.98</v>
      </c>
      <c r="K143">
        <v>2.3199999999999998</v>
      </c>
      <c r="L143">
        <v>0</v>
      </c>
      <c r="M143" t="str">
        <f t="shared" si="8"/>
        <v/>
      </c>
      <c r="N143" s="12" t="str">
        <f t="shared" si="9"/>
        <v/>
      </c>
      <c r="O143" t="str">
        <f t="shared" si="10"/>
        <v/>
      </c>
    </row>
    <row r="144" spans="1:15" x14ac:dyDescent="0.25">
      <c r="A144">
        <v>2014</v>
      </c>
      <c r="B144">
        <v>4</v>
      </c>
      <c r="C144" s="2">
        <v>0.30972222222222223</v>
      </c>
      <c r="D144">
        <v>1</v>
      </c>
      <c r="E144">
        <v>20</v>
      </c>
      <c r="F144" t="s">
        <v>433</v>
      </c>
      <c r="G144" t="s">
        <v>434</v>
      </c>
      <c r="H144">
        <v>8</v>
      </c>
      <c r="I144">
        <v>43</v>
      </c>
      <c r="J144">
        <v>2.3199999999999998</v>
      </c>
      <c r="K144">
        <v>3.25</v>
      </c>
      <c r="L144">
        <v>0</v>
      </c>
      <c r="M144" t="str">
        <f t="shared" si="8"/>
        <v/>
      </c>
      <c r="N144" s="12" t="str">
        <f t="shared" si="9"/>
        <v/>
      </c>
      <c r="O144" t="str">
        <f t="shared" si="10"/>
        <v/>
      </c>
    </row>
    <row r="145" spans="1:15" x14ac:dyDescent="0.25">
      <c r="A145">
        <v>2014</v>
      </c>
      <c r="B145">
        <v>4</v>
      </c>
      <c r="C145" s="2">
        <v>0.28333333333333333</v>
      </c>
      <c r="D145">
        <v>2</v>
      </c>
      <c r="E145">
        <v>4</v>
      </c>
      <c r="F145" t="s">
        <v>343</v>
      </c>
      <c r="G145" t="s">
        <v>435</v>
      </c>
      <c r="H145">
        <v>8</v>
      </c>
      <c r="I145">
        <v>43</v>
      </c>
      <c r="J145">
        <v>3.25</v>
      </c>
      <c r="K145">
        <v>2.94</v>
      </c>
      <c r="L145">
        <v>0</v>
      </c>
      <c r="M145" t="str">
        <f t="shared" si="8"/>
        <v/>
      </c>
      <c r="N145" s="12" t="str">
        <f t="shared" si="9"/>
        <v/>
      </c>
      <c r="O145" t="str">
        <f t="shared" si="10"/>
        <v/>
      </c>
    </row>
    <row r="146" spans="1:15" x14ac:dyDescent="0.25">
      <c r="A146">
        <v>2014</v>
      </c>
      <c r="B146">
        <v>4</v>
      </c>
      <c r="C146" s="2">
        <v>0.2590277777777778</v>
      </c>
      <c r="D146">
        <v>3</v>
      </c>
      <c r="E146">
        <v>1</v>
      </c>
      <c r="F146" t="s">
        <v>253</v>
      </c>
      <c r="G146" t="s">
        <v>436</v>
      </c>
      <c r="H146">
        <v>8</v>
      </c>
      <c r="I146">
        <v>43</v>
      </c>
      <c r="J146">
        <v>2.94</v>
      </c>
      <c r="K146">
        <v>1.52</v>
      </c>
      <c r="L146">
        <v>0</v>
      </c>
      <c r="M146" t="str">
        <f t="shared" si="8"/>
        <v/>
      </c>
      <c r="N146" s="12" t="str">
        <f t="shared" si="9"/>
        <v/>
      </c>
      <c r="O146" t="str">
        <f t="shared" si="10"/>
        <v/>
      </c>
    </row>
    <row r="147" spans="1:15" x14ac:dyDescent="0.25">
      <c r="A147">
        <v>2014</v>
      </c>
      <c r="B147">
        <v>4</v>
      </c>
      <c r="C147" s="2">
        <v>0.22708333333333333</v>
      </c>
      <c r="D147">
        <v>4</v>
      </c>
      <c r="E147">
        <v>1</v>
      </c>
      <c r="F147" t="s">
        <v>253</v>
      </c>
      <c r="G147" t="s">
        <v>437</v>
      </c>
      <c r="H147">
        <v>8</v>
      </c>
      <c r="I147">
        <v>43</v>
      </c>
      <c r="J147">
        <v>1.52</v>
      </c>
      <c r="K147">
        <v>-1</v>
      </c>
      <c r="L147">
        <v>0</v>
      </c>
      <c r="M147" t="str">
        <f t="shared" si="8"/>
        <v/>
      </c>
      <c r="N147" s="12" t="str">
        <f t="shared" si="9"/>
        <v/>
      </c>
      <c r="O147" t="str">
        <f t="shared" si="10"/>
        <v/>
      </c>
    </row>
    <row r="148" spans="1:15" x14ac:dyDescent="0.25">
      <c r="A148">
        <v>2014</v>
      </c>
      <c r="B148">
        <v>4</v>
      </c>
      <c r="C148" s="2">
        <v>0.22152777777777777</v>
      </c>
      <c r="D148">
        <v>1</v>
      </c>
      <c r="E148">
        <v>10</v>
      </c>
      <c r="F148" t="s">
        <v>248</v>
      </c>
      <c r="G148" t="s">
        <v>438</v>
      </c>
      <c r="H148">
        <v>8</v>
      </c>
      <c r="I148">
        <v>43</v>
      </c>
      <c r="J148">
        <v>1</v>
      </c>
      <c r="K148">
        <v>0.87</v>
      </c>
      <c r="L148">
        <v>0</v>
      </c>
      <c r="M148" t="str">
        <f t="shared" si="8"/>
        <v/>
      </c>
      <c r="N148" s="12" t="str">
        <f t="shared" si="9"/>
        <v/>
      </c>
      <c r="O148" t="str">
        <f t="shared" si="10"/>
        <v/>
      </c>
    </row>
    <row r="149" spans="1:15" x14ac:dyDescent="0.25">
      <c r="A149">
        <v>2014</v>
      </c>
      <c r="B149">
        <v>4</v>
      </c>
      <c r="C149" s="2">
        <v>0.19791666666666666</v>
      </c>
      <c r="D149">
        <v>2</v>
      </c>
      <c r="E149">
        <v>7</v>
      </c>
      <c r="F149" t="s">
        <v>416</v>
      </c>
      <c r="G149" t="s">
        <v>439</v>
      </c>
      <c r="H149">
        <v>8</v>
      </c>
      <c r="I149">
        <v>43</v>
      </c>
      <c r="J149">
        <v>0.87</v>
      </c>
      <c r="K149">
        <v>-0.36</v>
      </c>
      <c r="L149">
        <v>0</v>
      </c>
      <c r="M149" t="str">
        <f t="shared" si="8"/>
        <v/>
      </c>
      <c r="N149" s="12" t="str">
        <f t="shared" si="9"/>
        <v/>
      </c>
      <c r="O149" t="str">
        <f t="shared" si="10"/>
        <v/>
      </c>
    </row>
    <row r="150" spans="1:15" x14ac:dyDescent="0.25">
      <c r="A150">
        <v>2014</v>
      </c>
      <c r="B150">
        <v>4</v>
      </c>
      <c r="C150" s="2">
        <v>0.17013888888888887</v>
      </c>
      <c r="D150">
        <v>3</v>
      </c>
      <c r="E150">
        <v>11</v>
      </c>
      <c r="F150" t="s">
        <v>253</v>
      </c>
      <c r="G150" t="s">
        <v>326</v>
      </c>
      <c r="H150">
        <v>8</v>
      </c>
      <c r="I150">
        <v>43</v>
      </c>
      <c r="J150">
        <v>-0.36</v>
      </c>
      <c r="K150">
        <v>-1.37</v>
      </c>
      <c r="L150">
        <v>0</v>
      </c>
      <c r="M150" t="str">
        <f t="shared" si="8"/>
        <v/>
      </c>
      <c r="N150" s="12" t="str">
        <f t="shared" si="9"/>
        <v/>
      </c>
      <c r="O150" t="str">
        <f t="shared" si="10"/>
        <v/>
      </c>
    </row>
    <row r="151" spans="1:15" x14ac:dyDescent="0.25">
      <c r="A151">
        <v>2014</v>
      </c>
      <c r="B151">
        <v>4</v>
      </c>
      <c r="C151" s="2">
        <v>0.16111111111111112</v>
      </c>
      <c r="D151">
        <v>4</v>
      </c>
      <c r="E151">
        <v>11</v>
      </c>
      <c r="F151" t="s">
        <v>253</v>
      </c>
      <c r="G151" t="s">
        <v>440</v>
      </c>
      <c r="H151">
        <v>8</v>
      </c>
      <c r="I151">
        <v>43</v>
      </c>
      <c r="J151">
        <v>-1.37</v>
      </c>
      <c r="K151">
        <v>-3.64</v>
      </c>
      <c r="L151">
        <v>0</v>
      </c>
      <c r="M151" t="str">
        <f t="shared" si="8"/>
        <v/>
      </c>
      <c r="N151" s="12" t="str">
        <f t="shared" si="9"/>
        <v/>
      </c>
      <c r="O151" t="str">
        <f t="shared" si="10"/>
        <v/>
      </c>
    </row>
    <row r="152" spans="1:15" x14ac:dyDescent="0.25">
      <c r="A152">
        <v>2014</v>
      </c>
      <c r="B152">
        <v>4</v>
      </c>
      <c r="C152" s="2">
        <v>0.15555555555555556</v>
      </c>
      <c r="D152">
        <v>1</v>
      </c>
      <c r="E152">
        <v>10</v>
      </c>
      <c r="F152" t="s">
        <v>441</v>
      </c>
      <c r="G152" t="s">
        <v>442</v>
      </c>
      <c r="H152">
        <v>8</v>
      </c>
      <c r="I152">
        <v>43</v>
      </c>
      <c r="J152">
        <v>3.64</v>
      </c>
      <c r="K152">
        <v>3.51</v>
      </c>
      <c r="L152">
        <v>0</v>
      </c>
      <c r="M152" t="str">
        <f t="shared" si="8"/>
        <v/>
      </c>
      <c r="N152" s="12" t="str">
        <f t="shared" si="9"/>
        <v/>
      </c>
      <c r="O152" t="str">
        <f t="shared" si="10"/>
        <v/>
      </c>
    </row>
    <row r="153" spans="1:15" x14ac:dyDescent="0.25">
      <c r="A153">
        <v>2014</v>
      </c>
      <c r="B153">
        <v>4</v>
      </c>
      <c r="C153" s="2">
        <v>0.12569444444444444</v>
      </c>
      <c r="D153">
        <v>2</v>
      </c>
      <c r="E153">
        <v>7</v>
      </c>
      <c r="F153" t="s">
        <v>443</v>
      </c>
      <c r="G153" t="s">
        <v>444</v>
      </c>
      <c r="H153">
        <v>8</v>
      </c>
      <c r="I153">
        <v>43</v>
      </c>
      <c r="J153">
        <v>3.51</v>
      </c>
      <c r="K153">
        <v>2.81</v>
      </c>
      <c r="L153">
        <v>0</v>
      </c>
      <c r="M153" t="str">
        <f t="shared" si="8"/>
        <v/>
      </c>
      <c r="N153" s="12" t="str">
        <f t="shared" si="9"/>
        <v/>
      </c>
      <c r="O153" t="str">
        <f t="shared" si="10"/>
        <v/>
      </c>
    </row>
    <row r="154" spans="1:15" x14ac:dyDescent="0.25">
      <c r="A154">
        <v>2014</v>
      </c>
      <c r="B154">
        <v>4</v>
      </c>
      <c r="C154" s="2">
        <v>9.3055555555555558E-2</v>
      </c>
      <c r="D154">
        <v>3</v>
      </c>
      <c r="E154">
        <v>7</v>
      </c>
      <c r="F154" t="s">
        <v>443</v>
      </c>
      <c r="G154" t="s">
        <v>445</v>
      </c>
      <c r="H154">
        <v>8</v>
      </c>
      <c r="I154">
        <v>43</v>
      </c>
      <c r="J154">
        <v>2.81</v>
      </c>
      <c r="K154">
        <v>1.74</v>
      </c>
      <c r="L154">
        <v>0</v>
      </c>
      <c r="M154" t="str">
        <f t="shared" si="8"/>
        <v/>
      </c>
      <c r="N154" s="12" t="str">
        <f t="shared" si="9"/>
        <v/>
      </c>
      <c r="O154" t="str">
        <f t="shared" si="10"/>
        <v/>
      </c>
    </row>
    <row r="155" spans="1:15" x14ac:dyDescent="0.25">
      <c r="A155">
        <v>2014</v>
      </c>
      <c r="B155">
        <v>4</v>
      </c>
      <c r="C155" s="2">
        <v>8.6805555555555566E-2</v>
      </c>
      <c r="D155">
        <v>4</v>
      </c>
      <c r="E155">
        <v>7</v>
      </c>
      <c r="F155" t="s">
        <v>443</v>
      </c>
      <c r="G155" t="s">
        <v>446</v>
      </c>
      <c r="H155">
        <v>8</v>
      </c>
      <c r="I155">
        <v>43</v>
      </c>
      <c r="J155">
        <v>1.74</v>
      </c>
      <c r="K155">
        <v>-0.54</v>
      </c>
      <c r="L155">
        <v>0</v>
      </c>
      <c r="M155" t="str">
        <f t="shared" si="8"/>
        <v/>
      </c>
      <c r="N155" s="12" t="str">
        <f t="shared" si="9"/>
        <v/>
      </c>
      <c r="O155" t="str">
        <f t="shared" si="10"/>
        <v/>
      </c>
    </row>
    <row r="156" spans="1:15" x14ac:dyDescent="0.25">
      <c r="A156">
        <v>2014</v>
      </c>
      <c r="B156">
        <v>4</v>
      </c>
      <c r="C156" s="2">
        <v>8.2638888888888887E-2</v>
      </c>
      <c r="D156">
        <v>1</v>
      </c>
      <c r="E156">
        <v>10</v>
      </c>
      <c r="F156" t="s">
        <v>447</v>
      </c>
      <c r="G156" t="s">
        <v>448</v>
      </c>
      <c r="H156">
        <v>8</v>
      </c>
      <c r="I156">
        <v>43</v>
      </c>
      <c r="J156">
        <v>0.54</v>
      </c>
      <c r="K156">
        <v>1.47</v>
      </c>
      <c r="L156">
        <v>0</v>
      </c>
      <c r="M156" t="str">
        <f t="shared" si="8"/>
        <v/>
      </c>
      <c r="N156" s="12" t="str">
        <f t="shared" si="9"/>
        <v/>
      </c>
      <c r="O156" t="str">
        <f t="shared" si="10"/>
        <v/>
      </c>
    </row>
    <row r="157" spans="1:15" x14ac:dyDescent="0.25">
      <c r="A157">
        <v>2014</v>
      </c>
      <c r="B157">
        <v>4</v>
      </c>
      <c r="C157" s="2">
        <v>5.486111111111111E-2</v>
      </c>
      <c r="D157">
        <v>1</v>
      </c>
      <c r="E157">
        <v>10</v>
      </c>
      <c r="F157" t="s">
        <v>267</v>
      </c>
      <c r="G157" t="s">
        <v>449</v>
      </c>
      <c r="H157">
        <v>8</v>
      </c>
      <c r="I157">
        <v>43</v>
      </c>
      <c r="J157">
        <v>1.47</v>
      </c>
      <c r="K157">
        <v>1.33</v>
      </c>
      <c r="L157">
        <v>0</v>
      </c>
      <c r="M157" t="str">
        <f t="shared" si="8"/>
        <v/>
      </c>
      <c r="N157" s="12" t="str">
        <f t="shared" si="9"/>
        <v/>
      </c>
      <c r="O157" t="str">
        <f t="shared" si="10"/>
        <v/>
      </c>
    </row>
    <row r="158" spans="1:15" x14ac:dyDescent="0.25">
      <c r="A158">
        <v>2014</v>
      </c>
      <c r="B158">
        <v>4</v>
      </c>
      <c r="C158" s="2">
        <v>2.7777777777777776E-2</v>
      </c>
      <c r="D158">
        <v>2</v>
      </c>
      <c r="E158">
        <v>7</v>
      </c>
      <c r="F158" t="s">
        <v>328</v>
      </c>
      <c r="G158" t="s">
        <v>450</v>
      </c>
      <c r="H158">
        <v>8</v>
      </c>
      <c r="I158">
        <v>43</v>
      </c>
      <c r="J158">
        <v>1.33</v>
      </c>
      <c r="K158">
        <v>1.42</v>
      </c>
      <c r="L158">
        <v>0</v>
      </c>
      <c r="M158" t="str">
        <f t="shared" si="8"/>
        <v/>
      </c>
      <c r="N158" s="12" t="str">
        <f t="shared" si="9"/>
        <v/>
      </c>
      <c r="O158" t="str">
        <f t="shared" si="10"/>
        <v/>
      </c>
    </row>
    <row r="159" spans="1:15" x14ac:dyDescent="0.25">
      <c r="A159">
        <v>2013</v>
      </c>
      <c r="B159">
        <v>1</v>
      </c>
      <c r="C159" s="2">
        <v>0.625</v>
      </c>
      <c r="F159" t="s">
        <v>10</v>
      </c>
      <c r="G159" t="s">
        <v>11</v>
      </c>
      <c r="H159">
        <v>0</v>
      </c>
      <c r="I159">
        <v>0</v>
      </c>
      <c r="J159">
        <v>0</v>
      </c>
      <c r="K159">
        <v>0.28000000000000003</v>
      </c>
      <c r="L159">
        <v>36.1</v>
      </c>
      <c r="M159">
        <f t="shared" si="8"/>
        <v>1</v>
      </c>
      <c r="N159" s="12">
        <f t="shared" si="9"/>
        <v>0</v>
      </c>
      <c r="O159">
        <f t="shared" si="10"/>
        <v>0</v>
      </c>
    </row>
    <row r="160" spans="1:15" x14ac:dyDescent="0.25">
      <c r="A160">
        <v>2013</v>
      </c>
      <c r="B160">
        <v>1</v>
      </c>
      <c r="C160" s="2">
        <v>0.625</v>
      </c>
      <c r="D160">
        <v>1</v>
      </c>
      <c r="E160">
        <v>10</v>
      </c>
      <c r="F160" t="s">
        <v>12</v>
      </c>
      <c r="G160" t="s">
        <v>13</v>
      </c>
      <c r="H160">
        <v>0</v>
      </c>
      <c r="I160">
        <v>0</v>
      </c>
      <c r="J160">
        <v>0.28000000000000003</v>
      </c>
      <c r="K160">
        <v>-0.31</v>
      </c>
      <c r="L160">
        <v>37.799999999999997</v>
      </c>
      <c r="M160" t="str">
        <f t="shared" si="8"/>
        <v/>
      </c>
      <c r="N160" s="12" t="str">
        <f t="shared" si="9"/>
        <v/>
      </c>
      <c r="O160" t="str">
        <f t="shared" si="10"/>
        <v/>
      </c>
    </row>
    <row r="161" spans="1:15" x14ac:dyDescent="0.25">
      <c r="A161">
        <v>2013</v>
      </c>
      <c r="B161">
        <v>1</v>
      </c>
      <c r="C161" s="2">
        <v>0.61041666666666672</v>
      </c>
      <c r="D161">
        <v>1</v>
      </c>
      <c r="E161">
        <v>15</v>
      </c>
      <c r="F161" t="s">
        <v>14</v>
      </c>
      <c r="G161" t="s">
        <v>15</v>
      </c>
      <c r="H161">
        <v>0</v>
      </c>
      <c r="I161">
        <v>0</v>
      </c>
      <c r="J161">
        <v>-0.31</v>
      </c>
      <c r="K161">
        <v>-1.07</v>
      </c>
      <c r="L161">
        <v>40</v>
      </c>
      <c r="M161" t="str">
        <f t="shared" si="8"/>
        <v/>
      </c>
      <c r="N161" s="12" t="str">
        <f t="shared" si="9"/>
        <v/>
      </c>
      <c r="O161" t="str">
        <f t="shared" si="10"/>
        <v/>
      </c>
    </row>
    <row r="162" spans="1:15" x14ac:dyDescent="0.25">
      <c r="A162">
        <v>2013</v>
      </c>
      <c r="B162">
        <v>1</v>
      </c>
      <c r="C162" s="2">
        <v>0.58333333333333337</v>
      </c>
      <c r="D162">
        <v>2</v>
      </c>
      <c r="E162">
        <v>15</v>
      </c>
      <c r="F162" t="s">
        <v>14</v>
      </c>
      <c r="G162" t="s">
        <v>16</v>
      </c>
      <c r="H162">
        <v>0</v>
      </c>
      <c r="I162">
        <v>0</v>
      </c>
      <c r="J162">
        <v>-1.07</v>
      </c>
      <c r="K162">
        <v>-1.86</v>
      </c>
      <c r="L162">
        <v>42.4</v>
      </c>
      <c r="M162" t="str">
        <f t="shared" si="8"/>
        <v/>
      </c>
      <c r="N162" s="12" t="str">
        <f t="shared" si="9"/>
        <v/>
      </c>
      <c r="O162" t="str">
        <f t="shared" si="10"/>
        <v/>
      </c>
    </row>
    <row r="163" spans="1:15" x14ac:dyDescent="0.25">
      <c r="A163">
        <v>2013</v>
      </c>
      <c r="B163">
        <v>1</v>
      </c>
      <c r="C163" s="2">
        <v>0.57986111111111105</v>
      </c>
      <c r="D163">
        <v>3</v>
      </c>
      <c r="E163">
        <v>15</v>
      </c>
      <c r="F163" t="s">
        <v>14</v>
      </c>
      <c r="G163" t="s">
        <v>17</v>
      </c>
      <c r="H163">
        <v>0</v>
      </c>
      <c r="I163">
        <v>0</v>
      </c>
      <c r="J163">
        <v>-1.86</v>
      </c>
      <c r="K163">
        <v>-2.2400000000000002</v>
      </c>
      <c r="L163">
        <v>43.5</v>
      </c>
      <c r="M163" t="str">
        <f t="shared" si="8"/>
        <v/>
      </c>
      <c r="N163" s="12" t="str">
        <f t="shared" si="9"/>
        <v/>
      </c>
      <c r="O163" t="str">
        <f t="shared" si="10"/>
        <v/>
      </c>
    </row>
    <row r="164" spans="1:15" x14ac:dyDescent="0.25">
      <c r="A164">
        <v>2013</v>
      </c>
      <c r="B164">
        <v>1</v>
      </c>
      <c r="C164" s="2">
        <v>0.55277777777777781</v>
      </c>
      <c r="D164">
        <v>4</v>
      </c>
      <c r="E164">
        <v>12</v>
      </c>
      <c r="F164" t="s">
        <v>18</v>
      </c>
      <c r="G164" t="s">
        <v>19</v>
      </c>
      <c r="H164">
        <v>0</v>
      </c>
      <c r="I164">
        <v>0</v>
      </c>
      <c r="J164">
        <v>-2.2400000000000002</v>
      </c>
      <c r="K164">
        <v>-2.19</v>
      </c>
      <c r="L164">
        <v>43.5</v>
      </c>
      <c r="M164" t="str">
        <f t="shared" si="8"/>
        <v/>
      </c>
      <c r="N164" s="12" t="str">
        <f t="shared" si="9"/>
        <v/>
      </c>
      <c r="O164" t="str">
        <f t="shared" si="10"/>
        <v/>
      </c>
    </row>
    <row r="165" spans="1:15" x14ac:dyDescent="0.25">
      <c r="A165">
        <v>2013</v>
      </c>
      <c r="B165">
        <v>1</v>
      </c>
      <c r="C165" s="2">
        <v>0.54513888888888895</v>
      </c>
      <c r="D165">
        <v>1</v>
      </c>
      <c r="E165">
        <v>10</v>
      </c>
      <c r="F165" t="s">
        <v>20</v>
      </c>
      <c r="G165" t="s">
        <v>21</v>
      </c>
      <c r="H165">
        <v>0</v>
      </c>
      <c r="I165">
        <v>0</v>
      </c>
      <c r="J165">
        <v>2.19</v>
      </c>
      <c r="K165">
        <v>2.73</v>
      </c>
      <c r="L165">
        <v>45.1</v>
      </c>
      <c r="M165" t="str">
        <f t="shared" si="8"/>
        <v/>
      </c>
      <c r="N165" s="12" t="str">
        <f t="shared" si="9"/>
        <v/>
      </c>
      <c r="O165" t="str">
        <f t="shared" si="10"/>
        <v/>
      </c>
    </row>
    <row r="166" spans="1:15" x14ac:dyDescent="0.25">
      <c r="A166">
        <v>2013</v>
      </c>
      <c r="B166">
        <v>1</v>
      </c>
      <c r="C166" s="2">
        <v>0.52013888888888882</v>
      </c>
      <c r="D166">
        <v>2</v>
      </c>
      <c r="E166">
        <v>2</v>
      </c>
      <c r="F166" t="s">
        <v>22</v>
      </c>
      <c r="G166" t="s">
        <v>23</v>
      </c>
      <c r="H166">
        <v>0</v>
      </c>
      <c r="I166">
        <v>0</v>
      </c>
      <c r="J166">
        <v>2.73</v>
      </c>
      <c r="K166">
        <v>2.98</v>
      </c>
      <c r="L166">
        <v>46</v>
      </c>
      <c r="M166" t="str">
        <f t="shared" si="8"/>
        <v/>
      </c>
      <c r="N166" s="12" t="str">
        <f t="shared" si="9"/>
        <v/>
      </c>
      <c r="O166" t="str">
        <f t="shared" si="10"/>
        <v/>
      </c>
    </row>
    <row r="167" spans="1:15" x14ac:dyDescent="0.25">
      <c r="A167">
        <v>2013</v>
      </c>
      <c r="B167">
        <v>1</v>
      </c>
      <c r="C167" s="2">
        <v>0.49861111111111112</v>
      </c>
      <c r="D167">
        <v>1</v>
      </c>
      <c r="E167">
        <v>10</v>
      </c>
      <c r="F167" t="s">
        <v>24</v>
      </c>
      <c r="G167" t="s">
        <v>25</v>
      </c>
      <c r="H167">
        <v>0</v>
      </c>
      <c r="I167">
        <v>0</v>
      </c>
      <c r="J167">
        <v>2.98</v>
      </c>
      <c r="K167">
        <v>4.3099999999999996</v>
      </c>
      <c r="L167">
        <v>50.1</v>
      </c>
      <c r="M167" t="str">
        <f t="shared" si="8"/>
        <v/>
      </c>
      <c r="N167" s="12" t="str">
        <f t="shared" si="9"/>
        <v/>
      </c>
      <c r="O167" t="str">
        <f t="shared" si="10"/>
        <v/>
      </c>
    </row>
    <row r="168" spans="1:15" x14ac:dyDescent="0.25">
      <c r="A168">
        <v>2013</v>
      </c>
      <c r="B168">
        <v>1</v>
      </c>
      <c r="C168" s="2">
        <v>0.47291666666666665</v>
      </c>
      <c r="D168">
        <v>1</v>
      </c>
      <c r="E168">
        <v>10</v>
      </c>
      <c r="F168" t="s">
        <v>26</v>
      </c>
      <c r="G168" t="s">
        <v>27</v>
      </c>
      <c r="H168">
        <v>0</v>
      </c>
      <c r="I168">
        <v>0</v>
      </c>
      <c r="J168">
        <v>4.3099999999999996</v>
      </c>
      <c r="K168">
        <v>3.88</v>
      </c>
      <c r="L168">
        <v>48.9</v>
      </c>
      <c r="M168" t="str">
        <f t="shared" si="8"/>
        <v/>
      </c>
      <c r="N168" s="12" t="str">
        <f t="shared" si="9"/>
        <v/>
      </c>
      <c r="O168" t="str">
        <f t="shared" si="10"/>
        <v/>
      </c>
    </row>
    <row r="169" spans="1:15" x14ac:dyDescent="0.25">
      <c r="A169">
        <v>2013</v>
      </c>
      <c r="B169">
        <v>1</v>
      </c>
      <c r="C169" s="2">
        <v>0.45555555555555555</v>
      </c>
      <c r="D169">
        <v>2</v>
      </c>
      <c r="E169">
        <v>9</v>
      </c>
      <c r="F169" t="s">
        <v>18</v>
      </c>
      <c r="G169" t="s">
        <v>28</v>
      </c>
      <c r="H169">
        <v>0</v>
      </c>
      <c r="I169">
        <v>0</v>
      </c>
      <c r="J169">
        <v>3.88</v>
      </c>
      <c r="K169">
        <v>3.14</v>
      </c>
      <c r="L169">
        <v>46.8</v>
      </c>
      <c r="M169" t="str">
        <f t="shared" si="8"/>
        <v/>
      </c>
      <c r="N169" s="12" t="str">
        <f t="shared" si="9"/>
        <v/>
      </c>
      <c r="O169" t="str">
        <f t="shared" si="10"/>
        <v/>
      </c>
    </row>
    <row r="170" spans="1:15" x14ac:dyDescent="0.25">
      <c r="A170">
        <v>2013</v>
      </c>
      <c r="B170">
        <v>1</v>
      </c>
      <c r="C170" s="2">
        <v>0.44861111111111113</v>
      </c>
      <c r="D170">
        <v>3</v>
      </c>
      <c r="E170">
        <v>9</v>
      </c>
      <c r="F170" t="s">
        <v>18</v>
      </c>
      <c r="G170" t="s">
        <v>29</v>
      </c>
      <c r="H170">
        <v>0</v>
      </c>
      <c r="I170">
        <v>0</v>
      </c>
      <c r="J170">
        <v>3.14</v>
      </c>
      <c r="K170">
        <v>3.96</v>
      </c>
      <c r="L170">
        <v>49.3</v>
      </c>
      <c r="M170" t="str">
        <f t="shared" si="8"/>
        <v/>
      </c>
      <c r="N170" s="12" t="str">
        <f t="shared" si="9"/>
        <v/>
      </c>
      <c r="O170" t="str">
        <f t="shared" si="10"/>
        <v/>
      </c>
    </row>
    <row r="171" spans="1:15" x14ac:dyDescent="0.25">
      <c r="A171">
        <v>2013</v>
      </c>
      <c r="B171">
        <v>1</v>
      </c>
      <c r="C171" s="2">
        <v>0.4458333333333333</v>
      </c>
      <c r="D171">
        <v>3</v>
      </c>
      <c r="E171">
        <v>4</v>
      </c>
      <c r="F171" t="s">
        <v>30</v>
      </c>
      <c r="G171" t="s">
        <v>31</v>
      </c>
      <c r="H171">
        <v>6</v>
      </c>
      <c r="I171">
        <v>0</v>
      </c>
      <c r="J171">
        <v>3.96</v>
      </c>
      <c r="K171">
        <v>7</v>
      </c>
      <c r="L171">
        <v>55.6</v>
      </c>
      <c r="M171">
        <f t="shared" si="8"/>
        <v>1</v>
      </c>
      <c r="N171" s="12">
        <f t="shared" si="9"/>
        <v>2.9861111111111117E-3</v>
      </c>
      <c r="O171">
        <f t="shared" si="10"/>
        <v>6</v>
      </c>
    </row>
    <row r="172" spans="1:15" x14ac:dyDescent="0.25">
      <c r="A172">
        <v>2013</v>
      </c>
      <c r="B172">
        <v>1</v>
      </c>
      <c r="C172" s="2">
        <v>0.4458333333333333</v>
      </c>
      <c r="G172" t="s">
        <v>32</v>
      </c>
      <c r="H172">
        <v>7</v>
      </c>
      <c r="I172">
        <v>0</v>
      </c>
      <c r="J172">
        <v>0</v>
      </c>
      <c r="K172">
        <v>0</v>
      </c>
      <c r="L172">
        <v>58.6</v>
      </c>
      <c r="M172">
        <f t="shared" si="8"/>
        <v>1</v>
      </c>
      <c r="N172" s="12">
        <f t="shared" si="9"/>
        <v>2.9861111111111117E-3</v>
      </c>
      <c r="O172">
        <f t="shared" si="10"/>
        <v>7</v>
      </c>
    </row>
    <row r="173" spans="1:15" x14ac:dyDescent="0.25">
      <c r="A173">
        <v>2013</v>
      </c>
      <c r="B173">
        <v>1</v>
      </c>
      <c r="C173" s="2">
        <v>0.44166666666666665</v>
      </c>
      <c r="F173" t="s">
        <v>10</v>
      </c>
      <c r="G173" t="s">
        <v>33</v>
      </c>
      <c r="H173">
        <v>7</v>
      </c>
      <c r="I173">
        <v>0</v>
      </c>
      <c r="J173">
        <v>0</v>
      </c>
      <c r="K173">
        <v>0.28000000000000003</v>
      </c>
      <c r="L173">
        <v>57.8</v>
      </c>
      <c r="M173" t="str">
        <f t="shared" si="8"/>
        <v/>
      </c>
      <c r="N173" s="12" t="str">
        <f t="shared" si="9"/>
        <v/>
      </c>
      <c r="O173" t="str">
        <f t="shared" si="10"/>
        <v/>
      </c>
    </row>
    <row r="174" spans="1:15" x14ac:dyDescent="0.25">
      <c r="A174">
        <v>2013</v>
      </c>
      <c r="B174">
        <v>1</v>
      </c>
      <c r="C174" s="2">
        <v>0.44166666666666665</v>
      </c>
      <c r="D174">
        <v>1</v>
      </c>
      <c r="E174">
        <v>10</v>
      </c>
      <c r="F174" t="s">
        <v>12</v>
      </c>
      <c r="G174" t="s">
        <v>34</v>
      </c>
      <c r="H174">
        <v>7</v>
      </c>
      <c r="I174">
        <v>0</v>
      </c>
      <c r="J174">
        <v>0.28000000000000003</v>
      </c>
      <c r="K174">
        <v>-0.46</v>
      </c>
      <c r="L174">
        <v>60</v>
      </c>
      <c r="M174" t="str">
        <f t="shared" si="8"/>
        <v/>
      </c>
      <c r="N174" s="12" t="str">
        <f t="shared" si="9"/>
        <v/>
      </c>
      <c r="O174" t="str">
        <f t="shared" si="10"/>
        <v/>
      </c>
    </row>
    <row r="175" spans="1:15" x14ac:dyDescent="0.25">
      <c r="A175">
        <v>2013</v>
      </c>
      <c r="B175">
        <v>1</v>
      </c>
      <c r="C175" s="2">
        <v>0.4152777777777778</v>
      </c>
      <c r="D175">
        <v>2</v>
      </c>
      <c r="E175">
        <v>11</v>
      </c>
      <c r="F175" t="s">
        <v>26</v>
      </c>
      <c r="G175" t="s">
        <v>35</v>
      </c>
      <c r="H175">
        <v>7</v>
      </c>
      <c r="I175">
        <v>0</v>
      </c>
      <c r="J175">
        <v>-0.46</v>
      </c>
      <c r="K175">
        <v>1.47</v>
      </c>
      <c r="L175">
        <v>54.4</v>
      </c>
      <c r="M175" t="str">
        <f t="shared" si="8"/>
        <v/>
      </c>
      <c r="N175" s="12" t="str">
        <f t="shared" si="9"/>
        <v/>
      </c>
      <c r="O175" t="str">
        <f t="shared" si="10"/>
        <v/>
      </c>
    </row>
    <row r="176" spans="1:15" x14ac:dyDescent="0.25">
      <c r="A176">
        <v>2013</v>
      </c>
      <c r="B176">
        <v>1</v>
      </c>
      <c r="C176" s="2">
        <v>0.39374999999999999</v>
      </c>
      <c r="D176">
        <v>1</v>
      </c>
      <c r="E176">
        <v>10</v>
      </c>
      <c r="F176" t="s">
        <v>36</v>
      </c>
      <c r="G176" t="s">
        <v>37</v>
      </c>
      <c r="H176">
        <v>7</v>
      </c>
      <c r="I176">
        <v>0</v>
      </c>
      <c r="J176">
        <v>1.47</v>
      </c>
      <c r="K176">
        <v>0.92</v>
      </c>
      <c r="L176">
        <v>56.2</v>
      </c>
      <c r="M176" t="str">
        <f t="shared" si="8"/>
        <v/>
      </c>
      <c r="N176" s="12" t="str">
        <f t="shared" si="9"/>
        <v/>
      </c>
      <c r="O176" t="str">
        <f t="shared" si="10"/>
        <v/>
      </c>
    </row>
    <row r="177" spans="1:15" x14ac:dyDescent="0.25">
      <c r="A177">
        <v>2013</v>
      </c>
      <c r="B177">
        <v>1</v>
      </c>
      <c r="C177" s="2">
        <v>0.3659722222222222</v>
      </c>
      <c r="D177">
        <v>2</v>
      </c>
      <c r="E177">
        <v>10</v>
      </c>
      <c r="F177" t="s">
        <v>36</v>
      </c>
      <c r="G177" t="s">
        <v>38</v>
      </c>
      <c r="H177">
        <v>7</v>
      </c>
      <c r="I177">
        <v>0</v>
      </c>
      <c r="J177">
        <v>0.92</v>
      </c>
      <c r="K177">
        <v>1.42</v>
      </c>
      <c r="L177">
        <v>54.8</v>
      </c>
      <c r="M177" t="str">
        <f t="shared" si="8"/>
        <v/>
      </c>
      <c r="N177" s="12" t="str">
        <f t="shared" si="9"/>
        <v/>
      </c>
      <c r="O177" t="str">
        <f t="shared" si="10"/>
        <v/>
      </c>
    </row>
    <row r="178" spans="1:15" x14ac:dyDescent="0.25">
      <c r="A178">
        <v>2013</v>
      </c>
      <c r="B178">
        <v>1</v>
      </c>
      <c r="C178" s="2">
        <v>0.33749999999999997</v>
      </c>
      <c r="D178">
        <v>3</v>
      </c>
      <c r="E178">
        <v>1</v>
      </c>
      <c r="F178" t="s">
        <v>39</v>
      </c>
      <c r="G178" t="s">
        <v>40</v>
      </c>
      <c r="H178">
        <v>7</v>
      </c>
      <c r="I178">
        <v>0</v>
      </c>
      <c r="J178">
        <v>1.42</v>
      </c>
      <c r="K178">
        <v>2.65</v>
      </c>
      <c r="L178">
        <v>51.2</v>
      </c>
      <c r="M178" t="str">
        <f t="shared" si="8"/>
        <v/>
      </c>
      <c r="N178" s="12" t="str">
        <f t="shared" si="9"/>
        <v/>
      </c>
      <c r="O178" t="str">
        <f t="shared" si="10"/>
        <v/>
      </c>
    </row>
    <row r="179" spans="1:15" x14ac:dyDescent="0.25">
      <c r="A179">
        <v>2013</v>
      </c>
      <c r="B179">
        <v>1</v>
      </c>
      <c r="C179" s="2">
        <v>0.31111111111111112</v>
      </c>
      <c r="D179">
        <v>1</v>
      </c>
      <c r="E179">
        <v>10</v>
      </c>
      <c r="F179" t="s">
        <v>41</v>
      </c>
      <c r="G179" t="s">
        <v>42</v>
      </c>
      <c r="H179">
        <v>7</v>
      </c>
      <c r="I179">
        <v>0</v>
      </c>
      <c r="J179">
        <v>2.65</v>
      </c>
      <c r="K179">
        <v>3.06</v>
      </c>
      <c r="L179">
        <v>50</v>
      </c>
      <c r="M179" t="str">
        <f t="shared" si="8"/>
        <v/>
      </c>
      <c r="N179" s="12" t="str">
        <f t="shared" si="9"/>
        <v/>
      </c>
      <c r="O179" t="str">
        <f t="shared" si="10"/>
        <v/>
      </c>
    </row>
    <row r="180" spans="1:15" x14ac:dyDescent="0.25">
      <c r="A180">
        <v>2013</v>
      </c>
      <c r="B180">
        <v>1</v>
      </c>
      <c r="C180" s="2">
        <v>0.27777777777777779</v>
      </c>
      <c r="D180">
        <v>2</v>
      </c>
      <c r="E180">
        <v>3</v>
      </c>
      <c r="F180" t="s">
        <v>43</v>
      </c>
      <c r="G180" t="s">
        <v>44</v>
      </c>
      <c r="H180">
        <v>7</v>
      </c>
      <c r="I180">
        <v>0</v>
      </c>
      <c r="J180">
        <v>3.06</v>
      </c>
      <c r="K180">
        <v>3.45</v>
      </c>
      <c r="L180">
        <v>49</v>
      </c>
      <c r="M180" t="str">
        <f t="shared" si="8"/>
        <v/>
      </c>
      <c r="N180" s="12" t="str">
        <f t="shared" si="9"/>
        <v/>
      </c>
      <c r="O180" t="str">
        <f t="shared" si="10"/>
        <v/>
      </c>
    </row>
    <row r="181" spans="1:15" x14ac:dyDescent="0.25">
      <c r="A181">
        <v>2013</v>
      </c>
      <c r="B181">
        <v>1</v>
      </c>
      <c r="C181" s="2">
        <v>0.25069444444444444</v>
      </c>
      <c r="D181">
        <v>1</v>
      </c>
      <c r="E181">
        <v>10</v>
      </c>
      <c r="F181" t="s">
        <v>45</v>
      </c>
      <c r="G181" t="s">
        <v>46</v>
      </c>
      <c r="H181">
        <v>7</v>
      </c>
      <c r="I181">
        <v>0</v>
      </c>
      <c r="J181">
        <v>3.45</v>
      </c>
      <c r="K181">
        <v>5.37</v>
      </c>
      <c r="L181">
        <v>43</v>
      </c>
      <c r="M181" t="str">
        <f t="shared" si="8"/>
        <v/>
      </c>
      <c r="N181" s="12" t="str">
        <f t="shared" si="9"/>
        <v/>
      </c>
      <c r="O181" t="str">
        <f t="shared" si="10"/>
        <v/>
      </c>
    </row>
    <row r="182" spans="1:15" x14ac:dyDescent="0.25">
      <c r="A182">
        <v>2013</v>
      </c>
      <c r="B182">
        <v>1</v>
      </c>
      <c r="C182" s="2">
        <v>0.21875</v>
      </c>
      <c r="D182">
        <v>1</v>
      </c>
      <c r="E182">
        <v>8</v>
      </c>
      <c r="F182" t="s">
        <v>47</v>
      </c>
      <c r="G182" t="s">
        <v>48</v>
      </c>
      <c r="H182">
        <v>7</v>
      </c>
      <c r="I182">
        <v>0</v>
      </c>
      <c r="J182">
        <v>5.37</v>
      </c>
      <c r="K182">
        <v>4.57</v>
      </c>
      <c r="L182">
        <v>45.7</v>
      </c>
      <c r="M182" t="str">
        <f t="shared" si="8"/>
        <v/>
      </c>
      <c r="N182" s="12" t="str">
        <f t="shared" si="9"/>
        <v/>
      </c>
      <c r="O182" t="str">
        <f t="shared" si="10"/>
        <v/>
      </c>
    </row>
    <row r="183" spans="1:15" x14ac:dyDescent="0.25">
      <c r="A183">
        <v>2013</v>
      </c>
      <c r="B183">
        <v>1</v>
      </c>
      <c r="C183" s="2">
        <v>0.18819444444444444</v>
      </c>
      <c r="D183">
        <v>2</v>
      </c>
      <c r="E183">
        <v>8</v>
      </c>
      <c r="F183" t="s">
        <v>47</v>
      </c>
      <c r="G183" t="s">
        <v>49</v>
      </c>
      <c r="H183">
        <v>7</v>
      </c>
      <c r="I183">
        <v>0</v>
      </c>
      <c r="J183">
        <v>4.57</v>
      </c>
      <c r="K183">
        <v>3.58</v>
      </c>
      <c r="L183">
        <v>49</v>
      </c>
      <c r="M183" t="str">
        <f t="shared" si="8"/>
        <v/>
      </c>
      <c r="N183" s="12" t="str">
        <f t="shared" si="9"/>
        <v/>
      </c>
      <c r="O183" t="str">
        <f t="shared" si="10"/>
        <v/>
      </c>
    </row>
    <row r="184" spans="1:15" x14ac:dyDescent="0.25">
      <c r="A184">
        <v>2013</v>
      </c>
      <c r="B184">
        <v>1</v>
      </c>
      <c r="C184" s="2">
        <v>0.18472222222222223</v>
      </c>
      <c r="D184">
        <v>3</v>
      </c>
      <c r="E184">
        <v>8</v>
      </c>
      <c r="F184" t="s">
        <v>47</v>
      </c>
      <c r="G184" t="s">
        <v>50</v>
      </c>
      <c r="H184">
        <v>7</v>
      </c>
      <c r="I184">
        <v>0</v>
      </c>
      <c r="J184">
        <v>3.58</v>
      </c>
      <c r="K184">
        <v>2.25</v>
      </c>
      <c r="L184">
        <v>53.4</v>
      </c>
      <c r="M184" t="str">
        <f t="shared" si="8"/>
        <v/>
      </c>
      <c r="N184" s="12" t="str">
        <f t="shared" si="9"/>
        <v/>
      </c>
      <c r="O184" t="str">
        <f t="shared" si="10"/>
        <v/>
      </c>
    </row>
    <row r="185" spans="1:15" x14ac:dyDescent="0.25">
      <c r="A185">
        <v>2013</v>
      </c>
      <c r="B185">
        <v>1</v>
      </c>
      <c r="C185" s="2">
        <v>0.16874999999999998</v>
      </c>
      <c r="D185">
        <v>4</v>
      </c>
      <c r="E185">
        <v>18</v>
      </c>
      <c r="F185" t="s">
        <v>51</v>
      </c>
      <c r="G185" t="s">
        <v>52</v>
      </c>
      <c r="H185">
        <v>7</v>
      </c>
      <c r="I185">
        <v>3</v>
      </c>
      <c r="J185">
        <v>2.25</v>
      </c>
      <c r="K185">
        <v>3</v>
      </c>
      <c r="L185">
        <v>51.1</v>
      </c>
      <c r="M185">
        <f t="shared" si="8"/>
        <v>1</v>
      </c>
      <c r="N185" s="12">
        <f t="shared" si="9"/>
        <v>7.6041666666666671E-3</v>
      </c>
      <c r="O185">
        <f t="shared" si="10"/>
        <v>4</v>
      </c>
    </row>
    <row r="186" spans="1:15" x14ac:dyDescent="0.25">
      <c r="A186">
        <v>2013</v>
      </c>
      <c r="B186">
        <v>1</v>
      </c>
      <c r="C186" s="2">
        <v>0.16527777777777777</v>
      </c>
      <c r="F186" t="s">
        <v>53</v>
      </c>
      <c r="G186" t="s">
        <v>54</v>
      </c>
      <c r="H186">
        <v>7</v>
      </c>
      <c r="I186">
        <v>3</v>
      </c>
      <c r="J186">
        <v>0</v>
      </c>
      <c r="K186">
        <v>0.41</v>
      </c>
      <c r="L186">
        <v>52.4</v>
      </c>
      <c r="M186" t="str">
        <f t="shared" si="8"/>
        <v/>
      </c>
      <c r="N186" s="12" t="str">
        <f t="shared" si="9"/>
        <v/>
      </c>
      <c r="O186" t="str">
        <f t="shared" si="10"/>
        <v/>
      </c>
    </row>
    <row r="187" spans="1:15" x14ac:dyDescent="0.25">
      <c r="A187">
        <v>2013</v>
      </c>
      <c r="B187">
        <v>1</v>
      </c>
      <c r="C187" s="2">
        <v>0.16250000000000001</v>
      </c>
      <c r="D187">
        <v>1</v>
      </c>
      <c r="E187">
        <v>10</v>
      </c>
      <c r="F187" t="s">
        <v>55</v>
      </c>
      <c r="G187" t="s">
        <v>56</v>
      </c>
      <c r="H187">
        <v>7</v>
      </c>
      <c r="I187">
        <v>3</v>
      </c>
      <c r="J187">
        <v>0.41</v>
      </c>
      <c r="K187">
        <v>1.08</v>
      </c>
      <c r="L187">
        <v>54.6</v>
      </c>
      <c r="M187" t="str">
        <f t="shared" si="8"/>
        <v/>
      </c>
      <c r="N187" s="12" t="str">
        <f t="shared" si="9"/>
        <v/>
      </c>
      <c r="O187" t="str">
        <f t="shared" si="10"/>
        <v/>
      </c>
    </row>
    <row r="188" spans="1:15" x14ac:dyDescent="0.25">
      <c r="A188">
        <v>2013</v>
      </c>
      <c r="B188">
        <v>1</v>
      </c>
      <c r="C188" s="2">
        <v>0.13749999999999998</v>
      </c>
      <c r="D188">
        <v>2</v>
      </c>
      <c r="E188">
        <v>1</v>
      </c>
      <c r="F188" t="s">
        <v>57</v>
      </c>
      <c r="G188" t="s">
        <v>58</v>
      </c>
      <c r="H188">
        <v>7</v>
      </c>
      <c r="I188">
        <v>3</v>
      </c>
      <c r="J188">
        <v>1.08</v>
      </c>
      <c r="K188">
        <v>0.37</v>
      </c>
      <c r="L188">
        <v>52.5</v>
      </c>
      <c r="M188" t="str">
        <f t="shared" si="8"/>
        <v/>
      </c>
      <c r="N188" s="12" t="str">
        <f t="shared" si="9"/>
        <v/>
      </c>
      <c r="O188" t="str">
        <f t="shared" si="10"/>
        <v/>
      </c>
    </row>
    <row r="189" spans="1:15" x14ac:dyDescent="0.25">
      <c r="A189">
        <v>2013</v>
      </c>
      <c r="B189">
        <v>1</v>
      </c>
      <c r="C189" s="2">
        <v>0.11319444444444444</v>
      </c>
      <c r="D189">
        <v>3</v>
      </c>
      <c r="E189">
        <v>1</v>
      </c>
      <c r="F189" t="s">
        <v>57</v>
      </c>
      <c r="G189" t="s">
        <v>59</v>
      </c>
      <c r="H189">
        <v>7</v>
      </c>
      <c r="I189">
        <v>3</v>
      </c>
      <c r="J189">
        <v>0.37</v>
      </c>
      <c r="K189">
        <v>1.1399999999999999</v>
      </c>
      <c r="L189">
        <v>55.2</v>
      </c>
      <c r="M189" t="str">
        <f t="shared" si="8"/>
        <v/>
      </c>
      <c r="N189" s="12" t="str">
        <f t="shared" si="9"/>
        <v/>
      </c>
      <c r="O189" t="str">
        <f t="shared" si="10"/>
        <v/>
      </c>
    </row>
    <row r="190" spans="1:15" x14ac:dyDescent="0.25">
      <c r="A190">
        <v>2013</v>
      </c>
      <c r="B190">
        <v>1</v>
      </c>
      <c r="C190" s="2">
        <v>8.8888888888888892E-2</v>
      </c>
      <c r="D190">
        <v>1</v>
      </c>
      <c r="E190">
        <v>10</v>
      </c>
      <c r="F190" t="s">
        <v>60</v>
      </c>
      <c r="G190" t="s">
        <v>61</v>
      </c>
      <c r="H190">
        <v>7</v>
      </c>
      <c r="I190">
        <v>3</v>
      </c>
      <c r="J190">
        <v>1.1399999999999999</v>
      </c>
      <c r="K190">
        <v>1</v>
      </c>
      <c r="L190">
        <v>54.9</v>
      </c>
      <c r="M190" t="str">
        <f t="shared" si="8"/>
        <v/>
      </c>
      <c r="N190" s="12" t="str">
        <f t="shared" si="9"/>
        <v/>
      </c>
      <c r="O190" t="str">
        <f t="shared" si="10"/>
        <v/>
      </c>
    </row>
    <row r="191" spans="1:15" x14ac:dyDescent="0.25">
      <c r="A191">
        <v>2013</v>
      </c>
      <c r="B191">
        <v>1</v>
      </c>
      <c r="C191" s="2">
        <v>6.5277777777777782E-2</v>
      </c>
      <c r="D191">
        <v>2</v>
      </c>
      <c r="E191">
        <v>7</v>
      </c>
      <c r="F191" t="s">
        <v>62</v>
      </c>
      <c r="G191" t="s">
        <v>63</v>
      </c>
      <c r="H191">
        <v>7</v>
      </c>
      <c r="I191">
        <v>3</v>
      </c>
      <c r="J191">
        <v>1</v>
      </c>
      <c r="K191">
        <v>0.3</v>
      </c>
      <c r="L191">
        <v>52.7</v>
      </c>
      <c r="M191" t="str">
        <f t="shared" si="8"/>
        <v/>
      </c>
      <c r="N191" s="12" t="str">
        <f t="shared" si="9"/>
        <v/>
      </c>
      <c r="O191" t="str">
        <f t="shared" si="10"/>
        <v/>
      </c>
    </row>
    <row r="192" spans="1:15" x14ac:dyDescent="0.25">
      <c r="A192">
        <v>2013</v>
      </c>
      <c r="B192">
        <v>1</v>
      </c>
      <c r="C192" s="2">
        <v>6.3194444444444442E-2</v>
      </c>
      <c r="D192">
        <v>3</v>
      </c>
      <c r="E192">
        <v>7</v>
      </c>
      <c r="F192" t="s">
        <v>62</v>
      </c>
      <c r="G192" t="s">
        <v>64</v>
      </c>
      <c r="H192">
        <v>7</v>
      </c>
      <c r="I192">
        <v>3</v>
      </c>
      <c r="J192">
        <v>0.3</v>
      </c>
      <c r="K192">
        <v>3.31</v>
      </c>
      <c r="L192">
        <v>62.6</v>
      </c>
      <c r="M192" t="str">
        <f t="shared" si="8"/>
        <v/>
      </c>
      <c r="N192" s="12" t="str">
        <f t="shared" si="9"/>
        <v/>
      </c>
      <c r="O192" t="str">
        <f t="shared" si="10"/>
        <v/>
      </c>
    </row>
    <row r="193" spans="1:15" x14ac:dyDescent="0.25">
      <c r="A193">
        <v>2013</v>
      </c>
      <c r="B193">
        <v>1</v>
      </c>
      <c r="C193" s="2">
        <v>4.5833333333333337E-2</v>
      </c>
      <c r="D193">
        <v>1</v>
      </c>
      <c r="E193">
        <v>10</v>
      </c>
      <c r="F193" t="s">
        <v>65</v>
      </c>
      <c r="G193" t="s">
        <v>66</v>
      </c>
      <c r="H193">
        <v>7</v>
      </c>
      <c r="I193">
        <v>3</v>
      </c>
      <c r="J193">
        <v>3.31</v>
      </c>
      <c r="K193">
        <v>2.37</v>
      </c>
      <c r="L193">
        <v>59.7</v>
      </c>
      <c r="M193" t="str">
        <f t="shared" si="8"/>
        <v/>
      </c>
      <c r="N193" s="12" t="str">
        <f t="shared" si="9"/>
        <v/>
      </c>
      <c r="O193" t="str">
        <f t="shared" si="10"/>
        <v/>
      </c>
    </row>
    <row r="194" spans="1:15" x14ac:dyDescent="0.25">
      <c r="A194">
        <v>2013</v>
      </c>
      <c r="B194">
        <v>1</v>
      </c>
      <c r="C194" s="2">
        <v>1.5972222222222224E-2</v>
      </c>
      <c r="D194">
        <v>2</v>
      </c>
      <c r="E194">
        <v>13</v>
      </c>
      <c r="F194" t="s">
        <v>67</v>
      </c>
      <c r="G194" t="s">
        <v>28</v>
      </c>
      <c r="H194">
        <v>7</v>
      </c>
      <c r="I194">
        <v>3</v>
      </c>
      <c r="J194">
        <v>2.37</v>
      </c>
      <c r="K194">
        <v>1.69</v>
      </c>
      <c r="L194">
        <v>57.7</v>
      </c>
      <c r="M194" t="str">
        <f t="shared" si="8"/>
        <v/>
      </c>
      <c r="N194" s="12" t="str">
        <f t="shared" si="9"/>
        <v/>
      </c>
      <c r="O194" t="str">
        <f t="shared" si="10"/>
        <v/>
      </c>
    </row>
    <row r="195" spans="1:15" x14ac:dyDescent="0.25">
      <c r="A195">
        <v>2013</v>
      </c>
      <c r="B195">
        <v>1</v>
      </c>
      <c r="C195" s="2">
        <v>1.1805555555555555E-2</v>
      </c>
      <c r="D195">
        <v>3</v>
      </c>
      <c r="E195">
        <v>13</v>
      </c>
      <c r="F195" t="s">
        <v>67</v>
      </c>
      <c r="G195" t="s">
        <v>68</v>
      </c>
      <c r="H195">
        <v>7</v>
      </c>
      <c r="I195">
        <v>3</v>
      </c>
      <c r="J195">
        <v>1.69</v>
      </c>
      <c r="K195">
        <v>0.46</v>
      </c>
      <c r="L195">
        <v>53.6</v>
      </c>
      <c r="M195" t="str">
        <f t="shared" si="8"/>
        <v/>
      </c>
      <c r="N195" s="12" t="str">
        <f t="shared" si="9"/>
        <v/>
      </c>
      <c r="O195" t="str">
        <f t="shared" si="10"/>
        <v/>
      </c>
    </row>
    <row r="196" spans="1:15" x14ac:dyDescent="0.25">
      <c r="A196">
        <v>2013</v>
      </c>
      <c r="B196">
        <v>2</v>
      </c>
      <c r="C196" s="2">
        <v>0.625</v>
      </c>
      <c r="D196">
        <v>4</v>
      </c>
      <c r="E196">
        <v>18</v>
      </c>
      <c r="F196" t="s">
        <v>69</v>
      </c>
      <c r="G196" t="s">
        <v>70</v>
      </c>
      <c r="H196">
        <v>7</v>
      </c>
      <c r="I196">
        <v>3</v>
      </c>
      <c r="J196">
        <v>0.46</v>
      </c>
      <c r="K196">
        <v>-0.28000000000000003</v>
      </c>
      <c r="L196">
        <v>51.2</v>
      </c>
      <c r="M196" t="str">
        <f t="shared" ref="M196:M259" si="11">IF(AND(H196=H195,I196=I195),"",$B196)</f>
        <v/>
      </c>
      <c r="N196" s="12" t="str">
        <f t="shared" ref="N196:N259" si="12">IF(NOT(ISNUMBER(M196)),"",
IF(AND($C196=0.625,$B196=1),TIME(0,0,0),
(($C$3-C196)+0.625*(B196-1))/60))</f>
        <v/>
      </c>
      <c r="O196" t="str">
        <f t="shared" ref="O196:O259" si="13">IF(N196&lt;&gt;"",ABS(H196-I196),"")</f>
        <v/>
      </c>
    </row>
    <row r="197" spans="1:15" x14ac:dyDescent="0.25">
      <c r="A197">
        <v>2013</v>
      </c>
      <c r="B197">
        <v>2</v>
      </c>
      <c r="C197" s="2">
        <v>0.61944444444444446</v>
      </c>
      <c r="D197">
        <v>1</v>
      </c>
      <c r="E197">
        <v>10</v>
      </c>
      <c r="F197" t="s">
        <v>12</v>
      </c>
      <c r="G197" t="s">
        <v>71</v>
      </c>
      <c r="H197">
        <v>7</v>
      </c>
      <c r="I197">
        <v>3</v>
      </c>
      <c r="J197">
        <v>0.28000000000000003</v>
      </c>
      <c r="K197">
        <v>2.19</v>
      </c>
      <c r="L197">
        <v>44.7</v>
      </c>
      <c r="M197" t="str">
        <f t="shared" si="11"/>
        <v/>
      </c>
      <c r="N197" s="12" t="str">
        <f t="shared" si="12"/>
        <v/>
      </c>
      <c r="O197" t="str">
        <f t="shared" si="13"/>
        <v/>
      </c>
    </row>
    <row r="198" spans="1:15" x14ac:dyDescent="0.25">
      <c r="A198">
        <v>2013</v>
      </c>
      <c r="B198">
        <v>2</v>
      </c>
      <c r="C198" s="2">
        <v>0.59027777777777779</v>
      </c>
      <c r="D198">
        <v>1</v>
      </c>
      <c r="E198">
        <v>10</v>
      </c>
      <c r="F198" t="s">
        <v>72</v>
      </c>
      <c r="G198" t="s">
        <v>73</v>
      </c>
      <c r="H198">
        <v>7</v>
      </c>
      <c r="I198">
        <v>3</v>
      </c>
      <c r="J198">
        <v>2.19</v>
      </c>
      <c r="K198">
        <v>2.92</v>
      </c>
      <c r="L198">
        <v>42.3</v>
      </c>
      <c r="M198" t="str">
        <f t="shared" si="11"/>
        <v/>
      </c>
      <c r="N198" s="12" t="str">
        <f t="shared" si="12"/>
        <v/>
      </c>
      <c r="O198" t="str">
        <f t="shared" si="13"/>
        <v/>
      </c>
    </row>
    <row r="199" spans="1:15" x14ac:dyDescent="0.25">
      <c r="A199">
        <v>2013</v>
      </c>
      <c r="B199">
        <v>2</v>
      </c>
      <c r="C199" s="2">
        <v>0.55833333333333335</v>
      </c>
      <c r="D199">
        <v>1</v>
      </c>
      <c r="E199">
        <v>10</v>
      </c>
      <c r="F199" t="s">
        <v>74</v>
      </c>
      <c r="G199" t="s">
        <v>75</v>
      </c>
      <c r="H199">
        <v>7</v>
      </c>
      <c r="I199">
        <v>3</v>
      </c>
      <c r="J199">
        <v>2.92</v>
      </c>
      <c r="K199">
        <v>3.59</v>
      </c>
      <c r="L199">
        <v>40.200000000000003</v>
      </c>
      <c r="M199" t="str">
        <f t="shared" si="11"/>
        <v/>
      </c>
      <c r="N199" s="12" t="str">
        <f t="shared" si="12"/>
        <v/>
      </c>
      <c r="O199" t="str">
        <f t="shared" si="13"/>
        <v/>
      </c>
    </row>
    <row r="200" spans="1:15" x14ac:dyDescent="0.25">
      <c r="A200">
        <v>2013</v>
      </c>
      <c r="B200">
        <v>2</v>
      </c>
      <c r="C200" s="2">
        <v>0.53194444444444444</v>
      </c>
      <c r="D200">
        <v>2</v>
      </c>
      <c r="E200">
        <v>1</v>
      </c>
      <c r="F200" t="s">
        <v>57</v>
      </c>
      <c r="G200" t="s">
        <v>76</v>
      </c>
      <c r="H200">
        <v>7</v>
      </c>
      <c r="I200">
        <v>3</v>
      </c>
      <c r="J200">
        <v>3.59</v>
      </c>
      <c r="K200">
        <v>3.97</v>
      </c>
      <c r="L200">
        <v>39</v>
      </c>
      <c r="M200" t="str">
        <f t="shared" si="11"/>
        <v/>
      </c>
      <c r="N200" s="12" t="str">
        <f t="shared" si="12"/>
        <v/>
      </c>
      <c r="O200" t="str">
        <f t="shared" si="13"/>
        <v/>
      </c>
    </row>
    <row r="201" spans="1:15" x14ac:dyDescent="0.25">
      <c r="A201">
        <v>2013</v>
      </c>
      <c r="B201">
        <v>2</v>
      </c>
      <c r="C201" s="2">
        <v>0.50277777777777777</v>
      </c>
      <c r="D201">
        <v>1</v>
      </c>
      <c r="E201">
        <v>10</v>
      </c>
      <c r="F201" t="s">
        <v>77</v>
      </c>
      <c r="G201" t="s">
        <v>78</v>
      </c>
      <c r="H201">
        <v>7</v>
      </c>
      <c r="I201">
        <v>3</v>
      </c>
      <c r="J201">
        <v>3.97</v>
      </c>
      <c r="K201">
        <v>-0.61</v>
      </c>
      <c r="L201">
        <v>55.1</v>
      </c>
      <c r="M201" t="str">
        <f t="shared" si="11"/>
        <v/>
      </c>
      <c r="N201" s="12" t="str">
        <f t="shared" si="12"/>
        <v/>
      </c>
      <c r="O201" t="str">
        <f t="shared" si="13"/>
        <v/>
      </c>
    </row>
    <row r="202" spans="1:15" x14ac:dyDescent="0.25">
      <c r="A202">
        <v>2013</v>
      </c>
      <c r="B202">
        <v>2</v>
      </c>
      <c r="C202" s="2">
        <v>0.49513888888888885</v>
      </c>
      <c r="D202">
        <v>1</v>
      </c>
      <c r="E202">
        <v>10</v>
      </c>
      <c r="F202" t="s">
        <v>79</v>
      </c>
      <c r="G202" t="s">
        <v>80</v>
      </c>
      <c r="H202">
        <v>7</v>
      </c>
      <c r="I202">
        <v>3</v>
      </c>
      <c r="J202">
        <v>0.61</v>
      </c>
      <c r="K202">
        <v>0.74</v>
      </c>
      <c r="L202">
        <v>55.7</v>
      </c>
      <c r="M202" t="str">
        <f t="shared" si="11"/>
        <v/>
      </c>
      <c r="N202" s="12" t="str">
        <f t="shared" si="12"/>
        <v/>
      </c>
      <c r="O202" t="str">
        <f t="shared" si="13"/>
        <v/>
      </c>
    </row>
    <row r="203" spans="1:15" x14ac:dyDescent="0.25">
      <c r="A203">
        <v>2013</v>
      </c>
      <c r="B203">
        <v>2</v>
      </c>
      <c r="C203" s="2">
        <v>0.48194444444444445</v>
      </c>
      <c r="D203">
        <v>2</v>
      </c>
      <c r="E203">
        <v>5</v>
      </c>
      <c r="F203" t="s">
        <v>81</v>
      </c>
      <c r="G203" t="s">
        <v>82</v>
      </c>
      <c r="H203">
        <v>7</v>
      </c>
      <c r="I203">
        <v>3</v>
      </c>
      <c r="J203">
        <v>0.74</v>
      </c>
      <c r="K203">
        <v>0.56000000000000005</v>
      </c>
      <c r="L203">
        <v>55.1</v>
      </c>
      <c r="M203" t="str">
        <f t="shared" si="11"/>
        <v/>
      </c>
      <c r="N203" s="12" t="str">
        <f t="shared" si="12"/>
        <v/>
      </c>
      <c r="O203" t="str">
        <f t="shared" si="13"/>
        <v/>
      </c>
    </row>
    <row r="204" spans="1:15" x14ac:dyDescent="0.25">
      <c r="A204">
        <v>2013</v>
      </c>
      <c r="B204">
        <v>2</v>
      </c>
      <c r="C204" s="2">
        <v>0.4548611111111111</v>
      </c>
      <c r="D204">
        <v>3</v>
      </c>
      <c r="E204">
        <v>1</v>
      </c>
      <c r="F204" t="s">
        <v>83</v>
      </c>
      <c r="G204" t="s">
        <v>84</v>
      </c>
      <c r="H204">
        <v>7</v>
      </c>
      <c r="I204">
        <v>3</v>
      </c>
      <c r="J204">
        <v>0.56000000000000005</v>
      </c>
      <c r="K204">
        <v>1.4</v>
      </c>
      <c r="L204">
        <v>58.3</v>
      </c>
      <c r="M204" t="str">
        <f t="shared" si="11"/>
        <v/>
      </c>
      <c r="N204" s="12" t="str">
        <f t="shared" si="12"/>
        <v/>
      </c>
      <c r="O204" t="str">
        <f t="shared" si="13"/>
        <v/>
      </c>
    </row>
    <row r="205" spans="1:15" x14ac:dyDescent="0.25">
      <c r="A205">
        <v>2013</v>
      </c>
      <c r="B205">
        <v>2</v>
      </c>
      <c r="C205" s="2">
        <v>0.43194444444444446</v>
      </c>
      <c r="D205">
        <v>1</v>
      </c>
      <c r="E205">
        <v>10</v>
      </c>
      <c r="F205" t="s">
        <v>43</v>
      </c>
      <c r="G205" t="s">
        <v>56</v>
      </c>
      <c r="H205">
        <v>7</v>
      </c>
      <c r="I205">
        <v>3</v>
      </c>
      <c r="J205">
        <v>1.4</v>
      </c>
      <c r="K205">
        <v>2.0699999999999998</v>
      </c>
      <c r="L205">
        <v>60.9</v>
      </c>
      <c r="M205" t="str">
        <f t="shared" si="11"/>
        <v/>
      </c>
      <c r="N205" s="12" t="str">
        <f t="shared" si="12"/>
        <v/>
      </c>
      <c r="O205" t="str">
        <f t="shared" si="13"/>
        <v/>
      </c>
    </row>
    <row r="206" spans="1:15" x14ac:dyDescent="0.25">
      <c r="A206">
        <v>2013</v>
      </c>
      <c r="B206">
        <v>2</v>
      </c>
      <c r="C206" s="2">
        <v>0.41875000000000001</v>
      </c>
      <c r="D206">
        <v>2</v>
      </c>
      <c r="E206">
        <v>1</v>
      </c>
      <c r="F206" t="s">
        <v>85</v>
      </c>
      <c r="G206" t="s">
        <v>86</v>
      </c>
      <c r="H206">
        <v>7</v>
      </c>
      <c r="I206">
        <v>3</v>
      </c>
      <c r="J206">
        <v>2.0699999999999998</v>
      </c>
      <c r="K206">
        <v>2.13</v>
      </c>
      <c r="L206">
        <v>61.2</v>
      </c>
      <c r="M206" t="str">
        <f t="shared" si="11"/>
        <v/>
      </c>
      <c r="N206" s="12" t="str">
        <f t="shared" si="12"/>
        <v/>
      </c>
      <c r="O206" t="str">
        <f t="shared" si="13"/>
        <v/>
      </c>
    </row>
    <row r="207" spans="1:15" x14ac:dyDescent="0.25">
      <c r="A207">
        <v>2013</v>
      </c>
      <c r="B207">
        <v>2</v>
      </c>
      <c r="C207" s="2">
        <v>0.38611111111111113</v>
      </c>
      <c r="D207">
        <v>1</v>
      </c>
      <c r="E207">
        <v>10</v>
      </c>
      <c r="F207" t="s">
        <v>87</v>
      </c>
      <c r="G207" t="s">
        <v>88</v>
      </c>
      <c r="H207">
        <v>7</v>
      </c>
      <c r="I207">
        <v>3</v>
      </c>
      <c r="J207">
        <v>2.13</v>
      </c>
      <c r="K207">
        <v>3.64</v>
      </c>
      <c r="L207">
        <v>66.7</v>
      </c>
      <c r="M207" t="str">
        <f t="shared" si="11"/>
        <v/>
      </c>
      <c r="N207" s="12" t="str">
        <f t="shared" si="12"/>
        <v/>
      </c>
      <c r="O207" t="str">
        <f t="shared" si="13"/>
        <v/>
      </c>
    </row>
    <row r="208" spans="1:15" x14ac:dyDescent="0.25">
      <c r="A208">
        <v>2013</v>
      </c>
      <c r="B208">
        <v>2</v>
      </c>
      <c r="C208" s="2">
        <v>0.3611111111111111</v>
      </c>
      <c r="D208">
        <v>1</v>
      </c>
      <c r="E208">
        <v>10</v>
      </c>
      <c r="F208" t="s">
        <v>89</v>
      </c>
      <c r="G208" t="s">
        <v>90</v>
      </c>
      <c r="H208">
        <v>7</v>
      </c>
      <c r="I208">
        <v>3</v>
      </c>
      <c r="J208">
        <v>3.64</v>
      </c>
      <c r="K208">
        <v>4.05</v>
      </c>
      <c r="L208">
        <v>68.3</v>
      </c>
      <c r="M208" t="str">
        <f t="shared" si="11"/>
        <v/>
      </c>
      <c r="N208" s="12" t="str">
        <f t="shared" si="12"/>
        <v/>
      </c>
      <c r="O208" t="str">
        <f t="shared" si="13"/>
        <v/>
      </c>
    </row>
    <row r="209" spans="1:15" x14ac:dyDescent="0.25">
      <c r="A209">
        <v>2013</v>
      </c>
      <c r="B209">
        <v>2</v>
      </c>
      <c r="C209" s="2">
        <v>0.34027777777777773</v>
      </c>
      <c r="D209">
        <v>2</v>
      </c>
      <c r="E209">
        <v>3</v>
      </c>
      <c r="F209" t="s">
        <v>91</v>
      </c>
      <c r="G209" t="s">
        <v>92</v>
      </c>
      <c r="H209">
        <v>7</v>
      </c>
      <c r="I209">
        <v>3</v>
      </c>
      <c r="J209">
        <v>4.05</v>
      </c>
      <c r="K209">
        <v>6.28</v>
      </c>
      <c r="L209">
        <v>75.5</v>
      </c>
      <c r="M209" t="str">
        <f t="shared" si="11"/>
        <v/>
      </c>
      <c r="N209" s="12" t="str">
        <f t="shared" si="12"/>
        <v/>
      </c>
      <c r="O209" t="str">
        <f t="shared" si="13"/>
        <v/>
      </c>
    </row>
    <row r="210" spans="1:15" x14ac:dyDescent="0.25">
      <c r="A210">
        <v>2013</v>
      </c>
      <c r="B210">
        <v>2</v>
      </c>
      <c r="C210" s="2">
        <v>0.3263888888888889</v>
      </c>
      <c r="D210">
        <v>1</v>
      </c>
      <c r="E210">
        <v>4</v>
      </c>
      <c r="F210" t="s">
        <v>93</v>
      </c>
      <c r="G210" t="s">
        <v>94</v>
      </c>
      <c r="H210">
        <v>7</v>
      </c>
      <c r="I210">
        <v>3</v>
      </c>
      <c r="J210">
        <v>6.28</v>
      </c>
      <c r="K210">
        <v>5.91</v>
      </c>
      <c r="L210">
        <v>74.599999999999994</v>
      </c>
      <c r="M210" t="str">
        <f t="shared" si="11"/>
        <v/>
      </c>
      <c r="N210" s="12" t="str">
        <f t="shared" si="12"/>
        <v/>
      </c>
      <c r="O210" t="str">
        <f t="shared" si="13"/>
        <v/>
      </c>
    </row>
    <row r="211" spans="1:15" x14ac:dyDescent="0.25">
      <c r="A211">
        <v>2013</v>
      </c>
      <c r="B211">
        <v>2</v>
      </c>
      <c r="C211" s="2">
        <v>0.30208333333333331</v>
      </c>
      <c r="D211">
        <v>2</v>
      </c>
      <c r="E211">
        <v>1</v>
      </c>
      <c r="F211" t="s">
        <v>95</v>
      </c>
      <c r="G211" t="s">
        <v>96</v>
      </c>
      <c r="H211">
        <v>13</v>
      </c>
      <c r="I211">
        <v>3</v>
      </c>
      <c r="J211">
        <v>5.91</v>
      </c>
      <c r="K211">
        <v>7</v>
      </c>
      <c r="L211">
        <v>75.2</v>
      </c>
      <c r="M211">
        <f t="shared" si="11"/>
        <v>2</v>
      </c>
      <c r="N211" s="12">
        <f t="shared" si="12"/>
        <v>1.5798611111111114E-2</v>
      </c>
      <c r="O211">
        <f t="shared" si="13"/>
        <v>10</v>
      </c>
    </row>
    <row r="212" spans="1:15" x14ac:dyDescent="0.25">
      <c r="A212">
        <v>2013</v>
      </c>
      <c r="B212">
        <v>2</v>
      </c>
      <c r="C212" s="2">
        <v>0.30208333333333331</v>
      </c>
      <c r="G212" t="s">
        <v>32</v>
      </c>
      <c r="H212">
        <v>14</v>
      </c>
      <c r="I212">
        <v>3</v>
      </c>
      <c r="J212">
        <v>0</v>
      </c>
      <c r="K212">
        <v>0</v>
      </c>
      <c r="L212">
        <v>78</v>
      </c>
      <c r="M212">
        <f t="shared" si="11"/>
        <v>2</v>
      </c>
      <c r="N212" s="12">
        <f t="shared" si="12"/>
        <v>1.5798611111111114E-2</v>
      </c>
      <c r="O212">
        <f t="shared" si="13"/>
        <v>11</v>
      </c>
    </row>
    <row r="213" spans="1:15" x14ac:dyDescent="0.25">
      <c r="A213">
        <v>2013</v>
      </c>
      <c r="B213">
        <v>2</v>
      </c>
      <c r="C213" s="2">
        <v>0.2986111111111111</v>
      </c>
      <c r="F213" t="s">
        <v>10</v>
      </c>
      <c r="G213" t="s">
        <v>97</v>
      </c>
      <c r="H213">
        <v>14</v>
      </c>
      <c r="I213">
        <v>3</v>
      </c>
      <c r="J213">
        <v>0</v>
      </c>
      <c r="K213">
        <v>0.34</v>
      </c>
      <c r="L213">
        <v>77.099999999999994</v>
      </c>
      <c r="M213" t="str">
        <f t="shared" si="11"/>
        <v/>
      </c>
      <c r="N213" s="12" t="str">
        <f t="shared" si="12"/>
        <v/>
      </c>
      <c r="O213" t="str">
        <f t="shared" si="13"/>
        <v/>
      </c>
    </row>
    <row r="214" spans="1:15" x14ac:dyDescent="0.25">
      <c r="A214">
        <v>2013</v>
      </c>
      <c r="B214">
        <v>2</v>
      </c>
      <c r="C214" s="2">
        <v>0.29583333333333334</v>
      </c>
      <c r="D214">
        <v>1</v>
      </c>
      <c r="E214">
        <v>10</v>
      </c>
      <c r="F214" t="s">
        <v>98</v>
      </c>
      <c r="G214" t="s">
        <v>99</v>
      </c>
      <c r="H214">
        <v>14</v>
      </c>
      <c r="I214">
        <v>3</v>
      </c>
      <c r="J214">
        <v>0.34</v>
      </c>
      <c r="K214">
        <v>-3.05</v>
      </c>
      <c r="L214">
        <v>85.6</v>
      </c>
      <c r="M214" t="str">
        <f t="shared" si="11"/>
        <v/>
      </c>
      <c r="N214" s="12" t="str">
        <f t="shared" si="12"/>
        <v/>
      </c>
      <c r="O214" t="str">
        <f t="shared" si="13"/>
        <v/>
      </c>
    </row>
    <row r="215" spans="1:15" x14ac:dyDescent="0.25">
      <c r="A215">
        <v>2013</v>
      </c>
      <c r="B215">
        <v>2</v>
      </c>
      <c r="C215" s="2">
        <v>0.28819444444444448</v>
      </c>
      <c r="D215">
        <v>1</v>
      </c>
      <c r="E215">
        <v>10</v>
      </c>
      <c r="F215" t="s">
        <v>36</v>
      </c>
      <c r="G215" t="s">
        <v>100</v>
      </c>
      <c r="H215">
        <v>14</v>
      </c>
      <c r="I215">
        <v>3</v>
      </c>
      <c r="J215">
        <v>3.05</v>
      </c>
      <c r="K215">
        <v>3.18</v>
      </c>
      <c r="L215">
        <v>86</v>
      </c>
      <c r="M215" t="str">
        <f t="shared" si="11"/>
        <v/>
      </c>
      <c r="N215" s="12" t="str">
        <f t="shared" si="12"/>
        <v/>
      </c>
      <c r="O215" t="str">
        <f t="shared" si="13"/>
        <v/>
      </c>
    </row>
    <row r="216" spans="1:15" x14ac:dyDescent="0.25">
      <c r="A216">
        <v>2013</v>
      </c>
      <c r="B216">
        <v>2</v>
      </c>
      <c r="C216" s="2">
        <v>0.26597222222222222</v>
      </c>
      <c r="D216">
        <v>2</v>
      </c>
      <c r="E216">
        <v>5</v>
      </c>
      <c r="F216" t="s">
        <v>101</v>
      </c>
      <c r="G216" t="s">
        <v>102</v>
      </c>
      <c r="H216">
        <v>14</v>
      </c>
      <c r="I216">
        <v>3</v>
      </c>
      <c r="J216">
        <v>3.18</v>
      </c>
      <c r="K216">
        <v>3.71</v>
      </c>
      <c r="L216">
        <v>87.3</v>
      </c>
      <c r="M216" t="str">
        <f t="shared" si="11"/>
        <v/>
      </c>
      <c r="N216" s="12" t="str">
        <f t="shared" si="12"/>
        <v/>
      </c>
      <c r="O216" t="str">
        <f t="shared" si="13"/>
        <v/>
      </c>
    </row>
    <row r="217" spans="1:15" x14ac:dyDescent="0.25">
      <c r="A217">
        <v>2013</v>
      </c>
      <c r="B217">
        <v>2</v>
      </c>
      <c r="C217" s="2">
        <v>0.23958333333333334</v>
      </c>
      <c r="D217">
        <v>1</v>
      </c>
      <c r="E217">
        <v>10</v>
      </c>
      <c r="F217" t="s">
        <v>103</v>
      </c>
      <c r="G217" t="s">
        <v>104</v>
      </c>
      <c r="H217">
        <v>14</v>
      </c>
      <c r="I217">
        <v>3</v>
      </c>
      <c r="J217">
        <v>3.71</v>
      </c>
      <c r="K217">
        <v>3.3</v>
      </c>
      <c r="L217">
        <v>86.8</v>
      </c>
      <c r="M217" t="str">
        <f t="shared" si="11"/>
        <v/>
      </c>
      <c r="N217" s="12" t="str">
        <f t="shared" si="12"/>
        <v/>
      </c>
      <c r="O217" t="str">
        <f t="shared" si="13"/>
        <v/>
      </c>
    </row>
    <row r="218" spans="1:15" x14ac:dyDescent="0.25">
      <c r="A218">
        <v>2013</v>
      </c>
      <c r="B218">
        <v>2</v>
      </c>
      <c r="C218" s="2">
        <v>0.21944444444444444</v>
      </c>
      <c r="D218">
        <v>2</v>
      </c>
      <c r="E218">
        <v>9</v>
      </c>
      <c r="F218" t="s">
        <v>105</v>
      </c>
      <c r="G218" t="s">
        <v>106</v>
      </c>
      <c r="H218">
        <v>14</v>
      </c>
      <c r="I218">
        <v>3</v>
      </c>
      <c r="J218">
        <v>3.3</v>
      </c>
      <c r="K218">
        <v>3.27</v>
      </c>
      <c r="L218">
        <v>87</v>
      </c>
      <c r="M218" t="str">
        <f t="shared" si="11"/>
        <v/>
      </c>
      <c r="N218" s="12" t="str">
        <f t="shared" si="12"/>
        <v/>
      </c>
      <c r="O218" t="str">
        <f t="shared" si="13"/>
        <v/>
      </c>
    </row>
    <row r="219" spans="1:15" x14ac:dyDescent="0.25">
      <c r="A219">
        <v>2013</v>
      </c>
      <c r="B219">
        <v>2</v>
      </c>
      <c r="C219" s="2">
        <v>0.19236111111111112</v>
      </c>
      <c r="D219">
        <v>3</v>
      </c>
      <c r="E219">
        <v>4</v>
      </c>
      <c r="F219" t="s">
        <v>91</v>
      </c>
      <c r="G219" t="s">
        <v>107</v>
      </c>
      <c r="H219">
        <v>14</v>
      </c>
      <c r="I219">
        <v>3</v>
      </c>
      <c r="J219">
        <v>3.27</v>
      </c>
      <c r="K219">
        <v>4.58</v>
      </c>
      <c r="L219">
        <v>89.8</v>
      </c>
      <c r="M219" t="str">
        <f t="shared" si="11"/>
        <v/>
      </c>
      <c r="N219" s="12" t="str">
        <f t="shared" si="12"/>
        <v/>
      </c>
      <c r="O219" t="str">
        <f t="shared" si="13"/>
        <v/>
      </c>
    </row>
    <row r="220" spans="1:15" x14ac:dyDescent="0.25">
      <c r="A220">
        <v>2013</v>
      </c>
      <c r="B220">
        <v>2</v>
      </c>
      <c r="C220" s="2">
        <v>0.16666666666666666</v>
      </c>
      <c r="D220">
        <v>1</v>
      </c>
      <c r="E220">
        <v>10</v>
      </c>
      <c r="F220" t="s">
        <v>14</v>
      </c>
      <c r="G220" t="s">
        <v>108</v>
      </c>
      <c r="H220">
        <v>14</v>
      </c>
      <c r="I220">
        <v>3</v>
      </c>
      <c r="J220">
        <v>4.58</v>
      </c>
      <c r="K220">
        <v>4.1100000000000003</v>
      </c>
      <c r="L220">
        <v>89.2</v>
      </c>
      <c r="M220" t="str">
        <f t="shared" si="11"/>
        <v/>
      </c>
      <c r="N220" s="12" t="str">
        <f t="shared" si="12"/>
        <v/>
      </c>
      <c r="O220" t="str">
        <f t="shared" si="13"/>
        <v/>
      </c>
    </row>
    <row r="221" spans="1:15" x14ac:dyDescent="0.25">
      <c r="A221">
        <v>2013</v>
      </c>
      <c r="B221">
        <v>2</v>
      </c>
      <c r="C221" s="2">
        <v>0.13958333333333334</v>
      </c>
      <c r="D221">
        <v>2</v>
      </c>
      <c r="E221">
        <v>9</v>
      </c>
      <c r="F221" t="s">
        <v>109</v>
      </c>
      <c r="G221" t="s">
        <v>63</v>
      </c>
      <c r="H221">
        <v>14</v>
      </c>
      <c r="I221">
        <v>3</v>
      </c>
      <c r="J221">
        <v>4.1100000000000003</v>
      </c>
      <c r="K221">
        <v>3.24</v>
      </c>
      <c r="L221">
        <v>87.9</v>
      </c>
      <c r="M221" t="str">
        <f t="shared" si="11"/>
        <v/>
      </c>
      <c r="N221" s="12" t="str">
        <f t="shared" si="12"/>
        <v/>
      </c>
      <c r="O221" t="str">
        <f t="shared" si="13"/>
        <v/>
      </c>
    </row>
    <row r="222" spans="1:15" x14ac:dyDescent="0.25">
      <c r="A222">
        <v>2013</v>
      </c>
      <c r="B222">
        <v>2</v>
      </c>
      <c r="C222" s="2">
        <v>0.13680555555555554</v>
      </c>
      <c r="D222">
        <v>3</v>
      </c>
      <c r="E222">
        <v>9</v>
      </c>
      <c r="F222" t="s">
        <v>109</v>
      </c>
      <c r="G222" t="s">
        <v>110</v>
      </c>
      <c r="H222">
        <v>14</v>
      </c>
      <c r="I222">
        <v>3</v>
      </c>
      <c r="J222">
        <v>3.24</v>
      </c>
      <c r="K222">
        <v>2.5099999999999998</v>
      </c>
      <c r="L222">
        <v>86.4</v>
      </c>
      <c r="M222" t="str">
        <f t="shared" si="11"/>
        <v/>
      </c>
      <c r="N222" s="12" t="str">
        <f t="shared" si="12"/>
        <v/>
      </c>
      <c r="O222" t="str">
        <f t="shared" si="13"/>
        <v/>
      </c>
    </row>
    <row r="223" spans="1:15" x14ac:dyDescent="0.25">
      <c r="A223">
        <v>2013</v>
      </c>
      <c r="B223">
        <v>2</v>
      </c>
      <c r="C223" s="2">
        <v>0.13333333333333333</v>
      </c>
      <c r="D223">
        <v>4</v>
      </c>
      <c r="E223">
        <v>9</v>
      </c>
      <c r="F223" t="s">
        <v>109</v>
      </c>
      <c r="G223" t="s">
        <v>111</v>
      </c>
      <c r="H223">
        <v>14</v>
      </c>
      <c r="I223">
        <v>3</v>
      </c>
      <c r="J223">
        <v>2.5099999999999998</v>
      </c>
      <c r="K223">
        <v>0.38</v>
      </c>
      <c r="L223">
        <v>81.3</v>
      </c>
      <c r="M223" t="str">
        <f t="shared" si="11"/>
        <v/>
      </c>
      <c r="N223" s="12" t="str">
        <f t="shared" si="12"/>
        <v/>
      </c>
      <c r="O223" t="str">
        <f t="shared" si="13"/>
        <v/>
      </c>
    </row>
    <row r="224" spans="1:15" x14ac:dyDescent="0.25">
      <c r="A224">
        <v>2013</v>
      </c>
      <c r="B224">
        <v>2</v>
      </c>
      <c r="C224" s="2">
        <v>0.12847222222222224</v>
      </c>
      <c r="D224">
        <v>1</v>
      </c>
      <c r="E224">
        <v>10</v>
      </c>
      <c r="F224" t="s">
        <v>112</v>
      </c>
      <c r="G224" t="s">
        <v>113</v>
      </c>
      <c r="H224">
        <v>14</v>
      </c>
      <c r="I224">
        <v>3</v>
      </c>
      <c r="J224">
        <v>-0.38</v>
      </c>
      <c r="K224">
        <v>-0.78</v>
      </c>
      <c r="L224">
        <v>82.4</v>
      </c>
      <c r="M224" t="str">
        <f t="shared" si="11"/>
        <v/>
      </c>
      <c r="N224" s="12" t="str">
        <f t="shared" si="12"/>
        <v/>
      </c>
      <c r="O224" t="str">
        <f t="shared" si="13"/>
        <v/>
      </c>
    </row>
    <row r="225" spans="1:15" x14ac:dyDescent="0.25">
      <c r="A225">
        <v>2013</v>
      </c>
      <c r="B225">
        <v>2</v>
      </c>
      <c r="C225" s="2">
        <v>0.10902777777777778</v>
      </c>
      <c r="D225">
        <v>2</v>
      </c>
      <c r="E225">
        <v>10</v>
      </c>
      <c r="F225" t="s">
        <v>112</v>
      </c>
      <c r="G225" t="s">
        <v>114</v>
      </c>
      <c r="H225">
        <v>14</v>
      </c>
      <c r="I225">
        <v>3</v>
      </c>
      <c r="J225">
        <v>-0.78</v>
      </c>
      <c r="K225">
        <v>-1.42</v>
      </c>
      <c r="L225">
        <v>84.2</v>
      </c>
      <c r="M225" t="str">
        <f t="shared" si="11"/>
        <v/>
      </c>
      <c r="N225" s="12" t="str">
        <f t="shared" si="12"/>
        <v/>
      </c>
      <c r="O225" t="str">
        <f t="shared" si="13"/>
        <v/>
      </c>
    </row>
    <row r="226" spans="1:15" x14ac:dyDescent="0.25">
      <c r="A226">
        <v>2013</v>
      </c>
      <c r="B226">
        <v>2</v>
      </c>
      <c r="C226" s="2">
        <v>0.10486111111111111</v>
      </c>
      <c r="D226">
        <v>3</v>
      </c>
      <c r="E226">
        <v>10</v>
      </c>
      <c r="F226" t="s">
        <v>112</v>
      </c>
      <c r="G226" t="s">
        <v>115</v>
      </c>
      <c r="H226">
        <v>14</v>
      </c>
      <c r="I226">
        <v>3</v>
      </c>
      <c r="J226">
        <v>-1.42</v>
      </c>
      <c r="K226">
        <v>-2.4900000000000002</v>
      </c>
      <c r="L226">
        <v>86.8</v>
      </c>
      <c r="M226" t="str">
        <f t="shared" si="11"/>
        <v/>
      </c>
      <c r="N226" s="12" t="str">
        <f t="shared" si="12"/>
        <v/>
      </c>
      <c r="O226" t="str">
        <f t="shared" si="13"/>
        <v/>
      </c>
    </row>
    <row r="227" spans="1:15" x14ac:dyDescent="0.25">
      <c r="A227">
        <v>2013</v>
      </c>
      <c r="B227">
        <v>2</v>
      </c>
      <c r="C227" s="2">
        <v>9.6527777777777768E-2</v>
      </c>
      <c r="G227" t="s">
        <v>116</v>
      </c>
      <c r="H227">
        <v>14</v>
      </c>
      <c r="I227">
        <v>3</v>
      </c>
      <c r="J227">
        <v>0</v>
      </c>
      <c r="K227">
        <v>0</v>
      </c>
      <c r="M227" t="str">
        <f t="shared" si="11"/>
        <v/>
      </c>
      <c r="N227" s="12" t="str">
        <f t="shared" si="12"/>
        <v/>
      </c>
      <c r="O227" t="str">
        <f t="shared" si="13"/>
        <v/>
      </c>
    </row>
    <row r="228" spans="1:15" x14ac:dyDescent="0.25">
      <c r="A228">
        <v>2013</v>
      </c>
      <c r="B228">
        <v>2</v>
      </c>
      <c r="C228" s="2">
        <v>9.6527777777777768E-2</v>
      </c>
      <c r="D228">
        <v>4</v>
      </c>
      <c r="E228">
        <v>4</v>
      </c>
      <c r="F228" t="s">
        <v>117</v>
      </c>
      <c r="G228" t="s">
        <v>118</v>
      </c>
      <c r="H228">
        <v>14</v>
      </c>
      <c r="I228">
        <v>3</v>
      </c>
      <c r="J228">
        <v>-2.4900000000000002</v>
      </c>
      <c r="K228">
        <v>-1.86</v>
      </c>
      <c r="L228">
        <v>85.4</v>
      </c>
      <c r="M228" t="str">
        <f t="shared" si="11"/>
        <v/>
      </c>
      <c r="N228" s="12" t="str">
        <f t="shared" si="12"/>
        <v/>
      </c>
      <c r="O228" t="str">
        <f t="shared" si="13"/>
        <v/>
      </c>
    </row>
    <row r="229" spans="1:15" x14ac:dyDescent="0.25">
      <c r="A229">
        <v>2013</v>
      </c>
      <c r="B229">
        <v>2</v>
      </c>
      <c r="C229" s="2">
        <v>8.819444444444445E-2</v>
      </c>
      <c r="D229">
        <v>1</v>
      </c>
      <c r="E229">
        <v>10</v>
      </c>
      <c r="F229" t="s">
        <v>41</v>
      </c>
      <c r="G229" t="s">
        <v>119</v>
      </c>
      <c r="H229">
        <v>14</v>
      </c>
      <c r="I229">
        <v>3</v>
      </c>
      <c r="J229">
        <v>1.86</v>
      </c>
      <c r="K229">
        <v>1.32</v>
      </c>
      <c r="L229">
        <v>84.3</v>
      </c>
      <c r="M229" t="str">
        <f t="shared" si="11"/>
        <v/>
      </c>
      <c r="N229" s="12" t="str">
        <f t="shared" si="12"/>
        <v/>
      </c>
      <c r="O229" t="str">
        <f t="shared" si="13"/>
        <v/>
      </c>
    </row>
    <row r="230" spans="1:15" x14ac:dyDescent="0.25">
      <c r="A230">
        <v>2013</v>
      </c>
      <c r="B230">
        <v>2</v>
      </c>
      <c r="C230" s="2">
        <v>8.6111111111111124E-2</v>
      </c>
      <c r="D230">
        <v>2</v>
      </c>
      <c r="E230">
        <v>10</v>
      </c>
      <c r="F230" t="s">
        <v>41</v>
      </c>
      <c r="G230" t="s">
        <v>120</v>
      </c>
      <c r="H230">
        <v>14</v>
      </c>
      <c r="I230">
        <v>3</v>
      </c>
      <c r="J230">
        <v>1.32</v>
      </c>
      <c r="K230">
        <v>0.63</v>
      </c>
      <c r="L230">
        <v>82.6</v>
      </c>
      <c r="M230" t="str">
        <f t="shared" si="11"/>
        <v/>
      </c>
      <c r="N230" s="12" t="str">
        <f t="shared" si="12"/>
        <v/>
      </c>
      <c r="O230" t="str">
        <f t="shared" si="13"/>
        <v/>
      </c>
    </row>
    <row r="231" spans="1:15" x14ac:dyDescent="0.25">
      <c r="A231">
        <v>2013</v>
      </c>
      <c r="B231">
        <v>2</v>
      </c>
      <c r="C231" s="2">
        <v>8.1944444444444445E-2</v>
      </c>
      <c r="D231">
        <v>3</v>
      </c>
      <c r="E231">
        <v>10</v>
      </c>
      <c r="F231" t="s">
        <v>41</v>
      </c>
      <c r="G231" t="s">
        <v>121</v>
      </c>
      <c r="H231">
        <v>20</v>
      </c>
      <c r="I231">
        <v>3</v>
      </c>
      <c r="J231">
        <v>0.63</v>
      </c>
      <c r="K231">
        <v>7</v>
      </c>
      <c r="L231">
        <v>93.1</v>
      </c>
      <c r="M231">
        <f t="shared" si="11"/>
        <v>2</v>
      </c>
      <c r="N231" s="12">
        <f t="shared" si="12"/>
        <v>1.9467592592592595E-2</v>
      </c>
      <c r="O231">
        <f t="shared" si="13"/>
        <v>17</v>
      </c>
    </row>
    <row r="232" spans="1:15" x14ac:dyDescent="0.25">
      <c r="A232">
        <v>2013</v>
      </c>
      <c r="B232">
        <v>2</v>
      </c>
      <c r="C232" s="2">
        <v>8.1944444444444445E-2</v>
      </c>
      <c r="G232" t="s">
        <v>32</v>
      </c>
      <c r="H232">
        <v>21</v>
      </c>
      <c r="I232">
        <v>3</v>
      </c>
      <c r="J232">
        <v>0</v>
      </c>
      <c r="K232">
        <v>0</v>
      </c>
      <c r="L232">
        <v>94.4</v>
      </c>
      <c r="M232">
        <f t="shared" si="11"/>
        <v>2</v>
      </c>
      <c r="N232" s="12">
        <f t="shared" si="12"/>
        <v>1.9467592592592595E-2</v>
      </c>
      <c r="O232">
        <f t="shared" si="13"/>
        <v>18</v>
      </c>
    </row>
    <row r="233" spans="1:15" x14ac:dyDescent="0.25">
      <c r="A233">
        <v>2013</v>
      </c>
      <c r="B233">
        <v>2</v>
      </c>
      <c r="C233" s="2">
        <v>7.2916666666666671E-2</v>
      </c>
      <c r="F233" t="s">
        <v>10</v>
      </c>
      <c r="G233" t="s">
        <v>33</v>
      </c>
      <c r="H233">
        <v>21</v>
      </c>
      <c r="I233">
        <v>3</v>
      </c>
      <c r="J233">
        <v>0</v>
      </c>
      <c r="K233">
        <v>0.28000000000000003</v>
      </c>
      <c r="L233">
        <v>94.1</v>
      </c>
      <c r="M233" t="str">
        <f t="shared" si="11"/>
        <v/>
      </c>
      <c r="N233" s="12" t="str">
        <f t="shared" si="12"/>
        <v/>
      </c>
      <c r="O233" t="str">
        <f t="shared" si="13"/>
        <v/>
      </c>
    </row>
    <row r="234" spans="1:15" x14ac:dyDescent="0.25">
      <c r="A234">
        <v>2013</v>
      </c>
      <c r="B234">
        <v>2</v>
      </c>
      <c r="C234" s="2">
        <v>7.2916666666666671E-2</v>
      </c>
      <c r="D234">
        <v>1</v>
      </c>
      <c r="E234">
        <v>10</v>
      </c>
      <c r="F234" t="s">
        <v>12</v>
      </c>
      <c r="G234" t="s">
        <v>122</v>
      </c>
      <c r="H234">
        <v>21</v>
      </c>
      <c r="I234">
        <v>3</v>
      </c>
      <c r="J234">
        <v>0.28000000000000003</v>
      </c>
      <c r="K234">
        <v>0.54</v>
      </c>
      <c r="L234">
        <v>93.8</v>
      </c>
      <c r="M234" t="str">
        <f t="shared" si="11"/>
        <v/>
      </c>
      <c r="N234" s="12" t="str">
        <f t="shared" si="12"/>
        <v/>
      </c>
      <c r="O234" t="str">
        <f t="shared" si="13"/>
        <v/>
      </c>
    </row>
    <row r="235" spans="1:15" x14ac:dyDescent="0.25">
      <c r="A235">
        <v>2013</v>
      </c>
      <c r="B235">
        <v>2</v>
      </c>
      <c r="C235" s="2">
        <v>5.6250000000000001E-2</v>
      </c>
      <c r="D235">
        <v>2</v>
      </c>
      <c r="E235">
        <v>4</v>
      </c>
      <c r="F235" t="s">
        <v>123</v>
      </c>
      <c r="G235" t="s">
        <v>124</v>
      </c>
      <c r="H235">
        <v>21</v>
      </c>
      <c r="I235">
        <v>3</v>
      </c>
      <c r="J235">
        <v>0.54</v>
      </c>
      <c r="K235">
        <v>2.59</v>
      </c>
      <c r="L235">
        <v>91</v>
      </c>
      <c r="M235" t="str">
        <f t="shared" si="11"/>
        <v/>
      </c>
      <c r="N235" s="12" t="str">
        <f t="shared" si="12"/>
        <v/>
      </c>
      <c r="O235" t="str">
        <f t="shared" si="13"/>
        <v/>
      </c>
    </row>
    <row r="236" spans="1:15" x14ac:dyDescent="0.25">
      <c r="A236">
        <v>2013</v>
      </c>
      <c r="B236">
        <v>2</v>
      </c>
      <c r="C236" s="2">
        <v>5.2083333333333336E-2</v>
      </c>
      <c r="D236">
        <v>1</v>
      </c>
      <c r="E236">
        <v>10</v>
      </c>
      <c r="F236" t="s">
        <v>125</v>
      </c>
      <c r="G236" t="s">
        <v>126</v>
      </c>
      <c r="H236">
        <v>21</v>
      </c>
      <c r="I236">
        <v>3</v>
      </c>
      <c r="J236">
        <v>2.59</v>
      </c>
      <c r="K236">
        <v>2.04</v>
      </c>
      <c r="L236">
        <v>91.9</v>
      </c>
      <c r="M236" t="str">
        <f t="shared" si="11"/>
        <v/>
      </c>
      <c r="N236" s="12" t="str">
        <f t="shared" si="12"/>
        <v/>
      </c>
      <c r="O236" t="str">
        <f t="shared" si="13"/>
        <v/>
      </c>
    </row>
    <row r="237" spans="1:15" x14ac:dyDescent="0.25">
      <c r="A237">
        <v>2013</v>
      </c>
      <c r="B237">
        <v>2</v>
      </c>
      <c r="C237" s="2">
        <v>4.9999999999999996E-2</v>
      </c>
      <c r="D237">
        <v>2</v>
      </c>
      <c r="E237">
        <v>10</v>
      </c>
      <c r="F237" t="s">
        <v>125</v>
      </c>
      <c r="G237" t="s">
        <v>127</v>
      </c>
      <c r="H237">
        <v>21</v>
      </c>
      <c r="I237">
        <v>3</v>
      </c>
      <c r="J237">
        <v>2.04</v>
      </c>
      <c r="K237">
        <v>4.4400000000000004</v>
      </c>
      <c r="L237">
        <v>87.6</v>
      </c>
      <c r="M237" t="str">
        <f t="shared" si="11"/>
        <v/>
      </c>
      <c r="N237" s="12" t="str">
        <f t="shared" si="12"/>
        <v/>
      </c>
      <c r="O237" t="str">
        <f t="shared" si="13"/>
        <v/>
      </c>
    </row>
    <row r="238" spans="1:15" x14ac:dyDescent="0.25">
      <c r="A238">
        <v>2013</v>
      </c>
      <c r="B238">
        <v>2</v>
      </c>
      <c r="C238" s="2">
        <v>3.9583333333333331E-2</v>
      </c>
      <c r="G238" t="s">
        <v>128</v>
      </c>
      <c r="H238">
        <v>21</v>
      </c>
      <c r="I238">
        <v>3</v>
      </c>
      <c r="J238">
        <v>0</v>
      </c>
      <c r="K238">
        <v>0</v>
      </c>
      <c r="M238" t="str">
        <f t="shared" si="11"/>
        <v/>
      </c>
      <c r="N238" s="12" t="str">
        <f t="shared" si="12"/>
        <v/>
      </c>
      <c r="O238" t="str">
        <f t="shared" si="13"/>
        <v/>
      </c>
    </row>
    <row r="239" spans="1:15" x14ac:dyDescent="0.25">
      <c r="A239">
        <v>2013</v>
      </c>
      <c r="B239">
        <v>2</v>
      </c>
      <c r="C239" s="2">
        <v>3.9583333333333331E-2</v>
      </c>
      <c r="D239">
        <v>1</v>
      </c>
      <c r="E239">
        <v>10</v>
      </c>
      <c r="F239" t="s">
        <v>129</v>
      </c>
      <c r="G239" t="s">
        <v>130</v>
      </c>
      <c r="H239">
        <v>21</v>
      </c>
      <c r="I239">
        <v>3</v>
      </c>
      <c r="J239">
        <v>4.4400000000000004</v>
      </c>
      <c r="K239">
        <v>5.29</v>
      </c>
      <c r="L239">
        <v>85.9</v>
      </c>
      <c r="M239" t="str">
        <f t="shared" si="11"/>
        <v/>
      </c>
      <c r="N239" s="12" t="str">
        <f t="shared" si="12"/>
        <v/>
      </c>
      <c r="O239" t="str">
        <f t="shared" si="13"/>
        <v/>
      </c>
    </row>
    <row r="240" spans="1:15" x14ac:dyDescent="0.25">
      <c r="A240">
        <v>2013</v>
      </c>
      <c r="B240">
        <v>2</v>
      </c>
      <c r="C240" s="2">
        <v>1.7361111111111112E-2</v>
      </c>
      <c r="D240">
        <v>2</v>
      </c>
      <c r="E240">
        <v>2</v>
      </c>
      <c r="F240" t="s">
        <v>131</v>
      </c>
      <c r="G240" t="s">
        <v>132</v>
      </c>
      <c r="H240">
        <v>21</v>
      </c>
      <c r="I240">
        <v>3</v>
      </c>
      <c r="J240">
        <v>5.29</v>
      </c>
      <c r="K240">
        <v>4.57</v>
      </c>
      <c r="L240">
        <v>87.8</v>
      </c>
      <c r="M240" t="str">
        <f t="shared" si="11"/>
        <v/>
      </c>
      <c r="N240" s="12" t="str">
        <f t="shared" si="12"/>
        <v/>
      </c>
      <c r="O240" t="str">
        <f t="shared" si="13"/>
        <v/>
      </c>
    </row>
    <row r="241" spans="1:15" x14ac:dyDescent="0.25">
      <c r="A241">
        <v>2013</v>
      </c>
      <c r="B241">
        <v>2</v>
      </c>
      <c r="C241" s="2">
        <v>1.4583333333333332E-2</v>
      </c>
      <c r="G241" t="s">
        <v>133</v>
      </c>
      <c r="H241">
        <v>21</v>
      </c>
      <c r="I241">
        <v>3</v>
      </c>
      <c r="J241">
        <v>0</v>
      </c>
      <c r="K241">
        <v>0</v>
      </c>
      <c r="M241" t="str">
        <f t="shared" si="11"/>
        <v/>
      </c>
      <c r="N241" s="12" t="str">
        <f t="shared" si="12"/>
        <v/>
      </c>
      <c r="O241" t="str">
        <f t="shared" si="13"/>
        <v/>
      </c>
    </row>
    <row r="242" spans="1:15" x14ac:dyDescent="0.25">
      <c r="A242">
        <v>2013</v>
      </c>
      <c r="B242">
        <v>2</v>
      </c>
      <c r="C242" s="2">
        <v>1.4583333333333332E-2</v>
      </c>
      <c r="D242">
        <v>3</v>
      </c>
      <c r="E242">
        <v>2</v>
      </c>
      <c r="F242" t="s">
        <v>131</v>
      </c>
      <c r="G242" t="s">
        <v>134</v>
      </c>
      <c r="H242">
        <v>21</v>
      </c>
      <c r="I242">
        <v>3</v>
      </c>
      <c r="J242">
        <v>4.57</v>
      </c>
      <c r="K242">
        <v>2.95</v>
      </c>
      <c r="L242">
        <v>90.9</v>
      </c>
      <c r="M242" t="str">
        <f t="shared" si="11"/>
        <v/>
      </c>
      <c r="N242" s="12" t="str">
        <f t="shared" si="12"/>
        <v/>
      </c>
      <c r="O242" t="str">
        <f t="shared" si="13"/>
        <v/>
      </c>
    </row>
    <row r="243" spans="1:15" x14ac:dyDescent="0.25">
      <c r="A243">
        <v>2013</v>
      </c>
      <c r="B243">
        <v>2</v>
      </c>
      <c r="C243" s="2">
        <v>2.0833333333333333E-3</v>
      </c>
      <c r="G243" t="s">
        <v>135</v>
      </c>
      <c r="H243">
        <v>21</v>
      </c>
      <c r="I243">
        <v>3</v>
      </c>
      <c r="J243">
        <v>0</v>
      </c>
      <c r="K243">
        <v>0</v>
      </c>
      <c r="M243" t="str">
        <f t="shared" si="11"/>
        <v/>
      </c>
      <c r="N243" s="12" t="str">
        <f t="shared" si="12"/>
        <v/>
      </c>
      <c r="O243" t="str">
        <f t="shared" si="13"/>
        <v/>
      </c>
    </row>
    <row r="244" spans="1:15" x14ac:dyDescent="0.25">
      <c r="A244">
        <v>2013</v>
      </c>
      <c r="B244">
        <v>2</v>
      </c>
      <c r="C244" s="2">
        <v>2.0833333333333333E-3</v>
      </c>
      <c r="D244">
        <v>4</v>
      </c>
      <c r="E244">
        <v>2</v>
      </c>
      <c r="F244" t="s">
        <v>131</v>
      </c>
      <c r="G244" t="s">
        <v>136</v>
      </c>
      <c r="H244">
        <v>21</v>
      </c>
      <c r="I244">
        <v>6</v>
      </c>
      <c r="J244">
        <v>2.95</v>
      </c>
      <c r="K244">
        <v>3</v>
      </c>
      <c r="L244">
        <v>90.9</v>
      </c>
      <c r="M244">
        <f t="shared" si="11"/>
        <v>2</v>
      </c>
      <c r="N244" s="12">
        <f t="shared" si="12"/>
        <v>2.0798611111111111E-2</v>
      </c>
      <c r="O244">
        <f t="shared" si="13"/>
        <v>15</v>
      </c>
    </row>
    <row r="245" spans="1:15" x14ac:dyDescent="0.25">
      <c r="A245">
        <v>2013</v>
      </c>
      <c r="B245">
        <v>3</v>
      </c>
      <c r="C245" s="2">
        <v>0.625</v>
      </c>
      <c r="F245" t="s">
        <v>53</v>
      </c>
      <c r="G245" t="s">
        <v>137</v>
      </c>
      <c r="H245">
        <v>27</v>
      </c>
      <c r="I245">
        <v>6</v>
      </c>
      <c r="J245">
        <v>0</v>
      </c>
      <c r="K245">
        <v>7</v>
      </c>
      <c r="L245">
        <v>97.6</v>
      </c>
      <c r="M245">
        <f t="shared" si="11"/>
        <v>3</v>
      </c>
      <c r="N245" s="12">
        <f t="shared" si="12"/>
        <v>2.0833333333333332E-2</v>
      </c>
      <c r="O245">
        <f t="shared" si="13"/>
        <v>21</v>
      </c>
    </row>
    <row r="246" spans="1:15" x14ac:dyDescent="0.25">
      <c r="A246">
        <v>2013</v>
      </c>
      <c r="B246">
        <v>3</v>
      </c>
      <c r="C246" s="2">
        <v>0.625</v>
      </c>
      <c r="G246" t="s">
        <v>32</v>
      </c>
      <c r="H246">
        <v>28</v>
      </c>
      <c r="I246">
        <v>6</v>
      </c>
      <c r="J246">
        <v>0</v>
      </c>
      <c r="K246">
        <v>0</v>
      </c>
      <c r="L246">
        <v>98.1</v>
      </c>
      <c r="M246">
        <f t="shared" si="11"/>
        <v>3</v>
      </c>
      <c r="N246" s="12">
        <f t="shared" si="12"/>
        <v>2.0833333333333332E-2</v>
      </c>
      <c r="O246">
        <f t="shared" si="13"/>
        <v>22</v>
      </c>
    </row>
    <row r="247" spans="1:15" x14ac:dyDescent="0.25">
      <c r="A247">
        <v>2013</v>
      </c>
      <c r="B247">
        <v>3</v>
      </c>
      <c r="C247" s="2">
        <v>0.61736111111111114</v>
      </c>
      <c r="F247" t="s">
        <v>10</v>
      </c>
      <c r="G247" t="s">
        <v>138</v>
      </c>
      <c r="H247">
        <v>28</v>
      </c>
      <c r="I247">
        <v>6</v>
      </c>
      <c r="J247">
        <v>0</v>
      </c>
      <c r="K247">
        <v>-0.28000000000000003</v>
      </c>
      <c r="L247">
        <v>98.3</v>
      </c>
      <c r="M247" t="str">
        <f t="shared" si="11"/>
        <v/>
      </c>
      <c r="N247" s="12" t="str">
        <f t="shared" si="12"/>
        <v/>
      </c>
      <c r="O247" t="str">
        <f t="shared" si="13"/>
        <v/>
      </c>
    </row>
    <row r="248" spans="1:15" x14ac:dyDescent="0.25">
      <c r="A248">
        <v>2013</v>
      </c>
      <c r="B248">
        <v>3</v>
      </c>
      <c r="C248" s="2">
        <v>0.61388888888888882</v>
      </c>
      <c r="D248">
        <v>1</v>
      </c>
      <c r="E248">
        <v>10</v>
      </c>
      <c r="F248" t="s">
        <v>109</v>
      </c>
      <c r="G248" t="s">
        <v>139</v>
      </c>
      <c r="H248">
        <v>28</v>
      </c>
      <c r="I248">
        <v>6</v>
      </c>
      <c r="J248">
        <v>-0.28000000000000003</v>
      </c>
      <c r="K248">
        <v>1.8</v>
      </c>
      <c r="L248">
        <v>97.1</v>
      </c>
      <c r="M248" t="str">
        <f t="shared" si="11"/>
        <v/>
      </c>
      <c r="N248" s="12" t="str">
        <f t="shared" si="12"/>
        <v/>
      </c>
      <c r="O248" t="str">
        <f t="shared" si="13"/>
        <v/>
      </c>
    </row>
    <row r="249" spans="1:15" x14ac:dyDescent="0.25">
      <c r="A249">
        <v>2013</v>
      </c>
      <c r="B249">
        <v>3</v>
      </c>
      <c r="C249" s="2">
        <v>0.59097222222222223</v>
      </c>
      <c r="D249">
        <v>1</v>
      </c>
      <c r="E249">
        <v>10</v>
      </c>
      <c r="F249" t="s">
        <v>22</v>
      </c>
      <c r="G249" t="s">
        <v>140</v>
      </c>
      <c r="H249">
        <v>28</v>
      </c>
      <c r="I249">
        <v>6</v>
      </c>
      <c r="J249">
        <v>1.8</v>
      </c>
      <c r="K249">
        <v>1.66</v>
      </c>
      <c r="L249">
        <v>97.3</v>
      </c>
      <c r="M249" t="str">
        <f t="shared" si="11"/>
        <v/>
      </c>
      <c r="N249" s="12" t="str">
        <f t="shared" si="12"/>
        <v/>
      </c>
      <c r="O249" t="str">
        <f t="shared" si="13"/>
        <v/>
      </c>
    </row>
    <row r="250" spans="1:15" x14ac:dyDescent="0.25">
      <c r="A250">
        <v>2013</v>
      </c>
      <c r="B250">
        <v>3</v>
      </c>
      <c r="C250" s="2">
        <v>0.56111111111111112</v>
      </c>
      <c r="D250">
        <v>2</v>
      </c>
      <c r="E250">
        <v>7</v>
      </c>
      <c r="F250" t="s">
        <v>141</v>
      </c>
      <c r="G250" t="s">
        <v>142</v>
      </c>
      <c r="H250">
        <v>28</v>
      </c>
      <c r="I250">
        <v>6</v>
      </c>
      <c r="J250">
        <v>1.66</v>
      </c>
      <c r="K250">
        <v>0.17</v>
      </c>
      <c r="L250">
        <v>98.3</v>
      </c>
      <c r="M250" t="str">
        <f t="shared" si="11"/>
        <v/>
      </c>
      <c r="N250" s="12" t="str">
        <f t="shared" si="12"/>
        <v/>
      </c>
      <c r="O250" t="str">
        <f t="shared" si="13"/>
        <v/>
      </c>
    </row>
    <row r="251" spans="1:15" x14ac:dyDescent="0.25">
      <c r="A251">
        <v>2013</v>
      </c>
      <c r="B251">
        <v>3</v>
      </c>
      <c r="C251" s="2">
        <v>0.5444444444444444</v>
      </c>
      <c r="D251">
        <v>3</v>
      </c>
      <c r="E251">
        <v>13</v>
      </c>
      <c r="F251" t="s">
        <v>143</v>
      </c>
      <c r="G251" t="s">
        <v>144</v>
      </c>
      <c r="H251">
        <v>28</v>
      </c>
      <c r="I251">
        <v>6</v>
      </c>
      <c r="J251">
        <v>0.17</v>
      </c>
      <c r="K251">
        <v>-0.32</v>
      </c>
      <c r="L251">
        <v>98.6</v>
      </c>
      <c r="M251" t="str">
        <f t="shared" si="11"/>
        <v/>
      </c>
      <c r="N251" s="12" t="str">
        <f t="shared" si="12"/>
        <v/>
      </c>
      <c r="O251" t="str">
        <f t="shared" si="13"/>
        <v/>
      </c>
    </row>
    <row r="252" spans="1:15" x14ac:dyDescent="0.25">
      <c r="A252">
        <v>2013</v>
      </c>
      <c r="B252">
        <v>3</v>
      </c>
      <c r="C252" s="2">
        <v>0.51180555555555551</v>
      </c>
      <c r="D252">
        <v>4</v>
      </c>
      <c r="E252">
        <v>7</v>
      </c>
      <c r="F252" t="s">
        <v>141</v>
      </c>
      <c r="G252" t="s">
        <v>145</v>
      </c>
      <c r="H252">
        <v>28</v>
      </c>
      <c r="I252">
        <v>6</v>
      </c>
      <c r="J252">
        <v>-0.32</v>
      </c>
      <c r="K252">
        <v>-0.28000000000000003</v>
      </c>
      <c r="L252">
        <v>98.7</v>
      </c>
      <c r="M252" t="str">
        <f t="shared" si="11"/>
        <v/>
      </c>
      <c r="N252" s="12" t="str">
        <f t="shared" si="12"/>
        <v/>
      </c>
      <c r="O252" t="str">
        <f t="shared" si="13"/>
        <v/>
      </c>
    </row>
    <row r="253" spans="1:15" x14ac:dyDescent="0.25">
      <c r="A253">
        <v>2013</v>
      </c>
      <c r="B253">
        <v>3</v>
      </c>
      <c r="C253" s="2">
        <v>0.50694444444444442</v>
      </c>
      <c r="D253">
        <v>1</v>
      </c>
      <c r="E253">
        <v>10</v>
      </c>
      <c r="F253" t="s">
        <v>146</v>
      </c>
      <c r="G253" t="s">
        <v>147</v>
      </c>
      <c r="H253">
        <v>28</v>
      </c>
      <c r="I253">
        <v>6</v>
      </c>
      <c r="J253">
        <v>0.28000000000000003</v>
      </c>
      <c r="K253">
        <v>1.27</v>
      </c>
      <c r="L253">
        <v>99</v>
      </c>
      <c r="M253" t="str">
        <f t="shared" si="11"/>
        <v/>
      </c>
      <c r="N253" s="12" t="str">
        <f t="shared" si="12"/>
        <v/>
      </c>
      <c r="O253" t="str">
        <f t="shared" si="13"/>
        <v/>
      </c>
    </row>
    <row r="254" spans="1:15" x14ac:dyDescent="0.25">
      <c r="A254">
        <v>2013</v>
      </c>
      <c r="B254">
        <v>3</v>
      </c>
      <c r="C254" s="2">
        <v>0.4861111111111111</v>
      </c>
      <c r="D254">
        <v>1</v>
      </c>
      <c r="E254">
        <v>10</v>
      </c>
      <c r="F254" t="s">
        <v>10</v>
      </c>
      <c r="G254" t="s">
        <v>148</v>
      </c>
      <c r="H254">
        <v>28</v>
      </c>
      <c r="I254">
        <v>6</v>
      </c>
      <c r="J254">
        <v>1.27</v>
      </c>
      <c r="K254">
        <v>0.99</v>
      </c>
      <c r="L254">
        <v>99</v>
      </c>
      <c r="M254" t="str">
        <f t="shared" si="11"/>
        <v/>
      </c>
      <c r="N254" s="12" t="str">
        <f t="shared" si="12"/>
        <v/>
      </c>
      <c r="O254" t="str">
        <f t="shared" si="13"/>
        <v/>
      </c>
    </row>
    <row r="255" spans="1:15" x14ac:dyDescent="0.25">
      <c r="A255">
        <v>2013</v>
      </c>
      <c r="B255">
        <v>3</v>
      </c>
      <c r="C255" s="2">
        <v>0.46597222222222223</v>
      </c>
      <c r="D255">
        <v>2</v>
      </c>
      <c r="E255">
        <v>8</v>
      </c>
      <c r="F255" t="s">
        <v>43</v>
      </c>
      <c r="G255" t="s">
        <v>63</v>
      </c>
      <c r="H255">
        <v>28</v>
      </c>
      <c r="I255">
        <v>6</v>
      </c>
      <c r="J255">
        <v>0.99</v>
      </c>
      <c r="K255">
        <v>0.3</v>
      </c>
      <c r="L255">
        <v>98.9</v>
      </c>
      <c r="M255" t="str">
        <f t="shared" si="11"/>
        <v/>
      </c>
      <c r="N255" s="12" t="str">
        <f t="shared" si="12"/>
        <v/>
      </c>
      <c r="O255" t="str">
        <f t="shared" si="13"/>
        <v/>
      </c>
    </row>
    <row r="256" spans="1:15" x14ac:dyDescent="0.25">
      <c r="A256">
        <v>2013</v>
      </c>
      <c r="B256">
        <v>3</v>
      </c>
      <c r="C256" s="2">
        <v>0.46319444444444446</v>
      </c>
      <c r="D256">
        <v>3</v>
      </c>
      <c r="E256">
        <v>8</v>
      </c>
      <c r="F256" t="s">
        <v>43</v>
      </c>
      <c r="G256" t="s">
        <v>149</v>
      </c>
      <c r="H256">
        <v>28</v>
      </c>
      <c r="I256">
        <v>6</v>
      </c>
      <c r="J256">
        <v>0.3</v>
      </c>
      <c r="K256">
        <v>-0.46</v>
      </c>
      <c r="L256">
        <v>98.6</v>
      </c>
      <c r="M256" t="str">
        <f t="shared" si="11"/>
        <v/>
      </c>
      <c r="N256" s="12" t="str">
        <f t="shared" si="12"/>
        <v/>
      </c>
      <c r="O256" t="str">
        <f t="shared" si="13"/>
        <v/>
      </c>
    </row>
    <row r="257" spans="1:15" x14ac:dyDescent="0.25">
      <c r="A257">
        <v>2013</v>
      </c>
      <c r="B257">
        <v>3</v>
      </c>
      <c r="C257" s="2">
        <v>0.44097222222222227</v>
      </c>
      <c r="D257">
        <v>4</v>
      </c>
      <c r="E257">
        <v>1</v>
      </c>
      <c r="F257" t="s">
        <v>41</v>
      </c>
      <c r="G257" t="s">
        <v>150</v>
      </c>
      <c r="H257">
        <v>28</v>
      </c>
      <c r="I257">
        <v>6</v>
      </c>
      <c r="J257">
        <v>-0.46</v>
      </c>
      <c r="K257">
        <v>-0.28000000000000003</v>
      </c>
      <c r="L257">
        <v>98.8</v>
      </c>
      <c r="M257" t="str">
        <f t="shared" si="11"/>
        <v/>
      </c>
      <c r="N257" s="12" t="str">
        <f t="shared" si="12"/>
        <v/>
      </c>
      <c r="O257" t="str">
        <f t="shared" si="13"/>
        <v/>
      </c>
    </row>
    <row r="258" spans="1:15" x14ac:dyDescent="0.25">
      <c r="A258">
        <v>2013</v>
      </c>
      <c r="B258">
        <v>3</v>
      </c>
      <c r="C258" s="2">
        <v>0.43472222222222223</v>
      </c>
      <c r="D258">
        <v>1</v>
      </c>
      <c r="E258">
        <v>10</v>
      </c>
      <c r="F258" t="s">
        <v>12</v>
      </c>
      <c r="G258" t="s">
        <v>151</v>
      </c>
      <c r="H258">
        <v>28</v>
      </c>
      <c r="I258">
        <v>6</v>
      </c>
      <c r="J258">
        <v>0.28000000000000003</v>
      </c>
      <c r="K258">
        <v>0.41</v>
      </c>
      <c r="L258">
        <v>98.8</v>
      </c>
      <c r="M258" t="str">
        <f t="shared" si="11"/>
        <v/>
      </c>
      <c r="N258" s="12" t="str">
        <f t="shared" si="12"/>
        <v/>
      </c>
      <c r="O258" t="str">
        <f t="shared" si="13"/>
        <v/>
      </c>
    </row>
    <row r="259" spans="1:15" x14ac:dyDescent="0.25">
      <c r="A259">
        <v>2013</v>
      </c>
      <c r="B259">
        <v>3</v>
      </c>
      <c r="C259" s="2">
        <v>0.41319444444444442</v>
      </c>
      <c r="D259">
        <v>2</v>
      </c>
      <c r="E259">
        <v>5</v>
      </c>
      <c r="F259" t="s">
        <v>152</v>
      </c>
      <c r="G259" t="s">
        <v>153</v>
      </c>
      <c r="H259">
        <v>28</v>
      </c>
      <c r="I259">
        <v>6</v>
      </c>
      <c r="J259">
        <v>0.41</v>
      </c>
      <c r="K259">
        <v>1.6</v>
      </c>
      <c r="L259">
        <v>98.4</v>
      </c>
      <c r="M259" t="str">
        <f t="shared" si="11"/>
        <v/>
      </c>
      <c r="N259" s="12" t="str">
        <f t="shared" si="12"/>
        <v/>
      </c>
      <c r="O259" t="str">
        <f t="shared" si="13"/>
        <v/>
      </c>
    </row>
    <row r="260" spans="1:15" x14ac:dyDescent="0.25">
      <c r="A260">
        <v>2013</v>
      </c>
      <c r="B260">
        <v>3</v>
      </c>
      <c r="C260" s="2">
        <v>0.38611111111111113</v>
      </c>
      <c r="D260">
        <v>1</v>
      </c>
      <c r="E260">
        <v>10</v>
      </c>
      <c r="F260" t="s">
        <v>143</v>
      </c>
      <c r="G260" t="s">
        <v>154</v>
      </c>
      <c r="H260">
        <v>28</v>
      </c>
      <c r="I260">
        <v>6</v>
      </c>
      <c r="J260">
        <v>1.6</v>
      </c>
      <c r="K260">
        <v>1.32</v>
      </c>
      <c r="L260">
        <v>98.6</v>
      </c>
      <c r="M260" t="str">
        <f t="shared" ref="M260:M323" si="14">IF(AND(H260=H259,I260=I259),"",$B260)</f>
        <v/>
      </c>
      <c r="N260" s="12" t="str">
        <f t="shared" ref="N260:N323" si="15">IF(NOT(ISNUMBER(M260)),"",
IF(AND($C260=0.625,$B260=1),TIME(0,0,0),
(($C$3-C260)+0.625*(B260-1))/60))</f>
        <v/>
      </c>
      <c r="O260" t="str">
        <f t="shared" ref="O260:O323" si="16">IF(N260&lt;&gt;"",ABS(H260-I260),"")</f>
        <v/>
      </c>
    </row>
    <row r="261" spans="1:15" x14ac:dyDescent="0.25">
      <c r="A261">
        <v>2013</v>
      </c>
      <c r="B261">
        <v>3</v>
      </c>
      <c r="C261" s="2">
        <v>0.36041666666666666</v>
      </c>
      <c r="D261">
        <v>2</v>
      </c>
      <c r="E261">
        <v>8</v>
      </c>
      <c r="F261" t="s">
        <v>69</v>
      </c>
      <c r="G261" t="s">
        <v>155</v>
      </c>
      <c r="H261">
        <v>28</v>
      </c>
      <c r="I261">
        <v>6</v>
      </c>
      <c r="J261">
        <v>1.32</v>
      </c>
      <c r="K261">
        <v>0.63</v>
      </c>
      <c r="L261">
        <v>99</v>
      </c>
      <c r="M261" t="str">
        <f t="shared" si="14"/>
        <v/>
      </c>
      <c r="N261" s="12" t="str">
        <f t="shared" si="15"/>
        <v/>
      </c>
      <c r="O261" t="str">
        <f t="shared" si="16"/>
        <v/>
      </c>
    </row>
    <row r="262" spans="1:15" x14ac:dyDescent="0.25">
      <c r="A262">
        <v>2013</v>
      </c>
      <c r="B262">
        <v>3</v>
      </c>
      <c r="C262" s="2">
        <v>0.35555555555555557</v>
      </c>
      <c r="D262">
        <v>3</v>
      </c>
      <c r="E262">
        <v>8</v>
      </c>
      <c r="F262" t="s">
        <v>69</v>
      </c>
      <c r="G262" t="s">
        <v>156</v>
      </c>
      <c r="H262">
        <v>28</v>
      </c>
      <c r="I262">
        <v>6</v>
      </c>
      <c r="J262">
        <v>0.63</v>
      </c>
      <c r="K262">
        <v>2.3199999999999998</v>
      </c>
      <c r="L262">
        <v>98.3</v>
      </c>
      <c r="M262" t="str">
        <f t="shared" si="14"/>
        <v/>
      </c>
      <c r="N262" s="12" t="str">
        <f t="shared" si="15"/>
        <v/>
      </c>
      <c r="O262" t="str">
        <f t="shared" si="16"/>
        <v/>
      </c>
    </row>
    <row r="263" spans="1:15" x14ac:dyDescent="0.25">
      <c r="A263">
        <v>2013</v>
      </c>
      <c r="B263">
        <v>3</v>
      </c>
      <c r="C263" s="2">
        <v>0.32847222222222222</v>
      </c>
      <c r="G263" t="s">
        <v>128</v>
      </c>
      <c r="H263">
        <v>28</v>
      </c>
      <c r="I263">
        <v>6</v>
      </c>
      <c r="J263">
        <v>0</v>
      </c>
      <c r="K263">
        <v>0</v>
      </c>
      <c r="M263" t="str">
        <f t="shared" si="14"/>
        <v/>
      </c>
      <c r="N263" s="12" t="str">
        <f t="shared" si="15"/>
        <v/>
      </c>
      <c r="O263" t="str">
        <f t="shared" si="16"/>
        <v/>
      </c>
    </row>
    <row r="264" spans="1:15" x14ac:dyDescent="0.25">
      <c r="A264">
        <v>2013</v>
      </c>
      <c r="B264">
        <v>3</v>
      </c>
      <c r="C264" s="2">
        <v>0.32847222222222222</v>
      </c>
      <c r="D264">
        <v>1</v>
      </c>
      <c r="E264">
        <v>10</v>
      </c>
      <c r="F264" t="s">
        <v>20</v>
      </c>
      <c r="G264" t="s">
        <v>157</v>
      </c>
      <c r="H264">
        <v>28</v>
      </c>
      <c r="I264">
        <v>6</v>
      </c>
      <c r="J264">
        <v>2.3199999999999998</v>
      </c>
      <c r="K264">
        <v>3.51</v>
      </c>
      <c r="L264">
        <v>97.8</v>
      </c>
      <c r="M264" t="str">
        <f t="shared" si="14"/>
        <v/>
      </c>
      <c r="N264" s="12" t="str">
        <f t="shared" si="15"/>
        <v/>
      </c>
      <c r="O264" t="str">
        <f t="shared" si="16"/>
        <v/>
      </c>
    </row>
    <row r="265" spans="1:15" x14ac:dyDescent="0.25">
      <c r="A265">
        <v>2013</v>
      </c>
      <c r="B265">
        <v>3</v>
      </c>
      <c r="C265" s="2">
        <v>0.31111111111111112</v>
      </c>
      <c r="D265">
        <v>1</v>
      </c>
      <c r="E265">
        <v>10</v>
      </c>
      <c r="F265" t="s">
        <v>57</v>
      </c>
      <c r="G265" t="s">
        <v>158</v>
      </c>
      <c r="H265">
        <v>28</v>
      </c>
      <c r="I265">
        <v>12</v>
      </c>
      <c r="J265">
        <v>3.51</v>
      </c>
      <c r="K265">
        <v>7</v>
      </c>
      <c r="L265">
        <v>95.9</v>
      </c>
      <c r="M265">
        <f t="shared" si="14"/>
        <v>3</v>
      </c>
      <c r="N265" s="12">
        <f t="shared" si="15"/>
        <v>2.6064814814814815E-2</v>
      </c>
      <c r="O265">
        <f t="shared" si="16"/>
        <v>16</v>
      </c>
    </row>
    <row r="266" spans="1:15" x14ac:dyDescent="0.25">
      <c r="A266">
        <v>2013</v>
      </c>
      <c r="B266">
        <v>3</v>
      </c>
      <c r="C266" s="2">
        <v>0.31111111111111112</v>
      </c>
      <c r="G266" t="s">
        <v>159</v>
      </c>
      <c r="H266">
        <v>28</v>
      </c>
      <c r="I266">
        <v>13</v>
      </c>
      <c r="J266">
        <v>0</v>
      </c>
      <c r="K266">
        <v>0</v>
      </c>
      <c r="L266">
        <v>94.7</v>
      </c>
      <c r="M266">
        <f t="shared" si="14"/>
        <v>3</v>
      </c>
      <c r="N266" s="12">
        <f t="shared" si="15"/>
        <v>2.6064814814814815E-2</v>
      </c>
      <c r="O266">
        <f t="shared" si="16"/>
        <v>15</v>
      </c>
    </row>
    <row r="267" spans="1:15" x14ac:dyDescent="0.25">
      <c r="A267">
        <v>2013</v>
      </c>
      <c r="B267">
        <v>3</v>
      </c>
      <c r="C267" s="2">
        <v>0.30555555555555552</v>
      </c>
      <c r="F267" t="s">
        <v>53</v>
      </c>
      <c r="G267" t="s">
        <v>160</v>
      </c>
      <c r="H267">
        <v>28</v>
      </c>
      <c r="I267">
        <v>13</v>
      </c>
      <c r="J267">
        <v>0</v>
      </c>
      <c r="K267">
        <v>-0.06</v>
      </c>
      <c r="L267">
        <v>94.7</v>
      </c>
      <c r="M267" t="str">
        <f t="shared" si="14"/>
        <v/>
      </c>
      <c r="N267" s="12" t="str">
        <f t="shared" si="15"/>
        <v/>
      </c>
      <c r="O267" t="str">
        <f t="shared" si="16"/>
        <v/>
      </c>
    </row>
    <row r="268" spans="1:15" x14ac:dyDescent="0.25">
      <c r="A268">
        <v>2013</v>
      </c>
      <c r="B268">
        <v>3</v>
      </c>
      <c r="C268" s="2">
        <v>0.30208333333333331</v>
      </c>
      <c r="D268">
        <v>1</v>
      </c>
      <c r="E268">
        <v>10</v>
      </c>
      <c r="F268" t="s">
        <v>129</v>
      </c>
      <c r="G268" t="s">
        <v>161</v>
      </c>
      <c r="H268">
        <v>28</v>
      </c>
      <c r="I268">
        <v>13</v>
      </c>
      <c r="J268">
        <v>-0.06</v>
      </c>
      <c r="K268">
        <v>-0.57999999999999996</v>
      </c>
      <c r="L268">
        <v>94</v>
      </c>
      <c r="M268" t="str">
        <f t="shared" si="14"/>
        <v/>
      </c>
      <c r="N268" s="12" t="str">
        <f t="shared" si="15"/>
        <v/>
      </c>
      <c r="O268" t="str">
        <f t="shared" si="16"/>
        <v/>
      </c>
    </row>
    <row r="269" spans="1:15" x14ac:dyDescent="0.25">
      <c r="A269">
        <v>2013</v>
      </c>
      <c r="B269">
        <v>3</v>
      </c>
      <c r="C269" s="2">
        <v>0.2986111111111111</v>
      </c>
      <c r="D269">
        <v>2</v>
      </c>
      <c r="E269">
        <v>10</v>
      </c>
      <c r="F269" t="s">
        <v>129</v>
      </c>
      <c r="G269" t="s">
        <v>162</v>
      </c>
      <c r="H269">
        <v>28</v>
      </c>
      <c r="I269">
        <v>13</v>
      </c>
      <c r="J269">
        <v>-0.57999999999999996</v>
      </c>
      <c r="K269">
        <v>-1.25</v>
      </c>
      <c r="L269">
        <v>93</v>
      </c>
      <c r="M269" t="str">
        <f t="shared" si="14"/>
        <v/>
      </c>
      <c r="N269" s="12" t="str">
        <f t="shared" si="15"/>
        <v/>
      </c>
      <c r="O269" t="str">
        <f t="shared" si="16"/>
        <v/>
      </c>
    </row>
    <row r="270" spans="1:15" x14ac:dyDescent="0.25">
      <c r="A270">
        <v>2013</v>
      </c>
      <c r="B270">
        <v>3</v>
      </c>
      <c r="C270" s="2">
        <v>0.26874999999999999</v>
      </c>
      <c r="D270">
        <v>3</v>
      </c>
      <c r="E270">
        <v>10</v>
      </c>
      <c r="F270" t="s">
        <v>129</v>
      </c>
      <c r="G270" t="s">
        <v>163</v>
      </c>
      <c r="H270">
        <v>28</v>
      </c>
      <c r="I270">
        <v>13</v>
      </c>
      <c r="J270">
        <v>-1.25</v>
      </c>
      <c r="K270">
        <v>-2.4900000000000002</v>
      </c>
      <c r="L270">
        <v>91.2</v>
      </c>
      <c r="M270" t="str">
        <f t="shared" si="14"/>
        <v/>
      </c>
      <c r="N270" s="12" t="str">
        <f t="shared" si="15"/>
        <v/>
      </c>
      <c r="O270" t="str">
        <f t="shared" si="16"/>
        <v/>
      </c>
    </row>
    <row r="271" spans="1:15" x14ac:dyDescent="0.25">
      <c r="A271">
        <v>2013</v>
      </c>
      <c r="B271">
        <v>3</v>
      </c>
      <c r="C271" s="2">
        <v>0.25208333333333333</v>
      </c>
      <c r="D271">
        <v>4</v>
      </c>
      <c r="E271">
        <v>18</v>
      </c>
      <c r="F271" t="s">
        <v>131</v>
      </c>
      <c r="G271" t="s">
        <v>164</v>
      </c>
      <c r="H271">
        <v>28</v>
      </c>
      <c r="I271">
        <v>13</v>
      </c>
      <c r="J271">
        <v>-2.4900000000000002</v>
      </c>
      <c r="K271">
        <v>-4.24</v>
      </c>
      <c r="L271">
        <v>87.5</v>
      </c>
      <c r="M271" t="str">
        <f t="shared" si="14"/>
        <v/>
      </c>
      <c r="N271" s="12" t="str">
        <f t="shared" si="15"/>
        <v/>
      </c>
      <c r="O271" t="str">
        <f t="shared" si="16"/>
        <v/>
      </c>
    </row>
    <row r="272" spans="1:15" x14ac:dyDescent="0.25">
      <c r="A272">
        <v>2013</v>
      </c>
      <c r="B272">
        <v>3</v>
      </c>
      <c r="C272" s="2">
        <v>0.24097222222222223</v>
      </c>
      <c r="D272">
        <v>1</v>
      </c>
      <c r="E272">
        <v>10</v>
      </c>
      <c r="F272" t="s">
        <v>146</v>
      </c>
      <c r="G272" t="s">
        <v>165</v>
      </c>
      <c r="H272">
        <v>28</v>
      </c>
      <c r="I272">
        <v>13</v>
      </c>
      <c r="J272">
        <v>4.24</v>
      </c>
      <c r="K272">
        <v>5.83</v>
      </c>
      <c r="L272">
        <v>83.1</v>
      </c>
      <c r="M272" t="str">
        <f t="shared" si="14"/>
        <v/>
      </c>
      <c r="N272" s="12" t="str">
        <f t="shared" si="15"/>
        <v/>
      </c>
      <c r="O272" t="str">
        <f t="shared" si="16"/>
        <v/>
      </c>
    </row>
    <row r="273" spans="1:15" x14ac:dyDescent="0.25">
      <c r="A273">
        <v>2013</v>
      </c>
      <c r="B273">
        <v>3</v>
      </c>
      <c r="C273" s="2">
        <v>0.21180555555555555</v>
      </c>
      <c r="D273">
        <v>1</v>
      </c>
      <c r="E273">
        <v>6</v>
      </c>
      <c r="F273" t="s">
        <v>166</v>
      </c>
      <c r="G273" t="s">
        <v>167</v>
      </c>
      <c r="H273">
        <v>28</v>
      </c>
      <c r="I273">
        <v>19</v>
      </c>
      <c r="J273">
        <v>5.83</v>
      </c>
      <c r="K273">
        <v>7</v>
      </c>
      <c r="L273">
        <v>83.2</v>
      </c>
      <c r="M273">
        <f t="shared" si="14"/>
        <v>3</v>
      </c>
      <c r="N273" s="12">
        <f t="shared" si="15"/>
        <v>2.7719907407407408E-2</v>
      </c>
      <c r="O273">
        <f t="shared" si="16"/>
        <v>9</v>
      </c>
    </row>
    <row r="274" spans="1:15" x14ac:dyDescent="0.25">
      <c r="A274">
        <v>2013</v>
      </c>
      <c r="B274">
        <v>3</v>
      </c>
      <c r="C274" s="2">
        <v>0.21180555555555555</v>
      </c>
      <c r="G274" t="s">
        <v>159</v>
      </c>
      <c r="H274">
        <v>28</v>
      </c>
      <c r="I274">
        <v>20</v>
      </c>
      <c r="J274">
        <v>0</v>
      </c>
      <c r="K274">
        <v>0</v>
      </c>
      <c r="L274">
        <v>79.8</v>
      </c>
      <c r="M274">
        <f t="shared" si="14"/>
        <v>3</v>
      </c>
      <c r="N274" s="12">
        <f t="shared" si="15"/>
        <v>2.7719907407407408E-2</v>
      </c>
      <c r="O274">
        <f t="shared" si="16"/>
        <v>8</v>
      </c>
    </row>
    <row r="275" spans="1:15" x14ac:dyDescent="0.25">
      <c r="A275">
        <v>2013</v>
      </c>
      <c r="B275">
        <v>3</v>
      </c>
      <c r="C275" s="2">
        <v>0.2076388888888889</v>
      </c>
      <c r="F275" t="s">
        <v>53</v>
      </c>
      <c r="G275" t="s">
        <v>168</v>
      </c>
      <c r="H275">
        <v>28</v>
      </c>
      <c r="I275">
        <v>20</v>
      </c>
      <c r="J275">
        <v>0</v>
      </c>
      <c r="K275">
        <v>0.28000000000000003</v>
      </c>
      <c r="L275">
        <v>80.8</v>
      </c>
      <c r="M275" t="str">
        <f t="shared" si="14"/>
        <v/>
      </c>
      <c r="N275" s="12" t="str">
        <f t="shared" si="15"/>
        <v/>
      </c>
      <c r="O275" t="str">
        <f t="shared" si="16"/>
        <v/>
      </c>
    </row>
    <row r="276" spans="1:15" x14ac:dyDescent="0.25">
      <c r="A276">
        <v>2013</v>
      </c>
      <c r="B276">
        <v>3</v>
      </c>
      <c r="C276" s="2">
        <v>0.2076388888888889</v>
      </c>
      <c r="D276">
        <v>1</v>
      </c>
      <c r="E276">
        <v>10</v>
      </c>
      <c r="F276" t="s">
        <v>146</v>
      </c>
      <c r="G276" t="s">
        <v>169</v>
      </c>
      <c r="H276">
        <v>28</v>
      </c>
      <c r="I276">
        <v>20</v>
      </c>
      <c r="J276">
        <v>0.28000000000000003</v>
      </c>
      <c r="K276">
        <v>0.14000000000000001</v>
      </c>
      <c r="L276">
        <v>80.3</v>
      </c>
      <c r="M276" t="str">
        <f t="shared" si="14"/>
        <v/>
      </c>
      <c r="N276" s="12" t="str">
        <f t="shared" si="15"/>
        <v/>
      </c>
      <c r="O276" t="str">
        <f t="shared" si="16"/>
        <v/>
      </c>
    </row>
    <row r="277" spans="1:15" x14ac:dyDescent="0.25">
      <c r="A277">
        <v>2013</v>
      </c>
      <c r="B277">
        <v>3</v>
      </c>
      <c r="C277" s="2">
        <v>0.17847222222222223</v>
      </c>
      <c r="D277">
        <v>2</v>
      </c>
      <c r="E277">
        <v>7</v>
      </c>
      <c r="F277" t="s">
        <v>170</v>
      </c>
      <c r="G277" t="s">
        <v>171</v>
      </c>
      <c r="H277">
        <v>28</v>
      </c>
      <c r="I277">
        <v>20</v>
      </c>
      <c r="J277">
        <v>0.14000000000000001</v>
      </c>
      <c r="K277">
        <v>-3.97</v>
      </c>
      <c r="L277">
        <v>63.2</v>
      </c>
      <c r="M277" t="str">
        <f t="shared" si="14"/>
        <v/>
      </c>
      <c r="N277" s="12" t="str">
        <f t="shared" si="15"/>
        <v/>
      </c>
      <c r="O277" t="str">
        <f t="shared" si="16"/>
        <v/>
      </c>
    </row>
    <row r="278" spans="1:15" x14ac:dyDescent="0.25">
      <c r="A278">
        <v>2013</v>
      </c>
      <c r="B278">
        <v>3</v>
      </c>
      <c r="C278" s="2">
        <v>0.17361111111111113</v>
      </c>
      <c r="D278">
        <v>1</v>
      </c>
      <c r="E278">
        <v>10</v>
      </c>
      <c r="F278" t="s">
        <v>77</v>
      </c>
      <c r="G278" t="s">
        <v>172</v>
      </c>
      <c r="H278">
        <v>28</v>
      </c>
      <c r="I278">
        <v>20</v>
      </c>
      <c r="J278">
        <v>3.97</v>
      </c>
      <c r="K278">
        <v>3.43</v>
      </c>
      <c r="L278">
        <v>66</v>
      </c>
      <c r="M278" t="str">
        <f t="shared" si="14"/>
        <v/>
      </c>
      <c r="N278" s="12" t="str">
        <f t="shared" si="15"/>
        <v/>
      </c>
      <c r="O278" t="str">
        <f t="shared" si="16"/>
        <v/>
      </c>
    </row>
    <row r="279" spans="1:15" x14ac:dyDescent="0.25">
      <c r="A279">
        <v>2013</v>
      </c>
      <c r="B279">
        <v>3</v>
      </c>
      <c r="C279" s="2">
        <v>0.17013888888888887</v>
      </c>
      <c r="D279">
        <v>2</v>
      </c>
      <c r="E279">
        <v>10</v>
      </c>
      <c r="F279" t="s">
        <v>77</v>
      </c>
      <c r="G279" t="s">
        <v>173</v>
      </c>
      <c r="H279">
        <v>28</v>
      </c>
      <c r="I279">
        <v>20</v>
      </c>
      <c r="J279">
        <v>3.43</v>
      </c>
      <c r="K279">
        <v>3.14</v>
      </c>
      <c r="L279">
        <v>67.400000000000006</v>
      </c>
      <c r="M279" t="str">
        <f t="shared" si="14"/>
        <v/>
      </c>
      <c r="N279" s="12" t="str">
        <f t="shared" si="15"/>
        <v/>
      </c>
      <c r="O279" t="str">
        <f t="shared" si="16"/>
        <v/>
      </c>
    </row>
    <row r="280" spans="1:15" x14ac:dyDescent="0.25">
      <c r="A280">
        <v>2013</v>
      </c>
      <c r="B280">
        <v>3</v>
      </c>
      <c r="C280" s="2">
        <v>0.1423611111111111</v>
      </c>
      <c r="D280">
        <v>3</v>
      </c>
      <c r="E280">
        <v>7</v>
      </c>
      <c r="F280" t="s">
        <v>174</v>
      </c>
      <c r="G280" t="s">
        <v>175</v>
      </c>
      <c r="H280">
        <v>28</v>
      </c>
      <c r="I280">
        <v>20</v>
      </c>
      <c r="J280">
        <v>3.14</v>
      </c>
      <c r="K280">
        <v>2.06</v>
      </c>
      <c r="L280">
        <v>72.900000000000006</v>
      </c>
      <c r="M280" t="str">
        <f t="shared" si="14"/>
        <v/>
      </c>
      <c r="N280" s="12" t="str">
        <f t="shared" si="15"/>
        <v/>
      </c>
      <c r="O280" t="str">
        <f t="shared" si="16"/>
        <v/>
      </c>
    </row>
    <row r="281" spans="1:15" x14ac:dyDescent="0.25">
      <c r="A281">
        <v>2013</v>
      </c>
      <c r="B281">
        <v>3</v>
      </c>
      <c r="C281" s="2">
        <v>0.13819444444444443</v>
      </c>
      <c r="D281">
        <v>4</v>
      </c>
      <c r="E281">
        <v>7</v>
      </c>
      <c r="F281" t="s">
        <v>174</v>
      </c>
      <c r="G281" t="s">
        <v>176</v>
      </c>
      <c r="H281">
        <v>28</v>
      </c>
      <c r="I281">
        <v>20</v>
      </c>
      <c r="J281">
        <v>2.06</v>
      </c>
      <c r="K281">
        <v>2.5</v>
      </c>
      <c r="L281">
        <v>71</v>
      </c>
      <c r="M281" t="str">
        <f t="shared" si="14"/>
        <v/>
      </c>
      <c r="N281" s="12" t="str">
        <f t="shared" si="15"/>
        <v/>
      </c>
      <c r="O281" t="str">
        <f t="shared" si="16"/>
        <v/>
      </c>
    </row>
    <row r="282" spans="1:15" x14ac:dyDescent="0.25">
      <c r="A282">
        <v>2013</v>
      </c>
      <c r="B282">
        <v>3</v>
      </c>
      <c r="C282" s="2">
        <v>0.13472222222222222</v>
      </c>
      <c r="D282">
        <v>4</v>
      </c>
      <c r="E282">
        <v>2</v>
      </c>
      <c r="F282" t="s">
        <v>177</v>
      </c>
      <c r="G282" t="s">
        <v>178</v>
      </c>
      <c r="H282">
        <v>28</v>
      </c>
      <c r="I282">
        <v>23</v>
      </c>
      <c r="J282">
        <v>2.5</v>
      </c>
      <c r="K282">
        <v>3</v>
      </c>
      <c r="L282">
        <v>68.8</v>
      </c>
      <c r="M282">
        <f t="shared" si="14"/>
        <v>3</v>
      </c>
      <c r="N282" s="12">
        <f t="shared" si="15"/>
        <v>2.900462962962963E-2</v>
      </c>
      <c r="O282">
        <f t="shared" si="16"/>
        <v>5</v>
      </c>
    </row>
    <row r="283" spans="1:15" x14ac:dyDescent="0.25">
      <c r="A283">
        <v>2013</v>
      </c>
      <c r="B283">
        <v>3</v>
      </c>
      <c r="C283" s="2">
        <v>0.13194444444444445</v>
      </c>
      <c r="F283" t="s">
        <v>53</v>
      </c>
      <c r="G283" t="s">
        <v>179</v>
      </c>
      <c r="H283">
        <v>28</v>
      </c>
      <c r="I283">
        <v>23</v>
      </c>
      <c r="J283">
        <v>0</v>
      </c>
      <c r="K283">
        <v>0.81</v>
      </c>
      <c r="L283">
        <v>72.599999999999994</v>
      </c>
      <c r="M283" t="str">
        <f t="shared" si="14"/>
        <v/>
      </c>
      <c r="N283" s="12" t="str">
        <f t="shared" si="15"/>
        <v/>
      </c>
      <c r="O283" t="str">
        <f t="shared" si="16"/>
        <v/>
      </c>
    </row>
    <row r="284" spans="1:15" x14ac:dyDescent="0.25">
      <c r="A284">
        <v>2013</v>
      </c>
      <c r="B284">
        <v>3</v>
      </c>
      <c r="C284" s="2">
        <v>0.1277777777777778</v>
      </c>
      <c r="D284">
        <v>1</v>
      </c>
      <c r="E284">
        <v>10</v>
      </c>
      <c r="F284" t="s">
        <v>180</v>
      </c>
      <c r="G284" t="s">
        <v>181</v>
      </c>
      <c r="H284">
        <v>28</v>
      </c>
      <c r="I284">
        <v>23</v>
      </c>
      <c r="J284">
        <v>0.81</v>
      </c>
      <c r="K284">
        <v>0.8</v>
      </c>
      <c r="L284">
        <v>72.599999999999994</v>
      </c>
      <c r="M284" t="str">
        <f t="shared" si="14"/>
        <v/>
      </c>
      <c r="N284" s="12" t="str">
        <f t="shared" si="15"/>
        <v/>
      </c>
      <c r="O284" t="str">
        <f t="shared" si="16"/>
        <v/>
      </c>
    </row>
    <row r="285" spans="1:15" x14ac:dyDescent="0.25">
      <c r="A285">
        <v>2013</v>
      </c>
      <c r="B285">
        <v>3</v>
      </c>
      <c r="C285" s="2">
        <v>0.10833333333333334</v>
      </c>
      <c r="D285">
        <v>2</v>
      </c>
      <c r="E285">
        <v>6</v>
      </c>
      <c r="F285" t="s">
        <v>45</v>
      </c>
      <c r="G285" t="s">
        <v>182</v>
      </c>
      <c r="H285">
        <v>28</v>
      </c>
      <c r="I285">
        <v>23</v>
      </c>
      <c r="J285">
        <v>0.8</v>
      </c>
      <c r="K285">
        <v>0.5</v>
      </c>
      <c r="L285">
        <v>71.599999999999994</v>
      </c>
      <c r="M285" t="str">
        <f t="shared" si="14"/>
        <v/>
      </c>
      <c r="N285" s="12" t="str">
        <f t="shared" si="15"/>
        <v/>
      </c>
      <c r="O285" t="str">
        <f t="shared" si="16"/>
        <v/>
      </c>
    </row>
    <row r="286" spans="1:15" x14ac:dyDescent="0.25">
      <c r="A286">
        <v>2013</v>
      </c>
      <c r="B286">
        <v>3</v>
      </c>
      <c r="C286" s="2">
        <v>8.2638888888888887E-2</v>
      </c>
      <c r="D286">
        <v>3</v>
      </c>
      <c r="E286">
        <v>3</v>
      </c>
      <c r="F286" t="s">
        <v>10</v>
      </c>
      <c r="G286" t="s">
        <v>183</v>
      </c>
      <c r="H286">
        <v>28</v>
      </c>
      <c r="I286">
        <v>23</v>
      </c>
      <c r="J286">
        <v>0.5</v>
      </c>
      <c r="K286">
        <v>3.25</v>
      </c>
      <c r="L286">
        <v>83.5</v>
      </c>
      <c r="M286" t="str">
        <f t="shared" si="14"/>
        <v/>
      </c>
      <c r="N286" s="12" t="str">
        <f t="shared" si="15"/>
        <v/>
      </c>
      <c r="O286" t="str">
        <f t="shared" si="16"/>
        <v/>
      </c>
    </row>
    <row r="287" spans="1:15" x14ac:dyDescent="0.25">
      <c r="A287">
        <v>2013</v>
      </c>
      <c r="B287">
        <v>3</v>
      </c>
      <c r="C287" s="2">
        <v>6.25E-2</v>
      </c>
      <c r="D287">
        <v>1</v>
      </c>
      <c r="E287">
        <v>10</v>
      </c>
      <c r="F287" t="s">
        <v>53</v>
      </c>
      <c r="G287" t="s">
        <v>184</v>
      </c>
      <c r="H287">
        <v>28</v>
      </c>
      <c r="I287">
        <v>23</v>
      </c>
      <c r="J287">
        <v>3.25</v>
      </c>
      <c r="K287">
        <v>3.65</v>
      </c>
      <c r="L287">
        <v>85.3</v>
      </c>
      <c r="M287" t="str">
        <f t="shared" si="14"/>
        <v/>
      </c>
      <c r="N287" s="12" t="str">
        <f t="shared" si="15"/>
        <v/>
      </c>
      <c r="O287" t="str">
        <f t="shared" si="16"/>
        <v/>
      </c>
    </row>
    <row r="288" spans="1:15" x14ac:dyDescent="0.25">
      <c r="A288">
        <v>2013</v>
      </c>
      <c r="B288">
        <v>3</v>
      </c>
      <c r="C288" s="2">
        <v>4.027777777777778E-2</v>
      </c>
      <c r="D288">
        <v>2</v>
      </c>
      <c r="E288">
        <v>3</v>
      </c>
      <c r="F288" t="s">
        <v>103</v>
      </c>
      <c r="G288" t="s">
        <v>185</v>
      </c>
      <c r="H288">
        <v>28</v>
      </c>
      <c r="I288">
        <v>23</v>
      </c>
      <c r="J288">
        <v>3.65</v>
      </c>
      <c r="K288">
        <v>3.2</v>
      </c>
      <c r="L288">
        <v>84.3</v>
      </c>
      <c r="M288" t="str">
        <f t="shared" si="14"/>
        <v/>
      </c>
      <c r="N288" s="12" t="str">
        <f t="shared" si="15"/>
        <v/>
      </c>
      <c r="O288" t="str">
        <f t="shared" si="16"/>
        <v/>
      </c>
    </row>
    <row r="289" spans="1:15" x14ac:dyDescent="0.25">
      <c r="A289">
        <v>2013</v>
      </c>
      <c r="B289">
        <v>3</v>
      </c>
      <c r="C289" s="2">
        <v>1.1111111111111112E-2</v>
      </c>
      <c r="D289">
        <v>3</v>
      </c>
      <c r="E289">
        <v>1</v>
      </c>
      <c r="F289" t="s">
        <v>123</v>
      </c>
      <c r="G289" t="s">
        <v>186</v>
      </c>
      <c r="H289">
        <v>28</v>
      </c>
      <c r="I289">
        <v>23</v>
      </c>
      <c r="J289">
        <v>3.2</v>
      </c>
      <c r="K289">
        <v>4.37</v>
      </c>
      <c r="L289">
        <v>88.7</v>
      </c>
      <c r="M289" t="str">
        <f t="shared" si="14"/>
        <v/>
      </c>
      <c r="N289" s="12" t="str">
        <f t="shared" si="15"/>
        <v/>
      </c>
      <c r="O289" t="str">
        <f t="shared" si="16"/>
        <v/>
      </c>
    </row>
    <row r="290" spans="1:15" x14ac:dyDescent="0.25">
      <c r="A290">
        <v>2013</v>
      </c>
      <c r="B290">
        <v>4</v>
      </c>
      <c r="C290" s="2">
        <v>0.625</v>
      </c>
      <c r="D290">
        <v>1</v>
      </c>
      <c r="E290">
        <v>10</v>
      </c>
      <c r="F290" t="s">
        <v>18</v>
      </c>
      <c r="G290" t="s">
        <v>187</v>
      </c>
      <c r="H290">
        <v>28</v>
      </c>
      <c r="I290">
        <v>23</v>
      </c>
      <c r="J290">
        <v>4.37</v>
      </c>
      <c r="K290">
        <v>4.43</v>
      </c>
      <c r="L290">
        <v>89.1</v>
      </c>
      <c r="M290" t="str">
        <f t="shared" si="14"/>
        <v/>
      </c>
      <c r="N290" s="12" t="str">
        <f t="shared" si="15"/>
        <v/>
      </c>
      <c r="O290" t="str">
        <f t="shared" si="16"/>
        <v/>
      </c>
    </row>
    <row r="291" spans="1:15" x14ac:dyDescent="0.25">
      <c r="A291">
        <v>2013</v>
      </c>
      <c r="B291">
        <v>4</v>
      </c>
      <c r="C291" s="2">
        <v>0.6</v>
      </c>
      <c r="D291">
        <v>2</v>
      </c>
      <c r="E291">
        <v>6</v>
      </c>
      <c r="F291" t="s">
        <v>109</v>
      </c>
      <c r="G291" t="s">
        <v>188</v>
      </c>
      <c r="H291">
        <v>28</v>
      </c>
      <c r="I291">
        <v>23</v>
      </c>
      <c r="J291">
        <v>4.43</v>
      </c>
      <c r="K291">
        <v>6.06</v>
      </c>
      <c r="L291">
        <v>93.5</v>
      </c>
      <c r="M291" t="str">
        <f t="shared" si="14"/>
        <v/>
      </c>
      <c r="N291" s="12" t="str">
        <f t="shared" si="15"/>
        <v/>
      </c>
      <c r="O291" t="str">
        <f t="shared" si="16"/>
        <v/>
      </c>
    </row>
    <row r="292" spans="1:15" x14ac:dyDescent="0.25">
      <c r="A292">
        <v>2013</v>
      </c>
      <c r="B292">
        <v>4</v>
      </c>
      <c r="C292" s="2">
        <v>0.58472222222222225</v>
      </c>
      <c r="D292">
        <v>1</v>
      </c>
      <c r="E292">
        <v>5</v>
      </c>
      <c r="F292" t="s">
        <v>189</v>
      </c>
      <c r="G292" t="s">
        <v>190</v>
      </c>
      <c r="H292">
        <v>28</v>
      </c>
      <c r="I292">
        <v>23</v>
      </c>
      <c r="J292">
        <v>6.06</v>
      </c>
      <c r="K292">
        <v>5.91</v>
      </c>
      <c r="L292">
        <v>93.5</v>
      </c>
      <c r="M292" t="str">
        <f t="shared" si="14"/>
        <v/>
      </c>
      <c r="N292" s="12" t="str">
        <f t="shared" si="15"/>
        <v/>
      </c>
      <c r="O292" t="str">
        <f t="shared" si="16"/>
        <v/>
      </c>
    </row>
    <row r="293" spans="1:15" x14ac:dyDescent="0.25">
      <c r="A293">
        <v>2013</v>
      </c>
      <c r="B293">
        <v>4</v>
      </c>
      <c r="C293" s="2">
        <v>0.5625</v>
      </c>
      <c r="D293">
        <v>2</v>
      </c>
      <c r="E293">
        <v>1</v>
      </c>
      <c r="F293" t="s">
        <v>95</v>
      </c>
      <c r="G293" t="s">
        <v>191</v>
      </c>
      <c r="H293">
        <v>28</v>
      </c>
      <c r="I293">
        <v>23</v>
      </c>
      <c r="J293">
        <v>5.91</v>
      </c>
      <c r="K293">
        <v>5.17</v>
      </c>
      <c r="L293">
        <v>92.4</v>
      </c>
      <c r="M293" t="str">
        <f t="shared" si="14"/>
        <v/>
      </c>
      <c r="N293" s="12" t="str">
        <f t="shared" si="15"/>
        <v/>
      </c>
      <c r="O293" t="str">
        <f t="shared" si="16"/>
        <v/>
      </c>
    </row>
    <row r="294" spans="1:15" x14ac:dyDescent="0.25">
      <c r="A294">
        <v>2013</v>
      </c>
      <c r="B294">
        <v>4</v>
      </c>
      <c r="C294" s="2">
        <v>0.54513888888888895</v>
      </c>
      <c r="D294">
        <v>3</v>
      </c>
      <c r="E294">
        <v>1</v>
      </c>
      <c r="F294" t="s">
        <v>95</v>
      </c>
      <c r="G294" t="s">
        <v>192</v>
      </c>
      <c r="H294">
        <v>28</v>
      </c>
      <c r="I294">
        <v>23</v>
      </c>
      <c r="J294">
        <v>5.17</v>
      </c>
      <c r="K294">
        <v>3.55</v>
      </c>
      <c r="L294">
        <v>88.5</v>
      </c>
      <c r="M294" t="str">
        <f t="shared" si="14"/>
        <v/>
      </c>
      <c r="N294" s="12" t="str">
        <f t="shared" si="15"/>
        <v/>
      </c>
      <c r="O294" t="str">
        <f t="shared" si="16"/>
        <v/>
      </c>
    </row>
    <row r="295" spans="1:15" x14ac:dyDescent="0.25">
      <c r="A295">
        <v>2013</v>
      </c>
      <c r="B295">
        <v>4</v>
      </c>
      <c r="C295" s="2">
        <v>0.5395833333333333</v>
      </c>
      <c r="D295">
        <v>4</v>
      </c>
      <c r="E295">
        <v>1</v>
      </c>
      <c r="F295" t="s">
        <v>95</v>
      </c>
      <c r="G295" t="s">
        <v>193</v>
      </c>
      <c r="H295">
        <v>31</v>
      </c>
      <c r="I295">
        <v>23</v>
      </c>
      <c r="J295">
        <v>3.55</v>
      </c>
      <c r="K295">
        <v>3</v>
      </c>
      <c r="L295">
        <v>86.9</v>
      </c>
      <c r="M295">
        <f t="shared" si="14"/>
        <v>4</v>
      </c>
      <c r="N295" s="12">
        <f t="shared" si="15"/>
        <v>3.2673611111111112E-2</v>
      </c>
      <c r="O295">
        <f t="shared" si="16"/>
        <v>8</v>
      </c>
    </row>
    <row r="296" spans="1:15" x14ac:dyDescent="0.25">
      <c r="A296">
        <v>2013</v>
      </c>
      <c r="B296">
        <v>4</v>
      </c>
      <c r="C296" s="2">
        <v>0.53749999999999998</v>
      </c>
      <c r="F296" t="s">
        <v>10</v>
      </c>
      <c r="G296" t="s">
        <v>194</v>
      </c>
      <c r="H296">
        <v>31</v>
      </c>
      <c r="I296">
        <v>23</v>
      </c>
      <c r="J296">
        <v>0</v>
      </c>
      <c r="K296">
        <v>0.54</v>
      </c>
      <c r="L296">
        <v>85</v>
      </c>
      <c r="M296" t="str">
        <f t="shared" si="14"/>
        <v/>
      </c>
      <c r="N296" s="12" t="str">
        <f t="shared" si="15"/>
        <v/>
      </c>
      <c r="O296" t="str">
        <f t="shared" si="16"/>
        <v/>
      </c>
    </row>
    <row r="297" spans="1:15" x14ac:dyDescent="0.25">
      <c r="A297">
        <v>2013</v>
      </c>
      <c r="B297">
        <v>4</v>
      </c>
      <c r="C297" s="2">
        <v>0.53263888888888888</v>
      </c>
      <c r="D297">
        <v>1</v>
      </c>
      <c r="E297">
        <v>10</v>
      </c>
      <c r="F297" t="s">
        <v>195</v>
      </c>
      <c r="G297" t="s">
        <v>196</v>
      </c>
      <c r="H297">
        <v>31</v>
      </c>
      <c r="I297">
        <v>23</v>
      </c>
      <c r="J297">
        <v>0.54</v>
      </c>
      <c r="K297">
        <v>0.67</v>
      </c>
      <c r="L297">
        <v>84.7</v>
      </c>
      <c r="M297" t="str">
        <f t="shared" si="14"/>
        <v/>
      </c>
      <c r="N297" s="12" t="str">
        <f t="shared" si="15"/>
        <v/>
      </c>
      <c r="O297" t="str">
        <f t="shared" si="16"/>
        <v/>
      </c>
    </row>
    <row r="298" spans="1:15" x14ac:dyDescent="0.25">
      <c r="A298">
        <v>2013</v>
      </c>
      <c r="B298">
        <v>4</v>
      </c>
      <c r="C298" s="2">
        <v>0.5</v>
      </c>
      <c r="D298">
        <v>2</v>
      </c>
      <c r="E298">
        <v>5</v>
      </c>
      <c r="F298" t="s">
        <v>89</v>
      </c>
      <c r="G298" t="s">
        <v>197</v>
      </c>
      <c r="H298">
        <v>31</v>
      </c>
      <c r="I298">
        <v>23</v>
      </c>
      <c r="J298">
        <v>0.67</v>
      </c>
      <c r="K298">
        <v>2.98</v>
      </c>
      <c r="L298">
        <v>75.3</v>
      </c>
      <c r="M298" t="str">
        <f t="shared" si="14"/>
        <v/>
      </c>
      <c r="N298" s="12" t="str">
        <f t="shared" si="15"/>
        <v/>
      </c>
      <c r="O298" t="str">
        <f t="shared" si="16"/>
        <v/>
      </c>
    </row>
    <row r="299" spans="1:15" x14ac:dyDescent="0.25">
      <c r="A299">
        <v>2013</v>
      </c>
      <c r="B299">
        <v>4</v>
      </c>
      <c r="C299" s="2">
        <v>0.48194444444444445</v>
      </c>
      <c r="D299">
        <v>1</v>
      </c>
      <c r="E299">
        <v>10</v>
      </c>
      <c r="F299" t="s">
        <v>198</v>
      </c>
      <c r="G299" t="s">
        <v>199</v>
      </c>
      <c r="H299">
        <v>31</v>
      </c>
      <c r="I299">
        <v>23</v>
      </c>
      <c r="J299">
        <v>2.98</v>
      </c>
      <c r="K299">
        <v>4.37</v>
      </c>
      <c r="L299">
        <v>67.900000000000006</v>
      </c>
      <c r="M299" t="str">
        <f t="shared" si="14"/>
        <v/>
      </c>
      <c r="N299" s="12" t="str">
        <f t="shared" si="15"/>
        <v/>
      </c>
      <c r="O299" t="str">
        <f t="shared" si="16"/>
        <v/>
      </c>
    </row>
    <row r="300" spans="1:15" x14ac:dyDescent="0.25">
      <c r="A300">
        <v>2013</v>
      </c>
      <c r="B300">
        <v>4</v>
      </c>
      <c r="C300" s="2">
        <v>0.44722222222222219</v>
      </c>
      <c r="D300">
        <v>1</v>
      </c>
      <c r="E300">
        <v>10</v>
      </c>
      <c r="F300" t="s">
        <v>51</v>
      </c>
      <c r="G300" t="s">
        <v>200</v>
      </c>
      <c r="H300">
        <v>31</v>
      </c>
      <c r="I300">
        <v>23</v>
      </c>
      <c r="J300">
        <v>4.37</v>
      </c>
      <c r="K300">
        <v>4.25</v>
      </c>
      <c r="L300">
        <v>69.7</v>
      </c>
      <c r="M300" t="str">
        <f t="shared" si="14"/>
        <v/>
      </c>
      <c r="N300" s="12" t="str">
        <f t="shared" si="15"/>
        <v/>
      </c>
      <c r="O300" t="str">
        <f t="shared" si="16"/>
        <v/>
      </c>
    </row>
    <row r="301" spans="1:15" x14ac:dyDescent="0.25">
      <c r="A301">
        <v>2013</v>
      </c>
      <c r="B301">
        <v>4</v>
      </c>
      <c r="C301" s="2">
        <v>0.41944444444444445</v>
      </c>
      <c r="D301">
        <v>2</v>
      </c>
      <c r="E301">
        <v>7</v>
      </c>
      <c r="F301" t="s">
        <v>201</v>
      </c>
      <c r="G301" t="s">
        <v>202</v>
      </c>
      <c r="H301">
        <v>31</v>
      </c>
      <c r="I301">
        <v>29</v>
      </c>
      <c r="J301">
        <v>4.25</v>
      </c>
      <c r="K301">
        <v>7</v>
      </c>
      <c r="L301">
        <v>58.9</v>
      </c>
      <c r="M301">
        <f t="shared" si="14"/>
        <v>4</v>
      </c>
      <c r="N301" s="12">
        <f t="shared" si="15"/>
        <v>3.4675925925925929E-2</v>
      </c>
      <c r="O301">
        <f t="shared" si="16"/>
        <v>2</v>
      </c>
    </row>
    <row r="302" spans="1:15" x14ac:dyDescent="0.25">
      <c r="A302">
        <v>2013</v>
      </c>
      <c r="B302">
        <v>4</v>
      </c>
      <c r="C302" s="2">
        <v>0.41944444444444445</v>
      </c>
      <c r="G302" t="s">
        <v>203</v>
      </c>
      <c r="H302">
        <v>31</v>
      </c>
      <c r="I302">
        <v>29</v>
      </c>
      <c r="J302">
        <v>0</v>
      </c>
      <c r="K302">
        <v>-1</v>
      </c>
      <c r="L302">
        <v>65.8</v>
      </c>
      <c r="M302" t="str">
        <f t="shared" si="14"/>
        <v/>
      </c>
      <c r="N302" s="12" t="str">
        <f t="shared" si="15"/>
        <v/>
      </c>
      <c r="O302" t="str">
        <f t="shared" si="16"/>
        <v/>
      </c>
    </row>
    <row r="303" spans="1:15" x14ac:dyDescent="0.25">
      <c r="A303">
        <v>2013</v>
      </c>
      <c r="B303">
        <v>4</v>
      </c>
      <c r="C303" s="2">
        <v>0.4145833333333333</v>
      </c>
      <c r="F303" t="s">
        <v>53</v>
      </c>
      <c r="G303" t="s">
        <v>204</v>
      </c>
      <c r="H303">
        <v>31</v>
      </c>
      <c r="I303">
        <v>29</v>
      </c>
      <c r="J303">
        <v>0</v>
      </c>
      <c r="K303">
        <v>0.34</v>
      </c>
      <c r="L303">
        <v>61.4</v>
      </c>
      <c r="M303" t="str">
        <f t="shared" si="14"/>
        <v/>
      </c>
      <c r="N303" s="12" t="str">
        <f t="shared" si="15"/>
        <v/>
      </c>
      <c r="O303" t="str">
        <f t="shared" si="16"/>
        <v/>
      </c>
    </row>
    <row r="304" spans="1:15" x14ac:dyDescent="0.25">
      <c r="A304">
        <v>2013</v>
      </c>
      <c r="B304">
        <v>4</v>
      </c>
      <c r="C304" s="2">
        <v>0.41041666666666665</v>
      </c>
      <c r="D304">
        <v>1</v>
      </c>
      <c r="E304">
        <v>10</v>
      </c>
      <c r="F304" t="s">
        <v>174</v>
      </c>
      <c r="G304" t="s">
        <v>205</v>
      </c>
      <c r="H304">
        <v>31</v>
      </c>
      <c r="I304">
        <v>29</v>
      </c>
      <c r="J304">
        <v>0.34</v>
      </c>
      <c r="K304">
        <v>0.34</v>
      </c>
      <c r="L304">
        <v>61.5</v>
      </c>
      <c r="M304" t="str">
        <f t="shared" si="14"/>
        <v/>
      </c>
      <c r="N304" s="12" t="str">
        <f t="shared" si="15"/>
        <v/>
      </c>
      <c r="O304" t="str">
        <f t="shared" si="16"/>
        <v/>
      </c>
    </row>
    <row r="305" spans="1:15" x14ac:dyDescent="0.25">
      <c r="A305">
        <v>2013</v>
      </c>
      <c r="B305">
        <v>4</v>
      </c>
      <c r="C305" s="2">
        <v>0.38750000000000001</v>
      </c>
      <c r="D305">
        <v>2</v>
      </c>
      <c r="E305">
        <v>6</v>
      </c>
      <c r="F305" t="s">
        <v>79</v>
      </c>
      <c r="G305" t="s">
        <v>206</v>
      </c>
      <c r="H305">
        <v>31</v>
      </c>
      <c r="I305">
        <v>29</v>
      </c>
      <c r="J305">
        <v>0.34</v>
      </c>
      <c r="K305">
        <v>-0.76</v>
      </c>
      <c r="L305">
        <v>54.1</v>
      </c>
      <c r="M305" t="str">
        <f t="shared" si="14"/>
        <v/>
      </c>
      <c r="N305" s="12" t="str">
        <f t="shared" si="15"/>
        <v/>
      </c>
      <c r="O305" t="str">
        <f t="shared" si="16"/>
        <v/>
      </c>
    </row>
    <row r="306" spans="1:15" x14ac:dyDescent="0.25">
      <c r="A306">
        <v>2013</v>
      </c>
      <c r="B306">
        <v>4</v>
      </c>
      <c r="C306" s="2">
        <v>0.3576388888888889</v>
      </c>
      <c r="D306">
        <v>3</v>
      </c>
      <c r="E306">
        <v>9</v>
      </c>
      <c r="F306" t="s">
        <v>55</v>
      </c>
      <c r="G306" t="s">
        <v>207</v>
      </c>
      <c r="H306">
        <v>31</v>
      </c>
      <c r="I306">
        <v>29</v>
      </c>
      <c r="J306">
        <v>-0.76</v>
      </c>
      <c r="K306">
        <v>1.33</v>
      </c>
      <c r="L306">
        <v>70</v>
      </c>
      <c r="M306" t="str">
        <f t="shared" si="14"/>
        <v/>
      </c>
      <c r="N306" s="12" t="str">
        <f t="shared" si="15"/>
        <v/>
      </c>
      <c r="O306" t="str">
        <f t="shared" si="16"/>
        <v/>
      </c>
    </row>
    <row r="307" spans="1:15" x14ac:dyDescent="0.25">
      <c r="A307">
        <v>2013</v>
      </c>
      <c r="B307">
        <v>4</v>
      </c>
      <c r="C307" s="2">
        <v>0.35416666666666669</v>
      </c>
      <c r="D307">
        <v>1</v>
      </c>
      <c r="E307">
        <v>10</v>
      </c>
      <c r="F307" t="s">
        <v>62</v>
      </c>
      <c r="G307" t="s">
        <v>86</v>
      </c>
      <c r="H307">
        <v>31</v>
      </c>
      <c r="I307">
        <v>29</v>
      </c>
      <c r="J307">
        <v>1.33</v>
      </c>
      <c r="K307">
        <v>1.06</v>
      </c>
      <c r="L307">
        <v>68.3</v>
      </c>
      <c r="M307" t="str">
        <f t="shared" si="14"/>
        <v/>
      </c>
      <c r="N307" s="12" t="str">
        <f t="shared" si="15"/>
        <v/>
      </c>
      <c r="O307" t="str">
        <f t="shared" si="16"/>
        <v/>
      </c>
    </row>
    <row r="308" spans="1:15" x14ac:dyDescent="0.25">
      <c r="A308">
        <v>2013</v>
      </c>
      <c r="B308">
        <v>4</v>
      </c>
      <c r="C308" s="2">
        <v>0.33124999999999999</v>
      </c>
      <c r="D308">
        <v>2</v>
      </c>
      <c r="E308">
        <v>8</v>
      </c>
      <c r="F308" t="s">
        <v>208</v>
      </c>
      <c r="G308" t="s">
        <v>209</v>
      </c>
      <c r="H308">
        <v>31</v>
      </c>
      <c r="I308">
        <v>29</v>
      </c>
      <c r="J308">
        <v>1.06</v>
      </c>
      <c r="K308">
        <v>1.29</v>
      </c>
      <c r="L308">
        <v>70.8</v>
      </c>
      <c r="M308" t="str">
        <f t="shared" si="14"/>
        <v/>
      </c>
      <c r="N308" s="12" t="str">
        <f t="shared" si="15"/>
        <v/>
      </c>
      <c r="O308" t="str">
        <f t="shared" si="16"/>
        <v/>
      </c>
    </row>
    <row r="309" spans="1:15" x14ac:dyDescent="0.25">
      <c r="A309">
        <v>2013</v>
      </c>
      <c r="B309">
        <v>4</v>
      </c>
      <c r="C309" s="2">
        <v>0.30138888888888887</v>
      </c>
      <c r="D309">
        <v>3</v>
      </c>
      <c r="E309">
        <v>1</v>
      </c>
      <c r="F309" t="s">
        <v>125</v>
      </c>
      <c r="G309" t="s">
        <v>210</v>
      </c>
      <c r="H309">
        <v>31</v>
      </c>
      <c r="I309">
        <v>29</v>
      </c>
      <c r="J309">
        <v>1.29</v>
      </c>
      <c r="K309">
        <v>2.92</v>
      </c>
      <c r="L309">
        <v>82.4</v>
      </c>
      <c r="M309" t="str">
        <f t="shared" si="14"/>
        <v/>
      </c>
      <c r="N309" s="12" t="str">
        <f t="shared" si="15"/>
        <v/>
      </c>
      <c r="O309" t="str">
        <f t="shared" si="16"/>
        <v/>
      </c>
    </row>
    <row r="310" spans="1:15" x14ac:dyDescent="0.25">
      <c r="A310">
        <v>2013</v>
      </c>
      <c r="B310">
        <v>4</v>
      </c>
      <c r="C310" s="2">
        <v>0.27083333333333331</v>
      </c>
      <c r="D310">
        <v>1</v>
      </c>
      <c r="E310">
        <v>10</v>
      </c>
      <c r="F310" t="s">
        <v>143</v>
      </c>
      <c r="G310" t="s">
        <v>211</v>
      </c>
      <c r="H310">
        <v>31</v>
      </c>
      <c r="I310">
        <v>29</v>
      </c>
      <c r="J310">
        <v>2.92</v>
      </c>
      <c r="K310">
        <v>3.71</v>
      </c>
      <c r="L310">
        <v>87.9</v>
      </c>
      <c r="M310" t="str">
        <f t="shared" si="14"/>
        <v/>
      </c>
      <c r="N310" s="12" t="str">
        <f t="shared" si="15"/>
        <v/>
      </c>
      <c r="O310" t="str">
        <f t="shared" si="16"/>
        <v/>
      </c>
    </row>
    <row r="311" spans="1:15" x14ac:dyDescent="0.25">
      <c r="A311">
        <v>2013</v>
      </c>
      <c r="B311">
        <v>4</v>
      </c>
      <c r="C311" s="2">
        <v>0.24374999999999999</v>
      </c>
      <c r="D311">
        <v>1</v>
      </c>
      <c r="E311">
        <v>10</v>
      </c>
      <c r="F311" t="s">
        <v>103</v>
      </c>
      <c r="G311" t="s">
        <v>212</v>
      </c>
      <c r="H311">
        <v>31</v>
      </c>
      <c r="I311">
        <v>29</v>
      </c>
      <c r="J311">
        <v>3.71</v>
      </c>
      <c r="K311">
        <v>3.44</v>
      </c>
      <c r="L311">
        <v>88.1</v>
      </c>
      <c r="M311" t="str">
        <f t="shared" si="14"/>
        <v/>
      </c>
      <c r="N311" s="12" t="str">
        <f t="shared" si="15"/>
        <v/>
      </c>
      <c r="O311" t="str">
        <f t="shared" si="16"/>
        <v/>
      </c>
    </row>
    <row r="312" spans="1:15" x14ac:dyDescent="0.25">
      <c r="A312">
        <v>2013</v>
      </c>
      <c r="B312">
        <v>4</v>
      </c>
      <c r="C312" s="2">
        <v>0.21736111111111112</v>
      </c>
      <c r="D312">
        <v>2</v>
      </c>
      <c r="E312">
        <v>8</v>
      </c>
      <c r="F312" t="s">
        <v>123</v>
      </c>
      <c r="G312" t="s">
        <v>213</v>
      </c>
      <c r="H312">
        <v>31</v>
      </c>
      <c r="I312">
        <v>29</v>
      </c>
      <c r="J312">
        <v>3.44</v>
      </c>
      <c r="K312">
        <v>2.87</v>
      </c>
      <c r="L312">
        <v>86.9</v>
      </c>
      <c r="M312" t="str">
        <f t="shared" si="14"/>
        <v/>
      </c>
      <c r="N312" s="12" t="str">
        <f t="shared" si="15"/>
        <v/>
      </c>
      <c r="O312" t="str">
        <f t="shared" si="16"/>
        <v/>
      </c>
    </row>
    <row r="313" spans="1:15" x14ac:dyDescent="0.25">
      <c r="A313">
        <v>2013</v>
      </c>
      <c r="B313">
        <v>4</v>
      </c>
      <c r="C313" s="2">
        <v>0.18888888888888888</v>
      </c>
      <c r="D313">
        <v>3</v>
      </c>
      <c r="E313">
        <v>7</v>
      </c>
      <c r="F313" t="s">
        <v>152</v>
      </c>
      <c r="G313" t="s">
        <v>214</v>
      </c>
      <c r="H313">
        <v>31</v>
      </c>
      <c r="I313">
        <v>29</v>
      </c>
      <c r="J313">
        <v>2.87</v>
      </c>
      <c r="K313">
        <v>3.53</v>
      </c>
      <c r="L313">
        <v>91.8</v>
      </c>
      <c r="M313" t="str">
        <f t="shared" si="14"/>
        <v/>
      </c>
      <c r="N313" s="12" t="str">
        <f t="shared" si="15"/>
        <v/>
      </c>
      <c r="O313" t="str">
        <f t="shared" si="16"/>
        <v/>
      </c>
    </row>
    <row r="314" spans="1:15" x14ac:dyDescent="0.25">
      <c r="A314">
        <v>2013</v>
      </c>
      <c r="B314">
        <v>4</v>
      </c>
      <c r="C314" s="2">
        <v>0.18611111111111112</v>
      </c>
      <c r="D314">
        <v>3</v>
      </c>
      <c r="E314">
        <v>2</v>
      </c>
      <c r="F314" t="s">
        <v>12</v>
      </c>
      <c r="G314" t="s">
        <v>215</v>
      </c>
      <c r="H314">
        <v>31</v>
      </c>
      <c r="I314">
        <v>29</v>
      </c>
      <c r="J314">
        <v>3.53</v>
      </c>
      <c r="K314">
        <v>2.25</v>
      </c>
      <c r="L314">
        <v>85.5</v>
      </c>
      <c r="M314" t="str">
        <f t="shared" si="14"/>
        <v/>
      </c>
      <c r="N314" s="12" t="str">
        <f t="shared" si="15"/>
        <v/>
      </c>
      <c r="O314" t="str">
        <f t="shared" si="16"/>
        <v/>
      </c>
    </row>
    <row r="315" spans="1:15" x14ac:dyDescent="0.25">
      <c r="A315">
        <v>2013</v>
      </c>
      <c r="B315">
        <v>4</v>
      </c>
      <c r="C315" s="2">
        <v>0.18263888888888891</v>
      </c>
      <c r="D315">
        <v>4</v>
      </c>
      <c r="E315">
        <v>2</v>
      </c>
      <c r="F315" t="s">
        <v>12</v>
      </c>
      <c r="G315" t="s">
        <v>216</v>
      </c>
      <c r="H315">
        <v>34</v>
      </c>
      <c r="I315">
        <v>29</v>
      </c>
      <c r="J315">
        <v>2.25</v>
      </c>
      <c r="K315">
        <v>3</v>
      </c>
      <c r="L315">
        <v>89.8</v>
      </c>
      <c r="M315">
        <f t="shared" si="14"/>
        <v>4</v>
      </c>
      <c r="N315" s="12">
        <f t="shared" si="15"/>
        <v>3.8622685185185184E-2</v>
      </c>
      <c r="O315">
        <f t="shared" si="16"/>
        <v>5</v>
      </c>
    </row>
    <row r="316" spans="1:15" x14ac:dyDescent="0.25">
      <c r="A316">
        <v>2013</v>
      </c>
      <c r="B316">
        <v>4</v>
      </c>
      <c r="C316" s="2">
        <v>0.17986111111111111</v>
      </c>
      <c r="F316" t="s">
        <v>10</v>
      </c>
      <c r="G316" t="s">
        <v>11</v>
      </c>
      <c r="H316">
        <v>34</v>
      </c>
      <c r="I316">
        <v>29</v>
      </c>
      <c r="J316">
        <v>0</v>
      </c>
      <c r="K316">
        <v>0.28000000000000003</v>
      </c>
      <c r="L316">
        <v>88.6</v>
      </c>
      <c r="M316" t="str">
        <f t="shared" si="14"/>
        <v/>
      </c>
      <c r="N316" s="12" t="str">
        <f t="shared" si="15"/>
        <v/>
      </c>
      <c r="O316" t="str">
        <f t="shared" si="16"/>
        <v/>
      </c>
    </row>
    <row r="317" spans="1:15" x14ac:dyDescent="0.25">
      <c r="A317">
        <v>2013</v>
      </c>
      <c r="B317">
        <v>4</v>
      </c>
      <c r="C317" s="2">
        <v>0.17986111111111111</v>
      </c>
      <c r="D317">
        <v>1</v>
      </c>
      <c r="E317">
        <v>10</v>
      </c>
      <c r="F317" t="s">
        <v>12</v>
      </c>
      <c r="G317" t="s">
        <v>217</v>
      </c>
      <c r="H317">
        <v>34</v>
      </c>
      <c r="I317">
        <v>29</v>
      </c>
      <c r="J317">
        <v>0.28000000000000003</v>
      </c>
      <c r="K317">
        <v>0.81</v>
      </c>
      <c r="L317">
        <v>85.6</v>
      </c>
      <c r="M317" t="str">
        <f t="shared" si="14"/>
        <v/>
      </c>
      <c r="N317" s="12" t="str">
        <f t="shared" si="15"/>
        <v/>
      </c>
      <c r="O317" t="str">
        <f t="shared" si="16"/>
        <v/>
      </c>
    </row>
    <row r="318" spans="1:15" x14ac:dyDescent="0.25">
      <c r="A318">
        <v>2013</v>
      </c>
      <c r="B318">
        <v>4</v>
      </c>
      <c r="C318" s="2">
        <v>0.15277777777777776</v>
      </c>
      <c r="D318">
        <v>2</v>
      </c>
      <c r="E318">
        <v>2</v>
      </c>
      <c r="F318" t="s">
        <v>103</v>
      </c>
      <c r="G318" t="s">
        <v>218</v>
      </c>
      <c r="H318">
        <v>34</v>
      </c>
      <c r="I318">
        <v>29</v>
      </c>
      <c r="J318">
        <v>0.81</v>
      </c>
      <c r="K318">
        <v>1.33</v>
      </c>
      <c r="L318">
        <v>84.4</v>
      </c>
      <c r="M318" t="str">
        <f t="shared" si="14"/>
        <v/>
      </c>
      <c r="N318" s="12" t="str">
        <f t="shared" si="15"/>
        <v/>
      </c>
      <c r="O318" t="str">
        <f t="shared" si="16"/>
        <v/>
      </c>
    </row>
    <row r="319" spans="1:15" x14ac:dyDescent="0.25">
      <c r="A319">
        <v>2013</v>
      </c>
      <c r="B319">
        <v>4</v>
      </c>
      <c r="C319" s="2">
        <v>0.14722222222222223</v>
      </c>
      <c r="D319">
        <v>1</v>
      </c>
      <c r="E319">
        <v>10</v>
      </c>
      <c r="F319" t="s">
        <v>219</v>
      </c>
      <c r="G319" t="s">
        <v>220</v>
      </c>
      <c r="H319">
        <v>34</v>
      </c>
      <c r="I319">
        <v>29</v>
      </c>
      <c r="J319">
        <v>1.33</v>
      </c>
      <c r="K319">
        <v>0.79</v>
      </c>
      <c r="L319">
        <v>88.4</v>
      </c>
      <c r="M319" t="str">
        <f t="shared" si="14"/>
        <v/>
      </c>
      <c r="N319" s="12" t="str">
        <f t="shared" si="15"/>
        <v/>
      </c>
      <c r="O319" t="str">
        <f t="shared" si="16"/>
        <v/>
      </c>
    </row>
    <row r="320" spans="1:15" x14ac:dyDescent="0.25">
      <c r="A320">
        <v>2013</v>
      </c>
      <c r="B320">
        <v>4</v>
      </c>
      <c r="C320" s="2">
        <v>0.1423611111111111</v>
      </c>
      <c r="D320">
        <v>2</v>
      </c>
      <c r="E320">
        <v>10</v>
      </c>
      <c r="F320" t="s">
        <v>219</v>
      </c>
      <c r="G320" t="s">
        <v>221</v>
      </c>
      <c r="H320">
        <v>34</v>
      </c>
      <c r="I320">
        <v>29</v>
      </c>
      <c r="J320">
        <v>0.79</v>
      </c>
      <c r="K320">
        <v>2.92</v>
      </c>
      <c r="L320">
        <v>71.3</v>
      </c>
      <c r="M320" t="str">
        <f t="shared" si="14"/>
        <v/>
      </c>
      <c r="N320" s="12" t="str">
        <f t="shared" si="15"/>
        <v/>
      </c>
      <c r="O320" t="str">
        <f t="shared" si="16"/>
        <v/>
      </c>
    </row>
    <row r="321" spans="1:15" x14ac:dyDescent="0.25">
      <c r="A321">
        <v>2013</v>
      </c>
      <c r="B321">
        <v>4</v>
      </c>
      <c r="C321" s="2">
        <v>0.11597222222222221</v>
      </c>
      <c r="D321">
        <v>1</v>
      </c>
      <c r="E321">
        <v>10</v>
      </c>
      <c r="F321" t="s">
        <v>74</v>
      </c>
      <c r="G321" t="s">
        <v>222</v>
      </c>
      <c r="H321">
        <v>34</v>
      </c>
      <c r="I321">
        <v>29</v>
      </c>
      <c r="J321">
        <v>2.92</v>
      </c>
      <c r="K321">
        <v>5.6</v>
      </c>
      <c r="L321">
        <v>39.200000000000003</v>
      </c>
      <c r="M321" t="str">
        <f t="shared" si="14"/>
        <v/>
      </c>
      <c r="N321" s="12" t="str">
        <f t="shared" si="15"/>
        <v/>
      </c>
      <c r="O321" t="str">
        <f t="shared" si="16"/>
        <v/>
      </c>
    </row>
    <row r="322" spans="1:15" x14ac:dyDescent="0.25">
      <c r="A322">
        <v>2013</v>
      </c>
      <c r="B322">
        <v>4</v>
      </c>
      <c r="C322" s="2">
        <v>0.11041666666666666</v>
      </c>
      <c r="D322">
        <v>1</v>
      </c>
      <c r="E322">
        <v>7</v>
      </c>
      <c r="F322" t="s">
        <v>223</v>
      </c>
      <c r="G322" t="s">
        <v>224</v>
      </c>
      <c r="H322">
        <v>34</v>
      </c>
      <c r="I322">
        <v>29</v>
      </c>
      <c r="J322">
        <v>5.6</v>
      </c>
      <c r="K322">
        <v>5.15</v>
      </c>
      <c r="L322">
        <v>45.2</v>
      </c>
      <c r="M322" t="str">
        <f t="shared" si="14"/>
        <v/>
      </c>
      <c r="N322" s="12" t="str">
        <f t="shared" si="15"/>
        <v/>
      </c>
      <c r="O322" t="str">
        <f t="shared" si="16"/>
        <v/>
      </c>
    </row>
    <row r="323" spans="1:15" x14ac:dyDescent="0.25">
      <c r="A323">
        <v>2013</v>
      </c>
      <c r="B323">
        <v>4</v>
      </c>
      <c r="C323" s="2">
        <v>8.3333333333333329E-2</v>
      </c>
      <c r="D323">
        <v>2</v>
      </c>
      <c r="E323">
        <v>5</v>
      </c>
      <c r="F323" t="s">
        <v>225</v>
      </c>
      <c r="G323" t="s">
        <v>226</v>
      </c>
      <c r="H323">
        <v>34</v>
      </c>
      <c r="I323">
        <v>29</v>
      </c>
      <c r="J323">
        <v>5.15</v>
      </c>
      <c r="K323">
        <v>4.26</v>
      </c>
      <c r="L323">
        <v>59.3</v>
      </c>
      <c r="M323" t="str">
        <f t="shared" si="14"/>
        <v/>
      </c>
      <c r="N323" s="12" t="str">
        <f t="shared" si="15"/>
        <v/>
      </c>
      <c r="O323" t="str">
        <f t="shared" si="16"/>
        <v/>
      </c>
    </row>
    <row r="324" spans="1:15" x14ac:dyDescent="0.25">
      <c r="A324">
        <v>2013</v>
      </c>
      <c r="B324">
        <v>4</v>
      </c>
      <c r="C324" s="2">
        <v>7.9861111111111105E-2</v>
      </c>
      <c r="G324" t="s">
        <v>133</v>
      </c>
      <c r="H324">
        <v>34</v>
      </c>
      <c r="I324">
        <v>29</v>
      </c>
      <c r="J324">
        <v>0</v>
      </c>
      <c r="K324">
        <v>0</v>
      </c>
      <c r="M324" t="str">
        <f t="shared" ref="M324:M387" si="17">IF(AND(H324=H323,I324=I323),"",$B324)</f>
        <v/>
      </c>
      <c r="N324" s="12" t="str">
        <f t="shared" ref="N324:N387" si="18">IF(NOT(ISNUMBER(M324)),"",
IF(AND($C324=0.625,$B324=1),TIME(0,0,0),
(($C$3-C324)+0.625*(B324-1))/60))</f>
        <v/>
      </c>
      <c r="O324" t="str">
        <f t="shared" ref="O324:O387" si="19">IF(N324&lt;&gt;"",ABS(H324-I324),"")</f>
        <v/>
      </c>
    </row>
    <row r="325" spans="1:15" x14ac:dyDescent="0.25">
      <c r="A325">
        <v>2013</v>
      </c>
      <c r="B325">
        <v>4</v>
      </c>
      <c r="C325" s="2">
        <v>7.9861111111111105E-2</v>
      </c>
      <c r="D325">
        <v>3</v>
      </c>
      <c r="E325">
        <v>5</v>
      </c>
      <c r="F325" t="s">
        <v>225</v>
      </c>
      <c r="G325" t="s">
        <v>227</v>
      </c>
      <c r="H325">
        <v>34</v>
      </c>
      <c r="I325">
        <v>29</v>
      </c>
      <c r="J325">
        <v>4.26</v>
      </c>
      <c r="K325">
        <v>3.01</v>
      </c>
      <c r="L325">
        <v>77.400000000000006</v>
      </c>
      <c r="M325" t="str">
        <f t="shared" si="17"/>
        <v/>
      </c>
      <c r="N325" s="12" t="str">
        <f t="shared" si="18"/>
        <v/>
      </c>
      <c r="O325" t="str">
        <f t="shared" si="19"/>
        <v/>
      </c>
    </row>
    <row r="326" spans="1:15" x14ac:dyDescent="0.25">
      <c r="A326">
        <v>2013</v>
      </c>
      <c r="B326">
        <v>4</v>
      </c>
      <c r="C326" s="2">
        <v>7.6388888888888895E-2</v>
      </c>
      <c r="D326">
        <v>4</v>
      </c>
      <c r="E326">
        <v>5</v>
      </c>
      <c r="F326" t="s">
        <v>225</v>
      </c>
      <c r="G326" t="s">
        <v>49</v>
      </c>
      <c r="H326">
        <v>34</v>
      </c>
      <c r="I326">
        <v>29</v>
      </c>
      <c r="J326">
        <v>3.01</v>
      </c>
      <c r="K326">
        <v>0.38</v>
      </c>
      <c r="L326">
        <v>96.9</v>
      </c>
      <c r="M326" t="str">
        <f t="shared" si="17"/>
        <v/>
      </c>
      <c r="N326" s="12" t="str">
        <f t="shared" si="18"/>
        <v/>
      </c>
      <c r="O326" t="str">
        <f t="shared" si="19"/>
        <v/>
      </c>
    </row>
    <row r="327" spans="1:15" x14ac:dyDescent="0.25">
      <c r="A327">
        <v>2013</v>
      </c>
      <c r="B327">
        <v>4</v>
      </c>
      <c r="C327" s="2">
        <v>7.3611111111111113E-2</v>
      </c>
      <c r="D327">
        <v>1</v>
      </c>
      <c r="E327">
        <v>10</v>
      </c>
      <c r="F327" t="s">
        <v>225</v>
      </c>
      <c r="G327" t="s">
        <v>228</v>
      </c>
      <c r="H327">
        <v>34</v>
      </c>
      <c r="I327">
        <v>29</v>
      </c>
      <c r="J327">
        <v>-0.38</v>
      </c>
      <c r="K327">
        <v>-0.63</v>
      </c>
      <c r="L327">
        <v>96.4</v>
      </c>
      <c r="M327" t="str">
        <f t="shared" si="17"/>
        <v/>
      </c>
      <c r="N327" s="12" t="str">
        <f t="shared" si="18"/>
        <v/>
      </c>
      <c r="O327" t="str">
        <f t="shared" si="19"/>
        <v/>
      </c>
    </row>
    <row r="328" spans="1:15" x14ac:dyDescent="0.25">
      <c r="A328">
        <v>2013</v>
      </c>
      <c r="B328">
        <v>4</v>
      </c>
      <c r="C328" s="2">
        <v>7.0833333333333331E-2</v>
      </c>
      <c r="G328" t="s">
        <v>135</v>
      </c>
      <c r="H328">
        <v>34</v>
      </c>
      <c r="I328">
        <v>29</v>
      </c>
      <c r="J328">
        <v>0</v>
      </c>
      <c r="K328">
        <v>0</v>
      </c>
      <c r="M328" t="str">
        <f t="shared" si="17"/>
        <v/>
      </c>
      <c r="N328" s="12" t="str">
        <f t="shared" si="18"/>
        <v/>
      </c>
      <c r="O328" t="str">
        <f t="shared" si="19"/>
        <v/>
      </c>
    </row>
    <row r="329" spans="1:15" x14ac:dyDescent="0.25">
      <c r="A329">
        <v>2013</v>
      </c>
      <c r="B329">
        <v>4</v>
      </c>
      <c r="C329" s="2">
        <v>7.0833333333333331E-2</v>
      </c>
      <c r="D329">
        <v>2</v>
      </c>
      <c r="E329">
        <v>8</v>
      </c>
      <c r="F329" t="s">
        <v>223</v>
      </c>
      <c r="G329" t="s">
        <v>162</v>
      </c>
      <c r="H329">
        <v>34</v>
      </c>
      <c r="I329">
        <v>29</v>
      </c>
      <c r="J329">
        <v>-0.63</v>
      </c>
      <c r="K329">
        <v>-1.19</v>
      </c>
      <c r="L329">
        <v>94.4</v>
      </c>
      <c r="M329" t="str">
        <f t="shared" si="17"/>
        <v/>
      </c>
      <c r="N329" s="12" t="str">
        <f t="shared" si="18"/>
        <v/>
      </c>
      <c r="O329" t="str">
        <f t="shared" si="19"/>
        <v/>
      </c>
    </row>
    <row r="330" spans="1:15" x14ac:dyDescent="0.25">
      <c r="A330">
        <v>2013</v>
      </c>
      <c r="B330">
        <v>4</v>
      </c>
      <c r="C330" s="2">
        <v>3.888888888888889E-2</v>
      </c>
      <c r="D330">
        <v>3</v>
      </c>
      <c r="E330">
        <v>8</v>
      </c>
      <c r="F330" t="s">
        <v>223</v>
      </c>
      <c r="G330" t="s">
        <v>229</v>
      </c>
      <c r="H330">
        <v>34</v>
      </c>
      <c r="I330">
        <v>29</v>
      </c>
      <c r="J330">
        <v>-1.19</v>
      </c>
      <c r="K330">
        <v>-2.4900000000000002</v>
      </c>
      <c r="L330">
        <v>91.8</v>
      </c>
      <c r="M330" t="str">
        <f t="shared" si="17"/>
        <v/>
      </c>
      <c r="N330" s="12" t="str">
        <f t="shared" si="18"/>
        <v/>
      </c>
      <c r="O330" t="str">
        <f t="shared" si="19"/>
        <v/>
      </c>
    </row>
    <row r="331" spans="1:15" x14ac:dyDescent="0.25">
      <c r="A331">
        <v>2013</v>
      </c>
      <c r="B331">
        <v>4</v>
      </c>
      <c r="C331" s="2">
        <v>8.3333333333333332E-3</v>
      </c>
      <c r="G331" t="s">
        <v>230</v>
      </c>
      <c r="H331">
        <v>34</v>
      </c>
      <c r="I331">
        <v>29</v>
      </c>
      <c r="J331">
        <v>0</v>
      </c>
      <c r="K331">
        <v>0</v>
      </c>
      <c r="M331" t="str">
        <f t="shared" si="17"/>
        <v/>
      </c>
      <c r="N331" s="12" t="str">
        <f t="shared" si="18"/>
        <v/>
      </c>
      <c r="O331" t="str">
        <f t="shared" si="19"/>
        <v/>
      </c>
    </row>
    <row r="332" spans="1:15" x14ac:dyDescent="0.25">
      <c r="A332">
        <v>2013</v>
      </c>
      <c r="B332">
        <v>4</v>
      </c>
      <c r="C332" s="2">
        <v>8.3333333333333332E-3</v>
      </c>
      <c r="D332">
        <v>4</v>
      </c>
      <c r="E332">
        <v>7</v>
      </c>
      <c r="F332" t="s">
        <v>47</v>
      </c>
      <c r="G332" t="s">
        <v>231</v>
      </c>
      <c r="H332">
        <v>34</v>
      </c>
      <c r="I332">
        <v>31</v>
      </c>
      <c r="J332">
        <v>-2.4900000000000002</v>
      </c>
      <c r="K332">
        <v>-2</v>
      </c>
      <c r="L332">
        <v>100</v>
      </c>
      <c r="M332">
        <f t="shared" si="17"/>
        <v>4</v>
      </c>
      <c r="N332" s="12">
        <f t="shared" si="18"/>
        <v>4.1527777777777782E-2</v>
      </c>
      <c r="O332">
        <f t="shared" si="19"/>
        <v>3</v>
      </c>
    </row>
    <row r="333" spans="1:15" x14ac:dyDescent="0.25">
      <c r="A333">
        <v>2013</v>
      </c>
      <c r="B333">
        <v>4</v>
      </c>
      <c r="C333" s="2">
        <v>2.7777777777777779E-3</v>
      </c>
      <c r="F333" t="s">
        <v>146</v>
      </c>
      <c r="G333" t="s">
        <v>232</v>
      </c>
      <c r="H333">
        <v>34</v>
      </c>
      <c r="I333">
        <v>31</v>
      </c>
      <c r="J333">
        <v>0</v>
      </c>
      <c r="K333">
        <v>2.2599999999999998</v>
      </c>
      <c r="L333">
        <v>100</v>
      </c>
      <c r="M333" t="str">
        <f t="shared" si="17"/>
        <v/>
      </c>
      <c r="N333" s="12" t="str">
        <f t="shared" si="18"/>
        <v/>
      </c>
      <c r="O333" t="str">
        <f t="shared" si="19"/>
        <v/>
      </c>
    </row>
    <row r="334" spans="1:15" x14ac:dyDescent="0.25">
      <c r="A334">
        <v>2012</v>
      </c>
      <c r="B334">
        <v>1</v>
      </c>
      <c r="C334" s="2">
        <v>0.625</v>
      </c>
      <c r="F334" t="s">
        <v>694</v>
      </c>
      <c r="G334" t="s">
        <v>6981</v>
      </c>
      <c r="H334">
        <v>0</v>
      </c>
      <c r="I334">
        <v>0</v>
      </c>
      <c r="J334">
        <v>0</v>
      </c>
      <c r="K334">
        <v>0.28000000000000003</v>
      </c>
      <c r="L334">
        <v>71.7</v>
      </c>
      <c r="M334">
        <f t="shared" si="17"/>
        <v>1</v>
      </c>
      <c r="N334" s="12">
        <f t="shared" si="18"/>
        <v>0</v>
      </c>
      <c r="O334">
        <f t="shared" si="19"/>
        <v>0</v>
      </c>
    </row>
    <row r="335" spans="1:15" x14ac:dyDescent="0.25">
      <c r="A335">
        <v>2012</v>
      </c>
      <c r="B335">
        <v>1</v>
      </c>
      <c r="C335" s="2">
        <v>0.625</v>
      </c>
      <c r="D335">
        <v>1</v>
      </c>
      <c r="E335">
        <v>10</v>
      </c>
      <c r="F335" t="s">
        <v>501</v>
      </c>
      <c r="G335" t="s">
        <v>7081</v>
      </c>
      <c r="H335">
        <v>0</v>
      </c>
      <c r="I335">
        <v>0</v>
      </c>
      <c r="J335">
        <v>0.28000000000000003</v>
      </c>
      <c r="K335">
        <v>-0.13</v>
      </c>
      <c r="L335">
        <v>72.7</v>
      </c>
      <c r="M335" t="str">
        <f t="shared" si="17"/>
        <v/>
      </c>
      <c r="N335" s="12" t="str">
        <f t="shared" si="18"/>
        <v/>
      </c>
      <c r="O335" t="str">
        <f t="shared" si="19"/>
        <v/>
      </c>
    </row>
    <row r="336" spans="1:15" x14ac:dyDescent="0.25">
      <c r="A336">
        <v>2012</v>
      </c>
      <c r="B336">
        <v>1</v>
      </c>
      <c r="C336" s="2">
        <v>0.59722222222222221</v>
      </c>
      <c r="D336">
        <v>2</v>
      </c>
      <c r="E336">
        <v>9</v>
      </c>
      <c r="F336" t="s">
        <v>2544</v>
      </c>
      <c r="G336" t="s">
        <v>7080</v>
      </c>
      <c r="H336">
        <v>0</v>
      </c>
      <c r="I336">
        <v>0</v>
      </c>
      <c r="J336">
        <v>-0.13</v>
      </c>
      <c r="K336">
        <v>-0.69</v>
      </c>
      <c r="L336">
        <v>74</v>
      </c>
      <c r="M336" t="str">
        <f t="shared" si="17"/>
        <v/>
      </c>
      <c r="N336" s="12" t="str">
        <f t="shared" si="18"/>
        <v/>
      </c>
      <c r="O336" t="str">
        <f t="shared" si="19"/>
        <v/>
      </c>
    </row>
    <row r="337" spans="1:15" x14ac:dyDescent="0.25">
      <c r="A337">
        <v>2012</v>
      </c>
      <c r="B337">
        <v>1</v>
      </c>
      <c r="C337" s="2">
        <v>0.57291666666666663</v>
      </c>
      <c r="G337" t="s">
        <v>483</v>
      </c>
      <c r="H337">
        <v>0</v>
      </c>
      <c r="I337">
        <v>0</v>
      </c>
      <c r="J337">
        <v>0</v>
      </c>
      <c r="K337">
        <v>0</v>
      </c>
      <c r="M337" t="str">
        <f t="shared" si="17"/>
        <v/>
      </c>
      <c r="N337" s="12" t="str">
        <f t="shared" si="18"/>
        <v/>
      </c>
      <c r="O337" t="str">
        <f t="shared" si="19"/>
        <v/>
      </c>
    </row>
    <row r="338" spans="1:15" x14ac:dyDescent="0.25">
      <c r="A338">
        <v>2012</v>
      </c>
      <c r="B338">
        <v>1</v>
      </c>
      <c r="C338" s="2">
        <v>0.57291666666666663</v>
      </c>
      <c r="D338">
        <v>3</v>
      </c>
      <c r="E338">
        <v>8</v>
      </c>
      <c r="F338" t="s">
        <v>510</v>
      </c>
      <c r="G338" t="s">
        <v>7079</v>
      </c>
      <c r="H338">
        <v>0</v>
      </c>
      <c r="I338">
        <v>0</v>
      </c>
      <c r="J338">
        <v>-0.69</v>
      </c>
      <c r="K338">
        <v>1.66</v>
      </c>
      <c r="L338">
        <v>67.900000000000006</v>
      </c>
      <c r="M338" t="str">
        <f t="shared" si="17"/>
        <v/>
      </c>
      <c r="N338" s="12" t="str">
        <f t="shared" si="18"/>
        <v/>
      </c>
      <c r="O338" t="str">
        <f t="shared" si="19"/>
        <v/>
      </c>
    </row>
    <row r="339" spans="1:15" x14ac:dyDescent="0.25">
      <c r="A339">
        <v>2012</v>
      </c>
      <c r="B339">
        <v>1</v>
      </c>
      <c r="C339" s="2">
        <v>0.54652777777777783</v>
      </c>
      <c r="D339">
        <v>1</v>
      </c>
      <c r="E339">
        <v>10</v>
      </c>
      <c r="F339" t="s">
        <v>498</v>
      </c>
      <c r="G339" t="s">
        <v>7078</v>
      </c>
      <c r="H339">
        <v>0</v>
      </c>
      <c r="I339">
        <v>0</v>
      </c>
      <c r="J339">
        <v>1.66</v>
      </c>
      <c r="K339">
        <v>2.79</v>
      </c>
      <c r="L339">
        <v>64.599999999999994</v>
      </c>
      <c r="M339" t="str">
        <f t="shared" si="17"/>
        <v/>
      </c>
      <c r="N339" s="12" t="str">
        <f t="shared" si="18"/>
        <v/>
      </c>
      <c r="O339" t="str">
        <f t="shared" si="19"/>
        <v/>
      </c>
    </row>
    <row r="340" spans="1:15" x14ac:dyDescent="0.25">
      <c r="A340">
        <v>2012</v>
      </c>
      <c r="B340">
        <v>1</v>
      </c>
      <c r="C340" s="2">
        <v>0.5180555555555556</v>
      </c>
      <c r="D340">
        <v>1</v>
      </c>
      <c r="E340">
        <v>10</v>
      </c>
      <c r="F340" t="s">
        <v>569</v>
      </c>
      <c r="G340" t="s">
        <v>7077</v>
      </c>
      <c r="H340">
        <v>0</v>
      </c>
      <c r="I340">
        <v>0</v>
      </c>
      <c r="J340">
        <v>2.79</v>
      </c>
      <c r="K340">
        <v>2.2400000000000002</v>
      </c>
      <c r="L340">
        <v>66</v>
      </c>
      <c r="M340" t="str">
        <f t="shared" si="17"/>
        <v/>
      </c>
      <c r="N340" s="12" t="str">
        <f t="shared" si="18"/>
        <v/>
      </c>
      <c r="O340" t="str">
        <f t="shared" si="19"/>
        <v/>
      </c>
    </row>
    <row r="341" spans="1:15" x14ac:dyDescent="0.25">
      <c r="A341">
        <v>2012</v>
      </c>
      <c r="B341">
        <v>1</v>
      </c>
      <c r="C341" s="2">
        <v>0.5131944444444444</v>
      </c>
      <c r="D341">
        <v>2</v>
      </c>
      <c r="E341">
        <v>10</v>
      </c>
      <c r="F341" t="s">
        <v>569</v>
      </c>
      <c r="G341" t="s">
        <v>7071</v>
      </c>
      <c r="H341">
        <v>0</v>
      </c>
      <c r="I341">
        <v>0</v>
      </c>
      <c r="J341">
        <v>2.2400000000000002</v>
      </c>
      <c r="K341">
        <v>1.55</v>
      </c>
      <c r="L341">
        <v>67.8</v>
      </c>
      <c r="M341" t="str">
        <f t="shared" si="17"/>
        <v/>
      </c>
      <c r="N341" s="12" t="str">
        <f t="shared" si="18"/>
        <v/>
      </c>
      <c r="O341" t="str">
        <f t="shared" si="19"/>
        <v/>
      </c>
    </row>
    <row r="342" spans="1:15" x14ac:dyDescent="0.25">
      <c r="A342">
        <v>2012</v>
      </c>
      <c r="B342">
        <v>1</v>
      </c>
      <c r="C342" s="2">
        <v>0.51041666666666663</v>
      </c>
      <c r="D342">
        <v>3</v>
      </c>
      <c r="E342">
        <v>10</v>
      </c>
      <c r="F342" t="s">
        <v>569</v>
      </c>
      <c r="G342" t="s">
        <v>7076</v>
      </c>
      <c r="H342">
        <v>0</v>
      </c>
      <c r="I342">
        <v>0</v>
      </c>
      <c r="J342">
        <v>1.55</v>
      </c>
      <c r="K342">
        <v>3.51</v>
      </c>
      <c r="L342">
        <v>62.3</v>
      </c>
      <c r="M342" t="str">
        <f t="shared" si="17"/>
        <v/>
      </c>
      <c r="N342" s="12" t="str">
        <f t="shared" si="18"/>
        <v/>
      </c>
      <c r="O342" t="str">
        <f t="shared" si="19"/>
        <v/>
      </c>
    </row>
    <row r="343" spans="1:15" x14ac:dyDescent="0.25">
      <c r="A343">
        <v>2012</v>
      </c>
      <c r="B343">
        <v>1</v>
      </c>
      <c r="C343" s="2">
        <v>0.48333333333333334</v>
      </c>
      <c r="D343">
        <v>1</v>
      </c>
      <c r="E343">
        <v>10</v>
      </c>
      <c r="F343" t="s">
        <v>3074</v>
      </c>
      <c r="G343" t="s">
        <v>7075</v>
      </c>
      <c r="H343">
        <v>0</v>
      </c>
      <c r="I343">
        <v>0</v>
      </c>
      <c r="J343">
        <v>3.51</v>
      </c>
      <c r="K343">
        <v>3.37</v>
      </c>
      <c r="L343">
        <v>62.5</v>
      </c>
      <c r="M343" t="str">
        <f t="shared" si="17"/>
        <v/>
      </c>
      <c r="N343" s="12" t="str">
        <f t="shared" si="18"/>
        <v/>
      </c>
      <c r="O343" t="str">
        <f t="shared" si="19"/>
        <v/>
      </c>
    </row>
    <row r="344" spans="1:15" x14ac:dyDescent="0.25">
      <c r="A344">
        <v>2012</v>
      </c>
      <c r="B344">
        <v>1</v>
      </c>
      <c r="C344" s="2">
        <v>0.4548611111111111</v>
      </c>
      <c r="D344">
        <v>2</v>
      </c>
      <c r="E344">
        <v>7</v>
      </c>
      <c r="F344" t="s">
        <v>6961</v>
      </c>
      <c r="G344" t="s">
        <v>7074</v>
      </c>
      <c r="H344">
        <v>0</v>
      </c>
      <c r="I344">
        <v>0</v>
      </c>
      <c r="J344">
        <v>3.37</v>
      </c>
      <c r="K344">
        <v>4.37</v>
      </c>
      <c r="L344">
        <v>59.4</v>
      </c>
      <c r="M344" t="str">
        <f t="shared" si="17"/>
        <v/>
      </c>
      <c r="N344" s="12" t="str">
        <f t="shared" si="18"/>
        <v/>
      </c>
      <c r="O344" t="str">
        <f t="shared" si="19"/>
        <v/>
      </c>
    </row>
    <row r="345" spans="1:15" x14ac:dyDescent="0.25">
      <c r="A345">
        <v>2012</v>
      </c>
      <c r="B345">
        <v>1</v>
      </c>
      <c r="C345" s="2">
        <v>0.42430555555555555</v>
      </c>
      <c r="D345">
        <v>1</v>
      </c>
      <c r="E345">
        <v>10</v>
      </c>
      <c r="F345" t="s">
        <v>634</v>
      </c>
      <c r="G345" t="s">
        <v>7073</v>
      </c>
      <c r="H345">
        <v>0</v>
      </c>
      <c r="I345">
        <v>0</v>
      </c>
      <c r="J345">
        <v>4.37</v>
      </c>
      <c r="K345">
        <v>4.6100000000000003</v>
      </c>
      <c r="L345">
        <v>58.4</v>
      </c>
      <c r="M345" t="str">
        <f t="shared" si="17"/>
        <v/>
      </c>
      <c r="N345" s="12" t="str">
        <f t="shared" si="18"/>
        <v/>
      </c>
      <c r="O345" t="str">
        <f t="shared" si="19"/>
        <v/>
      </c>
    </row>
    <row r="346" spans="1:15" x14ac:dyDescent="0.25">
      <c r="A346">
        <v>2012</v>
      </c>
      <c r="B346">
        <v>1</v>
      </c>
      <c r="C346" s="2">
        <v>0.39166666666666666</v>
      </c>
      <c r="D346">
        <v>2</v>
      </c>
      <c r="E346">
        <v>5</v>
      </c>
      <c r="F346" t="s">
        <v>599</v>
      </c>
      <c r="G346" t="s">
        <v>7072</v>
      </c>
      <c r="H346">
        <v>0</v>
      </c>
      <c r="I346">
        <v>0</v>
      </c>
      <c r="J346">
        <v>4.6100000000000003</v>
      </c>
      <c r="K346">
        <v>3.82</v>
      </c>
      <c r="L346">
        <v>60.6</v>
      </c>
      <c r="M346" t="str">
        <f t="shared" si="17"/>
        <v/>
      </c>
      <c r="N346" s="12" t="str">
        <f t="shared" si="18"/>
        <v/>
      </c>
      <c r="O346" t="str">
        <f t="shared" si="19"/>
        <v/>
      </c>
    </row>
    <row r="347" spans="1:15" x14ac:dyDescent="0.25">
      <c r="A347">
        <v>2012</v>
      </c>
      <c r="B347">
        <v>1</v>
      </c>
      <c r="C347" s="2">
        <v>0.36388888888888887</v>
      </c>
      <c r="D347">
        <v>3</v>
      </c>
      <c r="E347">
        <v>5</v>
      </c>
      <c r="F347" t="s">
        <v>599</v>
      </c>
      <c r="G347" t="s">
        <v>7071</v>
      </c>
      <c r="H347">
        <v>0</v>
      </c>
      <c r="I347">
        <v>0</v>
      </c>
      <c r="J347">
        <v>3.82</v>
      </c>
      <c r="K347">
        <v>2.62</v>
      </c>
      <c r="L347">
        <v>63.9</v>
      </c>
      <c r="M347" t="str">
        <f t="shared" si="17"/>
        <v/>
      </c>
      <c r="N347" s="12" t="str">
        <f t="shared" si="18"/>
        <v/>
      </c>
      <c r="O347" t="str">
        <f t="shared" si="19"/>
        <v/>
      </c>
    </row>
    <row r="348" spans="1:15" x14ac:dyDescent="0.25">
      <c r="A348">
        <v>2012</v>
      </c>
      <c r="B348">
        <v>1</v>
      </c>
      <c r="C348" s="2">
        <v>0.35902777777777778</v>
      </c>
      <c r="D348">
        <v>4</v>
      </c>
      <c r="E348">
        <v>5</v>
      </c>
      <c r="F348" t="s">
        <v>599</v>
      </c>
      <c r="G348" t="s">
        <v>7070</v>
      </c>
      <c r="H348">
        <v>3</v>
      </c>
      <c r="I348">
        <v>0</v>
      </c>
      <c r="J348">
        <v>2.62</v>
      </c>
      <c r="K348">
        <v>3</v>
      </c>
      <c r="L348">
        <v>62.8</v>
      </c>
      <c r="M348">
        <f t="shared" si="17"/>
        <v>1</v>
      </c>
      <c r="N348" s="12">
        <f t="shared" si="18"/>
        <v>4.43287037037037E-3</v>
      </c>
      <c r="O348">
        <f t="shared" si="19"/>
        <v>3</v>
      </c>
    </row>
    <row r="349" spans="1:15" x14ac:dyDescent="0.25">
      <c r="A349">
        <v>2012</v>
      </c>
      <c r="B349">
        <v>1</v>
      </c>
      <c r="C349" s="2">
        <v>0.35625000000000001</v>
      </c>
      <c r="F349" t="s">
        <v>457</v>
      </c>
      <c r="G349" t="s">
        <v>7069</v>
      </c>
      <c r="H349">
        <v>3</v>
      </c>
      <c r="I349">
        <v>0</v>
      </c>
      <c r="J349">
        <v>0</v>
      </c>
      <c r="K349">
        <v>0.34</v>
      </c>
      <c r="L349">
        <v>63.8</v>
      </c>
      <c r="M349" t="str">
        <f t="shared" si="17"/>
        <v/>
      </c>
      <c r="N349" s="12" t="str">
        <f t="shared" si="18"/>
        <v/>
      </c>
      <c r="O349" t="str">
        <f t="shared" si="19"/>
        <v/>
      </c>
    </row>
    <row r="350" spans="1:15" x14ac:dyDescent="0.25">
      <c r="A350">
        <v>2012</v>
      </c>
      <c r="B350">
        <v>1</v>
      </c>
      <c r="C350" s="2">
        <v>0.35000000000000003</v>
      </c>
      <c r="D350">
        <v>1</v>
      </c>
      <c r="E350">
        <v>10</v>
      </c>
      <c r="F350" t="s">
        <v>561</v>
      </c>
      <c r="G350" t="s">
        <v>7068</v>
      </c>
      <c r="H350">
        <v>3</v>
      </c>
      <c r="I350">
        <v>0</v>
      </c>
      <c r="J350">
        <v>0.34</v>
      </c>
      <c r="K350">
        <v>1.6</v>
      </c>
      <c r="L350">
        <v>67.400000000000006</v>
      </c>
      <c r="M350" t="str">
        <f t="shared" si="17"/>
        <v/>
      </c>
      <c r="N350" s="12" t="str">
        <f t="shared" si="18"/>
        <v/>
      </c>
      <c r="O350" t="str">
        <f t="shared" si="19"/>
        <v/>
      </c>
    </row>
    <row r="351" spans="1:15" x14ac:dyDescent="0.25">
      <c r="A351">
        <v>2012</v>
      </c>
      <c r="B351">
        <v>1</v>
      </c>
      <c r="C351" s="2">
        <v>0.33333333333333331</v>
      </c>
      <c r="D351">
        <v>1</v>
      </c>
      <c r="E351">
        <v>10</v>
      </c>
      <c r="F351" t="s">
        <v>567</v>
      </c>
      <c r="G351" t="s">
        <v>7067</v>
      </c>
      <c r="H351">
        <v>3</v>
      </c>
      <c r="I351">
        <v>0</v>
      </c>
      <c r="J351">
        <v>1.6</v>
      </c>
      <c r="K351">
        <v>1.05</v>
      </c>
      <c r="L351">
        <v>65.7</v>
      </c>
      <c r="M351" t="str">
        <f t="shared" si="17"/>
        <v/>
      </c>
      <c r="N351" s="12" t="str">
        <f t="shared" si="18"/>
        <v/>
      </c>
      <c r="O351" t="str">
        <f t="shared" si="19"/>
        <v/>
      </c>
    </row>
    <row r="352" spans="1:15" x14ac:dyDescent="0.25">
      <c r="A352">
        <v>2012</v>
      </c>
      <c r="B352">
        <v>1</v>
      </c>
      <c r="C352" s="2">
        <v>0.32916666666666666</v>
      </c>
      <c r="D352">
        <v>2</v>
      </c>
      <c r="E352">
        <v>10</v>
      </c>
      <c r="F352" t="s">
        <v>567</v>
      </c>
      <c r="G352" t="s">
        <v>7066</v>
      </c>
      <c r="H352">
        <v>3</v>
      </c>
      <c r="I352">
        <v>0</v>
      </c>
      <c r="J352">
        <v>1.05</v>
      </c>
      <c r="K352">
        <v>2.2599999999999998</v>
      </c>
      <c r="L352">
        <v>69.099999999999994</v>
      </c>
      <c r="M352" t="str">
        <f t="shared" si="17"/>
        <v/>
      </c>
      <c r="N352" s="12" t="str">
        <f t="shared" si="18"/>
        <v/>
      </c>
      <c r="O352" t="str">
        <f t="shared" si="19"/>
        <v/>
      </c>
    </row>
    <row r="353" spans="1:15" x14ac:dyDescent="0.25">
      <c r="A353">
        <v>2012</v>
      </c>
      <c r="B353">
        <v>1</v>
      </c>
      <c r="C353" s="2">
        <v>0.30555555555555552</v>
      </c>
      <c r="D353">
        <v>1</v>
      </c>
      <c r="E353">
        <v>10</v>
      </c>
      <c r="F353">
        <v>50</v>
      </c>
      <c r="G353" t="s">
        <v>7065</v>
      </c>
      <c r="H353">
        <v>3</v>
      </c>
      <c r="I353">
        <v>0</v>
      </c>
      <c r="J353">
        <v>2.2599999999999998</v>
      </c>
      <c r="K353">
        <v>3.51</v>
      </c>
      <c r="L353">
        <v>72.400000000000006</v>
      </c>
      <c r="M353" t="str">
        <f t="shared" si="17"/>
        <v/>
      </c>
      <c r="N353" s="12" t="str">
        <f t="shared" si="18"/>
        <v/>
      </c>
      <c r="O353" t="str">
        <f t="shared" si="19"/>
        <v/>
      </c>
    </row>
    <row r="354" spans="1:15" x14ac:dyDescent="0.25">
      <c r="A354">
        <v>2012</v>
      </c>
      <c r="B354">
        <v>1</v>
      </c>
      <c r="C354" s="2">
        <v>0.27569444444444446</v>
      </c>
      <c r="D354">
        <v>1</v>
      </c>
      <c r="E354">
        <v>10</v>
      </c>
      <c r="F354" t="s">
        <v>523</v>
      </c>
      <c r="G354" t="s">
        <v>7064</v>
      </c>
      <c r="H354">
        <v>3</v>
      </c>
      <c r="I354">
        <v>0</v>
      </c>
      <c r="J354">
        <v>3.51</v>
      </c>
      <c r="K354">
        <v>2.97</v>
      </c>
      <c r="L354">
        <v>70.8</v>
      </c>
      <c r="M354" t="str">
        <f t="shared" si="17"/>
        <v/>
      </c>
      <c r="N354" s="12" t="str">
        <f t="shared" si="18"/>
        <v/>
      </c>
      <c r="O354" t="str">
        <f t="shared" si="19"/>
        <v/>
      </c>
    </row>
    <row r="355" spans="1:15" x14ac:dyDescent="0.25">
      <c r="A355">
        <v>2012</v>
      </c>
      <c r="B355">
        <v>1</v>
      </c>
      <c r="C355" s="2">
        <v>0.2722222222222222</v>
      </c>
      <c r="D355">
        <v>2</v>
      </c>
      <c r="E355">
        <v>10</v>
      </c>
      <c r="F355" t="s">
        <v>523</v>
      </c>
      <c r="G355" t="s">
        <v>7063</v>
      </c>
      <c r="H355">
        <v>3</v>
      </c>
      <c r="I355">
        <v>0</v>
      </c>
      <c r="J355">
        <v>2.97</v>
      </c>
      <c r="K355">
        <v>2.54</v>
      </c>
      <c r="L355">
        <v>69.599999999999994</v>
      </c>
      <c r="M355" t="str">
        <f t="shared" si="17"/>
        <v/>
      </c>
      <c r="N355" s="12" t="str">
        <f t="shared" si="18"/>
        <v/>
      </c>
      <c r="O355" t="str">
        <f t="shared" si="19"/>
        <v/>
      </c>
    </row>
    <row r="356" spans="1:15" x14ac:dyDescent="0.25">
      <c r="A356">
        <v>2012</v>
      </c>
      <c r="B356">
        <v>1</v>
      </c>
      <c r="C356" s="2">
        <v>0.2388888888888889</v>
      </c>
      <c r="D356">
        <v>3</v>
      </c>
      <c r="E356">
        <v>8</v>
      </c>
      <c r="F356" t="s">
        <v>1186</v>
      </c>
      <c r="G356" t="s">
        <v>7062</v>
      </c>
      <c r="H356">
        <v>3</v>
      </c>
      <c r="I356">
        <v>0</v>
      </c>
      <c r="J356">
        <v>2.54</v>
      </c>
      <c r="K356">
        <v>1.5</v>
      </c>
      <c r="L356">
        <v>66.5</v>
      </c>
      <c r="M356" t="str">
        <f t="shared" si="17"/>
        <v/>
      </c>
      <c r="N356" s="12" t="str">
        <f t="shared" si="18"/>
        <v/>
      </c>
      <c r="O356" t="str">
        <f t="shared" si="19"/>
        <v/>
      </c>
    </row>
    <row r="357" spans="1:15" x14ac:dyDescent="0.25">
      <c r="A357">
        <v>2012</v>
      </c>
      <c r="B357">
        <v>1</v>
      </c>
      <c r="C357" s="2">
        <v>0.23472222222222219</v>
      </c>
      <c r="D357">
        <v>4</v>
      </c>
      <c r="E357">
        <v>8</v>
      </c>
      <c r="F357" t="s">
        <v>1186</v>
      </c>
      <c r="G357" t="s">
        <v>7061</v>
      </c>
      <c r="H357">
        <v>3</v>
      </c>
      <c r="I357">
        <v>3</v>
      </c>
      <c r="J357">
        <v>1.5</v>
      </c>
      <c r="K357">
        <v>3</v>
      </c>
      <c r="L357">
        <v>70.7</v>
      </c>
      <c r="M357">
        <f t="shared" si="17"/>
        <v>1</v>
      </c>
      <c r="N357" s="12">
        <f t="shared" si="18"/>
        <v>6.5046296296296302E-3</v>
      </c>
      <c r="O357">
        <f t="shared" si="19"/>
        <v>0</v>
      </c>
    </row>
    <row r="358" spans="1:15" x14ac:dyDescent="0.25">
      <c r="A358">
        <v>2012</v>
      </c>
      <c r="B358">
        <v>1</v>
      </c>
      <c r="C358" s="2">
        <v>0.23124999999999998</v>
      </c>
      <c r="F358" t="s">
        <v>694</v>
      </c>
      <c r="G358" t="s">
        <v>7060</v>
      </c>
      <c r="H358">
        <v>3</v>
      </c>
      <c r="I358">
        <v>3</v>
      </c>
      <c r="J358">
        <v>0</v>
      </c>
      <c r="K358">
        <v>0.28000000000000003</v>
      </c>
      <c r="L358">
        <v>69.900000000000006</v>
      </c>
      <c r="M358" t="str">
        <f t="shared" si="17"/>
        <v/>
      </c>
      <c r="N358" s="12" t="str">
        <f t="shared" si="18"/>
        <v/>
      </c>
      <c r="O358" t="str">
        <f t="shared" si="19"/>
        <v/>
      </c>
    </row>
    <row r="359" spans="1:15" x14ac:dyDescent="0.25">
      <c r="A359">
        <v>2012</v>
      </c>
      <c r="B359">
        <v>1</v>
      </c>
      <c r="C359" s="2">
        <v>0.23124999999999998</v>
      </c>
      <c r="D359">
        <v>1</v>
      </c>
      <c r="E359">
        <v>10</v>
      </c>
      <c r="F359" t="s">
        <v>501</v>
      </c>
      <c r="G359" t="s">
        <v>7059</v>
      </c>
      <c r="H359">
        <v>3</v>
      </c>
      <c r="I359">
        <v>3</v>
      </c>
      <c r="J359">
        <v>0.28000000000000003</v>
      </c>
      <c r="K359">
        <v>-0.27</v>
      </c>
      <c r="L359">
        <v>71.5</v>
      </c>
      <c r="M359" t="str">
        <f t="shared" si="17"/>
        <v/>
      </c>
      <c r="N359" s="12" t="str">
        <f t="shared" si="18"/>
        <v/>
      </c>
      <c r="O359" t="str">
        <f t="shared" si="19"/>
        <v/>
      </c>
    </row>
    <row r="360" spans="1:15" x14ac:dyDescent="0.25">
      <c r="A360">
        <v>2012</v>
      </c>
      <c r="B360">
        <v>1</v>
      </c>
      <c r="C360" s="2">
        <v>0.22847222222222222</v>
      </c>
      <c r="D360">
        <v>2</v>
      </c>
      <c r="E360">
        <v>10</v>
      </c>
      <c r="F360" t="s">
        <v>501</v>
      </c>
      <c r="G360" t="s">
        <v>7058</v>
      </c>
      <c r="H360">
        <v>3</v>
      </c>
      <c r="I360">
        <v>3</v>
      </c>
      <c r="J360">
        <v>-0.27</v>
      </c>
      <c r="K360">
        <v>-1.1399999999999999</v>
      </c>
      <c r="L360">
        <v>73.8</v>
      </c>
      <c r="M360" t="str">
        <f t="shared" si="17"/>
        <v/>
      </c>
      <c r="N360" s="12" t="str">
        <f t="shared" si="18"/>
        <v/>
      </c>
      <c r="O360" t="str">
        <f t="shared" si="19"/>
        <v/>
      </c>
    </row>
    <row r="361" spans="1:15" x14ac:dyDescent="0.25">
      <c r="A361">
        <v>2012</v>
      </c>
      <c r="B361">
        <v>1</v>
      </c>
      <c r="C361" s="2">
        <v>0.19930555555555554</v>
      </c>
      <c r="D361">
        <v>3</v>
      </c>
      <c r="E361">
        <v>11</v>
      </c>
      <c r="F361" t="s">
        <v>2552</v>
      </c>
      <c r="G361" t="s">
        <v>7057</v>
      </c>
      <c r="H361">
        <v>3</v>
      </c>
      <c r="I361">
        <v>3</v>
      </c>
      <c r="J361">
        <v>-1.1399999999999999</v>
      </c>
      <c r="K361">
        <v>1.2</v>
      </c>
      <c r="L361">
        <v>67.099999999999994</v>
      </c>
      <c r="M361" t="str">
        <f t="shared" si="17"/>
        <v/>
      </c>
      <c r="N361" s="12" t="str">
        <f t="shared" si="18"/>
        <v/>
      </c>
      <c r="O361" t="str">
        <f t="shared" si="19"/>
        <v/>
      </c>
    </row>
    <row r="362" spans="1:15" x14ac:dyDescent="0.25">
      <c r="A362">
        <v>2012</v>
      </c>
      <c r="B362">
        <v>1</v>
      </c>
      <c r="C362" s="2">
        <v>0.16666666666666666</v>
      </c>
      <c r="D362">
        <v>1</v>
      </c>
      <c r="E362">
        <v>10</v>
      </c>
      <c r="F362" t="s">
        <v>517</v>
      </c>
      <c r="G362" t="s">
        <v>7056</v>
      </c>
      <c r="H362">
        <v>9</v>
      </c>
      <c r="I362">
        <v>3</v>
      </c>
      <c r="J362">
        <v>1.2</v>
      </c>
      <c r="K362">
        <v>7</v>
      </c>
      <c r="L362">
        <v>51.7</v>
      </c>
      <c r="M362">
        <f t="shared" si="17"/>
        <v>1</v>
      </c>
      <c r="N362" s="12">
        <f t="shared" si="18"/>
        <v>7.6388888888888895E-3</v>
      </c>
      <c r="O362">
        <f t="shared" si="19"/>
        <v>6</v>
      </c>
    </row>
    <row r="363" spans="1:15" x14ac:dyDescent="0.25">
      <c r="A363">
        <v>2012</v>
      </c>
      <c r="B363">
        <v>1</v>
      </c>
      <c r="C363" s="2">
        <v>0.16666666666666666</v>
      </c>
      <c r="G363" t="s">
        <v>529</v>
      </c>
      <c r="H363">
        <v>10</v>
      </c>
      <c r="I363">
        <v>3</v>
      </c>
      <c r="J363">
        <v>0</v>
      </c>
      <c r="K363">
        <v>0</v>
      </c>
      <c r="L363">
        <v>48.5</v>
      </c>
      <c r="M363">
        <f t="shared" si="17"/>
        <v>1</v>
      </c>
      <c r="N363" s="12">
        <f t="shared" si="18"/>
        <v>7.6388888888888895E-3</v>
      </c>
      <c r="O363">
        <f t="shared" si="19"/>
        <v>7</v>
      </c>
    </row>
    <row r="364" spans="1:15" x14ac:dyDescent="0.25">
      <c r="A364">
        <v>2012</v>
      </c>
      <c r="B364">
        <v>1</v>
      </c>
      <c r="C364" s="2">
        <v>0.15763888888888888</v>
      </c>
      <c r="F364" t="s">
        <v>457</v>
      </c>
      <c r="G364" t="s">
        <v>7055</v>
      </c>
      <c r="H364">
        <v>10</v>
      </c>
      <c r="I364">
        <v>3</v>
      </c>
      <c r="J364">
        <v>0</v>
      </c>
      <c r="K364">
        <v>1.6</v>
      </c>
      <c r="L364">
        <v>53.6</v>
      </c>
      <c r="M364" t="str">
        <f t="shared" si="17"/>
        <v/>
      </c>
      <c r="N364" s="12" t="str">
        <f t="shared" si="18"/>
        <v/>
      </c>
      <c r="O364" t="str">
        <f t="shared" si="19"/>
        <v/>
      </c>
    </row>
    <row r="365" spans="1:15" x14ac:dyDescent="0.25">
      <c r="A365">
        <v>2012</v>
      </c>
      <c r="B365">
        <v>1</v>
      </c>
      <c r="C365" s="2">
        <v>0.15763888888888888</v>
      </c>
      <c r="D365">
        <v>1</v>
      </c>
      <c r="E365">
        <v>10</v>
      </c>
      <c r="F365" t="s">
        <v>567</v>
      </c>
      <c r="G365" t="s">
        <v>7054</v>
      </c>
      <c r="H365">
        <v>10</v>
      </c>
      <c r="I365">
        <v>3</v>
      </c>
      <c r="J365">
        <v>1.6</v>
      </c>
      <c r="K365">
        <v>1.73</v>
      </c>
      <c r="L365">
        <v>54.1</v>
      </c>
      <c r="M365" t="str">
        <f t="shared" si="17"/>
        <v/>
      </c>
      <c r="N365" s="12" t="str">
        <f t="shared" si="18"/>
        <v/>
      </c>
      <c r="O365" t="str">
        <f t="shared" si="19"/>
        <v/>
      </c>
    </row>
    <row r="366" spans="1:15" x14ac:dyDescent="0.25">
      <c r="A366">
        <v>2012</v>
      </c>
      <c r="B366">
        <v>1</v>
      </c>
      <c r="C366" s="2">
        <v>0.14583333333333334</v>
      </c>
      <c r="D366">
        <v>2</v>
      </c>
      <c r="E366">
        <v>5</v>
      </c>
      <c r="F366" t="s">
        <v>590</v>
      </c>
      <c r="G366" t="s">
        <v>7053</v>
      </c>
      <c r="H366">
        <v>10</v>
      </c>
      <c r="I366">
        <v>3</v>
      </c>
      <c r="J366">
        <v>1.73</v>
      </c>
      <c r="K366">
        <v>1.03</v>
      </c>
      <c r="L366">
        <v>51.6</v>
      </c>
      <c r="M366" t="str">
        <f t="shared" si="17"/>
        <v/>
      </c>
      <c r="N366" s="12" t="str">
        <f t="shared" si="18"/>
        <v/>
      </c>
      <c r="O366" t="str">
        <f t="shared" si="19"/>
        <v/>
      </c>
    </row>
    <row r="367" spans="1:15" x14ac:dyDescent="0.25">
      <c r="A367">
        <v>2012</v>
      </c>
      <c r="B367">
        <v>1</v>
      </c>
      <c r="C367" s="2">
        <v>0.1173611111111111</v>
      </c>
      <c r="D367">
        <v>3</v>
      </c>
      <c r="E367">
        <v>5</v>
      </c>
      <c r="F367" t="s">
        <v>590</v>
      </c>
      <c r="G367" t="s">
        <v>7052</v>
      </c>
      <c r="H367">
        <v>10</v>
      </c>
      <c r="I367">
        <v>3</v>
      </c>
      <c r="J367">
        <v>1.03</v>
      </c>
      <c r="K367">
        <v>2.3199999999999998</v>
      </c>
      <c r="L367">
        <v>55.6</v>
      </c>
      <c r="M367" t="str">
        <f t="shared" si="17"/>
        <v/>
      </c>
      <c r="N367" s="12" t="str">
        <f t="shared" si="18"/>
        <v/>
      </c>
      <c r="O367" t="str">
        <f t="shared" si="19"/>
        <v/>
      </c>
    </row>
    <row r="368" spans="1:15" x14ac:dyDescent="0.25">
      <c r="A368">
        <v>2012</v>
      </c>
      <c r="B368">
        <v>1</v>
      </c>
      <c r="C368" s="2">
        <v>9.3055555555555558E-2</v>
      </c>
      <c r="D368">
        <v>1</v>
      </c>
      <c r="E368">
        <v>10</v>
      </c>
      <c r="F368" t="s">
        <v>497</v>
      </c>
      <c r="G368" t="s">
        <v>7051</v>
      </c>
      <c r="H368">
        <v>10</v>
      </c>
      <c r="I368">
        <v>3</v>
      </c>
      <c r="J368">
        <v>2.3199999999999998</v>
      </c>
      <c r="K368">
        <v>3.05</v>
      </c>
      <c r="L368">
        <v>57.8</v>
      </c>
      <c r="M368" t="str">
        <f t="shared" si="17"/>
        <v/>
      </c>
      <c r="N368" s="12" t="str">
        <f t="shared" si="18"/>
        <v/>
      </c>
      <c r="O368" t="str">
        <f t="shared" si="19"/>
        <v/>
      </c>
    </row>
    <row r="369" spans="1:15" x14ac:dyDescent="0.25">
      <c r="A369">
        <v>2012</v>
      </c>
      <c r="B369">
        <v>1</v>
      </c>
      <c r="C369" s="2">
        <v>7.2916666666666671E-2</v>
      </c>
      <c r="D369">
        <v>1</v>
      </c>
      <c r="E369">
        <v>10</v>
      </c>
      <c r="F369" t="s">
        <v>1195</v>
      </c>
      <c r="G369" t="s">
        <v>7050</v>
      </c>
      <c r="H369">
        <v>10</v>
      </c>
      <c r="I369">
        <v>3</v>
      </c>
      <c r="J369">
        <v>3.05</v>
      </c>
      <c r="K369">
        <v>3.32</v>
      </c>
      <c r="L369">
        <v>58.5</v>
      </c>
      <c r="M369" t="str">
        <f t="shared" si="17"/>
        <v/>
      </c>
      <c r="N369" s="12" t="str">
        <f t="shared" si="18"/>
        <v/>
      </c>
      <c r="O369" t="str">
        <f t="shared" si="19"/>
        <v/>
      </c>
    </row>
    <row r="370" spans="1:15" x14ac:dyDescent="0.25">
      <c r="A370">
        <v>2012</v>
      </c>
      <c r="B370">
        <v>1</v>
      </c>
      <c r="C370" s="2">
        <v>6.5277777777777782E-2</v>
      </c>
      <c r="D370">
        <v>2</v>
      </c>
      <c r="E370">
        <v>4</v>
      </c>
      <c r="F370" t="s">
        <v>512</v>
      </c>
      <c r="G370" t="s">
        <v>7049</v>
      </c>
      <c r="H370">
        <v>10</v>
      </c>
      <c r="I370">
        <v>3</v>
      </c>
      <c r="J370">
        <v>3.32</v>
      </c>
      <c r="K370">
        <v>3.78</v>
      </c>
      <c r="L370">
        <v>59.9</v>
      </c>
      <c r="M370" t="str">
        <f t="shared" si="17"/>
        <v/>
      </c>
      <c r="N370" s="12" t="str">
        <f t="shared" si="18"/>
        <v/>
      </c>
      <c r="O370" t="str">
        <f t="shared" si="19"/>
        <v/>
      </c>
    </row>
    <row r="371" spans="1:15" x14ac:dyDescent="0.25">
      <c r="A371">
        <v>2012</v>
      </c>
      <c r="B371">
        <v>1</v>
      </c>
      <c r="C371" s="2">
        <v>6.1805555555555558E-2</v>
      </c>
      <c r="D371">
        <v>1</v>
      </c>
      <c r="E371">
        <v>10</v>
      </c>
      <c r="F371" t="s">
        <v>527</v>
      </c>
      <c r="G371" t="s">
        <v>644</v>
      </c>
      <c r="H371">
        <v>10</v>
      </c>
      <c r="I371">
        <v>3</v>
      </c>
      <c r="J371">
        <v>3.78</v>
      </c>
      <c r="K371">
        <v>3.23</v>
      </c>
      <c r="L371">
        <v>58.1</v>
      </c>
      <c r="M371" t="str">
        <f t="shared" si="17"/>
        <v/>
      </c>
      <c r="N371" s="12" t="str">
        <f t="shared" si="18"/>
        <v/>
      </c>
      <c r="O371" t="str">
        <f t="shared" si="19"/>
        <v/>
      </c>
    </row>
    <row r="372" spans="1:15" x14ac:dyDescent="0.25">
      <c r="A372">
        <v>2012</v>
      </c>
      <c r="B372">
        <v>1</v>
      </c>
      <c r="C372" s="2">
        <v>5.6250000000000001E-2</v>
      </c>
      <c r="D372">
        <v>2</v>
      </c>
      <c r="E372">
        <v>10</v>
      </c>
      <c r="F372" t="s">
        <v>527</v>
      </c>
      <c r="G372" t="s">
        <v>7048</v>
      </c>
      <c r="H372">
        <v>10</v>
      </c>
      <c r="I372">
        <v>3</v>
      </c>
      <c r="J372">
        <v>3.23</v>
      </c>
      <c r="K372">
        <v>4.84</v>
      </c>
      <c r="L372">
        <v>63.3</v>
      </c>
      <c r="M372" t="str">
        <f t="shared" si="17"/>
        <v/>
      </c>
      <c r="N372" s="12" t="str">
        <f t="shared" si="18"/>
        <v/>
      </c>
      <c r="O372" t="str">
        <f t="shared" si="19"/>
        <v/>
      </c>
    </row>
    <row r="373" spans="1:15" x14ac:dyDescent="0.25">
      <c r="A373">
        <v>2012</v>
      </c>
      <c r="B373">
        <v>1</v>
      </c>
      <c r="C373" s="2">
        <v>2.4305555555555556E-2</v>
      </c>
      <c r="D373">
        <v>1</v>
      </c>
      <c r="E373">
        <v>10</v>
      </c>
      <c r="F373" t="s">
        <v>482</v>
      </c>
      <c r="G373" t="s">
        <v>7047</v>
      </c>
      <c r="H373">
        <v>10</v>
      </c>
      <c r="I373">
        <v>3</v>
      </c>
      <c r="J373">
        <v>4.84</v>
      </c>
      <c r="K373">
        <v>4.7</v>
      </c>
      <c r="L373">
        <v>62.6</v>
      </c>
      <c r="M373" t="str">
        <f t="shared" si="17"/>
        <v/>
      </c>
      <c r="N373" s="12" t="str">
        <f t="shared" si="18"/>
        <v/>
      </c>
      <c r="O373" t="str">
        <f t="shared" si="19"/>
        <v/>
      </c>
    </row>
    <row r="374" spans="1:15" x14ac:dyDescent="0.25">
      <c r="A374">
        <v>2012</v>
      </c>
      <c r="B374">
        <v>2</v>
      </c>
      <c r="C374" s="2">
        <v>0.625</v>
      </c>
      <c r="D374">
        <v>2</v>
      </c>
      <c r="E374">
        <v>7</v>
      </c>
      <c r="F374" t="s">
        <v>484</v>
      </c>
      <c r="G374" t="s">
        <v>7046</v>
      </c>
      <c r="H374">
        <v>10</v>
      </c>
      <c r="I374">
        <v>9</v>
      </c>
      <c r="J374">
        <v>4.7</v>
      </c>
      <c r="K374">
        <v>7</v>
      </c>
      <c r="L374">
        <v>66.599999999999994</v>
      </c>
      <c r="M374">
        <f t="shared" si="17"/>
        <v>2</v>
      </c>
      <c r="N374" s="12">
        <f t="shared" si="18"/>
        <v>1.0416666666666666E-2</v>
      </c>
      <c r="O374">
        <f t="shared" si="19"/>
        <v>1</v>
      </c>
    </row>
    <row r="375" spans="1:15" x14ac:dyDescent="0.25">
      <c r="A375">
        <v>2012</v>
      </c>
      <c r="B375">
        <v>2</v>
      </c>
      <c r="C375" s="2">
        <v>0.625</v>
      </c>
      <c r="F375" t="s">
        <v>4616</v>
      </c>
      <c r="G375" t="s">
        <v>579</v>
      </c>
      <c r="H375">
        <v>10</v>
      </c>
      <c r="I375">
        <v>10</v>
      </c>
      <c r="J375">
        <v>0</v>
      </c>
      <c r="K375">
        <v>0</v>
      </c>
      <c r="L375">
        <v>69.7</v>
      </c>
      <c r="M375">
        <f t="shared" si="17"/>
        <v>2</v>
      </c>
      <c r="N375" s="12">
        <f t="shared" si="18"/>
        <v>1.0416666666666666E-2</v>
      </c>
      <c r="O375">
        <f t="shared" si="19"/>
        <v>0</v>
      </c>
    </row>
    <row r="376" spans="1:15" x14ac:dyDescent="0.25">
      <c r="A376">
        <v>2012</v>
      </c>
      <c r="B376">
        <v>2</v>
      </c>
      <c r="C376" s="2">
        <v>0.62083333333333335</v>
      </c>
      <c r="F376" t="s">
        <v>694</v>
      </c>
      <c r="G376" t="s">
        <v>7045</v>
      </c>
      <c r="H376">
        <v>10</v>
      </c>
      <c r="I376">
        <v>10</v>
      </c>
      <c r="J376">
        <v>0</v>
      </c>
      <c r="K376">
        <v>2.85</v>
      </c>
      <c r="L376">
        <v>60.6</v>
      </c>
      <c r="M376" t="str">
        <f t="shared" si="17"/>
        <v/>
      </c>
      <c r="N376" s="12" t="str">
        <f t="shared" si="18"/>
        <v/>
      </c>
      <c r="O376" t="str">
        <f t="shared" si="19"/>
        <v/>
      </c>
    </row>
    <row r="377" spans="1:15" x14ac:dyDescent="0.25">
      <c r="A377">
        <v>2012</v>
      </c>
      <c r="B377">
        <v>2</v>
      </c>
      <c r="C377" s="2">
        <v>0.61944444444444446</v>
      </c>
      <c r="D377">
        <v>1</v>
      </c>
      <c r="E377">
        <v>10</v>
      </c>
      <c r="F377" t="s">
        <v>595</v>
      </c>
      <c r="G377" t="s">
        <v>7044</v>
      </c>
      <c r="H377">
        <v>10</v>
      </c>
      <c r="I377">
        <v>10</v>
      </c>
      <c r="J377">
        <v>2.85</v>
      </c>
      <c r="K377">
        <v>3.64</v>
      </c>
      <c r="L377">
        <v>58</v>
      </c>
      <c r="M377" t="str">
        <f t="shared" si="17"/>
        <v/>
      </c>
      <c r="N377" s="12" t="str">
        <f t="shared" si="18"/>
        <v/>
      </c>
      <c r="O377" t="str">
        <f t="shared" si="19"/>
        <v/>
      </c>
    </row>
    <row r="378" spans="1:15" x14ac:dyDescent="0.25">
      <c r="A378">
        <v>2012</v>
      </c>
      <c r="B378">
        <v>2</v>
      </c>
      <c r="C378" s="2">
        <v>0.59097222222222223</v>
      </c>
      <c r="D378">
        <v>1</v>
      </c>
      <c r="E378">
        <v>10</v>
      </c>
      <c r="F378" t="s">
        <v>620</v>
      </c>
      <c r="G378" t="s">
        <v>7043</v>
      </c>
      <c r="H378">
        <v>10</v>
      </c>
      <c r="I378">
        <v>10</v>
      </c>
      <c r="J378">
        <v>3.64</v>
      </c>
      <c r="K378">
        <v>2.97</v>
      </c>
      <c r="L378">
        <v>60</v>
      </c>
      <c r="M378" t="str">
        <f t="shared" si="17"/>
        <v/>
      </c>
      <c r="N378" s="12" t="str">
        <f t="shared" si="18"/>
        <v/>
      </c>
      <c r="O378" t="str">
        <f t="shared" si="19"/>
        <v/>
      </c>
    </row>
    <row r="379" spans="1:15" x14ac:dyDescent="0.25">
      <c r="A379">
        <v>2012</v>
      </c>
      <c r="B379">
        <v>2</v>
      </c>
      <c r="C379" s="2">
        <v>0.56180555555555556</v>
      </c>
      <c r="D379">
        <v>2</v>
      </c>
      <c r="E379">
        <v>11</v>
      </c>
      <c r="F379" t="s">
        <v>543</v>
      </c>
      <c r="G379" t="s">
        <v>7042</v>
      </c>
      <c r="H379">
        <v>10</v>
      </c>
      <c r="I379">
        <v>10</v>
      </c>
      <c r="J379">
        <v>2.97</v>
      </c>
      <c r="K379">
        <v>3.47</v>
      </c>
      <c r="L379">
        <v>58</v>
      </c>
      <c r="M379" t="str">
        <f t="shared" si="17"/>
        <v/>
      </c>
      <c r="N379" s="12" t="str">
        <f t="shared" si="18"/>
        <v/>
      </c>
      <c r="O379" t="str">
        <f t="shared" si="19"/>
        <v/>
      </c>
    </row>
    <row r="380" spans="1:15" x14ac:dyDescent="0.25">
      <c r="A380">
        <v>2012</v>
      </c>
      <c r="B380">
        <v>2</v>
      </c>
      <c r="C380" s="2">
        <v>0.52847222222222223</v>
      </c>
      <c r="D380">
        <v>3</v>
      </c>
      <c r="E380">
        <v>2</v>
      </c>
      <c r="F380" t="s">
        <v>561</v>
      </c>
      <c r="G380" t="s">
        <v>7041</v>
      </c>
      <c r="H380">
        <v>10</v>
      </c>
      <c r="I380">
        <v>10</v>
      </c>
      <c r="J380">
        <v>3.47</v>
      </c>
      <c r="K380">
        <v>2.1800000000000002</v>
      </c>
      <c r="L380">
        <v>62.1</v>
      </c>
      <c r="M380" t="str">
        <f t="shared" si="17"/>
        <v/>
      </c>
      <c r="N380" s="12" t="str">
        <f t="shared" si="18"/>
        <v/>
      </c>
      <c r="O380" t="str">
        <f t="shared" si="19"/>
        <v/>
      </c>
    </row>
    <row r="381" spans="1:15" x14ac:dyDescent="0.25">
      <c r="A381">
        <v>2012</v>
      </c>
      <c r="B381">
        <v>2</v>
      </c>
      <c r="C381" s="2">
        <v>0.52569444444444446</v>
      </c>
      <c r="D381">
        <v>4</v>
      </c>
      <c r="E381">
        <v>2</v>
      </c>
      <c r="F381" t="s">
        <v>561</v>
      </c>
      <c r="G381" t="s">
        <v>7040</v>
      </c>
      <c r="H381">
        <v>10</v>
      </c>
      <c r="I381">
        <v>10</v>
      </c>
      <c r="J381">
        <v>2.1800000000000002</v>
      </c>
      <c r="K381">
        <v>-0.94</v>
      </c>
      <c r="L381">
        <v>72</v>
      </c>
      <c r="M381" t="str">
        <f t="shared" si="17"/>
        <v/>
      </c>
      <c r="N381" s="12" t="str">
        <f t="shared" si="18"/>
        <v/>
      </c>
      <c r="O381" t="str">
        <f t="shared" si="19"/>
        <v/>
      </c>
    </row>
    <row r="382" spans="1:15" x14ac:dyDescent="0.25">
      <c r="A382">
        <v>2012</v>
      </c>
      <c r="B382">
        <v>2</v>
      </c>
      <c r="C382" s="2">
        <v>0.52222222222222225</v>
      </c>
      <c r="D382">
        <v>1</v>
      </c>
      <c r="E382">
        <v>10</v>
      </c>
      <c r="F382" t="s">
        <v>543</v>
      </c>
      <c r="G382" t="s">
        <v>7039</v>
      </c>
      <c r="H382">
        <v>10</v>
      </c>
      <c r="I382">
        <v>10</v>
      </c>
      <c r="J382">
        <v>0.94</v>
      </c>
      <c r="K382">
        <v>0.28000000000000003</v>
      </c>
      <c r="L382">
        <v>70</v>
      </c>
      <c r="M382" t="str">
        <f t="shared" si="17"/>
        <v/>
      </c>
      <c r="N382" s="12" t="str">
        <f t="shared" si="18"/>
        <v/>
      </c>
      <c r="O382" t="str">
        <f t="shared" si="19"/>
        <v/>
      </c>
    </row>
    <row r="383" spans="1:15" x14ac:dyDescent="0.25">
      <c r="A383">
        <v>2012</v>
      </c>
      <c r="B383">
        <v>2</v>
      </c>
      <c r="C383" s="2">
        <v>0.5083333333333333</v>
      </c>
      <c r="D383">
        <v>1</v>
      </c>
      <c r="E383">
        <v>20</v>
      </c>
      <c r="F383" t="s">
        <v>647</v>
      </c>
      <c r="G383" t="s">
        <v>7038</v>
      </c>
      <c r="H383">
        <v>10</v>
      </c>
      <c r="I383">
        <v>10</v>
      </c>
      <c r="J383">
        <v>0.28000000000000003</v>
      </c>
      <c r="K383">
        <v>0.53</v>
      </c>
      <c r="L383">
        <v>70.7</v>
      </c>
      <c r="M383" t="str">
        <f t="shared" si="17"/>
        <v/>
      </c>
      <c r="N383" s="12" t="str">
        <f t="shared" si="18"/>
        <v/>
      </c>
      <c r="O383" t="str">
        <f t="shared" si="19"/>
        <v/>
      </c>
    </row>
    <row r="384" spans="1:15" x14ac:dyDescent="0.25">
      <c r="A384">
        <v>2012</v>
      </c>
      <c r="B384">
        <v>2</v>
      </c>
      <c r="C384" s="2">
        <v>0.48472222222222222</v>
      </c>
      <c r="D384">
        <v>2</v>
      </c>
      <c r="E384">
        <v>9</v>
      </c>
      <c r="F384" t="s">
        <v>3074</v>
      </c>
      <c r="G384" t="s">
        <v>7037</v>
      </c>
      <c r="H384">
        <v>10</v>
      </c>
      <c r="I384">
        <v>10</v>
      </c>
      <c r="J384">
        <v>0.53</v>
      </c>
      <c r="K384">
        <v>-0.16</v>
      </c>
      <c r="L384">
        <v>68.5</v>
      </c>
      <c r="M384" t="str">
        <f t="shared" si="17"/>
        <v/>
      </c>
      <c r="N384" s="12" t="str">
        <f t="shared" si="18"/>
        <v/>
      </c>
      <c r="O384" t="str">
        <f t="shared" si="19"/>
        <v/>
      </c>
    </row>
    <row r="385" spans="1:15" x14ac:dyDescent="0.25">
      <c r="A385">
        <v>2012</v>
      </c>
      <c r="B385">
        <v>2</v>
      </c>
      <c r="C385" s="2">
        <v>0.48125000000000001</v>
      </c>
      <c r="D385">
        <v>3</v>
      </c>
      <c r="E385">
        <v>9</v>
      </c>
      <c r="F385" t="s">
        <v>3074</v>
      </c>
      <c r="G385" t="s">
        <v>7036</v>
      </c>
      <c r="H385">
        <v>10</v>
      </c>
      <c r="I385">
        <v>10</v>
      </c>
      <c r="J385">
        <v>-0.16</v>
      </c>
      <c r="K385">
        <v>1.66</v>
      </c>
      <c r="L385">
        <v>74</v>
      </c>
      <c r="M385" t="str">
        <f t="shared" si="17"/>
        <v/>
      </c>
      <c r="N385" s="12" t="str">
        <f t="shared" si="18"/>
        <v/>
      </c>
      <c r="O385" t="str">
        <f t="shared" si="19"/>
        <v/>
      </c>
    </row>
    <row r="386" spans="1:15" x14ac:dyDescent="0.25">
      <c r="A386">
        <v>2012</v>
      </c>
      <c r="B386">
        <v>2</v>
      </c>
      <c r="C386" s="2">
        <v>0.45902777777777781</v>
      </c>
      <c r="D386">
        <v>1</v>
      </c>
      <c r="E386">
        <v>10</v>
      </c>
      <c r="F386" t="s">
        <v>595</v>
      </c>
      <c r="G386" t="s">
        <v>7035</v>
      </c>
      <c r="H386">
        <v>10</v>
      </c>
      <c r="I386">
        <v>10</v>
      </c>
      <c r="J386">
        <v>1.66</v>
      </c>
      <c r="K386">
        <v>1.93</v>
      </c>
      <c r="L386">
        <v>74.7</v>
      </c>
      <c r="M386" t="str">
        <f t="shared" si="17"/>
        <v/>
      </c>
      <c r="N386" s="12" t="str">
        <f t="shared" si="18"/>
        <v/>
      </c>
      <c r="O386" t="str">
        <f t="shared" si="19"/>
        <v/>
      </c>
    </row>
    <row r="387" spans="1:15" x14ac:dyDescent="0.25">
      <c r="A387">
        <v>2012</v>
      </c>
      <c r="B387">
        <v>2</v>
      </c>
      <c r="C387" s="2">
        <v>0.4375</v>
      </c>
      <c r="D387">
        <v>2</v>
      </c>
      <c r="E387">
        <v>4</v>
      </c>
      <c r="F387" t="s">
        <v>668</v>
      </c>
      <c r="G387" t="s">
        <v>7034</v>
      </c>
      <c r="H387">
        <v>10</v>
      </c>
      <c r="I387">
        <v>10</v>
      </c>
      <c r="J387">
        <v>1.93</v>
      </c>
      <c r="K387">
        <v>2.52</v>
      </c>
      <c r="L387">
        <v>76.3</v>
      </c>
      <c r="M387" t="str">
        <f t="shared" si="17"/>
        <v/>
      </c>
      <c r="N387" s="12" t="str">
        <f t="shared" si="18"/>
        <v/>
      </c>
      <c r="O387" t="str">
        <f t="shared" si="19"/>
        <v/>
      </c>
    </row>
    <row r="388" spans="1:15" x14ac:dyDescent="0.25">
      <c r="A388">
        <v>2012</v>
      </c>
      <c r="B388">
        <v>2</v>
      </c>
      <c r="C388" s="2">
        <v>0.41805555555555557</v>
      </c>
      <c r="D388">
        <v>1</v>
      </c>
      <c r="E388">
        <v>10</v>
      </c>
      <c r="F388" t="s">
        <v>1316</v>
      </c>
      <c r="G388" t="s">
        <v>7033</v>
      </c>
      <c r="H388">
        <v>10</v>
      </c>
      <c r="I388">
        <v>10</v>
      </c>
      <c r="J388">
        <v>2.52</v>
      </c>
      <c r="K388">
        <v>2.38</v>
      </c>
      <c r="L388">
        <v>75.900000000000006</v>
      </c>
      <c r="M388" t="str">
        <f t="shared" ref="M388:M451" si="20">IF(AND(H388=H387,I388=I387),"",$B388)</f>
        <v/>
      </c>
      <c r="N388" s="12" t="str">
        <f t="shared" ref="N388:N451" si="21">IF(NOT(ISNUMBER(M388)),"",
IF(AND($C388=0.625,$B388=1),TIME(0,0,0),
(($C$3-C388)+0.625*(B388-1))/60))</f>
        <v/>
      </c>
      <c r="O388" t="str">
        <f t="shared" ref="O388:O451" si="22">IF(N388&lt;&gt;"",ABS(H388-I388),"")</f>
        <v/>
      </c>
    </row>
    <row r="389" spans="1:15" x14ac:dyDescent="0.25">
      <c r="A389">
        <v>2012</v>
      </c>
      <c r="B389">
        <v>2</v>
      </c>
      <c r="C389" s="2">
        <v>0.3923611111111111</v>
      </c>
      <c r="D389">
        <v>2</v>
      </c>
      <c r="E389">
        <v>7</v>
      </c>
      <c r="F389" t="s">
        <v>467</v>
      </c>
      <c r="G389" t="s">
        <v>7032</v>
      </c>
      <c r="H389">
        <v>10</v>
      </c>
      <c r="I389">
        <v>10</v>
      </c>
      <c r="J389">
        <v>2.38</v>
      </c>
      <c r="K389">
        <v>1.68</v>
      </c>
      <c r="L389">
        <v>73.7</v>
      </c>
      <c r="M389" t="str">
        <f t="shared" si="20"/>
        <v/>
      </c>
      <c r="N389" s="12" t="str">
        <f t="shared" si="21"/>
        <v/>
      </c>
      <c r="O389" t="str">
        <f t="shared" si="22"/>
        <v/>
      </c>
    </row>
    <row r="390" spans="1:15" x14ac:dyDescent="0.25">
      <c r="A390">
        <v>2012</v>
      </c>
      <c r="B390">
        <v>2</v>
      </c>
      <c r="C390" s="2">
        <v>0.38680555555555557</v>
      </c>
      <c r="D390">
        <v>3</v>
      </c>
      <c r="E390">
        <v>7</v>
      </c>
      <c r="F390" t="s">
        <v>467</v>
      </c>
      <c r="G390" t="s">
        <v>7031</v>
      </c>
      <c r="H390">
        <v>10</v>
      </c>
      <c r="I390">
        <v>10</v>
      </c>
      <c r="J390">
        <v>1.68</v>
      </c>
      <c r="K390">
        <v>0.4</v>
      </c>
      <c r="L390">
        <v>69.8</v>
      </c>
      <c r="M390" t="str">
        <f t="shared" si="20"/>
        <v/>
      </c>
      <c r="N390" s="12" t="str">
        <f t="shared" si="21"/>
        <v/>
      </c>
      <c r="O390" t="str">
        <f t="shared" si="22"/>
        <v/>
      </c>
    </row>
    <row r="391" spans="1:15" x14ac:dyDescent="0.25">
      <c r="A391">
        <v>2012</v>
      </c>
      <c r="B391">
        <v>2</v>
      </c>
      <c r="C391" s="2">
        <v>0.3833333333333333</v>
      </c>
      <c r="D391">
        <v>4</v>
      </c>
      <c r="E391">
        <v>7</v>
      </c>
      <c r="F391" t="s">
        <v>467</v>
      </c>
      <c r="G391" t="s">
        <v>7030</v>
      </c>
      <c r="H391">
        <v>10</v>
      </c>
      <c r="I391">
        <v>10</v>
      </c>
      <c r="J391">
        <v>0.4</v>
      </c>
      <c r="K391">
        <v>-0.28000000000000003</v>
      </c>
      <c r="L391">
        <v>67.5</v>
      </c>
      <c r="M391" t="str">
        <f t="shared" si="20"/>
        <v/>
      </c>
      <c r="N391" s="12" t="str">
        <f t="shared" si="21"/>
        <v/>
      </c>
      <c r="O391" t="str">
        <f t="shared" si="22"/>
        <v/>
      </c>
    </row>
    <row r="392" spans="1:15" x14ac:dyDescent="0.25">
      <c r="A392">
        <v>2012</v>
      </c>
      <c r="B392">
        <v>2</v>
      </c>
      <c r="C392" s="2">
        <v>0.37708333333333338</v>
      </c>
      <c r="D392">
        <v>1</v>
      </c>
      <c r="E392">
        <v>10</v>
      </c>
      <c r="F392" t="s">
        <v>501</v>
      </c>
      <c r="G392" t="s">
        <v>7029</v>
      </c>
      <c r="H392">
        <v>10</v>
      </c>
      <c r="I392">
        <v>10</v>
      </c>
      <c r="J392">
        <v>0.28000000000000003</v>
      </c>
      <c r="K392">
        <v>0.27</v>
      </c>
      <c r="L392">
        <v>67.5</v>
      </c>
      <c r="M392" t="str">
        <f t="shared" si="20"/>
        <v/>
      </c>
      <c r="N392" s="12" t="str">
        <f t="shared" si="21"/>
        <v/>
      </c>
      <c r="O392" t="str">
        <f t="shared" si="22"/>
        <v/>
      </c>
    </row>
    <row r="393" spans="1:15" x14ac:dyDescent="0.25">
      <c r="A393">
        <v>2012</v>
      </c>
      <c r="B393">
        <v>2</v>
      </c>
      <c r="C393" s="2">
        <v>0.34861111111111115</v>
      </c>
      <c r="D393">
        <v>2</v>
      </c>
      <c r="E393">
        <v>6</v>
      </c>
      <c r="F393" t="s">
        <v>502</v>
      </c>
      <c r="G393" t="s">
        <v>7028</v>
      </c>
      <c r="H393">
        <v>10</v>
      </c>
      <c r="I393">
        <v>10</v>
      </c>
      <c r="J393">
        <v>0.27</v>
      </c>
      <c r="K393">
        <v>1.73</v>
      </c>
      <c r="L393">
        <v>62.3</v>
      </c>
      <c r="M393" t="str">
        <f t="shared" si="20"/>
        <v/>
      </c>
      <c r="N393" s="12" t="str">
        <f t="shared" si="21"/>
        <v/>
      </c>
      <c r="O393" t="str">
        <f t="shared" si="22"/>
        <v/>
      </c>
    </row>
    <row r="394" spans="1:15" x14ac:dyDescent="0.25">
      <c r="A394">
        <v>2012</v>
      </c>
      <c r="B394">
        <v>2</v>
      </c>
      <c r="C394" s="2">
        <v>0.32847222222222222</v>
      </c>
      <c r="D394">
        <v>1</v>
      </c>
      <c r="E394">
        <v>10</v>
      </c>
      <c r="F394" t="s">
        <v>1239</v>
      </c>
      <c r="G394" t="s">
        <v>7027</v>
      </c>
      <c r="H394">
        <v>10</v>
      </c>
      <c r="I394">
        <v>10</v>
      </c>
      <c r="J394">
        <v>1.73</v>
      </c>
      <c r="K394">
        <v>1.46</v>
      </c>
      <c r="L394">
        <v>63.1</v>
      </c>
      <c r="M394" t="str">
        <f t="shared" si="20"/>
        <v/>
      </c>
      <c r="N394" s="12" t="str">
        <f t="shared" si="21"/>
        <v/>
      </c>
      <c r="O394" t="str">
        <f t="shared" si="22"/>
        <v/>
      </c>
    </row>
    <row r="395" spans="1:15" x14ac:dyDescent="0.25">
      <c r="A395">
        <v>2012</v>
      </c>
      <c r="B395">
        <v>2</v>
      </c>
      <c r="C395" s="2">
        <v>0.3</v>
      </c>
      <c r="D395">
        <v>2</v>
      </c>
      <c r="E395">
        <v>8</v>
      </c>
      <c r="F395" t="s">
        <v>466</v>
      </c>
      <c r="G395" t="s">
        <v>522</v>
      </c>
      <c r="H395">
        <v>10</v>
      </c>
      <c r="I395">
        <v>10</v>
      </c>
      <c r="J395">
        <v>1.46</v>
      </c>
      <c r="K395">
        <v>0.76</v>
      </c>
      <c r="L395">
        <v>65.400000000000006</v>
      </c>
      <c r="M395" t="str">
        <f t="shared" si="20"/>
        <v/>
      </c>
      <c r="N395" s="12" t="str">
        <f t="shared" si="21"/>
        <v/>
      </c>
      <c r="O395" t="str">
        <f t="shared" si="22"/>
        <v/>
      </c>
    </row>
    <row r="396" spans="1:15" x14ac:dyDescent="0.25">
      <c r="A396">
        <v>2012</v>
      </c>
      <c r="B396">
        <v>2</v>
      </c>
      <c r="C396" s="2">
        <v>0.29652777777777778</v>
      </c>
      <c r="D396">
        <v>3</v>
      </c>
      <c r="E396">
        <v>8</v>
      </c>
      <c r="F396" t="s">
        <v>466</v>
      </c>
      <c r="G396" t="s">
        <v>7026</v>
      </c>
      <c r="H396">
        <v>10</v>
      </c>
      <c r="I396">
        <v>10</v>
      </c>
      <c r="J396">
        <v>0.76</v>
      </c>
      <c r="K396">
        <v>2.98</v>
      </c>
      <c r="L396">
        <v>57.4</v>
      </c>
      <c r="M396" t="str">
        <f t="shared" si="20"/>
        <v/>
      </c>
      <c r="N396" s="12" t="str">
        <f t="shared" si="21"/>
        <v/>
      </c>
      <c r="O396" t="str">
        <f t="shared" si="22"/>
        <v/>
      </c>
    </row>
    <row r="397" spans="1:15" x14ac:dyDescent="0.25">
      <c r="A397">
        <v>2012</v>
      </c>
      <c r="B397">
        <v>2</v>
      </c>
      <c r="C397" s="2">
        <v>0.27013888888888887</v>
      </c>
      <c r="D397">
        <v>1</v>
      </c>
      <c r="E397">
        <v>10</v>
      </c>
      <c r="F397" t="s">
        <v>3083</v>
      </c>
      <c r="G397" t="s">
        <v>524</v>
      </c>
      <c r="H397">
        <v>10</v>
      </c>
      <c r="I397">
        <v>10</v>
      </c>
      <c r="J397">
        <v>2.98</v>
      </c>
      <c r="K397">
        <v>2.44</v>
      </c>
      <c r="L397">
        <v>59.1</v>
      </c>
      <c r="M397" t="str">
        <f t="shared" si="20"/>
        <v/>
      </c>
      <c r="N397" s="12" t="str">
        <f t="shared" si="21"/>
        <v/>
      </c>
      <c r="O397" t="str">
        <f t="shared" si="22"/>
        <v/>
      </c>
    </row>
    <row r="398" spans="1:15" x14ac:dyDescent="0.25">
      <c r="A398">
        <v>2012</v>
      </c>
      <c r="B398">
        <v>2</v>
      </c>
      <c r="C398" s="2">
        <v>0.26597222222222222</v>
      </c>
      <c r="D398">
        <v>2</v>
      </c>
      <c r="E398">
        <v>10</v>
      </c>
      <c r="F398" t="s">
        <v>3083</v>
      </c>
      <c r="G398" t="s">
        <v>7025</v>
      </c>
      <c r="H398">
        <v>10</v>
      </c>
      <c r="I398">
        <v>10</v>
      </c>
      <c r="J398">
        <v>2.44</v>
      </c>
      <c r="K398">
        <v>2.41</v>
      </c>
      <c r="L398">
        <v>59.2</v>
      </c>
      <c r="M398" t="str">
        <f t="shared" si="20"/>
        <v/>
      </c>
      <c r="N398" s="12" t="str">
        <f t="shared" si="21"/>
        <v/>
      </c>
      <c r="O398" t="str">
        <f t="shared" si="22"/>
        <v/>
      </c>
    </row>
    <row r="399" spans="1:15" x14ac:dyDescent="0.25">
      <c r="A399">
        <v>2012</v>
      </c>
      <c r="B399">
        <v>2</v>
      </c>
      <c r="C399" s="2">
        <v>0.23750000000000002</v>
      </c>
      <c r="D399">
        <v>3</v>
      </c>
      <c r="E399">
        <v>5</v>
      </c>
      <c r="F399" t="s">
        <v>617</v>
      </c>
      <c r="G399" t="s">
        <v>7024</v>
      </c>
      <c r="H399">
        <v>10</v>
      </c>
      <c r="I399">
        <v>10</v>
      </c>
      <c r="J399">
        <v>2.41</v>
      </c>
      <c r="K399">
        <v>-0.61</v>
      </c>
      <c r="L399">
        <v>69.7</v>
      </c>
      <c r="M399" t="str">
        <f t="shared" si="20"/>
        <v/>
      </c>
      <c r="N399" s="12" t="str">
        <f t="shared" si="21"/>
        <v/>
      </c>
      <c r="O399" t="str">
        <f t="shared" si="22"/>
        <v/>
      </c>
    </row>
    <row r="400" spans="1:15" x14ac:dyDescent="0.25">
      <c r="A400">
        <v>2012</v>
      </c>
      <c r="B400">
        <v>2</v>
      </c>
      <c r="C400" s="2">
        <v>0.22708333333333333</v>
      </c>
      <c r="D400">
        <v>1</v>
      </c>
      <c r="E400">
        <v>10</v>
      </c>
      <c r="F400" t="s">
        <v>558</v>
      </c>
      <c r="G400" t="s">
        <v>7023</v>
      </c>
      <c r="H400">
        <v>10</v>
      </c>
      <c r="I400">
        <v>10</v>
      </c>
      <c r="J400">
        <v>0.61</v>
      </c>
      <c r="K400">
        <v>0.2</v>
      </c>
      <c r="L400">
        <v>68.3</v>
      </c>
      <c r="M400" t="str">
        <f t="shared" si="20"/>
        <v/>
      </c>
      <c r="N400" s="12" t="str">
        <f t="shared" si="21"/>
        <v/>
      </c>
      <c r="O400" t="str">
        <f t="shared" si="22"/>
        <v/>
      </c>
    </row>
    <row r="401" spans="1:15" x14ac:dyDescent="0.25">
      <c r="A401">
        <v>2012</v>
      </c>
      <c r="B401">
        <v>2</v>
      </c>
      <c r="C401" s="2">
        <v>0.20416666666666669</v>
      </c>
      <c r="D401">
        <v>2</v>
      </c>
      <c r="E401">
        <v>9</v>
      </c>
      <c r="F401" t="s">
        <v>657</v>
      </c>
      <c r="G401" t="s">
        <v>7022</v>
      </c>
      <c r="H401">
        <v>10</v>
      </c>
      <c r="I401">
        <v>10</v>
      </c>
      <c r="J401">
        <v>0.2</v>
      </c>
      <c r="K401">
        <v>-0.23</v>
      </c>
      <c r="L401">
        <v>66.7</v>
      </c>
      <c r="M401" t="str">
        <f t="shared" si="20"/>
        <v/>
      </c>
      <c r="N401" s="12" t="str">
        <f t="shared" si="21"/>
        <v/>
      </c>
      <c r="O401" t="str">
        <f t="shared" si="22"/>
        <v/>
      </c>
    </row>
    <row r="402" spans="1:15" x14ac:dyDescent="0.25">
      <c r="A402">
        <v>2012</v>
      </c>
      <c r="B402">
        <v>2</v>
      </c>
      <c r="C402" s="2">
        <v>0.17430555555555557</v>
      </c>
      <c r="D402">
        <v>3</v>
      </c>
      <c r="E402">
        <v>7</v>
      </c>
      <c r="F402" t="s">
        <v>6961</v>
      </c>
      <c r="G402" t="s">
        <v>7021</v>
      </c>
      <c r="H402">
        <v>10</v>
      </c>
      <c r="I402">
        <v>10</v>
      </c>
      <c r="J402">
        <v>-0.23</v>
      </c>
      <c r="K402">
        <v>1.47</v>
      </c>
      <c r="L402">
        <v>72.3</v>
      </c>
      <c r="M402" t="str">
        <f t="shared" si="20"/>
        <v/>
      </c>
      <c r="N402" s="12" t="str">
        <f t="shared" si="21"/>
        <v/>
      </c>
      <c r="O402" t="str">
        <f t="shared" si="22"/>
        <v/>
      </c>
    </row>
    <row r="403" spans="1:15" x14ac:dyDescent="0.25">
      <c r="A403">
        <v>2012</v>
      </c>
      <c r="B403">
        <v>2</v>
      </c>
      <c r="C403" s="2">
        <v>0.15833333333333333</v>
      </c>
      <c r="D403">
        <v>1</v>
      </c>
      <c r="E403">
        <v>10</v>
      </c>
      <c r="F403" t="s">
        <v>3172</v>
      </c>
      <c r="G403" t="s">
        <v>7020</v>
      </c>
      <c r="H403">
        <v>10</v>
      </c>
      <c r="I403">
        <v>10</v>
      </c>
      <c r="J403">
        <v>1.47</v>
      </c>
      <c r="K403">
        <v>-3.31</v>
      </c>
      <c r="L403">
        <v>54.7</v>
      </c>
      <c r="M403" t="str">
        <f t="shared" si="20"/>
        <v/>
      </c>
      <c r="N403" s="12" t="str">
        <f t="shared" si="21"/>
        <v/>
      </c>
      <c r="O403" t="str">
        <f t="shared" si="22"/>
        <v/>
      </c>
    </row>
    <row r="404" spans="1:15" x14ac:dyDescent="0.25">
      <c r="A404">
        <v>2012</v>
      </c>
      <c r="B404">
        <v>2</v>
      </c>
      <c r="C404" s="2">
        <v>0.15069444444444444</v>
      </c>
      <c r="D404">
        <v>1</v>
      </c>
      <c r="E404">
        <v>10</v>
      </c>
      <c r="F404" t="s">
        <v>617</v>
      </c>
      <c r="G404" t="s">
        <v>7019</v>
      </c>
      <c r="H404">
        <v>10</v>
      </c>
      <c r="I404">
        <v>10</v>
      </c>
      <c r="J404">
        <v>3.31</v>
      </c>
      <c r="K404">
        <v>6.06</v>
      </c>
      <c r="L404">
        <v>43.8</v>
      </c>
      <c r="M404" t="str">
        <f t="shared" si="20"/>
        <v/>
      </c>
      <c r="N404" s="12" t="str">
        <f t="shared" si="21"/>
        <v/>
      </c>
      <c r="O404" t="str">
        <f t="shared" si="22"/>
        <v/>
      </c>
    </row>
    <row r="405" spans="1:15" x14ac:dyDescent="0.25">
      <c r="A405">
        <v>2012</v>
      </c>
      <c r="B405">
        <v>2</v>
      </c>
      <c r="C405" s="2">
        <v>0.12916666666666668</v>
      </c>
      <c r="D405">
        <v>1</v>
      </c>
      <c r="E405">
        <v>5</v>
      </c>
      <c r="F405" t="s">
        <v>3134</v>
      </c>
      <c r="G405" t="s">
        <v>7018</v>
      </c>
      <c r="H405">
        <v>10</v>
      </c>
      <c r="I405">
        <v>10</v>
      </c>
      <c r="J405">
        <v>6.06</v>
      </c>
      <c r="K405">
        <v>5.91</v>
      </c>
      <c r="L405">
        <v>44.1</v>
      </c>
      <c r="M405" t="str">
        <f t="shared" si="20"/>
        <v/>
      </c>
      <c r="N405" s="12" t="str">
        <f t="shared" si="21"/>
        <v/>
      </c>
      <c r="O405" t="str">
        <f t="shared" si="22"/>
        <v/>
      </c>
    </row>
    <row r="406" spans="1:15" x14ac:dyDescent="0.25">
      <c r="A406">
        <v>2012</v>
      </c>
      <c r="B406">
        <v>2</v>
      </c>
      <c r="C406" s="2">
        <v>0.10208333333333335</v>
      </c>
      <c r="D406">
        <v>2</v>
      </c>
      <c r="E406">
        <v>1</v>
      </c>
      <c r="F406" t="s">
        <v>3071</v>
      </c>
      <c r="G406" t="s">
        <v>7017</v>
      </c>
      <c r="H406">
        <v>10</v>
      </c>
      <c r="I406">
        <v>10</v>
      </c>
      <c r="J406">
        <v>5.91</v>
      </c>
      <c r="K406">
        <v>4.26</v>
      </c>
      <c r="L406">
        <v>50.3</v>
      </c>
      <c r="M406" t="str">
        <f t="shared" si="20"/>
        <v/>
      </c>
      <c r="N406" s="12" t="str">
        <f t="shared" si="21"/>
        <v/>
      </c>
      <c r="O406" t="str">
        <f t="shared" si="22"/>
        <v/>
      </c>
    </row>
    <row r="407" spans="1:15" x14ac:dyDescent="0.25">
      <c r="A407">
        <v>2012</v>
      </c>
      <c r="B407">
        <v>2</v>
      </c>
      <c r="C407" s="2">
        <v>8.3333333333333329E-2</v>
      </c>
      <c r="D407">
        <v>3</v>
      </c>
      <c r="E407">
        <v>5</v>
      </c>
      <c r="F407" t="s">
        <v>3134</v>
      </c>
      <c r="G407" t="s">
        <v>7016</v>
      </c>
      <c r="H407">
        <v>10</v>
      </c>
      <c r="I407">
        <v>10</v>
      </c>
      <c r="J407">
        <v>4.26</v>
      </c>
      <c r="K407">
        <v>3.01</v>
      </c>
      <c r="L407">
        <v>55.1</v>
      </c>
      <c r="M407" t="str">
        <f t="shared" si="20"/>
        <v/>
      </c>
      <c r="N407" s="12" t="str">
        <f t="shared" si="21"/>
        <v/>
      </c>
      <c r="O407" t="str">
        <f t="shared" si="22"/>
        <v/>
      </c>
    </row>
    <row r="408" spans="1:15" x14ac:dyDescent="0.25">
      <c r="A408">
        <v>2012</v>
      </c>
      <c r="B408">
        <v>2</v>
      </c>
      <c r="C408" s="2">
        <v>8.0555555555555561E-2</v>
      </c>
      <c r="D408">
        <v>4</v>
      </c>
      <c r="E408">
        <v>5</v>
      </c>
      <c r="F408" t="s">
        <v>3134</v>
      </c>
      <c r="G408" t="s">
        <v>7015</v>
      </c>
      <c r="H408">
        <v>13</v>
      </c>
      <c r="I408">
        <v>10</v>
      </c>
      <c r="J408">
        <v>3.01</v>
      </c>
      <c r="K408">
        <v>3</v>
      </c>
      <c r="L408">
        <v>55.1</v>
      </c>
      <c r="M408">
        <f t="shared" si="20"/>
        <v>2</v>
      </c>
      <c r="N408" s="12">
        <f t="shared" si="21"/>
        <v>1.9490740740740739E-2</v>
      </c>
      <c r="O408">
        <f t="shared" si="22"/>
        <v>3</v>
      </c>
    </row>
    <row r="409" spans="1:15" x14ac:dyDescent="0.25">
      <c r="A409">
        <v>2012</v>
      </c>
      <c r="B409">
        <v>2</v>
      </c>
      <c r="C409" s="2">
        <v>7.7083333333333337E-2</v>
      </c>
      <c r="F409" t="s">
        <v>457</v>
      </c>
      <c r="G409" t="s">
        <v>7005</v>
      </c>
      <c r="H409">
        <v>13</v>
      </c>
      <c r="I409">
        <v>10</v>
      </c>
      <c r="J409">
        <v>0</v>
      </c>
      <c r="K409">
        <v>0.28000000000000003</v>
      </c>
      <c r="L409">
        <v>56.2</v>
      </c>
      <c r="M409" t="str">
        <f t="shared" si="20"/>
        <v/>
      </c>
      <c r="N409" s="12" t="str">
        <f t="shared" si="21"/>
        <v/>
      </c>
      <c r="O409" t="str">
        <f t="shared" si="22"/>
        <v/>
      </c>
    </row>
    <row r="410" spans="1:15" x14ac:dyDescent="0.25">
      <c r="A410">
        <v>2012</v>
      </c>
      <c r="B410">
        <v>2</v>
      </c>
      <c r="C410" s="2">
        <v>7.7083333333333337E-2</v>
      </c>
      <c r="D410">
        <v>1</v>
      </c>
      <c r="E410">
        <v>10</v>
      </c>
      <c r="F410" t="s">
        <v>647</v>
      </c>
      <c r="G410" t="s">
        <v>7014</v>
      </c>
      <c r="H410">
        <v>13</v>
      </c>
      <c r="I410">
        <v>10</v>
      </c>
      <c r="J410">
        <v>0.28000000000000003</v>
      </c>
      <c r="K410">
        <v>-0.27</v>
      </c>
      <c r="L410">
        <v>54</v>
      </c>
      <c r="M410" t="str">
        <f t="shared" si="20"/>
        <v/>
      </c>
      <c r="N410" s="12" t="str">
        <f t="shared" si="21"/>
        <v/>
      </c>
      <c r="O410" t="str">
        <f t="shared" si="22"/>
        <v/>
      </c>
    </row>
    <row r="411" spans="1:15" x14ac:dyDescent="0.25">
      <c r="A411">
        <v>2012</v>
      </c>
      <c r="B411">
        <v>2</v>
      </c>
      <c r="C411" s="2">
        <v>7.4305555555555555E-2</v>
      </c>
      <c r="D411">
        <v>2</v>
      </c>
      <c r="E411">
        <v>10</v>
      </c>
      <c r="F411" t="s">
        <v>647</v>
      </c>
      <c r="G411" t="s">
        <v>7013</v>
      </c>
      <c r="H411">
        <v>13</v>
      </c>
      <c r="I411">
        <v>10</v>
      </c>
      <c r="J411">
        <v>-0.27</v>
      </c>
      <c r="K411">
        <v>1.2</v>
      </c>
      <c r="L411">
        <v>59.8</v>
      </c>
      <c r="M411" t="str">
        <f t="shared" si="20"/>
        <v/>
      </c>
      <c r="N411" s="12" t="str">
        <f t="shared" si="21"/>
        <v/>
      </c>
      <c r="O411" t="str">
        <f t="shared" si="22"/>
        <v/>
      </c>
    </row>
    <row r="412" spans="1:15" x14ac:dyDescent="0.25">
      <c r="A412">
        <v>2012</v>
      </c>
      <c r="B412">
        <v>2</v>
      </c>
      <c r="C412" s="2">
        <v>5.8333333333333327E-2</v>
      </c>
      <c r="D412">
        <v>1</v>
      </c>
      <c r="E412">
        <v>10</v>
      </c>
      <c r="F412" t="s">
        <v>617</v>
      </c>
      <c r="G412" t="s">
        <v>7012</v>
      </c>
      <c r="H412">
        <v>13</v>
      </c>
      <c r="I412">
        <v>10</v>
      </c>
      <c r="J412">
        <v>1.2</v>
      </c>
      <c r="K412">
        <v>1.2</v>
      </c>
      <c r="L412">
        <v>59.7</v>
      </c>
      <c r="M412" t="str">
        <f t="shared" si="20"/>
        <v/>
      </c>
      <c r="N412" s="12" t="str">
        <f t="shared" si="21"/>
        <v/>
      </c>
      <c r="O412" t="str">
        <f t="shared" si="22"/>
        <v/>
      </c>
    </row>
    <row r="413" spans="1:15" x14ac:dyDescent="0.25">
      <c r="A413">
        <v>2012</v>
      </c>
      <c r="B413">
        <v>2</v>
      </c>
      <c r="C413" s="2">
        <v>4.1666666666666664E-2</v>
      </c>
      <c r="D413">
        <v>2</v>
      </c>
      <c r="E413">
        <v>6</v>
      </c>
      <c r="F413" t="s">
        <v>3172</v>
      </c>
      <c r="G413" t="s">
        <v>7011</v>
      </c>
      <c r="H413">
        <v>13</v>
      </c>
      <c r="I413">
        <v>10</v>
      </c>
      <c r="J413">
        <v>1.2</v>
      </c>
      <c r="K413">
        <v>0.5</v>
      </c>
      <c r="L413">
        <v>56.7</v>
      </c>
      <c r="M413" t="str">
        <f t="shared" si="20"/>
        <v/>
      </c>
      <c r="N413" s="12" t="str">
        <f t="shared" si="21"/>
        <v/>
      </c>
      <c r="O413" t="str">
        <f t="shared" si="22"/>
        <v/>
      </c>
    </row>
    <row r="414" spans="1:15" x14ac:dyDescent="0.25">
      <c r="A414">
        <v>2012</v>
      </c>
      <c r="B414">
        <v>2</v>
      </c>
      <c r="C414" s="2">
        <v>3.7499999999999999E-2</v>
      </c>
      <c r="D414">
        <v>3</v>
      </c>
      <c r="E414">
        <v>6</v>
      </c>
      <c r="F414" t="s">
        <v>3172</v>
      </c>
      <c r="G414" t="s">
        <v>7010</v>
      </c>
      <c r="H414">
        <v>13</v>
      </c>
      <c r="I414">
        <v>10</v>
      </c>
      <c r="J414">
        <v>0.5</v>
      </c>
      <c r="K414">
        <v>-1.18</v>
      </c>
      <c r="L414">
        <v>49.8</v>
      </c>
      <c r="M414" t="str">
        <f t="shared" si="20"/>
        <v/>
      </c>
      <c r="N414" s="12" t="str">
        <f t="shared" si="21"/>
        <v/>
      </c>
      <c r="O414" t="str">
        <f t="shared" si="22"/>
        <v/>
      </c>
    </row>
    <row r="415" spans="1:15" x14ac:dyDescent="0.25">
      <c r="A415">
        <v>2012</v>
      </c>
      <c r="B415">
        <v>2</v>
      </c>
      <c r="C415" s="2">
        <v>3.3333333333333333E-2</v>
      </c>
      <c r="G415" t="s">
        <v>1165</v>
      </c>
      <c r="H415">
        <v>13</v>
      </c>
      <c r="I415">
        <v>10</v>
      </c>
      <c r="J415">
        <v>0</v>
      </c>
      <c r="K415">
        <v>0</v>
      </c>
      <c r="M415" t="str">
        <f t="shared" si="20"/>
        <v/>
      </c>
      <c r="N415" s="12" t="str">
        <f t="shared" si="21"/>
        <v/>
      </c>
      <c r="O415" t="str">
        <f t="shared" si="22"/>
        <v/>
      </c>
    </row>
    <row r="416" spans="1:15" x14ac:dyDescent="0.25">
      <c r="A416">
        <v>2012</v>
      </c>
      <c r="B416">
        <v>2</v>
      </c>
      <c r="C416" s="2">
        <v>3.3333333333333333E-2</v>
      </c>
      <c r="D416">
        <v>4</v>
      </c>
      <c r="E416">
        <v>11</v>
      </c>
      <c r="F416" t="s">
        <v>593</v>
      </c>
      <c r="G416" t="s">
        <v>7009</v>
      </c>
      <c r="H416">
        <v>13</v>
      </c>
      <c r="I416">
        <v>10</v>
      </c>
      <c r="J416">
        <v>-1.18</v>
      </c>
      <c r="K416">
        <v>-1</v>
      </c>
      <c r="L416">
        <v>50.4</v>
      </c>
      <c r="M416" t="str">
        <f t="shared" si="20"/>
        <v/>
      </c>
      <c r="N416" s="12" t="str">
        <f t="shared" si="21"/>
        <v/>
      </c>
      <c r="O416" t="str">
        <f t="shared" si="22"/>
        <v/>
      </c>
    </row>
    <row r="417" spans="1:15" x14ac:dyDescent="0.25">
      <c r="A417">
        <v>2012</v>
      </c>
      <c r="B417">
        <v>2</v>
      </c>
      <c r="C417" s="2">
        <v>2.8472222222222222E-2</v>
      </c>
      <c r="D417">
        <v>1</v>
      </c>
      <c r="E417">
        <v>10</v>
      </c>
      <c r="F417" t="s">
        <v>523</v>
      </c>
      <c r="G417" t="s">
        <v>7008</v>
      </c>
      <c r="H417">
        <v>13</v>
      </c>
      <c r="I417">
        <v>10</v>
      </c>
      <c r="J417">
        <v>1</v>
      </c>
      <c r="K417">
        <v>1.68</v>
      </c>
      <c r="L417">
        <v>47.6</v>
      </c>
      <c r="M417" t="str">
        <f t="shared" si="20"/>
        <v/>
      </c>
      <c r="N417" s="12" t="str">
        <f t="shared" si="21"/>
        <v/>
      </c>
      <c r="O417" t="str">
        <f t="shared" si="22"/>
        <v/>
      </c>
    </row>
    <row r="418" spans="1:15" x14ac:dyDescent="0.25">
      <c r="A418">
        <v>2012</v>
      </c>
      <c r="B418">
        <v>2</v>
      </c>
      <c r="C418" s="2">
        <v>1.3194444444444444E-2</v>
      </c>
      <c r="D418">
        <v>2</v>
      </c>
      <c r="E418">
        <v>1</v>
      </c>
      <c r="F418" t="s">
        <v>499</v>
      </c>
      <c r="G418" t="s">
        <v>495</v>
      </c>
      <c r="H418">
        <v>13</v>
      </c>
      <c r="I418">
        <v>10</v>
      </c>
      <c r="J418">
        <v>1.68</v>
      </c>
      <c r="K418">
        <v>0.96</v>
      </c>
      <c r="L418">
        <v>50.3</v>
      </c>
      <c r="M418" t="str">
        <f t="shared" si="20"/>
        <v/>
      </c>
      <c r="N418" s="12" t="str">
        <f t="shared" si="21"/>
        <v/>
      </c>
      <c r="O418" t="str">
        <f t="shared" si="22"/>
        <v/>
      </c>
    </row>
    <row r="419" spans="1:15" x14ac:dyDescent="0.25">
      <c r="A419">
        <v>2012</v>
      </c>
      <c r="B419">
        <v>2</v>
      </c>
      <c r="C419" s="2">
        <v>1.0416666666666666E-2</v>
      </c>
      <c r="G419" t="s">
        <v>713</v>
      </c>
      <c r="H419">
        <v>13</v>
      </c>
      <c r="I419">
        <v>10</v>
      </c>
      <c r="J419">
        <v>0</v>
      </c>
      <c r="K419">
        <v>0</v>
      </c>
      <c r="M419" t="str">
        <f t="shared" si="20"/>
        <v/>
      </c>
      <c r="N419" s="12" t="str">
        <f t="shared" si="21"/>
        <v/>
      </c>
      <c r="O419" t="str">
        <f t="shared" si="22"/>
        <v/>
      </c>
    </row>
    <row r="420" spans="1:15" x14ac:dyDescent="0.25">
      <c r="A420">
        <v>2012</v>
      </c>
      <c r="B420">
        <v>2</v>
      </c>
      <c r="C420" s="2">
        <v>1.0416666666666666E-2</v>
      </c>
      <c r="D420">
        <v>3</v>
      </c>
      <c r="E420">
        <v>1</v>
      </c>
      <c r="F420" t="s">
        <v>499</v>
      </c>
      <c r="G420" t="s">
        <v>7007</v>
      </c>
      <c r="H420">
        <v>13</v>
      </c>
      <c r="I420">
        <v>10</v>
      </c>
      <c r="J420">
        <v>0.96</v>
      </c>
      <c r="K420">
        <v>3.12</v>
      </c>
      <c r="L420">
        <v>41.4</v>
      </c>
      <c r="M420" t="str">
        <f t="shared" si="20"/>
        <v/>
      </c>
      <c r="N420" s="12" t="str">
        <f t="shared" si="21"/>
        <v/>
      </c>
      <c r="O420" t="str">
        <f t="shared" si="22"/>
        <v/>
      </c>
    </row>
    <row r="421" spans="1:15" x14ac:dyDescent="0.25">
      <c r="A421">
        <v>2012</v>
      </c>
      <c r="B421">
        <v>2</v>
      </c>
      <c r="C421" s="2">
        <v>4.1666666666666666E-3</v>
      </c>
      <c r="D421">
        <v>1</v>
      </c>
      <c r="E421">
        <v>10</v>
      </c>
      <c r="F421" t="s">
        <v>716</v>
      </c>
      <c r="G421" t="s">
        <v>7006</v>
      </c>
      <c r="H421">
        <v>19</v>
      </c>
      <c r="I421">
        <v>10</v>
      </c>
      <c r="J421">
        <v>3.12</v>
      </c>
      <c r="K421">
        <v>7</v>
      </c>
      <c r="L421">
        <v>30.1</v>
      </c>
      <c r="M421">
        <f t="shared" si="20"/>
        <v>2</v>
      </c>
      <c r="N421" s="12">
        <f t="shared" si="21"/>
        <v>2.0763888888888891E-2</v>
      </c>
      <c r="O421">
        <f t="shared" si="22"/>
        <v>9</v>
      </c>
    </row>
    <row r="422" spans="1:15" x14ac:dyDescent="0.25">
      <c r="A422">
        <v>2012</v>
      </c>
      <c r="B422">
        <v>2</v>
      </c>
      <c r="C422" s="2">
        <v>4.1666666666666666E-3</v>
      </c>
      <c r="G422" t="s">
        <v>529</v>
      </c>
      <c r="H422">
        <v>20</v>
      </c>
      <c r="I422">
        <v>10</v>
      </c>
      <c r="J422">
        <v>0</v>
      </c>
      <c r="K422">
        <v>0</v>
      </c>
      <c r="L422">
        <v>26.5</v>
      </c>
      <c r="M422">
        <f t="shared" si="20"/>
        <v>2</v>
      </c>
      <c r="N422" s="12">
        <f t="shared" si="21"/>
        <v>2.0763888888888891E-2</v>
      </c>
      <c r="O422">
        <f t="shared" si="22"/>
        <v>10</v>
      </c>
    </row>
    <row r="423" spans="1:15" x14ac:dyDescent="0.25">
      <c r="A423">
        <v>2012</v>
      </c>
      <c r="B423">
        <v>3</v>
      </c>
      <c r="C423" s="2">
        <v>0.625</v>
      </c>
      <c r="F423" t="s">
        <v>457</v>
      </c>
      <c r="G423" t="s">
        <v>7005</v>
      </c>
      <c r="H423">
        <v>20</v>
      </c>
      <c r="I423">
        <v>10</v>
      </c>
      <c r="J423">
        <v>0</v>
      </c>
      <c r="K423">
        <v>0.28000000000000003</v>
      </c>
      <c r="L423">
        <v>27.4</v>
      </c>
      <c r="M423" t="str">
        <f t="shared" si="20"/>
        <v/>
      </c>
      <c r="N423" s="12" t="str">
        <f t="shared" si="21"/>
        <v/>
      </c>
      <c r="O423" t="str">
        <f t="shared" si="22"/>
        <v/>
      </c>
    </row>
    <row r="424" spans="1:15" x14ac:dyDescent="0.25">
      <c r="A424">
        <v>2012</v>
      </c>
      <c r="B424">
        <v>3</v>
      </c>
      <c r="C424" s="2">
        <v>0.625</v>
      </c>
      <c r="D424">
        <v>1</v>
      </c>
      <c r="E424">
        <v>10</v>
      </c>
      <c r="F424" t="s">
        <v>647</v>
      </c>
      <c r="G424" t="s">
        <v>7004</v>
      </c>
      <c r="H424">
        <v>20</v>
      </c>
      <c r="I424">
        <v>10</v>
      </c>
      <c r="J424">
        <v>0.28000000000000003</v>
      </c>
      <c r="K424">
        <v>-0.27</v>
      </c>
      <c r="L424">
        <v>25.5</v>
      </c>
      <c r="M424" t="str">
        <f t="shared" si="20"/>
        <v/>
      </c>
      <c r="N424" s="12" t="str">
        <f t="shared" si="21"/>
        <v/>
      </c>
      <c r="O424" t="str">
        <f t="shared" si="22"/>
        <v/>
      </c>
    </row>
    <row r="425" spans="1:15" x14ac:dyDescent="0.25">
      <c r="A425">
        <v>2012</v>
      </c>
      <c r="B425">
        <v>3</v>
      </c>
      <c r="C425" s="2">
        <v>0.61944444444444446</v>
      </c>
      <c r="D425">
        <v>2</v>
      </c>
      <c r="E425">
        <v>10</v>
      </c>
      <c r="F425" t="s">
        <v>647</v>
      </c>
      <c r="G425" t="s">
        <v>7003</v>
      </c>
      <c r="H425">
        <v>20</v>
      </c>
      <c r="I425">
        <v>10</v>
      </c>
      <c r="J425">
        <v>-0.27</v>
      </c>
      <c r="K425">
        <v>1.2</v>
      </c>
      <c r="L425">
        <v>30.6</v>
      </c>
      <c r="M425" t="str">
        <f t="shared" si="20"/>
        <v/>
      </c>
      <c r="N425" s="12" t="str">
        <f t="shared" si="21"/>
        <v/>
      </c>
      <c r="O425" t="str">
        <f t="shared" si="22"/>
        <v/>
      </c>
    </row>
    <row r="426" spans="1:15" x14ac:dyDescent="0.25">
      <c r="A426">
        <v>2012</v>
      </c>
      <c r="B426">
        <v>3</v>
      </c>
      <c r="C426" s="2">
        <v>0.59027777777777779</v>
      </c>
      <c r="D426">
        <v>1</v>
      </c>
      <c r="E426">
        <v>10</v>
      </c>
      <c r="F426" t="s">
        <v>617</v>
      </c>
      <c r="G426" t="s">
        <v>6984</v>
      </c>
      <c r="H426">
        <v>20</v>
      </c>
      <c r="I426">
        <v>10</v>
      </c>
      <c r="J426">
        <v>1.2</v>
      </c>
      <c r="K426">
        <v>0.66</v>
      </c>
      <c r="L426">
        <v>28.1</v>
      </c>
      <c r="M426" t="str">
        <f t="shared" si="20"/>
        <v/>
      </c>
      <c r="N426" s="12" t="str">
        <f t="shared" si="21"/>
        <v/>
      </c>
      <c r="O426" t="str">
        <f t="shared" si="22"/>
        <v/>
      </c>
    </row>
    <row r="427" spans="1:15" x14ac:dyDescent="0.25">
      <c r="A427">
        <v>2012</v>
      </c>
      <c r="B427">
        <v>3</v>
      </c>
      <c r="C427" s="2">
        <v>0.55833333333333335</v>
      </c>
      <c r="D427">
        <v>2</v>
      </c>
      <c r="E427">
        <v>10</v>
      </c>
      <c r="F427" t="s">
        <v>617</v>
      </c>
      <c r="G427" t="s">
        <v>7002</v>
      </c>
      <c r="H427">
        <v>20</v>
      </c>
      <c r="I427">
        <v>10</v>
      </c>
      <c r="J427">
        <v>0.66</v>
      </c>
      <c r="K427">
        <v>-0.03</v>
      </c>
      <c r="L427">
        <v>25</v>
      </c>
      <c r="M427" t="str">
        <f t="shared" si="20"/>
        <v/>
      </c>
      <c r="N427" s="12" t="str">
        <f t="shared" si="21"/>
        <v/>
      </c>
      <c r="O427" t="str">
        <f t="shared" si="22"/>
        <v/>
      </c>
    </row>
    <row r="428" spans="1:15" x14ac:dyDescent="0.25">
      <c r="A428">
        <v>2012</v>
      </c>
      <c r="B428">
        <v>3</v>
      </c>
      <c r="C428" s="2">
        <v>0.55486111111111114</v>
      </c>
      <c r="D428">
        <v>3</v>
      </c>
      <c r="E428">
        <v>10</v>
      </c>
      <c r="F428" t="s">
        <v>617</v>
      </c>
      <c r="G428" t="s">
        <v>7001</v>
      </c>
      <c r="H428">
        <v>20</v>
      </c>
      <c r="I428">
        <v>10</v>
      </c>
      <c r="J428">
        <v>-0.03</v>
      </c>
      <c r="K428">
        <v>2.19</v>
      </c>
      <c r="L428">
        <v>33.1</v>
      </c>
      <c r="M428" t="str">
        <f t="shared" si="20"/>
        <v/>
      </c>
      <c r="N428" s="12" t="str">
        <f t="shared" si="21"/>
        <v/>
      </c>
      <c r="O428" t="str">
        <f t="shared" si="22"/>
        <v/>
      </c>
    </row>
    <row r="429" spans="1:15" x14ac:dyDescent="0.25">
      <c r="A429">
        <v>2012</v>
      </c>
      <c r="B429">
        <v>3</v>
      </c>
      <c r="C429" s="2">
        <v>0.52986111111111112</v>
      </c>
      <c r="D429">
        <v>1</v>
      </c>
      <c r="E429">
        <v>10</v>
      </c>
      <c r="F429" t="s">
        <v>670</v>
      </c>
      <c r="G429" t="s">
        <v>7000</v>
      </c>
      <c r="H429">
        <v>20</v>
      </c>
      <c r="I429">
        <v>10</v>
      </c>
      <c r="J429">
        <v>2.19</v>
      </c>
      <c r="K429">
        <v>2.19</v>
      </c>
      <c r="L429">
        <v>32.700000000000003</v>
      </c>
      <c r="M429" t="str">
        <f t="shared" si="20"/>
        <v/>
      </c>
      <c r="N429" s="12" t="str">
        <f t="shared" si="21"/>
        <v/>
      </c>
      <c r="O429" t="str">
        <f t="shared" si="22"/>
        <v/>
      </c>
    </row>
    <row r="430" spans="1:15" x14ac:dyDescent="0.25">
      <c r="A430">
        <v>2012</v>
      </c>
      <c r="B430">
        <v>3</v>
      </c>
      <c r="C430" s="2">
        <v>0.50347222222222221</v>
      </c>
      <c r="D430">
        <v>2</v>
      </c>
      <c r="E430">
        <v>6</v>
      </c>
      <c r="F430" t="s">
        <v>468</v>
      </c>
      <c r="G430" t="s">
        <v>6999</v>
      </c>
      <c r="H430">
        <v>20</v>
      </c>
      <c r="I430">
        <v>10</v>
      </c>
      <c r="J430">
        <v>2.19</v>
      </c>
      <c r="K430">
        <v>1.62</v>
      </c>
      <c r="L430">
        <v>29.9</v>
      </c>
      <c r="M430" t="str">
        <f t="shared" si="20"/>
        <v/>
      </c>
      <c r="N430" s="12" t="str">
        <f t="shared" si="21"/>
        <v/>
      </c>
      <c r="O430" t="str">
        <f t="shared" si="22"/>
        <v/>
      </c>
    </row>
    <row r="431" spans="1:15" x14ac:dyDescent="0.25">
      <c r="A431">
        <v>2012</v>
      </c>
      <c r="B431">
        <v>3</v>
      </c>
      <c r="C431" s="2">
        <v>0.47361111111111115</v>
      </c>
      <c r="D431">
        <v>3</v>
      </c>
      <c r="E431">
        <v>5</v>
      </c>
      <c r="F431" t="s">
        <v>1316</v>
      </c>
      <c r="G431" t="s">
        <v>6998</v>
      </c>
      <c r="H431">
        <v>20</v>
      </c>
      <c r="I431">
        <v>10</v>
      </c>
      <c r="J431">
        <v>1.62</v>
      </c>
      <c r="K431">
        <v>3.58</v>
      </c>
      <c r="L431">
        <v>37.299999999999997</v>
      </c>
      <c r="M431" t="str">
        <f t="shared" si="20"/>
        <v/>
      </c>
      <c r="N431" s="12" t="str">
        <f t="shared" si="21"/>
        <v/>
      </c>
      <c r="O431" t="str">
        <f t="shared" si="22"/>
        <v/>
      </c>
    </row>
    <row r="432" spans="1:15" x14ac:dyDescent="0.25">
      <c r="A432">
        <v>2012</v>
      </c>
      <c r="B432">
        <v>3</v>
      </c>
      <c r="C432" s="2">
        <v>0.44166666666666665</v>
      </c>
      <c r="D432">
        <v>1</v>
      </c>
      <c r="E432">
        <v>10</v>
      </c>
      <c r="F432" t="s">
        <v>479</v>
      </c>
      <c r="G432" t="s">
        <v>6997</v>
      </c>
      <c r="H432">
        <v>20</v>
      </c>
      <c r="I432">
        <v>10</v>
      </c>
      <c r="J432">
        <v>3.58</v>
      </c>
      <c r="K432">
        <v>-1.4</v>
      </c>
      <c r="L432">
        <v>18.2</v>
      </c>
      <c r="M432" t="str">
        <f t="shared" si="20"/>
        <v/>
      </c>
      <c r="N432" s="12" t="str">
        <f t="shared" si="21"/>
        <v/>
      </c>
      <c r="O432" t="str">
        <f t="shared" si="22"/>
        <v/>
      </c>
    </row>
    <row r="433" spans="1:15" x14ac:dyDescent="0.25">
      <c r="A433">
        <v>2012</v>
      </c>
      <c r="B433">
        <v>3</v>
      </c>
      <c r="C433" s="2">
        <v>0.43611111111111112</v>
      </c>
      <c r="D433">
        <v>1</v>
      </c>
      <c r="E433">
        <v>10</v>
      </c>
      <c r="F433" t="s">
        <v>478</v>
      </c>
      <c r="G433" t="s">
        <v>6996</v>
      </c>
      <c r="H433">
        <v>20</v>
      </c>
      <c r="I433">
        <v>10</v>
      </c>
      <c r="J433">
        <v>1.4</v>
      </c>
      <c r="K433">
        <v>1.8</v>
      </c>
      <c r="L433">
        <v>16.899999999999999</v>
      </c>
      <c r="M433" t="str">
        <f t="shared" si="20"/>
        <v/>
      </c>
      <c r="N433" s="12" t="str">
        <f t="shared" si="21"/>
        <v/>
      </c>
      <c r="O433" t="str">
        <f t="shared" si="22"/>
        <v/>
      </c>
    </row>
    <row r="434" spans="1:15" x14ac:dyDescent="0.25">
      <c r="A434">
        <v>2012</v>
      </c>
      <c r="B434">
        <v>3</v>
      </c>
      <c r="C434" s="2">
        <v>0.4145833333333333</v>
      </c>
      <c r="D434">
        <v>2</v>
      </c>
      <c r="E434">
        <v>3</v>
      </c>
      <c r="F434" t="s">
        <v>466</v>
      </c>
      <c r="G434" t="s">
        <v>6995</v>
      </c>
      <c r="H434">
        <v>20</v>
      </c>
      <c r="I434">
        <v>10</v>
      </c>
      <c r="J434">
        <v>1.8</v>
      </c>
      <c r="K434">
        <v>1.22</v>
      </c>
      <c r="L434">
        <v>18.2</v>
      </c>
      <c r="M434" t="str">
        <f t="shared" si="20"/>
        <v/>
      </c>
      <c r="N434" s="12" t="str">
        <f t="shared" si="21"/>
        <v/>
      </c>
      <c r="O434" t="str">
        <f t="shared" si="22"/>
        <v/>
      </c>
    </row>
    <row r="435" spans="1:15" x14ac:dyDescent="0.25">
      <c r="A435">
        <v>2012</v>
      </c>
      <c r="B435">
        <v>3</v>
      </c>
      <c r="C435" s="2">
        <v>0.38958333333333334</v>
      </c>
      <c r="D435">
        <v>3</v>
      </c>
      <c r="E435">
        <v>2</v>
      </c>
      <c r="F435" t="s">
        <v>477</v>
      </c>
      <c r="G435" t="s">
        <v>6994</v>
      </c>
      <c r="H435">
        <v>20</v>
      </c>
      <c r="I435">
        <v>10</v>
      </c>
      <c r="J435">
        <v>1.22</v>
      </c>
      <c r="K435">
        <v>-0.32</v>
      </c>
      <c r="L435">
        <v>22.7</v>
      </c>
      <c r="M435" t="str">
        <f t="shared" si="20"/>
        <v/>
      </c>
      <c r="N435" s="12" t="str">
        <f t="shared" si="21"/>
        <v/>
      </c>
      <c r="O435" t="str">
        <f t="shared" si="22"/>
        <v/>
      </c>
    </row>
    <row r="436" spans="1:15" x14ac:dyDescent="0.25">
      <c r="A436">
        <v>2012</v>
      </c>
      <c r="B436">
        <v>3</v>
      </c>
      <c r="C436" s="2">
        <v>0.3756944444444445</v>
      </c>
      <c r="D436">
        <v>4</v>
      </c>
      <c r="E436">
        <v>1</v>
      </c>
      <c r="F436" t="s">
        <v>1316</v>
      </c>
      <c r="G436" t="s">
        <v>6993</v>
      </c>
      <c r="H436">
        <v>20</v>
      </c>
      <c r="I436">
        <v>10</v>
      </c>
      <c r="J436">
        <v>-0.32</v>
      </c>
      <c r="K436">
        <v>-0.61</v>
      </c>
      <c r="L436">
        <v>23.4</v>
      </c>
      <c r="M436" t="str">
        <f t="shared" si="20"/>
        <v/>
      </c>
      <c r="N436" s="12" t="str">
        <f t="shared" si="21"/>
        <v/>
      </c>
      <c r="O436" t="str">
        <f t="shared" si="22"/>
        <v/>
      </c>
    </row>
    <row r="437" spans="1:15" x14ac:dyDescent="0.25">
      <c r="A437">
        <v>2012</v>
      </c>
      <c r="B437">
        <v>3</v>
      </c>
      <c r="C437" s="2">
        <v>0.3666666666666667</v>
      </c>
      <c r="D437">
        <v>1</v>
      </c>
      <c r="E437">
        <v>10</v>
      </c>
      <c r="F437" t="s">
        <v>558</v>
      </c>
      <c r="G437" t="s">
        <v>6992</v>
      </c>
      <c r="H437">
        <v>20</v>
      </c>
      <c r="I437">
        <v>10</v>
      </c>
      <c r="J437">
        <v>0.61</v>
      </c>
      <c r="K437">
        <v>0.06</v>
      </c>
      <c r="L437">
        <v>21.3</v>
      </c>
      <c r="M437" t="str">
        <f t="shared" si="20"/>
        <v/>
      </c>
      <c r="N437" s="12" t="str">
        <f t="shared" si="21"/>
        <v/>
      </c>
      <c r="O437" t="str">
        <f t="shared" si="22"/>
        <v/>
      </c>
    </row>
    <row r="438" spans="1:15" x14ac:dyDescent="0.25">
      <c r="A438">
        <v>2012</v>
      </c>
      <c r="B438">
        <v>3</v>
      </c>
      <c r="C438" s="2">
        <v>0.3611111111111111</v>
      </c>
      <c r="D438">
        <v>2</v>
      </c>
      <c r="E438">
        <v>10</v>
      </c>
      <c r="F438" t="s">
        <v>558</v>
      </c>
      <c r="G438" t="s">
        <v>6991</v>
      </c>
      <c r="H438">
        <v>20</v>
      </c>
      <c r="I438">
        <v>10</v>
      </c>
      <c r="J438">
        <v>0.06</v>
      </c>
      <c r="K438">
        <v>-0.1</v>
      </c>
      <c r="L438">
        <v>20.6</v>
      </c>
      <c r="M438" t="str">
        <f t="shared" si="20"/>
        <v/>
      </c>
      <c r="N438" s="12" t="str">
        <f t="shared" si="21"/>
        <v/>
      </c>
      <c r="O438" t="str">
        <f t="shared" si="22"/>
        <v/>
      </c>
    </row>
    <row r="439" spans="1:15" x14ac:dyDescent="0.25">
      <c r="A439">
        <v>2012</v>
      </c>
      <c r="B439">
        <v>3</v>
      </c>
      <c r="C439" s="2">
        <v>0.33055555555555555</v>
      </c>
      <c r="D439">
        <v>3</v>
      </c>
      <c r="E439">
        <v>6</v>
      </c>
      <c r="F439" t="s">
        <v>620</v>
      </c>
      <c r="G439" t="s">
        <v>6990</v>
      </c>
      <c r="H439">
        <v>20</v>
      </c>
      <c r="I439">
        <v>10</v>
      </c>
      <c r="J439">
        <v>-0.1</v>
      </c>
      <c r="K439">
        <v>-0.76</v>
      </c>
      <c r="L439">
        <v>17.8</v>
      </c>
      <c r="M439" t="str">
        <f t="shared" si="20"/>
        <v/>
      </c>
      <c r="N439" s="12" t="str">
        <f t="shared" si="21"/>
        <v/>
      </c>
      <c r="O439" t="str">
        <f t="shared" si="22"/>
        <v/>
      </c>
    </row>
    <row r="440" spans="1:15" x14ac:dyDescent="0.25">
      <c r="A440">
        <v>2012</v>
      </c>
      <c r="B440">
        <v>3</v>
      </c>
      <c r="C440" s="2">
        <v>0.31944444444444448</v>
      </c>
      <c r="D440">
        <v>3</v>
      </c>
      <c r="E440">
        <v>11</v>
      </c>
      <c r="F440" t="s">
        <v>639</v>
      </c>
      <c r="G440" t="s">
        <v>6989</v>
      </c>
      <c r="H440">
        <v>20</v>
      </c>
      <c r="I440">
        <v>10</v>
      </c>
      <c r="J440">
        <v>-0.76</v>
      </c>
      <c r="K440">
        <v>1.4</v>
      </c>
      <c r="L440">
        <v>25</v>
      </c>
      <c r="M440" t="str">
        <f t="shared" si="20"/>
        <v/>
      </c>
      <c r="N440" s="12" t="str">
        <f t="shared" si="21"/>
        <v/>
      </c>
      <c r="O440" t="str">
        <f t="shared" si="22"/>
        <v/>
      </c>
    </row>
    <row r="441" spans="1:15" x14ac:dyDescent="0.25">
      <c r="A441">
        <v>2012</v>
      </c>
      <c r="B441">
        <v>3</v>
      </c>
      <c r="C441" s="2">
        <v>0.29236111111111113</v>
      </c>
      <c r="D441">
        <v>1</v>
      </c>
      <c r="E441">
        <v>10</v>
      </c>
      <c r="F441" t="s">
        <v>716</v>
      </c>
      <c r="G441" t="s">
        <v>6988</v>
      </c>
      <c r="H441">
        <v>20</v>
      </c>
      <c r="I441">
        <v>10</v>
      </c>
      <c r="J441">
        <v>1.4</v>
      </c>
      <c r="K441">
        <v>0.86</v>
      </c>
      <c r="L441">
        <v>22.4</v>
      </c>
      <c r="M441" t="str">
        <f t="shared" si="20"/>
        <v/>
      </c>
      <c r="N441" s="12" t="str">
        <f t="shared" si="21"/>
        <v/>
      </c>
      <c r="O441" t="str">
        <f t="shared" si="22"/>
        <v/>
      </c>
    </row>
    <row r="442" spans="1:15" x14ac:dyDescent="0.25">
      <c r="A442">
        <v>2012</v>
      </c>
      <c r="B442">
        <v>3</v>
      </c>
      <c r="C442" s="2">
        <v>0.28888888888888892</v>
      </c>
      <c r="D442">
        <v>2</v>
      </c>
      <c r="E442">
        <v>10</v>
      </c>
      <c r="F442" t="s">
        <v>716</v>
      </c>
      <c r="G442" t="s">
        <v>6987</v>
      </c>
      <c r="H442">
        <v>20</v>
      </c>
      <c r="I442">
        <v>10</v>
      </c>
      <c r="J442">
        <v>0.86</v>
      </c>
      <c r="K442">
        <v>2.19</v>
      </c>
      <c r="L442">
        <v>27.4</v>
      </c>
      <c r="M442" t="str">
        <f t="shared" si="20"/>
        <v/>
      </c>
      <c r="N442" s="12" t="str">
        <f t="shared" si="21"/>
        <v/>
      </c>
      <c r="O442" t="str">
        <f t="shared" si="22"/>
        <v/>
      </c>
    </row>
    <row r="443" spans="1:15" x14ac:dyDescent="0.25">
      <c r="A443">
        <v>2012</v>
      </c>
      <c r="B443">
        <v>3</v>
      </c>
      <c r="C443" s="2">
        <v>0.25833333333333336</v>
      </c>
      <c r="D443">
        <v>1</v>
      </c>
      <c r="E443">
        <v>10</v>
      </c>
      <c r="F443" t="s">
        <v>670</v>
      </c>
      <c r="G443" t="s">
        <v>6986</v>
      </c>
      <c r="H443">
        <v>20</v>
      </c>
      <c r="I443">
        <v>10</v>
      </c>
      <c r="J443">
        <v>2.19</v>
      </c>
      <c r="K443">
        <v>4.1100000000000003</v>
      </c>
      <c r="L443">
        <v>35.1</v>
      </c>
      <c r="M443" t="str">
        <f t="shared" si="20"/>
        <v/>
      </c>
      <c r="N443" s="12" t="str">
        <f t="shared" si="21"/>
        <v/>
      </c>
      <c r="O443" t="str">
        <f t="shared" si="22"/>
        <v/>
      </c>
    </row>
    <row r="444" spans="1:15" x14ac:dyDescent="0.25">
      <c r="A444">
        <v>2012</v>
      </c>
      <c r="B444">
        <v>3</v>
      </c>
      <c r="C444" s="2">
        <v>0.22638888888888889</v>
      </c>
      <c r="D444">
        <v>1</v>
      </c>
      <c r="E444">
        <v>10</v>
      </c>
      <c r="F444" t="s">
        <v>510</v>
      </c>
      <c r="G444" t="s">
        <v>6985</v>
      </c>
      <c r="H444">
        <v>20</v>
      </c>
      <c r="I444">
        <v>10</v>
      </c>
      <c r="J444">
        <v>4.1100000000000003</v>
      </c>
      <c r="K444">
        <v>4.29</v>
      </c>
      <c r="L444">
        <v>35.200000000000003</v>
      </c>
      <c r="M444" t="str">
        <f t="shared" si="20"/>
        <v/>
      </c>
      <c r="N444" s="12" t="str">
        <f t="shared" si="21"/>
        <v/>
      </c>
      <c r="O444" t="str">
        <f t="shared" si="22"/>
        <v/>
      </c>
    </row>
    <row r="445" spans="1:15" x14ac:dyDescent="0.25">
      <c r="A445">
        <v>2012</v>
      </c>
      <c r="B445">
        <v>3</v>
      </c>
      <c r="C445" s="2">
        <v>0.19930555555555554</v>
      </c>
      <c r="D445">
        <v>2</v>
      </c>
      <c r="E445">
        <v>5</v>
      </c>
      <c r="F445" t="s">
        <v>526</v>
      </c>
      <c r="G445" t="s">
        <v>6984</v>
      </c>
      <c r="H445">
        <v>20</v>
      </c>
      <c r="I445">
        <v>10</v>
      </c>
      <c r="J445">
        <v>4.29</v>
      </c>
      <c r="K445">
        <v>3.56</v>
      </c>
      <c r="L445">
        <v>31.2</v>
      </c>
      <c r="M445" t="str">
        <f t="shared" si="20"/>
        <v/>
      </c>
      <c r="N445" s="12" t="str">
        <f t="shared" si="21"/>
        <v/>
      </c>
      <c r="O445" t="str">
        <f t="shared" si="22"/>
        <v/>
      </c>
    </row>
    <row r="446" spans="1:15" x14ac:dyDescent="0.25">
      <c r="A446">
        <v>2012</v>
      </c>
      <c r="B446">
        <v>3</v>
      </c>
      <c r="C446" s="2">
        <v>0.1673611111111111</v>
      </c>
      <c r="D446">
        <v>3</v>
      </c>
      <c r="E446">
        <v>5</v>
      </c>
      <c r="F446" t="s">
        <v>526</v>
      </c>
      <c r="G446" t="s">
        <v>6983</v>
      </c>
      <c r="H446">
        <v>20</v>
      </c>
      <c r="I446">
        <v>10</v>
      </c>
      <c r="J446">
        <v>3.56</v>
      </c>
      <c r="K446">
        <v>2.36</v>
      </c>
      <c r="L446">
        <v>25.1</v>
      </c>
      <c r="M446" t="str">
        <f t="shared" si="20"/>
        <v/>
      </c>
      <c r="N446" s="12" t="str">
        <f t="shared" si="21"/>
        <v/>
      </c>
      <c r="O446" t="str">
        <f t="shared" si="22"/>
        <v/>
      </c>
    </row>
    <row r="447" spans="1:15" x14ac:dyDescent="0.25">
      <c r="A447">
        <v>2012</v>
      </c>
      <c r="B447">
        <v>3</v>
      </c>
      <c r="C447" s="2">
        <v>0.16319444444444445</v>
      </c>
      <c r="D447">
        <v>4</v>
      </c>
      <c r="E447">
        <v>5</v>
      </c>
      <c r="F447" t="s">
        <v>526</v>
      </c>
      <c r="G447" t="s">
        <v>6982</v>
      </c>
      <c r="H447">
        <v>20</v>
      </c>
      <c r="I447">
        <v>13</v>
      </c>
      <c r="J447">
        <v>2.36</v>
      </c>
      <c r="K447">
        <v>3</v>
      </c>
      <c r="L447">
        <v>27.7</v>
      </c>
      <c r="M447">
        <f t="shared" si="20"/>
        <v>3</v>
      </c>
      <c r="N447" s="12">
        <f t="shared" si="21"/>
        <v>2.8530092592592593E-2</v>
      </c>
      <c r="O447">
        <f t="shared" si="22"/>
        <v>7</v>
      </c>
    </row>
    <row r="448" spans="1:15" x14ac:dyDescent="0.25">
      <c r="A448">
        <v>2012</v>
      </c>
      <c r="B448">
        <v>3</v>
      </c>
      <c r="C448" s="2">
        <v>0.15972222222222224</v>
      </c>
      <c r="F448" t="s">
        <v>694</v>
      </c>
      <c r="G448" t="s">
        <v>6981</v>
      </c>
      <c r="H448">
        <v>20</v>
      </c>
      <c r="I448">
        <v>13</v>
      </c>
      <c r="J448">
        <v>0</v>
      </c>
      <c r="K448">
        <v>0.28000000000000003</v>
      </c>
      <c r="L448">
        <v>26.4</v>
      </c>
      <c r="M448" t="str">
        <f t="shared" si="20"/>
        <v/>
      </c>
      <c r="N448" s="12" t="str">
        <f t="shared" si="21"/>
        <v/>
      </c>
      <c r="O448" t="str">
        <f t="shared" si="22"/>
        <v/>
      </c>
    </row>
    <row r="449" spans="1:15" x14ac:dyDescent="0.25">
      <c r="A449">
        <v>2012</v>
      </c>
      <c r="B449">
        <v>3</v>
      </c>
      <c r="C449" s="2">
        <v>0.15972222222222224</v>
      </c>
      <c r="D449">
        <v>1</v>
      </c>
      <c r="E449">
        <v>10</v>
      </c>
      <c r="F449" t="s">
        <v>501</v>
      </c>
      <c r="G449" t="s">
        <v>6980</v>
      </c>
      <c r="H449">
        <v>20</v>
      </c>
      <c r="I449">
        <v>13</v>
      </c>
      <c r="J449">
        <v>0.28000000000000003</v>
      </c>
      <c r="K449">
        <v>-0.76</v>
      </c>
      <c r="L449">
        <v>31.1</v>
      </c>
      <c r="M449" t="str">
        <f t="shared" si="20"/>
        <v/>
      </c>
      <c r="N449" s="12" t="str">
        <f t="shared" si="21"/>
        <v/>
      </c>
      <c r="O449" t="str">
        <f t="shared" si="22"/>
        <v/>
      </c>
    </row>
    <row r="450" spans="1:15" x14ac:dyDescent="0.25">
      <c r="A450">
        <v>2012</v>
      </c>
      <c r="B450">
        <v>3</v>
      </c>
      <c r="C450" s="2">
        <v>0.1388888888888889</v>
      </c>
      <c r="D450">
        <v>1</v>
      </c>
      <c r="E450">
        <v>20</v>
      </c>
      <c r="F450" t="s">
        <v>6978</v>
      </c>
      <c r="G450" t="s">
        <v>6979</v>
      </c>
      <c r="H450">
        <v>20</v>
      </c>
      <c r="I450">
        <v>13</v>
      </c>
      <c r="J450">
        <v>-0.76</v>
      </c>
      <c r="K450">
        <v>-1.51</v>
      </c>
      <c r="L450">
        <v>34.1</v>
      </c>
      <c r="M450" t="str">
        <f t="shared" si="20"/>
        <v/>
      </c>
      <c r="N450" s="12" t="str">
        <f t="shared" si="21"/>
        <v/>
      </c>
      <c r="O450" t="str">
        <f t="shared" si="22"/>
        <v/>
      </c>
    </row>
    <row r="451" spans="1:15" x14ac:dyDescent="0.25">
      <c r="A451">
        <v>2012</v>
      </c>
      <c r="B451">
        <v>3</v>
      </c>
      <c r="C451" s="2">
        <v>0.13541666666666666</v>
      </c>
      <c r="D451">
        <v>2</v>
      </c>
      <c r="E451">
        <v>20</v>
      </c>
      <c r="F451" t="s">
        <v>6978</v>
      </c>
      <c r="G451" t="s">
        <v>6977</v>
      </c>
      <c r="H451">
        <v>20</v>
      </c>
      <c r="I451">
        <v>13</v>
      </c>
      <c r="J451">
        <v>-1.51</v>
      </c>
      <c r="K451">
        <v>-2.19</v>
      </c>
      <c r="L451">
        <v>37.5</v>
      </c>
      <c r="M451" t="str">
        <f t="shared" si="20"/>
        <v/>
      </c>
      <c r="N451" s="12" t="str">
        <f t="shared" si="21"/>
        <v/>
      </c>
      <c r="O451" t="str">
        <f t="shared" si="22"/>
        <v/>
      </c>
    </row>
    <row r="452" spans="1:15" x14ac:dyDescent="0.25">
      <c r="A452">
        <v>2012</v>
      </c>
      <c r="B452">
        <v>3</v>
      </c>
      <c r="C452" s="2">
        <v>0.10347222222222223</v>
      </c>
      <c r="D452">
        <v>3</v>
      </c>
      <c r="E452">
        <v>17</v>
      </c>
      <c r="F452" t="s">
        <v>2622</v>
      </c>
      <c r="G452" t="s">
        <v>6976</v>
      </c>
      <c r="H452">
        <v>20</v>
      </c>
      <c r="I452">
        <v>13</v>
      </c>
      <c r="J452">
        <v>-2.19</v>
      </c>
      <c r="K452">
        <v>-1.7</v>
      </c>
      <c r="L452">
        <v>34.200000000000003</v>
      </c>
      <c r="M452" t="str">
        <f t="shared" ref="M452:M515" si="23">IF(AND(H452=H451,I452=I451),"",$B452)</f>
        <v/>
      </c>
      <c r="N452" s="12" t="str">
        <f t="shared" ref="N452:N515" si="24">IF(NOT(ISNUMBER(M452)),"",
IF(AND($C452=0.625,$B452=1),TIME(0,0,0),
(($C$3-C452)+0.625*(B452-1))/60))</f>
        <v/>
      </c>
      <c r="O452" t="str">
        <f t="shared" ref="O452:O515" si="25">IF(N452&lt;&gt;"",ABS(H452-I452),"")</f>
        <v/>
      </c>
    </row>
    <row r="453" spans="1:15" x14ac:dyDescent="0.25">
      <c r="A453">
        <v>2012</v>
      </c>
      <c r="B453">
        <v>3</v>
      </c>
      <c r="C453" s="2">
        <v>7.7083333333333337E-2</v>
      </c>
      <c r="D453">
        <v>4</v>
      </c>
      <c r="E453">
        <v>5</v>
      </c>
      <c r="F453" t="s">
        <v>1235</v>
      </c>
      <c r="G453" t="s">
        <v>516</v>
      </c>
      <c r="H453">
        <v>20</v>
      </c>
      <c r="I453">
        <v>13</v>
      </c>
      <c r="J453">
        <v>-1.7</v>
      </c>
      <c r="K453">
        <v>-0.54</v>
      </c>
      <c r="L453">
        <v>27.8</v>
      </c>
      <c r="M453" t="str">
        <f t="shared" si="23"/>
        <v/>
      </c>
      <c r="N453" s="12" t="str">
        <f t="shared" si="24"/>
        <v/>
      </c>
      <c r="O453" t="str">
        <f t="shared" si="25"/>
        <v/>
      </c>
    </row>
    <row r="454" spans="1:15" x14ac:dyDescent="0.25">
      <c r="A454">
        <v>2012</v>
      </c>
      <c r="B454">
        <v>3</v>
      </c>
      <c r="C454" s="2">
        <v>7.013888888888889E-2</v>
      </c>
      <c r="D454">
        <v>1</v>
      </c>
      <c r="E454">
        <v>10</v>
      </c>
      <c r="F454" t="s">
        <v>639</v>
      </c>
      <c r="G454" t="s">
        <v>6975</v>
      </c>
      <c r="H454">
        <v>20</v>
      </c>
      <c r="I454">
        <v>13</v>
      </c>
      <c r="J454">
        <v>0.54</v>
      </c>
      <c r="K454">
        <v>0.13</v>
      </c>
      <c r="L454">
        <v>25.7</v>
      </c>
      <c r="M454" t="str">
        <f t="shared" si="23"/>
        <v/>
      </c>
      <c r="N454" s="12" t="str">
        <f t="shared" si="24"/>
        <v/>
      </c>
      <c r="O454" t="str">
        <f t="shared" si="25"/>
        <v/>
      </c>
    </row>
    <row r="455" spans="1:15" x14ac:dyDescent="0.25">
      <c r="A455">
        <v>2012</v>
      </c>
      <c r="B455">
        <v>3</v>
      </c>
      <c r="C455" s="2">
        <v>4.2361111111111106E-2</v>
      </c>
      <c r="D455">
        <v>2</v>
      </c>
      <c r="E455">
        <v>9</v>
      </c>
      <c r="F455" t="s">
        <v>558</v>
      </c>
      <c r="G455" t="s">
        <v>6974</v>
      </c>
      <c r="H455">
        <v>20</v>
      </c>
      <c r="I455">
        <v>13</v>
      </c>
      <c r="J455">
        <v>0.13</v>
      </c>
      <c r="K455">
        <v>1.27</v>
      </c>
      <c r="L455">
        <v>30.3</v>
      </c>
      <c r="M455" t="str">
        <f t="shared" si="23"/>
        <v/>
      </c>
      <c r="N455" s="12" t="str">
        <f t="shared" si="24"/>
        <v/>
      </c>
      <c r="O455" t="str">
        <f t="shared" si="25"/>
        <v/>
      </c>
    </row>
    <row r="456" spans="1:15" x14ac:dyDescent="0.25">
      <c r="A456">
        <v>2012</v>
      </c>
      <c r="B456">
        <v>3</v>
      </c>
      <c r="C456" s="2">
        <v>1.1111111111111112E-2</v>
      </c>
      <c r="D456">
        <v>1</v>
      </c>
      <c r="E456">
        <v>10</v>
      </c>
      <c r="F456" t="s">
        <v>694</v>
      </c>
      <c r="G456" t="s">
        <v>6973</v>
      </c>
      <c r="H456">
        <v>20</v>
      </c>
      <c r="I456">
        <v>13</v>
      </c>
      <c r="J456">
        <v>1.27</v>
      </c>
      <c r="K456">
        <v>1.26</v>
      </c>
      <c r="L456">
        <v>29.3</v>
      </c>
      <c r="M456" t="str">
        <f t="shared" si="23"/>
        <v/>
      </c>
      <c r="N456" s="12" t="str">
        <f t="shared" si="24"/>
        <v/>
      </c>
      <c r="O456" t="str">
        <f t="shared" si="25"/>
        <v/>
      </c>
    </row>
    <row r="457" spans="1:15" x14ac:dyDescent="0.25">
      <c r="A457">
        <v>2012</v>
      </c>
      <c r="B457">
        <v>4</v>
      </c>
      <c r="C457" s="2">
        <v>0.625</v>
      </c>
      <c r="D457">
        <v>2</v>
      </c>
      <c r="E457">
        <v>6</v>
      </c>
      <c r="F457" t="s">
        <v>3083</v>
      </c>
      <c r="G457" t="s">
        <v>6972</v>
      </c>
      <c r="H457">
        <v>20</v>
      </c>
      <c r="I457">
        <v>13</v>
      </c>
      <c r="J457">
        <v>1.26</v>
      </c>
      <c r="K457">
        <v>2.65</v>
      </c>
      <c r="L457">
        <v>36.4</v>
      </c>
      <c r="M457" t="str">
        <f t="shared" si="23"/>
        <v/>
      </c>
      <c r="N457" s="12" t="str">
        <f t="shared" si="24"/>
        <v/>
      </c>
      <c r="O457" t="str">
        <f t="shared" si="25"/>
        <v/>
      </c>
    </row>
    <row r="458" spans="1:15" x14ac:dyDescent="0.25">
      <c r="A458">
        <v>2012</v>
      </c>
      <c r="B458">
        <v>4</v>
      </c>
      <c r="C458" s="2">
        <v>0.59930555555555554</v>
      </c>
      <c r="D458">
        <v>1</v>
      </c>
      <c r="E458">
        <v>10</v>
      </c>
      <c r="F458" t="s">
        <v>466</v>
      </c>
      <c r="G458" t="s">
        <v>6971</v>
      </c>
      <c r="H458">
        <v>20</v>
      </c>
      <c r="I458">
        <v>13</v>
      </c>
      <c r="J458">
        <v>2.65</v>
      </c>
      <c r="K458">
        <v>2.11</v>
      </c>
      <c r="L458">
        <v>32.6</v>
      </c>
      <c r="M458" t="str">
        <f t="shared" si="23"/>
        <v/>
      </c>
      <c r="N458" s="12" t="str">
        <f t="shared" si="24"/>
        <v/>
      </c>
      <c r="O458" t="str">
        <f t="shared" si="25"/>
        <v/>
      </c>
    </row>
    <row r="459" spans="1:15" x14ac:dyDescent="0.25">
      <c r="A459">
        <v>2012</v>
      </c>
      <c r="B459">
        <v>4</v>
      </c>
      <c r="C459" s="2">
        <v>0.57708333333333328</v>
      </c>
      <c r="D459">
        <v>2</v>
      </c>
      <c r="E459">
        <v>10</v>
      </c>
      <c r="F459" t="s">
        <v>466</v>
      </c>
      <c r="G459" t="s">
        <v>6970</v>
      </c>
      <c r="H459">
        <v>20</v>
      </c>
      <c r="I459">
        <v>13</v>
      </c>
      <c r="J459">
        <v>2.11</v>
      </c>
      <c r="K459">
        <v>2.08</v>
      </c>
      <c r="L459">
        <v>31.8</v>
      </c>
      <c r="M459" t="str">
        <f t="shared" si="23"/>
        <v/>
      </c>
      <c r="N459" s="12" t="str">
        <f t="shared" si="24"/>
        <v/>
      </c>
      <c r="O459" t="str">
        <f t="shared" si="25"/>
        <v/>
      </c>
    </row>
    <row r="460" spans="1:15" x14ac:dyDescent="0.25">
      <c r="A460">
        <v>2012</v>
      </c>
      <c r="B460">
        <v>4</v>
      </c>
      <c r="C460" s="2">
        <v>0.5444444444444444</v>
      </c>
      <c r="D460">
        <v>3</v>
      </c>
      <c r="E460">
        <v>5</v>
      </c>
      <c r="F460" t="s">
        <v>1170</v>
      </c>
      <c r="G460" t="s">
        <v>6969</v>
      </c>
      <c r="H460">
        <v>20</v>
      </c>
      <c r="I460">
        <v>13</v>
      </c>
      <c r="J460">
        <v>2.08</v>
      </c>
      <c r="K460">
        <v>0.66</v>
      </c>
      <c r="L460">
        <v>23.3</v>
      </c>
      <c r="M460" t="str">
        <f t="shared" si="23"/>
        <v/>
      </c>
      <c r="N460" s="12" t="str">
        <f t="shared" si="24"/>
        <v/>
      </c>
      <c r="O460" t="str">
        <f t="shared" si="25"/>
        <v/>
      </c>
    </row>
    <row r="461" spans="1:15" x14ac:dyDescent="0.25">
      <c r="A461">
        <v>2012</v>
      </c>
      <c r="B461">
        <v>4</v>
      </c>
      <c r="C461" s="2">
        <v>0.54166666666666663</v>
      </c>
      <c r="D461">
        <v>4</v>
      </c>
      <c r="E461">
        <v>5</v>
      </c>
      <c r="F461" t="s">
        <v>1170</v>
      </c>
      <c r="G461" t="s">
        <v>6968</v>
      </c>
      <c r="H461">
        <v>20</v>
      </c>
      <c r="I461">
        <v>13</v>
      </c>
      <c r="J461">
        <v>0.66</v>
      </c>
      <c r="K461">
        <v>-1.93</v>
      </c>
      <c r="L461">
        <v>12.6</v>
      </c>
      <c r="M461" t="str">
        <f t="shared" si="23"/>
        <v/>
      </c>
      <c r="N461" s="12" t="str">
        <f t="shared" si="24"/>
        <v/>
      </c>
      <c r="O461" t="str">
        <f t="shared" si="25"/>
        <v/>
      </c>
    </row>
    <row r="462" spans="1:15" x14ac:dyDescent="0.25">
      <c r="A462">
        <v>2012</v>
      </c>
      <c r="B462">
        <v>4</v>
      </c>
      <c r="C462" s="2">
        <v>0.53749999999999998</v>
      </c>
      <c r="D462">
        <v>1</v>
      </c>
      <c r="E462">
        <v>10</v>
      </c>
      <c r="F462" t="s">
        <v>477</v>
      </c>
      <c r="G462" t="s">
        <v>6967</v>
      </c>
      <c r="H462">
        <v>20</v>
      </c>
      <c r="I462">
        <v>13</v>
      </c>
      <c r="J462">
        <v>1.93</v>
      </c>
      <c r="K462">
        <v>2.19</v>
      </c>
      <c r="L462">
        <v>11.6</v>
      </c>
      <c r="M462" t="str">
        <f t="shared" si="23"/>
        <v/>
      </c>
      <c r="N462" s="12" t="str">
        <f t="shared" si="24"/>
        <v/>
      </c>
      <c r="O462" t="str">
        <f t="shared" si="25"/>
        <v/>
      </c>
    </row>
    <row r="463" spans="1:15" x14ac:dyDescent="0.25">
      <c r="A463">
        <v>2012</v>
      </c>
      <c r="B463">
        <v>4</v>
      </c>
      <c r="C463" s="2">
        <v>0.51666666666666672</v>
      </c>
      <c r="D463">
        <v>2</v>
      </c>
      <c r="E463">
        <v>4</v>
      </c>
      <c r="F463" t="s">
        <v>670</v>
      </c>
      <c r="G463" t="s">
        <v>6966</v>
      </c>
      <c r="H463">
        <v>20</v>
      </c>
      <c r="I463">
        <v>13</v>
      </c>
      <c r="J463">
        <v>2.19</v>
      </c>
      <c r="K463">
        <v>1.88</v>
      </c>
      <c r="L463">
        <v>11.9</v>
      </c>
      <c r="M463" t="str">
        <f t="shared" si="23"/>
        <v/>
      </c>
      <c r="N463" s="12" t="str">
        <f t="shared" si="24"/>
        <v/>
      </c>
      <c r="O463" t="str">
        <f t="shared" si="25"/>
        <v/>
      </c>
    </row>
    <row r="464" spans="1:15" x14ac:dyDescent="0.25">
      <c r="A464">
        <v>2012</v>
      </c>
      <c r="B464">
        <v>4</v>
      </c>
      <c r="C464" s="2">
        <v>0.48472222222222222</v>
      </c>
      <c r="D464">
        <v>3</v>
      </c>
      <c r="E464">
        <v>1</v>
      </c>
      <c r="F464" t="s">
        <v>573</v>
      </c>
      <c r="G464" t="s">
        <v>6965</v>
      </c>
      <c r="H464">
        <v>20</v>
      </c>
      <c r="I464">
        <v>13</v>
      </c>
      <c r="J464">
        <v>1.88</v>
      </c>
      <c r="K464">
        <v>3.05</v>
      </c>
      <c r="L464">
        <v>7.6</v>
      </c>
      <c r="M464" t="str">
        <f t="shared" si="23"/>
        <v/>
      </c>
      <c r="N464" s="12" t="str">
        <f t="shared" si="24"/>
        <v/>
      </c>
      <c r="O464" t="str">
        <f t="shared" si="25"/>
        <v/>
      </c>
    </row>
    <row r="465" spans="1:15" x14ac:dyDescent="0.25">
      <c r="A465">
        <v>2012</v>
      </c>
      <c r="B465">
        <v>4</v>
      </c>
      <c r="C465" s="2">
        <v>0.46527777777777773</v>
      </c>
      <c r="D465">
        <v>1</v>
      </c>
      <c r="E465">
        <v>10</v>
      </c>
      <c r="F465" t="s">
        <v>3172</v>
      </c>
      <c r="G465" t="s">
        <v>6964</v>
      </c>
      <c r="H465">
        <v>20</v>
      </c>
      <c r="I465">
        <v>13</v>
      </c>
      <c r="J465">
        <v>3.05</v>
      </c>
      <c r="K465">
        <v>3.38</v>
      </c>
      <c r="L465">
        <v>6.3</v>
      </c>
      <c r="M465" t="str">
        <f t="shared" si="23"/>
        <v/>
      </c>
      <c r="N465" s="12" t="str">
        <f t="shared" si="24"/>
        <v/>
      </c>
      <c r="O465" t="str">
        <f t="shared" si="25"/>
        <v/>
      </c>
    </row>
    <row r="466" spans="1:15" x14ac:dyDescent="0.25">
      <c r="A466">
        <v>2012</v>
      </c>
      <c r="B466">
        <v>4</v>
      </c>
      <c r="C466" s="2">
        <v>0.46180555555555558</v>
      </c>
      <c r="D466">
        <v>1</v>
      </c>
      <c r="E466">
        <v>10</v>
      </c>
      <c r="F466" t="s">
        <v>593</v>
      </c>
      <c r="G466" t="s">
        <v>6963</v>
      </c>
      <c r="H466">
        <v>20</v>
      </c>
      <c r="I466">
        <v>13</v>
      </c>
      <c r="J466">
        <v>3.38</v>
      </c>
      <c r="K466">
        <v>3.51</v>
      </c>
      <c r="L466">
        <v>6</v>
      </c>
      <c r="M466" t="str">
        <f t="shared" si="23"/>
        <v/>
      </c>
      <c r="N466" s="12" t="str">
        <f t="shared" si="24"/>
        <v/>
      </c>
      <c r="O466" t="str">
        <f t="shared" si="25"/>
        <v/>
      </c>
    </row>
    <row r="467" spans="1:15" x14ac:dyDescent="0.25">
      <c r="A467">
        <v>2012</v>
      </c>
      <c r="B467">
        <v>4</v>
      </c>
      <c r="C467" s="2">
        <v>0.43263888888888885</v>
      </c>
      <c r="D467">
        <v>2</v>
      </c>
      <c r="E467">
        <v>5</v>
      </c>
      <c r="F467" t="s">
        <v>6961</v>
      </c>
      <c r="G467" t="s">
        <v>6962</v>
      </c>
      <c r="H467">
        <v>20</v>
      </c>
      <c r="I467">
        <v>13</v>
      </c>
      <c r="J467">
        <v>3.51</v>
      </c>
      <c r="K467">
        <v>2.81</v>
      </c>
      <c r="L467">
        <v>6.7</v>
      </c>
      <c r="M467" t="str">
        <f t="shared" si="23"/>
        <v/>
      </c>
      <c r="N467" s="12" t="str">
        <f t="shared" si="24"/>
        <v/>
      </c>
      <c r="O467" t="str">
        <f t="shared" si="25"/>
        <v/>
      </c>
    </row>
    <row r="468" spans="1:15" x14ac:dyDescent="0.25">
      <c r="A468">
        <v>2012</v>
      </c>
      <c r="B468">
        <v>4</v>
      </c>
      <c r="C468" s="2">
        <v>0.4291666666666667</v>
      </c>
      <c r="D468">
        <v>3</v>
      </c>
      <c r="E468">
        <v>5</v>
      </c>
      <c r="F468" t="s">
        <v>6961</v>
      </c>
      <c r="G468" t="s">
        <v>6960</v>
      </c>
      <c r="H468">
        <v>20</v>
      </c>
      <c r="I468">
        <v>13</v>
      </c>
      <c r="J468">
        <v>2.81</v>
      </c>
      <c r="K468">
        <v>4.4400000000000004</v>
      </c>
      <c r="L468">
        <v>3.6</v>
      </c>
      <c r="M468" t="str">
        <f t="shared" si="23"/>
        <v/>
      </c>
      <c r="N468" s="12" t="str">
        <f t="shared" si="24"/>
        <v/>
      </c>
      <c r="O468" t="str">
        <f t="shared" si="25"/>
        <v/>
      </c>
    </row>
    <row r="469" spans="1:15" x14ac:dyDescent="0.25">
      <c r="A469">
        <v>2012</v>
      </c>
      <c r="B469">
        <v>4</v>
      </c>
      <c r="C469" s="2">
        <v>0.40763888888888888</v>
      </c>
      <c r="D469">
        <v>1</v>
      </c>
      <c r="E469">
        <v>10</v>
      </c>
      <c r="F469" t="s">
        <v>3153</v>
      </c>
      <c r="G469" t="s">
        <v>6959</v>
      </c>
      <c r="H469">
        <v>20</v>
      </c>
      <c r="I469">
        <v>13</v>
      </c>
      <c r="J469">
        <v>4.4400000000000004</v>
      </c>
      <c r="K469">
        <v>4.5</v>
      </c>
      <c r="L469">
        <v>3.1</v>
      </c>
      <c r="M469" t="str">
        <f t="shared" si="23"/>
        <v/>
      </c>
      <c r="N469" s="12" t="str">
        <f t="shared" si="24"/>
        <v/>
      </c>
      <c r="O469" t="str">
        <f t="shared" si="25"/>
        <v/>
      </c>
    </row>
    <row r="470" spans="1:15" x14ac:dyDescent="0.25">
      <c r="A470">
        <v>2012</v>
      </c>
      <c r="B470">
        <v>4</v>
      </c>
      <c r="C470" s="2">
        <v>0.38125000000000003</v>
      </c>
      <c r="D470">
        <v>2</v>
      </c>
      <c r="E470">
        <v>6</v>
      </c>
      <c r="F470" t="s">
        <v>599</v>
      </c>
      <c r="G470" t="s">
        <v>6958</v>
      </c>
      <c r="H470">
        <v>20</v>
      </c>
      <c r="I470">
        <v>13</v>
      </c>
      <c r="J470">
        <v>4.5</v>
      </c>
      <c r="K470">
        <v>3.88</v>
      </c>
      <c r="L470">
        <v>3.4</v>
      </c>
      <c r="M470" t="str">
        <f t="shared" si="23"/>
        <v/>
      </c>
      <c r="N470" s="12" t="str">
        <f t="shared" si="24"/>
        <v/>
      </c>
      <c r="O470" t="str">
        <f t="shared" si="25"/>
        <v/>
      </c>
    </row>
    <row r="471" spans="1:15" x14ac:dyDescent="0.25">
      <c r="A471">
        <v>2012</v>
      </c>
      <c r="B471">
        <v>4</v>
      </c>
      <c r="C471" s="2">
        <v>0.3527777777777778</v>
      </c>
      <c r="D471">
        <v>3</v>
      </c>
      <c r="E471">
        <v>5</v>
      </c>
      <c r="F471" t="s">
        <v>3103</v>
      </c>
      <c r="G471" t="s">
        <v>6957</v>
      </c>
      <c r="H471">
        <v>20</v>
      </c>
      <c r="I471">
        <v>13</v>
      </c>
      <c r="J471">
        <v>3.88</v>
      </c>
      <c r="K471">
        <v>2.31</v>
      </c>
      <c r="L471">
        <v>5.4</v>
      </c>
      <c r="M471" t="str">
        <f t="shared" si="23"/>
        <v/>
      </c>
      <c r="N471" s="12" t="str">
        <f t="shared" si="24"/>
        <v/>
      </c>
      <c r="O471" t="str">
        <f t="shared" si="25"/>
        <v/>
      </c>
    </row>
    <row r="472" spans="1:15" x14ac:dyDescent="0.25">
      <c r="A472">
        <v>2012</v>
      </c>
      <c r="B472">
        <v>4</v>
      </c>
      <c r="C472" s="2">
        <v>0.32847222222222222</v>
      </c>
      <c r="D472">
        <v>4</v>
      </c>
      <c r="E472">
        <v>10</v>
      </c>
      <c r="F472" t="s">
        <v>3153</v>
      </c>
      <c r="G472" t="s">
        <v>6956</v>
      </c>
      <c r="H472">
        <v>23</v>
      </c>
      <c r="I472">
        <v>13</v>
      </c>
      <c r="J472">
        <v>2.31</v>
      </c>
      <c r="K472">
        <v>3</v>
      </c>
      <c r="L472">
        <v>3.4</v>
      </c>
      <c r="M472">
        <f t="shared" si="23"/>
        <v>4</v>
      </c>
      <c r="N472" s="12">
        <f t="shared" si="24"/>
        <v>3.619212962962963E-2</v>
      </c>
      <c r="O472">
        <f t="shared" si="25"/>
        <v>10</v>
      </c>
    </row>
    <row r="473" spans="1:15" x14ac:dyDescent="0.25">
      <c r="A473">
        <v>2012</v>
      </c>
      <c r="B473">
        <v>4</v>
      </c>
      <c r="C473" s="2">
        <v>0.32500000000000001</v>
      </c>
      <c r="F473" t="s">
        <v>457</v>
      </c>
      <c r="G473" t="s">
        <v>6955</v>
      </c>
      <c r="H473">
        <v>23</v>
      </c>
      <c r="I473">
        <v>13</v>
      </c>
      <c r="J473">
        <v>0</v>
      </c>
      <c r="K473">
        <v>0.87</v>
      </c>
      <c r="L473">
        <v>4.9000000000000004</v>
      </c>
      <c r="M473" t="str">
        <f t="shared" si="23"/>
        <v/>
      </c>
      <c r="N473" s="12" t="str">
        <f t="shared" si="24"/>
        <v/>
      </c>
      <c r="O473" t="str">
        <f t="shared" si="25"/>
        <v/>
      </c>
    </row>
    <row r="474" spans="1:15" x14ac:dyDescent="0.25">
      <c r="A474">
        <v>2012</v>
      </c>
      <c r="B474">
        <v>4</v>
      </c>
      <c r="C474" s="2">
        <v>0.31944444444444448</v>
      </c>
      <c r="D474">
        <v>1</v>
      </c>
      <c r="E474">
        <v>10</v>
      </c>
      <c r="F474" t="s">
        <v>620</v>
      </c>
      <c r="G474" t="s">
        <v>6954</v>
      </c>
      <c r="H474">
        <v>23</v>
      </c>
      <c r="I474">
        <v>13</v>
      </c>
      <c r="J474">
        <v>0.87</v>
      </c>
      <c r="K474">
        <v>1</v>
      </c>
      <c r="L474">
        <v>4.9000000000000004</v>
      </c>
      <c r="M474" t="str">
        <f t="shared" si="23"/>
        <v/>
      </c>
      <c r="N474" s="12" t="str">
        <f t="shared" si="24"/>
        <v/>
      </c>
      <c r="O474" t="str">
        <f t="shared" si="25"/>
        <v/>
      </c>
    </row>
    <row r="475" spans="1:15" x14ac:dyDescent="0.25">
      <c r="A475">
        <v>2012</v>
      </c>
      <c r="B475">
        <v>4</v>
      </c>
      <c r="C475" s="2">
        <v>0.29722222222222222</v>
      </c>
      <c r="D475">
        <v>2</v>
      </c>
      <c r="E475">
        <v>5</v>
      </c>
      <c r="F475" t="s">
        <v>617</v>
      </c>
      <c r="G475" t="s">
        <v>6953</v>
      </c>
      <c r="H475">
        <v>23</v>
      </c>
      <c r="I475">
        <v>13</v>
      </c>
      <c r="J475">
        <v>1</v>
      </c>
      <c r="K475">
        <v>-6.28</v>
      </c>
      <c r="L475">
        <v>0.1</v>
      </c>
      <c r="M475" t="str">
        <f t="shared" si="23"/>
        <v/>
      </c>
      <c r="N475" s="12" t="str">
        <f t="shared" si="24"/>
        <v/>
      </c>
      <c r="O475" t="str">
        <f t="shared" si="25"/>
        <v/>
      </c>
    </row>
    <row r="476" spans="1:15" x14ac:dyDescent="0.25">
      <c r="A476">
        <v>2012</v>
      </c>
      <c r="B476">
        <v>4</v>
      </c>
      <c r="C476" s="2">
        <v>0.28680555555555554</v>
      </c>
      <c r="D476">
        <v>1</v>
      </c>
      <c r="E476">
        <v>4</v>
      </c>
      <c r="F476" t="s">
        <v>3101</v>
      </c>
      <c r="G476" t="s">
        <v>6952</v>
      </c>
      <c r="H476">
        <v>29</v>
      </c>
      <c r="I476">
        <v>13</v>
      </c>
      <c r="J476">
        <v>6.28</v>
      </c>
      <c r="K476">
        <v>7</v>
      </c>
      <c r="L476">
        <v>0</v>
      </c>
      <c r="M476">
        <f t="shared" si="23"/>
        <v>4</v>
      </c>
      <c r="N476" s="12">
        <f t="shared" si="24"/>
        <v>3.6886574074074072E-2</v>
      </c>
      <c r="O476">
        <f t="shared" si="25"/>
        <v>16</v>
      </c>
    </row>
    <row r="477" spans="1:15" x14ac:dyDescent="0.25">
      <c r="A477">
        <v>2012</v>
      </c>
      <c r="B477">
        <v>4</v>
      </c>
      <c r="C477" s="2">
        <v>0.28680555555555554</v>
      </c>
      <c r="G477" t="s">
        <v>529</v>
      </c>
      <c r="H477">
        <v>30</v>
      </c>
      <c r="I477">
        <v>13</v>
      </c>
      <c r="J477">
        <v>0</v>
      </c>
      <c r="K477">
        <v>0</v>
      </c>
      <c r="L477">
        <v>0</v>
      </c>
      <c r="M477">
        <f t="shared" si="23"/>
        <v>4</v>
      </c>
      <c r="N477" s="12">
        <f t="shared" si="24"/>
        <v>3.6886574074074072E-2</v>
      </c>
      <c r="O477">
        <f t="shared" si="25"/>
        <v>17</v>
      </c>
    </row>
    <row r="478" spans="1:15" x14ac:dyDescent="0.25">
      <c r="A478">
        <v>2012</v>
      </c>
      <c r="B478">
        <v>4</v>
      </c>
      <c r="C478" s="2">
        <v>0.28333333333333333</v>
      </c>
      <c r="F478" t="s">
        <v>457</v>
      </c>
      <c r="G478" t="s">
        <v>6951</v>
      </c>
      <c r="H478">
        <v>30</v>
      </c>
      <c r="I478">
        <v>13</v>
      </c>
      <c r="J478">
        <v>0</v>
      </c>
      <c r="K478">
        <v>0.54</v>
      </c>
      <c r="L478">
        <v>0</v>
      </c>
      <c r="M478" t="str">
        <f t="shared" si="23"/>
        <v/>
      </c>
      <c r="N478" s="12" t="str">
        <f t="shared" si="24"/>
        <v/>
      </c>
      <c r="O478" t="str">
        <f t="shared" si="25"/>
        <v/>
      </c>
    </row>
    <row r="479" spans="1:15" x14ac:dyDescent="0.25">
      <c r="A479">
        <v>2012</v>
      </c>
      <c r="B479">
        <v>4</v>
      </c>
      <c r="C479" s="2">
        <v>0.27708333333333335</v>
      </c>
      <c r="D479">
        <v>1</v>
      </c>
      <c r="E479">
        <v>10</v>
      </c>
      <c r="F479" t="s">
        <v>639</v>
      </c>
      <c r="G479" t="s">
        <v>6950</v>
      </c>
      <c r="H479">
        <v>30</v>
      </c>
      <c r="I479">
        <v>13</v>
      </c>
      <c r="J479">
        <v>0.54</v>
      </c>
      <c r="K479">
        <v>0</v>
      </c>
      <c r="L479">
        <v>0</v>
      </c>
      <c r="M479" t="str">
        <f t="shared" si="23"/>
        <v/>
      </c>
      <c r="N479" s="12" t="str">
        <f t="shared" si="24"/>
        <v/>
      </c>
      <c r="O479" t="str">
        <f t="shared" si="25"/>
        <v/>
      </c>
    </row>
    <row r="480" spans="1:15" x14ac:dyDescent="0.25">
      <c r="A480">
        <v>2012</v>
      </c>
      <c r="B480">
        <v>4</v>
      </c>
      <c r="C480" s="2">
        <v>0.27430555555555552</v>
      </c>
      <c r="D480">
        <v>2</v>
      </c>
      <c r="E480">
        <v>10</v>
      </c>
      <c r="F480" t="s">
        <v>639</v>
      </c>
      <c r="G480" t="s">
        <v>6949</v>
      </c>
      <c r="H480">
        <v>30</v>
      </c>
      <c r="I480">
        <v>13</v>
      </c>
      <c r="J480">
        <v>0</v>
      </c>
      <c r="K480">
        <v>-0.69</v>
      </c>
      <c r="L480">
        <v>0</v>
      </c>
      <c r="M480" t="str">
        <f t="shared" si="23"/>
        <v/>
      </c>
      <c r="N480" s="12" t="str">
        <f t="shared" si="24"/>
        <v/>
      </c>
      <c r="O480" t="str">
        <f t="shared" si="25"/>
        <v/>
      </c>
    </row>
    <row r="481" spans="1:15" x14ac:dyDescent="0.25">
      <c r="A481">
        <v>2012</v>
      </c>
      <c r="B481">
        <v>4</v>
      </c>
      <c r="C481" s="2">
        <v>0.26944444444444443</v>
      </c>
      <c r="D481">
        <v>3</v>
      </c>
      <c r="E481">
        <v>10</v>
      </c>
      <c r="F481" t="s">
        <v>639</v>
      </c>
      <c r="G481" t="s">
        <v>6948</v>
      </c>
      <c r="H481">
        <v>30</v>
      </c>
      <c r="I481">
        <v>13</v>
      </c>
      <c r="J481">
        <v>-0.69</v>
      </c>
      <c r="K481">
        <v>1.53</v>
      </c>
      <c r="L481">
        <v>0.1</v>
      </c>
      <c r="M481" t="str">
        <f t="shared" si="23"/>
        <v/>
      </c>
      <c r="N481" s="12" t="str">
        <f t="shared" si="24"/>
        <v/>
      </c>
      <c r="O481" t="str">
        <f t="shared" si="25"/>
        <v/>
      </c>
    </row>
    <row r="482" spans="1:15" x14ac:dyDescent="0.25">
      <c r="A482">
        <v>2012</v>
      </c>
      <c r="B482">
        <v>4</v>
      </c>
      <c r="C482" s="2">
        <v>0.26250000000000001</v>
      </c>
      <c r="D482">
        <v>1</v>
      </c>
      <c r="E482">
        <v>10</v>
      </c>
      <c r="F482" t="s">
        <v>3083</v>
      </c>
      <c r="G482" t="s">
        <v>546</v>
      </c>
      <c r="H482">
        <v>30</v>
      </c>
      <c r="I482">
        <v>13</v>
      </c>
      <c r="J482">
        <v>1.53</v>
      </c>
      <c r="K482">
        <v>0.99</v>
      </c>
      <c r="L482">
        <v>0</v>
      </c>
      <c r="M482" t="str">
        <f t="shared" si="23"/>
        <v/>
      </c>
      <c r="N482" s="12" t="str">
        <f t="shared" si="24"/>
        <v/>
      </c>
      <c r="O482" t="str">
        <f t="shared" si="25"/>
        <v/>
      </c>
    </row>
    <row r="483" spans="1:15" x14ac:dyDescent="0.25">
      <c r="A483">
        <v>2012</v>
      </c>
      <c r="B483">
        <v>4</v>
      </c>
      <c r="C483" s="2">
        <v>0.2590277777777778</v>
      </c>
      <c r="D483">
        <v>2</v>
      </c>
      <c r="E483">
        <v>10</v>
      </c>
      <c r="F483" t="s">
        <v>3083</v>
      </c>
      <c r="G483" t="s">
        <v>6947</v>
      </c>
      <c r="H483">
        <v>30</v>
      </c>
      <c r="I483">
        <v>13</v>
      </c>
      <c r="J483">
        <v>0.99</v>
      </c>
      <c r="K483">
        <v>2.92</v>
      </c>
      <c r="L483">
        <v>0.1</v>
      </c>
      <c r="M483" t="str">
        <f t="shared" si="23"/>
        <v/>
      </c>
      <c r="N483" s="12" t="str">
        <f t="shared" si="24"/>
        <v/>
      </c>
      <c r="O483" t="str">
        <f t="shared" si="25"/>
        <v/>
      </c>
    </row>
    <row r="484" spans="1:15" x14ac:dyDescent="0.25">
      <c r="A484">
        <v>2012</v>
      </c>
      <c r="B484">
        <v>4</v>
      </c>
      <c r="C484" s="2">
        <v>0.24513888888888888</v>
      </c>
      <c r="D484">
        <v>1</v>
      </c>
      <c r="E484">
        <v>10</v>
      </c>
      <c r="F484" t="s">
        <v>499</v>
      </c>
      <c r="G484" t="s">
        <v>585</v>
      </c>
      <c r="H484">
        <v>30</v>
      </c>
      <c r="I484">
        <v>13</v>
      </c>
      <c r="J484">
        <v>2.92</v>
      </c>
      <c r="K484">
        <v>2.37</v>
      </c>
      <c r="L484">
        <v>0.1</v>
      </c>
      <c r="M484" t="str">
        <f t="shared" si="23"/>
        <v/>
      </c>
      <c r="N484" s="12" t="str">
        <f t="shared" si="24"/>
        <v/>
      </c>
      <c r="O484" t="str">
        <f t="shared" si="25"/>
        <v/>
      </c>
    </row>
    <row r="485" spans="1:15" x14ac:dyDescent="0.25">
      <c r="A485">
        <v>2012</v>
      </c>
      <c r="B485">
        <v>4</v>
      </c>
      <c r="C485" s="2">
        <v>0.24166666666666667</v>
      </c>
      <c r="D485">
        <v>2</v>
      </c>
      <c r="E485">
        <v>10</v>
      </c>
      <c r="F485" t="s">
        <v>499</v>
      </c>
      <c r="G485" t="s">
        <v>6946</v>
      </c>
      <c r="H485">
        <v>30</v>
      </c>
      <c r="I485">
        <v>13</v>
      </c>
      <c r="J485">
        <v>2.37</v>
      </c>
      <c r="K485">
        <v>3.97</v>
      </c>
      <c r="L485">
        <v>0.2</v>
      </c>
      <c r="M485" t="str">
        <f t="shared" si="23"/>
        <v/>
      </c>
      <c r="N485" s="12" t="str">
        <f t="shared" si="24"/>
        <v/>
      </c>
      <c r="O485" t="str">
        <f t="shared" si="25"/>
        <v/>
      </c>
    </row>
    <row r="486" spans="1:15" x14ac:dyDescent="0.25">
      <c r="A486">
        <v>2012</v>
      </c>
      <c r="B486">
        <v>4</v>
      </c>
      <c r="C486" s="2">
        <v>0.22430555555555556</v>
      </c>
      <c r="D486">
        <v>1</v>
      </c>
      <c r="E486">
        <v>10</v>
      </c>
      <c r="F486" t="s">
        <v>502</v>
      </c>
      <c r="G486" t="s">
        <v>6945</v>
      </c>
      <c r="H486">
        <v>30</v>
      </c>
      <c r="I486">
        <v>13</v>
      </c>
      <c r="J486">
        <v>3.97</v>
      </c>
      <c r="K486">
        <v>4.6500000000000004</v>
      </c>
      <c r="L486">
        <v>0.2</v>
      </c>
      <c r="M486" t="str">
        <f t="shared" si="23"/>
        <v/>
      </c>
      <c r="N486" s="12" t="str">
        <f t="shared" si="24"/>
        <v/>
      </c>
      <c r="O486" t="str">
        <f t="shared" si="25"/>
        <v/>
      </c>
    </row>
    <row r="487" spans="1:15" x14ac:dyDescent="0.25">
      <c r="A487">
        <v>2012</v>
      </c>
      <c r="B487">
        <v>4</v>
      </c>
      <c r="C487" s="2">
        <v>0.20277777777777781</v>
      </c>
      <c r="D487">
        <v>2</v>
      </c>
      <c r="E487">
        <v>2</v>
      </c>
      <c r="F487" t="s">
        <v>481</v>
      </c>
      <c r="G487" t="s">
        <v>6944</v>
      </c>
      <c r="H487">
        <v>30</v>
      </c>
      <c r="I487">
        <v>19</v>
      </c>
      <c r="J487">
        <v>4.6500000000000004</v>
      </c>
      <c r="K487">
        <v>7</v>
      </c>
      <c r="L487">
        <v>0.4</v>
      </c>
      <c r="M487">
        <f t="shared" si="23"/>
        <v>4</v>
      </c>
      <c r="N487" s="12">
        <f t="shared" si="24"/>
        <v>3.8287037037037036E-2</v>
      </c>
      <c r="O487">
        <f t="shared" si="25"/>
        <v>11</v>
      </c>
    </row>
    <row r="488" spans="1:15" x14ac:dyDescent="0.25">
      <c r="A488">
        <v>2012</v>
      </c>
      <c r="B488">
        <v>4</v>
      </c>
      <c r="C488" s="2">
        <v>0.20277777777777781</v>
      </c>
      <c r="G488" t="s">
        <v>579</v>
      </c>
      <c r="H488">
        <v>30</v>
      </c>
      <c r="I488">
        <v>20</v>
      </c>
      <c r="J488">
        <v>0</v>
      </c>
      <c r="K488">
        <v>0</v>
      </c>
      <c r="L488">
        <v>0.8</v>
      </c>
      <c r="M488">
        <f t="shared" si="23"/>
        <v>4</v>
      </c>
      <c r="N488" s="12">
        <f t="shared" si="24"/>
        <v>3.8287037037037036E-2</v>
      </c>
      <c r="O488">
        <f t="shared" si="25"/>
        <v>10</v>
      </c>
    </row>
    <row r="489" spans="1:15" x14ac:dyDescent="0.25">
      <c r="A489">
        <v>2012</v>
      </c>
      <c r="B489">
        <v>4</v>
      </c>
      <c r="C489" s="2">
        <v>0.1986111111111111</v>
      </c>
      <c r="F489" t="s">
        <v>694</v>
      </c>
      <c r="G489" t="s">
        <v>6943</v>
      </c>
      <c r="H489">
        <v>30</v>
      </c>
      <c r="I489">
        <v>20</v>
      </c>
      <c r="J489">
        <v>0</v>
      </c>
      <c r="K489">
        <v>2.2599999999999998</v>
      </c>
      <c r="L489">
        <v>0.1</v>
      </c>
      <c r="M489" t="str">
        <f t="shared" si="23"/>
        <v/>
      </c>
      <c r="N489" s="12" t="str">
        <f t="shared" si="24"/>
        <v/>
      </c>
      <c r="O489" t="str">
        <f t="shared" si="25"/>
        <v/>
      </c>
    </row>
    <row r="490" spans="1:15" x14ac:dyDescent="0.25">
      <c r="A490">
        <v>2012</v>
      </c>
      <c r="B490">
        <v>4</v>
      </c>
      <c r="C490" s="2">
        <v>0.19722222222222222</v>
      </c>
      <c r="D490">
        <v>1</v>
      </c>
      <c r="E490">
        <v>10</v>
      </c>
      <c r="F490">
        <v>50</v>
      </c>
      <c r="G490" t="s">
        <v>6942</v>
      </c>
      <c r="H490">
        <v>30</v>
      </c>
      <c r="I490">
        <v>20</v>
      </c>
      <c r="J490">
        <v>2.2599999999999998</v>
      </c>
      <c r="K490">
        <v>1.58</v>
      </c>
      <c r="L490">
        <v>0.2</v>
      </c>
      <c r="M490" t="str">
        <f t="shared" si="23"/>
        <v/>
      </c>
      <c r="N490" s="12" t="str">
        <f t="shared" si="24"/>
        <v/>
      </c>
      <c r="O490" t="str">
        <f t="shared" si="25"/>
        <v/>
      </c>
    </row>
    <row r="491" spans="1:15" x14ac:dyDescent="0.25">
      <c r="A491">
        <v>2012</v>
      </c>
      <c r="B491">
        <v>4</v>
      </c>
      <c r="C491" s="2">
        <v>0.19236111111111112</v>
      </c>
      <c r="G491" t="s">
        <v>713</v>
      </c>
      <c r="H491">
        <v>30</v>
      </c>
      <c r="I491">
        <v>20</v>
      </c>
      <c r="J491">
        <v>0</v>
      </c>
      <c r="K491">
        <v>0</v>
      </c>
      <c r="M491" t="str">
        <f t="shared" si="23"/>
        <v/>
      </c>
      <c r="N491" s="12" t="str">
        <f t="shared" si="24"/>
        <v/>
      </c>
      <c r="O491" t="str">
        <f t="shared" si="25"/>
        <v/>
      </c>
    </row>
    <row r="492" spans="1:15" x14ac:dyDescent="0.25">
      <c r="A492">
        <v>2012</v>
      </c>
      <c r="B492">
        <v>4</v>
      </c>
      <c r="C492" s="2">
        <v>0.19236111111111112</v>
      </c>
      <c r="D492">
        <v>2</v>
      </c>
      <c r="E492">
        <v>11</v>
      </c>
      <c r="F492" t="s">
        <v>497</v>
      </c>
      <c r="G492" t="s">
        <v>6941</v>
      </c>
      <c r="H492">
        <v>30</v>
      </c>
      <c r="I492">
        <v>20</v>
      </c>
      <c r="J492">
        <v>1.58</v>
      </c>
      <c r="K492">
        <v>0.89</v>
      </c>
      <c r="L492">
        <v>0.3</v>
      </c>
      <c r="M492" t="str">
        <f t="shared" si="23"/>
        <v/>
      </c>
      <c r="N492" s="12" t="str">
        <f t="shared" si="24"/>
        <v/>
      </c>
      <c r="O492" t="str">
        <f t="shared" si="25"/>
        <v/>
      </c>
    </row>
    <row r="493" spans="1:15" x14ac:dyDescent="0.25">
      <c r="A493">
        <v>2012</v>
      </c>
      <c r="B493">
        <v>4</v>
      </c>
      <c r="C493" s="2">
        <v>0.18819444444444444</v>
      </c>
      <c r="G493" t="s">
        <v>660</v>
      </c>
      <c r="H493">
        <v>30</v>
      </c>
      <c r="I493">
        <v>20</v>
      </c>
      <c r="J493">
        <v>0</v>
      </c>
      <c r="K493">
        <v>0</v>
      </c>
      <c r="M493" t="str">
        <f t="shared" si="23"/>
        <v/>
      </c>
      <c r="N493" s="12" t="str">
        <f t="shared" si="24"/>
        <v/>
      </c>
      <c r="O493" t="str">
        <f t="shared" si="25"/>
        <v/>
      </c>
    </row>
    <row r="494" spans="1:15" x14ac:dyDescent="0.25">
      <c r="A494">
        <v>2012</v>
      </c>
      <c r="B494">
        <v>4</v>
      </c>
      <c r="C494" s="2">
        <v>0.18819444444444444</v>
      </c>
      <c r="D494">
        <v>3</v>
      </c>
      <c r="E494">
        <v>11</v>
      </c>
      <c r="F494" t="s">
        <v>497</v>
      </c>
      <c r="G494" t="s">
        <v>6940</v>
      </c>
      <c r="H494">
        <v>30</v>
      </c>
      <c r="I494">
        <v>20</v>
      </c>
      <c r="J494">
        <v>0.89</v>
      </c>
      <c r="K494">
        <v>3.31</v>
      </c>
      <c r="L494">
        <v>0</v>
      </c>
      <c r="M494" t="str">
        <f t="shared" si="23"/>
        <v/>
      </c>
      <c r="N494" s="12" t="str">
        <f t="shared" si="24"/>
        <v/>
      </c>
      <c r="O494" t="str">
        <f t="shared" si="25"/>
        <v/>
      </c>
    </row>
    <row r="495" spans="1:15" x14ac:dyDescent="0.25">
      <c r="A495">
        <v>2012</v>
      </c>
      <c r="B495">
        <v>4</v>
      </c>
      <c r="C495" s="2">
        <v>0.15625</v>
      </c>
      <c r="D495">
        <v>1</v>
      </c>
      <c r="E495">
        <v>10</v>
      </c>
      <c r="F495" t="s">
        <v>617</v>
      </c>
      <c r="G495" t="s">
        <v>6939</v>
      </c>
      <c r="H495">
        <v>30</v>
      </c>
      <c r="I495">
        <v>20</v>
      </c>
      <c r="J495">
        <v>3.31</v>
      </c>
      <c r="K495">
        <v>4.91</v>
      </c>
      <c r="L495">
        <v>0</v>
      </c>
      <c r="M495" t="str">
        <f t="shared" si="23"/>
        <v/>
      </c>
      <c r="N495" s="12" t="str">
        <f t="shared" si="24"/>
        <v/>
      </c>
      <c r="O495" t="str">
        <f t="shared" si="25"/>
        <v/>
      </c>
    </row>
    <row r="496" spans="1:15" x14ac:dyDescent="0.25">
      <c r="A496">
        <v>2012</v>
      </c>
      <c r="B496">
        <v>4</v>
      </c>
      <c r="C496" s="2">
        <v>0.14583333333333334</v>
      </c>
      <c r="G496" t="s">
        <v>6938</v>
      </c>
      <c r="H496">
        <v>30</v>
      </c>
      <c r="I496">
        <v>20</v>
      </c>
      <c r="J496">
        <v>0</v>
      </c>
      <c r="K496">
        <v>0</v>
      </c>
      <c r="M496" t="str">
        <f t="shared" si="23"/>
        <v/>
      </c>
      <c r="N496" s="12" t="str">
        <f t="shared" si="24"/>
        <v/>
      </c>
      <c r="O496" t="str">
        <f t="shared" si="25"/>
        <v/>
      </c>
    </row>
    <row r="497" spans="1:15" x14ac:dyDescent="0.25">
      <c r="A497">
        <v>2012</v>
      </c>
      <c r="B497">
        <v>4</v>
      </c>
      <c r="C497" s="2">
        <v>0.14583333333333334</v>
      </c>
      <c r="D497">
        <v>1</v>
      </c>
      <c r="E497">
        <v>10</v>
      </c>
      <c r="F497" t="s">
        <v>649</v>
      </c>
      <c r="G497" t="s">
        <v>6937</v>
      </c>
      <c r="H497">
        <v>30</v>
      </c>
      <c r="I497">
        <v>20</v>
      </c>
      <c r="J497">
        <v>4.91</v>
      </c>
      <c r="K497">
        <v>3.58</v>
      </c>
      <c r="L497">
        <v>0</v>
      </c>
      <c r="M497" t="str">
        <f t="shared" si="23"/>
        <v/>
      </c>
      <c r="N497" s="12" t="str">
        <f t="shared" si="24"/>
        <v/>
      </c>
      <c r="O497" t="str">
        <f t="shared" si="25"/>
        <v/>
      </c>
    </row>
    <row r="498" spans="1:15" x14ac:dyDescent="0.25">
      <c r="A498">
        <v>2012</v>
      </c>
      <c r="B498">
        <v>4</v>
      </c>
      <c r="C498" s="2">
        <v>0.11388888888888889</v>
      </c>
      <c r="D498">
        <v>2</v>
      </c>
      <c r="E498">
        <v>14</v>
      </c>
      <c r="F498" t="s">
        <v>3163</v>
      </c>
      <c r="G498" t="s">
        <v>6936</v>
      </c>
      <c r="H498">
        <v>36</v>
      </c>
      <c r="I498">
        <v>20</v>
      </c>
      <c r="J498">
        <v>3.58</v>
      </c>
      <c r="K498">
        <v>7</v>
      </c>
      <c r="L498">
        <v>0</v>
      </c>
      <c r="M498">
        <f t="shared" si="23"/>
        <v>4</v>
      </c>
      <c r="N498" s="12">
        <f t="shared" si="24"/>
        <v>3.9768518518518516E-2</v>
      </c>
      <c r="O498">
        <f t="shared" si="25"/>
        <v>16</v>
      </c>
    </row>
    <row r="499" spans="1:15" x14ac:dyDescent="0.25">
      <c r="A499">
        <v>2012</v>
      </c>
      <c r="B499">
        <v>4</v>
      </c>
      <c r="C499" s="2">
        <v>0.11388888888888889</v>
      </c>
      <c r="G499" t="s">
        <v>529</v>
      </c>
      <c r="H499">
        <v>37</v>
      </c>
      <c r="I499">
        <v>20</v>
      </c>
      <c r="J499">
        <v>0</v>
      </c>
      <c r="K499">
        <v>0</v>
      </c>
      <c r="L499">
        <v>0</v>
      </c>
      <c r="M499">
        <f t="shared" si="23"/>
        <v>4</v>
      </c>
      <c r="N499" s="12">
        <f t="shared" si="24"/>
        <v>3.9768518518518516E-2</v>
      </c>
      <c r="O499">
        <f t="shared" si="25"/>
        <v>17</v>
      </c>
    </row>
    <row r="500" spans="1:15" x14ac:dyDescent="0.25">
      <c r="A500">
        <v>2012</v>
      </c>
      <c r="B500">
        <v>4</v>
      </c>
      <c r="C500" s="2">
        <v>0.10833333333333334</v>
      </c>
      <c r="F500" t="s">
        <v>457</v>
      </c>
      <c r="G500" t="s">
        <v>6935</v>
      </c>
      <c r="H500">
        <v>37</v>
      </c>
      <c r="I500">
        <v>20</v>
      </c>
      <c r="J500">
        <v>0</v>
      </c>
      <c r="K500">
        <v>1</v>
      </c>
      <c r="L500">
        <v>0</v>
      </c>
      <c r="M500" t="str">
        <f t="shared" si="23"/>
        <v/>
      </c>
      <c r="N500" s="12" t="str">
        <f t="shared" si="24"/>
        <v/>
      </c>
      <c r="O500" t="str">
        <f t="shared" si="25"/>
        <v/>
      </c>
    </row>
    <row r="501" spans="1:15" x14ac:dyDescent="0.25">
      <c r="A501">
        <v>2012</v>
      </c>
      <c r="B501">
        <v>4</v>
      </c>
      <c r="C501" s="2">
        <v>0.10347222222222223</v>
      </c>
      <c r="D501">
        <v>1</v>
      </c>
      <c r="E501">
        <v>10</v>
      </c>
      <c r="F501" t="s">
        <v>3074</v>
      </c>
      <c r="G501" t="s">
        <v>6934</v>
      </c>
      <c r="H501">
        <v>37</v>
      </c>
      <c r="I501">
        <v>20</v>
      </c>
      <c r="J501">
        <v>1</v>
      </c>
      <c r="K501">
        <v>1.73</v>
      </c>
      <c r="L501">
        <v>0</v>
      </c>
      <c r="M501" t="str">
        <f t="shared" si="23"/>
        <v/>
      </c>
      <c r="N501" s="12" t="str">
        <f t="shared" si="24"/>
        <v/>
      </c>
      <c r="O501" t="str">
        <f t="shared" si="25"/>
        <v/>
      </c>
    </row>
    <row r="502" spans="1:15" x14ac:dyDescent="0.25">
      <c r="A502">
        <v>2012</v>
      </c>
      <c r="B502">
        <v>4</v>
      </c>
      <c r="C502" s="2">
        <v>9.930555555555555E-2</v>
      </c>
      <c r="D502">
        <v>1</v>
      </c>
      <c r="E502">
        <v>10</v>
      </c>
      <c r="F502" t="s">
        <v>569</v>
      </c>
      <c r="G502" t="s">
        <v>6933</v>
      </c>
      <c r="H502">
        <v>37</v>
      </c>
      <c r="I502">
        <v>20</v>
      </c>
      <c r="J502">
        <v>1.73</v>
      </c>
      <c r="K502">
        <v>0.51</v>
      </c>
      <c r="L502">
        <v>0</v>
      </c>
      <c r="M502" t="str">
        <f t="shared" si="23"/>
        <v/>
      </c>
      <c r="N502" s="12" t="str">
        <f t="shared" si="24"/>
        <v/>
      </c>
      <c r="O502" t="str">
        <f t="shared" si="25"/>
        <v/>
      </c>
    </row>
    <row r="503" spans="1:15" x14ac:dyDescent="0.25">
      <c r="A503">
        <v>2012</v>
      </c>
      <c r="B503">
        <v>4</v>
      </c>
      <c r="C503" s="2">
        <v>8.4722222222222213E-2</v>
      </c>
      <c r="D503">
        <v>2</v>
      </c>
      <c r="E503">
        <v>15</v>
      </c>
      <c r="F503" t="s">
        <v>716</v>
      </c>
      <c r="G503" t="s">
        <v>6932</v>
      </c>
      <c r="H503">
        <v>37</v>
      </c>
      <c r="I503">
        <v>20</v>
      </c>
      <c r="J503">
        <v>0.51</v>
      </c>
      <c r="K503">
        <v>-0.28999999999999998</v>
      </c>
      <c r="L503">
        <v>0</v>
      </c>
      <c r="M503" t="str">
        <f t="shared" si="23"/>
        <v/>
      </c>
      <c r="N503" s="12" t="str">
        <f t="shared" si="24"/>
        <v/>
      </c>
      <c r="O503" t="str">
        <f t="shared" si="25"/>
        <v/>
      </c>
    </row>
    <row r="504" spans="1:15" x14ac:dyDescent="0.25">
      <c r="A504">
        <v>2012</v>
      </c>
      <c r="B504">
        <v>4</v>
      </c>
      <c r="C504" s="2">
        <v>8.0555555555555561E-2</v>
      </c>
      <c r="D504">
        <v>3</v>
      </c>
      <c r="E504">
        <v>16</v>
      </c>
      <c r="F504" t="s">
        <v>3112</v>
      </c>
      <c r="G504" t="s">
        <v>6931</v>
      </c>
      <c r="H504">
        <v>37</v>
      </c>
      <c r="I504">
        <v>20</v>
      </c>
      <c r="J504">
        <v>-0.28999999999999998</v>
      </c>
      <c r="K504">
        <v>-1.8</v>
      </c>
      <c r="L504">
        <v>0</v>
      </c>
      <c r="M504" t="str">
        <f t="shared" si="23"/>
        <v/>
      </c>
      <c r="N504" s="12" t="str">
        <f t="shared" si="24"/>
        <v/>
      </c>
      <c r="O504" t="str">
        <f t="shared" si="25"/>
        <v/>
      </c>
    </row>
    <row r="505" spans="1:15" x14ac:dyDescent="0.25">
      <c r="A505">
        <v>2012</v>
      </c>
      <c r="B505">
        <v>4</v>
      </c>
      <c r="C505" s="2">
        <v>7.4305555555555555E-2</v>
      </c>
      <c r="D505">
        <v>1</v>
      </c>
      <c r="E505">
        <v>10</v>
      </c>
      <c r="F505" t="s">
        <v>467</v>
      </c>
      <c r="G505" t="s">
        <v>6930</v>
      </c>
      <c r="H505">
        <v>37</v>
      </c>
      <c r="I505">
        <v>20</v>
      </c>
      <c r="J505">
        <v>1.8</v>
      </c>
      <c r="K505">
        <v>1.25</v>
      </c>
      <c r="L505">
        <v>0</v>
      </c>
      <c r="M505" t="str">
        <f t="shared" si="23"/>
        <v/>
      </c>
      <c r="N505" s="12" t="str">
        <f t="shared" si="24"/>
        <v/>
      </c>
      <c r="O505" t="str">
        <f t="shared" si="25"/>
        <v/>
      </c>
    </row>
    <row r="506" spans="1:15" x14ac:dyDescent="0.25">
      <c r="A506">
        <v>2012</v>
      </c>
      <c r="B506">
        <v>4</v>
      </c>
      <c r="C506" s="2">
        <v>4.4444444444444446E-2</v>
      </c>
      <c r="D506">
        <v>2</v>
      </c>
      <c r="E506">
        <v>10</v>
      </c>
      <c r="F506" t="s">
        <v>467</v>
      </c>
      <c r="G506" t="s">
        <v>506</v>
      </c>
      <c r="H506">
        <v>37</v>
      </c>
      <c r="I506">
        <v>20</v>
      </c>
      <c r="J506">
        <v>1.25</v>
      </c>
      <c r="K506">
        <v>0.43</v>
      </c>
      <c r="L506">
        <v>0</v>
      </c>
      <c r="M506" t="str">
        <f t="shared" si="23"/>
        <v/>
      </c>
      <c r="N506" s="12" t="str">
        <f t="shared" si="24"/>
        <v/>
      </c>
      <c r="O506" t="str">
        <f t="shared" si="25"/>
        <v/>
      </c>
    </row>
    <row r="507" spans="1:15" x14ac:dyDescent="0.25">
      <c r="A507">
        <v>2012</v>
      </c>
      <c r="B507">
        <v>4</v>
      </c>
      <c r="C507" s="2">
        <v>2.4999999999999998E-2</v>
      </c>
      <c r="D507">
        <v>3</v>
      </c>
      <c r="E507">
        <v>11</v>
      </c>
      <c r="F507" t="s">
        <v>1239</v>
      </c>
      <c r="G507" t="s">
        <v>506</v>
      </c>
      <c r="H507">
        <v>37</v>
      </c>
      <c r="I507">
        <v>20</v>
      </c>
      <c r="J507">
        <v>0.43</v>
      </c>
      <c r="K507">
        <v>-0.65</v>
      </c>
      <c r="L507">
        <v>0</v>
      </c>
      <c r="M507" t="str">
        <f t="shared" si="23"/>
        <v/>
      </c>
      <c r="N507" s="12" t="str">
        <f t="shared" si="24"/>
        <v/>
      </c>
      <c r="O507" t="str">
        <f t="shared" si="25"/>
        <v/>
      </c>
    </row>
    <row r="508" spans="1:15" x14ac:dyDescent="0.25">
      <c r="A508">
        <v>2011</v>
      </c>
      <c r="B508">
        <v>1</v>
      </c>
      <c r="C508" s="2">
        <v>0.625</v>
      </c>
      <c r="F508" t="s">
        <v>543</v>
      </c>
      <c r="G508" t="s">
        <v>737</v>
      </c>
      <c r="H508">
        <v>0</v>
      </c>
      <c r="I508">
        <v>0</v>
      </c>
      <c r="J508">
        <v>0</v>
      </c>
      <c r="K508">
        <v>1.33</v>
      </c>
      <c r="L508">
        <v>54.9</v>
      </c>
      <c r="M508">
        <f t="shared" si="23"/>
        <v>1</v>
      </c>
      <c r="N508" s="12">
        <f t="shared" si="24"/>
        <v>0</v>
      </c>
      <c r="O508">
        <f t="shared" si="25"/>
        <v>0</v>
      </c>
    </row>
    <row r="509" spans="1:15" x14ac:dyDescent="0.25">
      <c r="A509">
        <v>2011</v>
      </c>
      <c r="B509">
        <v>1</v>
      </c>
      <c r="C509" s="2">
        <v>0.62083333333333335</v>
      </c>
      <c r="D509">
        <v>1</v>
      </c>
      <c r="E509">
        <v>10</v>
      </c>
      <c r="F509" t="s">
        <v>704</v>
      </c>
      <c r="G509" t="s">
        <v>736</v>
      </c>
      <c r="H509">
        <v>0</v>
      </c>
      <c r="I509">
        <v>0</v>
      </c>
      <c r="J509">
        <v>1.33</v>
      </c>
      <c r="K509">
        <v>1.33</v>
      </c>
      <c r="L509">
        <v>54.9</v>
      </c>
      <c r="M509" t="str">
        <f t="shared" si="23"/>
        <v/>
      </c>
      <c r="N509" s="12" t="str">
        <f t="shared" si="24"/>
        <v/>
      </c>
      <c r="O509" t="str">
        <f t="shared" si="25"/>
        <v/>
      </c>
    </row>
    <row r="510" spans="1:15" x14ac:dyDescent="0.25">
      <c r="A510">
        <v>2011</v>
      </c>
      <c r="B510">
        <v>1</v>
      </c>
      <c r="C510" s="2">
        <v>0.59166666666666667</v>
      </c>
      <c r="D510">
        <v>2</v>
      </c>
      <c r="E510">
        <v>6</v>
      </c>
      <c r="F510" t="s">
        <v>584</v>
      </c>
      <c r="G510" t="s">
        <v>735</v>
      </c>
      <c r="H510">
        <v>0</v>
      </c>
      <c r="I510">
        <v>0</v>
      </c>
      <c r="J510">
        <v>1.33</v>
      </c>
      <c r="K510">
        <v>0.1</v>
      </c>
      <c r="L510">
        <v>58.5</v>
      </c>
      <c r="M510" t="str">
        <f t="shared" si="23"/>
        <v/>
      </c>
      <c r="N510" s="12" t="str">
        <f t="shared" si="24"/>
        <v/>
      </c>
      <c r="O510" t="str">
        <f t="shared" si="25"/>
        <v/>
      </c>
    </row>
    <row r="511" spans="1:15" x14ac:dyDescent="0.25">
      <c r="A511">
        <v>2011</v>
      </c>
      <c r="B511">
        <v>1</v>
      </c>
      <c r="C511" s="2">
        <v>0.56180555555555556</v>
      </c>
      <c r="D511">
        <v>3</v>
      </c>
      <c r="E511">
        <v>10</v>
      </c>
      <c r="F511" t="s">
        <v>704</v>
      </c>
      <c r="G511" t="s">
        <v>734</v>
      </c>
      <c r="H511">
        <v>0</v>
      </c>
      <c r="I511">
        <v>0</v>
      </c>
      <c r="J511">
        <v>0.1</v>
      </c>
      <c r="K511">
        <v>-0.98</v>
      </c>
      <c r="L511">
        <v>61.6</v>
      </c>
      <c r="M511" t="str">
        <f t="shared" si="23"/>
        <v/>
      </c>
      <c r="N511" s="12" t="str">
        <f t="shared" si="24"/>
        <v/>
      </c>
      <c r="O511" t="str">
        <f t="shared" si="25"/>
        <v/>
      </c>
    </row>
    <row r="512" spans="1:15" x14ac:dyDescent="0.25">
      <c r="A512">
        <v>2011</v>
      </c>
      <c r="B512">
        <v>1</v>
      </c>
      <c r="C512" s="2">
        <v>0.55486111111111114</v>
      </c>
      <c r="D512">
        <v>4</v>
      </c>
      <c r="E512">
        <v>10</v>
      </c>
      <c r="F512" t="s">
        <v>704</v>
      </c>
      <c r="G512" t="s">
        <v>733</v>
      </c>
      <c r="H512">
        <v>0</v>
      </c>
      <c r="I512">
        <v>0</v>
      </c>
      <c r="J512">
        <v>-0.98</v>
      </c>
      <c r="K512">
        <v>-0.34</v>
      </c>
      <c r="L512">
        <v>59.7</v>
      </c>
      <c r="M512" t="str">
        <f t="shared" si="23"/>
        <v/>
      </c>
      <c r="N512" s="12" t="str">
        <f t="shared" si="24"/>
        <v/>
      </c>
      <c r="O512" t="str">
        <f t="shared" si="25"/>
        <v/>
      </c>
    </row>
    <row r="513" spans="1:15" x14ac:dyDescent="0.25">
      <c r="A513">
        <v>2011</v>
      </c>
      <c r="B513">
        <v>1</v>
      </c>
      <c r="C513" s="2">
        <v>0.55069444444444449</v>
      </c>
      <c r="D513">
        <v>1</v>
      </c>
      <c r="E513">
        <v>10</v>
      </c>
      <c r="F513" t="s">
        <v>561</v>
      </c>
      <c r="G513" t="s">
        <v>732</v>
      </c>
      <c r="H513">
        <v>0</v>
      </c>
      <c r="I513">
        <v>0</v>
      </c>
      <c r="J513">
        <v>0.34</v>
      </c>
      <c r="K513">
        <v>-0.2</v>
      </c>
      <c r="L513">
        <v>58.1</v>
      </c>
      <c r="M513" t="str">
        <f t="shared" si="23"/>
        <v/>
      </c>
      <c r="N513" s="12" t="str">
        <f t="shared" si="24"/>
        <v/>
      </c>
      <c r="O513" t="str">
        <f t="shared" si="25"/>
        <v/>
      </c>
    </row>
    <row r="514" spans="1:15" x14ac:dyDescent="0.25">
      <c r="A514">
        <v>2011</v>
      </c>
      <c r="B514">
        <v>1</v>
      </c>
      <c r="C514" s="2">
        <v>0.54861111111111105</v>
      </c>
      <c r="D514">
        <v>2</v>
      </c>
      <c r="E514">
        <v>10</v>
      </c>
      <c r="F514" t="s">
        <v>561</v>
      </c>
      <c r="G514" t="s">
        <v>731</v>
      </c>
      <c r="H514">
        <v>0</v>
      </c>
      <c r="I514">
        <v>0</v>
      </c>
      <c r="J514">
        <v>-0.2</v>
      </c>
      <c r="K514">
        <v>-0.76</v>
      </c>
      <c r="L514">
        <v>56.4</v>
      </c>
      <c r="M514" t="str">
        <f t="shared" si="23"/>
        <v/>
      </c>
      <c r="N514" s="12" t="str">
        <f t="shared" si="24"/>
        <v/>
      </c>
      <c r="O514" t="str">
        <f t="shared" si="25"/>
        <v/>
      </c>
    </row>
    <row r="515" spans="1:15" x14ac:dyDescent="0.25">
      <c r="A515">
        <v>2011</v>
      </c>
      <c r="B515">
        <v>1</v>
      </c>
      <c r="C515" s="2">
        <v>0.52152777777777781</v>
      </c>
      <c r="D515">
        <v>3</v>
      </c>
      <c r="E515">
        <v>9</v>
      </c>
      <c r="F515" t="s">
        <v>692</v>
      </c>
      <c r="G515" t="s">
        <v>730</v>
      </c>
      <c r="H515">
        <v>0</v>
      </c>
      <c r="I515">
        <v>0</v>
      </c>
      <c r="J515">
        <v>-0.76</v>
      </c>
      <c r="K515">
        <v>1.99</v>
      </c>
      <c r="L515">
        <v>64.400000000000006</v>
      </c>
      <c r="M515" t="str">
        <f t="shared" si="23"/>
        <v/>
      </c>
      <c r="N515" s="12" t="str">
        <f t="shared" si="24"/>
        <v/>
      </c>
      <c r="O515" t="str">
        <f t="shared" si="25"/>
        <v/>
      </c>
    </row>
    <row r="516" spans="1:15" x14ac:dyDescent="0.25">
      <c r="A516">
        <v>2011</v>
      </c>
      <c r="B516">
        <v>1</v>
      </c>
      <c r="C516" s="2">
        <v>0.50555555555555554</v>
      </c>
      <c r="D516">
        <v>1</v>
      </c>
      <c r="E516">
        <v>10</v>
      </c>
      <c r="F516" t="s">
        <v>573</v>
      </c>
      <c r="G516" t="s">
        <v>591</v>
      </c>
      <c r="H516">
        <v>0</v>
      </c>
      <c r="I516">
        <v>0</v>
      </c>
      <c r="J516">
        <v>1.99</v>
      </c>
      <c r="K516">
        <v>1.45</v>
      </c>
      <c r="L516">
        <v>62.9</v>
      </c>
      <c r="M516" t="str">
        <f t="shared" ref="M516:M579" si="26">IF(AND(H516=H515,I516=I515),"",$B516)</f>
        <v/>
      </c>
      <c r="N516" s="12" t="str">
        <f t="shared" ref="N516:N579" si="27">IF(NOT(ISNUMBER(M516)),"",
IF(AND($C516=0.625,$B516=1),TIME(0,0,0),
(($C$3-C516)+0.625*(B516-1))/60))</f>
        <v/>
      </c>
      <c r="O516" t="str">
        <f t="shared" ref="O516:O579" si="28">IF(N516&lt;&gt;"",ABS(H516-I516),"")</f>
        <v/>
      </c>
    </row>
    <row r="517" spans="1:15" x14ac:dyDescent="0.25">
      <c r="A517">
        <v>2011</v>
      </c>
      <c r="B517">
        <v>1</v>
      </c>
      <c r="C517" s="2">
        <v>0.50208333333333333</v>
      </c>
      <c r="D517">
        <v>2</v>
      </c>
      <c r="E517">
        <v>10</v>
      </c>
      <c r="F517" t="s">
        <v>573</v>
      </c>
      <c r="G517" t="s">
        <v>729</v>
      </c>
      <c r="H517">
        <v>0</v>
      </c>
      <c r="I517">
        <v>0</v>
      </c>
      <c r="J517">
        <v>1.45</v>
      </c>
      <c r="K517">
        <v>1.1599999999999999</v>
      </c>
      <c r="L517">
        <v>62</v>
      </c>
      <c r="M517" t="str">
        <f t="shared" si="26"/>
        <v/>
      </c>
      <c r="N517" s="12" t="str">
        <f t="shared" si="27"/>
        <v/>
      </c>
      <c r="O517" t="str">
        <f t="shared" si="28"/>
        <v/>
      </c>
    </row>
    <row r="518" spans="1:15" x14ac:dyDescent="0.25">
      <c r="A518">
        <v>2011</v>
      </c>
      <c r="B518">
        <v>1</v>
      </c>
      <c r="C518" s="2">
        <v>0.47152777777777777</v>
      </c>
      <c r="D518">
        <v>3</v>
      </c>
      <c r="E518">
        <v>7</v>
      </c>
      <c r="F518" t="s">
        <v>670</v>
      </c>
      <c r="G518" t="s">
        <v>728</v>
      </c>
      <c r="H518">
        <v>0</v>
      </c>
      <c r="I518">
        <v>0</v>
      </c>
      <c r="J518">
        <v>1.1599999999999999</v>
      </c>
      <c r="K518">
        <v>-0.13</v>
      </c>
      <c r="L518">
        <v>58.2</v>
      </c>
      <c r="M518" t="str">
        <f t="shared" si="26"/>
        <v/>
      </c>
      <c r="N518" s="12" t="str">
        <f t="shared" si="27"/>
        <v/>
      </c>
      <c r="O518" t="str">
        <f t="shared" si="28"/>
        <v/>
      </c>
    </row>
    <row r="519" spans="1:15" x14ac:dyDescent="0.25">
      <c r="A519">
        <v>2011</v>
      </c>
      <c r="B519">
        <v>1</v>
      </c>
      <c r="C519" s="2">
        <v>0.46736111111111112</v>
      </c>
      <c r="D519">
        <v>4</v>
      </c>
      <c r="E519">
        <v>7</v>
      </c>
      <c r="F519" t="s">
        <v>670</v>
      </c>
      <c r="G519" t="s">
        <v>727</v>
      </c>
      <c r="H519">
        <v>0</v>
      </c>
      <c r="I519">
        <v>0</v>
      </c>
      <c r="J519">
        <v>-0.13</v>
      </c>
      <c r="K519">
        <v>-0.28000000000000003</v>
      </c>
      <c r="L519">
        <v>57.7</v>
      </c>
      <c r="M519" t="str">
        <f t="shared" si="26"/>
        <v/>
      </c>
      <c r="N519" s="12" t="str">
        <f t="shared" si="27"/>
        <v/>
      </c>
      <c r="O519" t="str">
        <f t="shared" si="28"/>
        <v/>
      </c>
    </row>
    <row r="520" spans="1:15" x14ac:dyDescent="0.25">
      <c r="A520">
        <v>2011</v>
      </c>
      <c r="B520">
        <v>1</v>
      </c>
      <c r="C520" s="2">
        <v>0.46180555555555558</v>
      </c>
      <c r="D520">
        <v>1</v>
      </c>
      <c r="E520">
        <v>10</v>
      </c>
      <c r="F520" t="s">
        <v>726</v>
      </c>
      <c r="G520" t="s">
        <v>725</v>
      </c>
      <c r="H520">
        <v>0</v>
      </c>
      <c r="I520">
        <v>0</v>
      </c>
      <c r="J520">
        <v>0.28000000000000003</v>
      </c>
      <c r="K520">
        <v>1.27</v>
      </c>
      <c r="L520">
        <v>54.7</v>
      </c>
      <c r="M520" t="str">
        <f t="shared" si="26"/>
        <v/>
      </c>
      <c r="N520" s="12" t="str">
        <f t="shared" si="27"/>
        <v/>
      </c>
      <c r="O520" t="str">
        <f t="shared" si="28"/>
        <v/>
      </c>
    </row>
    <row r="521" spans="1:15" x14ac:dyDescent="0.25">
      <c r="A521">
        <v>2011</v>
      </c>
      <c r="B521">
        <v>1</v>
      </c>
      <c r="C521" s="2">
        <v>0.43333333333333335</v>
      </c>
      <c r="D521">
        <v>1</v>
      </c>
      <c r="E521">
        <v>10</v>
      </c>
      <c r="F521" t="s">
        <v>676</v>
      </c>
      <c r="G521" t="s">
        <v>724</v>
      </c>
      <c r="H521">
        <v>0</v>
      </c>
      <c r="I521">
        <v>0</v>
      </c>
      <c r="J521">
        <v>1.27</v>
      </c>
      <c r="K521">
        <v>1.94</v>
      </c>
      <c r="L521">
        <v>52.6</v>
      </c>
      <c r="M521" t="str">
        <f t="shared" si="26"/>
        <v/>
      </c>
      <c r="N521" s="12" t="str">
        <f t="shared" si="27"/>
        <v/>
      </c>
      <c r="O521" t="str">
        <f t="shared" si="28"/>
        <v/>
      </c>
    </row>
    <row r="522" spans="1:15" x14ac:dyDescent="0.25">
      <c r="A522">
        <v>2011</v>
      </c>
      <c r="B522">
        <v>1</v>
      </c>
      <c r="C522" s="2">
        <v>0.40486111111111112</v>
      </c>
      <c r="D522">
        <v>2</v>
      </c>
      <c r="E522">
        <v>1</v>
      </c>
      <c r="F522" t="s">
        <v>556</v>
      </c>
      <c r="G522" t="s">
        <v>723</v>
      </c>
      <c r="H522">
        <v>0</v>
      </c>
      <c r="I522">
        <v>0</v>
      </c>
      <c r="J522">
        <v>1.94</v>
      </c>
      <c r="K522">
        <v>1.26</v>
      </c>
      <c r="L522">
        <v>54.6</v>
      </c>
      <c r="M522" t="str">
        <f t="shared" si="26"/>
        <v/>
      </c>
      <c r="N522" s="12" t="str">
        <f t="shared" si="27"/>
        <v/>
      </c>
      <c r="O522" t="str">
        <f t="shared" si="28"/>
        <v/>
      </c>
    </row>
    <row r="523" spans="1:15" x14ac:dyDescent="0.25">
      <c r="A523">
        <v>2011</v>
      </c>
      <c r="B523">
        <v>1</v>
      </c>
      <c r="C523" s="2">
        <v>0.38611111111111113</v>
      </c>
      <c r="D523">
        <v>2</v>
      </c>
      <c r="E523">
        <v>6</v>
      </c>
      <c r="F523" t="s">
        <v>673</v>
      </c>
      <c r="G523" t="s">
        <v>722</v>
      </c>
      <c r="H523">
        <v>0</v>
      </c>
      <c r="I523">
        <v>0</v>
      </c>
      <c r="J523">
        <v>1.26</v>
      </c>
      <c r="K523">
        <v>1.22</v>
      </c>
      <c r="L523">
        <v>54.6</v>
      </c>
      <c r="M523" t="str">
        <f t="shared" si="26"/>
        <v/>
      </c>
      <c r="N523" s="12" t="str">
        <f t="shared" si="27"/>
        <v/>
      </c>
      <c r="O523" t="str">
        <f t="shared" si="28"/>
        <v/>
      </c>
    </row>
    <row r="524" spans="1:15" x14ac:dyDescent="0.25">
      <c r="A524">
        <v>2011</v>
      </c>
      <c r="B524">
        <v>1</v>
      </c>
      <c r="C524" s="2">
        <v>0.35486111111111113</v>
      </c>
      <c r="D524">
        <v>3</v>
      </c>
      <c r="E524">
        <v>1</v>
      </c>
      <c r="F524" t="s">
        <v>556</v>
      </c>
      <c r="G524" t="s">
        <v>721</v>
      </c>
      <c r="H524">
        <v>0</v>
      </c>
      <c r="I524">
        <v>0</v>
      </c>
      <c r="J524">
        <v>1.22</v>
      </c>
      <c r="K524">
        <v>-0.46</v>
      </c>
      <c r="L524">
        <v>59.7</v>
      </c>
      <c r="M524" t="str">
        <f t="shared" si="26"/>
        <v/>
      </c>
      <c r="N524" s="12" t="str">
        <f t="shared" si="27"/>
        <v/>
      </c>
      <c r="O524" t="str">
        <f t="shared" si="28"/>
        <v/>
      </c>
    </row>
    <row r="525" spans="1:15" x14ac:dyDescent="0.25">
      <c r="A525">
        <v>2011</v>
      </c>
      <c r="B525">
        <v>1</v>
      </c>
      <c r="C525" s="2">
        <v>0.35138888888888892</v>
      </c>
      <c r="D525">
        <v>4</v>
      </c>
      <c r="E525">
        <v>1</v>
      </c>
      <c r="F525" t="s">
        <v>556</v>
      </c>
      <c r="G525" t="s">
        <v>720</v>
      </c>
      <c r="H525">
        <v>0</v>
      </c>
      <c r="I525">
        <v>0</v>
      </c>
      <c r="J525">
        <v>-0.46</v>
      </c>
      <c r="K525">
        <v>-0.28000000000000003</v>
      </c>
      <c r="L525">
        <v>59.2</v>
      </c>
      <c r="M525" t="str">
        <f t="shared" si="26"/>
        <v/>
      </c>
      <c r="N525" s="12" t="str">
        <f t="shared" si="27"/>
        <v/>
      </c>
      <c r="O525" t="str">
        <f t="shared" si="28"/>
        <v/>
      </c>
    </row>
    <row r="526" spans="1:15" x14ac:dyDescent="0.25">
      <c r="A526">
        <v>2011</v>
      </c>
      <c r="B526">
        <v>1</v>
      </c>
      <c r="C526" s="2">
        <v>0.34513888888888888</v>
      </c>
      <c r="D526">
        <v>1</v>
      </c>
      <c r="E526">
        <v>10</v>
      </c>
      <c r="F526" t="s">
        <v>647</v>
      </c>
      <c r="G526" t="s">
        <v>719</v>
      </c>
      <c r="H526">
        <v>0</v>
      </c>
      <c r="I526">
        <v>0</v>
      </c>
      <c r="J526">
        <v>0.28000000000000003</v>
      </c>
      <c r="K526">
        <v>-0.27</v>
      </c>
      <c r="L526">
        <v>57.5</v>
      </c>
      <c r="M526" t="str">
        <f t="shared" si="26"/>
        <v/>
      </c>
      <c r="N526" s="12" t="str">
        <f t="shared" si="27"/>
        <v/>
      </c>
      <c r="O526" t="str">
        <f t="shared" si="28"/>
        <v/>
      </c>
    </row>
    <row r="527" spans="1:15" x14ac:dyDescent="0.25">
      <c r="A527">
        <v>2011</v>
      </c>
      <c r="B527">
        <v>1</v>
      </c>
      <c r="C527" s="2">
        <v>0.34097222222222223</v>
      </c>
      <c r="D527">
        <v>2</v>
      </c>
      <c r="E527">
        <v>10</v>
      </c>
      <c r="F527" t="s">
        <v>647</v>
      </c>
      <c r="G527" t="s">
        <v>718</v>
      </c>
      <c r="H527">
        <v>0</v>
      </c>
      <c r="I527">
        <v>0</v>
      </c>
      <c r="J527">
        <v>-0.27</v>
      </c>
      <c r="K527">
        <v>0.23</v>
      </c>
      <c r="L527">
        <v>59</v>
      </c>
      <c r="M527" t="str">
        <f t="shared" si="26"/>
        <v/>
      </c>
      <c r="N527" s="12" t="str">
        <f t="shared" si="27"/>
        <v/>
      </c>
      <c r="O527" t="str">
        <f t="shared" si="28"/>
        <v/>
      </c>
    </row>
    <row r="528" spans="1:15" x14ac:dyDescent="0.25">
      <c r="A528">
        <v>2011</v>
      </c>
      <c r="B528">
        <v>1</v>
      </c>
      <c r="C528" s="2">
        <v>0.30833333333333335</v>
      </c>
      <c r="D528">
        <v>3</v>
      </c>
      <c r="E528">
        <v>1</v>
      </c>
      <c r="F528" t="s">
        <v>620</v>
      </c>
      <c r="G528" t="s">
        <v>717</v>
      </c>
      <c r="H528">
        <v>0</v>
      </c>
      <c r="I528">
        <v>0</v>
      </c>
      <c r="J528">
        <v>0.23</v>
      </c>
      <c r="K528">
        <v>1.4</v>
      </c>
      <c r="L528">
        <v>62.5</v>
      </c>
      <c r="M528" t="str">
        <f t="shared" si="26"/>
        <v/>
      </c>
      <c r="N528" s="12" t="str">
        <f t="shared" si="27"/>
        <v/>
      </c>
      <c r="O528" t="str">
        <f t="shared" si="28"/>
        <v/>
      </c>
    </row>
    <row r="529" spans="1:15" x14ac:dyDescent="0.25">
      <c r="A529">
        <v>2011</v>
      </c>
      <c r="B529">
        <v>1</v>
      </c>
      <c r="C529" s="2">
        <v>0.2902777777777778</v>
      </c>
      <c r="D529">
        <v>1</v>
      </c>
      <c r="E529">
        <v>10</v>
      </c>
      <c r="F529" t="s">
        <v>716</v>
      </c>
      <c r="G529" t="s">
        <v>715</v>
      </c>
      <c r="H529">
        <v>0</v>
      </c>
      <c r="I529">
        <v>0</v>
      </c>
      <c r="J529">
        <v>1.4</v>
      </c>
      <c r="K529">
        <v>2.0699999999999998</v>
      </c>
      <c r="L529">
        <v>64.5</v>
      </c>
      <c r="M529" t="str">
        <f t="shared" si="26"/>
        <v/>
      </c>
      <c r="N529" s="12" t="str">
        <f t="shared" si="27"/>
        <v/>
      </c>
      <c r="O529" t="str">
        <f t="shared" si="28"/>
        <v/>
      </c>
    </row>
    <row r="530" spans="1:15" x14ac:dyDescent="0.25">
      <c r="A530">
        <v>2011</v>
      </c>
      <c r="B530">
        <v>1</v>
      </c>
      <c r="C530" s="2">
        <v>0.2722222222222222</v>
      </c>
      <c r="D530">
        <v>2</v>
      </c>
      <c r="E530">
        <v>1</v>
      </c>
      <c r="F530" t="s">
        <v>573</v>
      </c>
      <c r="G530" t="s">
        <v>714</v>
      </c>
      <c r="H530">
        <v>0</v>
      </c>
      <c r="I530">
        <v>0</v>
      </c>
      <c r="J530">
        <v>2.0699999999999998</v>
      </c>
      <c r="K530">
        <v>2.13</v>
      </c>
      <c r="L530">
        <v>64.7</v>
      </c>
      <c r="M530" t="str">
        <f t="shared" si="26"/>
        <v/>
      </c>
      <c r="N530" s="12" t="str">
        <f t="shared" si="27"/>
        <v/>
      </c>
      <c r="O530" t="str">
        <f t="shared" si="28"/>
        <v/>
      </c>
    </row>
    <row r="531" spans="1:15" x14ac:dyDescent="0.25">
      <c r="A531">
        <v>2011</v>
      </c>
      <c r="B531">
        <v>1</v>
      </c>
      <c r="C531" s="2">
        <v>0.24513888888888888</v>
      </c>
      <c r="G531" t="s">
        <v>713</v>
      </c>
      <c r="H531">
        <v>0</v>
      </c>
      <c r="I531">
        <v>0</v>
      </c>
      <c r="J531">
        <v>0</v>
      </c>
      <c r="K531">
        <v>0</v>
      </c>
      <c r="M531" t="str">
        <f t="shared" si="26"/>
        <v/>
      </c>
      <c r="N531" s="12" t="str">
        <f t="shared" si="27"/>
        <v/>
      </c>
      <c r="O531" t="str">
        <f t="shared" si="28"/>
        <v/>
      </c>
    </row>
    <row r="532" spans="1:15" x14ac:dyDescent="0.25">
      <c r="A532">
        <v>2011</v>
      </c>
      <c r="B532">
        <v>1</v>
      </c>
      <c r="C532" s="2">
        <v>0.24513888888888888</v>
      </c>
      <c r="D532">
        <v>1</v>
      </c>
      <c r="E532">
        <v>10</v>
      </c>
      <c r="F532" t="s">
        <v>588</v>
      </c>
      <c r="G532" t="s">
        <v>712</v>
      </c>
      <c r="H532">
        <v>0</v>
      </c>
      <c r="I532">
        <v>0</v>
      </c>
      <c r="J532">
        <v>2.13</v>
      </c>
      <c r="K532">
        <v>3.05</v>
      </c>
      <c r="L532">
        <v>67.400000000000006</v>
      </c>
      <c r="M532" t="str">
        <f t="shared" si="26"/>
        <v/>
      </c>
      <c r="N532" s="12" t="str">
        <f t="shared" si="27"/>
        <v/>
      </c>
      <c r="O532" t="str">
        <f t="shared" si="28"/>
        <v/>
      </c>
    </row>
    <row r="533" spans="1:15" x14ac:dyDescent="0.25">
      <c r="A533">
        <v>2011</v>
      </c>
      <c r="B533">
        <v>1</v>
      </c>
      <c r="C533" s="2">
        <v>0.21875</v>
      </c>
      <c r="D533">
        <v>1</v>
      </c>
      <c r="E533">
        <v>10</v>
      </c>
      <c r="F533" t="s">
        <v>609</v>
      </c>
      <c r="G533" t="s">
        <v>711</v>
      </c>
      <c r="H533">
        <v>0</v>
      </c>
      <c r="I533">
        <v>0</v>
      </c>
      <c r="J533">
        <v>3.05</v>
      </c>
      <c r="K533">
        <v>3.45</v>
      </c>
      <c r="L533">
        <v>68.599999999999994</v>
      </c>
      <c r="M533" t="str">
        <f t="shared" si="26"/>
        <v/>
      </c>
      <c r="N533" s="12" t="str">
        <f t="shared" si="27"/>
        <v/>
      </c>
      <c r="O533" t="str">
        <f t="shared" si="28"/>
        <v/>
      </c>
    </row>
    <row r="534" spans="1:15" x14ac:dyDescent="0.25">
      <c r="A534">
        <v>2011</v>
      </c>
      <c r="B534">
        <v>1</v>
      </c>
      <c r="C534" s="2">
        <v>0.18888888888888888</v>
      </c>
      <c r="D534">
        <v>2</v>
      </c>
      <c r="E534">
        <v>3</v>
      </c>
      <c r="F534" t="s">
        <v>710</v>
      </c>
      <c r="G534" t="s">
        <v>709</v>
      </c>
      <c r="H534">
        <v>0</v>
      </c>
      <c r="I534">
        <v>0</v>
      </c>
      <c r="J534">
        <v>3.45</v>
      </c>
      <c r="K534">
        <v>3.01</v>
      </c>
      <c r="L534">
        <v>67.3</v>
      </c>
      <c r="M534" t="str">
        <f t="shared" si="26"/>
        <v/>
      </c>
      <c r="N534" s="12" t="str">
        <f t="shared" si="27"/>
        <v/>
      </c>
      <c r="O534" t="str">
        <f t="shared" si="28"/>
        <v/>
      </c>
    </row>
    <row r="535" spans="1:15" x14ac:dyDescent="0.25">
      <c r="A535">
        <v>2011</v>
      </c>
      <c r="B535">
        <v>1</v>
      </c>
      <c r="C535" s="2">
        <v>0.16041666666666668</v>
      </c>
      <c r="D535">
        <v>3</v>
      </c>
      <c r="E535">
        <v>1</v>
      </c>
      <c r="F535" t="s">
        <v>552</v>
      </c>
      <c r="G535" t="s">
        <v>708</v>
      </c>
      <c r="H535">
        <v>0</v>
      </c>
      <c r="I535">
        <v>6</v>
      </c>
      <c r="J535">
        <v>3.01</v>
      </c>
      <c r="K535">
        <v>7</v>
      </c>
      <c r="L535">
        <v>75.599999999999994</v>
      </c>
      <c r="M535">
        <f t="shared" si="26"/>
        <v>1</v>
      </c>
      <c r="N535" s="12">
        <f t="shared" si="27"/>
        <v>7.743055555555556E-3</v>
      </c>
      <c r="O535">
        <f t="shared" si="28"/>
        <v>6</v>
      </c>
    </row>
    <row r="536" spans="1:15" x14ac:dyDescent="0.25">
      <c r="A536">
        <v>2011</v>
      </c>
      <c r="B536">
        <v>1</v>
      </c>
      <c r="C536" s="2">
        <v>0.16041666666666668</v>
      </c>
      <c r="G536" t="s">
        <v>579</v>
      </c>
      <c r="H536">
        <v>0</v>
      </c>
      <c r="I536">
        <v>7</v>
      </c>
      <c r="J536">
        <v>0</v>
      </c>
      <c r="K536">
        <v>0</v>
      </c>
      <c r="L536">
        <v>78.2</v>
      </c>
      <c r="M536">
        <f t="shared" si="26"/>
        <v>1</v>
      </c>
      <c r="N536" s="12">
        <f t="shared" si="27"/>
        <v>7.743055555555556E-3</v>
      </c>
      <c r="O536">
        <f t="shared" si="28"/>
        <v>7</v>
      </c>
    </row>
    <row r="537" spans="1:15" x14ac:dyDescent="0.25">
      <c r="A537">
        <v>2011</v>
      </c>
      <c r="B537">
        <v>1</v>
      </c>
      <c r="C537" s="2">
        <v>0.15555555555555556</v>
      </c>
      <c r="F537" t="s">
        <v>543</v>
      </c>
      <c r="G537" t="s">
        <v>707</v>
      </c>
      <c r="H537">
        <v>0</v>
      </c>
      <c r="I537">
        <v>7</v>
      </c>
      <c r="J537">
        <v>0</v>
      </c>
      <c r="K537">
        <v>-0.38</v>
      </c>
      <c r="L537">
        <v>79.099999999999994</v>
      </c>
      <c r="M537" t="str">
        <f t="shared" si="26"/>
        <v/>
      </c>
      <c r="N537" s="12" t="str">
        <f t="shared" si="27"/>
        <v/>
      </c>
      <c r="O537" t="str">
        <f t="shared" si="28"/>
        <v/>
      </c>
    </row>
    <row r="538" spans="1:15" x14ac:dyDescent="0.25">
      <c r="A538">
        <v>2011</v>
      </c>
      <c r="B538">
        <v>1</v>
      </c>
      <c r="C538" s="2">
        <v>0.14861111111111111</v>
      </c>
      <c r="D538">
        <v>1</v>
      </c>
      <c r="E538">
        <v>10</v>
      </c>
      <c r="F538" t="s">
        <v>548</v>
      </c>
      <c r="G538" t="s">
        <v>706</v>
      </c>
      <c r="H538">
        <v>0</v>
      </c>
      <c r="I538">
        <v>13</v>
      </c>
      <c r="J538">
        <v>-0.38</v>
      </c>
      <c r="K538">
        <v>-7</v>
      </c>
      <c r="L538">
        <v>89.9</v>
      </c>
      <c r="M538">
        <f t="shared" si="26"/>
        <v>1</v>
      </c>
      <c r="N538" s="12">
        <f t="shared" si="27"/>
        <v>7.9398148148148145E-3</v>
      </c>
      <c r="O538">
        <f t="shared" si="28"/>
        <v>13</v>
      </c>
    </row>
    <row r="539" spans="1:15" x14ac:dyDescent="0.25">
      <c r="A539">
        <v>2011</v>
      </c>
      <c r="B539">
        <v>1</v>
      </c>
      <c r="C539" s="2">
        <v>0.14861111111111111</v>
      </c>
      <c r="G539" t="s">
        <v>579</v>
      </c>
      <c r="H539">
        <v>0</v>
      </c>
      <c r="I539">
        <v>14</v>
      </c>
      <c r="J539">
        <v>0</v>
      </c>
      <c r="K539">
        <v>0</v>
      </c>
      <c r="L539">
        <v>91.3</v>
      </c>
      <c r="M539">
        <f t="shared" si="26"/>
        <v>1</v>
      </c>
      <c r="N539" s="12">
        <f t="shared" si="27"/>
        <v>7.9398148148148145E-3</v>
      </c>
      <c r="O539">
        <f t="shared" si="28"/>
        <v>14</v>
      </c>
    </row>
    <row r="540" spans="1:15" x14ac:dyDescent="0.25">
      <c r="A540">
        <v>2011</v>
      </c>
      <c r="B540">
        <v>1</v>
      </c>
      <c r="C540" s="2">
        <v>0.1388888888888889</v>
      </c>
      <c r="F540" t="s">
        <v>631</v>
      </c>
      <c r="G540" t="s">
        <v>705</v>
      </c>
      <c r="H540">
        <v>0</v>
      </c>
      <c r="I540">
        <v>14</v>
      </c>
      <c r="J540">
        <v>0</v>
      </c>
      <c r="K540">
        <v>1.33</v>
      </c>
      <c r="L540">
        <v>89.4</v>
      </c>
      <c r="M540" t="str">
        <f t="shared" si="26"/>
        <v/>
      </c>
      <c r="N540" s="12" t="str">
        <f t="shared" si="27"/>
        <v/>
      </c>
      <c r="O540" t="str">
        <f t="shared" si="28"/>
        <v/>
      </c>
    </row>
    <row r="541" spans="1:15" x14ac:dyDescent="0.25">
      <c r="A541">
        <v>2011</v>
      </c>
      <c r="B541">
        <v>1</v>
      </c>
      <c r="C541" s="2">
        <v>0.13402777777777777</v>
      </c>
      <c r="D541">
        <v>1</v>
      </c>
      <c r="E541">
        <v>10</v>
      </c>
      <c r="F541" t="s">
        <v>704</v>
      </c>
      <c r="G541" t="s">
        <v>703</v>
      </c>
      <c r="H541">
        <v>0</v>
      </c>
      <c r="I541">
        <v>14</v>
      </c>
      <c r="J541">
        <v>1.33</v>
      </c>
      <c r="K541">
        <v>1.33</v>
      </c>
      <c r="L541">
        <v>89.4</v>
      </c>
      <c r="M541" t="str">
        <f t="shared" si="26"/>
        <v/>
      </c>
      <c r="N541" s="12" t="str">
        <f t="shared" si="27"/>
        <v/>
      </c>
      <c r="O541" t="str">
        <f t="shared" si="28"/>
        <v/>
      </c>
    </row>
    <row r="542" spans="1:15" x14ac:dyDescent="0.25">
      <c r="A542">
        <v>2011</v>
      </c>
      <c r="B542">
        <v>1</v>
      </c>
      <c r="C542" s="2">
        <v>0.10833333333333334</v>
      </c>
      <c r="D542">
        <v>2</v>
      </c>
      <c r="E542">
        <v>6</v>
      </c>
      <c r="F542" t="s">
        <v>584</v>
      </c>
      <c r="G542" t="s">
        <v>702</v>
      </c>
      <c r="H542">
        <v>0</v>
      </c>
      <c r="I542">
        <v>14</v>
      </c>
      <c r="J542">
        <v>1.33</v>
      </c>
      <c r="K542">
        <v>2.19</v>
      </c>
      <c r="L542">
        <v>88.2</v>
      </c>
      <c r="M542" t="str">
        <f t="shared" si="26"/>
        <v/>
      </c>
      <c r="N542" s="12" t="str">
        <f t="shared" si="27"/>
        <v/>
      </c>
      <c r="O542" t="str">
        <f t="shared" si="28"/>
        <v/>
      </c>
    </row>
    <row r="543" spans="1:15" x14ac:dyDescent="0.25">
      <c r="A543">
        <v>2011</v>
      </c>
      <c r="B543">
        <v>1</v>
      </c>
      <c r="C543" s="2">
        <v>7.7083333333333337E-2</v>
      </c>
      <c r="D543">
        <v>1</v>
      </c>
      <c r="E543">
        <v>10</v>
      </c>
      <c r="F543" t="s">
        <v>625</v>
      </c>
      <c r="G543" t="s">
        <v>701</v>
      </c>
      <c r="H543">
        <v>0</v>
      </c>
      <c r="I543">
        <v>14</v>
      </c>
      <c r="J543">
        <v>2.19</v>
      </c>
      <c r="K543">
        <v>1.8</v>
      </c>
      <c r="L543">
        <v>88.9</v>
      </c>
      <c r="M543" t="str">
        <f t="shared" si="26"/>
        <v/>
      </c>
      <c r="N543" s="12" t="str">
        <f t="shared" si="27"/>
        <v/>
      </c>
      <c r="O543" t="str">
        <f t="shared" si="28"/>
        <v/>
      </c>
    </row>
    <row r="544" spans="1:15" x14ac:dyDescent="0.25">
      <c r="A544">
        <v>2011</v>
      </c>
      <c r="B544">
        <v>1</v>
      </c>
      <c r="C544" s="2">
        <v>5.2777777777777778E-2</v>
      </c>
      <c r="D544">
        <v>1</v>
      </c>
      <c r="E544">
        <v>16</v>
      </c>
      <c r="F544" t="s">
        <v>576</v>
      </c>
      <c r="G544" t="s">
        <v>700</v>
      </c>
      <c r="H544">
        <v>0</v>
      </c>
      <c r="I544">
        <v>14</v>
      </c>
      <c r="J544">
        <v>1.8</v>
      </c>
      <c r="K544">
        <v>1.78</v>
      </c>
      <c r="L544">
        <v>89.1</v>
      </c>
      <c r="M544" t="str">
        <f t="shared" si="26"/>
        <v/>
      </c>
      <c r="N544" s="12" t="str">
        <f t="shared" si="27"/>
        <v/>
      </c>
      <c r="O544" t="str">
        <f t="shared" si="28"/>
        <v/>
      </c>
    </row>
    <row r="545" spans="1:15" x14ac:dyDescent="0.25">
      <c r="A545">
        <v>2011</v>
      </c>
      <c r="B545">
        <v>1</v>
      </c>
      <c r="C545" s="2">
        <v>2.2916666666666669E-2</v>
      </c>
      <c r="D545">
        <v>2</v>
      </c>
      <c r="E545">
        <v>9</v>
      </c>
      <c r="F545" t="s">
        <v>698</v>
      </c>
      <c r="G545" t="s">
        <v>699</v>
      </c>
      <c r="H545">
        <v>0</v>
      </c>
      <c r="I545">
        <v>14</v>
      </c>
      <c r="J545">
        <v>1.78</v>
      </c>
      <c r="K545">
        <v>1.0900000000000001</v>
      </c>
      <c r="L545">
        <v>90.2</v>
      </c>
      <c r="M545" t="str">
        <f t="shared" si="26"/>
        <v/>
      </c>
      <c r="N545" s="12" t="str">
        <f t="shared" si="27"/>
        <v/>
      </c>
      <c r="O545" t="str">
        <f t="shared" si="28"/>
        <v/>
      </c>
    </row>
    <row r="546" spans="1:15" x14ac:dyDescent="0.25">
      <c r="A546">
        <v>2011</v>
      </c>
      <c r="B546">
        <v>1</v>
      </c>
      <c r="C546" s="2">
        <v>1.8055555555555557E-2</v>
      </c>
      <c r="D546">
        <v>3</v>
      </c>
      <c r="E546">
        <v>9</v>
      </c>
      <c r="F546" t="s">
        <v>698</v>
      </c>
      <c r="G546" t="s">
        <v>697</v>
      </c>
      <c r="H546">
        <v>0</v>
      </c>
      <c r="I546">
        <v>14</v>
      </c>
      <c r="J546">
        <v>1.0900000000000001</v>
      </c>
      <c r="K546">
        <v>3.45</v>
      </c>
      <c r="L546">
        <v>86.3</v>
      </c>
      <c r="M546" t="str">
        <f t="shared" si="26"/>
        <v/>
      </c>
      <c r="N546" s="12" t="str">
        <f t="shared" si="27"/>
        <v/>
      </c>
      <c r="O546" t="str">
        <f t="shared" si="28"/>
        <v/>
      </c>
    </row>
    <row r="547" spans="1:15" x14ac:dyDescent="0.25">
      <c r="A547">
        <v>2011</v>
      </c>
      <c r="B547">
        <v>2</v>
      </c>
      <c r="C547" s="2">
        <v>0.625</v>
      </c>
      <c r="D547">
        <v>1</v>
      </c>
      <c r="E547">
        <v>10</v>
      </c>
      <c r="F547" t="s">
        <v>571</v>
      </c>
      <c r="G547" t="s">
        <v>696</v>
      </c>
      <c r="H547">
        <v>0</v>
      </c>
      <c r="I547">
        <v>14</v>
      </c>
      <c r="J547">
        <v>3.45</v>
      </c>
      <c r="K547">
        <v>2.5</v>
      </c>
      <c r="L547">
        <v>88.1</v>
      </c>
      <c r="M547" t="str">
        <f t="shared" si="26"/>
        <v/>
      </c>
      <c r="N547" s="12" t="str">
        <f t="shared" si="27"/>
        <v/>
      </c>
      <c r="O547" t="str">
        <f t="shared" si="28"/>
        <v/>
      </c>
    </row>
    <row r="548" spans="1:15" x14ac:dyDescent="0.25">
      <c r="A548">
        <v>2011</v>
      </c>
      <c r="B548">
        <v>2</v>
      </c>
      <c r="C548" s="2">
        <v>0.59583333333333333</v>
      </c>
      <c r="D548">
        <v>2</v>
      </c>
      <c r="E548">
        <v>13</v>
      </c>
      <c r="F548" t="s">
        <v>694</v>
      </c>
      <c r="G548" t="s">
        <v>695</v>
      </c>
      <c r="H548">
        <v>0</v>
      </c>
      <c r="I548">
        <v>14</v>
      </c>
      <c r="J548">
        <v>2.5</v>
      </c>
      <c r="K548">
        <v>1.82</v>
      </c>
      <c r="L548">
        <v>89.3</v>
      </c>
      <c r="M548" t="str">
        <f t="shared" si="26"/>
        <v/>
      </c>
      <c r="N548" s="12" t="str">
        <f t="shared" si="27"/>
        <v/>
      </c>
      <c r="O548" t="str">
        <f t="shared" si="28"/>
        <v/>
      </c>
    </row>
    <row r="549" spans="1:15" x14ac:dyDescent="0.25">
      <c r="A549">
        <v>2011</v>
      </c>
      <c r="B549">
        <v>2</v>
      </c>
      <c r="C549" s="2">
        <v>0.59236111111111112</v>
      </c>
      <c r="D549">
        <v>3</v>
      </c>
      <c r="E549">
        <v>13</v>
      </c>
      <c r="F549" t="s">
        <v>694</v>
      </c>
      <c r="G549" t="s">
        <v>693</v>
      </c>
      <c r="H549">
        <v>0</v>
      </c>
      <c r="I549">
        <v>14</v>
      </c>
      <c r="J549">
        <v>1.82</v>
      </c>
      <c r="K549">
        <v>4.1100000000000003</v>
      </c>
      <c r="L549">
        <v>85.2</v>
      </c>
      <c r="M549" t="str">
        <f t="shared" si="26"/>
        <v/>
      </c>
      <c r="N549" s="12" t="str">
        <f t="shared" si="27"/>
        <v/>
      </c>
      <c r="O549" t="str">
        <f t="shared" si="28"/>
        <v/>
      </c>
    </row>
    <row r="550" spans="1:15" x14ac:dyDescent="0.25">
      <c r="A550">
        <v>2011</v>
      </c>
      <c r="B550">
        <v>2</v>
      </c>
      <c r="C550" s="2">
        <v>0.56111111111111112</v>
      </c>
      <c r="D550">
        <v>1</v>
      </c>
      <c r="E550">
        <v>10</v>
      </c>
      <c r="F550" t="s">
        <v>692</v>
      </c>
      <c r="G550" t="s">
        <v>691</v>
      </c>
      <c r="H550">
        <v>0</v>
      </c>
      <c r="I550">
        <v>14</v>
      </c>
      <c r="J550">
        <v>4.1100000000000003</v>
      </c>
      <c r="K550">
        <v>3.83</v>
      </c>
      <c r="L550">
        <v>85.9</v>
      </c>
      <c r="M550" t="str">
        <f t="shared" si="26"/>
        <v/>
      </c>
      <c r="N550" s="12" t="str">
        <f t="shared" si="27"/>
        <v/>
      </c>
      <c r="O550" t="str">
        <f t="shared" si="28"/>
        <v/>
      </c>
    </row>
    <row r="551" spans="1:15" x14ac:dyDescent="0.25">
      <c r="A551">
        <v>2011</v>
      </c>
      <c r="B551">
        <v>2</v>
      </c>
      <c r="C551" s="2">
        <v>0.52777777777777779</v>
      </c>
      <c r="D551">
        <v>2</v>
      </c>
      <c r="E551">
        <v>8</v>
      </c>
      <c r="F551" t="s">
        <v>647</v>
      </c>
      <c r="G551" t="s">
        <v>690</v>
      </c>
      <c r="H551">
        <v>0</v>
      </c>
      <c r="I551">
        <v>14</v>
      </c>
      <c r="J551">
        <v>3.83</v>
      </c>
      <c r="K551">
        <v>3.26</v>
      </c>
      <c r="L551">
        <v>87.2</v>
      </c>
      <c r="M551" t="str">
        <f t="shared" si="26"/>
        <v/>
      </c>
      <c r="N551" s="12" t="str">
        <f t="shared" si="27"/>
        <v/>
      </c>
      <c r="O551" t="str">
        <f t="shared" si="28"/>
        <v/>
      </c>
    </row>
    <row r="552" spans="1:15" x14ac:dyDescent="0.25">
      <c r="A552">
        <v>2011</v>
      </c>
      <c r="B552">
        <v>2</v>
      </c>
      <c r="C552" s="2">
        <v>0.49513888888888885</v>
      </c>
      <c r="D552">
        <v>3</v>
      </c>
      <c r="E552">
        <v>7</v>
      </c>
      <c r="F552" t="s">
        <v>689</v>
      </c>
      <c r="G552" t="s">
        <v>688</v>
      </c>
      <c r="H552">
        <v>0</v>
      </c>
      <c r="I552">
        <v>14</v>
      </c>
      <c r="J552">
        <v>3.26</v>
      </c>
      <c r="K552">
        <v>2.54</v>
      </c>
      <c r="L552">
        <v>88.6</v>
      </c>
      <c r="M552" t="str">
        <f t="shared" si="26"/>
        <v/>
      </c>
      <c r="N552" s="12" t="str">
        <f t="shared" si="27"/>
        <v/>
      </c>
      <c r="O552" t="str">
        <f t="shared" si="28"/>
        <v/>
      </c>
    </row>
    <row r="553" spans="1:15" x14ac:dyDescent="0.25">
      <c r="A553">
        <v>2011</v>
      </c>
      <c r="B553">
        <v>2</v>
      </c>
      <c r="C553" s="2">
        <v>0.49513888888888885</v>
      </c>
      <c r="D553">
        <v>4</v>
      </c>
      <c r="E553">
        <v>3</v>
      </c>
      <c r="F553" t="s">
        <v>631</v>
      </c>
      <c r="G553" t="s">
        <v>687</v>
      </c>
      <c r="H553">
        <v>3</v>
      </c>
      <c r="I553">
        <v>14</v>
      </c>
      <c r="J553">
        <v>2.54</v>
      </c>
      <c r="K553">
        <v>3</v>
      </c>
      <c r="L553">
        <v>87.8</v>
      </c>
      <c r="M553">
        <f t="shared" si="26"/>
        <v>2</v>
      </c>
      <c r="N553" s="12">
        <f t="shared" si="27"/>
        <v>1.2581018518518521E-2</v>
      </c>
      <c r="O553">
        <f t="shared" si="28"/>
        <v>11</v>
      </c>
    </row>
    <row r="554" spans="1:15" x14ac:dyDescent="0.25">
      <c r="A554">
        <v>2011</v>
      </c>
      <c r="B554">
        <v>2</v>
      </c>
      <c r="C554" s="2">
        <v>0.46388888888888885</v>
      </c>
      <c r="F554" t="s">
        <v>554</v>
      </c>
      <c r="G554" t="s">
        <v>686</v>
      </c>
      <c r="H554">
        <v>3</v>
      </c>
      <c r="I554">
        <v>14</v>
      </c>
      <c r="J554">
        <v>0</v>
      </c>
      <c r="K554">
        <v>0.61</v>
      </c>
      <c r="L554">
        <v>89</v>
      </c>
      <c r="M554" t="str">
        <f t="shared" si="26"/>
        <v/>
      </c>
      <c r="N554" s="12" t="str">
        <f t="shared" si="27"/>
        <v/>
      </c>
      <c r="O554" t="str">
        <f t="shared" si="28"/>
        <v/>
      </c>
    </row>
    <row r="555" spans="1:15" x14ac:dyDescent="0.25">
      <c r="A555">
        <v>2011</v>
      </c>
      <c r="B555">
        <v>2</v>
      </c>
      <c r="C555" s="2">
        <v>0.45902777777777781</v>
      </c>
      <c r="D555">
        <v>1</v>
      </c>
      <c r="E555">
        <v>10</v>
      </c>
      <c r="F555" t="s">
        <v>558</v>
      </c>
      <c r="G555" t="s">
        <v>685</v>
      </c>
      <c r="H555">
        <v>3</v>
      </c>
      <c r="I555">
        <v>14</v>
      </c>
      <c r="J555">
        <v>0.61</v>
      </c>
      <c r="K555">
        <v>0.06</v>
      </c>
      <c r="L555">
        <v>88.1</v>
      </c>
      <c r="M555" t="str">
        <f t="shared" si="26"/>
        <v/>
      </c>
      <c r="N555" s="12" t="str">
        <f t="shared" si="27"/>
        <v/>
      </c>
      <c r="O555" t="str">
        <f t="shared" si="28"/>
        <v/>
      </c>
    </row>
    <row r="556" spans="1:15" x14ac:dyDescent="0.25">
      <c r="A556">
        <v>2011</v>
      </c>
      <c r="B556">
        <v>2</v>
      </c>
      <c r="C556" s="2">
        <v>0.45694444444444443</v>
      </c>
      <c r="D556">
        <v>2</v>
      </c>
      <c r="E556">
        <v>10</v>
      </c>
      <c r="F556" t="s">
        <v>558</v>
      </c>
      <c r="G556" t="s">
        <v>684</v>
      </c>
      <c r="H556">
        <v>3</v>
      </c>
      <c r="I556">
        <v>14</v>
      </c>
      <c r="J556">
        <v>0.06</v>
      </c>
      <c r="K556">
        <v>0.04</v>
      </c>
      <c r="L556">
        <v>88</v>
      </c>
      <c r="M556" t="str">
        <f t="shared" si="26"/>
        <v/>
      </c>
      <c r="N556" s="12" t="str">
        <f t="shared" si="27"/>
        <v/>
      </c>
      <c r="O556" t="str">
        <f t="shared" si="28"/>
        <v/>
      </c>
    </row>
    <row r="557" spans="1:15" x14ac:dyDescent="0.25">
      <c r="A557">
        <v>2011</v>
      </c>
      <c r="B557">
        <v>2</v>
      </c>
      <c r="C557" s="2">
        <v>0.42708333333333331</v>
      </c>
      <c r="D557">
        <v>3</v>
      </c>
      <c r="E557">
        <v>5</v>
      </c>
      <c r="F557" t="s">
        <v>543</v>
      </c>
      <c r="G557" t="s">
        <v>683</v>
      </c>
      <c r="H557">
        <v>3</v>
      </c>
      <c r="I557">
        <v>14</v>
      </c>
      <c r="J557">
        <v>0.04</v>
      </c>
      <c r="K557">
        <v>-1.1100000000000001</v>
      </c>
      <c r="L557">
        <v>86</v>
      </c>
      <c r="M557" t="str">
        <f t="shared" si="26"/>
        <v/>
      </c>
      <c r="N557" s="12" t="str">
        <f t="shared" si="27"/>
        <v/>
      </c>
      <c r="O557" t="str">
        <f t="shared" si="28"/>
        <v/>
      </c>
    </row>
    <row r="558" spans="1:15" x14ac:dyDescent="0.25">
      <c r="A558">
        <v>2011</v>
      </c>
      <c r="B558">
        <v>2</v>
      </c>
      <c r="C558" s="2">
        <v>0.39930555555555558</v>
      </c>
      <c r="D558">
        <v>4</v>
      </c>
      <c r="E558">
        <v>1</v>
      </c>
      <c r="F558" t="s">
        <v>617</v>
      </c>
      <c r="G558" t="s">
        <v>682</v>
      </c>
      <c r="H558">
        <v>3</v>
      </c>
      <c r="I558">
        <v>14</v>
      </c>
      <c r="J558">
        <v>-1.1100000000000001</v>
      </c>
      <c r="K558">
        <v>-0.41</v>
      </c>
      <c r="L558">
        <v>87.5</v>
      </c>
      <c r="M558" t="str">
        <f t="shared" si="26"/>
        <v/>
      </c>
      <c r="N558" s="12" t="str">
        <f t="shared" si="27"/>
        <v/>
      </c>
      <c r="O558" t="str">
        <f t="shared" si="28"/>
        <v/>
      </c>
    </row>
    <row r="559" spans="1:15" x14ac:dyDescent="0.25">
      <c r="A559">
        <v>2011</v>
      </c>
      <c r="B559">
        <v>2</v>
      </c>
      <c r="C559" s="2">
        <v>0.39444444444444443</v>
      </c>
      <c r="D559">
        <v>1</v>
      </c>
      <c r="E559">
        <v>10</v>
      </c>
      <c r="F559" t="s">
        <v>681</v>
      </c>
      <c r="G559" t="s">
        <v>680</v>
      </c>
      <c r="H559">
        <v>3</v>
      </c>
      <c r="I559">
        <v>14</v>
      </c>
      <c r="J559">
        <v>0.41</v>
      </c>
      <c r="K559">
        <v>-0.66</v>
      </c>
      <c r="L559">
        <v>89.4</v>
      </c>
      <c r="M559" t="str">
        <f t="shared" si="26"/>
        <v/>
      </c>
      <c r="N559" s="12" t="str">
        <f t="shared" si="27"/>
        <v/>
      </c>
      <c r="O559" t="str">
        <f t="shared" si="28"/>
        <v/>
      </c>
    </row>
    <row r="560" spans="1:15" x14ac:dyDescent="0.25">
      <c r="A560">
        <v>2011</v>
      </c>
      <c r="B560">
        <v>2</v>
      </c>
      <c r="C560" s="2">
        <v>0.375</v>
      </c>
      <c r="D560">
        <v>1</v>
      </c>
      <c r="E560">
        <v>20</v>
      </c>
      <c r="F560" t="s">
        <v>679</v>
      </c>
      <c r="G560" t="s">
        <v>678</v>
      </c>
      <c r="H560">
        <v>3</v>
      </c>
      <c r="I560">
        <v>14</v>
      </c>
      <c r="J560">
        <v>-0.66</v>
      </c>
      <c r="K560">
        <v>0.68</v>
      </c>
      <c r="L560">
        <v>87.1</v>
      </c>
      <c r="M560" t="str">
        <f t="shared" si="26"/>
        <v/>
      </c>
      <c r="N560" s="12" t="str">
        <f t="shared" si="27"/>
        <v/>
      </c>
      <c r="O560" t="str">
        <f t="shared" si="28"/>
        <v/>
      </c>
    </row>
    <row r="561" spans="1:15" x14ac:dyDescent="0.25">
      <c r="A561">
        <v>2011</v>
      </c>
      <c r="B561">
        <v>2</v>
      </c>
      <c r="C561" s="2">
        <v>0.34861111111111115</v>
      </c>
      <c r="D561">
        <v>2</v>
      </c>
      <c r="E561">
        <v>4</v>
      </c>
      <c r="F561" t="s">
        <v>539</v>
      </c>
      <c r="G561" t="s">
        <v>677</v>
      </c>
      <c r="H561">
        <v>3</v>
      </c>
      <c r="I561">
        <v>14</v>
      </c>
      <c r="J561">
        <v>0.68</v>
      </c>
      <c r="K561">
        <v>1.27</v>
      </c>
      <c r="L561">
        <v>86</v>
      </c>
      <c r="M561" t="str">
        <f t="shared" si="26"/>
        <v/>
      </c>
      <c r="N561" s="12" t="str">
        <f t="shared" si="27"/>
        <v/>
      </c>
      <c r="O561" t="str">
        <f t="shared" si="28"/>
        <v/>
      </c>
    </row>
    <row r="562" spans="1:15" x14ac:dyDescent="0.25">
      <c r="A562">
        <v>2011</v>
      </c>
      <c r="B562">
        <v>2</v>
      </c>
      <c r="C562" s="2">
        <v>0.31805555555555554</v>
      </c>
      <c r="D562">
        <v>1</v>
      </c>
      <c r="E562">
        <v>10</v>
      </c>
      <c r="F562" t="s">
        <v>676</v>
      </c>
      <c r="G562" t="s">
        <v>675</v>
      </c>
      <c r="H562">
        <v>3</v>
      </c>
      <c r="I562">
        <v>14</v>
      </c>
      <c r="J562">
        <v>1.27</v>
      </c>
      <c r="K562">
        <v>1.4</v>
      </c>
      <c r="L562">
        <v>85.9</v>
      </c>
      <c r="M562" t="str">
        <f t="shared" si="26"/>
        <v/>
      </c>
      <c r="N562" s="12" t="str">
        <f t="shared" si="27"/>
        <v/>
      </c>
      <c r="O562" t="str">
        <f t="shared" si="28"/>
        <v/>
      </c>
    </row>
    <row r="563" spans="1:15" x14ac:dyDescent="0.25">
      <c r="A563">
        <v>2011</v>
      </c>
      <c r="B563">
        <v>2</v>
      </c>
      <c r="C563" s="2">
        <v>0.28402777777777777</v>
      </c>
      <c r="D563">
        <v>2</v>
      </c>
      <c r="E563">
        <v>5</v>
      </c>
      <c r="F563" t="s">
        <v>584</v>
      </c>
      <c r="G563" t="s">
        <v>674</v>
      </c>
      <c r="H563">
        <v>3</v>
      </c>
      <c r="I563">
        <v>14</v>
      </c>
      <c r="J563">
        <v>1.4</v>
      </c>
      <c r="K563">
        <v>0.56000000000000005</v>
      </c>
      <c r="L563">
        <v>87.8</v>
      </c>
      <c r="M563" t="str">
        <f t="shared" si="26"/>
        <v/>
      </c>
      <c r="N563" s="12" t="str">
        <f t="shared" si="27"/>
        <v/>
      </c>
      <c r="O563" t="str">
        <f t="shared" si="28"/>
        <v/>
      </c>
    </row>
    <row r="564" spans="1:15" x14ac:dyDescent="0.25">
      <c r="A564">
        <v>2011</v>
      </c>
      <c r="B564">
        <v>2</v>
      </c>
      <c r="C564" s="2">
        <v>0.25138888888888888</v>
      </c>
      <c r="D564">
        <v>3</v>
      </c>
      <c r="E564">
        <v>6</v>
      </c>
      <c r="F564" t="s">
        <v>673</v>
      </c>
      <c r="G564" t="s">
        <v>672</v>
      </c>
      <c r="H564">
        <v>3</v>
      </c>
      <c r="I564">
        <v>14</v>
      </c>
      <c r="J564">
        <v>0.56000000000000005</v>
      </c>
      <c r="K564">
        <v>2.39</v>
      </c>
      <c r="L564">
        <v>84.1</v>
      </c>
      <c r="M564" t="str">
        <f t="shared" si="26"/>
        <v/>
      </c>
      <c r="N564" s="12" t="str">
        <f t="shared" si="27"/>
        <v/>
      </c>
      <c r="O564" t="str">
        <f t="shared" si="28"/>
        <v/>
      </c>
    </row>
    <row r="565" spans="1:15" x14ac:dyDescent="0.25">
      <c r="A565">
        <v>2011</v>
      </c>
      <c r="B565">
        <v>2</v>
      </c>
      <c r="C565" s="2">
        <v>0.22222222222222221</v>
      </c>
      <c r="D565">
        <v>1</v>
      </c>
      <c r="E565">
        <v>10</v>
      </c>
      <c r="F565" t="s">
        <v>588</v>
      </c>
      <c r="G565" t="s">
        <v>671</v>
      </c>
      <c r="H565">
        <v>3</v>
      </c>
      <c r="I565">
        <v>14</v>
      </c>
      <c r="J565">
        <v>2.39</v>
      </c>
      <c r="K565">
        <v>1.71</v>
      </c>
      <c r="L565">
        <v>85.8</v>
      </c>
      <c r="M565" t="str">
        <f t="shared" si="26"/>
        <v/>
      </c>
      <c r="N565" s="12" t="str">
        <f t="shared" si="27"/>
        <v/>
      </c>
      <c r="O565" t="str">
        <f t="shared" si="28"/>
        <v/>
      </c>
    </row>
    <row r="566" spans="1:15" x14ac:dyDescent="0.25">
      <c r="A566">
        <v>2011</v>
      </c>
      <c r="B566">
        <v>2</v>
      </c>
      <c r="C566" s="2">
        <v>0.19097222222222221</v>
      </c>
      <c r="G566" t="s">
        <v>626</v>
      </c>
      <c r="H566">
        <v>3</v>
      </c>
      <c r="I566">
        <v>14</v>
      </c>
      <c r="J566">
        <v>0</v>
      </c>
      <c r="K566">
        <v>0</v>
      </c>
      <c r="M566" t="str">
        <f t="shared" si="26"/>
        <v/>
      </c>
      <c r="N566" s="12" t="str">
        <f t="shared" si="27"/>
        <v/>
      </c>
      <c r="O566" t="str">
        <f t="shared" si="28"/>
        <v/>
      </c>
    </row>
    <row r="567" spans="1:15" x14ac:dyDescent="0.25">
      <c r="A567">
        <v>2011</v>
      </c>
      <c r="B567">
        <v>2</v>
      </c>
      <c r="C567" s="2">
        <v>0.19097222222222221</v>
      </c>
      <c r="D567">
        <v>2</v>
      </c>
      <c r="E567">
        <v>11</v>
      </c>
      <c r="F567" t="s">
        <v>670</v>
      </c>
      <c r="G567" t="s">
        <v>669</v>
      </c>
      <c r="H567">
        <v>3</v>
      </c>
      <c r="I567">
        <v>14</v>
      </c>
      <c r="J567">
        <v>1.71</v>
      </c>
      <c r="K567">
        <v>-2.06</v>
      </c>
      <c r="L567">
        <v>92.6</v>
      </c>
      <c r="M567" t="str">
        <f t="shared" si="26"/>
        <v/>
      </c>
      <c r="N567" s="12" t="str">
        <f t="shared" si="27"/>
        <v/>
      </c>
      <c r="O567" t="str">
        <f t="shared" si="28"/>
        <v/>
      </c>
    </row>
    <row r="568" spans="1:15" x14ac:dyDescent="0.25">
      <c r="A568">
        <v>2011</v>
      </c>
      <c r="B568">
        <v>2</v>
      </c>
      <c r="C568" s="2">
        <v>0.18611111111111112</v>
      </c>
      <c r="D568">
        <v>1</v>
      </c>
      <c r="E568">
        <v>10</v>
      </c>
      <c r="F568" t="s">
        <v>668</v>
      </c>
      <c r="G568" t="s">
        <v>667</v>
      </c>
      <c r="H568">
        <v>3</v>
      </c>
      <c r="I568">
        <v>14</v>
      </c>
      <c r="J568">
        <v>2.06</v>
      </c>
      <c r="K568">
        <v>2.06</v>
      </c>
      <c r="L568">
        <v>92.6</v>
      </c>
      <c r="M568" t="str">
        <f t="shared" si="26"/>
        <v/>
      </c>
      <c r="N568" s="12" t="str">
        <f t="shared" si="27"/>
        <v/>
      </c>
      <c r="O568" t="str">
        <f t="shared" si="28"/>
        <v/>
      </c>
    </row>
    <row r="569" spans="1:15" x14ac:dyDescent="0.25">
      <c r="A569">
        <v>2011</v>
      </c>
      <c r="B569">
        <v>2</v>
      </c>
      <c r="C569" s="2">
        <v>0.15486111111111112</v>
      </c>
      <c r="D569">
        <v>2</v>
      </c>
      <c r="E569">
        <v>6</v>
      </c>
      <c r="F569" t="s">
        <v>625</v>
      </c>
      <c r="G569" t="s">
        <v>666</v>
      </c>
      <c r="H569">
        <v>3</v>
      </c>
      <c r="I569">
        <v>14</v>
      </c>
      <c r="J569">
        <v>2.06</v>
      </c>
      <c r="K569">
        <v>3.38</v>
      </c>
      <c r="L569">
        <v>94.4</v>
      </c>
      <c r="M569" t="str">
        <f t="shared" si="26"/>
        <v/>
      </c>
      <c r="N569" s="12" t="str">
        <f t="shared" si="27"/>
        <v/>
      </c>
      <c r="O569" t="str">
        <f t="shared" si="28"/>
        <v/>
      </c>
    </row>
    <row r="570" spans="1:15" x14ac:dyDescent="0.25">
      <c r="A570">
        <v>2011</v>
      </c>
      <c r="B570">
        <v>2</v>
      </c>
      <c r="C570" s="2">
        <v>0.13194444444444445</v>
      </c>
      <c r="D570">
        <v>1</v>
      </c>
      <c r="E570">
        <v>10</v>
      </c>
      <c r="F570" t="s">
        <v>534</v>
      </c>
      <c r="G570" t="s">
        <v>665</v>
      </c>
      <c r="H570">
        <v>3</v>
      </c>
      <c r="I570">
        <v>14</v>
      </c>
      <c r="J570">
        <v>3.38</v>
      </c>
      <c r="K570">
        <v>4.17</v>
      </c>
      <c r="L570">
        <v>95.4</v>
      </c>
      <c r="M570" t="str">
        <f t="shared" si="26"/>
        <v/>
      </c>
      <c r="N570" s="12" t="str">
        <f t="shared" si="27"/>
        <v/>
      </c>
      <c r="O570" t="str">
        <f t="shared" si="28"/>
        <v/>
      </c>
    </row>
    <row r="571" spans="1:15" x14ac:dyDescent="0.25">
      <c r="A571">
        <v>2011</v>
      </c>
      <c r="B571">
        <v>2</v>
      </c>
      <c r="C571" s="2">
        <v>0.10486111111111111</v>
      </c>
      <c r="D571">
        <v>1</v>
      </c>
      <c r="E571">
        <v>10</v>
      </c>
      <c r="F571" t="s">
        <v>604</v>
      </c>
      <c r="G571" t="s">
        <v>664</v>
      </c>
      <c r="H571">
        <v>3</v>
      </c>
      <c r="I571">
        <v>20</v>
      </c>
      <c r="J571">
        <v>4.17</v>
      </c>
      <c r="K571">
        <v>7</v>
      </c>
      <c r="L571">
        <v>97</v>
      </c>
      <c r="M571">
        <f t="shared" si="26"/>
        <v>2</v>
      </c>
      <c r="N571" s="12">
        <f t="shared" si="27"/>
        <v>1.908564814814815E-2</v>
      </c>
      <c r="O571">
        <f t="shared" si="28"/>
        <v>17</v>
      </c>
    </row>
    <row r="572" spans="1:15" x14ac:dyDescent="0.25">
      <c r="A572">
        <v>2011</v>
      </c>
      <c r="B572">
        <v>2</v>
      </c>
      <c r="C572" s="2">
        <v>0.10486111111111111</v>
      </c>
      <c r="G572" t="s">
        <v>579</v>
      </c>
      <c r="H572">
        <v>3</v>
      </c>
      <c r="I572">
        <v>21</v>
      </c>
      <c r="J572">
        <v>0</v>
      </c>
      <c r="K572">
        <v>0</v>
      </c>
      <c r="L572">
        <v>97.6</v>
      </c>
      <c r="M572">
        <f t="shared" si="26"/>
        <v>2</v>
      </c>
      <c r="N572" s="12">
        <f t="shared" si="27"/>
        <v>1.908564814814815E-2</v>
      </c>
      <c r="O572">
        <f t="shared" si="28"/>
        <v>18</v>
      </c>
    </row>
    <row r="573" spans="1:15" x14ac:dyDescent="0.25">
      <c r="A573">
        <v>2011</v>
      </c>
      <c r="B573">
        <v>2</v>
      </c>
      <c r="C573" s="2">
        <v>9.9999999999999992E-2</v>
      </c>
      <c r="F573" t="s">
        <v>543</v>
      </c>
      <c r="G573" t="s">
        <v>663</v>
      </c>
      <c r="H573">
        <v>3</v>
      </c>
      <c r="I573">
        <v>21</v>
      </c>
      <c r="J573">
        <v>0</v>
      </c>
      <c r="K573">
        <v>0.48</v>
      </c>
      <c r="L573">
        <v>97.3</v>
      </c>
      <c r="M573" t="str">
        <f t="shared" si="26"/>
        <v/>
      </c>
      <c r="N573" s="12" t="str">
        <f t="shared" si="27"/>
        <v/>
      </c>
      <c r="O573" t="str">
        <f t="shared" si="28"/>
        <v/>
      </c>
    </row>
    <row r="574" spans="1:15" x14ac:dyDescent="0.25">
      <c r="A574">
        <v>2011</v>
      </c>
      <c r="B574">
        <v>2</v>
      </c>
      <c r="C574" s="2">
        <v>9.5833333333333326E-2</v>
      </c>
      <c r="D574">
        <v>1</v>
      </c>
      <c r="E574">
        <v>10</v>
      </c>
      <c r="F574" t="s">
        <v>662</v>
      </c>
      <c r="G574" t="s">
        <v>661</v>
      </c>
      <c r="H574">
        <v>3</v>
      </c>
      <c r="I574">
        <v>21</v>
      </c>
      <c r="J574">
        <v>0.48</v>
      </c>
      <c r="K574">
        <v>2.92</v>
      </c>
      <c r="L574">
        <v>95.4</v>
      </c>
      <c r="M574" t="str">
        <f t="shared" si="26"/>
        <v/>
      </c>
      <c r="N574" s="12" t="str">
        <f t="shared" si="27"/>
        <v/>
      </c>
      <c r="O574" t="str">
        <f t="shared" si="28"/>
        <v/>
      </c>
    </row>
    <row r="575" spans="1:15" x14ac:dyDescent="0.25">
      <c r="A575">
        <v>2011</v>
      </c>
      <c r="B575">
        <v>2</v>
      </c>
      <c r="C575" s="2">
        <v>8.3333333333333329E-2</v>
      </c>
      <c r="D575">
        <v>1</v>
      </c>
      <c r="E575">
        <v>10</v>
      </c>
      <c r="F575" t="s">
        <v>567</v>
      </c>
      <c r="G575" t="s">
        <v>536</v>
      </c>
      <c r="H575">
        <v>3</v>
      </c>
      <c r="I575">
        <v>21</v>
      </c>
      <c r="J575">
        <v>2.92</v>
      </c>
      <c r="K575">
        <v>2.37</v>
      </c>
      <c r="L575">
        <v>96</v>
      </c>
      <c r="M575" t="str">
        <f t="shared" si="26"/>
        <v/>
      </c>
      <c r="N575" s="12" t="str">
        <f t="shared" si="27"/>
        <v/>
      </c>
      <c r="O575" t="str">
        <f t="shared" si="28"/>
        <v/>
      </c>
    </row>
    <row r="576" spans="1:15" x14ac:dyDescent="0.25">
      <c r="A576">
        <v>2011</v>
      </c>
      <c r="B576">
        <v>2</v>
      </c>
      <c r="C576" s="2">
        <v>7.9166666666666663E-2</v>
      </c>
      <c r="G576" t="s">
        <v>660</v>
      </c>
      <c r="H576">
        <v>3</v>
      </c>
      <c r="I576">
        <v>21</v>
      </c>
      <c r="J576">
        <v>0</v>
      </c>
      <c r="K576">
        <v>0</v>
      </c>
      <c r="M576" t="str">
        <f t="shared" si="26"/>
        <v/>
      </c>
      <c r="N576" s="12" t="str">
        <f t="shared" si="27"/>
        <v/>
      </c>
      <c r="O576" t="str">
        <f t="shared" si="28"/>
        <v/>
      </c>
    </row>
    <row r="577" spans="1:15" x14ac:dyDescent="0.25">
      <c r="A577">
        <v>2011</v>
      </c>
      <c r="B577">
        <v>2</v>
      </c>
      <c r="C577" s="2">
        <v>7.9166666666666663E-2</v>
      </c>
      <c r="D577">
        <v>2</v>
      </c>
      <c r="E577">
        <v>10</v>
      </c>
      <c r="F577" t="s">
        <v>567</v>
      </c>
      <c r="G577" t="s">
        <v>659</v>
      </c>
      <c r="H577">
        <v>3</v>
      </c>
      <c r="I577">
        <v>21</v>
      </c>
      <c r="J577">
        <v>2.37</v>
      </c>
      <c r="K577">
        <v>1.68</v>
      </c>
      <c r="L577">
        <v>96.6</v>
      </c>
      <c r="M577" t="str">
        <f t="shared" si="26"/>
        <v/>
      </c>
      <c r="N577" s="12" t="str">
        <f t="shared" si="27"/>
        <v/>
      </c>
      <c r="O577" t="str">
        <f t="shared" si="28"/>
        <v/>
      </c>
    </row>
    <row r="578" spans="1:15" x14ac:dyDescent="0.25">
      <c r="A578">
        <v>2011</v>
      </c>
      <c r="B578">
        <v>2</v>
      </c>
      <c r="C578" s="2">
        <v>7.5694444444444439E-2</v>
      </c>
      <c r="D578">
        <v>3</v>
      </c>
      <c r="E578">
        <v>10</v>
      </c>
      <c r="F578" t="s">
        <v>567</v>
      </c>
      <c r="G578" t="s">
        <v>658</v>
      </c>
      <c r="H578">
        <v>3</v>
      </c>
      <c r="I578">
        <v>21</v>
      </c>
      <c r="J578">
        <v>1.68</v>
      </c>
      <c r="K578">
        <v>3.84</v>
      </c>
      <c r="L578">
        <v>94.6</v>
      </c>
      <c r="M578" t="str">
        <f t="shared" si="26"/>
        <v/>
      </c>
      <c r="N578" s="12" t="str">
        <f t="shared" si="27"/>
        <v/>
      </c>
      <c r="O578" t="str">
        <f t="shared" si="28"/>
        <v/>
      </c>
    </row>
    <row r="579" spans="1:15" x14ac:dyDescent="0.25">
      <c r="A579">
        <v>2011</v>
      </c>
      <c r="B579">
        <v>2</v>
      </c>
      <c r="C579" s="2">
        <v>6.7361111111111108E-2</v>
      </c>
      <c r="G579" t="s">
        <v>611</v>
      </c>
      <c r="H579">
        <v>3</v>
      </c>
      <c r="I579">
        <v>21</v>
      </c>
      <c r="J579">
        <v>0</v>
      </c>
      <c r="K579">
        <v>0</v>
      </c>
      <c r="M579" t="str">
        <f t="shared" si="26"/>
        <v/>
      </c>
      <c r="N579" s="12" t="str">
        <f t="shared" si="27"/>
        <v/>
      </c>
      <c r="O579" t="str">
        <f t="shared" si="28"/>
        <v/>
      </c>
    </row>
    <row r="580" spans="1:15" x14ac:dyDescent="0.25">
      <c r="A580">
        <v>2011</v>
      </c>
      <c r="B580">
        <v>2</v>
      </c>
      <c r="C580" s="2">
        <v>6.7361111111111108E-2</v>
      </c>
      <c r="D580">
        <v>1</v>
      </c>
      <c r="E580">
        <v>10</v>
      </c>
      <c r="F580" t="s">
        <v>657</v>
      </c>
      <c r="G580" t="s">
        <v>656</v>
      </c>
      <c r="H580">
        <v>3</v>
      </c>
      <c r="I580">
        <v>21</v>
      </c>
      <c r="J580">
        <v>3.84</v>
      </c>
      <c r="K580">
        <v>3.43</v>
      </c>
      <c r="L580">
        <v>95.1</v>
      </c>
      <c r="M580" t="str">
        <f t="shared" ref="M580:M643" si="29">IF(AND(H580=H579,I580=I579),"",$B580)</f>
        <v/>
      </c>
      <c r="N580" s="12" t="str">
        <f t="shared" ref="N580:N643" si="30">IF(NOT(ISNUMBER(M580)),"",
IF(AND($C580=0.625,$B580=1),TIME(0,0,0),
(($C$3-C580)+0.625*(B580-1))/60))</f>
        <v/>
      </c>
      <c r="O580" t="str">
        <f t="shared" ref="O580:O643" si="31">IF(N580&lt;&gt;"",ABS(H580-I580),"")</f>
        <v/>
      </c>
    </row>
    <row r="581" spans="1:15" x14ac:dyDescent="0.25">
      <c r="A581">
        <v>2011</v>
      </c>
      <c r="B581">
        <v>2</v>
      </c>
      <c r="C581" s="2">
        <v>4.8611111111111112E-2</v>
      </c>
      <c r="D581">
        <v>2</v>
      </c>
      <c r="E581">
        <v>9</v>
      </c>
      <c r="F581" t="s">
        <v>558</v>
      </c>
      <c r="G581" t="s">
        <v>655</v>
      </c>
      <c r="H581">
        <v>3</v>
      </c>
      <c r="I581">
        <v>21</v>
      </c>
      <c r="J581">
        <v>3.43</v>
      </c>
      <c r="K581">
        <v>5.37</v>
      </c>
      <c r="L581">
        <v>92.8</v>
      </c>
      <c r="M581" t="str">
        <f t="shared" si="29"/>
        <v/>
      </c>
      <c r="N581" s="12" t="str">
        <f t="shared" si="30"/>
        <v/>
      </c>
      <c r="O581" t="str">
        <f t="shared" si="31"/>
        <v/>
      </c>
    </row>
    <row r="582" spans="1:15" x14ac:dyDescent="0.25">
      <c r="A582">
        <v>2011</v>
      </c>
      <c r="B582">
        <v>2</v>
      </c>
      <c r="C582" s="2">
        <v>3.2638888888888891E-2</v>
      </c>
      <c r="D582">
        <v>1</v>
      </c>
      <c r="E582">
        <v>8</v>
      </c>
      <c r="F582" t="s">
        <v>597</v>
      </c>
      <c r="G582" t="s">
        <v>654</v>
      </c>
      <c r="H582">
        <v>9</v>
      </c>
      <c r="I582">
        <v>21</v>
      </c>
      <c r="J582">
        <v>5.37</v>
      </c>
      <c r="K582">
        <v>7</v>
      </c>
      <c r="L582">
        <v>92</v>
      </c>
      <c r="M582">
        <f t="shared" si="29"/>
        <v>2</v>
      </c>
      <c r="N582" s="12">
        <f t="shared" si="30"/>
        <v>2.0289351851851854E-2</v>
      </c>
      <c r="O582">
        <f t="shared" si="31"/>
        <v>12</v>
      </c>
    </row>
    <row r="583" spans="1:15" x14ac:dyDescent="0.25">
      <c r="A583">
        <v>2011</v>
      </c>
      <c r="B583">
        <v>2</v>
      </c>
      <c r="C583" s="2">
        <v>3.2638888888888891E-2</v>
      </c>
      <c r="G583" t="s">
        <v>636</v>
      </c>
      <c r="H583">
        <v>10</v>
      </c>
      <c r="I583">
        <v>21</v>
      </c>
      <c r="J583">
        <v>0</v>
      </c>
      <c r="K583">
        <v>0</v>
      </c>
      <c r="L583">
        <v>90.3</v>
      </c>
      <c r="M583">
        <f t="shared" si="29"/>
        <v>2</v>
      </c>
      <c r="N583" s="12">
        <f t="shared" si="30"/>
        <v>2.0289351851851854E-2</v>
      </c>
      <c r="O583">
        <f t="shared" si="31"/>
        <v>11</v>
      </c>
    </row>
    <row r="584" spans="1:15" x14ac:dyDescent="0.25">
      <c r="A584">
        <v>2011</v>
      </c>
      <c r="B584">
        <v>2</v>
      </c>
      <c r="C584" s="2">
        <v>2.7083333333333334E-2</v>
      </c>
      <c r="F584" t="s">
        <v>554</v>
      </c>
      <c r="G584" t="s">
        <v>653</v>
      </c>
      <c r="H584">
        <v>10</v>
      </c>
      <c r="I584">
        <v>21</v>
      </c>
      <c r="J584">
        <v>0</v>
      </c>
      <c r="K584">
        <v>0.28000000000000003</v>
      </c>
      <c r="L584">
        <v>90.8</v>
      </c>
      <c r="M584" t="str">
        <f t="shared" si="29"/>
        <v/>
      </c>
      <c r="N584" s="12" t="str">
        <f t="shared" si="30"/>
        <v/>
      </c>
      <c r="O584" t="str">
        <f t="shared" si="31"/>
        <v/>
      </c>
    </row>
    <row r="585" spans="1:15" x14ac:dyDescent="0.25">
      <c r="A585">
        <v>2011</v>
      </c>
      <c r="B585">
        <v>2</v>
      </c>
      <c r="C585" s="2">
        <v>2.7083333333333334E-2</v>
      </c>
      <c r="D585">
        <v>1</v>
      </c>
      <c r="E585">
        <v>10</v>
      </c>
      <c r="F585" t="s">
        <v>647</v>
      </c>
      <c r="G585" t="s">
        <v>652</v>
      </c>
      <c r="H585">
        <v>10</v>
      </c>
      <c r="I585">
        <v>21</v>
      </c>
      <c r="J585">
        <v>0.28000000000000003</v>
      </c>
      <c r="K585">
        <v>0.27</v>
      </c>
      <c r="L585">
        <v>90.4</v>
      </c>
      <c r="M585" t="str">
        <f t="shared" si="29"/>
        <v/>
      </c>
      <c r="N585" s="12" t="str">
        <f t="shared" si="30"/>
        <v/>
      </c>
      <c r="O585" t="str">
        <f t="shared" si="31"/>
        <v/>
      </c>
    </row>
    <row r="586" spans="1:15" x14ac:dyDescent="0.25">
      <c r="A586">
        <v>2011</v>
      </c>
      <c r="B586">
        <v>3</v>
      </c>
      <c r="C586" s="2">
        <v>0.625</v>
      </c>
      <c r="F586" t="s">
        <v>554</v>
      </c>
      <c r="G586" t="s">
        <v>651</v>
      </c>
      <c r="H586">
        <v>10</v>
      </c>
      <c r="I586">
        <v>21</v>
      </c>
      <c r="J586">
        <v>0</v>
      </c>
      <c r="K586">
        <v>0.28000000000000003</v>
      </c>
      <c r="L586">
        <v>91</v>
      </c>
      <c r="M586" t="str">
        <f t="shared" si="29"/>
        <v/>
      </c>
      <c r="N586" s="12" t="str">
        <f t="shared" si="30"/>
        <v/>
      </c>
      <c r="O586" t="str">
        <f t="shared" si="31"/>
        <v/>
      </c>
    </row>
    <row r="587" spans="1:15" x14ac:dyDescent="0.25">
      <c r="A587">
        <v>2011</v>
      </c>
      <c r="B587">
        <v>3</v>
      </c>
      <c r="C587" s="2">
        <v>0.625</v>
      </c>
      <c r="D587">
        <v>1</v>
      </c>
      <c r="E587">
        <v>10</v>
      </c>
      <c r="F587" t="s">
        <v>647</v>
      </c>
      <c r="G587" t="s">
        <v>650</v>
      </c>
      <c r="H587">
        <v>10</v>
      </c>
      <c r="I587">
        <v>21</v>
      </c>
      <c r="J587">
        <v>0.28000000000000003</v>
      </c>
      <c r="K587">
        <v>-0.76</v>
      </c>
      <c r="L587">
        <v>89.1</v>
      </c>
      <c r="M587" t="str">
        <f t="shared" si="29"/>
        <v/>
      </c>
      <c r="N587" s="12" t="str">
        <f t="shared" si="30"/>
        <v/>
      </c>
      <c r="O587" t="str">
        <f t="shared" si="31"/>
        <v/>
      </c>
    </row>
    <row r="588" spans="1:15" x14ac:dyDescent="0.25">
      <c r="A588">
        <v>2011</v>
      </c>
      <c r="B588">
        <v>3</v>
      </c>
      <c r="C588" s="2">
        <v>0.60555555555555551</v>
      </c>
      <c r="D588">
        <v>1</v>
      </c>
      <c r="E588">
        <v>20</v>
      </c>
      <c r="F588" t="s">
        <v>649</v>
      </c>
      <c r="G588" t="s">
        <v>648</v>
      </c>
      <c r="H588">
        <v>10</v>
      </c>
      <c r="I588">
        <v>21</v>
      </c>
      <c r="J588">
        <v>-0.76</v>
      </c>
      <c r="K588">
        <v>-0.27</v>
      </c>
      <c r="L588">
        <v>90.2</v>
      </c>
      <c r="M588" t="str">
        <f t="shared" si="29"/>
        <v/>
      </c>
      <c r="N588" s="12" t="str">
        <f t="shared" si="30"/>
        <v/>
      </c>
      <c r="O588" t="str">
        <f t="shared" si="31"/>
        <v/>
      </c>
    </row>
    <row r="589" spans="1:15" x14ac:dyDescent="0.25">
      <c r="A589">
        <v>2011</v>
      </c>
      <c r="B589">
        <v>3</v>
      </c>
      <c r="C589" s="2">
        <v>0.58124999999999993</v>
      </c>
      <c r="D589">
        <v>2</v>
      </c>
      <c r="E589">
        <v>10</v>
      </c>
      <c r="F589" t="s">
        <v>647</v>
      </c>
      <c r="G589" t="s">
        <v>646</v>
      </c>
      <c r="H589">
        <v>10</v>
      </c>
      <c r="I589">
        <v>21</v>
      </c>
      <c r="J589">
        <v>-0.27</v>
      </c>
      <c r="K589">
        <v>-1.07</v>
      </c>
      <c r="L589">
        <v>88.8</v>
      </c>
      <c r="M589" t="str">
        <f t="shared" si="29"/>
        <v/>
      </c>
      <c r="N589" s="12" t="str">
        <f t="shared" si="30"/>
        <v/>
      </c>
      <c r="O589" t="str">
        <f t="shared" si="31"/>
        <v/>
      </c>
    </row>
    <row r="590" spans="1:15" x14ac:dyDescent="0.25">
      <c r="A590">
        <v>2011</v>
      </c>
      <c r="B590">
        <v>3</v>
      </c>
      <c r="C590" s="2">
        <v>0.56319444444444444</v>
      </c>
      <c r="D590">
        <v>2</v>
      </c>
      <c r="E590">
        <v>15</v>
      </c>
      <c r="F590" t="s">
        <v>631</v>
      </c>
      <c r="G590" t="s">
        <v>645</v>
      </c>
      <c r="H590">
        <v>10</v>
      </c>
      <c r="I590">
        <v>21</v>
      </c>
      <c r="J590">
        <v>-1.07</v>
      </c>
      <c r="K590">
        <v>-0.3</v>
      </c>
      <c r="L590">
        <v>90.4</v>
      </c>
      <c r="M590" t="str">
        <f t="shared" si="29"/>
        <v/>
      </c>
      <c r="N590" s="12" t="str">
        <f t="shared" si="30"/>
        <v/>
      </c>
      <c r="O590" t="str">
        <f t="shared" si="31"/>
        <v/>
      </c>
    </row>
    <row r="591" spans="1:15" x14ac:dyDescent="0.25">
      <c r="A591">
        <v>2011</v>
      </c>
      <c r="B591">
        <v>3</v>
      </c>
      <c r="C591" s="2">
        <v>0.5395833333333333</v>
      </c>
      <c r="D591">
        <v>3</v>
      </c>
      <c r="E591">
        <v>5</v>
      </c>
      <c r="F591" t="s">
        <v>558</v>
      </c>
      <c r="G591" t="s">
        <v>644</v>
      </c>
      <c r="H591">
        <v>10</v>
      </c>
      <c r="I591">
        <v>21</v>
      </c>
      <c r="J591">
        <v>-0.3</v>
      </c>
      <c r="K591">
        <v>-1.7</v>
      </c>
      <c r="L591">
        <v>87.8</v>
      </c>
      <c r="M591" t="str">
        <f t="shared" si="29"/>
        <v/>
      </c>
      <c r="N591" s="12" t="str">
        <f t="shared" si="30"/>
        <v/>
      </c>
      <c r="O591" t="str">
        <f t="shared" si="31"/>
        <v/>
      </c>
    </row>
    <row r="592" spans="1:15" x14ac:dyDescent="0.25">
      <c r="A592">
        <v>2011</v>
      </c>
      <c r="B592">
        <v>3</v>
      </c>
      <c r="C592" s="2">
        <v>0.53541666666666665</v>
      </c>
      <c r="D592">
        <v>4</v>
      </c>
      <c r="E592">
        <v>5</v>
      </c>
      <c r="F592" t="s">
        <v>558</v>
      </c>
      <c r="G592" t="s">
        <v>643</v>
      </c>
      <c r="H592">
        <v>10</v>
      </c>
      <c r="I592">
        <v>21</v>
      </c>
      <c r="J592">
        <v>-1.7</v>
      </c>
      <c r="K592">
        <v>-2.2599999999999998</v>
      </c>
      <c r="L592">
        <v>86.5</v>
      </c>
      <c r="M592" t="str">
        <f t="shared" si="29"/>
        <v/>
      </c>
      <c r="N592" s="12" t="str">
        <f t="shared" si="30"/>
        <v/>
      </c>
      <c r="O592" t="str">
        <f t="shared" si="31"/>
        <v/>
      </c>
    </row>
    <row r="593" spans="1:15" x14ac:dyDescent="0.25">
      <c r="A593">
        <v>2011</v>
      </c>
      <c r="B593">
        <v>3</v>
      </c>
      <c r="C593" s="2">
        <v>0.52708333333333335</v>
      </c>
      <c r="D593">
        <v>1</v>
      </c>
      <c r="E593">
        <v>10</v>
      </c>
      <c r="F593">
        <v>50</v>
      </c>
      <c r="G593" t="s">
        <v>642</v>
      </c>
      <c r="H593">
        <v>10</v>
      </c>
      <c r="I593">
        <v>21</v>
      </c>
      <c r="J593">
        <v>2.2599999999999998</v>
      </c>
      <c r="K593">
        <v>3.38</v>
      </c>
      <c r="L593">
        <v>83.8</v>
      </c>
      <c r="M593" t="str">
        <f t="shared" si="29"/>
        <v/>
      </c>
      <c r="N593" s="12" t="str">
        <f t="shared" si="30"/>
        <v/>
      </c>
      <c r="O593" t="str">
        <f t="shared" si="31"/>
        <v/>
      </c>
    </row>
    <row r="594" spans="1:15" x14ac:dyDescent="0.25">
      <c r="A594">
        <v>2011</v>
      </c>
      <c r="B594">
        <v>3</v>
      </c>
      <c r="C594" s="2">
        <v>0.50763888888888886</v>
      </c>
      <c r="D594">
        <v>1</v>
      </c>
      <c r="E594">
        <v>10</v>
      </c>
      <c r="F594" t="s">
        <v>593</v>
      </c>
      <c r="G594" t="s">
        <v>641</v>
      </c>
      <c r="H594">
        <v>10</v>
      </c>
      <c r="I594">
        <v>21</v>
      </c>
      <c r="J594">
        <v>3.38</v>
      </c>
      <c r="K594">
        <v>3.24</v>
      </c>
      <c r="L594">
        <v>84.3</v>
      </c>
      <c r="M594" t="str">
        <f t="shared" si="29"/>
        <v/>
      </c>
      <c r="N594" s="12" t="str">
        <f t="shared" si="30"/>
        <v/>
      </c>
      <c r="O594" t="str">
        <f t="shared" si="31"/>
        <v/>
      </c>
    </row>
    <row r="595" spans="1:15" x14ac:dyDescent="0.25">
      <c r="A595">
        <v>2011</v>
      </c>
      <c r="B595">
        <v>3</v>
      </c>
      <c r="C595" s="2">
        <v>0.47916666666666669</v>
      </c>
      <c r="D595">
        <v>2</v>
      </c>
      <c r="E595">
        <v>7</v>
      </c>
      <c r="F595" t="s">
        <v>543</v>
      </c>
      <c r="G595" t="s">
        <v>640</v>
      </c>
      <c r="H595">
        <v>10</v>
      </c>
      <c r="I595">
        <v>21</v>
      </c>
      <c r="J595">
        <v>3.24</v>
      </c>
      <c r="K595">
        <v>3.34</v>
      </c>
      <c r="L595">
        <v>84.2</v>
      </c>
      <c r="M595" t="str">
        <f t="shared" si="29"/>
        <v/>
      </c>
      <c r="N595" s="12" t="str">
        <f t="shared" si="30"/>
        <v/>
      </c>
      <c r="O595" t="str">
        <f t="shared" si="31"/>
        <v/>
      </c>
    </row>
    <row r="596" spans="1:15" x14ac:dyDescent="0.25">
      <c r="A596">
        <v>2011</v>
      </c>
      <c r="B596">
        <v>3</v>
      </c>
      <c r="C596" s="2">
        <v>0.45624999999999999</v>
      </c>
      <c r="D596">
        <v>3</v>
      </c>
      <c r="E596">
        <v>1</v>
      </c>
      <c r="F596" t="s">
        <v>639</v>
      </c>
      <c r="G596" t="s">
        <v>638</v>
      </c>
      <c r="H596">
        <v>10</v>
      </c>
      <c r="I596">
        <v>21</v>
      </c>
      <c r="J596">
        <v>3.34</v>
      </c>
      <c r="K596">
        <v>5.37</v>
      </c>
      <c r="L596">
        <v>78.3</v>
      </c>
      <c r="M596" t="str">
        <f t="shared" si="29"/>
        <v/>
      </c>
      <c r="N596" s="12" t="str">
        <f t="shared" si="30"/>
        <v/>
      </c>
      <c r="O596" t="str">
        <f t="shared" si="31"/>
        <v/>
      </c>
    </row>
    <row r="597" spans="1:15" x14ac:dyDescent="0.25">
      <c r="A597">
        <v>2011</v>
      </c>
      <c r="B597">
        <v>3</v>
      </c>
      <c r="C597" s="2">
        <v>0.43402777777777773</v>
      </c>
      <c r="D597">
        <v>1</v>
      </c>
      <c r="E597">
        <v>8</v>
      </c>
      <c r="F597" t="s">
        <v>597</v>
      </c>
      <c r="G597" t="s">
        <v>637</v>
      </c>
      <c r="H597">
        <v>16</v>
      </c>
      <c r="I597">
        <v>21</v>
      </c>
      <c r="J597">
        <v>5.37</v>
      </c>
      <c r="K597">
        <v>7</v>
      </c>
      <c r="L597">
        <v>76.3</v>
      </c>
      <c r="M597">
        <f t="shared" si="29"/>
        <v>3</v>
      </c>
      <c r="N597" s="12">
        <f t="shared" si="30"/>
        <v>2.4016203703703706E-2</v>
      </c>
      <c r="O597">
        <f t="shared" si="31"/>
        <v>5</v>
      </c>
    </row>
    <row r="598" spans="1:15" x14ac:dyDescent="0.25">
      <c r="A598">
        <v>2011</v>
      </c>
      <c r="B598">
        <v>3</v>
      </c>
      <c r="C598" s="2">
        <v>0.43402777777777773</v>
      </c>
      <c r="G598" t="s">
        <v>636</v>
      </c>
      <c r="H598">
        <v>17</v>
      </c>
      <c r="I598">
        <v>21</v>
      </c>
      <c r="J598">
        <v>0</v>
      </c>
      <c r="K598">
        <v>0</v>
      </c>
      <c r="L598">
        <v>72.599999999999994</v>
      </c>
      <c r="M598">
        <f t="shared" si="29"/>
        <v>3</v>
      </c>
      <c r="N598" s="12">
        <f t="shared" si="30"/>
        <v>2.4016203703703706E-2</v>
      </c>
      <c r="O598">
        <f t="shared" si="31"/>
        <v>4</v>
      </c>
    </row>
    <row r="599" spans="1:15" x14ac:dyDescent="0.25">
      <c r="A599">
        <v>2011</v>
      </c>
      <c r="B599">
        <v>3</v>
      </c>
      <c r="C599" s="2">
        <v>0.42986111111111108</v>
      </c>
      <c r="F599" t="s">
        <v>554</v>
      </c>
      <c r="G599" t="s">
        <v>635</v>
      </c>
      <c r="H599">
        <v>17</v>
      </c>
      <c r="I599">
        <v>21</v>
      </c>
      <c r="J599">
        <v>0</v>
      </c>
      <c r="K599">
        <v>0.04</v>
      </c>
      <c r="L599">
        <v>72.8</v>
      </c>
      <c r="M599" t="str">
        <f t="shared" si="29"/>
        <v/>
      </c>
      <c r="N599" s="12" t="str">
        <f t="shared" si="30"/>
        <v/>
      </c>
      <c r="O599" t="str">
        <f t="shared" si="31"/>
        <v/>
      </c>
    </row>
    <row r="600" spans="1:15" x14ac:dyDescent="0.25">
      <c r="A600">
        <v>2011</v>
      </c>
      <c r="B600">
        <v>3</v>
      </c>
      <c r="C600" s="2">
        <v>0.42569444444444443</v>
      </c>
      <c r="D600">
        <v>1</v>
      </c>
      <c r="E600">
        <v>10</v>
      </c>
      <c r="F600" t="s">
        <v>634</v>
      </c>
      <c r="G600" t="s">
        <v>633</v>
      </c>
      <c r="H600">
        <v>17</v>
      </c>
      <c r="I600">
        <v>21</v>
      </c>
      <c r="J600">
        <v>0.04</v>
      </c>
      <c r="K600">
        <v>0.01</v>
      </c>
      <c r="L600">
        <v>72.7</v>
      </c>
      <c r="M600" t="str">
        <f t="shared" si="29"/>
        <v/>
      </c>
      <c r="N600" s="12" t="str">
        <f t="shared" si="30"/>
        <v/>
      </c>
      <c r="O600" t="str">
        <f t="shared" si="31"/>
        <v/>
      </c>
    </row>
    <row r="601" spans="1:15" x14ac:dyDescent="0.25">
      <c r="A601">
        <v>2011</v>
      </c>
      <c r="B601">
        <v>3</v>
      </c>
      <c r="C601" s="2">
        <v>0.39999999999999997</v>
      </c>
      <c r="D601">
        <v>2</v>
      </c>
      <c r="E601">
        <v>7</v>
      </c>
      <c r="F601" t="s">
        <v>561</v>
      </c>
      <c r="G601" t="s">
        <v>585</v>
      </c>
      <c r="H601">
        <v>17</v>
      </c>
      <c r="I601">
        <v>21</v>
      </c>
      <c r="J601">
        <v>0.01</v>
      </c>
      <c r="K601">
        <v>-0.79</v>
      </c>
      <c r="L601">
        <v>69.7</v>
      </c>
      <c r="M601" t="str">
        <f t="shared" si="29"/>
        <v/>
      </c>
      <c r="N601" s="12" t="str">
        <f t="shared" si="30"/>
        <v/>
      </c>
      <c r="O601" t="str">
        <f t="shared" si="31"/>
        <v/>
      </c>
    </row>
    <row r="602" spans="1:15" x14ac:dyDescent="0.25">
      <c r="A602">
        <v>2011</v>
      </c>
      <c r="B602">
        <v>3</v>
      </c>
      <c r="C602" s="2">
        <v>0.39652777777777781</v>
      </c>
      <c r="D602">
        <v>3</v>
      </c>
      <c r="E602">
        <v>7</v>
      </c>
      <c r="F602" t="s">
        <v>561</v>
      </c>
      <c r="G602" t="s">
        <v>632</v>
      </c>
      <c r="H602">
        <v>17</v>
      </c>
      <c r="I602">
        <v>21</v>
      </c>
      <c r="J602">
        <v>-0.79</v>
      </c>
      <c r="K602">
        <v>-2.44</v>
      </c>
      <c r="L602">
        <v>62.7</v>
      </c>
      <c r="M602" t="str">
        <f t="shared" si="29"/>
        <v/>
      </c>
      <c r="N602" s="12" t="str">
        <f t="shared" si="30"/>
        <v/>
      </c>
      <c r="O602" t="str">
        <f t="shared" si="31"/>
        <v/>
      </c>
    </row>
    <row r="603" spans="1:15" x14ac:dyDescent="0.25">
      <c r="A603">
        <v>2011</v>
      </c>
      <c r="B603">
        <v>3</v>
      </c>
      <c r="C603" s="2">
        <v>0.3833333333333333</v>
      </c>
      <c r="D603">
        <v>4</v>
      </c>
      <c r="E603">
        <v>13</v>
      </c>
      <c r="F603" t="s">
        <v>631</v>
      </c>
      <c r="G603" t="s">
        <v>630</v>
      </c>
      <c r="H603">
        <v>17</v>
      </c>
      <c r="I603">
        <v>21</v>
      </c>
      <c r="J603">
        <v>-2.44</v>
      </c>
      <c r="K603">
        <v>-1.6</v>
      </c>
      <c r="L603">
        <v>66.3</v>
      </c>
      <c r="M603" t="str">
        <f t="shared" si="29"/>
        <v/>
      </c>
      <c r="N603" s="12" t="str">
        <f t="shared" si="30"/>
        <v/>
      </c>
      <c r="O603" t="str">
        <f t="shared" si="31"/>
        <v/>
      </c>
    </row>
    <row r="604" spans="1:15" x14ac:dyDescent="0.25">
      <c r="A604">
        <v>2011</v>
      </c>
      <c r="B604">
        <v>3</v>
      </c>
      <c r="C604" s="2">
        <v>0.375</v>
      </c>
      <c r="D604">
        <v>1</v>
      </c>
      <c r="E604">
        <v>10</v>
      </c>
      <c r="F604" t="s">
        <v>584</v>
      </c>
      <c r="G604" t="s">
        <v>629</v>
      </c>
      <c r="H604">
        <v>17</v>
      </c>
      <c r="I604">
        <v>21</v>
      </c>
      <c r="J604">
        <v>1.6</v>
      </c>
      <c r="K604">
        <v>1.19</v>
      </c>
      <c r="L604">
        <v>68.099999999999994</v>
      </c>
      <c r="M604" t="str">
        <f t="shared" si="29"/>
        <v/>
      </c>
      <c r="N604" s="12" t="str">
        <f t="shared" si="30"/>
        <v/>
      </c>
      <c r="O604" t="str">
        <f t="shared" si="31"/>
        <v/>
      </c>
    </row>
    <row r="605" spans="1:15" x14ac:dyDescent="0.25">
      <c r="A605">
        <v>2011</v>
      </c>
      <c r="B605">
        <v>3</v>
      </c>
      <c r="C605" s="2">
        <v>0.34583333333333338</v>
      </c>
      <c r="D605">
        <v>2</v>
      </c>
      <c r="E605">
        <v>9</v>
      </c>
      <c r="F605" t="s">
        <v>628</v>
      </c>
      <c r="G605" t="s">
        <v>627</v>
      </c>
      <c r="H605">
        <v>17</v>
      </c>
      <c r="I605">
        <v>21</v>
      </c>
      <c r="J605">
        <v>1.19</v>
      </c>
      <c r="K605">
        <v>1.55</v>
      </c>
      <c r="L605">
        <v>66.7</v>
      </c>
      <c r="M605" t="str">
        <f t="shared" si="29"/>
        <v/>
      </c>
      <c r="N605" s="12" t="str">
        <f t="shared" si="30"/>
        <v/>
      </c>
      <c r="O605" t="str">
        <f t="shared" si="31"/>
        <v/>
      </c>
    </row>
    <row r="606" spans="1:15" x14ac:dyDescent="0.25">
      <c r="A606">
        <v>2011</v>
      </c>
      <c r="B606">
        <v>3</v>
      </c>
      <c r="C606" s="2">
        <v>0.31527777777777777</v>
      </c>
      <c r="G606" t="s">
        <v>626</v>
      </c>
      <c r="H606">
        <v>17</v>
      </c>
      <c r="I606">
        <v>21</v>
      </c>
      <c r="J606">
        <v>0</v>
      </c>
      <c r="K606">
        <v>0</v>
      </c>
      <c r="M606" t="str">
        <f t="shared" si="29"/>
        <v/>
      </c>
      <c r="N606" s="12" t="str">
        <f t="shared" si="30"/>
        <v/>
      </c>
      <c r="O606" t="str">
        <f t="shared" si="31"/>
        <v/>
      </c>
    </row>
    <row r="607" spans="1:15" x14ac:dyDescent="0.25">
      <c r="A607">
        <v>2011</v>
      </c>
      <c r="B607">
        <v>3</v>
      </c>
      <c r="C607" s="2">
        <v>0.31458333333333333</v>
      </c>
      <c r="D607">
        <v>3</v>
      </c>
      <c r="E607">
        <v>1</v>
      </c>
      <c r="F607" t="s">
        <v>625</v>
      </c>
      <c r="G607" t="s">
        <v>624</v>
      </c>
      <c r="H607">
        <v>17</v>
      </c>
      <c r="I607">
        <v>21</v>
      </c>
      <c r="J607">
        <v>1.55</v>
      </c>
      <c r="K607">
        <v>2.65</v>
      </c>
      <c r="L607">
        <v>61.8</v>
      </c>
      <c r="M607" t="str">
        <f t="shared" si="29"/>
        <v/>
      </c>
      <c r="N607" s="12" t="str">
        <f t="shared" si="30"/>
        <v/>
      </c>
      <c r="O607" t="str">
        <f t="shared" si="31"/>
        <v/>
      </c>
    </row>
    <row r="608" spans="1:15" x14ac:dyDescent="0.25">
      <c r="A608">
        <v>2011</v>
      </c>
      <c r="B608">
        <v>3</v>
      </c>
      <c r="C608" s="2">
        <v>0.28472222222222221</v>
      </c>
      <c r="D608">
        <v>1</v>
      </c>
      <c r="E608">
        <v>10</v>
      </c>
      <c r="F608" t="s">
        <v>623</v>
      </c>
      <c r="G608" t="s">
        <v>536</v>
      </c>
      <c r="H608">
        <v>17</v>
      </c>
      <c r="I608">
        <v>21</v>
      </c>
      <c r="J608">
        <v>2.65</v>
      </c>
      <c r="K608">
        <v>2.11</v>
      </c>
      <c r="L608">
        <v>64.3</v>
      </c>
      <c r="M608" t="str">
        <f t="shared" si="29"/>
        <v/>
      </c>
      <c r="N608" s="12" t="str">
        <f t="shared" si="30"/>
        <v/>
      </c>
      <c r="O608" t="str">
        <f t="shared" si="31"/>
        <v/>
      </c>
    </row>
    <row r="609" spans="1:15" x14ac:dyDescent="0.25">
      <c r="A609">
        <v>2011</v>
      </c>
      <c r="B609">
        <v>3</v>
      </c>
      <c r="C609" s="2">
        <v>0.27916666666666667</v>
      </c>
      <c r="D609">
        <v>2</v>
      </c>
      <c r="E609">
        <v>10</v>
      </c>
      <c r="F609" t="s">
        <v>623</v>
      </c>
      <c r="G609" t="s">
        <v>622</v>
      </c>
      <c r="H609">
        <v>17</v>
      </c>
      <c r="I609">
        <v>21</v>
      </c>
      <c r="J609">
        <v>2.11</v>
      </c>
      <c r="K609">
        <v>3.64</v>
      </c>
      <c r="L609">
        <v>57.1</v>
      </c>
      <c r="M609" t="str">
        <f t="shared" si="29"/>
        <v/>
      </c>
      <c r="N609" s="12" t="str">
        <f t="shared" si="30"/>
        <v/>
      </c>
      <c r="O609" t="str">
        <f t="shared" si="31"/>
        <v/>
      </c>
    </row>
    <row r="610" spans="1:15" x14ac:dyDescent="0.25">
      <c r="A610">
        <v>2011</v>
      </c>
      <c r="B610">
        <v>3</v>
      </c>
      <c r="C610" s="2">
        <v>0.24583333333333335</v>
      </c>
      <c r="D610">
        <v>1</v>
      </c>
      <c r="E610">
        <v>10</v>
      </c>
      <c r="F610" t="s">
        <v>620</v>
      </c>
      <c r="G610" t="s">
        <v>621</v>
      </c>
      <c r="H610">
        <v>17</v>
      </c>
      <c r="I610">
        <v>21</v>
      </c>
      <c r="J610">
        <v>3.64</v>
      </c>
      <c r="K610">
        <v>3.1</v>
      </c>
      <c r="L610">
        <v>59.7</v>
      </c>
      <c r="M610" t="str">
        <f t="shared" si="29"/>
        <v/>
      </c>
      <c r="N610" s="12" t="str">
        <f t="shared" si="30"/>
        <v/>
      </c>
      <c r="O610" t="str">
        <f t="shared" si="31"/>
        <v/>
      </c>
    </row>
    <row r="611" spans="1:15" x14ac:dyDescent="0.25">
      <c r="A611">
        <v>2011</v>
      </c>
      <c r="B611">
        <v>3</v>
      </c>
      <c r="C611" s="2">
        <v>0.24236111111111111</v>
      </c>
      <c r="D611">
        <v>2</v>
      </c>
      <c r="E611">
        <v>10</v>
      </c>
      <c r="F611" t="s">
        <v>620</v>
      </c>
      <c r="G611" t="s">
        <v>619</v>
      </c>
      <c r="H611">
        <v>17</v>
      </c>
      <c r="I611">
        <v>21</v>
      </c>
      <c r="J611">
        <v>3.1</v>
      </c>
      <c r="K611">
        <v>2.02</v>
      </c>
      <c r="L611">
        <v>64.8</v>
      </c>
      <c r="M611" t="str">
        <f t="shared" si="29"/>
        <v/>
      </c>
      <c r="N611" s="12" t="str">
        <f t="shared" si="30"/>
        <v/>
      </c>
      <c r="O611" t="str">
        <f t="shared" si="31"/>
        <v/>
      </c>
    </row>
    <row r="612" spans="1:15" x14ac:dyDescent="0.25">
      <c r="A612">
        <v>2011</v>
      </c>
      <c r="B612">
        <v>3</v>
      </c>
      <c r="C612" s="2">
        <v>0.20833333333333334</v>
      </c>
      <c r="D612">
        <v>3</v>
      </c>
      <c r="E612">
        <v>13</v>
      </c>
      <c r="F612" t="s">
        <v>571</v>
      </c>
      <c r="G612" t="s">
        <v>618</v>
      </c>
      <c r="H612">
        <v>17</v>
      </c>
      <c r="I612">
        <v>21</v>
      </c>
      <c r="J612">
        <v>2.02</v>
      </c>
      <c r="K612">
        <v>1.06</v>
      </c>
      <c r="L612">
        <v>69.400000000000006</v>
      </c>
      <c r="M612" t="str">
        <f t="shared" si="29"/>
        <v/>
      </c>
      <c r="N612" s="12" t="str">
        <f t="shared" si="30"/>
        <v/>
      </c>
      <c r="O612" t="str">
        <f t="shared" si="31"/>
        <v/>
      </c>
    </row>
    <row r="613" spans="1:15" x14ac:dyDescent="0.25">
      <c r="A613">
        <v>2011</v>
      </c>
      <c r="B613">
        <v>3</v>
      </c>
      <c r="C613" s="2">
        <v>0.19097222222222221</v>
      </c>
      <c r="D613">
        <v>4</v>
      </c>
      <c r="E613">
        <v>15</v>
      </c>
      <c r="F613" t="s">
        <v>617</v>
      </c>
      <c r="G613" t="s">
        <v>616</v>
      </c>
      <c r="H613">
        <v>17</v>
      </c>
      <c r="I613">
        <v>21</v>
      </c>
      <c r="J613">
        <v>1.06</v>
      </c>
      <c r="K613">
        <v>-1.8</v>
      </c>
      <c r="L613">
        <v>81.099999999999994</v>
      </c>
      <c r="M613" t="str">
        <f t="shared" si="29"/>
        <v/>
      </c>
      <c r="N613" s="12" t="str">
        <f t="shared" si="30"/>
        <v/>
      </c>
      <c r="O613" t="str">
        <f t="shared" si="31"/>
        <v/>
      </c>
    </row>
    <row r="614" spans="1:15" x14ac:dyDescent="0.25">
      <c r="A614">
        <v>2011</v>
      </c>
      <c r="B614">
        <v>3</v>
      </c>
      <c r="C614" s="2">
        <v>0.18680555555555556</v>
      </c>
      <c r="D614">
        <v>1</v>
      </c>
      <c r="E614">
        <v>10</v>
      </c>
      <c r="F614" t="s">
        <v>615</v>
      </c>
      <c r="G614" t="s">
        <v>614</v>
      </c>
      <c r="H614">
        <v>17</v>
      </c>
      <c r="I614">
        <v>21</v>
      </c>
      <c r="J614">
        <v>1.8</v>
      </c>
      <c r="K614">
        <v>2.92</v>
      </c>
      <c r="L614">
        <v>84.8</v>
      </c>
      <c r="M614" t="str">
        <f t="shared" si="29"/>
        <v/>
      </c>
      <c r="N614" s="12" t="str">
        <f t="shared" si="30"/>
        <v/>
      </c>
      <c r="O614" t="str">
        <f t="shared" si="31"/>
        <v/>
      </c>
    </row>
    <row r="615" spans="1:15" x14ac:dyDescent="0.25">
      <c r="A615">
        <v>2011</v>
      </c>
      <c r="B615">
        <v>3</v>
      </c>
      <c r="C615" s="2">
        <v>0.15833333333333333</v>
      </c>
      <c r="D615">
        <v>1</v>
      </c>
      <c r="E615">
        <v>10</v>
      </c>
      <c r="F615" t="s">
        <v>584</v>
      </c>
      <c r="G615" t="s">
        <v>613</v>
      </c>
      <c r="H615">
        <v>17</v>
      </c>
      <c r="I615">
        <v>21</v>
      </c>
      <c r="J615">
        <v>2.92</v>
      </c>
      <c r="K615">
        <v>1.97</v>
      </c>
      <c r="L615">
        <v>82</v>
      </c>
      <c r="M615" t="str">
        <f t="shared" si="29"/>
        <v/>
      </c>
      <c r="N615" s="12" t="str">
        <f t="shared" si="30"/>
        <v/>
      </c>
      <c r="O615" t="str">
        <f t="shared" si="31"/>
        <v/>
      </c>
    </row>
    <row r="616" spans="1:15" x14ac:dyDescent="0.25">
      <c r="A616">
        <v>2011</v>
      </c>
      <c r="B616">
        <v>3</v>
      </c>
      <c r="C616" s="2">
        <v>0.1277777777777778</v>
      </c>
      <c r="D616">
        <v>2</v>
      </c>
      <c r="E616">
        <v>13</v>
      </c>
      <c r="F616" t="s">
        <v>576</v>
      </c>
      <c r="G616" t="s">
        <v>612</v>
      </c>
      <c r="H616">
        <v>17</v>
      </c>
      <c r="I616">
        <v>21</v>
      </c>
      <c r="J616">
        <v>1.97</v>
      </c>
      <c r="K616">
        <v>1.95</v>
      </c>
      <c r="L616">
        <v>82.3</v>
      </c>
      <c r="M616" t="str">
        <f t="shared" si="29"/>
        <v/>
      </c>
      <c r="N616" s="12" t="str">
        <f t="shared" si="30"/>
        <v/>
      </c>
      <c r="O616" t="str">
        <f t="shared" si="31"/>
        <v/>
      </c>
    </row>
    <row r="617" spans="1:15" x14ac:dyDescent="0.25">
      <c r="A617">
        <v>2011</v>
      </c>
      <c r="B617">
        <v>3</v>
      </c>
      <c r="C617" s="2">
        <v>0.10694444444444444</v>
      </c>
      <c r="G617" t="s">
        <v>611</v>
      </c>
      <c r="H617">
        <v>17</v>
      </c>
      <c r="I617">
        <v>21</v>
      </c>
      <c r="J617">
        <v>0</v>
      </c>
      <c r="K617">
        <v>0</v>
      </c>
      <c r="M617" t="str">
        <f t="shared" si="29"/>
        <v/>
      </c>
      <c r="N617" s="12" t="str">
        <f t="shared" si="30"/>
        <v/>
      </c>
      <c r="O617" t="str">
        <f t="shared" si="31"/>
        <v/>
      </c>
    </row>
    <row r="618" spans="1:15" x14ac:dyDescent="0.25">
      <c r="A618">
        <v>2011</v>
      </c>
      <c r="B618">
        <v>3</v>
      </c>
      <c r="C618" s="2">
        <v>0.10694444444444444</v>
      </c>
      <c r="D618">
        <v>3</v>
      </c>
      <c r="E618">
        <v>8</v>
      </c>
      <c r="F618" t="s">
        <v>609</v>
      </c>
      <c r="G618" t="s">
        <v>610</v>
      </c>
      <c r="H618">
        <v>17</v>
      </c>
      <c r="I618">
        <v>21</v>
      </c>
      <c r="J618">
        <v>1.95</v>
      </c>
      <c r="K618">
        <v>0.72</v>
      </c>
      <c r="L618">
        <v>77.900000000000006</v>
      </c>
      <c r="M618" t="str">
        <f t="shared" si="29"/>
        <v/>
      </c>
      <c r="N618" s="12" t="str">
        <f t="shared" si="30"/>
        <v/>
      </c>
      <c r="O618" t="str">
        <f t="shared" si="31"/>
        <v/>
      </c>
    </row>
    <row r="619" spans="1:15" x14ac:dyDescent="0.25">
      <c r="A619">
        <v>2011</v>
      </c>
      <c r="B619">
        <v>3</v>
      </c>
      <c r="C619" s="2">
        <v>0.10416666666666667</v>
      </c>
      <c r="D619">
        <v>4</v>
      </c>
      <c r="E619">
        <v>8</v>
      </c>
      <c r="F619" t="s">
        <v>609</v>
      </c>
      <c r="G619" t="s">
        <v>608</v>
      </c>
      <c r="H619">
        <v>17</v>
      </c>
      <c r="I619">
        <v>21</v>
      </c>
      <c r="J619">
        <v>0.72</v>
      </c>
      <c r="K619">
        <v>0.32</v>
      </c>
      <c r="L619">
        <v>76.2</v>
      </c>
      <c r="M619" t="str">
        <f t="shared" si="29"/>
        <v/>
      </c>
      <c r="N619" s="12" t="str">
        <f t="shared" si="30"/>
        <v/>
      </c>
      <c r="O619" t="str">
        <f t="shared" si="31"/>
        <v/>
      </c>
    </row>
    <row r="620" spans="1:15" x14ac:dyDescent="0.25">
      <c r="A620">
        <v>2011</v>
      </c>
      <c r="B620">
        <v>3</v>
      </c>
      <c r="C620" s="2">
        <v>9.930555555555555E-2</v>
      </c>
      <c r="D620">
        <v>1</v>
      </c>
      <c r="E620">
        <v>10</v>
      </c>
      <c r="F620" t="s">
        <v>541</v>
      </c>
      <c r="G620" t="s">
        <v>607</v>
      </c>
      <c r="H620">
        <v>17</v>
      </c>
      <c r="I620">
        <v>21</v>
      </c>
      <c r="J620">
        <v>-0.32</v>
      </c>
      <c r="K620">
        <v>-0.3</v>
      </c>
      <c r="L620">
        <v>76.2</v>
      </c>
      <c r="M620" t="str">
        <f t="shared" si="29"/>
        <v/>
      </c>
      <c r="N620" s="12" t="str">
        <f t="shared" si="30"/>
        <v/>
      </c>
      <c r="O620" t="str">
        <f t="shared" si="31"/>
        <v/>
      </c>
    </row>
    <row r="621" spans="1:15" x14ac:dyDescent="0.25">
      <c r="A621">
        <v>2011</v>
      </c>
      <c r="B621">
        <v>3</v>
      </c>
      <c r="C621" s="2">
        <v>7.3611111111111113E-2</v>
      </c>
      <c r="D621">
        <v>2</v>
      </c>
      <c r="E621">
        <v>6</v>
      </c>
      <c r="F621" t="s">
        <v>606</v>
      </c>
      <c r="G621" t="s">
        <v>605</v>
      </c>
      <c r="H621">
        <v>17</v>
      </c>
      <c r="I621">
        <v>21</v>
      </c>
      <c r="J621">
        <v>-0.3</v>
      </c>
      <c r="K621">
        <v>-0.47</v>
      </c>
      <c r="L621">
        <v>77.2</v>
      </c>
      <c r="M621" t="str">
        <f t="shared" si="29"/>
        <v/>
      </c>
      <c r="N621" s="12" t="str">
        <f t="shared" si="30"/>
        <v/>
      </c>
      <c r="O621" t="str">
        <f t="shared" si="31"/>
        <v/>
      </c>
    </row>
    <row r="622" spans="1:15" x14ac:dyDescent="0.25">
      <c r="A622">
        <v>2011</v>
      </c>
      <c r="B622">
        <v>3</v>
      </c>
      <c r="C622" s="2">
        <v>4.5833333333333337E-2</v>
      </c>
      <c r="D622">
        <v>3</v>
      </c>
      <c r="E622">
        <v>2</v>
      </c>
      <c r="F622" t="s">
        <v>604</v>
      </c>
      <c r="G622" t="s">
        <v>535</v>
      </c>
      <c r="H622">
        <v>17</v>
      </c>
      <c r="I622">
        <v>21</v>
      </c>
      <c r="J622">
        <v>-0.47</v>
      </c>
      <c r="K622">
        <v>-1.96</v>
      </c>
      <c r="L622">
        <v>83.4</v>
      </c>
      <c r="M622" t="str">
        <f t="shared" si="29"/>
        <v/>
      </c>
      <c r="N622" s="12" t="str">
        <f t="shared" si="30"/>
        <v/>
      </c>
      <c r="O622" t="str">
        <f t="shared" si="31"/>
        <v/>
      </c>
    </row>
    <row r="623" spans="1:15" x14ac:dyDescent="0.25">
      <c r="A623">
        <v>2011</v>
      </c>
      <c r="B623">
        <v>3</v>
      </c>
      <c r="C623" s="2">
        <v>4.2361111111111106E-2</v>
      </c>
      <c r="D623">
        <v>4</v>
      </c>
      <c r="E623">
        <v>2</v>
      </c>
      <c r="F623" t="s">
        <v>604</v>
      </c>
      <c r="G623" t="s">
        <v>603</v>
      </c>
      <c r="H623">
        <v>17</v>
      </c>
      <c r="I623">
        <v>21</v>
      </c>
      <c r="J623">
        <v>-1.96</v>
      </c>
      <c r="K623">
        <v>0.32</v>
      </c>
      <c r="L623">
        <v>74</v>
      </c>
      <c r="M623" t="str">
        <f t="shared" si="29"/>
        <v/>
      </c>
      <c r="N623" s="12" t="str">
        <f t="shared" si="30"/>
        <v/>
      </c>
      <c r="O623" t="str">
        <f t="shared" si="31"/>
        <v/>
      </c>
    </row>
    <row r="624" spans="1:15" x14ac:dyDescent="0.25">
      <c r="A624">
        <v>2011</v>
      </c>
      <c r="B624">
        <v>3</v>
      </c>
      <c r="C624" s="2">
        <v>3.2638888888888891E-2</v>
      </c>
      <c r="D624">
        <v>1</v>
      </c>
      <c r="E624">
        <v>10</v>
      </c>
      <c r="F624" t="s">
        <v>599</v>
      </c>
      <c r="G624" t="s">
        <v>602</v>
      </c>
      <c r="H624">
        <v>17</v>
      </c>
      <c r="I624">
        <v>21</v>
      </c>
      <c r="J624">
        <v>-0.32</v>
      </c>
      <c r="K624">
        <v>-0.77</v>
      </c>
      <c r="L624">
        <v>71.900000000000006</v>
      </c>
      <c r="M624" t="str">
        <f t="shared" si="29"/>
        <v/>
      </c>
      <c r="N624" s="12" t="str">
        <f t="shared" si="30"/>
        <v/>
      </c>
      <c r="O624" t="str">
        <f t="shared" si="31"/>
        <v/>
      </c>
    </row>
    <row r="625" spans="1:15" x14ac:dyDescent="0.25">
      <c r="A625">
        <v>2011</v>
      </c>
      <c r="B625">
        <v>3</v>
      </c>
      <c r="C625" s="2">
        <v>2.9861111111111113E-2</v>
      </c>
      <c r="D625">
        <v>2</v>
      </c>
      <c r="E625">
        <v>10</v>
      </c>
      <c r="F625" t="s">
        <v>599</v>
      </c>
      <c r="G625" t="s">
        <v>601</v>
      </c>
      <c r="H625">
        <v>17</v>
      </c>
      <c r="I625">
        <v>21</v>
      </c>
      <c r="J625">
        <v>-0.77</v>
      </c>
      <c r="K625">
        <v>-1.42</v>
      </c>
      <c r="L625">
        <v>68.7</v>
      </c>
      <c r="M625" t="str">
        <f t="shared" si="29"/>
        <v/>
      </c>
      <c r="N625" s="12" t="str">
        <f t="shared" si="30"/>
        <v/>
      </c>
      <c r="O625" t="str">
        <f t="shared" si="31"/>
        <v/>
      </c>
    </row>
    <row r="626" spans="1:15" x14ac:dyDescent="0.25">
      <c r="A626">
        <v>2011</v>
      </c>
      <c r="B626">
        <v>3</v>
      </c>
      <c r="C626" s="2">
        <v>2.5694444444444447E-2</v>
      </c>
      <c r="D626">
        <v>3</v>
      </c>
      <c r="E626">
        <v>10</v>
      </c>
      <c r="F626" t="s">
        <v>599</v>
      </c>
      <c r="G626" t="s">
        <v>600</v>
      </c>
      <c r="H626">
        <v>17</v>
      </c>
      <c r="I626">
        <v>21</v>
      </c>
      <c r="J626">
        <v>-1.42</v>
      </c>
      <c r="K626">
        <v>-2.4900000000000002</v>
      </c>
      <c r="L626">
        <v>63</v>
      </c>
      <c r="M626" t="str">
        <f t="shared" si="29"/>
        <v/>
      </c>
      <c r="N626" s="12" t="str">
        <f t="shared" si="30"/>
        <v/>
      </c>
      <c r="O626" t="str">
        <f t="shared" si="31"/>
        <v/>
      </c>
    </row>
    <row r="627" spans="1:15" x14ac:dyDescent="0.25">
      <c r="A627">
        <v>2011</v>
      </c>
      <c r="B627">
        <v>3</v>
      </c>
      <c r="C627" s="2">
        <v>2.1527777777777781E-2</v>
      </c>
      <c r="D627">
        <v>4</v>
      </c>
      <c r="E627">
        <v>10</v>
      </c>
      <c r="F627" t="s">
        <v>599</v>
      </c>
      <c r="G627" t="s">
        <v>598</v>
      </c>
      <c r="H627">
        <v>17</v>
      </c>
      <c r="I627">
        <v>21</v>
      </c>
      <c r="J627">
        <v>-2.4900000000000002</v>
      </c>
      <c r="K627">
        <v>-2.4900000000000002</v>
      </c>
      <c r="L627">
        <v>63.1</v>
      </c>
      <c r="M627" t="str">
        <f t="shared" si="29"/>
        <v/>
      </c>
      <c r="N627" s="12" t="str">
        <f t="shared" si="30"/>
        <v/>
      </c>
      <c r="O627" t="str">
        <f t="shared" si="31"/>
        <v/>
      </c>
    </row>
    <row r="628" spans="1:15" x14ac:dyDescent="0.25">
      <c r="A628">
        <v>2011</v>
      </c>
      <c r="B628">
        <v>3</v>
      </c>
      <c r="C628" s="2">
        <v>1.3194444444444444E-2</v>
      </c>
      <c r="D628">
        <v>4</v>
      </c>
      <c r="E628">
        <v>15</v>
      </c>
      <c r="F628" t="s">
        <v>597</v>
      </c>
      <c r="G628" t="s">
        <v>596</v>
      </c>
      <c r="H628">
        <v>17</v>
      </c>
      <c r="I628">
        <v>21</v>
      </c>
      <c r="J628">
        <v>-2.4900000000000002</v>
      </c>
      <c r="K628">
        <v>-2.85</v>
      </c>
      <c r="L628">
        <v>61.1</v>
      </c>
      <c r="M628" t="str">
        <f t="shared" si="29"/>
        <v/>
      </c>
      <c r="N628" s="12" t="str">
        <f t="shared" si="30"/>
        <v/>
      </c>
      <c r="O628" t="str">
        <f t="shared" si="31"/>
        <v/>
      </c>
    </row>
    <row r="629" spans="1:15" x14ac:dyDescent="0.25">
      <c r="A629">
        <v>2011</v>
      </c>
      <c r="B629">
        <v>3</v>
      </c>
      <c r="C629" s="2">
        <v>7.6388888888888886E-3</v>
      </c>
      <c r="D629">
        <v>1</v>
      </c>
      <c r="E629">
        <v>10</v>
      </c>
      <c r="F629" t="s">
        <v>595</v>
      </c>
      <c r="G629" t="s">
        <v>594</v>
      </c>
      <c r="H629">
        <v>17</v>
      </c>
      <c r="I629">
        <v>21</v>
      </c>
      <c r="J629">
        <v>2.85</v>
      </c>
      <c r="K629">
        <v>3.39</v>
      </c>
      <c r="L629">
        <v>58</v>
      </c>
      <c r="M629" t="str">
        <f t="shared" si="29"/>
        <v/>
      </c>
      <c r="N629" s="12" t="str">
        <f t="shared" si="30"/>
        <v/>
      </c>
      <c r="O629" t="str">
        <f t="shared" si="31"/>
        <v/>
      </c>
    </row>
    <row r="630" spans="1:15" x14ac:dyDescent="0.25">
      <c r="A630">
        <v>2011</v>
      </c>
      <c r="B630">
        <v>4</v>
      </c>
      <c r="C630" s="2">
        <v>0.625</v>
      </c>
      <c r="D630">
        <v>2</v>
      </c>
      <c r="E630">
        <v>2</v>
      </c>
      <c r="F630" t="s">
        <v>593</v>
      </c>
      <c r="G630" t="s">
        <v>592</v>
      </c>
      <c r="H630">
        <v>17</v>
      </c>
      <c r="I630">
        <v>21</v>
      </c>
      <c r="J630">
        <v>3.39</v>
      </c>
      <c r="K630">
        <v>-1.93</v>
      </c>
      <c r="L630">
        <v>83.9</v>
      </c>
      <c r="M630" t="str">
        <f t="shared" si="29"/>
        <v/>
      </c>
      <c r="N630" s="12" t="str">
        <f t="shared" si="30"/>
        <v/>
      </c>
      <c r="O630" t="str">
        <f t="shared" si="31"/>
        <v/>
      </c>
    </row>
    <row r="631" spans="1:15" x14ac:dyDescent="0.25">
      <c r="A631">
        <v>2011</v>
      </c>
      <c r="B631">
        <v>4</v>
      </c>
      <c r="C631" s="2">
        <v>0.61805555555555558</v>
      </c>
      <c r="D631">
        <v>1</v>
      </c>
      <c r="E631">
        <v>10</v>
      </c>
      <c r="F631" t="s">
        <v>590</v>
      </c>
      <c r="G631" t="s">
        <v>591</v>
      </c>
      <c r="H631">
        <v>17</v>
      </c>
      <c r="I631">
        <v>21</v>
      </c>
      <c r="J631">
        <v>1.93</v>
      </c>
      <c r="K631">
        <v>1.38</v>
      </c>
      <c r="L631">
        <v>81.900000000000006</v>
      </c>
      <c r="M631" t="str">
        <f t="shared" si="29"/>
        <v/>
      </c>
      <c r="N631" s="12" t="str">
        <f t="shared" si="30"/>
        <v/>
      </c>
      <c r="O631" t="str">
        <f t="shared" si="31"/>
        <v/>
      </c>
    </row>
    <row r="632" spans="1:15" x14ac:dyDescent="0.25">
      <c r="A632">
        <v>2011</v>
      </c>
      <c r="B632">
        <v>4</v>
      </c>
      <c r="C632" s="2">
        <v>0.61458333333333337</v>
      </c>
      <c r="D632">
        <v>2</v>
      </c>
      <c r="E632">
        <v>10</v>
      </c>
      <c r="F632" t="s">
        <v>590</v>
      </c>
      <c r="G632" t="s">
        <v>589</v>
      </c>
      <c r="H632">
        <v>17</v>
      </c>
      <c r="I632">
        <v>21</v>
      </c>
      <c r="J632">
        <v>1.38</v>
      </c>
      <c r="K632">
        <v>1.0900000000000001</v>
      </c>
      <c r="L632">
        <v>80.8</v>
      </c>
      <c r="M632" t="str">
        <f t="shared" si="29"/>
        <v/>
      </c>
      <c r="N632" s="12" t="str">
        <f t="shared" si="30"/>
        <v/>
      </c>
      <c r="O632" t="str">
        <f t="shared" si="31"/>
        <v/>
      </c>
    </row>
    <row r="633" spans="1:15" x14ac:dyDescent="0.25">
      <c r="A633">
        <v>2011</v>
      </c>
      <c r="B633">
        <v>4</v>
      </c>
      <c r="C633" s="2">
        <v>0.58402777777777781</v>
      </c>
      <c r="D633">
        <v>3</v>
      </c>
      <c r="E633">
        <v>7</v>
      </c>
      <c r="F633" t="s">
        <v>588</v>
      </c>
      <c r="G633" t="s">
        <v>587</v>
      </c>
      <c r="H633">
        <v>17</v>
      </c>
      <c r="I633">
        <v>21</v>
      </c>
      <c r="J633">
        <v>1.0900000000000001</v>
      </c>
      <c r="K633">
        <v>2.92</v>
      </c>
      <c r="L633">
        <v>87.9</v>
      </c>
      <c r="M633" t="str">
        <f t="shared" si="29"/>
        <v/>
      </c>
      <c r="N633" s="12" t="str">
        <f t="shared" si="30"/>
        <v/>
      </c>
      <c r="O633" t="str">
        <f t="shared" si="31"/>
        <v/>
      </c>
    </row>
    <row r="634" spans="1:15" x14ac:dyDescent="0.25">
      <c r="A634">
        <v>2011</v>
      </c>
      <c r="B634">
        <v>4</v>
      </c>
      <c r="C634" s="2">
        <v>0.55625000000000002</v>
      </c>
      <c r="D634">
        <v>1</v>
      </c>
      <c r="E634">
        <v>10</v>
      </c>
      <c r="F634" t="s">
        <v>584</v>
      </c>
      <c r="G634" t="s">
        <v>586</v>
      </c>
      <c r="H634">
        <v>17</v>
      </c>
      <c r="I634">
        <v>21</v>
      </c>
      <c r="J634">
        <v>2.92</v>
      </c>
      <c r="K634">
        <v>2.37</v>
      </c>
      <c r="L634">
        <v>86.6</v>
      </c>
      <c r="M634" t="str">
        <f t="shared" si="29"/>
        <v/>
      </c>
      <c r="N634" s="12" t="str">
        <f t="shared" si="30"/>
        <v/>
      </c>
      <c r="O634" t="str">
        <f t="shared" si="31"/>
        <v/>
      </c>
    </row>
    <row r="635" spans="1:15" x14ac:dyDescent="0.25">
      <c r="A635">
        <v>2011</v>
      </c>
      <c r="B635">
        <v>4</v>
      </c>
      <c r="C635" s="2">
        <v>0.55277777777777781</v>
      </c>
      <c r="D635">
        <v>2</v>
      </c>
      <c r="E635">
        <v>10</v>
      </c>
      <c r="F635" t="s">
        <v>584</v>
      </c>
      <c r="G635" t="s">
        <v>585</v>
      </c>
      <c r="H635">
        <v>17</v>
      </c>
      <c r="I635">
        <v>21</v>
      </c>
      <c r="J635">
        <v>2.37</v>
      </c>
      <c r="K635">
        <v>1.68</v>
      </c>
      <c r="L635">
        <v>84.1</v>
      </c>
      <c r="M635" t="str">
        <f t="shared" si="29"/>
        <v/>
      </c>
      <c r="N635" s="12" t="str">
        <f t="shared" si="30"/>
        <v/>
      </c>
      <c r="O635" t="str">
        <f t="shared" si="31"/>
        <v/>
      </c>
    </row>
    <row r="636" spans="1:15" x14ac:dyDescent="0.25">
      <c r="A636">
        <v>2011</v>
      </c>
      <c r="B636">
        <v>4</v>
      </c>
      <c r="C636" s="2">
        <v>0.5493055555555556</v>
      </c>
      <c r="D636">
        <v>3</v>
      </c>
      <c r="E636">
        <v>10</v>
      </c>
      <c r="F636" t="s">
        <v>584</v>
      </c>
      <c r="G636" t="s">
        <v>583</v>
      </c>
      <c r="H636">
        <v>17</v>
      </c>
      <c r="I636">
        <v>21</v>
      </c>
      <c r="J636">
        <v>1.68</v>
      </c>
      <c r="K636">
        <v>6.74</v>
      </c>
      <c r="L636">
        <v>96.4</v>
      </c>
      <c r="M636" t="str">
        <f t="shared" si="29"/>
        <v/>
      </c>
      <c r="N636" s="12" t="str">
        <f t="shared" si="30"/>
        <v/>
      </c>
      <c r="O636" t="str">
        <f t="shared" si="31"/>
        <v/>
      </c>
    </row>
    <row r="637" spans="1:15" x14ac:dyDescent="0.25">
      <c r="A637">
        <v>2011</v>
      </c>
      <c r="B637">
        <v>4</v>
      </c>
      <c r="C637" s="2">
        <v>0.52777777777777779</v>
      </c>
      <c r="D637">
        <v>1</v>
      </c>
      <c r="E637">
        <v>2</v>
      </c>
      <c r="F637" t="s">
        <v>582</v>
      </c>
      <c r="G637" t="s">
        <v>581</v>
      </c>
      <c r="H637">
        <v>17</v>
      </c>
      <c r="I637">
        <v>21</v>
      </c>
      <c r="J637">
        <v>6.74</v>
      </c>
      <c r="K637">
        <v>4.57</v>
      </c>
      <c r="L637">
        <v>93.1</v>
      </c>
      <c r="M637" t="str">
        <f t="shared" si="29"/>
        <v/>
      </c>
      <c r="N637" s="12" t="str">
        <f t="shared" si="30"/>
        <v/>
      </c>
      <c r="O637" t="str">
        <f t="shared" si="31"/>
        <v/>
      </c>
    </row>
    <row r="638" spans="1:15" x14ac:dyDescent="0.25">
      <c r="A638">
        <v>2011</v>
      </c>
      <c r="B638">
        <v>4</v>
      </c>
      <c r="C638" s="2">
        <v>0.50208333333333333</v>
      </c>
      <c r="D638">
        <v>2</v>
      </c>
      <c r="E638">
        <v>8</v>
      </c>
      <c r="F638" t="s">
        <v>550</v>
      </c>
      <c r="G638" t="s">
        <v>580</v>
      </c>
      <c r="H638">
        <v>17</v>
      </c>
      <c r="I638">
        <v>27</v>
      </c>
      <c r="J638">
        <v>4.57</v>
      </c>
      <c r="K638">
        <v>7</v>
      </c>
      <c r="L638">
        <v>96</v>
      </c>
      <c r="M638">
        <f t="shared" si="29"/>
        <v>4</v>
      </c>
      <c r="N638" s="12">
        <f t="shared" si="30"/>
        <v>3.3298611111111112E-2</v>
      </c>
      <c r="O638">
        <f t="shared" si="31"/>
        <v>10</v>
      </c>
    </row>
    <row r="639" spans="1:15" x14ac:dyDescent="0.25">
      <c r="A639">
        <v>2011</v>
      </c>
      <c r="B639">
        <v>4</v>
      </c>
      <c r="C639" s="2">
        <v>0.50208333333333333</v>
      </c>
      <c r="G639" t="s">
        <v>579</v>
      </c>
      <c r="H639">
        <v>17</v>
      </c>
      <c r="I639">
        <v>28</v>
      </c>
      <c r="J639">
        <v>0</v>
      </c>
      <c r="K639">
        <v>0</v>
      </c>
      <c r="L639">
        <v>97.2</v>
      </c>
      <c r="M639">
        <f t="shared" si="29"/>
        <v>4</v>
      </c>
      <c r="N639" s="12">
        <f t="shared" si="30"/>
        <v>3.3298611111111112E-2</v>
      </c>
      <c r="O639">
        <f t="shared" si="31"/>
        <v>11</v>
      </c>
    </row>
    <row r="640" spans="1:15" x14ac:dyDescent="0.25">
      <c r="A640">
        <v>2011</v>
      </c>
      <c r="B640">
        <v>4</v>
      </c>
      <c r="C640" s="2">
        <v>0.49791666666666662</v>
      </c>
      <c r="F640" t="s">
        <v>543</v>
      </c>
      <c r="G640" t="s">
        <v>578</v>
      </c>
      <c r="H640">
        <v>17</v>
      </c>
      <c r="I640">
        <v>28</v>
      </c>
      <c r="J640">
        <v>0</v>
      </c>
      <c r="K640">
        <v>1.2</v>
      </c>
      <c r="L640">
        <v>95.8</v>
      </c>
      <c r="M640" t="str">
        <f t="shared" si="29"/>
        <v/>
      </c>
      <c r="N640" s="12" t="str">
        <f t="shared" si="30"/>
        <v/>
      </c>
      <c r="O640" t="str">
        <f t="shared" si="31"/>
        <v/>
      </c>
    </row>
    <row r="641" spans="1:15" x14ac:dyDescent="0.25">
      <c r="A641">
        <v>2011</v>
      </c>
      <c r="B641">
        <v>4</v>
      </c>
      <c r="C641" s="2">
        <v>0.49374999999999997</v>
      </c>
      <c r="D641">
        <v>1</v>
      </c>
      <c r="E641">
        <v>10</v>
      </c>
      <c r="F641" t="s">
        <v>533</v>
      </c>
      <c r="G641" t="s">
        <v>577</v>
      </c>
      <c r="H641">
        <v>17</v>
      </c>
      <c r="I641">
        <v>28</v>
      </c>
      <c r="J641">
        <v>1.2</v>
      </c>
      <c r="K641">
        <v>1.87</v>
      </c>
      <c r="L641">
        <v>94.7</v>
      </c>
      <c r="M641" t="str">
        <f t="shared" si="29"/>
        <v/>
      </c>
      <c r="N641" s="12" t="str">
        <f t="shared" si="30"/>
        <v/>
      </c>
      <c r="O641" t="str">
        <f t="shared" si="31"/>
        <v/>
      </c>
    </row>
    <row r="642" spans="1:15" x14ac:dyDescent="0.25">
      <c r="A642">
        <v>2011</v>
      </c>
      <c r="B642">
        <v>4</v>
      </c>
      <c r="C642" s="2">
        <v>0.46666666666666662</v>
      </c>
      <c r="D642">
        <v>2</v>
      </c>
      <c r="E642">
        <v>1</v>
      </c>
      <c r="F642" t="s">
        <v>576</v>
      </c>
      <c r="G642" t="s">
        <v>575</v>
      </c>
      <c r="H642">
        <v>17</v>
      </c>
      <c r="I642">
        <v>28</v>
      </c>
      <c r="J642">
        <v>1.87</v>
      </c>
      <c r="K642">
        <v>2.52</v>
      </c>
      <c r="L642">
        <v>93.9</v>
      </c>
      <c r="M642" t="str">
        <f t="shared" si="29"/>
        <v/>
      </c>
      <c r="N642" s="12" t="str">
        <f t="shared" si="30"/>
        <v/>
      </c>
      <c r="O642" t="str">
        <f t="shared" si="31"/>
        <v/>
      </c>
    </row>
    <row r="643" spans="1:15" x14ac:dyDescent="0.25">
      <c r="A643">
        <v>2011</v>
      </c>
      <c r="B643">
        <v>4</v>
      </c>
      <c r="C643" s="2">
        <v>0.43541666666666662</v>
      </c>
      <c r="D643">
        <v>1</v>
      </c>
      <c r="E643">
        <v>10</v>
      </c>
      <c r="F643" t="s">
        <v>573</v>
      </c>
      <c r="G643" t="s">
        <v>574</v>
      </c>
      <c r="H643">
        <v>17</v>
      </c>
      <c r="I643">
        <v>28</v>
      </c>
      <c r="J643">
        <v>2.52</v>
      </c>
      <c r="K643">
        <v>1.98</v>
      </c>
      <c r="L643">
        <v>95.5</v>
      </c>
      <c r="M643" t="str">
        <f t="shared" si="29"/>
        <v/>
      </c>
      <c r="N643" s="12" t="str">
        <f t="shared" si="30"/>
        <v/>
      </c>
      <c r="O643" t="str">
        <f t="shared" si="31"/>
        <v/>
      </c>
    </row>
    <row r="644" spans="1:15" x14ac:dyDescent="0.25">
      <c r="A644">
        <v>2011</v>
      </c>
      <c r="B644">
        <v>4</v>
      </c>
      <c r="C644" s="2">
        <v>0.43263888888888885</v>
      </c>
      <c r="D644">
        <v>2</v>
      </c>
      <c r="E644">
        <v>10</v>
      </c>
      <c r="F644" t="s">
        <v>573</v>
      </c>
      <c r="G644" t="s">
        <v>572</v>
      </c>
      <c r="H644">
        <v>17</v>
      </c>
      <c r="I644">
        <v>28</v>
      </c>
      <c r="J644">
        <v>1.98</v>
      </c>
      <c r="K644">
        <v>3.45</v>
      </c>
      <c r="L644">
        <v>92.5</v>
      </c>
      <c r="M644" t="str">
        <f t="shared" ref="M644:M707" si="32">IF(AND(H644=H643,I644=I643),"",$B644)</f>
        <v/>
      </c>
      <c r="N644" s="12" t="str">
        <f t="shared" ref="N644:N707" si="33">IF(NOT(ISNUMBER(M644)),"",
IF(AND($C644=0.625,$B644=1),TIME(0,0,0),
(($C$3-C644)+0.625*(B644-1))/60))</f>
        <v/>
      </c>
      <c r="O644" t="str">
        <f t="shared" ref="O644:O707" si="34">IF(N644&lt;&gt;"",ABS(H644-I644),"")</f>
        <v/>
      </c>
    </row>
    <row r="645" spans="1:15" x14ac:dyDescent="0.25">
      <c r="A645">
        <v>2011</v>
      </c>
      <c r="B645">
        <v>4</v>
      </c>
      <c r="C645" s="2">
        <v>0.40416666666666662</v>
      </c>
      <c r="D645">
        <v>1</v>
      </c>
      <c r="E645">
        <v>10</v>
      </c>
      <c r="F645" t="s">
        <v>571</v>
      </c>
      <c r="G645" t="s">
        <v>570</v>
      </c>
      <c r="H645">
        <v>17</v>
      </c>
      <c r="I645">
        <v>28</v>
      </c>
      <c r="J645">
        <v>3.45</v>
      </c>
      <c r="K645">
        <v>2.79</v>
      </c>
      <c r="L645">
        <v>94.5</v>
      </c>
      <c r="M645" t="str">
        <f t="shared" si="32"/>
        <v/>
      </c>
      <c r="N645" s="12" t="str">
        <f t="shared" si="33"/>
        <v/>
      </c>
      <c r="O645" t="str">
        <f t="shared" si="34"/>
        <v/>
      </c>
    </row>
    <row r="646" spans="1:15" x14ac:dyDescent="0.25">
      <c r="A646">
        <v>2011</v>
      </c>
      <c r="B646">
        <v>4</v>
      </c>
      <c r="C646" s="2">
        <v>0.3840277777777778</v>
      </c>
      <c r="D646">
        <v>1</v>
      </c>
      <c r="E646">
        <v>20</v>
      </c>
      <c r="F646" t="s">
        <v>569</v>
      </c>
      <c r="G646" t="s">
        <v>568</v>
      </c>
      <c r="H646">
        <v>17</v>
      </c>
      <c r="I646">
        <v>28</v>
      </c>
      <c r="J646">
        <v>2.79</v>
      </c>
      <c r="K646">
        <v>1.82</v>
      </c>
      <c r="L646">
        <v>96.6</v>
      </c>
      <c r="M646" t="str">
        <f t="shared" si="32"/>
        <v/>
      </c>
      <c r="N646" s="12" t="str">
        <f t="shared" si="33"/>
        <v/>
      </c>
      <c r="O646" t="str">
        <f t="shared" si="34"/>
        <v/>
      </c>
    </row>
    <row r="647" spans="1:15" x14ac:dyDescent="0.25">
      <c r="A647">
        <v>2011</v>
      </c>
      <c r="B647">
        <v>4</v>
      </c>
      <c r="C647" s="2">
        <v>0.3520833333333333</v>
      </c>
      <c r="D647">
        <v>2</v>
      </c>
      <c r="E647">
        <v>18</v>
      </c>
      <c r="F647" t="s">
        <v>567</v>
      </c>
      <c r="G647" t="s">
        <v>566</v>
      </c>
      <c r="H647">
        <v>17</v>
      </c>
      <c r="I647">
        <v>28</v>
      </c>
      <c r="J647">
        <v>1.82</v>
      </c>
      <c r="K647">
        <v>3.14</v>
      </c>
      <c r="L647">
        <v>94.9</v>
      </c>
      <c r="M647" t="str">
        <f t="shared" si="32"/>
        <v/>
      </c>
      <c r="N647" s="12" t="str">
        <f t="shared" si="33"/>
        <v/>
      </c>
      <c r="O647" t="str">
        <f t="shared" si="34"/>
        <v/>
      </c>
    </row>
    <row r="648" spans="1:15" x14ac:dyDescent="0.25">
      <c r="A648">
        <v>2011</v>
      </c>
      <c r="B648">
        <v>4</v>
      </c>
      <c r="C648" s="2">
        <v>0.31944444444444448</v>
      </c>
      <c r="D648">
        <v>3</v>
      </c>
      <c r="E648">
        <v>3</v>
      </c>
      <c r="F648" t="s">
        <v>558</v>
      </c>
      <c r="G648" t="s">
        <v>565</v>
      </c>
      <c r="H648">
        <v>23</v>
      </c>
      <c r="I648">
        <v>28</v>
      </c>
      <c r="J648">
        <v>3.14</v>
      </c>
      <c r="K648">
        <v>7</v>
      </c>
      <c r="L648">
        <v>86.7</v>
      </c>
      <c r="M648">
        <f t="shared" si="32"/>
        <v>4</v>
      </c>
      <c r="N648" s="12">
        <f t="shared" si="33"/>
        <v>3.6342592592592586E-2</v>
      </c>
      <c r="O648">
        <f t="shared" si="34"/>
        <v>5</v>
      </c>
    </row>
    <row r="649" spans="1:15" x14ac:dyDescent="0.25">
      <c r="A649">
        <v>2011</v>
      </c>
      <c r="B649">
        <v>4</v>
      </c>
      <c r="C649" s="2">
        <v>0.31944444444444448</v>
      </c>
      <c r="G649" t="s">
        <v>564</v>
      </c>
      <c r="H649">
        <v>25</v>
      </c>
      <c r="I649">
        <v>28</v>
      </c>
      <c r="J649">
        <v>0</v>
      </c>
      <c r="K649">
        <v>1</v>
      </c>
      <c r="L649">
        <v>75.8</v>
      </c>
      <c r="M649">
        <f t="shared" si="32"/>
        <v>4</v>
      </c>
      <c r="N649" s="12">
        <f t="shared" si="33"/>
        <v>3.6342592592592586E-2</v>
      </c>
      <c r="O649">
        <f t="shared" si="34"/>
        <v>3</v>
      </c>
    </row>
    <row r="650" spans="1:15" x14ac:dyDescent="0.25">
      <c r="A650">
        <v>2011</v>
      </c>
      <c r="B650">
        <v>4</v>
      </c>
      <c r="C650" s="2">
        <v>0.31527777777777777</v>
      </c>
      <c r="F650" t="s">
        <v>554</v>
      </c>
      <c r="G650" t="s">
        <v>563</v>
      </c>
      <c r="H650">
        <v>25</v>
      </c>
      <c r="I650">
        <v>28</v>
      </c>
      <c r="J650">
        <v>0</v>
      </c>
      <c r="K650">
        <v>0.61</v>
      </c>
      <c r="L650">
        <v>79.7</v>
      </c>
      <c r="M650" t="str">
        <f t="shared" si="32"/>
        <v/>
      </c>
      <c r="N650" s="12" t="str">
        <f t="shared" si="33"/>
        <v/>
      </c>
      <c r="O650" t="str">
        <f t="shared" si="34"/>
        <v/>
      </c>
    </row>
    <row r="651" spans="1:15" x14ac:dyDescent="0.25">
      <c r="A651">
        <v>2011</v>
      </c>
      <c r="B651">
        <v>4</v>
      </c>
      <c r="C651" s="2">
        <v>0.31180555555555556</v>
      </c>
      <c r="D651">
        <v>1</v>
      </c>
      <c r="E651">
        <v>10</v>
      </c>
      <c r="F651" t="s">
        <v>558</v>
      </c>
      <c r="G651" t="s">
        <v>562</v>
      </c>
      <c r="H651">
        <v>25</v>
      </c>
      <c r="I651">
        <v>28</v>
      </c>
      <c r="J651">
        <v>0.61</v>
      </c>
      <c r="K651">
        <v>-0.48</v>
      </c>
      <c r="L651">
        <v>72.8</v>
      </c>
      <c r="M651" t="str">
        <f t="shared" si="32"/>
        <v/>
      </c>
      <c r="N651" s="12" t="str">
        <f t="shared" si="33"/>
        <v/>
      </c>
      <c r="O651" t="str">
        <f t="shared" si="34"/>
        <v/>
      </c>
    </row>
    <row r="652" spans="1:15" x14ac:dyDescent="0.25">
      <c r="A652">
        <v>2011</v>
      </c>
      <c r="B652">
        <v>4</v>
      </c>
      <c r="C652" s="2">
        <v>0.28958333333333336</v>
      </c>
      <c r="D652">
        <v>2</v>
      </c>
      <c r="E652">
        <v>14</v>
      </c>
      <c r="F652" t="s">
        <v>561</v>
      </c>
      <c r="G652" t="s">
        <v>560</v>
      </c>
      <c r="H652">
        <v>25</v>
      </c>
      <c r="I652">
        <v>28</v>
      </c>
      <c r="J652">
        <v>-0.48</v>
      </c>
      <c r="K652">
        <v>0.04</v>
      </c>
      <c r="L652">
        <v>76.900000000000006</v>
      </c>
      <c r="M652" t="str">
        <f t="shared" si="32"/>
        <v/>
      </c>
      <c r="N652" s="12" t="str">
        <f t="shared" si="33"/>
        <v/>
      </c>
      <c r="O652" t="str">
        <f t="shared" si="34"/>
        <v/>
      </c>
    </row>
    <row r="653" spans="1:15" x14ac:dyDescent="0.25">
      <c r="A653">
        <v>2011</v>
      </c>
      <c r="B653">
        <v>4</v>
      </c>
      <c r="C653" s="2">
        <v>0.28958333333333336</v>
      </c>
      <c r="D653">
        <v>3</v>
      </c>
      <c r="E653">
        <v>5</v>
      </c>
      <c r="F653" t="s">
        <v>543</v>
      </c>
      <c r="G653" t="s">
        <v>559</v>
      </c>
      <c r="H653">
        <v>25</v>
      </c>
      <c r="I653">
        <v>28</v>
      </c>
      <c r="J653">
        <v>0.04</v>
      </c>
      <c r="K653">
        <v>-0.62</v>
      </c>
      <c r="L653">
        <v>72.3</v>
      </c>
      <c r="M653" t="str">
        <f t="shared" si="32"/>
        <v/>
      </c>
      <c r="N653" s="12" t="str">
        <f t="shared" si="33"/>
        <v/>
      </c>
      <c r="O653" t="str">
        <f t="shared" si="34"/>
        <v/>
      </c>
    </row>
    <row r="654" spans="1:15" x14ac:dyDescent="0.25">
      <c r="A654">
        <v>2011</v>
      </c>
      <c r="B654">
        <v>4</v>
      </c>
      <c r="C654" s="2">
        <v>0.24930555555555556</v>
      </c>
      <c r="D654">
        <v>3</v>
      </c>
      <c r="E654">
        <v>10</v>
      </c>
      <c r="F654" t="s">
        <v>558</v>
      </c>
      <c r="G654" t="s">
        <v>557</v>
      </c>
      <c r="H654">
        <v>25</v>
      </c>
      <c r="I654">
        <v>28</v>
      </c>
      <c r="J654">
        <v>-0.62</v>
      </c>
      <c r="K654">
        <v>2.65</v>
      </c>
      <c r="L654">
        <v>91.8</v>
      </c>
      <c r="M654" t="str">
        <f t="shared" si="32"/>
        <v/>
      </c>
      <c r="N654" s="12" t="str">
        <f t="shared" si="33"/>
        <v/>
      </c>
      <c r="O654" t="str">
        <f t="shared" si="34"/>
        <v/>
      </c>
    </row>
    <row r="655" spans="1:15" x14ac:dyDescent="0.25">
      <c r="A655">
        <v>2011</v>
      </c>
      <c r="B655">
        <v>4</v>
      </c>
      <c r="C655" s="2">
        <v>0.22222222222222221</v>
      </c>
      <c r="D655">
        <v>1</v>
      </c>
      <c r="E655">
        <v>10</v>
      </c>
      <c r="F655" t="s">
        <v>556</v>
      </c>
      <c r="G655" t="s">
        <v>555</v>
      </c>
      <c r="H655">
        <v>25</v>
      </c>
      <c r="I655">
        <v>28</v>
      </c>
      <c r="J655">
        <v>2.65</v>
      </c>
      <c r="K655">
        <v>3.58</v>
      </c>
      <c r="L655">
        <v>95.5</v>
      </c>
      <c r="M655" t="str">
        <f t="shared" si="32"/>
        <v/>
      </c>
      <c r="N655" s="12" t="str">
        <f t="shared" si="33"/>
        <v/>
      </c>
      <c r="O655" t="str">
        <f t="shared" si="34"/>
        <v/>
      </c>
    </row>
    <row r="656" spans="1:15" x14ac:dyDescent="0.25">
      <c r="A656">
        <v>2011</v>
      </c>
      <c r="B656">
        <v>4</v>
      </c>
      <c r="C656" s="2">
        <v>0.19027777777777777</v>
      </c>
      <c r="D656">
        <v>1</v>
      </c>
      <c r="E656">
        <v>10</v>
      </c>
      <c r="F656" t="s">
        <v>554</v>
      </c>
      <c r="G656" t="s">
        <v>553</v>
      </c>
      <c r="H656">
        <v>25</v>
      </c>
      <c r="I656">
        <v>28</v>
      </c>
      <c r="J656">
        <v>3.58</v>
      </c>
      <c r="K656">
        <v>3.17</v>
      </c>
      <c r="L656">
        <v>95.6</v>
      </c>
      <c r="M656" t="str">
        <f t="shared" si="32"/>
        <v/>
      </c>
      <c r="N656" s="12" t="str">
        <f t="shared" si="33"/>
        <v/>
      </c>
      <c r="O656" t="str">
        <f t="shared" si="34"/>
        <v/>
      </c>
    </row>
    <row r="657" spans="1:15" x14ac:dyDescent="0.25">
      <c r="A657">
        <v>2011</v>
      </c>
      <c r="B657">
        <v>4</v>
      </c>
      <c r="C657" s="2">
        <v>0.16180555555555556</v>
      </c>
      <c r="D657">
        <v>2</v>
      </c>
      <c r="E657">
        <v>9</v>
      </c>
      <c r="F657" t="s">
        <v>552</v>
      </c>
      <c r="G657" t="s">
        <v>551</v>
      </c>
      <c r="H657">
        <v>25</v>
      </c>
      <c r="I657">
        <v>28</v>
      </c>
      <c r="J657">
        <v>3.17</v>
      </c>
      <c r="K657">
        <v>5.37</v>
      </c>
      <c r="L657">
        <v>99.3</v>
      </c>
      <c r="M657" t="str">
        <f t="shared" si="32"/>
        <v/>
      </c>
      <c r="N657" s="12" t="str">
        <f t="shared" si="33"/>
        <v/>
      </c>
      <c r="O657" t="str">
        <f t="shared" si="34"/>
        <v/>
      </c>
    </row>
    <row r="658" spans="1:15" x14ac:dyDescent="0.25">
      <c r="A658">
        <v>2011</v>
      </c>
      <c r="B658">
        <v>4</v>
      </c>
      <c r="C658" s="2">
        <v>0.15763888888888888</v>
      </c>
      <c r="D658">
        <v>1</v>
      </c>
      <c r="E658">
        <v>8</v>
      </c>
      <c r="F658" t="s">
        <v>550</v>
      </c>
      <c r="G658" t="s">
        <v>549</v>
      </c>
      <c r="H658">
        <v>25</v>
      </c>
      <c r="I658">
        <v>28</v>
      </c>
      <c r="J658">
        <v>5.37</v>
      </c>
      <c r="K658">
        <v>4.76</v>
      </c>
      <c r="L658">
        <v>99</v>
      </c>
      <c r="M658" t="str">
        <f t="shared" si="32"/>
        <v/>
      </c>
      <c r="N658" s="12" t="str">
        <f t="shared" si="33"/>
        <v/>
      </c>
      <c r="O658" t="str">
        <f t="shared" si="34"/>
        <v/>
      </c>
    </row>
    <row r="659" spans="1:15" x14ac:dyDescent="0.25">
      <c r="A659">
        <v>2011</v>
      </c>
      <c r="B659">
        <v>4</v>
      </c>
      <c r="C659" s="2">
        <v>0.12569444444444444</v>
      </c>
      <c r="D659">
        <v>2</v>
      </c>
      <c r="E659">
        <v>7</v>
      </c>
      <c r="F659" t="s">
        <v>548</v>
      </c>
      <c r="G659" t="s">
        <v>547</v>
      </c>
      <c r="H659">
        <v>25</v>
      </c>
      <c r="I659">
        <v>28</v>
      </c>
      <c r="J659">
        <v>4.76</v>
      </c>
      <c r="K659">
        <v>4.26</v>
      </c>
      <c r="L659">
        <v>99.2</v>
      </c>
      <c r="M659" t="str">
        <f t="shared" si="32"/>
        <v/>
      </c>
      <c r="N659" s="12" t="str">
        <f t="shared" si="33"/>
        <v/>
      </c>
      <c r="O659" t="str">
        <f t="shared" si="34"/>
        <v/>
      </c>
    </row>
    <row r="660" spans="1:15" x14ac:dyDescent="0.25">
      <c r="A660">
        <v>2011</v>
      </c>
      <c r="B660">
        <v>4</v>
      </c>
      <c r="C660" s="2">
        <v>9.375E-2</v>
      </c>
      <c r="D660">
        <v>3</v>
      </c>
      <c r="E660">
        <v>5</v>
      </c>
      <c r="F660" t="s">
        <v>545</v>
      </c>
      <c r="G660" t="s">
        <v>546</v>
      </c>
      <c r="H660">
        <v>25</v>
      </c>
      <c r="I660">
        <v>28</v>
      </c>
      <c r="J660">
        <v>4.26</v>
      </c>
      <c r="K660">
        <v>3.01</v>
      </c>
      <c r="L660">
        <v>99</v>
      </c>
      <c r="M660" t="str">
        <f t="shared" si="32"/>
        <v/>
      </c>
      <c r="N660" s="12" t="str">
        <f t="shared" si="33"/>
        <v/>
      </c>
      <c r="O660" t="str">
        <f t="shared" si="34"/>
        <v/>
      </c>
    </row>
    <row r="661" spans="1:15" x14ac:dyDescent="0.25">
      <c r="A661">
        <v>2011</v>
      </c>
      <c r="B661">
        <v>4</v>
      </c>
      <c r="C661" s="2">
        <v>9.0277777777777776E-2</v>
      </c>
      <c r="D661">
        <v>4</v>
      </c>
      <c r="E661">
        <v>5</v>
      </c>
      <c r="F661" t="s">
        <v>545</v>
      </c>
      <c r="G661" t="s">
        <v>544</v>
      </c>
      <c r="H661">
        <v>25</v>
      </c>
      <c r="I661">
        <v>31</v>
      </c>
      <c r="J661">
        <v>3.01</v>
      </c>
      <c r="K661">
        <v>3</v>
      </c>
      <c r="L661">
        <v>99.1</v>
      </c>
      <c r="M661">
        <f t="shared" si="32"/>
        <v>4</v>
      </c>
      <c r="N661" s="12">
        <f t="shared" si="33"/>
        <v>4.0162037037037038E-2</v>
      </c>
      <c r="O661">
        <f t="shared" si="34"/>
        <v>6</v>
      </c>
    </row>
    <row r="662" spans="1:15" x14ac:dyDescent="0.25">
      <c r="A662">
        <v>2011</v>
      </c>
      <c r="B662">
        <v>4</v>
      </c>
      <c r="C662" s="2">
        <v>8.819444444444445E-2</v>
      </c>
      <c r="F662" t="s">
        <v>543</v>
      </c>
      <c r="G662" t="s">
        <v>542</v>
      </c>
      <c r="H662">
        <v>25</v>
      </c>
      <c r="I662">
        <v>31</v>
      </c>
      <c r="J662">
        <v>0</v>
      </c>
      <c r="K662">
        <v>-0.32</v>
      </c>
      <c r="L662">
        <v>99.4</v>
      </c>
      <c r="M662" t="str">
        <f t="shared" si="32"/>
        <v/>
      </c>
      <c r="N662" s="12" t="str">
        <f t="shared" si="33"/>
        <v/>
      </c>
      <c r="O662" t="str">
        <f t="shared" si="34"/>
        <v/>
      </c>
    </row>
    <row r="663" spans="1:15" x14ac:dyDescent="0.25">
      <c r="A663">
        <v>2011</v>
      </c>
      <c r="B663">
        <v>4</v>
      </c>
      <c r="C663" s="2">
        <v>8.2638888888888887E-2</v>
      </c>
      <c r="D663">
        <v>1</v>
      </c>
      <c r="E663">
        <v>10</v>
      </c>
      <c r="F663" t="s">
        <v>541</v>
      </c>
      <c r="G663" t="s">
        <v>540</v>
      </c>
      <c r="H663">
        <v>25</v>
      </c>
      <c r="I663">
        <v>31</v>
      </c>
      <c r="J663">
        <v>-0.32</v>
      </c>
      <c r="K663">
        <v>0.81</v>
      </c>
      <c r="L663">
        <v>98.3</v>
      </c>
      <c r="M663" t="str">
        <f t="shared" si="32"/>
        <v/>
      </c>
      <c r="N663" s="12" t="str">
        <f t="shared" si="33"/>
        <v/>
      </c>
      <c r="O663" t="str">
        <f t="shared" si="34"/>
        <v/>
      </c>
    </row>
    <row r="664" spans="1:15" x14ac:dyDescent="0.25">
      <c r="A664">
        <v>2011</v>
      </c>
      <c r="B664">
        <v>4</v>
      </c>
      <c r="C664" s="2">
        <v>6.6666666666666666E-2</v>
      </c>
      <c r="D664">
        <v>1</v>
      </c>
      <c r="E664">
        <v>10</v>
      </c>
      <c r="F664" t="s">
        <v>539</v>
      </c>
      <c r="G664" t="s">
        <v>538</v>
      </c>
      <c r="H664">
        <v>25</v>
      </c>
      <c r="I664">
        <v>31</v>
      </c>
      <c r="J664">
        <v>0.81</v>
      </c>
      <c r="K664">
        <v>0.94</v>
      </c>
      <c r="L664">
        <v>98.9</v>
      </c>
      <c r="M664" t="str">
        <f t="shared" si="32"/>
        <v/>
      </c>
      <c r="N664" s="12" t="str">
        <f t="shared" si="33"/>
        <v/>
      </c>
      <c r="O664" t="str">
        <f t="shared" si="34"/>
        <v/>
      </c>
    </row>
    <row r="665" spans="1:15" x14ac:dyDescent="0.25">
      <c r="A665">
        <v>2011</v>
      </c>
      <c r="B665">
        <v>4</v>
      </c>
      <c r="C665" s="2">
        <v>4.7222222222222221E-2</v>
      </c>
      <c r="D665">
        <v>2</v>
      </c>
      <c r="E665">
        <v>5</v>
      </c>
      <c r="F665" t="s">
        <v>534</v>
      </c>
      <c r="G665" t="s">
        <v>537</v>
      </c>
      <c r="H665">
        <v>25</v>
      </c>
      <c r="I665">
        <v>31</v>
      </c>
      <c r="J665">
        <v>0.94</v>
      </c>
      <c r="K665">
        <v>0.23</v>
      </c>
      <c r="L665">
        <v>99.9</v>
      </c>
      <c r="M665" t="str">
        <f t="shared" si="32"/>
        <v/>
      </c>
      <c r="N665" s="12" t="str">
        <f t="shared" si="33"/>
        <v/>
      </c>
      <c r="O665" t="str">
        <f t="shared" si="34"/>
        <v/>
      </c>
    </row>
    <row r="666" spans="1:15" x14ac:dyDescent="0.25">
      <c r="A666">
        <v>2011</v>
      </c>
      <c r="B666">
        <v>4</v>
      </c>
      <c r="C666" s="2">
        <v>4.3055555555555562E-2</v>
      </c>
      <c r="D666">
        <v>3</v>
      </c>
      <c r="E666">
        <v>5</v>
      </c>
      <c r="F666" t="s">
        <v>534</v>
      </c>
      <c r="G666" t="s">
        <v>536</v>
      </c>
      <c r="H666">
        <v>25</v>
      </c>
      <c r="I666">
        <v>31</v>
      </c>
      <c r="J666">
        <v>0.23</v>
      </c>
      <c r="K666">
        <v>-1.18</v>
      </c>
      <c r="L666">
        <v>100</v>
      </c>
      <c r="M666" t="str">
        <f t="shared" si="32"/>
        <v/>
      </c>
      <c r="N666" s="12" t="str">
        <f t="shared" si="33"/>
        <v/>
      </c>
      <c r="O666" t="str">
        <f t="shared" si="34"/>
        <v/>
      </c>
    </row>
    <row r="667" spans="1:15" x14ac:dyDescent="0.25">
      <c r="A667">
        <v>2011</v>
      </c>
      <c r="B667">
        <v>4</v>
      </c>
      <c r="C667" s="2">
        <v>3.888888888888889E-2</v>
      </c>
      <c r="D667">
        <v>4</v>
      </c>
      <c r="E667">
        <v>5</v>
      </c>
      <c r="F667" t="s">
        <v>534</v>
      </c>
      <c r="G667" t="s">
        <v>535</v>
      </c>
      <c r="H667">
        <v>25</v>
      </c>
      <c r="I667">
        <v>31</v>
      </c>
      <c r="J667">
        <v>-1.18</v>
      </c>
      <c r="K667">
        <v>-3.38</v>
      </c>
      <c r="L667">
        <v>100</v>
      </c>
      <c r="M667" t="str">
        <f t="shared" si="32"/>
        <v/>
      </c>
      <c r="N667" s="12" t="str">
        <f t="shared" si="33"/>
        <v/>
      </c>
      <c r="O667" t="str">
        <f t="shared" si="34"/>
        <v/>
      </c>
    </row>
    <row r="668" spans="1:15" x14ac:dyDescent="0.25">
      <c r="A668">
        <v>2011</v>
      </c>
      <c r="B668">
        <v>4</v>
      </c>
      <c r="C668" s="2">
        <v>3.4027777777777775E-2</v>
      </c>
      <c r="D668">
        <v>1</v>
      </c>
      <c r="E668">
        <v>10</v>
      </c>
      <c r="F668" t="s">
        <v>534</v>
      </c>
      <c r="G668" t="s">
        <v>532</v>
      </c>
      <c r="H668">
        <v>25</v>
      </c>
      <c r="I668">
        <v>31</v>
      </c>
      <c r="J668">
        <v>3.38</v>
      </c>
      <c r="K668">
        <v>2.7</v>
      </c>
      <c r="L668">
        <v>100</v>
      </c>
      <c r="M668" t="str">
        <f t="shared" si="32"/>
        <v/>
      </c>
      <c r="N668" s="12" t="str">
        <f t="shared" si="33"/>
        <v/>
      </c>
      <c r="O668" t="str">
        <f t="shared" si="34"/>
        <v/>
      </c>
    </row>
    <row r="669" spans="1:15" x14ac:dyDescent="0.25">
      <c r="A669">
        <v>2011</v>
      </c>
      <c r="B669">
        <v>4</v>
      </c>
      <c r="C669" s="2">
        <v>9.0277777777777787E-3</v>
      </c>
      <c r="D669">
        <v>2</v>
      </c>
      <c r="E669">
        <v>11</v>
      </c>
      <c r="F669" t="s">
        <v>533</v>
      </c>
      <c r="G669" t="s">
        <v>532</v>
      </c>
      <c r="H669">
        <v>25</v>
      </c>
      <c r="I669">
        <v>31</v>
      </c>
      <c r="J669">
        <v>2.7</v>
      </c>
      <c r="K669">
        <v>1.88</v>
      </c>
      <c r="L669">
        <v>100</v>
      </c>
      <c r="M669" t="str">
        <f t="shared" si="32"/>
        <v/>
      </c>
      <c r="N669" s="12" t="str">
        <f t="shared" si="33"/>
        <v/>
      </c>
      <c r="O669" t="str">
        <f t="shared" si="34"/>
        <v/>
      </c>
    </row>
    <row r="670" spans="1:15" x14ac:dyDescent="0.25">
      <c r="A670">
        <v>2010</v>
      </c>
      <c r="B670">
        <v>1</v>
      </c>
      <c r="C670" s="2">
        <v>0.625</v>
      </c>
      <c r="F670" t="s">
        <v>752</v>
      </c>
      <c r="G670" t="s">
        <v>952</v>
      </c>
      <c r="H670">
        <v>0</v>
      </c>
      <c r="I670">
        <v>0</v>
      </c>
      <c r="J670">
        <v>0</v>
      </c>
      <c r="K670">
        <v>-0.48</v>
      </c>
      <c r="L670">
        <v>61.7</v>
      </c>
      <c r="M670">
        <f t="shared" si="32"/>
        <v>1</v>
      </c>
      <c r="N670" s="12">
        <f t="shared" si="33"/>
        <v>0</v>
      </c>
      <c r="O670">
        <f t="shared" si="34"/>
        <v>0</v>
      </c>
    </row>
    <row r="671" spans="1:15" x14ac:dyDescent="0.25">
      <c r="A671">
        <v>2010</v>
      </c>
      <c r="B671">
        <v>1</v>
      </c>
      <c r="C671" s="2">
        <v>0.62152777777777779</v>
      </c>
      <c r="D671">
        <v>1</v>
      </c>
      <c r="E671">
        <v>10</v>
      </c>
      <c r="F671" t="s">
        <v>913</v>
      </c>
      <c r="G671" t="s">
        <v>951</v>
      </c>
      <c r="H671">
        <v>0</v>
      </c>
      <c r="I671">
        <v>0</v>
      </c>
      <c r="J671">
        <v>0.48</v>
      </c>
      <c r="K671">
        <v>0.2</v>
      </c>
      <c r="L671">
        <v>62.5</v>
      </c>
      <c r="M671" t="str">
        <f t="shared" si="32"/>
        <v/>
      </c>
      <c r="N671" s="12" t="str">
        <f t="shared" si="33"/>
        <v/>
      </c>
      <c r="O671" t="str">
        <f t="shared" si="34"/>
        <v/>
      </c>
    </row>
    <row r="672" spans="1:15" x14ac:dyDescent="0.25">
      <c r="A672">
        <v>2010</v>
      </c>
      <c r="B672">
        <v>1</v>
      </c>
      <c r="C672" s="2">
        <v>0.59861111111111109</v>
      </c>
      <c r="D672">
        <v>2</v>
      </c>
      <c r="E672">
        <v>8</v>
      </c>
      <c r="F672" t="s">
        <v>939</v>
      </c>
      <c r="G672" t="s">
        <v>950</v>
      </c>
      <c r="H672">
        <v>0</v>
      </c>
      <c r="I672">
        <v>0</v>
      </c>
      <c r="J672">
        <v>0.2</v>
      </c>
      <c r="K672">
        <v>0.3</v>
      </c>
      <c r="L672">
        <v>62.2</v>
      </c>
      <c r="M672" t="str">
        <f t="shared" si="32"/>
        <v/>
      </c>
      <c r="N672" s="12" t="str">
        <f t="shared" si="33"/>
        <v/>
      </c>
      <c r="O672" t="str">
        <f t="shared" si="34"/>
        <v/>
      </c>
    </row>
    <row r="673" spans="1:15" x14ac:dyDescent="0.25">
      <c r="A673">
        <v>2010</v>
      </c>
      <c r="B673">
        <v>1</v>
      </c>
      <c r="C673" s="2">
        <v>0.56736111111111109</v>
      </c>
      <c r="D673">
        <v>3</v>
      </c>
      <c r="E673">
        <v>2</v>
      </c>
      <c r="F673" t="s">
        <v>760</v>
      </c>
      <c r="G673" t="s">
        <v>949</v>
      </c>
      <c r="H673">
        <v>0</v>
      </c>
      <c r="I673">
        <v>0</v>
      </c>
      <c r="J673">
        <v>0.3</v>
      </c>
      <c r="K673">
        <v>-1.31</v>
      </c>
      <c r="L673">
        <v>66.599999999999994</v>
      </c>
      <c r="M673" t="str">
        <f t="shared" si="32"/>
        <v/>
      </c>
      <c r="N673" s="12" t="str">
        <f t="shared" si="33"/>
        <v/>
      </c>
      <c r="O673" t="str">
        <f t="shared" si="34"/>
        <v/>
      </c>
    </row>
    <row r="674" spans="1:15" x14ac:dyDescent="0.25">
      <c r="A674">
        <v>2010</v>
      </c>
      <c r="B674">
        <v>1</v>
      </c>
      <c r="C674" s="2">
        <v>0.56319444444444444</v>
      </c>
      <c r="D674">
        <v>4</v>
      </c>
      <c r="E674">
        <v>2</v>
      </c>
      <c r="F674" t="s">
        <v>760</v>
      </c>
      <c r="G674" t="s">
        <v>948</v>
      </c>
      <c r="H674">
        <v>0</v>
      </c>
      <c r="I674">
        <v>0</v>
      </c>
      <c r="J674">
        <v>-1.31</v>
      </c>
      <c r="K674">
        <v>-0.74</v>
      </c>
      <c r="L674">
        <v>65</v>
      </c>
      <c r="M674" t="str">
        <f t="shared" si="32"/>
        <v/>
      </c>
      <c r="N674" s="12" t="str">
        <f t="shared" si="33"/>
        <v/>
      </c>
      <c r="O674" t="str">
        <f t="shared" si="34"/>
        <v/>
      </c>
    </row>
    <row r="675" spans="1:15" x14ac:dyDescent="0.25">
      <c r="A675">
        <v>2010</v>
      </c>
      <c r="B675">
        <v>1</v>
      </c>
      <c r="C675" s="2">
        <v>0.55694444444444446</v>
      </c>
      <c r="D675">
        <v>1</v>
      </c>
      <c r="E675">
        <v>10</v>
      </c>
      <c r="F675" t="s">
        <v>858</v>
      </c>
      <c r="G675" t="s">
        <v>947</v>
      </c>
      <c r="H675">
        <v>0</v>
      </c>
      <c r="I675">
        <v>0</v>
      </c>
      <c r="J675">
        <v>0.74</v>
      </c>
      <c r="K675">
        <v>1.93</v>
      </c>
      <c r="L675">
        <v>68.3</v>
      </c>
      <c r="M675" t="str">
        <f t="shared" si="32"/>
        <v/>
      </c>
      <c r="N675" s="12" t="str">
        <f t="shared" si="33"/>
        <v/>
      </c>
      <c r="O675" t="str">
        <f t="shared" si="34"/>
        <v/>
      </c>
    </row>
    <row r="676" spans="1:15" x14ac:dyDescent="0.25">
      <c r="A676">
        <v>2010</v>
      </c>
      <c r="B676">
        <v>1</v>
      </c>
      <c r="C676" s="2">
        <v>0.53263888888888888</v>
      </c>
      <c r="D676">
        <v>1</v>
      </c>
      <c r="E676">
        <v>10</v>
      </c>
      <c r="F676" t="s">
        <v>946</v>
      </c>
      <c r="G676" t="s">
        <v>945</v>
      </c>
      <c r="H676">
        <v>0</v>
      </c>
      <c r="I676">
        <v>0</v>
      </c>
      <c r="J676">
        <v>1.93</v>
      </c>
      <c r="K676">
        <v>1.65</v>
      </c>
      <c r="L676">
        <v>67.5</v>
      </c>
      <c r="M676" t="str">
        <f t="shared" si="32"/>
        <v/>
      </c>
      <c r="N676" s="12" t="str">
        <f t="shared" si="33"/>
        <v/>
      </c>
      <c r="O676" t="str">
        <f t="shared" si="34"/>
        <v/>
      </c>
    </row>
    <row r="677" spans="1:15" x14ac:dyDescent="0.25">
      <c r="A677">
        <v>2010</v>
      </c>
      <c r="B677">
        <v>1</v>
      </c>
      <c r="C677" s="2">
        <v>0.50347222222222221</v>
      </c>
      <c r="D677">
        <v>2</v>
      </c>
      <c r="E677">
        <v>8</v>
      </c>
      <c r="F677" t="s">
        <v>788</v>
      </c>
      <c r="G677" t="s">
        <v>944</v>
      </c>
      <c r="H677">
        <v>0</v>
      </c>
      <c r="I677">
        <v>0</v>
      </c>
      <c r="J677">
        <v>1.65</v>
      </c>
      <c r="K677">
        <v>1.49</v>
      </c>
      <c r="L677">
        <v>67</v>
      </c>
      <c r="M677" t="str">
        <f t="shared" si="32"/>
        <v/>
      </c>
      <c r="N677" s="12" t="str">
        <f t="shared" si="33"/>
        <v/>
      </c>
      <c r="O677" t="str">
        <f t="shared" si="34"/>
        <v/>
      </c>
    </row>
    <row r="678" spans="1:15" x14ac:dyDescent="0.25">
      <c r="A678">
        <v>2010</v>
      </c>
      <c r="B678">
        <v>1</v>
      </c>
      <c r="C678" s="2">
        <v>0.47291666666666665</v>
      </c>
      <c r="D678">
        <v>3</v>
      </c>
      <c r="E678">
        <v>4</v>
      </c>
      <c r="F678" t="s">
        <v>881</v>
      </c>
      <c r="G678" t="s">
        <v>943</v>
      </c>
      <c r="H678">
        <v>0</v>
      </c>
      <c r="I678">
        <v>0</v>
      </c>
      <c r="J678">
        <v>1.49</v>
      </c>
      <c r="K678">
        <v>2.79</v>
      </c>
      <c r="L678">
        <v>70.5</v>
      </c>
      <c r="M678" t="str">
        <f t="shared" si="32"/>
        <v/>
      </c>
      <c r="N678" s="12" t="str">
        <f t="shared" si="33"/>
        <v/>
      </c>
      <c r="O678" t="str">
        <f t="shared" si="34"/>
        <v/>
      </c>
    </row>
    <row r="679" spans="1:15" x14ac:dyDescent="0.25">
      <c r="A679">
        <v>2010</v>
      </c>
      <c r="B679">
        <v>1</v>
      </c>
      <c r="C679" s="2">
        <v>0.4465277777777778</v>
      </c>
      <c r="D679">
        <v>1</v>
      </c>
      <c r="E679">
        <v>10</v>
      </c>
      <c r="F679" t="s">
        <v>853</v>
      </c>
      <c r="G679" t="s">
        <v>942</v>
      </c>
      <c r="H679">
        <v>0</v>
      </c>
      <c r="I679">
        <v>0</v>
      </c>
      <c r="J679">
        <v>2.79</v>
      </c>
      <c r="K679">
        <v>2.2400000000000002</v>
      </c>
      <c r="L679">
        <v>69</v>
      </c>
      <c r="M679" t="str">
        <f t="shared" si="32"/>
        <v/>
      </c>
      <c r="N679" s="12" t="str">
        <f t="shared" si="33"/>
        <v/>
      </c>
      <c r="O679" t="str">
        <f t="shared" si="34"/>
        <v/>
      </c>
    </row>
    <row r="680" spans="1:15" x14ac:dyDescent="0.25">
      <c r="A680">
        <v>2010</v>
      </c>
      <c r="B680">
        <v>1</v>
      </c>
      <c r="C680" s="2">
        <v>0.44236111111111115</v>
      </c>
      <c r="D680">
        <v>2</v>
      </c>
      <c r="E680">
        <v>10</v>
      </c>
      <c r="F680" t="s">
        <v>853</v>
      </c>
      <c r="G680" t="s">
        <v>941</v>
      </c>
      <c r="H680">
        <v>0</v>
      </c>
      <c r="I680">
        <v>0</v>
      </c>
      <c r="J680">
        <v>2.2400000000000002</v>
      </c>
      <c r="K680">
        <v>1.95</v>
      </c>
      <c r="L680">
        <v>68.2</v>
      </c>
      <c r="M680" t="str">
        <f t="shared" si="32"/>
        <v/>
      </c>
      <c r="N680" s="12" t="str">
        <f t="shared" si="33"/>
        <v/>
      </c>
      <c r="O680" t="str">
        <f t="shared" si="34"/>
        <v/>
      </c>
    </row>
    <row r="681" spans="1:15" x14ac:dyDescent="0.25">
      <c r="A681">
        <v>2010</v>
      </c>
      <c r="B681">
        <v>1</v>
      </c>
      <c r="C681" s="2">
        <v>0.41666666666666669</v>
      </c>
      <c r="D681">
        <v>3</v>
      </c>
      <c r="E681">
        <v>7</v>
      </c>
      <c r="F681" t="s">
        <v>820</v>
      </c>
      <c r="G681" t="s">
        <v>940</v>
      </c>
      <c r="H681">
        <v>0</v>
      </c>
      <c r="I681">
        <v>0</v>
      </c>
      <c r="J681">
        <v>1.95</v>
      </c>
      <c r="K681">
        <v>3.91</v>
      </c>
      <c r="L681">
        <v>73.400000000000006</v>
      </c>
      <c r="M681" t="str">
        <f t="shared" si="32"/>
        <v/>
      </c>
      <c r="N681" s="12" t="str">
        <f t="shared" si="33"/>
        <v/>
      </c>
      <c r="O681" t="str">
        <f t="shared" si="34"/>
        <v/>
      </c>
    </row>
    <row r="682" spans="1:15" x14ac:dyDescent="0.25">
      <c r="A682">
        <v>2010</v>
      </c>
      <c r="B682">
        <v>1</v>
      </c>
      <c r="C682" s="2">
        <v>0.3833333333333333</v>
      </c>
      <c r="D682">
        <v>1</v>
      </c>
      <c r="E682">
        <v>10</v>
      </c>
      <c r="F682" t="s">
        <v>939</v>
      </c>
      <c r="G682" t="s">
        <v>938</v>
      </c>
      <c r="H682">
        <v>0</v>
      </c>
      <c r="I682">
        <v>0</v>
      </c>
      <c r="J682">
        <v>3.91</v>
      </c>
      <c r="K682">
        <v>3.77</v>
      </c>
      <c r="L682">
        <v>73</v>
      </c>
      <c r="M682" t="str">
        <f t="shared" si="32"/>
        <v/>
      </c>
      <c r="N682" s="12" t="str">
        <f t="shared" si="33"/>
        <v/>
      </c>
      <c r="O682" t="str">
        <f t="shared" si="34"/>
        <v/>
      </c>
    </row>
    <row r="683" spans="1:15" x14ac:dyDescent="0.25">
      <c r="A683">
        <v>2010</v>
      </c>
      <c r="B683">
        <v>1</v>
      </c>
      <c r="C683" s="2">
        <v>0.35902777777777778</v>
      </c>
      <c r="D683">
        <v>2</v>
      </c>
      <c r="E683">
        <v>7</v>
      </c>
      <c r="F683" t="s">
        <v>937</v>
      </c>
      <c r="G683" t="s">
        <v>936</v>
      </c>
      <c r="H683">
        <v>0</v>
      </c>
      <c r="I683">
        <v>0</v>
      </c>
      <c r="J683">
        <v>3.77</v>
      </c>
      <c r="K683">
        <v>3.09</v>
      </c>
      <c r="L683">
        <v>71.2</v>
      </c>
      <c r="M683" t="str">
        <f t="shared" si="32"/>
        <v/>
      </c>
      <c r="N683" s="12" t="str">
        <f t="shared" si="33"/>
        <v/>
      </c>
      <c r="O683" t="str">
        <f t="shared" si="34"/>
        <v/>
      </c>
    </row>
    <row r="684" spans="1:15" x14ac:dyDescent="0.25">
      <c r="A684">
        <v>2010</v>
      </c>
      <c r="B684">
        <v>1</v>
      </c>
      <c r="C684" s="2">
        <v>0.34513888888888888</v>
      </c>
      <c r="D684">
        <v>2</v>
      </c>
      <c r="E684">
        <v>12</v>
      </c>
      <c r="F684" t="s">
        <v>935</v>
      </c>
      <c r="G684" t="s">
        <v>934</v>
      </c>
      <c r="H684">
        <v>0</v>
      </c>
      <c r="I684">
        <v>0</v>
      </c>
      <c r="J684">
        <v>3.09</v>
      </c>
      <c r="K684">
        <v>3.34</v>
      </c>
      <c r="L684">
        <v>71.8</v>
      </c>
      <c r="M684" t="str">
        <f t="shared" si="32"/>
        <v/>
      </c>
      <c r="N684" s="12" t="str">
        <f t="shared" si="33"/>
        <v/>
      </c>
      <c r="O684" t="str">
        <f t="shared" si="34"/>
        <v/>
      </c>
    </row>
    <row r="685" spans="1:15" x14ac:dyDescent="0.25">
      <c r="A685">
        <v>2010</v>
      </c>
      <c r="B685">
        <v>1</v>
      </c>
      <c r="C685" s="2">
        <v>0.31736111111111115</v>
      </c>
      <c r="D685">
        <v>3</v>
      </c>
      <c r="E685">
        <v>5</v>
      </c>
      <c r="F685" t="s">
        <v>830</v>
      </c>
      <c r="G685" t="s">
        <v>933</v>
      </c>
      <c r="H685">
        <v>0</v>
      </c>
      <c r="I685">
        <v>0</v>
      </c>
      <c r="J685">
        <v>3.34</v>
      </c>
      <c r="K685">
        <v>2.17</v>
      </c>
      <c r="L685">
        <v>68.599999999999994</v>
      </c>
      <c r="M685" t="str">
        <f t="shared" si="32"/>
        <v/>
      </c>
      <c r="N685" s="12" t="str">
        <f t="shared" si="33"/>
        <v/>
      </c>
      <c r="O685" t="str">
        <f t="shared" si="34"/>
        <v/>
      </c>
    </row>
    <row r="686" spans="1:15" x14ac:dyDescent="0.25">
      <c r="A686">
        <v>2010</v>
      </c>
      <c r="B686">
        <v>1</v>
      </c>
      <c r="C686" s="2">
        <v>0.31527777777777777</v>
      </c>
      <c r="D686">
        <v>4</v>
      </c>
      <c r="E686">
        <v>5</v>
      </c>
      <c r="F686" t="s">
        <v>830</v>
      </c>
      <c r="G686" t="s">
        <v>932</v>
      </c>
      <c r="H686">
        <v>0</v>
      </c>
      <c r="I686">
        <v>3</v>
      </c>
      <c r="J686">
        <v>2.17</v>
      </c>
      <c r="K686">
        <v>3</v>
      </c>
      <c r="L686">
        <v>70.900000000000006</v>
      </c>
      <c r="M686">
        <f t="shared" si="32"/>
        <v>1</v>
      </c>
      <c r="N686" s="12">
        <f t="shared" si="33"/>
        <v>5.162037037037037E-3</v>
      </c>
      <c r="O686">
        <f t="shared" si="34"/>
        <v>3</v>
      </c>
    </row>
    <row r="687" spans="1:15" x14ac:dyDescent="0.25">
      <c r="A687">
        <v>2010</v>
      </c>
      <c r="B687">
        <v>1</v>
      </c>
      <c r="C687" s="2">
        <v>0.31527777777777777</v>
      </c>
      <c r="F687" t="s">
        <v>752</v>
      </c>
      <c r="G687" t="s">
        <v>931</v>
      </c>
      <c r="H687">
        <v>0</v>
      </c>
      <c r="I687">
        <v>3</v>
      </c>
      <c r="J687">
        <v>0</v>
      </c>
      <c r="K687">
        <v>-0.67</v>
      </c>
      <c r="L687">
        <v>69.099999999999994</v>
      </c>
      <c r="M687" t="str">
        <f t="shared" si="32"/>
        <v/>
      </c>
      <c r="N687" s="12" t="str">
        <f t="shared" si="33"/>
        <v/>
      </c>
      <c r="O687" t="str">
        <f t="shared" si="34"/>
        <v/>
      </c>
    </row>
    <row r="688" spans="1:15" x14ac:dyDescent="0.25">
      <c r="A688">
        <v>2010</v>
      </c>
      <c r="B688">
        <v>1</v>
      </c>
      <c r="C688" s="2">
        <v>0.30694444444444441</v>
      </c>
      <c r="D688">
        <v>1</v>
      </c>
      <c r="E688">
        <v>10</v>
      </c>
      <c r="F688" t="s">
        <v>905</v>
      </c>
      <c r="G688" t="s">
        <v>930</v>
      </c>
      <c r="H688">
        <v>0</v>
      </c>
      <c r="I688">
        <v>3</v>
      </c>
      <c r="J688">
        <v>0.67</v>
      </c>
      <c r="K688">
        <v>0.13</v>
      </c>
      <c r="L688">
        <v>70.599999999999994</v>
      </c>
      <c r="M688" t="str">
        <f t="shared" si="32"/>
        <v/>
      </c>
      <c r="N688" s="12" t="str">
        <f t="shared" si="33"/>
        <v/>
      </c>
      <c r="O688" t="str">
        <f t="shared" si="34"/>
        <v/>
      </c>
    </row>
    <row r="689" spans="1:15" x14ac:dyDescent="0.25">
      <c r="A689">
        <v>2010</v>
      </c>
      <c r="B689">
        <v>1</v>
      </c>
      <c r="C689" s="2">
        <v>0.3034722222222222</v>
      </c>
      <c r="D689">
        <v>2</v>
      </c>
      <c r="E689">
        <v>10</v>
      </c>
      <c r="F689" t="s">
        <v>905</v>
      </c>
      <c r="G689" t="s">
        <v>929</v>
      </c>
      <c r="H689">
        <v>0</v>
      </c>
      <c r="I689">
        <v>3</v>
      </c>
      <c r="J689">
        <v>0.13</v>
      </c>
      <c r="K689">
        <v>0.1</v>
      </c>
      <c r="L689">
        <v>70.599999999999994</v>
      </c>
      <c r="M689" t="str">
        <f t="shared" si="32"/>
        <v/>
      </c>
      <c r="N689" s="12" t="str">
        <f t="shared" si="33"/>
        <v/>
      </c>
      <c r="O689" t="str">
        <f t="shared" si="34"/>
        <v/>
      </c>
    </row>
    <row r="690" spans="1:15" x14ac:dyDescent="0.25">
      <c r="A690">
        <v>2010</v>
      </c>
      <c r="B690">
        <v>1</v>
      </c>
      <c r="C690" s="2">
        <v>0.27499999999999997</v>
      </c>
      <c r="D690">
        <v>3</v>
      </c>
      <c r="E690">
        <v>5</v>
      </c>
      <c r="F690" t="s">
        <v>760</v>
      </c>
      <c r="G690" t="s">
        <v>928</v>
      </c>
      <c r="H690">
        <v>0</v>
      </c>
      <c r="I690">
        <v>3</v>
      </c>
      <c r="J690">
        <v>0.1</v>
      </c>
      <c r="K690">
        <v>2.06</v>
      </c>
      <c r="L690">
        <v>65</v>
      </c>
      <c r="M690" t="str">
        <f t="shared" si="32"/>
        <v/>
      </c>
      <c r="N690" s="12" t="str">
        <f t="shared" si="33"/>
        <v/>
      </c>
      <c r="O690" t="str">
        <f t="shared" si="34"/>
        <v/>
      </c>
    </row>
    <row r="691" spans="1:15" x14ac:dyDescent="0.25">
      <c r="A691">
        <v>2010</v>
      </c>
      <c r="B691">
        <v>1</v>
      </c>
      <c r="C691" s="2">
        <v>0.24583333333333335</v>
      </c>
      <c r="D691">
        <v>1</v>
      </c>
      <c r="E691">
        <v>10</v>
      </c>
      <c r="F691" t="s">
        <v>833</v>
      </c>
      <c r="G691" t="s">
        <v>927</v>
      </c>
      <c r="H691">
        <v>0</v>
      </c>
      <c r="I691">
        <v>3</v>
      </c>
      <c r="J691">
        <v>2.06</v>
      </c>
      <c r="K691">
        <v>1.92</v>
      </c>
      <c r="L691">
        <v>65.400000000000006</v>
      </c>
      <c r="M691" t="str">
        <f t="shared" si="32"/>
        <v/>
      </c>
      <c r="N691" s="12" t="str">
        <f t="shared" si="33"/>
        <v/>
      </c>
      <c r="O691" t="str">
        <f t="shared" si="34"/>
        <v/>
      </c>
    </row>
    <row r="692" spans="1:15" x14ac:dyDescent="0.25">
      <c r="A692">
        <v>2010</v>
      </c>
      <c r="B692">
        <v>1</v>
      </c>
      <c r="C692" s="2">
        <v>0.23263888888888887</v>
      </c>
      <c r="D692">
        <v>2</v>
      </c>
      <c r="E692">
        <v>7</v>
      </c>
      <c r="F692">
        <v>50</v>
      </c>
      <c r="G692" t="s">
        <v>926</v>
      </c>
      <c r="H692">
        <v>0</v>
      </c>
      <c r="I692">
        <v>3</v>
      </c>
      <c r="J692">
        <v>1.92</v>
      </c>
      <c r="K692">
        <v>1.22</v>
      </c>
      <c r="L692">
        <v>67.400000000000006</v>
      </c>
      <c r="M692" t="str">
        <f t="shared" si="32"/>
        <v/>
      </c>
      <c r="N692" s="12" t="str">
        <f t="shared" si="33"/>
        <v/>
      </c>
      <c r="O692" t="str">
        <f t="shared" si="34"/>
        <v/>
      </c>
    </row>
    <row r="693" spans="1:15" x14ac:dyDescent="0.25">
      <c r="A693">
        <v>2010</v>
      </c>
      <c r="B693">
        <v>1</v>
      </c>
      <c r="C693" s="2">
        <v>0.22777777777777777</v>
      </c>
      <c r="D693">
        <v>3</v>
      </c>
      <c r="E693">
        <v>7</v>
      </c>
      <c r="F693">
        <v>50</v>
      </c>
      <c r="G693" t="s">
        <v>925</v>
      </c>
      <c r="H693">
        <v>0</v>
      </c>
      <c r="I693">
        <v>3</v>
      </c>
      <c r="J693">
        <v>1.22</v>
      </c>
      <c r="K693">
        <v>-0.06</v>
      </c>
      <c r="L693">
        <v>71</v>
      </c>
      <c r="M693" t="str">
        <f t="shared" si="32"/>
        <v/>
      </c>
      <c r="N693" s="12" t="str">
        <f t="shared" si="33"/>
        <v/>
      </c>
      <c r="O693" t="str">
        <f t="shared" si="34"/>
        <v/>
      </c>
    </row>
    <row r="694" spans="1:15" x14ac:dyDescent="0.25">
      <c r="A694">
        <v>2010</v>
      </c>
      <c r="B694">
        <v>1</v>
      </c>
      <c r="C694" s="2">
        <v>0.22361111111111109</v>
      </c>
      <c r="D694">
        <v>4</v>
      </c>
      <c r="E694">
        <v>7</v>
      </c>
      <c r="F694">
        <v>50</v>
      </c>
      <c r="G694" t="s">
        <v>924</v>
      </c>
      <c r="H694">
        <v>0</v>
      </c>
      <c r="I694">
        <v>3</v>
      </c>
      <c r="J694">
        <v>-0.06</v>
      </c>
      <c r="K694">
        <v>0.38</v>
      </c>
      <c r="L694">
        <v>69.8</v>
      </c>
      <c r="M694" t="str">
        <f t="shared" si="32"/>
        <v/>
      </c>
      <c r="N694" s="12" t="str">
        <f t="shared" si="33"/>
        <v/>
      </c>
      <c r="O694" t="str">
        <f t="shared" si="34"/>
        <v/>
      </c>
    </row>
    <row r="695" spans="1:15" x14ac:dyDescent="0.25">
      <c r="A695">
        <v>2010</v>
      </c>
      <c r="B695">
        <v>1</v>
      </c>
      <c r="C695" s="2">
        <v>0.21666666666666667</v>
      </c>
      <c r="D695">
        <v>1</v>
      </c>
      <c r="E695">
        <v>10</v>
      </c>
      <c r="F695" t="s">
        <v>923</v>
      </c>
      <c r="G695" t="s">
        <v>922</v>
      </c>
      <c r="H695">
        <v>0</v>
      </c>
      <c r="I695">
        <v>3</v>
      </c>
      <c r="J695">
        <v>-0.38</v>
      </c>
      <c r="K695">
        <v>-0.22</v>
      </c>
      <c r="L695">
        <v>70.2</v>
      </c>
      <c r="M695" t="str">
        <f t="shared" si="32"/>
        <v/>
      </c>
      <c r="N695" s="12" t="str">
        <f t="shared" si="33"/>
        <v/>
      </c>
      <c r="O695" t="str">
        <f t="shared" si="34"/>
        <v/>
      </c>
    </row>
    <row r="696" spans="1:15" x14ac:dyDescent="0.25">
      <c r="A696">
        <v>2010</v>
      </c>
      <c r="B696">
        <v>1</v>
      </c>
      <c r="C696" s="2">
        <v>0.19097222222222221</v>
      </c>
      <c r="D696">
        <v>1</v>
      </c>
      <c r="E696">
        <v>10</v>
      </c>
      <c r="F696" t="s">
        <v>920</v>
      </c>
      <c r="G696" t="s">
        <v>921</v>
      </c>
      <c r="H696">
        <v>0</v>
      </c>
      <c r="I696">
        <v>3</v>
      </c>
      <c r="J696">
        <v>-0.22</v>
      </c>
      <c r="K696">
        <v>-0.71</v>
      </c>
      <c r="L696">
        <v>68.8</v>
      </c>
      <c r="M696" t="str">
        <f t="shared" si="32"/>
        <v/>
      </c>
      <c r="N696" s="12" t="str">
        <f t="shared" si="33"/>
        <v/>
      </c>
      <c r="O696" t="str">
        <f t="shared" si="34"/>
        <v/>
      </c>
    </row>
    <row r="697" spans="1:15" x14ac:dyDescent="0.25">
      <c r="A697">
        <v>2010</v>
      </c>
      <c r="B697">
        <v>1</v>
      </c>
      <c r="C697" s="2">
        <v>0.18680555555555556</v>
      </c>
      <c r="D697">
        <v>2</v>
      </c>
      <c r="E697">
        <v>10</v>
      </c>
      <c r="F697" t="s">
        <v>920</v>
      </c>
      <c r="G697" t="s">
        <v>919</v>
      </c>
      <c r="H697">
        <v>0</v>
      </c>
      <c r="I697">
        <v>3</v>
      </c>
      <c r="J697">
        <v>-0.71</v>
      </c>
      <c r="K697">
        <v>1</v>
      </c>
      <c r="L697">
        <v>73.599999999999994</v>
      </c>
      <c r="M697" t="str">
        <f t="shared" si="32"/>
        <v/>
      </c>
      <c r="N697" s="12" t="str">
        <f t="shared" si="33"/>
        <v/>
      </c>
      <c r="O697" t="str">
        <f t="shared" si="34"/>
        <v/>
      </c>
    </row>
    <row r="698" spans="1:15" x14ac:dyDescent="0.25">
      <c r="A698">
        <v>2010</v>
      </c>
      <c r="B698">
        <v>1</v>
      </c>
      <c r="C698" s="2">
        <v>0.15763888888888888</v>
      </c>
      <c r="D698">
        <v>1</v>
      </c>
      <c r="E698">
        <v>10</v>
      </c>
      <c r="F698" t="s">
        <v>839</v>
      </c>
      <c r="G698" t="s">
        <v>914</v>
      </c>
      <c r="H698">
        <v>0</v>
      </c>
      <c r="I698">
        <v>3</v>
      </c>
      <c r="J698">
        <v>1</v>
      </c>
      <c r="K698">
        <v>0.46</v>
      </c>
      <c r="L698">
        <v>72.099999999999994</v>
      </c>
      <c r="M698" t="str">
        <f t="shared" si="32"/>
        <v/>
      </c>
      <c r="N698" s="12" t="str">
        <f t="shared" si="33"/>
        <v/>
      </c>
      <c r="O698" t="str">
        <f t="shared" si="34"/>
        <v/>
      </c>
    </row>
    <row r="699" spans="1:15" x14ac:dyDescent="0.25">
      <c r="A699">
        <v>2010</v>
      </c>
      <c r="B699">
        <v>1</v>
      </c>
      <c r="C699" s="2">
        <v>0.15347222222222223</v>
      </c>
      <c r="D699">
        <v>2</v>
      </c>
      <c r="E699">
        <v>10</v>
      </c>
      <c r="F699" t="s">
        <v>839</v>
      </c>
      <c r="G699" t="s">
        <v>918</v>
      </c>
      <c r="H699">
        <v>0</v>
      </c>
      <c r="I699">
        <v>3</v>
      </c>
      <c r="J699">
        <v>0.46</v>
      </c>
      <c r="K699">
        <v>1.73</v>
      </c>
      <c r="L699">
        <v>75.5</v>
      </c>
      <c r="M699" t="str">
        <f t="shared" si="32"/>
        <v/>
      </c>
      <c r="N699" s="12" t="str">
        <f t="shared" si="33"/>
        <v/>
      </c>
      <c r="O699" t="str">
        <f t="shared" si="34"/>
        <v/>
      </c>
    </row>
    <row r="700" spans="1:15" x14ac:dyDescent="0.25">
      <c r="A700">
        <v>2010</v>
      </c>
      <c r="B700">
        <v>1</v>
      </c>
      <c r="C700" s="2">
        <v>0.1361111111111111</v>
      </c>
      <c r="D700">
        <v>1</v>
      </c>
      <c r="E700">
        <v>10</v>
      </c>
      <c r="F700" t="s">
        <v>768</v>
      </c>
      <c r="G700" t="s">
        <v>917</v>
      </c>
      <c r="H700">
        <v>0</v>
      </c>
      <c r="I700">
        <v>3</v>
      </c>
      <c r="J700">
        <v>1.73</v>
      </c>
      <c r="K700">
        <v>1.86</v>
      </c>
      <c r="L700">
        <v>75.900000000000006</v>
      </c>
      <c r="M700" t="str">
        <f t="shared" si="32"/>
        <v/>
      </c>
      <c r="N700" s="12" t="str">
        <f t="shared" si="33"/>
        <v/>
      </c>
      <c r="O700" t="str">
        <f t="shared" si="34"/>
        <v/>
      </c>
    </row>
    <row r="701" spans="1:15" x14ac:dyDescent="0.25">
      <c r="A701">
        <v>2010</v>
      </c>
      <c r="B701">
        <v>1</v>
      </c>
      <c r="C701" s="2">
        <v>0.1173611111111111</v>
      </c>
      <c r="D701">
        <v>2</v>
      </c>
      <c r="E701">
        <v>5</v>
      </c>
      <c r="F701" t="s">
        <v>788</v>
      </c>
      <c r="G701" t="s">
        <v>916</v>
      </c>
      <c r="H701">
        <v>0</v>
      </c>
      <c r="I701">
        <v>3</v>
      </c>
      <c r="J701">
        <v>1.86</v>
      </c>
      <c r="K701">
        <v>1.69</v>
      </c>
      <c r="L701">
        <v>75.400000000000006</v>
      </c>
      <c r="M701" t="str">
        <f t="shared" si="32"/>
        <v/>
      </c>
      <c r="N701" s="12" t="str">
        <f t="shared" si="33"/>
        <v/>
      </c>
      <c r="O701" t="str">
        <f t="shared" si="34"/>
        <v/>
      </c>
    </row>
    <row r="702" spans="1:15" x14ac:dyDescent="0.25">
      <c r="A702">
        <v>2010</v>
      </c>
      <c r="B702">
        <v>1</v>
      </c>
      <c r="C702" s="2">
        <v>8.7500000000000008E-2</v>
      </c>
      <c r="D702">
        <v>3</v>
      </c>
      <c r="E702">
        <v>1</v>
      </c>
      <c r="F702" t="s">
        <v>881</v>
      </c>
      <c r="G702" t="s">
        <v>915</v>
      </c>
      <c r="H702">
        <v>0</v>
      </c>
      <c r="I702">
        <v>3</v>
      </c>
      <c r="J702">
        <v>1.69</v>
      </c>
      <c r="K702">
        <v>4.04</v>
      </c>
      <c r="L702">
        <v>81.2</v>
      </c>
      <c r="M702" t="str">
        <f t="shared" si="32"/>
        <v/>
      </c>
      <c r="N702" s="12" t="str">
        <f t="shared" si="33"/>
        <v/>
      </c>
      <c r="O702" t="str">
        <f t="shared" si="34"/>
        <v/>
      </c>
    </row>
    <row r="703" spans="1:15" x14ac:dyDescent="0.25">
      <c r="A703">
        <v>2010</v>
      </c>
      <c r="B703">
        <v>1</v>
      </c>
      <c r="C703" s="2">
        <v>5.7638888888888885E-2</v>
      </c>
      <c r="D703">
        <v>1</v>
      </c>
      <c r="E703">
        <v>10</v>
      </c>
      <c r="F703" t="s">
        <v>913</v>
      </c>
      <c r="G703" t="s">
        <v>914</v>
      </c>
      <c r="H703">
        <v>0</v>
      </c>
      <c r="I703">
        <v>3</v>
      </c>
      <c r="J703">
        <v>4.04</v>
      </c>
      <c r="K703">
        <v>3.5</v>
      </c>
      <c r="L703">
        <v>80</v>
      </c>
      <c r="M703" t="str">
        <f t="shared" si="32"/>
        <v/>
      </c>
      <c r="N703" s="12" t="str">
        <f t="shared" si="33"/>
        <v/>
      </c>
      <c r="O703" t="str">
        <f t="shared" si="34"/>
        <v/>
      </c>
    </row>
    <row r="704" spans="1:15" x14ac:dyDescent="0.25">
      <c r="A704">
        <v>2010</v>
      </c>
      <c r="B704">
        <v>1</v>
      </c>
      <c r="C704" s="2">
        <v>5.347222222222222E-2</v>
      </c>
      <c r="D704">
        <v>2</v>
      </c>
      <c r="E704">
        <v>10</v>
      </c>
      <c r="F704" t="s">
        <v>913</v>
      </c>
      <c r="G704" t="s">
        <v>912</v>
      </c>
      <c r="H704">
        <v>0</v>
      </c>
      <c r="I704">
        <v>3</v>
      </c>
      <c r="J704">
        <v>3.5</v>
      </c>
      <c r="K704">
        <v>3.34</v>
      </c>
      <c r="L704">
        <v>79.7</v>
      </c>
      <c r="M704" t="str">
        <f t="shared" si="32"/>
        <v/>
      </c>
      <c r="N704" s="12" t="str">
        <f t="shared" si="33"/>
        <v/>
      </c>
      <c r="O704" t="str">
        <f t="shared" si="34"/>
        <v/>
      </c>
    </row>
    <row r="705" spans="1:15" x14ac:dyDescent="0.25">
      <c r="A705">
        <v>2010</v>
      </c>
      <c r="B705">
        <v>1</v>
      </c>
      <c r="C705" s="2">
        <v>2.9166666666666664E-2</v>
      </c>
      <c r="D705">
        <v>3</v>
      </c>
      <c r="E705">
        <v>6</v>
      </c>
      <c r="F705" t="s">
        <v>910</v>
      </c>
      <c r="G705" t="s">
        <v>911</v>
      </c>
      <c r="H705">
        <v>0</v>
      </c>
      <c r="I705">
        <v>9</v>
      </c>
      <c r="J705">
        <v>3.34</v>
      </c>
      <c r="K705">
        <v>7</v>
      </c>
      <c r="L705">
        <v>85.5</v>
      </c>
      <c r="M705">
        <f t="shared" si="32"/>
        <v>1</v>
      </c>
      <c r="N705" s="12">
        <f t="shared" si="33"/>
        <v>9.9305555555555553E-3</v>
      </c>
      <c r="O705">
        <f t="shared" si="34"/>
        <v>9</v>
      </c>
    </row>
    <row r="706" spans="1:15" x14ac:dyDescent="0.25">
      <c r="A706">
        <v>2010</v>
      </c>
      <c r="B706">
        <v>1</v>
      </c>
      <c r="C706" s="2">
        <v>2.9166666666666664E-2</v>
      </c>
      <c r="F706" t="s">
        <v>910</v>
      </c>
      <c r="G706" t="s">
        <v>824</v>
      </c>
      <c r="H706">
        <v>0</v>
      </c>
      <c r="I706">
        <v>10</v>
      </c>
      <c r="J706">
        <v>0</v>
      </c>
      <c r="K706">
        <v>0</v>
      </c>
      <c r="L706">
        <v>87.3</v>
      </c>
      <c r="M706">
        <f t="shared" si="32"/>
        <v>1</v>
      </c>
      <c r="N706" s="12">
        <f t="shared" si="33"/>
        <v>9.9305555555555553E-3</v>
      </c>
      <c r="O706">
        <f t="shared" si="34"/>
        <v>10</v>
      </c>
    </row>
    <row r="707" spans="1:15" x14ac:dyDescent="0.25">
      <c r="A707">
        <v>2010</v>
      </c>
      <c r="B707">
        <v>1</v>
      </c>
      <c r="C707" s="2">
        <v>2.9166666666666664E-2</v>
      </c>
      <c r="F707" t="s">
        <v>752</v>
      </c>
      <c r="G707" t="s">
        <v>909</v>
      </c>
      <c r="H707">
        <v>0</v>
      </c>
      <c r="I707">
        <v>10</v>
      </c>
      <c r="J707">
        <v>0</v>
      </c>
      <c r="K707">
        <v>0.37</v>
      </c>
      <c r="L707">
        <v>88</v>
      </c>
      <c r="M707" t="str">
        <f t="shared" si="32"/>
        <v/>
      </c>
      <c r="N707" s="12" t="str">
        <f t="shared" si="33"/>
        <v/>
      </c>
      <c r="O707" t="str">
        <f t="shared" si="34"/>
        <v/>
      </c>
    </row>
    <row r="708" spans="1:15" x14ac:dyDescent="0.25">
      <c r="A708">
        <v>2010</v>
      </c>
      <c r="B708">
        <v>1</v>
      </c>
      <c r="C708" s="2">
        <v>2.0833333333333332E-2</v>
      </c>
      <c r="D708">
        <v>1</v>
      </c>
      <c r="E708">
        <v>10</v>
      </c>
      <c r="F708" t="s">
        <v>908</v>
      </c>
      <c r="G708" t="s">
        <v>907</v>
      </c>
      <c r="H708">
        <v>0</v>
      </c>
      <c r="I708">
        <v>10</v>
      </c>
      <c r="J708">
        <v>-0.37</v>
      </c>
      <c r="K708">
        <v>-0.43</v>
      </c>
      <c r="L708">
        <v>88.1</v>
      </c>
      <c r="M708" t="str">
        <f t="shared" ref="M708:M771" si="35">IF(AND(H708=H707,I708=I707),"",$B708)</f>
        <v/>
      </c>
      <c r="N708" s="12" t="str">
        <f t="shared" ref="N708:N771" si="36">IF(NOT(ISNUMBER(M708)),"",
IF(AND($C708=0.625,$B708=1),TIME(0,0,0),
(($C$3-C708)+0.625*(B708-1))/60))</f>
        <v/>
      </c>
      <c r="O708" t="str">
        <f t="shared" ref="O708:O771" si="37">IF(N708&lt;&gt;"",ABS(H708-I708),"")</f>
        <v/>
      </c>
    </row>
    <row r="709" spans="1:15" x14ac:dyDescent="0.25">
      <c r="A709">
        <v>2010</v>
      </c>
      <c r="B709">
        <v>2</v>
      </c>
      <c r="C709" s="2">
        <v>0.625</v>
      </c>
      <c r="D709">
        <v>2</v>
      </c>
      <c r="E709">
        <v>6</v>
      </c>
      <c r="F709" t="s">
        <v>828</v>
      </c>
      <c r="G709" t="s">
        <v>906</v>
      </c>
      <c r="H709">
        <v>0</v>
      </c>
      <c r="I709">
        <v>10</v>
      </c>
      <c r="J709">
        <v>-0.43</v>
      </c>
      <c r="K709">
        <v>0.67</v>
      </c>
      <c r="L709">
        <v>86.2</v>
      </c>
      <c r="M709" t="str">
        <f t="shared" si="35"/>
        <v/>
      </c>
      <c r="N709" s="12" t="str">
        <f t="shared" si="36"/>
        <v/>
      </c>
      <c r="O709" t="str">
        <f t="shared" si="37"/>
        <v/>
      </c>
    </row>
    <row r="710" spans="1:15" x14ac:dyDescent="0.25">
      <c r="A710">
        <v>2010</v>
      </c>
      <c r="B710">
        <v>2</v>
      </c>
      <c r="C710" s="2">
        <v>0.60069444444444442</v>
      </c>
      <c r="D710">
        <v>1</v>
      </c>
      <c r="E710">
        <v>10</v>
      </c>
      <c r="F710" t="s">
        <v>905</v>
      </c>
      <c r="G710" t="s">
        <v>904</v>
      </c>
      <c r="H710">
        <v>0</v>
      </c>
      <c r="I710">
        <v>10</v>
      </c>
      <c r="J710">
        <v>0.67</v>
      </c>
      <c r="K710">
        <v>1.21</v>
      </c>
      <c r="L710">
        <v>85.2</v>
      </c>
      <c r="M710" t="str">
        <f t="shared" si="35"/>
        <v/>
      </c>
      <c r="N710" s="12" t="str">
        <f t="shared" si="36"/>
        <v/>
      </c>
      <c r="O710" t="str">
        <f t="shared" si="37"/>
        <v/>
      </c>
    </row>
    <row r="711" spans="1:15" x14ac:dyDescent="0.25">
      <c r="A711">
        <v>2010</v>
      </c>
      <c r="B711">
        <v>2</v>
      </c>
      <c r="C711" s="2">
        <v>0.57638888888888895</v>
      </c>
      <c r="D711">
        <v>2</v>
      </c>
      <c r="E711">
        <v>2</v>
      </c>
      <c r="F711" t="s">
        <v>822</v>
      </c>
      <c r="G711" t="s">
        <v>903</v>
      </c>
      <c r="H711">
        <v>0</v>
      </c>
      <c r="I711">
        <v>10</v>
      </c>
      <c r="J711">
        <v>1.21</v>
      </c>
      <c r="K711">
        <v>2.2599999999999998</v>
      </c>
      <c r="L711">
        <v>83.1</v>
      </c>
      <c r="M711" t="str">
        <f t="shared" si="35"/>
        <v/>
      </c>
      <c r="N711" s="12" t="str">
        <f t="shared" si="36"/>
        <v/>
      </c>
      <c r="O711" t="str">
        <f t="shared" si="37"/>
        <v/>
      </c>
    </row>
    <row r="712" spans="1:15" x14ac:dyDescent="0.25">
      <c r="A712">
        <v>2010</v>
      </c>
      <c r="B712">
        <v>2</v>
      </c>
      <c r="C712" s="2">
        <v>0.56458333333333333</v>
      </c>
      <c r="D712">
        <v>1</v>
      </c>
      <c r="E712">
        <v>10</v>
      </c>
      <c r="F712">
        <v>50</v>
      </c>
      <c r="G712" t="s">
        <v>902</v>
      </c>
      <c r="H712">
        <v>0</v>
      </c>
      <c r="I712">
        <v>10</v>
      </c>
      <c r="J712">
        <v>2.2599999999999998</v>
      </c>
      <c r="K712">
        <v>2.93</v>
      </c>
      <c r="L712">
        <v>81.599999999999994</v>
      </c>
      <c r="M712" t="str">
        <f t="shared" si="35"/>
        <v/>
      </c>
      <c r="N712" s="12" t="str">
        <f t="shared" si="36"/>
        <v/>
      </c>
      <c r="O712" t="str">
        <f t="shared" si="37"/>
        <v/>
      </c>
    </row>
    <row r="713" spans="1:15" x14ac:dyDescent="0.25">
      <c r="A713">
        <v>2010</v>
      </c>
      <c r="B713">
        <v>2</v>
      </c>
      <c r="C713" s="2">
        <v>0.54236111111111118</v>
      </c>
      <c r="D713">
        <v>2</v>
      </c>
      <c r="E713">
        <v>1</v>
      </c>
      <c r="F713" t="s">
        <v>901</v>
      </c>
      <c r="G713" t="s">
        <v>900</v>
      </c>
      <c r="H713">
        <v>0</v>
      </c>
      <c r="I713">
        <v>10</v>
      </c>
      <c r="J713">
        <v>2.93</v>
      </c>
      <c r="K713">
        <v>2.98</v>
      </c>
      <c r="L713">
        <v>81.599999999999994</v>
      </c>
      <c r="M713" t="str">
        <f t="shared" si="35"/>
        <v/>
      </c>
      <c r="N713" s="12" t="str">
        <f t="shared" si="36"/>
        <v/>
      </c>
      <c r="O713" t="str">
        <f t="shared" si="37"/>
        <v/>
      </c>
    </row>
    <row r="714" spans="1:15" x14ac:dyDescent="0.25">
      <c r="A714">
        <v>2010</v>
      </c>
      <c r="B714">
        <v>2</v>
      </c>
      <c r="C714" s="2">
        <v>0.51180555555555551</v>
      </c>
      <c r="D714">
        <v>1</v>
      </c>
      <c r="E714">
        <v>10</v>
      </c>
      <c r="F714" t="s">
        <v>899</v>
      </c>
      <c r="G714" t="s">
        <v>898</v>
      </c>
      <c r="H714">
        <v>0</v>
      </c>
      <c r="I714">
        <v>10</v>
      </c>
      <c r="J714">
        <v>2.98</v>
      </c>
      <c r="K714">
        <v>3.64</v>
      </c>
      <c r="L714">
        <v>80</v>
      </c>
      <c r="M714" t="str">
        <f t="shared" si="35"/>
        <v/>
      </c>
      <c r="N714" s="12" t="str">
        <f t="shared" si="36"/>
        <v/>
      </c>
      <c r="O714" t="str">
        <f t="shared" si="37"/>
        <v/>
      </c>
    </row>
    <row r="715" spans="1:15" x14ac:dyDescent="0.25">
      <c r="A715">
        <v>2010</v>
      </c>
      <c r="B715">
        <v>2</v>
      </c>
      <c r="C715" s="2">
        <v>0.48194444444444445</v>
      </c>
      <c r="D715">
        <v>1</v>
      </c>
      <c r="E715">
        <v>10</v>
      </c>
      <c r="F715" t="s">
        <v>805</v>
      </c>
      <c r="G715" t="s">
        <v>897</v>
      </c>
      <c r="H715">
        <v>0</v>
      </c>
      <c r="I715">
        <v>10</v>
      </c>
      <c r="J715">
        <v>3.64</v>
      </c>
      <c r="K715">
        <v>3.24</v>
      </c>
      <c r="L715">
        <v>81.099999999999994</v>
      </c>
      <c r="M715" t="str">
        <f t="shared" si="35"/>
        <v/>
      </c>
      <c r="N715" s="12" t="str">
        <f t="shared" si="36"/>
        <v/>
      </c>
      <c r="O715" t="str">
        <f t="shared" si="37"/>
        <v/>
      </c>
    </row>
    <row r="716" spans="1:15" x14ac:dyDescent="0.25">
      <c r="A716">
        <v>2010</v>
      </c>
      <c r="B716">
        <v>2</v>
      </c>
      <c r="C716" s="2">
        <v>0.45347222222222222</v>
      </c>
      <c r="D716">
        <v>2</v>
      </c>
      <c r="E716">
        <v>9</v>
      </c>
      <c r="F716" t="s">
        <v>783</v>
      </c>
      <c r="G716" t="s">
        <v>896</v>
      </c>
      <c r="H716">
        <v>0</v>
      </c>
      <c r="I716">
        <v>10</v>
      </c>
      <c r="J716">
        <v>3.24</v>
      </c>
      <c r="K716">
        <v>3.34</v>
      </c>
      <c r="L716">
        <v>80.900000000000006</v>
      </c>
      <c r="M716" t="str">
        <f t="shared" si="35"/>
        <v/>
      </c>
      <c r="N716" s="12" t="str">
        <f t="shared" si="36"/>
        <v/>
      </c>
      <c r="O716" t="str">
        <f t="shared" si="37"/>
        <v/>
      </c>
    </row>
    <row r="717" spans="1:15" x14ac:dyDescent="0.25">
      <c r="A717">
        <v>2010</v>
      </c>
      <c r="B717">
        <v>2</v>
      </c>
      <c r="C717" s="2">
        <v>0.42291666666666666</v>
      </c>
      <c r="D717">
        <v>3</v>
      </c>
      <c r="E717">
        <v>3</v>
      </c>
      <c r="F717" t="s">
        <v>892</v>
      </c>
      <c r="G717" t="s">
        <v>895</v>
      </c>
      <c r="H717">
        <v>0</v>
      </c>
      <c r="I717">
        <v>10</v>
      </c>
      <c r="J717">
        <v>3.34</v>
      </c>
      <c r="K717">
        <v>1.5</v>
      </c>
      <c r="L717">
        <v>85.2</v>
      </c>
      <c r="M717" t="str">
        <f t="shared" si="35"/>
        <v/>
      </c>
      <c r="N717" s="12" t="str">
        <f t="shared" si="36"/>
        <v/>
      </c>
      <c r="O717" t="str">
        <f t="shared" si="37"/>
        <v/>
      </c>
    </row>
    <row r="718" spans="1:15" x14ac:dyDescent="0.25">
      <c r="A718">
        <v>2010</v>
      </c>
      <c r="B718">
        <v>2</v>
      </c>
      <c r="C718" s="2">
        <v>0.40277777777777773</v>
      </c>
      <c r="D718">
        <v>4</v>
      </c>
      <c r="E718">
        <v>10</v>
      </c>
      <c r="F718" t="s">
        <v>805</v>
      </c>
      <c r="G718" t="s">
        <v>894</v>
      </c>
      <c r="H718">
        <v>3</v>
      </c>
      <c r="I718">
        <v>10</v>
      </c>
      <c r="J718">
        <v>1.5</v>
      </c>
      <c r="K718">
        <v>3</v>
      </c>
      <c r="L718">
        <v>81.900000000000006</v>
      </c>
      <c r="M718">
        <f t="shared" si="35"/>
        <v>2</v>
      </c>
      <c r="N718" s="12">
        <f t="shared" si="36"/>
        <v>1.4120370370370372E-2</v>
      </c>
      <c r="O718">
        <f t="shared" si="37"/>
        <v>7</v>
      </c>
    </row>
    <row r="719" spans="1:15" x14ac:dyDescent="0.25">
      <c r="A719">
        <v>2010</v>
      </c>
      <c r="B719">
        <v>2</v>
      </c>
      <c r="C719" s="2">
        <v>0.40277777777777773</v>
      </c>
      <c r="F719" t="s">
        <v>750</v>
      </c>
      <c r="G719" t="s">
        <v>893</v>
      </c>
      <c r="H719">
        <v>3</v>
      </c>
      <c r="I719">
        <v>10</v>
      </c>
      <c r="J719">
        <v>0</v>
      </c>
      <c r="K719">
        <v>-0.41</v>
      </c>
      <c r="L719">
        <v>82.9</v>
      </c>
      <c r="M719" t="str">
        <f t="shared" si="35"/>
        <v/>
      </c>
      <c r="N719" s="12" t="str">
        <f t="shared" si="36"/>
        <v/>
      </c>
      <c r="O719" t="str">
        <f t="shared" si="37"/>
        <v/>
      </c>
    </row>
    <row r="720" spans="1:15" x14ac:dyDescent="0.25">
      <c r="A720">
        <v>2010</v>
      </c>
      <c r="B720">
        <v>2</v>
      </c>
      <c r="C720" s="2">
        <v>0.39374999999999999</v>
      </c>
      <c r="D720">
        <v>1</v>
      </c>
      <c r="E720">
        <v>10</v>
      </c>
      <c r="F720" t="s">
        <v>892</v>
      </c>
      <c r="G720" t="s">
        <v>891</v>
      </c>
      <c r="H720">
        <v>3</v>
      </c>
      <c r="I720">
        <v>10</v>
      </c>
      <c r="J720">
        <v>0.41</v>
      </c>
      <c r="K720">
        <v>1.08</v>
      </c>
      <c r="L720">
        <v>84.4</v>
      </c>
      <c r="M720" t="str">
        <f t="shared" si="35"/>
        <v/>
      </c>
      <c r="N720" s="12" t="str">
        <f t="shared" si="36"/>
        <v/>
      </c>
      <c r="O720" t="str">
        <f t="shared" si="37"/>
        <v/>
      </c>
    </row>
    <row r="721" spans="1:15" x14ac:dyDescent="0.25">
      <c r="A721">
        <v>2010</v>
      </c>
      <c r="B721">
        <v>2</v>
      </c>
      <c r="C721" s="2">
        <v>0.37777777777777777</v>
      </c>
      <c r="D721">
        <v>2</v>
      </c>
      <c r="E721">
        <v>1</v>
      </c>
      <c r="F721" t="s">
        <v>839</v>
      </c>
      <c r="G721" t="s">
        <v>890</v>
      </c>
      <c r="H721">
        <v>3</v>
      </c>
      <c r="I721">
        <v>10</v>
      </c>
      <c r="J721">
        <v>1.08</v>
      </c>
      <c r="K721">
        <v>-0.03</v>
      </c>
      <c r="L721">
        <v>81.900000000000006</v>
      </c>
      <c r="M721" t="str">
        <f t="shared" si="35"/>
        <v/>
      </c>
      <c r="N721" s="12" t="str">
        <f t="shared" si="36"/>
        <v/>
      </c>
      <c r="O721" t="str">
        <f t="shared" si="37"/>
        <v/>
      </c>
    </row>
    <row r="722" spans="1:15" x14ac:dyDescent="0.25">
      <c r="A722">
        <v>2010</v>
      </c>
      <c r="B722">
        <v>2</v>
      </c>
      <c r="C722" s="2">
        <v>0.35416666666666669</v>
      </c>
      <c r="D722">
        <v>3</v>
      </c>
      <c r="E722">
        <v>4</v>
      </c>
      <c r="F722" t="s">
        <v>783</v>
      </c>
      <c r="G722" t="s">
        <v>889</v>
      </c>
      <c r="H722">
        <v>3</v>
      </c>
      <c r="I722">
        <v>10</v>
      </c>
      <c r="J722">
        <v>-0.03</v>
      </c>
      <c r="K722">
        <v>-1.5</v>
      </c>
      <c r="L722">
        <v>78.2</v>
      </c>
      <c r="M722" t="str">
        <f t="shared" si="35"/>
        <v/>
      </c>
      <c r="N722" s="12" t="str">
        <f t="shared" si="36"/>
        <v/>
      </c>
      <c r="O722" t="str">
        <f t="shared" si="37"/>
        <v/>
      </c>
    </row>
    <row r="723" spans="1:15" x14ac:dyDescent="0.25">
      <c r="A723">
        <v>2010</v>
      </c>
      <c r="B723">
        <v>2</v>
      </c>
      <c r="C723" s="2">
        <v>0.34930555555555554</v>
      </c>
      <c r="D723">
        <v>4</v>
      </c>
      <c r="E723">
        <v>4</v>
      </c>
      <c r="F723" t="s">
        <v>783</v>
      </c>
      <c r="G723" t="s">
        <v>888</v>
      </c>
      <c r="H723">
        <v>3</v>
      </c>
      <c r="I723">
        <v>10</v>
      </c>
      <c r="J723">
        <v>-1.5</v>
      </c>
      <c r="K723">
        <v>-0.81</v>
      </c>
      <c r="L723">
        <v>80</v>
      </c>
      <c r="M723" t="str">
        <f t="shared" si="35"/>
        <v/>
      </c>
      <c r="N723" s="12" t="str">
        <f t="shared" si="36"/>
        <v/>
      </c>
      <c r="O723" t="str">
        <f t="shared" si="37"/>
        <v/>
      </c>
    </row>
    <row r="724" spans="1:15" x14ac:dyDescent="0.25">
      <c r="A724">
        <v>2010</v>
      </c>
      <c r="B724">
        <v>2</v>
      </c>
      <c r="C724" s="2">
        <v>0.3430555555555555</v>
      </c>
      <c r="D724">
        <v>1</v>
      </c>
      <c r="E724">
        <v>10</v>
      </c>
      <c r="F724" t="s">
        <v>886</v>
      </c>
      <c r="G724" t="s">
        <v>887</v>
      </c>
      <c r="H724">
        <v>3</v>
      </c>
      <c r="I724">
        <v>10</v>
      </c>
      <c r="J724">
        <v>0.81</v>
      </c>
      <c r="K724">
        <v>0.26</v>
      </c>
      <c r="L724">
        <v>81.400000000000006</v>
      </c>
      <c r="M724" t="str">
        <f t="shared" si="35"/>
        <v/>
      </c>
      <c r="N724" s="12" t="str">
        <f t="shared" si="36"/>
        <v/>
      </c>
      <c r="O724" t="str">
        <f t="shared" si="37"/>
        <v/>
      </c>
    </row>
    <row r="725" spans="1:15" x14ac:dyDescent="0.25">
      <c r="A725">
        <v>2010</v>
      </c>
      <c r="B725">
        <v>2</v>
      </c>
      <c r="C725" s="2">
        <v>0.33958333333333335</v>
      </c>
      <c r="D725">
        <v>2</v>
      </c>
      <c r="E725">
        <v>10</v>
      </c>
      <c r="F725" t="s">
        <v>886</v>
      </c>
      <c r="G725" t="s">
        <v>885</v>
      </c>
      <c r="H725">
        <v>3</v>
      </c>
      <c r="I725">
        <v>10</v>
      </c>
      <c r="J725">
        <v>0.26</v>
      </c>
      <c r="K725">
        <v>0.5</v>
      </c>
      <c r="L725">
        <v>80.8</v>
      </c>
      <c r="M725" t="str">
        <f t="shared" si="35"/>
        <v/>
      </c>
      <c r="N725" s="12" t="str">
        <f t="shared" si="36"/>
        <v/>
      </c>
      <c r="O725" t="str">
        <f t="shared" si="37"/>
        <v/>
      </c>
    </row>
    <row r="726" spans="1:15" x14ac:dyDescent="0.25">
      <c r="A726">
        <v>2010</v>
      </c>
      <c r="B726">
        <v>2</v>
      </c>
      <c r="C726" s="2">
        <v>0.32013888888888892</v>
      </c>
      <c r="D726">
        <v>3</v>
      </c>
      <c r="E726">
        <v>3</v>
      </c>
      <c r="F726" t="s">
        <v>884</v>
      </c>
      <c r="G726" t="s">
        <v>883</v>
      </c>
      <c r="H726">
        <v>3</v>
      </c>
      <c r="I726">
        <v>10</v>
      </c>
      <c r="J726">
        <v>0.5</v>
      </c>
      <c r="K726">
        <v>2.13</v>
      </c>
      <c r="L726">
        <v>76.5</v>
      </c>
      <c r="M726" t="str">
        <f t="shared" si="35"/>
        <v/>
      </c>
      <c r="N726" s="12" t="str">
        <f t="shared" si="36"/>
        <v/>
      </c>
      <c r="O726" t="str">
        <f t="shared" si="37"/>
        <v/>
      </c>
    </row>
    <row r="727" spans="1:15" x14ac:dyDescent="0.25">
      <c r="A727">
        <v>2010</v>
      </c>
      <c r="B727">
        <v>2</v>
      </c>
      <c r="C727" s="2">
        <v>0.29305555555555557</v>
      </c>
      <c r="D727">
        <v>1</v>
      </c>
      <c r="E727">
        <v>10</v>
      </c>
      <c r="F727" t="s">
        <v>766</v>
      </c>
      <c r="G727" t="s">
        <v>882</v>
      </c>
      <c r="H727">
        <v>3</v>
      </c>
      <c r="I727">
        <v>10</v>
      </c>
      <c r="J727">
        <v>2.13</v>
      </c>
      <c r="K727">
        <v>1.72</v>
      </c>
      <c r="L727">
        <v>77.7</v>
      </c>
      <c r="M727" t="str">
        <f t="shared" si="35"/>
        <v/>
      </c>
      <c r="N727" s="12" t="str">
        <f t="shared" si="36"/>
        <v/>
      </c>
      <c r="O727" t="str">
        <f t="shared" si="37"/>
        <v/>
      </c>
    </row>
    <row r="728" spans="1:15" x14ac:dyDescent="0.25">
      <c r="A728">
        <v>2010</v>
      </c>
      <c r="B728">
        <v>2</v>
      </c>
      <c r="C728" s="2">
        <v>0.26458333333333334</v>
      </c>
      <c r="D728">
        <v>2</v>
      </c>
      <c r="E728">
        <v>9</v>
      </c>
      <c r="F728" t="s">
        <v>881</v>
      </c>
      <c r="G728" t="s">
        <v>880</v>
      </c>
      <c r="H728">
        <v>3</v>
      </c>
      <c r="I728">
        <v>10</v>
      </c>
      <c r="J728">
        <v>1.72</v>
      </c>
      <c r="K728">
        <v>1.95</v>
      </c>
      <c r="L728">
        <v>77.099999999999994</v>
      </c>
      <c r="M728" t="str">
        <f t="shared" si="35"/>
        <v/>
      </c>
      <c r="N728" s="12" t="str">
        <f t="shared" si="36"/>
        <v/>
      </c>
      <c r="O728" t="str">
        <f t="shared" si="37"/>
        <v/>
      </c>
    </row>
    <row r="729" spans="1:15" x14ac:dyDescent="0.25">
      <c r="A729">
        <v>2010</v>
      </c>
      <c r="B729">
        <v>2</v>
      </c>
      <c r="C729" s="2">
        <v>0.23263888888888887</v>
      </c>
      <c r="D729">
        <v>3</v>
      </c>
      <c r="E729">
        <v>2</v>
      </c>
      <c r="F729" t="s">
        <v>800</v>
      </c>
      <c r="G729" t="s">
        <v>879</v>
      </c>
      <c r="H729">
        <v>3</v>
      </c>
      <c r="I729">
        <v>10</v>
      </c>
      <c r="J729">
        <v>1.95</v>
      </c>
      <c r="K729">
        <v>4.04</v>
      </c>
      <c r="L729">
        <v>70.599999999999994</v>
      </c>
      <c r="M729" t="str">
        <f t="shared" si="35"/>
        <v/>
      </c>
      <c r="N729" s="12" t="str">
        <f t="shared" si="36"/>
        <v/>
      </c>
      <c r="O729" t="str">
        <f t="shared" si="37"/>
        <v/>
      </c>
    </row>
    <row r="730" spans="1:15" x14ac:dyDescent="0.25">
      <c r="A730">
        <v>2010</v>
      </c>
      <c r="B730">
        <v>2</v>
      </c>
      <c r="C730" s="2">
        <v>0.21041666666666667</v>
      </c>
      <c r="D730">
        <v>1</v>
      </c>
      <c r="E730">
        <v>10</v>
      </c>
      <c r="F730" t="s">
        <v>846</v>
      </c>
      <c r="G730" t="s">
        <v>878</v>
      </c>
      <c r="H730">
        <v>3</v>
      </c>
      <c r="I730">
        <v>10</v>
      </c>
      <c r="J730">
        <v>4.04</v>
      </c>
      <c r="K730">
        <v>2.5499999999999998</v>
      </c>
      <c r="L730">
        <v>75.400000000000006</v>
      </c>
      <c r="M730" t="str">
        <f t="shared" si="35"/>
        <v/>
      </c>
      <c r="N730" s="12" t="str">
        <f t="shared" si="36"/>
        <v/>
      </c>
      <c r="O730" t="str">
        <f t="shared" si="37"/>
        <v/>
      </c>
    </row>
    <row r="731" spans="1:15" x14ac:dyDescent="0.25">
      <c r="A731">
        <v>2010</v>
      </c>
      <c r="B731">
        <v>2</v>
      </c>
      <c r="C731" s="2">
        <v>0.18680555555555556</v>
      </c>
      <c r="D731">
        <v>2</v>
      </c>
      <c r="E731">
        <v>17</v>
      </c>
      <c r="F731" t="s">
        <v>752</v>
      </c>
      <c r="G731" t="s">
        <v>877</v>
      </c>
      <c r="H731">
        <v>3</v>
      </c>
      <c r="I731">
        <v>10</v>
      </c>
      <c r="J731">
        <v>2.5499999999999998</v>
      </c>
      <c r="K731">
        <v>6.51</v>
      </c>
      <c r="L731">
        <v>61.8</v>
      </c>
      <c r="M731" t="str">
        <f t="shared" si="35"/>
        <v/>
      </c>
      <c r="N731" s="12" t="str">
        <f t="shared" si="36"/>
        <v/>
      </c>
      <c r="O731" t="str">
        <f t="shared" si="37"/>
        <v/>
      </c>
    </row>
    <row r="732" spans="1:15" x14ac:dyDescent="0.25">
      <c r="A732">
        <v>2010</v>
      </c>
      <c r="B732">
        <v>2</v>
      </c>
      <c r="C732" s="2">
        <v>0.15416666666666667</v>
      </c>
      <c r="D732">
        <v>1</v>
      </c>
      <c r="E732">
        <v>3</v>
      </c>
      <c r="F732" t="s">
        <v>875</v>
      </c>
      <c r="G732" t="s">
        <v>876</v>
      </c>
      <c r="H732">
        <v>3</v>
      </c>
      <c r="I732">
        <v>10</v>
      </c>
      <c r="J732">
        <v>6.51</v>
      </c>
      <c r="K732">
        <v>5.53</v>
      </c>
      <c r="L732">
        <v>65.400000000000006</v>
      </c>
      <c r="M732" t="str">
        <f t="shared" si="35"/>
        <v/>
      </c>
      <c r="N732" s="12" t="str">
        <f t="shared" si="36"/>
        <v/>
      </c>
      <c r="O732" t="str">
        <f t="shared" si="37"/>
        <v/>
      </c>
    </row>
    <row r="733" spans="1:15" x14ac:dyDescent="0.25">
      <c r="A733">
        <v>2010</v>
      </c>
      <c r="B733">
        <v>2</v>
      </c>
      <c r="C733" s="2">
        <v>0.12430555555555556</v>
      </c>
      <c r="D733">
        <v>2</v>
      </c>
      <c r="E733">
        <v>3</v>
      </c>
      <c r="F733" t="s">
        <v>875</v>
      </c>
      <c r="G733" t="s">
        <v>874</v>
      </c>
      <c r="H733">
        <v>3</v>
      </c>
      <c r="I733">
        <v>10</v>
      </c>
      <c r="J733">
        <v>5.53</v>
      </c>
      <c r="K733">
        <v>4.57</v>
      </c>
      <c r="L733">
        <v>68.8</v>
      </c>
      <c r="M733" t="str">
        <f t="shared" si="35"/>
        <v/>
      </c>
      <c r="N733" s="12" t="str">
        <f t="shared" si="36"/>
        <v/>
      </c>
      <c r="O733" t="str">
        <f t="shared" si="37"/>
        <v/>
      </c>
    </row>
    <row r="734" spans="1:15" x14ac:dyDescent="0.25">
      <c r="A734">
        <v>2010</v>
      </c>
      <c r="B734">
        <v>2</v>
      </c>
      <c r="C734" s="2">
        <v>0.11180555555555556</v>
      </c>
      <c r="D734">
        <v>2</v>
      </c>
      <c r="E734">
        <v>8</v>
      </c>
      <c r="F734" t="s">
        <v>873</v>
      </c>
      <c r="G734" t="s">
        <v>872</v>
      </c>
      <c r="H734">
        <v>3</v>
      </c>
      <c r="I734">
        <v>10</v>
      </c>
      <c r="J734">
        <v>4.57</v>
      </c>
      <c r="K734">
        <v>5.17</v>
      </c>
      <c r="L734">
        <v>66.7</v>
      </c>
      <c r="M734" t="str">
        <f t="shared" si="35"/>
        <v/>
      </c>
      <c r="N734" s="12" t="str">
        <f t="shared" si="36"/>
        <v/>
      </c>
      <c r="O734" t="str">
        <f t="shared" si="37"/>
        <v/>
      </c>
    </row>
    <row r="735" spans="1:15" x14ac:dyDescent="0.25">
      <c r="A735">
        <v>2010</v>
      </c>
      <c r="B735">
        <v>2</v>
      </c>
      <c r="C735" s="2">
        <v>8.3333333333333329E-2</v>
      </c>
      <c r="D735">
        <v>3</v>
      </c>
      <c r="E735">
        <v>1</v>
      </c>
      <c r="F735" t="s">
        <v>869</v>
      </c>
      <c r="G735" t="s">
        <v>871</v>
      </c>
      <c r="H735">
        <v>3</v>
      </c>
      <c r="I735">
        <v>10</v>
      </c>
      <c r="J735">
        <v>5.17</v>
      </c>
      <c r="K735">
        <v>3.55</v>
      </c>
      <c r="L735">
        <v>72.400000000000006</v>
      </c>
      <c r="M735" t="str">
        <f t="shared" si="35"/>
        <v/>
      </c>
      <c r="N735" s="12" t="str">
        <f t="shared" si="36"/>
        <v/>
      </c>
      <c r="O735" t="str">
        <f t="shared" si="37"/>
        <v/>
      </c>
    </row>
    <row r="736" spans="1:15" x14ac:dyDescent="0.25">
      <c r="A736">
        <v>2010</v>
      </c>
      <c r="B736">
        <v>2</v>
      </c>
      <c r="C736" s="2">
        <v>7.9861111111111105E-2</v>
      </c>
      <c r="D736">
        <v>3</v>
      </c>
      <c r="E736">
        <v>1</v>
      </c>
      <c r="F736" t="s">
        <v>869</v>
      </c>
      <c r="G736" t="s">
        <v>744</v>
      </c>
      <c r="H736">
        <v>3</v>
      </c>
      <c r="I736">
        <v>10</v>
      </c>
      <c r="J736">
        <v>0</v>
      </c>
      <c r="K736">
        <v>0</v>
      </c>
      <c r="M736" t="str">
        <f t="shared" si="35"/>
        <v/>
      </c>
      <c r="N736" s="12" t="str">
        <f t="shared" si="36"/>
        <v/>
      </c>
      <c r="O736" t="str">
        <f t="shared" si="37"/>
        <v/>
      </c>
    </row>
    <row r="737" spans="1:15" x14ac:dyDescent="0.25">
      <c r="A737">
        <v>2010</v>
      </c>
      <c r="B737">
        <v>2</v>
      </c>
      <c r="C737" s="2">
        <v>7.9861111111111105E-2</v>
      </c>
      <c r="D737">
        <v>4</v>
      </c>
      <c r="E737">
        <v>1</v>
      </c>
      <c r="F737" t="s">
        <v>869</v>
      </c>
      <c r="G737" t="s">
        <v>870</v>
      </c>
      <c r="H737">
        <v>3</v>
      </c>
      <c r="I737">
        <v>10</v>
      </c>
      <c r="J737">
        <v>3.55</v>
      </c>
      <c r="K737">
        <v>0.38</v>
      </c>
      <c r="L737">
        <v>82.1</v>
      </c>
      <c r="M737" t="str">
        <f t="shared" si="35"/>
        <v/>
      </c>
      <c r="N737" s="12" t="str">
        <f t="shared" si="36"/>
        <v/>
      </c>
      <c r="O737" t="str">
        <f t="shared" si="37"/>
        <v/>
      </c>
    </row>
    <row r="738" spans="1:15" x14ac:dyDescent="0.25">
      <c r="A738">
        <v>2010</v>
      </c>
      <c r="B738">
        <v>2</v>
      </c>
      <c r="C738" s="2">
        <v>7.5694444444444439E-2</v>
      </c>
      <c r="D738">
        <v>1</v>
      </c>
      <c r="E738">
        <v>10</v>
      </c>
      <c r="F738" t="s">
        <v>869</v>
      </c>
      <c r="G738" t="s">
        <v>868</v>
      </c>
      <c r="H738">
        <v>3</v>
      </c>
      <c r="I738">
        <v>10</v>
      </c>
      <c r="J738">
        <v>-0.38</v>
      </c>
      <c r="K738">
        <v>-0.49</v>
      </c>
      <c r="L738">
        <v>81.8</v>
      </c>
      <c r="M738" t="str">
        <f t="shared" si="35"/>
        <v/>
      </c>
      <c r="N738" s="12" t="str">
        <f t="shared" si="36"/>
        <v/>
      </c>
      <c r="O738" t="str">
        <f t="shared" si="37"/>
        <v/>
      </c>
    </row>
    <row r="739" spans="1:15" x14ac:dyDescent="0.25">
      <c r="A739">
        <v>2010</v>
      </c>
      <c r="B739">
        <v>2</v>
      </c>
      <c r="C739" s="2">
        <v>4.5833333333333337E-2</v>
      </c>
      <c r="D739">
        <v>2</v>
      </c>
      <c r="E739">
        <v>6</v>
      </c>
      <c r="F739" t="s">
        <v>778</v>
      </c>
      <c r="G739" t="s">
        <v>867</v>
      </c>
      <c r="H739">
        <v>3</v>
      </c>
      <c r="I739">
        <v>10</v>
      </c>
      <c r="J739">
        <v>-0.49</v>
      </c>
      <c r="K739">
        <v>-0.37</v>
      </c>
      <c r="L739">
        <v>82.2</v>
      </c>
      <c r="M739" t="str">
        <f t="shared" si="35"/>
        <v/>
      </c>
      <c r="N739" s="12" t="str">
        <f t="shared" si="36"/>
        <v/>
      </c>
      <c r="O739" t="str">
        <f t="shared" si="37"/>
        <v/>
      </c>
    </row>
    <row r="740" spans="1:15" x14ac:dyDescent="0.25">
      <c r="A740">
        <v>2010</v>
      </c>
      <c r="B740">
        <v>2</v>
      </c>
      <c r="C740" s="2">
        <v>3.5416666666666666E-2</v>
      </c>
      <c r="D740">
        <v>2</v>
      </c>
      <c r="E740">
        <v>6</v>
      </c>
      <c r="F740" t="s">
        <v>778</v>
      </c>
      <c r="G740" t="s">
        <v>755</v>
      </c>
      <c r="H740">
        <v>3</v>
      </c>
      <c r="I740">
        <v>10</v>
      </c>
      <c r="J740">
        <v>0</v>
      </c>
      <c r="K740">
        <v>0</v>
      </c>
      <c r="M740" t="str">
        <f t="shared" si="35"/>
        <v/>
      </c>
      <c r="N740" s="12" t="str">
        <f t="shared" si="36"/>
        <v/>
      </c>
      <c r="O740" t="str">
        <f t="shared" si="37"/>
        <v/>
      </c>
    </row>
    <row r="741" spans="1:15" x14ac:dyDescent="0.25">
      <c r="A741">
        <v>2010</v>
      </c>
      <c r="B741">
        <v>2</v>
      </c>
      <c r="C741" s="2">
        <v>3.5416666666666666E-2</v>
      </c>
      <c r="D741">
        <v>3</v>
      </c>
      <c r="E741">
        <v>1</v>
      </c>
      <c r="F741" t="s">
        <v>864</v>
      </c>
      <c r="G741" t="s">
        <v>866</v>
      </c>
      <c r="H741">
        <v>3</v>
      </c>
      <c r="I741">
        <v>10</v>
      </c>
      <c r="J741">
        <v>-0.37</v>
      </c>
      <c r="K741">
        <v>-2.4900000000000002</v>
      </c>
      <c r="L741">
        <v>76</v>
      </c>
      <c r="M741" t="str">
        <f t="shared" si="35"/>
        <v/>
      </c>
      <c r="N741" s="12" t="str">
        <f t="shared" si="36"/>
        <v/>
      </c>
      <c r="O741" t="str">
        <f t="shared" si="37"/>
        <v/>
      </c>
    </row>
    <row r="742" spans="1:15" x14ac:dyDescent="0.25">
      <c r="A742">
        <v>2010</v>
      </c>
      <c r="B742">
        <v>2</v>
      </c>
      <c r="C742" s="2">
        <v>3.1944444444444449E-2</v>
      </c>
      <c r="D742">
        <v>3</v>
      </c>
      <c r="E742">
        <v>1</v>
      </c>
      <c r="F742" t="s">
        <v>864</v>
      </c>
      <c r="G742" t="s">
        <v>865</v>
      </c>
      <c r="H742">
        <v>3</v>
      </c>
      <c r="I742">
        <v>10</v>
      </c>
      <c r="J742">
        <v>0</v>
      </c>
      <c r="K742">
        <v>0</v>
      </c>
      <c r="M742" t="str">
        <f t="shared" si="35"/>
        <v/>
      </c>
      <c r="N742" s="12" t="str">
        <f t="shared" si="36"/>
        <v/>
      </c>
      <c r="O742" t="str">
        <f t="shared" si="37"/>
        <v/>
      </c>
    </row>
    <row r="743" spans="1:15" x14ac:dyDescent="0.25">
      <c r="A743">
        <v>2010</v>
      </c>
      <c r="B743">
        <v>2</v>
      </c>
      <c r="C743" s="2">
        <v>3.1944444444444449E-2</v>
      </c>
      <c r="D743">
        <v>4</v>
      </c>
      <c r="E743">
        <v>1</v>
      </c>
      <c r="F743" t="s">
        <v>864</v>
      </c>
      <c r="G743" t="s">
        <v>863</v>
      </c>
      <c r="H743">
        <v>3</v>
      </c>
      <c r="I743">
        <v>10</v>
      </c>
      <c r="J743">
        <v>-2.4900000000000002</v>
      </c>
      <c r="K743">
        <v>-2.13</v>
      </c>
      <c r="L743">
        <v>77.2</v>
      </c>
      <c r="M743" t="str">
        <f t="shared" si="35"/>
        <v/>
      </c>
      <c r="N743" s="12" t="str">
        <f t="shared" si="36"/>
        <v/>
      </c>
      <c r="O743" t="str">
        <f t="shared" si="37"/>
        <v/>
      </c>
    </row>
    <row r="744" spans="1:15" x14ac:dyDescent="0.25">
      <c r="A744">
        <v>2010</v>
      </c>
      <c r="B744">
        <v>2</v>
      </c>
      <c r="C744" s="2">
        <v>2.4305555555555556E-2</v>
      </c>
      <c r="D744">
        <v>1</v>
      </c>
      <c r="E744">
        <v>10</v>
      </c>
      <c r="F744" t="s">
        <v>766</v>
      </c>
      <c r="G744" t="s">
        <v>862</v>
      </c>
      <c r="H744">
        <v>3</v>
      </c>
      <c r="I744">
        <v>10</v>
      </c>
      <c r="J744">
        <v>2.13</v>
      </c>
      <c r="K744">
        <v>3.38</v>
      </c>
      <c r="L744">
        <v>73.099999999999994</v>
      </c>
      <c r="M744" t="str">
        <f t="shared" si="35"/>
        <v/>
      </c>
      <c r="N744" s="12" t="str">
        <f t="shared" si="36"/>
        <v/>
      </c>
      <c r="O744" t="str">
        <f t="shared" si="37"/>
        <v/>
      </c>
    </row>
    <row r="745" spans="1:15" x14ac:dyDescent="0.25">
      <c r="A745">
        <v>2010</v>
      </c>
      <c r="B745">
        <v>2</v>
      </c>
      <c r="C745" s="2">
        <v>1.5972222222222224E-2</v>
      </c>
      <c r="D745">
        <v>1</v>
      </c>
      <c r="E745">
        <v>10</v>
      </c>
      <c r="F745" t="s">
        <v>813</v>
      </c>
      <c r="G745" t="s">
        <v>861</v>
      </c>
      <c r="H745">
        <v>3</v>
      </c>
      <c r="I745">
        <v>10</v>
      </c>
      <c r="J745">
        <v>3.38</v>
      </c>
      <c r="K745">
        <v>2.84</v>
      </c>
      <c r="L745">
        <v>74.900000000000006</v>
      </c>
      <c r="M745" t="str">
        <f t="shared" si="35"/>
        <v/>
      </c>
      <c r="N745" s="12" t="str">
        <f t="shared" si="36"/>
        <v/>
      </c>
      <c r="O745" t="str">
        <f t="shared" si="37"/>
        <v/>
      </c>
    </row>
    <row r="746" spans="1:15" x14ac:dyDescent="0.25">
      <c r="A746">
        <v>2010</v>
      </c>
      <c r="B746">
        <v>2</v>
      </c>
      <c r="C746" s="2">
        <v>1.3888888888888888E-2</v>
      </c>
      <c r="D746">
        <v>2</v>
      </c>
      <c r="E746">
        <v>10</v>
      </c>
      <c r="F746" t="s">
        <v>813</v>
      </c>
      <c r="G746" t="s">
        <v>860</v>
      </c>
      <c r="H746">
        <v>3</v>
      </c>
      <c r="I746">
        <v>10</v>
      </c>
      <c r="J746">
        <v>2.84</v>
      </c>
      <c r="K746">
        <v>2.94</v>
      </c>
      <c r="L746">
        <v>74.599999999999994</v>
      </c>
      <c r="M746" t="str">
        <f t="shared" si="35"/>
        <v/>
      </c>
      <c r="N746" s="12" t="str">
        <f t="shared" si="36"/>
        <v/>
      </c>
      <c r="O746" t="str">
        <f t="shared" si="37"/>
        <v/>
      </c>
    </row>
    <row r="747" spans="1:15" x14ac:dyDescent="0.25">
      <c r="A747">
        <v>2010</v>
      </c>
      <c r="B747">
        <v>2</v>
      </c>
      <c r="C747" s="2">
        <v>7.6388888888888886E-3</v>
      </c>
      <c r="D747">
        <v>2</v>
      </c>
      <c r="E747">
        <v>10</v>
      </c>
      <c r="F747" t="s">
        <v>813</v>
      </c>
      <c r="G747" t="s">
        <v>859</v>
      </c>
      <c r="H747">
        <v>3</v>
      </c>
      <c r="I747">
        <v>10</v>
      </c>
      <c r="J747">
        <v>0</v>
      </c>
      <c r="K747">
        <v>0</v>
      </c>
      <c r="M747" t="str">
        <f t="shared" si="35"/>
        <v/>
      </c>
      <c r="N747" s="12" t="str">
        <f t="shared" si="36"/>
        <v/>
      </c>
      <c r="O747" t="str">
        <f t="shared" si="37"/>
        <v/>
      </c>
    </row>
    <row r="748" spans="1:15" x14ac:dyDescent="0.25">
      <c r="A748">
        <v>2010</v>
      </c>
      <c r="B748">
        <v>2</v>
      </c>
      <c r="C748" s="2">
        <v>7.6388888888888886E-3</v>
      </c>
      <c r="D748">
        <v>3</v>
      </c>
      <c r="E748">
        <v>4</v>
      </c>
      <c r="F748" t="s">
        <v>858</v>
      </c>
      <c r="G748" t="s">
        <v>857</v>
      </c>
      <c r="H748">
        <v>3</v>
      </c>
      <c r="I748">
        <v>10</v>
      </c>
      <c r="J748">
        <v>2.94</v>
      </c>
      <c r="K748">
        <v>1.84</v>
      </c>
      <c r="L748">
        <v>78.099999999999994</v>
      </c>
      <c r="M748" t="str">
        <f t="shared" si="35"/>
        <v/>
      </c>
      <c r="N748" s="12" t="str">
        <f t="shared" si="36"/>
        <v/>
      </c>
      <c r="O748" t="str">
        <f t="shared" si="37"/>
        <v/>
      </c>
    </row>
    <row r="749" spans="1:15" x14ac:dyDescent="0.25">
      <c r="A749">
        <v>2010</v>
      </c>
      <c r="B749">
        <v>2</v>
      </c>
      <c r="C749" s="2">
        <v>3.472222222222222E-3</v>
      </c>
      <c r="D749">
        <v>4</v>
      </c>
      <c r="E749">
        <v>3</v>
      </c>
      <c r="F749" t="s">
        <v>856</v>
      </c>
      <c r="G749" t="s">
        <v>855</v>
      </c>
      <c r="H749">
        <v>6</v>
      </c>
      <c r="I749">
        <v>10</v>
      </c>
      <c r="J749">
        <v>1.84</v>
      </c>
      <c r="K749">
        <v>3</v>
      </c>
      <c r="L749">
        <v>74.400000000000006</v>
      </c>
      <c r="M749">
        <f t="shared" si="35"/>
        <v>2</v>
      </c>
      <c r="N749" s="12">
        <f t="shared" si="36"/>
        <v>2.0775462962962961E-2</v>
      </c>
      <c r="O749">
        <f t="shared" si="37"/>
        <v>4</v>
      </c>
    </row>
    <row r="750" spans="1:15" x14ac:dyDescent="0.25">
      <c r="A750">
        <v>2010</v>
      </c>
      <c r="B750">
        <v>3</v>
      </c>
      <c r="C750" s="2">
        <v>0.625</v>
      </c>
      <c r="F750" t="s">
        <v>750</v>
      </c>
      <c r="G750" t="s">
        <v>854</v>
      </c>
      <c r="H750">
        <v>6</v>
      </c>
      <c r="I750">
        <v>10</v>
      </c>
      <c r="J750">
        <v>0</v>
      </c>
      <c r="K750">
        <v>1.73</v>
      </c>
      <c r="L750">
        <v>68.2</v>
      </c>
      <c r="M750" t="str">
        <f t="shared" si="35"/>
        <v/>
      </c>
      <c r="N750" s="12" t="str">
        <f t="shared" si="36"/>
        <v/>
      </c>
      <c r="O750" t="str">
        <f t="shared" si="37"/>
        <v/>
      </c>
    </row>
    <row r="751" spans="1:15" x14ac:dyDescent="0.25">
      <c r="A751">
        <v>2010</v>
      </c>
      <c r="B751">
        <v>3</v>
      </c>
      <c r="C751" s="2">
        <v>0.62430555555555556</v>
      </c>
      <c r="D751">
        <v>1</v>
      </c>
      <c r="E751">
        <v>10</v>
      </c>
      <c r="F751" t="s">
        <v>853</v>
      </c>
      <c r="G751" t="s">
        <v>852</v>
      </c>
      <c r="H751">
        <v>6</v>
      </c>
      <c r="I751">
        <v>10</v>
      </c>
      <c r="J751">
        <v>1.73</v>
      </c>
      <c r="K751">
        <v>2.52</v>
      </c>
      <c r="L751">
        <v>65.2</v>
      </c>
      <c r="M751" t="str">
        <f t="shared" si="35"/>
        <v/>
      </c>
      <c r="N751" s="12" t="str">
        <f t="shared" si="36"/>
        <v/>
      </c>
      <c r="O751" t="str">
        <f t="shared" si="37"/>
        <v/>
      </c>
    </row>
    <row r="752" spans="1:15" x14ac:dyDescent="0.25">
      <c r="A752">
        <v>2010</v>
      </c>
      <c r="B752">
        <v>3</v>
      </c>
      <c r="C752" s="2">
        <v>0.59722222222222221</v>
      </c>
      <c r="D752">
        <v>1</v>
      </c>
      <c r="E752">
        <v>10</v>
      </c>
      <c r="F752" t="s">
        <v>803</v>
      </c>
      <c r="G752" t="s">
        <v>851</v>
      </c>
      <c r="H752">
        <v>6</v>
      </c>
      <c r="I752">
        <v>10</v>
      </c>
      <c r="J752">
        <v>2.52</v>
      </c>
      <c r="K752">
        <v>3.19</v>
      </c>
      <c r="L752">
        <v>62.5</v>
      </c>
      <c r="M752" t="str">
        <f t="shared" si="35"/>
        <v/>
      </c>
      <c r="N752" s="12" t="str">
        <f t="shared" si="36"/>
        <v/>
      </c>
      <c r="O752" t="str">
        <f t="shared" si="37"/>
        <v/>
      </c>
    </row>
    <row r="753" spans="1:15" x14ac:dyDescent="0.25">
      <c r="A753">
        <v>2010</v>
      </c>
      <c r="B753">
        <v>3</v>
      </c>
      <c r="C753" s="2">
        <v>0.57361111111111118</v>
      </c>
      <c r="D753">
        <v>2</v>
      </c>
      <c r="E753">
        <v>1</v>
      </c>
      <c r="F753" t="s">
        <v>850</v>
      </c>
      <c r="G753" t="s">
        <v>849</v>
      </c>
      <c r="H753">
        <v>6</v>
      </c>
      <c r="I753">
        <v>10</v>
      </c>
      <c r="J753">
        <v>3.19</v>
      </c>
      <c r="K753">
        <v>3.45</v>
      </c>
      <c r="L753">
        <v>61.4</v>
      </c>
      <c r="M753" t="str">
        <f t="shared" si="35"/>
        <v/>
      </c>
      <c r="N753" s="12" t="str">
        <f t="shared" si="36"/>
        <v/>
      </c>
      <c r="O753" t="str">
        <f t="shared" si="37"/>
        <v/>
      </c>
    </row>
    <row r="754" spans="1:15" x14ac:dyDescent="0.25">
      <c r="A754">
        <v>2010</v>
      </c>
      <c r="B754">
        <v>3</v>
      </c>
      <c r="C754" s="2">
        <v>0.54861111111111105</v>
      </c>
      <c r="D754">
        <v>1</v>
      </c>
      <c r="E754">
        <v>10</v>
      </c>
      <c r="F754" t="s">
        <v>848</v>
      </c>
      <c r="G754" t="s">
        <v>847</v>
      </c>
      <c r="H754">
        <v>6</v>
      </c>
      <c r="I754">
        <v>10</v>
      </c>
      <c r="J754">
        <v>3.45</v>
      </c>
      <c r="K754">
        <v>4.12</v>
      </c>
      <c r="L754">
        <v>58.5</v>
      </c>
      <c r="M754" t="str">
        <f t="shared" si="35"/>
        <v/>
      </c>
      <c r="N754" s="12" t="str">
        <f t="shared" si="36"/>
        <v/>
      </c>
      <c r="O754" t="str">
        <f t="shared" si="37"/>
        <v/>
      </c>
    </row>
    <row r="755" spans="1:15" x14ac:dyDescent="0.25">
      <c r="A755">
        <v>2010</v>
      </c>
      <c r="B755">
        <v>3</v>
      </c>
      <c r="C755" s="2">
        <v>0.51944444444444449</v>
      </c>
      <c r="D755">
        <v>2</v>
      </c>
      <c r="E755">
        <v>1</v>
      </c>
      <c r="F755" t="s">
        <v>846</v>
      </c>
      <c r="G755" t="s">
        <v>845</v>
      </c>
      <c r="H755">
        <v>6</v>
      </c>
      <c r="I755">
        <v>10</v>
      </c>
      <c r="J755">
        <v>4.12</v>
      </c>
      <c r="K755">
        <v>4.51</v>
      </c>
      <c r="L755">
        <v>56.8</v>
      </c>
      <c r="M755" t="str">
        <f t="shared" si="35"/>
        <v/>
      </c>
      <c r="N755" s="12" t="str">
        <f t="shared" si="36"/>
        <v/>
      </c>
      <c r="O755" t="str">
        <f t="shared" si="37"/>
        <v/>
      </c>
    </row>
    <row r="756" spans="1:15" x14ac:dyDescent="0.25">
      <c r="A756">
        <v>2010</v>
      </c>
      <c r="B756">
        <v>3</v>
      </c>
      <c r="C756" s="2">
        <v>0.49305555555555558</v>
      </c>
      <c r="D756">
        <v>1</v>
      </c>
      <c r="E756">
        <v>10</v>
      </c>
      <c r="F756" t="s">
        <v>843</v>
      </c>
      <c r="G756" t="s">
        <v>844</v>
      </c>
      <c r="H756">
        <v>12</v>
      </c>
      <c r="I756">
        <v>10</v>
      </c>
      <c r="J756">
        <v>4.51</v>
      </c>
      <c r="K756">
        <v>7</v>
      </c>
      <c r="L756">
        <v>50.1</v>
      </c>
      <c r="M756">
        <f t="shared" si="35"/>
        <v>3</v>
      </c>
      <c r="N756" s="12">
        <f t="shared" si="36"/>
        <v>2.3032407407407408E-2</v>
      </c>
      <c r="O756">
        <f t="shared" si="37"/>
        <v>2</v>
      </c>
    </row>
    <row r="757" spans="1:15" x14ac:dyDescent="0.25">
      <c r="A757">
        <v>2010</v>
      </c>
      <c r="B757">
        <v>3</v>
      </c>
      <c r="C757" s="2">
        <v>0.49305555555555558</v>
      </c>
      <c r="F757" t="s">
        <v>843</v>
      </c>
      <c r="G757" t="s">
        <v>759</v>
      </c>
      <c r="H757">
        <v>13</v>
      </c>
      <c r="I757">
        <v>10</v>
      </c>
      <c r="J757">
        <v>0</v>
      </c>
      <c r="K757">
        <v>0</v>
      </c>
      <c r="L757">
        <v>45.6</v>
      </c>
      <c r="M757">
        <f t="shared" si="35"/>
        <v>3</v>
      </c>
      <c r="N757" s="12">
        <f t="shared" si="36"/>
        <v>2.3032407407407408E-2</v>
      </c>
      <c r="O757">
        <f t="shared" si="37"/>
        <v>3</v>
      </c>
    </row>
    <row r="758" spans="1:15" x14ac:dyDescent="0.25">
      <c r="A758">
        <v>2010</v>
      </c>
      <c r="B758">
        <v>3</v>
      </c>
      <c r="C758" s="2">
        <v>0.49305555555555558</v>
      </c>
      <c r="F758" t="s">
        <v>750</v>
      </c>
      <c r="G758" t="s">
        <v>842</v>
      </c>
      <c r="H758">
        <v>13</v>
      </c>
      <c r="I758">
        <v>10</v>
      </c>
      <c r="J758">
        <v>0</v>
      </c>
      <c r="K758">
        <v>-0.54</v>
      </c>
      <c r="L758">
        <v>48</v>
      </c>
      <c r="M758" t="str">
        <f t="shared" si="35"/>
        <v/>
      </c>
      <c r="N758" s="12" t="str">
        <f t="shared" si="36"/>
        <v/>
      </c>
      <c r="O758" t="str">
        <f t="shared" si="37"/>
        <v/>
      </c>
    </row>
    <row r="759" spans="1:15" x14ac:dyDescent="0.25">
      <c r="A759">
        <v>2010</v>
      </c>
      <c r="B759">
        <v>3</v>
      </c>
      <c r="C759" s="2">
        <v>0.48125000000000001</v>
      </c>
      <c r="D759">
        <v>1</v>
      </c>
      <c r="E759">
        <v>10</v>
      </c>
      <c r="F759" t="s">
        <v>841</v>
      </c>
      <c r="G759" t="s">
        <v>840</v>
      </c>
      <c r="H759">
        <v>13</v>
      </c>
      <c r="I759">
        <v>10</v>
      </c>
      <c r="J759">
        <v>0.54</v>
      </c>
      <c r="K759">
        <v>0.94</v>
      </c>
      <c r="L759">
        <v>49.7</v>
      </c>
      <c r="M759" t="str">
        <f t="shared" si="35"/>
        <v/>
      </c>
      <c r="N759" s="12" t="str">
        <f t="shared" si="36"/>
        <v/>
      </c>
      <c r="O759" t="str">
        <f t="shared" si="37"/>
        <v/>
      </c>
    </row>
    <row r="760" spans="1:15" x14ac:dyDescent="0.25">
      <c r="A760">
        <v>2010</v>
      </c>
      <c r="B760">
        <v>3</v>
      </c>
      <c r="C760" s="2">
        <v>0.45624999999999999</v>
      </c>
      <c r="D760">
        <v>2</v>
      </c>
      <c r="E760">
        <v>3</v>
      </c>
      <c r="F760" t="s">
        <v>839</v>
      </c>
      <c r="G760" t="s">
        <v>838</v>
      </c>
      <c r="H760">
        <v>13</v>
      </c>
      <c r="I760">
        <v>10</v>
      </c>
      <c r="J760">
        <v>0.94</v>
      </c>
      <c r="K760">
        <v>1.33</v>
      </c>
      <c r="L760">
        <v>51.2</v>
      </c>
      <c r="M760" t="str">
        <f t="shared" si="35"/>
        <v/>
      </c>
      <c r="N760" s="12" t="str">
        <f t="shared" si="36"/>
        <v/>
      </c>
      <c r="O760" t="str">
        <f t="shared" si="37"/>
        <v/>
      </c>
    </row>
    <row r="761" spans="1:15" x14ac:dyDescent="0.25">
      <c r="A761">
        <v>2010</v>
      </c>
      <c r="B761">
        <v>3</v>
      </c>
      <c r="C761" s="2">
        <v>0.43124999999999997</v>
      </c>
      <c r="D761">
        <v>1</v>
      </c>
      <c r="E761">
        <v>10</v>
      </c>
      <c r="F761" t="s">
        <v>785</v>
      </c>
      <c r="G761" t="s">
        <v>837</v>
      </c>
      <c r="H761">
        <v>13</v>
      </c>
      <c r="I761">
        <v>10</v>
      </c>
      <c r="J761">
        <v>1.33</v>
      </c>
      <c r="K761">
        <v>2.06</v>
      </c>
      <c r="L761">
        <v>54.4</v>
      </c>
      <c r="M761" t="str">
        <f t="shared" si="35"/>
        <v/>
      </c>
      <c r="N761" s="12" t="str">
        <f t="shared" si="36"/>
        <v/>
      </c>
      <c r="O761" t="str">
        <f t="shared" si="37"/>
        <v/>
      </c>
    </row>
    <row r="762" spans="1:15" x14ac:dyDescent="0.25">
      <c r="A762">
        <v>2010</v>
      </c>
      <c r="B762">
        <v>3</v>
      </c>
      <c r="C762" s="2">
        <v>0.40763888888888888</v>
      </c>
      <c r="D762">
        <v>1</v>
      </c>
      <c r="E762">
        <v>10</v>
      </c>
      <c r="F762" t="s">
        <v>788</v>
      </c>
      <c r="G762" t="s">
        <v>836</v>
      </c>
      <c r="H762">
        <v>13</v>
      </c>
      <c r="I762">
        <v>10</v>
      </c>
      <c r="J762">
        <v>2.06</v>
      </c>
      <c r="K762">
        <v>1.79</v>
      </c>
      <c r="L762">
        <v>53</v>
      </c>
      <c r="M762" t="str">
        <f t="shared" si="35"/>
        <v/>
      </c>
      <c r="N762" s="12" t="str">
        <f t="shared" si="36"/>
        <v/>
      </c>
      <c r="O762" t="str">
        <f t="shared" si="37"/>
        <v/>
      </c>
    </row>
    <row r="763" spans="1:15" x14ac:dyDescent="0.25">
      <c r="A763">
        <v>2010</v>
      </c>
      <c r="B763">
        <v>3</v>
      </c>
      <c r="C763" s="2">
        <v>0.37777777777777777</v>
      </c>
      <c r="D763">
        <v>2</v>
      </c>
      <c r="E763">
        <v>8</v>
      </c>
      <c r="F763" t="s">
        <v>835</v>
      </c>
      <c r="G763" t="s">
        <v>834</v>
      </c>
      <c r="H763">
        <v>13</v>
      </c>
      <c r="I763">
        <v>10</v>
      </c>
      <c r="J763">
        <v>1.79</v>
      </c>
      <c r="K763">
        <v>1.62</v>
      </c>
      <c r="L763">
        <v>52</v>
      </c>
      <c r="M763" t="str">
        <f t="shared" si="35"/>
        <v/>
      </c>
      <c r="N763" s="12" t="str">
        <f t="shared" si="36"/>
        <v/>
      </c>
      <c r="O763" t="str">
        <f t="shared" si="37"/>
        <v/>
      </c>
    </row>
    <row r="764" spans="1:15" x14ac:dyDescent="0.25">
      <c r="A764">
        <v>2010</v>
      </c>
      <c r="B764">
        <v>3</v>
      </c>
      <c r="C764" s="2">
        <v>0.3527777777777778</v>
      </c>
      <c r="D764">
        <v>3</v>
      </c>
      <c r="E764">
        <v>4</v>
      </c>
      <c r="F764" t="s">
        <v>833</v>
      </c>
      <c r="G764" t="s">
        <v>832</v>
      </c>
      <c r="H764">
        <v>13</v>
      </c>
      <c r="I764">
        <v>10</v>
      </c>
      <c r="J764">
        <v>1.62</v>
      </c>
      <c r="K764">
        <v>4.24</v>
      </c>
      <c r="L764">
        <v>63.9</v>
      </c>
      <c r="M764" t="str">
        <f t="shared" si="35"/>
        <v/>
      </c>
      <c r="N764" s="12" t="str">
        <f t="shared" si="36"/>
        <v/>
      </c>
      <c r="O764" t="str">
        <f t="shared" si="37"/>
        <v/>
      </c>
    </row>
    <row r="765" spans="1:15" x14ac:dyDescent="0.25">
      <c r="A765">
        <v>2010</v>
      </c>
      <c r="B765">
        <v>3</v>
      </c>
      <c r="C765" s="2">
        <v>0.32430555555555557</v>
      </c>
      <c r="D765">
        <v>1</v>
      </c>
      <c r="E765">
        <v>10</v>
      </c>
      <c r="F765" t="s">
        <v>830</v>
      </c>
      <c r="G765" t="s">
        <v>831</v>
      </c>
      <c r="H765">
        <v>13</v>
      </c>
      <c r="I765">
        <v>10</v>
      </c>
      <c r="J765">
        <v>4.24</v>
      </c>
      <c r="K765">
        <v>3.69</v>
      </c>
      <c r="L765">
        <v>61.4</v>
      </c>
      <c r="M765" t="str">
        <f t="shared" si="35"/>
        <v/>
      </c>
      <c r="N765" s="12" t="str">
        <f t="shared" si="36"/>
        <v/>
      </c>
      <c r="O765" t="str">
        <f t="shared" si="37"/>
        <v/>
      </c>
    </row>
    <row r="766" spans="1:15" x14ac:dyDescent="0.25">
      <c r="A766">
        <v>2010</v>
      </c>
      <c r="B766">
        <v>3</v>
      </c>
      <c r="C766" s="2">
        <v>0.32083333333333336</v>
      </c>
      <c r="D766">
        <v>2</v>
      </c>
      <c r="E766">
        <v>10</v>
      </c>
      <c r="F766" t="s">
        <v>830</v>
      </c>
      <c r="G766" t="s">
        <v>829</v>
      </c>
      <c r="H766">
        <v>13</v>
      </c>
      <c r="I766">
        <v>10</v>
      </c>
      <c r="J766">
        <v>3.69</v>
      </c>
      <c r="K766">
        <v>3.7</v>
      </c>
      <c r="L766">
        <v>61.4</v>
      </c>
      <c r="M766" t="str">
        <f t="shared" si="35"/>
        <v/>
      </c>
      <c r="N766" s="12" t="str">
        <f t="shared" si="36"/>
        <v/>
      </c>
      <c r="O766" t="str">
        <f t="shared" si="37"/>
        <v/>
      </c>
    </row>
    <row r="767" spans="1:15" x14ac:dyDescent="0.25">
      <c r="A767">
        <v>2010</v>
      </c>
      <c r="B767">
        <v>3</v>
      </c>
      <c r="C767" s="2">
        <v>0.29236111111111113</v>
      </c>
      <c r="D767">
        <v>3</v>
      </c>
      <c r="E767">
        <v>5</v>
      </c>
      <c r="F767" t="s">
        <v>828</v>
      </c>
      <c r="G767" t="s">
        <v>827</v>
      </c>
      <c r="H767">
        <v>13</v>
      </c>
      <c r="I767">
        <v>10</v>
      </c>
      <c r="J767">
        <v>3.7</v>
      </c>
      <c r="K767">
        <v>6.28</v>
      </c>
      <c r="L767">
        <v>72.7</v>
      </c>
      <c r="M767" t="str">
        <f t="shared" si="35"/>
        <v/>
      </c>
      <c r="N767" s="12" t="str">
        <f t="shared" si="36"/>
        <v/>
      </c>
      <c r="O767" t="str">
        <f t="shared" si="37"/>
        <v/>
      </c>
    </row>
    <row r="768" spans="1:15" x14ac:dyDescent="0.25">
      <c r="A768">
        <v>2010</v>
      </c>
      <c r="B768">
        <v>3</v>
      </c>
      <c r="C768" s="2">
        <v>0.26458333333333334</v>
      </c>
      <c r="D768">
        <v>1</v>
      </c>
      <c r="E768">
        <v>4</v>
      </c>
      <c r="F768" t="s">
        <v>825</v>
      </c>
      <c r="G768" t="s">
        <v>826</v>
      </c>
      <c r="H768">
        <v>13</v>
      </c>
      <c r="I768">
        <v>16</v>
      </c>
      <c r="J768">
        <v>6.28</v>
      </c>
      <c r="K768">
        <v>7</v>
      </c>
      <c r="L768">
        <v>71.599999999999994</v>
      </c>
      <c r="M768">
        <f t="shared" si="35"/>
        <v>3</v>
      </c>
      <c r="N768" s="12">
        <f t="shared" si="36"/>
        <v>2.6840277777777775E-2</v>
      </c>
      <c r="O768">
        <f t="shared" si="37"/>
        <v>3</v>
      </c>
    </row>
    <row r="769" spans="1:15" x14ac:dyDescent="0.25">
      <c r="A769">
        <v>2010</v>
      </c>
      <c r="B769">
        <v>3</v>
      </c>
      <c r="C769" s="2">
        <v>0.26458333333333334</v>
      </c>
      <c r="F769" t="s">
        <v>825</v>
      </c>
      <c r="G769" t="s">
        <v>824</v>
      </c>
      <c r="H769">
        <v>13</v>
      </c>
      <c r="I769">
        <v>17</v>
      </c>
      <c r="J769">
        <v>0</v>
      </c>
      <c r="K769">
        <v>0</v>
      </c>
      <c r="L769">
        <v>75.7</v>
      </c>
      <c r="M769">
        <f t="shared" si="35"/>
        <v>3</v>
      </c>
      <c r="N769" s="12">
        <f t="shared" si="36"/>
        <v>2.6840277777777775E-2</v>
      </c>
      <c r="O769">
        <f t="shared" si="37"/>
        <v>4</v>
      </c>
    </row>
    <row r="770" spans="1:15" x14ac:dyDescent="0.25">
      <c r="A770">
        <v>2010</v>
      </c>
      <c r="B770">
        <v>3</v>
      </c>
      <c r="C770" s="2">
        <v>0.26458333333333334</v>
      </c>
      <c r="F770" t="s">
        <v>752</v>
      </c>
      <c r="G770" t="s">
        <v>823</v>
      </c>
      <c r="H770">
        <v>13</v>
      </c>
      <c r="I770">
        <v>17</v>
      </c>
      <c r="J770">
        <v>0</v>
      </c>
      <c r="K770">
        <v>-1.2</v>
      </c>
      <c r="L770">
        <v>70.8</v>
      </c>
      <c r="M770" t="str">
        <f t="shared" si="35"/>
        <v/>
      </c>
      <c r="N770" s="12" t="str">
        <f t="shared" si="36"/>
        <v/>
      </c>
      <c r="O770" t="str">
        <f t="shared" si="37"/>
        <v/>
      </c>
    </row>
    <row r="771" spans="1:15" x14ac:dyDescent="0.25">
      <c r="A771">
        <v>2010</v>
      </c>
      <c r="B771">
        <v>3</v>
      </c>
      <c r="C771" s="2">
        <v>0.25555555555555559</v>
      </c>
      <c r="D771">
        <v>1</v>
      </c>
      <c r="E771">
        <v>10</v>
      </c>
      <c r="F771" t="s">
        <v>822</v>
      </c>
      <c r="G771" t="s">
        <v>821</v>
      </c>
      <c r="H771">
        <v>13</v>
      </c>
      <c r="I771">
        <v>17</v>
      </c>
      <c r="J771">
        <v>1.2</v>
      </c>
      <c r="K771">
        <v>1.33</v>
      </c>
      <c r="L771">
        <v>70.3</v>
      </c>
      <c r="M771" t="str">
        <f t="shared" si="35"/>
        <v/>
      </c>
      <c r="N771" s="12" t="str">
        <f t="shared" si="36"/>
        <v/>
      </c>
      <c r="O771" t="str">
        <f t="shared" si="37"/>
        <v/>
      </c>
    </row>
    <row r="772" spans="1:15" x14ac:dyDescent="0.25">
      <c r="A772">
        <v>2010</v>
      </c>
      <c r="B772">
        <v>3</v>
      </c>
      <c r="C772" s="2">
        <v>0.2298611111111111</v>
      </c>
      <c r="D772">
        <v>2</v>
      </c>
      <c r="E772">
        <v>5</v>
      </c>
      <c r="F772" t="s">
        <v>820</v>
      </c>
      <c r="G772" t="s">
        <v>819</v>
      </c>
      <c r="H772">
        <v>13</v>
      </c>
      <c r="I772">
        <v>17</v>
      </c>
      <c r="J772">
        <v>1.33</v>
      </c>
      <c r="K772">
        <v>2.39</v>
      </c>
      <c r="L772">
        <v>65.5</v>
      </c>
      <c r="M772" t="str">
        <f t="shared" ref="M772:M835" si="38">IF(AND(H772=H771,I772=I771),"",$B772)</f>
        <v/>
      </c>
      <c r="N772" s="12" t="str">
        <f t="shared" ref="N772:N835" si="39">IF(NOT(ISNUMBER(M772)),"",
IF(AND($C772=0.625,$B772=1),TIME(0,0,0),
(($C$3-C772)+0.625*(B772-1))/60))</f>
        <v/>
      </c>
      <c r="O772" t="str">
        <f t="shared" ref="O772:O835" si="40">IF(N772&lt;&gt;"",ABS(H772-I772),"")</f>
        <v/>
      </c>
    </row>
    <row r="773" spans="1:15" x14ac:dyDescent="0.25">
      <c r="A773">
        <v>2010</v>
      </c>
      <c r="B773">
        <v>3</v>
      </c>
      <c r="C773" s="2">
        <v>0.20069444444444443</v>
      </c>
      <c r="D773">
        <v>1</v>
      </c>
      <c r="E773">
        <v>10</v>
      </c>
      <c r="F773" t="s">
        <v>817</v>
      </c>
      <c r="G773" t="s">
        <v>818</v>
      </c>
      <c r="H773">
        <v>13</v>
      </c>
      <c r="I773">
        <v>17</v>
      </c>
      <c r="J773">
        <v>2.39</v>
      </c>
      <c r="K773">
        <v>1.85</v>
      </c>
      <c r="L773">
        <v>68.099999999999994</v>
      </c>
      <c r="M773" t="str">
        <f t="shared" si="38"/>
        <v/>
      </c>
      <c r="N773" s="12" t="str">
        <f t="shared" si="39"/>
        <v/>
      </c>
      <c r="O773" t="str">
        <f t="shared" si="40"/>
        <v/>
      </c>
    </row>
    <row r="774" spans="1:15" x14ac:dyDescent="0.25">
      <c r="A774">
        <v>2010</v>
      </c>
      <c r="B774">
        <v>3</v>
      </c>
      <c r="C774" s="2">
        <v>0.19513888888888889</v>
      </c>
      <c r="D774">
        <v>2</v>
      </c>
      <c r="E774">
        <v>10</v>
      </c>
      <c r="F774" t="s">
        <v>817</v>
      </c>
      <c r="G774" t="s">
        <v>816</v>
      </c>
      <c r="H774">
        <v>13</v>
      </c>
      <c r="I774">
        <v>17</v>
      </c>
      <c r="J774">
        <v>1.85</v>
      </c>
      <c r="K774">
        <v>3.18</v>
      </c>
      <c r="L774">
        <v>61.7</v>
      </c>
      <c r="M774" t="str">
        <f t="shared" si="38"/>
        <v/>
      </c>
      <c r="N774" s="12" t="str">
        <f t="shared" si="39"/>
        <v/>
      </c>
      <c r="O774" t="str">
        <f t="shared" si="40"/>
        <v/>
      </c>
    </row>
    <row r="775" spans="1:15" x14ac:dyDescent="0.25">
      <c r="A775">
        <v>2010</v>
      </c>
      <c r="B775">
        <v>3</v>
      </c>
      <c r="C775" s="2">
        <v>0.16805555555555554</v>
      </c>
      <c r="D775">
        <v>1</v>
      </c>
      <c r="E775">
        <v>10</v>
      </c>
      <c r="F775" t="s">
        <v>785</v>
      </c>
      <c r="G775" t="s">
        <v>815</v>
      </c>
      <c r="H775">
        <v>13</v>
      </c>
      <c r="I775">
        <v>17</v>
      </c>
      <c r="J775">
        <v>3.18</v>
      </c>
      <c r="K775">
        <v>2.64</v>
      </c>
      <c r="L775">
        <v>64.3</v>
      </c>
      <c r="M775" t="str">
        <f t="shared" si="38"/>
        <v/>
      </c>
      <c r="N775" s="12" t="str">
        <f t="shared" si="39"/>
        <v/>
      </c>
      <c r="O775" t="str">
        <f t="shared" si="40"/>
        <v/>
      </c>
    </row>
    <row r="776" spans="1:15" x14ac:dyDescent="0.25">
      <c r="A776">
        <v>2010</v>
      </c>
      <c r="B776">
        <v>3</v>
      </c>
      <c r="C776" s="2">
        <v>0.14097222222222222</v>
      </c>
      <c r="D776">
        <v>2</v>
      </c>
      <c r="E776">
        <v>10</v>
      </c>
      <c r="F776" t="s">
        <v>785</v>
      </c>
      <c r="G776" t="s">
        <v>814</v>
      </c>
      <c r="H776">
        <v>13</v>
      </c>
      <c r="I776">
        <v>17</v>
      </c>
      <c r="J776">
        <v>2.64</v>
      </c>
      <c r="K776">
        <v>2.35</v>
      </c>
      <c r="L776">
        <v>65.8</v>
      </c>
      <c r="M776" t="str">
        <f t="shared" si="38"/>
        <v/>
      </c>
      <c r="N776" s="12" t="str">
        <f t="shared" si="39"/>
        <v/>
      </c>
      <c r="O776" t="str">
        <f t="shared" si="40"/>
        <v/>
      </c>
    </row>
    <row r="777" spans="1:15" x14ac:dyDescent="0.25">
      <c r="A777">
        <v>2010</v>
      </c>
      <c r="B777">
        <v>3</v>
      </c>
      <c r="C777" s="2">
        <v>0.11597222222222221</v>
      </c>
      <c r="D777">
        <v>3</v>
      </c>
      <c r="E777">
        <v>7</v>
      </c>
      <c r="F777" t="s">
        <v>813</v>
      </c>
      <c r="G777" t="s">
        <v>812</v>
      </c>
      <c r="H777">
        <v>13</v>
      </c>
      <c r="I777">
        <v>17</v>
      </c>
      <c r="J777">
        <v>2.35</v>
      </c>
      <c r="K777">
        <v>1.58</v>
      </c>
      <c r="L777">
        <v>69.5</v>
      </c>
      <c r="M777" t="str">
        <f t="shared" si="38"/>
        <v/>
      </c>
      <c r="N777" s="12" t="str">
        <f t="shared" si="39"/>
        <v/>
      </c>
      <c r="O777" t="str">
        <f t="shared" si="40"/>
        <v/>
      </c>
    </row>
    <row r="778" spans="1:15" x14ac:dyDescent="0.25">
      <c r="A778">
        <v>2010</v>
      </c>
      <c r="B778">
        <v>3</v>
      </c>
      <c r="C778" s="2">
        <v>8.7500000000000008E-2</v>
      </c>
      <c r="D778">
        <v>4</v>
      </c>
      <c r="E778">
        <v>3</v>
      </c>
      <c r="F778" t="s">
        <v>805</v>
      </c>
      <c r="G778" t="s">
        <v>811</v>
      </c>
      <c r="H778">
        <v>16</v>
      </c>
      <c r="I778">
        <v>17</v>
      </c>
      <c r="J778">
        <v>1.58</v>
      </c>
      <c r="K778">
        <v>3</v>
      </c>
      <c r="L778">
        <v>62.4</v>
      </c>
      <c r="M778">
        <f t="shared" si="38"/>
        <v>3</v>
      </c>
      <c r="N778" s="12">
        <f t="shared" si="39"/>
        <v>2.9791666666666668E-2</v>
      </c>
      <c r="O778">
        <f t="shared" si="40"/>
        <v>1</v>
      </c>
    </row>
    <row r="779" spans="1:15" x14ac:dyDescent="0.25">
      <c r="A779">
        <v>2010</v>
      </c>
      <c r="B779">
        <v>3</v>
      </c>
      <c r="C779" s="2">
        <v>8.7500000000000008E-2</v>
      </c>
      <c r="F779" t="s">
        <v>750</v>
      </c>
      <c r="G779" t="s">
        <v>810</v>
      </c>
      <c r="H779">
        <v>16</v>
      </c>
      <c r="I779">
        <v>17</v>
      </c>
      <c r="J779">
        <v>0</v>
      </c>
      <c r="K779">
        <v>0.37</v>
      </c>
      <c r="L779">
        <v>60.5</v>
      </c>
      <c r="M779" t="str">
        <f t="shared" si="38"/>
        <v/>
      </c>
      <c r="N779" s="12" t="str">
        <f t="shared" si="39"/>
        <v/>
      </c>
      <c r="O779" t="str">
        <f t="shared" si="40"/>
        <v/>
      </c>
    </row>
    <row r="780" spans="1:15" x14ac:dyDescent="0.25">
      <c r="A780">
        <v>2010</v>
      </c>
      <c r="B780">
        <v>3</v>
      </c>
      <c r="C780" s="2">
        <v>7.9861111111111105E-2</v>
      </c>
      <c r="D780">
        <v>1</v>
      </c>
      <c r="E780">
        <v>10</v>
      </c>
      <c r="F780" t="s">
        <v>809</v>
      </c>
      <c r="G780" t="s">
        <v>808</v>
      </c>
      <c r="H780">
        <v>16</v>
      </c>
      <c r="I780">
        <v>17</v>
      </c>
      <c r="J780">
        <v>-0.37</v>
      </c>
      <c r="K780">
        <v>0.36</v>
      </c>
      <c r="L780">
        <v>64.3</v>
      </c>
      <c r="M780" t="str">
        <f t="shared" si="38"/>
        <v/>
      </c>
      <c r="N780" s="12" t="str">
        <f t="shared" si="39"/>
        <v/>
      </c>
      <c r="O780" t="str">
        <f t="shared" si="40"/>
        <v/>
      </c>
    </row>
    <row r="781" spans="1:15" x14ac:dyDescent="0.25">
      <c r="A781">
        <v>2010</v>
      </c>
      <c r="B781">
        <v>3</v>
      </c>
      <c r="C781" s="2">
        <v>5.0694444444444452E-2</v>
      </c>
      <c r="D781">
        <v>2</v>
      </c>
      <c r="E781">
        <v>1</v>
      </c>
      <c r="F781" t="s">
        <v>781</v>
      </c>
      <c r="G781" t="s">
        <v>807</v>
      </c>
      <c r="H781">
        <v>16</v>
      </c>
      <c r="I781">
        <v>17</v>
      </c>
      <c r="J781">
        <v>0.36</v>
      </c>
      <c r="K781">
        <v>0.61</v>
      </c>
      <c r="L781">
        <v>65.7</v>
      </c>
      <c r="M781" t="str">
        <f t="shared" si="38"/>
        <v/>
      </c>
      <c r="N781" s="12" t="str">
        <f t="shared" si="39"/>
        <v/>
      </c>
      <c r="O781" t="str">
        <f t="shared" si="40"/>
        <v/>
      </c>
    </row>
    <row r="782" spans="1:15" x14ac:dyDescent="0.25">
      <c r="A782">
        <v>2010</v>
      </c>
      <c r="B782">
        <v>3</v>
      </c>
      <c r="C782" s="2">
        <v>2.361111111111111E-2</v>
      </c>
      <c r="D782">
        <v>1</v>
      </c>
      <c r="E782">
        <v>10</v>
      </c>
      <c r="F782" t="s">
        <v>771</v>
      </c>
      <c r="G782" t="s">
        <v>806</v>
      </c>
      <c r="H782">
        <v>16</v>
      </c>
      <c r="I782">
        <v>17</v>
      </c>
      <c r="J782">
        <v>0.61</v>
      </c>
      <c r="K782">
        <v>0.6</v>
      </c>
      <c r="L782">
        <v>65.599999999999994</v>
      </c>
      <c r="M782" t="str">
        <f t="shared" si="38"/>
        <v/>
      </c>
      <c r="N782" s="12" t="str">
        <f t="shared" si="39"/>
        <v/>
      </c>
      <c r="O782" t="str">
        <f t="shared" si="40"/>
        <v/>
      </c>
    </row>
    <row r="783" spans="1:15" x14ac:dyDescent="0.25">
      <c r="A783">
        <v>2010</v>
      </c>
      <c r="B783">
        <v>4</v>
      </c>
      <c r="C783" s="2">
        <v>0.625</v>
      </c>
      <c r="D783">
        <v>2</v>
      </c>
      <c r="E783">
        <v>6</v>
      </c>
      <c r="F783" t="s">
        <v>805</v>
      </c>
      <c r="G783" t="s">
        <v>804</v>
      </c>
      <c r="H783">
        <v>16</v>
      </c>
      <c r="I783">
        <v>17</v>
      </c>
      <c r="J783">
        <v>0.6</v>
      </c>
      <c r="K783">
        <v>1.99</v>
      </c>
      <c r="L783">
        <v>72.900000000000006</v>
      </c>
      <c r="M783" t="str">
        <f t="shared" si="38"/>
        <v/>
      </c>
      <c r="N783" s="12" t="str">
        <f t="shared" si="39"/>
        <v/>
      </c>
      <c r="O783" t="str">
        <f t="shared" si="40"/>
        <v/>
      </c>
    </row>
    <row r="784" spans="1:15" x14ac:dyDescent="0.25">
      <c r="A784">
        <v>2010</v>
      </c>
      <c r="B784">
        <v>4</v>
      </c>
      <c r="C784" s="2">
        <v>0.59791666666666665</v>
      </c>
      <c r="D784">
        <v>1</v>
      </c>
      <c r="E784">
        <v>10</v>
      </c>
      <c r="F784" t="s">
        <v>803</v>
      </c>
      <c r="G784" t="s">
        <v>802</v>
      </c>
      <c r="H784">
        <v>16</v>
      </c>
      <c r="I784">
        <v>17</v>
      </c>
      <c r="J784">
        <v>1.99</v>
      </c>
      <c r="K784">
        <v>1.18</v>
      </c>
      <c r="L784">
        <v>68.900000000000006</v>
      </c>
      <c r="M784" t="str">
        <f t="shared" si="38"/>
        <v/>
      </c>
      <c r="N784" s="12" t="str">
        <f t="shared" si="39"/>
        <v/>
      </c>
      <c r="O784" t="str">
        <f t="shared" si="40"/>
        <v/>
      </c>
    </row>
    <row r="785" spans="1:15" x14ac:dyDescent="0.25">
      <c r="A785">
        <v>2010</v>
      </c>
      <c r="B785">
        <v>4</v>
      </c>
      <c r="C785" s="2">
        <v>0.57430555555555551</v>
      </c>
      <c r="D785">
        <v>2</v>
      </c>
      <c r="E785">
        <v>12</v>
      </c>
      <c r="F785" t="s">
        <v>800</v>
      </c>
      <c r="G785" t="s">
        <v>801</v>
      </c>
      <c r="H785">
        <v>16</v>
      </c>
      <c r="I785">
        <v>17</v>
      </c>
      <c r="J785">
        <v>1.18</v>
      </c>
      <c r="K785">
        <v>0.5</v>
      </c>
      <c r="L785">
        <v>65.2</v>
      </c>
      <c r="M785" t="str">
        <f t="shared" si="38"/>
        <v/>
      </c>
      <c r="N785" s="12" t="str">
        <f t="shared" si="39"/>
        <v/>
      </c>
      <c r="O785" t="str">
        <f t="shared" si="40"/>
        <v/>
      </c>
    </row>
    <row r="786" spans="1:15" x14ac:dyDescent="0.25">
      <c r="A786">
        <v>2010</v>
      </c>
      <c r="B786">
        <v>4</v>
      </c>
      <c r="C786" s="2">
        <v>0.56944444444444442</v>
      </c>
      <c r="D786">
        <v>3</v>
      </c>
      <c r="E786">
        <v>12</v>
      </c>
      <c r="F786" t="s">
        <v>800</v>
      </c>
      <c r="G786" t="s">
        <v>799</v>
      </c>
      <c r="H786">
        <v>16</v>
      </c>
      <c r="I786">
        <v>17</v>
      </c>
      <c r="J786">
        <v>0.5</v>
      </c>
      <c r="K786">
        <v>0.2</v>
      </c>
      <c r="L786">
        <v>63.5</v>
      </c>
      <c r="M786" t="str">
        <f t="shared" si="38"/>
        <v/>
      </c>
      <c r="N786" s="12" t="str">
        <f t="shared" si="39"/>
        <v/>
      </c>
      <c r="O786" t="str">
        <f t="shared" si="40"/>
        <v/>
      </c>
    </row>
    <row r="787" spans="1:15" x14ac:dyDescent="0.25">
      <c r="A787">
        <v>2010</v>
      </c>
      <c r="B787">
        <v>4</v>
      </c>
      <c r="C787" s="2">
        <v>0.53888888888888886</v>
      </c>
      <c r="D787">
        <v>4</v>
      </c>
      <c r="E787">
        <v>2</v>
      </c>
      <c r="F787" t="s">
        <v>798</v>
      </c>
      <c r="G787" t="s">
        <v>797</v>
      </c>
      <c r="H787">
        <v>16</v>
      </c>
      <c r="I787">
        <v>17</v>
      </c>
      <c r="J787">
        <v>0.2</v>
      </c>
      <c r="K787">
        <v>3.45</v>
      </c>
      <c r="L787">
        <v>80.7</v>
      </c>
      <c r="M787" t="str">
        <f t="shared" si="38"/>
        <v/>
      </c>
      <c r="N787" s="12" t="str">
        <f t="shared" si="39"/>
        <v/>
      </c>
      <c r="O787" t="str">
        <f t="shared" si="40"/>
        <v/>
      </c>
    </row>
    <row r="788" spans="1:15" x14ac:dyDescent="0.25">
      <c r="A788">
        <v>2010</v>
      </c>
      <c r="B788">
        <v>4</v>
      </c>
      <c r="C788" s="2">
        <v>0.51041666666666663</v>
      </c>
      <c r="D788">
        <v>1</v>
      </c>
      <c r="E788">
        <v>10</v>
      </c>
      <c r="F788" t="s">
        <v>796</v>
      </c>
      <c r="G788" t="s">
        <v>795</v>
      </c>
      <c r="H788">
        <v>16</v>
      </c>
      <c r="I788">
        <v>17</v>
      </c>
      <c r="J788">
        <v>3.45</v>
      </c>
      <c r="K788">
        <v>3.17</v>
      </c>
      <c r="L788">
        <v>79.8</v>
      </c>
      <c r="M788" t="str">
        <f t="shared" si="38"/>
        <v/>
      </c>
      <c r="N788" s="12" t="str">
        <f t="shared" si="39"/>
        <v/>
      </c>
      <c r="O788" t="str">
        <f t="shared" si="40"/>
        <v/>
      </c>
    </row>
    <row r="789" spans="1:15" x14ac:dyDescent="0.25">
      <c r="A789">
        <v>2010</v>
      </c>
      <c r="B789">
        <v>4</v>
      </c>
      <c r="C789" s="2">
        <v>0.48125000000000001</v>
      </c>
      <c r="D789">
        <v>2</v>
      </c>
      <c r="E789">
        <v>8</v>
      </c>
      <c r="F789" t="s">
        <v>750</v>
      </c>
      <c r="G789" t="s">
        <v>794</v>
      </c>
      <c r="H789">
        <v>16</v>
      </c>
      <c r="I789">
        <v>17</v>
      </c>
      <c r="J789">
        <v>3.17</v>
      </c>
      <c r="K789">
        <v>2.08</v>
      </c>
      <c r="L789">
        <v>74.7</v>
      </c>
      <c r="M789" t="str">
        <f t="shared" si="38"/>
        <v/>
      </c>
      <c r="N789" s="12" t="str">
        <f t="shared" si="39"/>
        <v/>
      </c>
      <c r="O789" t="str">
        <f t="shared" si="40"/>
        <v/>
      </c>
    </row>
    <row r="790" spans="1:15" x14ac:dyDescent="0.25">
      <c r="A790">
        <v>2010</v>
      </c>
      <c r="B790">
        <v>4</v>
      </c>
      <c r="C790" s="2">
        <v>0.45208333333333334</v>
      </c>
      <c r="D790">
        <v>3</v>
      </c>
      <c r="E790">
        <v>11</v>
      </c>
      <c r="F790" t="s">
        <v>792</v>
      </c>
      <c r="G790" t="s">
        <v>793</v>
      </c>
      <c r="H790">
        <v>16</v>
      </c>
      <c r="I790">
        <v>17</v>
      </c>
      <c r="J790">
        <v>2.08</v>
      </c>
      <c r="K790">
        <v>1.1499999999999999</v>
      </c>
      <c r="L790">
        <v>69.7</v>
      </c>
      <c r="M790" t="str">
        <f t="shared" si="38"/>
        <v/>
      </c>
      <c r="N790" s="12" t="str">
        <f t="shared" si="39"/>
        <v/>
      </c>
      <c r="O790" t="str">
        <f t="shared" si="40"/>
        <v/>
      </c>
    </row>
    <row r="791" spans="1:15" x14ac:dyDescent="0.25">
      <c r="A791">
        <v>2010</v>
      </c>
      <c r="B791">
        <v>4</v>
      </c>
      <c r="C791" s="2">
        <v>0.44722222222222219</v>
      </c>
      <c r="D791">
        <v>4</v>
      </c>
      <c r="E791">
        <v>11</v>
      </c>
      <c r="F791" t="s">
        <v>792</v>
      </c>
      <c r="G791" t="s">
        <v>791</v>
      </c>
      <c r="H791">
        <v>16</v>
      </c>
      <c r="I791">
        <v>17</v>
      </c>
      <c r="J791">
        <v>1.1499999999999999</v>
      </c>
      <c r="K791">
        <v>-1.66</v>
      </c>
      <c r="L791">
        <v>51</v>
      </c>
      <c r="M791" t="str">
        <f t="shared" si="38"/>
        <v/>
      </c>
      <c r="N791" s="12" t="str">
        <f t="shared" si="39"/>
        <v/>
      </c>
      <c r="O791" t="str">
        <f t="shared" si="40"/>
        <v/>
      </c>
    </row>
    <row r="792" spans="1:15" x14ac:dyDescent="0.25">
      <c r="A792">
        <v>2010</v>
      </c>
      <c r="B792">
        <v>4</v>
      </c>
      <c r="C792" s="2">
        <v>0.44375000000000003</v>
      </c>
      <c r="D792">
        <v>1</v>
      </c>
      <c r="E792">
        <v>10</v>
      </c>
      <c r="F792" t="s">
        <v>790</v>
      </c>
      <c r="G792" t="s">
        <v>789</v>
      </c>
      <c r="H792">
        <v>16</v>
      </c>
      <c r="I792">
        <v>17</v>
      </c>
      <c r="J792">
        <v>1.66</v>
      </c>
      <c r="K792">
        <v>2.46</v>
      </c>
      <c r="L792">
        <v>45.4</v>
      </c>
      <c r="M792" t="str">
        <f t="shared" si="38"/>
        <v/>
      </c>
      <c r="N792" s="12" t="str">
        <f t="shared" si="39"/>
        <v/>
      </c>
      <c r="O792" t="str">
        <f t="shared" si="40"/>
        <v/>
      </c>
    </row>
    <row r="793" spans="1:15" x14ac:dyDescent="0.25">
      <c r="A793">
        <v>2010</v>
      </c>
      <c r="B793">
        <v>4</v>
      </c>
      <c r="C793" s="2">
        <v>0.41666666666666669</v>
      </c>
      <c r="D793">
        <v>1</v>
      </c>
      <c r="E793">
        <v>10</v>
      </c>
      <c r="F793" t="s">
        <v>788</v>
      </c>
      <c r="G793" t="s">
        <v>787</v>
      </c>
      <c r="H793">
        <v>16</v>
      </c>
      <c r="I793">
        <v>17</v>
      </c>
      <c r="J793">
        <v>2.46</v>
      </c>
      <c r="K793">
        <v>2.59</v>
      </c>
      <c r="L793">
        <v>43.9</v>
      </c>
      <c r="M793" t="str">
        <f t="shared" si="38"/>
        <v/>
      </c>
      <c r="N793" s="12" t="str">
        <f t="shared" si="39"/>
        <v/>
      </c>
      <c r="O793" t="str">
        <f t="shared" si="40"/>
        <v/>
      </c>
    </row>
    <row r="794" spans="1:15" x14ac:dyDescent="0.25">
      <c r="A794">
        <v>2010</v>
      </c>
      <c r="B794">
        <v>4</v>
      </c>
      <c r="C794" s="2">
        <v>0.38819444444444445</v>
      </c>
      <c r="D794">
        <v>2</v>
      </c>
      <c r="E794">
        <v>5</v>
      </c>
      <c r="F794" t="s">
        <v>768</v>
      </c>
      <c r="G794" t="s">
        <v>786</v>
      </c>
      <c r="H794">
        <v>16</v>
      </c>
      <c r="I794">
        <v>17</v>
      </c>
      <c r="J794">
        <v>2.59</v>
      </c>
      <c r="K794">
        <v>3.18</v>
      </c>
      <c r="L794">
        <v>39</v>
      </c>
      <c r="M794" t="str">
        <f t="shared" si="38"/>
        <v/>
      </c>
      <c r="N794" s="12" t="str">
        <f t="shared" si="39"/>
        <v/>
      </c>
      <c r="O794" t="str">
        <f t="shared" si="40"/>
        <v/>
      </c>
    </row>
    <row r="795" spans="1:15" x14ac:dyDescent="0.25">
      <c r="A795">
        <v>2010</v>
      </c>
      <c r="B795">
        <v>4</v>
      </c>
      <c r="C795" s="2">
        <v>0.35833333333333334</v>
      </c>
      <c r="D795">
        <v>1</v>
      </c>
      <c r="E795">
        <v>10</v>
      </c>
      <c r="F795" t="s">
        <v>785</v>
      </c>
      <c r="G795" t="s">
        <v>784</v>
      </c>
      <c r="H795">
        <v>16</v>
      </c>
      <c r="I795">
        <v>17</v>
      </c>
      <c r="J795">
        <v>3.18</v>
      </c>
      <c r="K795">
        <v>3.72</v>
      </c>
      <c r="L795">
        <v>34.299999999999997</v>
      </c>
      <c r="M795" t="str">
        <f t="shared" si="38"/>
        <v/>
      </c>
      <c r="N795" s="12" t="str">
        <f t="shared" si="39"/>
        <v/>
      </c>
      <c r="O795" t="str">
        <f t="shared" si="40"/>
        <v/>
      </c>
    </row>
    <row r="796" spans="1:15" x14ac:dyDescent="0.25">
      <c r="A796">
        <v>2010</v>
      </c>
      <c r="B796">
        <v>4</v>
      </c>
      <c r="C796" s="2">
        <v>0.33749999999999997</v>
      </c>
      <c r="D796">
        <v>2</v>
      </c>
      <c r="E796">
        <v>2</v>
      </c>
      <c r="F796" t="s">
        <v>783</v>
      </c>
      <c r="G796" t="s">
        <v>782</v>
      </c>
      <c r="H796">
        <v>16</v>
      </c>
      <c r="I796">
        <v>17</v>
      </c>
      <c r="J796">
        <v>3.72</v>
      </c>
      <c r="K796">
        <v>4.24</v>
      </c>
      <c r="L796">
        <v>29.8</v>
      </c>
      <c r="M796" t="str">
        <f t="shared" si="38"/>
        <v/>
      </c>
      <c r="N796" s="12" t="str">
        <f t="shared" si="39"/>
        <v/>
      </c>
      <c r="O796" t="str">
        <f t="shared" si="40"/>
        <v/>
      </c>
    </row>
    <row r="797" spans="1:15" x14ac:dyDescent="0.25">
      <c r="A797">
        <v>2010</v>
      </c>
      <c r="B797">
        <v>4</v>
      </c>
      <c r="C797" s="2">
        <v>0.31527777777777777</v>
      </c>
      <c r="D797">
        <v>1</v>
      </c>
      <c r="E797">
        <v>10</v>
      </c>
      <c r="F797" t="s">
        <v>781</v>
      </c>
      <c r="G797" t="s">
        <v>780</v>
      </c>
      <c r="H797">
        <v>16</v>
      </c>
      <c r="I797">
        <v>17</v>
      </c>
      <c r="J797">
        <v>4.24</v>
      </c>
      <c r="K797">
        <v>4.6399999999999997</v>
      </c>
      <c r="L797">
        <v>26.1</v>
      </c>
      <c r="M797" t="str">
        <f t="shared" si="38"/>
        <v/>
      </c>
      <c r="N797" s="12" t="str">
        <f t="shared" si="39"/>
        <v/>
      </c>
      <c r="O797" t="str">
        <f t="shared" si="40"/>
        <v/>
      </c>
    </row>
    <row r="798" spans="1:15" x14ac:dyDescent="0.25">
      <c r="A798">
        <v>2010</v>
      </c>
      <c r="B798">
        <v>4</v>
      </c>
      <c r="C798" s="2">
        <v>0.29583333333333334</v>
      </c>
      <c r="D798">
        <v>2</v>
      </c>
      <c r="E798">
        <v>4</v>
      </c>
      <c r="F798" t="s">
        <v>756</v>
      </c>
      <c r="G798" t="s">
        <v>779</v>
      </c>
      <c r="H798">
        <v>16</v>
      </c>
      <c r="I798">
        <v>17</v>
      </c>
      <c r="J798">
        <v>4.6399999999999997</v>
      </c>
      <c r="K798">
        <v>6.06</v>
      </c>
      <c r="L798">
        <v>16.5</v>
      </c>
      <c r="M798" t="str">
        <f t="shared" si="38"/>
        <v/>
      </c>
      <c r="N798" s="12" t="str">
        <f t="shared" si="39"/>
        <v/>
      </c>
      <c r="O798" t="str">
        <f t="shared" si="40"/>
        <v/>
      </c>
    </row>
    <row r="799" spans="1:15" x14ac:dyDescent="0.25">
      <c r="A799">
        <v>2010</v>
      </c>
      <c r="B799">
        <v>4</v>
      </c>
      <c r="C799" s="2">
        <v>0.26597222222222222</v>
      </c>
      <c r="D799">
        <v>1</v>
      </c>
      <c r="E799">
        <v>5</v>
      </c>
      <c r="F799" t="s">
        <v>778</v>
      </c>
      <c r="G799" t="s">
        <v>777</v>
      </c>
      <c r="H799">
        <v>16</v>
      </c>
      <c r="I799">
        <v>17</v>
      </c>
      <c r="J799">
        <v>6.06</v>
      </c>
      <c r="K799">
        <v>5.72</v>
      </c>
      <c r="L799">
        <v>16.8</v>
      </c>
      <c r="M799" t="str">
        <f t="shared" si="38"/>
        <v/>
      </c>
      <c r="N799" s="12" t="str">
        <f t="shared" si="39"/>
        <v/>
      </c>
      <c r="O799" t="str">
        <f t="shared" si="40"/>
        <v/>
      </c>
    </row>
    <row r="800" spans="1:15" x14ac:dyDescent="0.25">
      <c r="A800">
        <v>2010</v>
      </c>
      <c r="B800">
        <v>4</v>
      </c>
      <c r="C800" s="2">
        <v>0.24027777777777778</v>
      </c>
      <c r="D800">
        <v>2</v>
      </c>
      <c r="E800">
        <v>2</v>
      </c>
      <c r="F800" t="s">
        <v>775</v>
      </c>
      <c r="G800" t="s">
        <v>776</v>
      </c>
      <c r="H800">
        <v>22</v>
      </c>
      <c r="I800">
        <v>17</v>
      </c>
      <c r="J800">
        <v>5.72</v>
      </c>
      <c r="K800">
        <v>7</v>
      </c>
      <c r="L800">
        <v>13.8</v>
      </c>
      <c r="M800">
        <f t="shared" si="38"/>
        <v>4</v>
      </c>
      <c r="N800" s="12">
        <f t="shared" si="39"/>
        <v>3.7662037037037036E-2</v>
      </c>
      <c r="O800">
        <f t="shared" si="40"/>
        <v>5</v>
      </c>
    </row>
    <row r="801" spans="1:15" x14ac:dyDescent="0.25">
      <c r="A801">
        <v>2010</v>
      </c>
      <c r="B801">
        <v>4</v>
      </c>
      <c r="C801" s="2">
        <v>0.24027777777777778</v>
      </c>
      <c r="D801">
        <v>2</v>
      </c>
      <c r="E801">
        <v>2</v>
      </c>
      <c r="F801" t="s">
        <v>775</v>
      </c>
      <c r="G801" t="s">
        <v>774</v>
      </c>
      <c r="H801">
        <v>24</v>
      </c>
      <c r="I801">
        <v>17</v>
      </c>
      <c r="J801">
        <v>0</v>
      </c>
      <c r="K801">
        <v>1</v>
      </c>
      <c r="L801">
        <v>5.9</v>
      </c>
      <c r="M801">
        <f t="shared" si="38"/>
        <v>4</v>
      </c>
      <c r="N801" s="12">
        <f t="shared" si="39"/>
        <v>3.7662037037037036E-2</v>
      </c>
      <c r="O801">
        <f t="shared" si="40"/>
        <v>7</v>
      </c>
    </row>
    <row r="802" spans="1:15" x14ac:dyDescent="0.25">
      <c r="A802">
        <v>2010</v>
      </c>
      <c r="B802">
        <v>4</v>
      </c>
      <c r="C802" s="2">
        <v>0.24027777777777778</v>
      </c>
      <c r="F802" t="s">
        <v>750</v>
      </c>
      <c r="G802" t="s">
        <v>773</v>
      </c>
      <c r="H802">
        <v>24</v>
      </c>
      <c r="I802">
        <v>17</v>
      </c>
      <c r="J802">
        <v>0</v>
      </c>
      <c r="K802">
        <v>-0.94</v>
      </c>
      <c r="L802">
        <v>9</v>
      </c>
      <c r="M802" t="str">
        <f t="shared" si="38"/>
        <v/>
      </c>
      <c r="N802" s="12" t="str">
        <f t="shared" si="39"/>
        <v/>
      </c>
      <c r="O802" t="str">
        <f t="shared" si="40"/>
        <v/>
      </c>
    </row>
    <row r="803" spans="1:15" x14ac:dyDescent="0.25">
      <c r="A803">
        <v>2010</v>
      </c>
      <c r="B803">
        <v>4</v>
      </c>
      <c r="C803" s="2">
        <v>0.23263888888888887</v>
      </c>
      <c r="D803">
        <v>1</v>
      </c>
      <c r="E803">
        <v>10</v>
      </c>
      <c r="F803" t="s">
        <v>752</v>
      </c>
      <c r="G803" t="s">
        <v>772</v>
      </c>
      <c r="H803">
        <v>24</v>
      </c>
      <c r="I803">
        <v>17</v>
      </c>
      <c r="J803">
        <v>0.94</v>
      </c>
      <c r="K803">
        <v>0.61</v>
      </c>
      <c r="L803">
        <v>7.4</v>
      </c>
      <c r="M803" t="str">
        <f t="shared" si="38"/>
        <v/>
      </c>
      <c r="N803" s="12" t="str">
        <f t="shared" si="39"/>
        <v/>
      </c>
      <c r="O803" t="str">
        <f t="shared" si="40"/>
        <v/>
      </c>
    </row>
    <row r="804" spans="1:15" x14ac:dyDescent="0.25">
      <c r="A804">
        <v>2010</v>
      </c>
      <c r="B804">
        <v>4</v>
      </c>
      <c r="C804" s="2">
        <v>0.23263888888888887</v>
      </c>
      <c r="D804">
        <v>1</v>
      </c>
      <c r="E804">
        <v>15</v>
      </c>
      <c r="F804" t="s">
        <v>771</v>
      </c>
      <c r="G804" t="s">
        <v>770</v>
      </c>
      <c r="H804">
        <v>24</v>
      </c>
      <c r="I804">
        <v>17</v>
      </c>
      <c r="J804">
        <v>0.61</v>
      </c>
      <c r="K804">
        <v>1.73</v>
      </c>
      <c r="L804">
        <v>12</v>
      </c>
      <c r="M804" t="str">
        <f t="shared" si="38"/>
        <v/>
      </c>
      <c r="N804" s="12" t="str">
        <f t="shared" si="39"/>
        <v/>
      </c>
      <c r="O804" t="str">
        <f t="shared" si="40"/>
        <v/>
      </c>
    </row>
    <row r="805" spans="1:15" x14ac:dyDescent="0.25">
      <c r="A805">
        <v>2010</v>
      </c>
      <c r="B805">
        <v>4</v>
      </c>
      <c r="C805" s="2">
        <v>0.21041666666666667</v>
      </c>
      <c r="D805">
        <v>1</v>
      </c>
      <c r="E805">
        <v>10</v>
      </c>
      <c r="F805" t="s">
        <v>768</v>
      </c>
      <c r="G805" t="s">
        <v>769</v>
      </c>
      <c r="H805">
        <v>24</v>
      </c>
      <c r="I805">
        <v>17</v>
      </c>
      <c r="J805">
        <v>1.73</v>
      </c>
      <c r="K805">
        <v>1.19</v>
      </c>
      <c r="L805">
        <v>8.4</v>
      </c>
      <c r="M805" t="str">
        <f t="shared" si="38"/>
        <v/>
      </c>
      <c r="N805" s="12" t="str">
        <f t="shared" si="39"/>
        <v/>
      </c>
      <c r="O805" t="str">
        <f t="shared" si="40"/>
        <v/>
      </c>
    </row>
    <row r="806" spans="1:15" x14ac:dyDescent="0.25">
      <c r="A806">
        <v>2010</v>
      </c>
      <c r="B806">
        <v>4</v>
      </c>
      <c r="C806" s="2">
        <v>0.20625000000000002</v>
      </c>
      <c r="D806">
        <v>2</v>
      </c>
      <c r="E806">
        <v>10</v>
      </c>
      <c r="F806" t="s">
        <v>768</v>
      </c>
      <c r="G806" t="s">
        <v>767</v>
      </c>
      <c r="H806">
        <v>24</v>
      </c>
      <c r="I806">
        <v>17</v>
      </c>
      <c r="J806">
        <v>1.19</v>
      </c>
      <c r="K806">
        <v>2.39</v>
      </c>
      <c r="L806">
        <v>13.8</v>
      </c>
      <c r="M806" t="str">
        <f t="shared" si="38"/>
        <v/>
      </c>
      <c r="N806" s="12" t="str">
        <f t="shared" si="39"/>
        <v/>
      </c>
      <c r="O806" t="str">
        <f t="shared" si="40"/>
        <v/>
      </c>
    </row>
    <row r="807" spans="1:15" x14ac:dyDescent="0.25">
      <c r="A807">
        <v>2010</v>
      </c>
      <c r="B807">
        <v>4</v>
      </c>
      <c r="C807" s="2">
        <v>0.18958333333333333</v>
      </c>
      <c r="D807">
        <v>1</v>
      </c>
      <c r="E807">
        <v>10</v>
      </c>
      <c r="F807" t="s">
        <v>766</v>
      </c>
      <c r="G807" t="s">
        <v>765</v>
      </c>
      <c r="H807">
        <v>24</v>
      </c>
      <c r="I807">
        <v>17</v>
      </c>
      <c r="J807">
        <v>2.39</v>
      </c>
      <c r="K807">
        <v>3.18</v>
      </c>
      <c r="L807">
        <v>17.600000000000001</v>
      </c>
      <c r="M807" t="str">
        <f t="shared" si="38"/>
        <v/>
      </c>
      <c r="N807" s="12" t="str">
        <f t="shared" si="39"/>
        <v/>
      </c>
      <c r="O807" t="str">
        <f t="shared" si="40"/>
        <v/>
      </c>
    </row>
    <row r="808" spans="1:15" x14ac:dyDescent="0.25">
      <c r="A808">
        <v>2010</v>
      </c>
      <c r="B808">
        <v>4</v>
      </c>
      <c r="C808" s="2">
        <v>0.16527777777777777</v>
      </c>
      <c r="D808">
        <v>1</v>
      </c>
      <c r="E808">
        <v>10</v>
      </c>
      <c r="F808" t="s">
        <v>764</v>
      </c>
      <c r="G808" t="s">
        <v>763</v>
      </c>
      <c r="H808">
        <v>24</v>
      </c>
      <c r="I808">
        <v>17</v>
      </c>
      <c r="J808">
        <v>3.18</v>
      </c>
      <c r="K808">
        <v>3.31</v>
      </c>
      <c r="L808">
        <v>16.600000000000001</v>
      </c>
      <c r="M808" t="str">
        <f t="shared" si="38"/>
        <v/>
      </c>
      <c r="N808" s="12" t="str">
        <f t="shared" si="39"/>
        <v/>
      </c>
      <c r="O808" t="str">
        <f t="shared" si="40"/>
        <v/>
      </c>
    </row>
    <row r="809" spans="1:15" x14ac:dyDescent="0.25">
      <c r="A809">
        <v>2010</v>
      </c>
      <c r="B809">
        <v>4</v>
      </c>
      <c r="C809" s="2">
        <v>0.1451388888888889</v>
      </c>
      <c r="D809">
        <v>2</v>
      </c>
      <c r="E809">
        <v>5</v>
      </c>
      <c r="F809" t="s">
        <v>760</v>
      </c>
      <c r="G809" t="s">
        <v>762</v>
      </c>
      <c r="H809">
        <v>24</v>
      </c>
      <c r="I809">
        <v>17</v>
      </c>
      <c r="J809">
        <v>3.31</v>
      </c>
      <c r="K809">
        <v>2.61</v>
      </c>
      <c r="L809">
        <v>10.4</v>
      </c>
      <c r="M809" t="str">
        <f t="shared" si="38"/>
        <v/>
      </c>
      <c r="N809" s="12" t="str">
        <f t="shared" si="39"/>
        <v/>
      </c>
      <c r="O809" t="str">
        <f t="shared" si="40"/>
        <v/>
      </c>
    </row>
    <row r="810" spans="1:15" x14ac:dyDescent="0.25">
      <c r="A810">
        <v>2010</v>
      </c>
      <c r="B810">
        <v>4</v>
      </c>
      <c r="C810" s="2">
        <v>0.14166666666666666</v>
      </c>
      <c r="D810">
        <v>3</v>
      </c>
      <c r="E810">
        <v>5</v>
      </c>
      <c r="F810" t="s">
        <v>760</v>
      </c>
      <c r="G810" t="s">
        <v>761</v>
      </c>
      <c r="H810">
        <v>30</v>
      </c>
      <c r="I810">
        <v>17</v>
      </c>
      <c r="J810">
        <v>2.61</v>
      </c>
      <c r="K810">
        <v>-7</v>
      </c>
      <c r="L810">
        <v>0</v>
      </c>
      <c r="M810">
        <f t="shared" si="38"/>
        <v>4</v>
      </c>
      <c r="N810" s="12">
        <f t="shared" si="39"/>
        <v>3.9305555555555559E-2</v>
      </c>
      <c r="O810">
        <f t="shared" si="40"/>
        <v>13</v>
      </c>
    </row>
    <row r="811" spans="1:15" x14ac:dyDescent="0.25">
      <c r="A811">
        <v>2010</v>
      </c>
      <c r="B811">
        <v>4</v>
      </c>
      <c r="C811" s="2">
        <v>0.13333333333333333</v>
      </c>
      <c r="F811" t="s">
        <v>760</v>
      </c>
      <c r="G811" t="s">
        <v>759</v>
      </c>
      <c r="H811">
        <v>31</v>
      </c>
      <c r="I811">
        <v>17</v>
      </c>
      <c r="J811">
        <v>0</v>
      </c>
      <c r="K811">
        <v>0</v>
      </c>
      <c r="L811">
        <v>0</v>
      </c>
      <c r="M811">
        <f t="shared" si="38"/>
        <v>4</v>
      </c>
      <c r="N811" s="12">
        <f t="shared" si="39"/>
        <v>3.9444444444444442E-2</v>
      </c>
      <c r="O811">
        <f t="shared" si="40"/>
        <v>14</v>
      </c>
    </row>
    <row r="812" spans="1:15" x14ac:dyDescent="0.25">
      <c r="A812">
        <v>2010</v>
      </c>
      <c r="B812">
        <v>4</v>
      </c>
      <c r="C812" s="2">
        <v>0.13333333333333333</v>
      </c>
      <c r="F812" t="s">
        <v>750</v>
      </c>
      <c r="G812" t="s">
        <v>758</v>
      </c>
      <c r="H812">
        <v>31</v>
      </c>
      <c r="I812">
        <v>17</v>
      </c>
      <c r="J812">
        <v>0</v>
      </c>
      <c r="K812">
        <v>0.28000000000000003</v>
      </c>
      <c r="L812">
        <v>0</v>
      </c>
      <c r="M812" t="str">
        <f t="shared" si="38"/>
        <v/>
      </c>
      <c r="N812" s="12" t="str">
        <f t="shared" si="39"/>
        <v/>
      </c>
      <c r="O812" t="str">
        <f t="shared" si="40"/>
        <v/>
      </c>
    </row>
    <row r="813" spans="1:15" x14ac:dyDescent="0.25">
      <c r="A813">
        <v>2010</v>
      </c>
      <c r="B813">
        <v>4</v>
      </c>
      <c r="C813" s="2">
        <v>0.12847222222222224</v>
      </c>
      <c r="D813">
        <v>1</v>
      </c>
      <c r="E813">
        <v>10</v>
      </c>
      <c r="F813" t="s">
        <v>756</v>
      </c>
      <c r="G813" t="s">
        <v>757</v>
      </c>
      <c r="H813">
        <v>31</v>
      </c>
      <c r="I813">
        <v>17</v>
      </c>
      <c r="J813">
        <v>-0.28000000000000003</v>
      </c>
      <c r="K813">
        <v>-0.04</v>
      </c>
      <c r="L813">
        <v>0</v>
      </c>
      <c r="M813" t="str">
        <f t="shared" si="38"/>
        <v/>
      </c>
      <c r="N813" s="12" t="str">
        <f t="shared" si="39"/>
        <v/>
      </c>
      <c r="O813" t="str">
        <f t="shared" si="40"/>
        <v/>
      </c>
    </row>
    <row r="814" spans="1:15" x14ac:dyDescent="0.25">
      <c r="A814">
        <v>2010</v>
      </c>
      <c r="B814">
        <v>4</v>
      </c>
      <c r="C814" s="2">
        <v>0.10972222222222222</v>
      </c>
      <c r="D814">
        <v>1</v>
      </c>
      <c r="E814">
        <v>10</v>
      </c>
      <c r="F814" t="s">
        <v>756</v>
      </c>
      <c r="G814" t="s">
        <v>755</v>
      </c>
      <c r="H814">
        <v>31</v>
      </c>
      <c r="I814">
        <v>17</v>
      </c>
      <c r="J814">
        <v>0</v>
      </c>
      <c r="K814">
        <v>0</v>
      </c>
      <c r="M814" t="str">
        <f t="shared" si="38"/>
        <v/>
      </c>
      <c r="N814" s="12" t="str">
        <f t="shared" si="39"/>
        <v/>
      </c>
      <c r="O814" t="str">
        <f t="shared" si="40"/>
        <v/>
      </c>
    </row>
    <row r="815" spans="1:15" x14ac:dyDescent="0.25">
      <c r="A815">
        <v>2010</v>
      </c>
      <c r="B815">
        <v>4</v>
      </c>
      <c r="C815" s="2">
        <v>0.10972222222222222</v>
      </c>
      <c r="D815">
        <v>2</v>
      </c>
      <c r="E815">
        <v>5</v>
      </c>
      <c r="F815" t="s">
        <v>754</v>
      </c>
      <c r="G815" t="s">
        <v>753</v>
      </c>
      <c r="H815">
        <v>31</v>
      </c>
      <c r="I815">
        <v>17</v>
      </c>
      <c r="J815">
        <v>-0.04</v>
      </c>
      <c r="K815">
        <v>0.94</v>
      </c>
      <c r="L815">
        <v>0</v>
      </c>
      <c r="M815" t="str">
        <f t="shared" si="38"/>
        <v/>
      </c>
      <c r="N815" s="12" t="str">
        <f t="shared" si="39"/>
        <v/>
      </c>
      <c r="O815" t="str">
        <f t="shared" si="40"/>
        <v/>
      </c>
    </row>
    <row r="816" spans="1:15" x14ac:dyDescent="0.25">
      <c r="A816">
        <v>2010</v>
      </c>
      <c r="B816">
        <v>4</v>
      </c>
      <c r="C816" s="2">
        <v>9.6527777777777768E-2</v>
      </c>
      <c r="D816">
        <v>1</v>
      </c>
      <c r="E816">
        <v>10</v>
      </c>
      <c r="F816" t="s">
        <v>752</v>
      </c>
      <c r="G816" t="s">
        <v>751</v>
      </c>
      <c r="H816">
        <v>31</v>
      </c>
      <c r="I816">
        <v>17</v>
      </c>
      <c r="J816">
        <v>0.94</v>
      </c>
      <c r="K816">
        <v>3.58</v>
      </c>
      <c r="L816">
        <v>0</v>
      </c>
      <c r="M816" t="str">
        <f t="shared" si="38"/>
        <v/>
      </c>
      <c r="N816" s="12" t="str">
        <f t="shared" si="39"/>
        <v/>
      </c>
      <c r="O816" t="str">
        <f t="shared" si="40"/>
        <v/>
      </c>
    </row>
    <row r="817" spans="1:15" x14ac:dyDescent="0.25">
      <c r="A817">
        <v>2010</v>
      </c>
      <c r="B817">
        <v>4</v>
      </c>
      <c r="C817" s="2">
        <v>8.3333333333333329E-2</v>
      </c>
      <c r="D817">
        <v>1</v>
      </c>
      <c r="E817">
        <v>10</v>
      </c>
      <c r="F817" t="s">
        <v>750</v>
      </c>
      <c r="G817" t="s">
        <v>749</v>
      </c>
      <c r="H817">
        <v>31</v>
      </c>
      <c r="I817">
        <v>17</v>
      </c>
      <c r="J817">
        <v>3.58</v>
      </c>
      <c r="K817">
        <v>4.71</v>
      </c>
      <c r="L817">
        <v>0</v>
      </c>
      <c r="M817" t="str">
        <f t="shared" si="38"/>
        <v/>
      </c>
      <c r="N817" s="12" t="str">
        <f t="shared" si="39"/>
        <v/>
      </c>
      <c r="O817" t="str">
        <f t="shared" si="40"/>
        <v/>
      </c>
    </row>
    <row r="818" spans="1:15" x14ac:dyDescent="0.25">
      <c r="A818">
        <v>2010</v>
      </c>
      <c r="B818">
        <v>4</v>
      </c>
      <c r="C818" s="2">
        <v>7.0833333333333331E-2</v>
      </c>
      <c r="D818">
        <v>1</v>
      </c>
      <c r="E818">
        <v>10</v>
      </c>
      <c r="F818" t="s">
        <v>745</v>
      </c>
      <c r="G818" t="s">
        <v>748</v>
      </c>
      <c r="H818">
        <v>31</v>
      </c>
      <c r="I818">
        <v>17</v>
      </c>
      <c r="J818">
        <v>4.71</v>
      </c>
      <c r="K818">
        <v>6.51</v>
      </c>
      <c r="L818">
        <v>0.1</v>
      </c>
      <c r="M818" t="str">
        <f t="shared" si="38"/>
        <v/>
      </c>
      <c r="N818" s="12" t="str">
        <f t="shared" si="39"/>
        <v/>
      </c>
      <c r="O818" t="str">
        <f t="shared" si="40"/>
        <v/>
      </c>
    </row>
    <row r="819" spans="1:15" x14ac:dyDescent="0.25">
      <c r="A819">
        <v>2010</v>
      </c>
      <c r="B819">
        <v>4</v>
      </c>
      <c r="C819" s="2">
        <v>6.458333333333334E-2</v>
      </c>
      <c r="D819">
        <v>1</v>
      </c>
      <c r="E819">
        <v>3</v>
      </c>
      <c r="F819" t="s">
        <v>742</v>
      </c>
      <c r="G819" t="s">
        <v>747</v>
      </c>
      <c r="H819">
        <v>31</v>
      </c>
      <c r="I819">
        <v>17</v>
      </c>
      <c r="J819">
        <v>6.51</v>
      </c>
      <c r="K819">
        <v>4.53</v>
      </c>
      <c r="L819">
        <v>0</v>
      </c>
      <c r="M819" t="str">
        <f t="shared" si="38"/>
        <v/>
      </c>
      <c r="N819" s="12" t="str">
        <f t="shared" si="39"/>
        <v/>
      </c>
      <c r="O819" t="str">
        <f t="shared" si="40"/>
        <v/>
      </c>
    </row>
    <row r="820" spans="1:15" x14ac:dyDescent="0.25">
      <c r="A820">
        <v>2010</v>
      </c>
      <c r="B820">
        <v>4</v>
      </c>
      <c r="C820" s="2">
        <v>5.9722222222222225E-2</v>
      </c>
      <c r="D820">
        <v>1</v>
      </c>
      <c r="E820">
        <v>13</v>
      </c>
      <c r="F820" t="s">
        <v>745</v>
      </c>
      <c r="G820" t="s">
        <v>746</v>
      </c>
      <c r="H820">
        <v>31</v>
      </c>
      <c r="I820">
        <v>17</v>
      </c>
      <c r="J820">
        <v>4.53</v>
      </c>
      <c r="K820">
        <v>5.53</v>
      </c>
      <c r="L820">
        <v>0</v>
      </c>
      <c r="M820" t="str">
        <f t="shared" si="38"/>
        <v/>
      </c>
      <c r="N820" s="12" t="str">
        <f t="shared" si="39"/>
        <v/>
      </c>
      <c r="O820" t="str">
        <f t="shared" si="40"/>
        <v/>
      </c>
    </row>
    <row r="821" spans="1:15" x14ac:dyDescent="0.25">
      <c r="A821">
        <v>2010</v>
      </c>
      <c r="B821">
        <v>4</v>
      </c>
      <c r="C821" s="2">
        <v>5.2777777777777778E-2</v>
      </c>
      <c r="D821">
        <v>1</v>
      </c>
      <c r="E821">
        <v>13</v>
      </c>
      <c r="F821" t="s">
        <v>745</v>
      </c>
      <c r="G821" t="s">
        <v>744</v>
      </c>
      <c r="H821">
        <v>31</v>
      </c>
      <c r="I821">
        <v>17</v>
      </c>
      <c r="J821">
        <v>0</v>
      </c>
      <c r="K821">
        <v>0</v>
      </c>
      <c r="M821" t="str">
        <f t="shared" si="38"/>
        <v/>
      </c>
      <c r="N821" s="12" t="str">
        <f t="shared" si="39"/>
        <v/>
      </c>
      <c r="O821" t="str">
        <f t="shared" si="40"/>
        <v/>
      </c>
    </row>
    <row r="822" spans="1:15" x14ac:dyDescent="0.25">
      <c r="A822">
        <v>2010</v>
      </c>
      <c r="B822">
        <v>4</v>
      </c>
      <c r="C822" s="2">
        <v>5.2777777777777778E-2</v>
      </c>
      <c r="D822">
        <v>2</v>
      </c>
      <c r="E822">
        <v>3</v>
      </c>
      <c r="F822" t="s">
        <v>742</v>
      </c>
      <c r="G822" t="s">
        <v>743</v>
      </c>
      <c r="H822">
        <v>31</v>
      </c>
      <c r="I822">
        <v>17</v>
      </c>
      <c r="J822">
        <v>5.53</v>
      </c>
      <c r="K822">
        <v>4.72</v>
      </c>
      <c r="L822">
        <v>0</v>
      </c>
      <c r="M822" t="str">
        <f t="shared" si="38"/>
        <v/>
      </c>
      <c r="N822" s="12" t="str">
        <f t="shared" si="39"/>
        <v/>
      </c>
      <c r="O822" t="str">
        <f t="shared" si="40"/>
        <v/>
      </c>
    </row>
    <row r="823" spans="1:15" x14ac:dyDescent="0.25">
      <c r="A823">
        <v>2010</v>
      </c>
      <c r="B823">
        <v>4</v>
      </c>
      <c r="C823" s="2">
        <v>4.8611111111111112E-2</v>
      </c>
      <c r="D823">
        <v>3</v>
      </c>
      <c r="E823">
        <v>3</v>
      </c>
      <c r="F823" t="s">
        <v>742</v>
      </c>
      <c r="G823" t="s">
        <v>741</v>
      </c>
      <c r="H823">
        <v>31</v>
      </c>
      <c r="I823">
        <v>17</v>
      </c>
      <c r="J823">
        <v>4.72</v>
      </c>
      <c r="K823">
        <v>3.01</v>
      </c>
      <c r="L823">
        <v>0</v>
      </c>
      <c r="M823" t="str">
        <f t="shared" si="38"/>
        <v/>
      </c>
      <c r="N823" s="12" t="str">
        <f t="shared" si="39"/>
        <v/>
      </c>
      <c r="O823" t="str">
        <f t="shared" si="40"/>
        <v/>
      </c>
    </row>
    <row r="824" spans="1:15" x14ac:dyDescent="0.25">
      <c r="A824">
        <v>2010</v>
      </c>
      <c r="B824">
        <v>4</v>
      </c>
      <c r="C824" s="2">
        <v>3.4722222222222224E-2</v>
      </c>
      <c r="D824">
        <v>4</v>
      </c>
      <c r="E824">
        <v>5</v>
      </c>
      <c r="F824" t="s">
        <v>739</v>
      </c>
      <c r="G824" t="s">
        <v>740</v>
      </c>
      <c r="H824">
        <v>31</v>
      </c>
      <c r="I824">
        <v>17</v>
      </c>
      <c r="J824">
        <v>3.01</v>
      </c>
      <c r="K824">
        <v>0.38</v>
      </c>
      <c r="L824">
        <v>0</v>
      </c>
      <c r="M824" t="str">
        <f t="shared" si="38"/>
        <v/>
      </c>
      <c r="N824" s="12" t="str">
        <f t="shared" si="39"/>
        <v/>
      </c>
      <c r="O824" t="str">
        <f t="shared" si="40"/>
        <v/>
      </c>
    </row>
    <row r="825" spans="1:15" x14ac:dyDescent="0.25">
      <c r="A825">
        <v>2010</v>
      </c>
      <c r="B825">
        <v>4</v>
      </c>
      <c r="C825" s="2">
        <v>3.0555555555555555E-2</v>
      </c>
      <c r="D825">
        <v>1</v>
      </c>
      <c r="E825">
        <v>10</v>
      </c>
      <c r="F825" t="s">
        <v>739</v>
      </c>
      <c r="G825" t="s">
        <v>738</v>
      </c>
      <c r="H825">
        <v>31</v>
      </c>
      <c r="I825">
        <v>17</v>
      </c>
      <c r="J825">
        <v>-0.38</v>
      </c>
      <c r="K825">
        <v>-0.85</v>
      </c>
      <c r="L825">
        <v>0</v>
      </c>
      <c r="M825" t="str">
        <f t="shared" si="38"/>
        <v/>
      </c>
      <c r="N825" s="12" t="str">
        <f t="shared" si="39"/>
        <v/>
      </c>
      <c r="O825" t="str">
        <f t="shared" si="40"/>
        <v/>
      </c>
    </row>
    <row r="826" spans="1:15" x14ac:dyDescent="0.25">
      <c r="A826">
        <v>2009</v>
      </c>
      <c r="B826">
        <v>1</v>
      </c>
      <c r="C826" s="2">
        <v>0.625</v>
      </c>
      <c r="F826" t="s">
        <v>977</v>
      </c>
      <c r="G826" t="s">
        <v>1156</v>
      </c>
      <c r="H826">
        <v>0</v>
      </c>
      <c r="I826">
        <v>0</v>
      </c>
      <c r="J826">
        <v>0</v>
      </c>
      <c r="K826">
        <v>-0.81</v>
      </c>
      <c r="L826">
        <v>29.4</v>
      </c>
      <c r="M826">
        <f t="shared" si="38"/>
        <v>1</v>
      </c>
      <c r="N826" s="12">
        <f t="shared" si="39"/>
        <v>0</v>
      </c>
      <c r="O826">
        <f t="shared" si="40"/>
        <v>0</v>
      </c>
    </row>
    <row r="827" spans="1:15" x14ac:dyDescent="0.25">
      <c r="A827">
        <v>2009</v>
      </c>
      <c r="B827">
        <v>1</v>
      </c>
      <c r="C827" s="2">
        <v>0.61944444444444446</v>
      </c>
      <c r="D827">
        <v>1</v>
      </c>
      <c r="E827">
        <v>10</v>
      </c>
      <c r="F827" t="s">
        <v>539</v>
      </c>
      <c r="G827" t="s">
        <v>1155</v>
      </c>
      <c r="H827">
        <v>0</v>
      </c>
      <c r="I827">
        <v>0</v>
      </c>
      <c r="J827">
        <v>0.81</v>
      </c>
      <c r="K827">
        <v>0.53</v>
      </c>
      <c r="L827">
        <v>30.1</v>
      </c>
      <c r="M827" t="str">
        <f t="shared" si="38"/>
        <v/>
      </c>
      <c r="N827" s="12" t="str">
        <f t="shared" si="39"/>
        <v/>
      </c>
      <c r="O827" t="str">
        <f t="shared" si="40"/>
        <v/>
      </c>
    </row>
    <row r="828" spans="1:15" x14ac:dyDescent="0.25">
      <c r="A828">
        <v>2009</v>
      </c>
      <c r="B828">
        <v>1</v>
      </c>
      <c r="C828" s="2">
        <v>0.59444444444444444</v>
      </c>
      <c r="D828">
        <v>2</v>
      </c>
      <c r="E828">
        <v>8</v>
      </c>
      <c r="F828" t="s">
        <v>554</v>
      </c>
      <c r="G828" t="s">
        <v>1154</v>
      </c>
      <c r="H828">
        <v>0</v>
      </c>
      <c r="I828">
        <v>0</v>
      </c>
      <c r="J828">
        <v>0.53</v>
      </c>
      <c r="K828">
        <v>3.45</v>
      </c>
      <c r="L828">
        <v>23</v>
      </c>
      <c r="M828" t="str">
        <f t="shared" si="38"/>
        <v/>
      </c>
      <c r="N828" s="12" t="str">
        <f t="shared" si="39"/>
        <v/>
      </c>
      <c r="O828" t="str">
        <f t="shared" si="40"/>
        <v/>
      </c>
    </row>
    <row r="829" spans="1:15" x14ac:dyDescent="0.25">
      <c r="A829">
        <v>2009</v>
      </c>
      <c r="B829">
        <v>1</v>
      </c>
      <c r="C829" s="2">
        <v>0.56944444444444442</v>
      </c>
      <c r="D829">
        <v>1</v>
      </c>
      <c r="E829">
        <v>10</v>
      </c>
      <c r="F829" t="s">
        <v>1116</v>
      </c>
      <c r="G829" t="s">
        <v>1153</v>
      </c>
      <c r="H829">
        <v>0</v>
      </c>
      <c r="I829">
        <v>0</v>
      </c>
      <c r="J829">
        <v>3.45</v>
      </c>
      <c r="K829">
        <v>4.12</v>
      </c>
      <c r="L829">
        <v>21.6</v>
      </c>
      <c r="M829" t="str">
        <f t="shared" si="38"/>
        <v/>
      </c>
      <c r="N829" s="12" t="str">
        <f t="shared" si="39"/>
        <v/>
      </c>
      <c r="O829" t="str">
        <f t="shared" si="40"/>
        <v/>
      </c>
    </row>
    <row r="830" spans="1:15" x14ac:dyDescent="0.25">
      <c r="A830">
        <v>2009</v>
      </c>
      <c r="B830">
        <v>1</v>
      </c>
      <c r="C830" s="2">
        <v>0.54722222222222217</v>
      </c>
      <c r="D830">
        <v>2</v>
      </c>
      <c r="E830">
        <v>1</v>
      </c>
      <c r="F830" t="s">
        <v>959</v>
      </c>
      <c r="G830" t="s">
        <v>1152</v>
      </c>
      <c r="H830">
        <v>0</v>
      </c>
      <c r="I830">
        <v>0</v>
      </c>
      <c r="J830">
        <v>4.12</v>
      </c>
      <c r="K830">
        <v>4.1100000000000003</v>
      </c>
      <c r="L830">
        <v>21.6</v>
      </c>
      <c r="M830" t="str">
        <f t="shared" si="38"/>
        <v/>
      </c>
      <c r="N830" s="12" t="str">
        <f t="shared" si="39"/>
        <v/>
      </c>
      <c r="O830" t="str">
        <f t="shared" si="40"/>
        <v/>
      </c>
    </row>
    <row r="831" spans="1:15" x14ac:dyDescent="0.25">
      <c r="A831">
        <v>2009</v>
      </c>
      <c r="B831">
        <v>1</v>
      </c>
      <c r="C831" s="2">
        <v>0.50972222222222219</v>
      </c>
      <c r="D831">
        <v>1</v>
      </c>
      <c r="E831">
        <v>10</v>
      </c>
      <c r="F831" t="s">
        <v>1131</v>
      </c>
      <c r="G831" t="s">
        <v>1151</v>
      </c>
      <c r="H831">
        <v>0</v>
      </c>
      <c r="I831">
        <v>0</v>
      </c>
      <c r="J831">
        <v>4.1100000000000003</v>
      </c>
      <c r="K831">
        <v>6.97</v>
      </c>
      <c r="L831">
        <v>15.8</v>
      </c>
      <c r="M831" t="str">
        <f t="shared" si="38"/>
        <v/>
      </c>
      <c r="N831" s="12" t="str">
        <f t="shared" si="39"/>
        <v/>
      </c>
      <c r="O831" t="str">
        <f t="shared" si="40"/>
        <v/>
      </c>
    </row>
    <row r="832" spans="1:15" x14ac:dyDescent="0.25">
      <c r="A832">
        <v>2009</v>
      </c>
      <c r="B832">
        <v>1</v>
      </c>
      <c r="C832" s="2">
        <v>0.48055555555555557</v>
      </c>
      <c r="D832">
        <v>1</v>
      </c>
      <c r="E832">
        <v>1</v>
      </c>
      <c r="F832" t="s">
        <v>1123</v>
      </c>
      <c r="G832" t="s">
        <v>1150</v>
      </c>
      <c r="H832">
        <v>0</v>
      </c>
      <c r="I832">
        <v>0</v>
      </c>
      <c r="J832">
        <v>6.97</v>
      </c>
      <c r="K832">
        <v>5.15</v>
      </c>
      <c r="L832">
        <v>19.399999999999999</v>
      </c>
      <c r="M832" t="str">
        <f t="shared" si="38"/>
        <v/>
      </c>
      <c r="N832" s="12" t="str">
        <f t="shared" si="39"/>
        <v/>
      </c>
      <c r="O832" t="str">
        <f t="shared" si="40"/>
        <v/>
      </c>
    </row>
    <row r="833" spans="1:15" x14ac:dyDescent="0.25">
      <c r="A833">
        <v>2009</v>
      </c>
      <c r="B833">
        <v>1</v>
      </c>
      <c r="C833" s="2">
        <v>0.45069444444444445</v>
      </c>
      <c r="D833">
        <v>2</v>
      </c>
      <c r="E833">
        <v>5</v>
      </c>
      <c r="F833" t="s">
        <v>1048</v>
      </c>
      <c r="G833" t="s">
        <v>1149</v>
      </c>
      <c r="H833">
        <v>0</v>
      </c>
      <c r="I833">
        <v>0</v>
      </c>
      <c r="J833">
        <v>5.15</v>
      </c>
      <c r="K833">
        <v>5.17</v>
      </c>
      <c r="L833">
        <v>19.399999999999999</v>
      </c>
      <c r="M833" t="str">
        <f t="shared" si="38"/>
        <v/>
      </c>
      <c r="N833" s="12" t="str">
        <f t="shared" si="39"/>
        <v/>
      </c>
      <c r="O833" t="str">
        <f t="shared" si="40"/>
        <v/>
      </c>
    </row>
    <row r="834" spans="1:15" x14ac:dyDescent="0.25">
      <c r="A834">
        <v>2009</v>
      </c>
      <c r="B834">
        <v>1</v>
      </c>
      <c r="C834" s="2">
        <v>0.42430555555555555</v>
      </c>
      <c r="D834">
        <v>3</v>
      </c>
      <c r="E834">
        <v>1</v>
      </c>
      <c r="F834" t="s">
        <v>1123</v>
      </c>
      <c r="G834" t="s">
        <v>1148</v>
      </c>
      <c r="H834">
        <v>0</v>
      </c>
      <c r="I834">
        <v>0</v>
      </c>
      <c r="J834">
        <v>5.17</v>
      </c>
      <c r="K834">
        <v>3.55</v>
      </c>
      <c r="L834">
        <v>23</v>
      </c>
      <c r="M834" t="str">
        <f t="shared" si="38"/>
        <v/>
      </c>
      <c r="N834" s="12" t="str">
        <f t="shared" si="39"/>
        <v/>
      </c>
      <c r="O834" t="str">
        <f t="shared" si="40"/>
        <v/>
      </c>
    </row>
    <row r="835" spans="1:15" x14ac:dyDescent="0.25">
      <c r="A835">
        <v>2009</v>
      </c>
      <c r="B835">
        <v>1</v>
      </c>
      <c r="C835" s="2">
        <v>0.40972222222222227</v>
      </c>
      <c r="D835">
        <v>4</v>
      </c>
      <c r="E835">
        <v>1</v>
      </c>
      <c r="F835" t="s">
        <v>1123</v>
      </c>
      <c r="G835" t="s">
        <v>1147</v>
      </c>
      <c r="H835">
        <v>3</v>
      </c>
      <c r="I835">
        <v>0</v>
      </c>
      <c r="J835">
        <v>3.55</v>
      </c>
      <c r="K835">
        <v>3</v>
      </c>
      <c r="L835">
        <v>24.4</v>
      </c>
      <c r="M835">
        <f t="shared" si="38"/>
        <v>1</v>
      </c>
      <c r="N835" s="12">
        <f t="shared" si="39"/>
        <v>3.5879629629629621E-3</v>
      </c>
      <c r="O835">
        <f t="shared" si="40"/>
        <v>3</v>
      </c>
    </row>
    <row r="836" spans="1:15" x14ac:dyDescent="0.25">
      <c r="A836">
        <v>2009</v>
      </c>
      <c r="B836">
        <v>1</v>
      </c>
      <c r="C836" s="2">
        <v>0.40972222222222227</v>
      </c>
      <c r="F836" t="s">
        <v>554</v>
      </c>
      <c r="G836" t="s">
        <v>1146</v>
      </c>
      <c r="H836">
        <v>3</v>
      </c>
      <c r="I836">
        <v>0</v>
      </c>
      <c r="J836">
        <v>0</v>
      </c>
      <c r="K836">
        <v>-0.74</v>
      </c>
      <c r="L836">
        <v>26.2</v>
      </c>
      <c r="M836" t="str">
        <f t="shared" ref="M836:M899" si="41">IF(AND(H836=H835,I836=I835),"",$B836)</f>
        <v/>
      </c>
      <c r="N836" s="12" t="str">
        <f t="shared" ref="N836:N899" si="42">IF(NOT(ISNUMBER(M836)),"",
IF(AND($C836=0.625,$B836=1),TIME(0,0,0),
(($C$3-C836)+0.625*(B836-1))/60))</f>
        <v/>
      </c>
      <c r="O836" t="str">
        <f t="shared" ref="O836:O899" si="43">IF(N836&lt;&gt;"",ABS(H836-I836),"")</f>
        <v/>
      </c>
    </row>
    <row r="837" spans="1:15" x14ac:dyDescent="0.25">
      <c r="A837">
        <v>2009</v>
      </c>
      <c r="B837">
        <v>1</v>
      </c>
      <c r="C837" s="2">
        <v>0.40208333333333335</v>
      </c>
      <c r="D837">
        <v>1</v>
      </c>
      <c r="E837">
        <v>10</v>
      </c>
      <c r="F837" t="s">
        <v>1118</v>
      </c>
      <c r="G837" t="s">
        <v>1145</v>
      </c>
      <c r="H837">
        <v>3</v>
      </c>
      <c r="I837">
        <v>0</v>
      </c>
      <c r="J837">
        <v>0.74</v>
      </c>
      <c r="K837">
        <v>0.2</v>
      </c>
      <c r="L837">
        <v>24.9</v>
      </c>
      <c r="M837" t="str">
        <f t="shared" si="41"/>
        <v/>
      </c>
      <c r="N837" s="12" t="str">
        <f t="shared" si="42"/>
        <v/>
      </c>
      <c r="O837" t="str">
        <f t="shared" si="43"/>
        <v/>
      </c>
    </row>
    <row r="838" spans="1:15" x14ac:dyDescent="0.25">
      <c r="A838">
        <v>2009</v>
      </c>
      <c r="B838">
        <v>1</v>
      </c>
      <c r="C838" s="2">
        <v>0.37708333333333338</v>
      </c>
      <c r="D838">
        <v>2</v>
      </c>
      <c r="E838">
        <v>10</v>
      </c>
      <c r="F838" t="s">
        <v>1118</v>
      </c>
      <c r="G838" t="s">
        <v>1144</v>
      </c>
      <c r="H838">
        <v>3</v>
      </c>
      <c r="I838">
        <v>0</v>
      </c>
      <c r="J838">
        <v>0.2</v>
      </c>
      <c r="K838">
        <v>1.4</v>
      </c>
      <c r="L838">
        <v>28</v>
      </c>
      <c r="M838" t="str">
        <f t="shared" si="41"/>
        <v/>
      </c>
      <c r="N838" s="12" t="str">
        <f t="shared" si="42"/>
        <v/>
      </c>
      <c r="O838" t="str">
        <f t="shared" si="43"/>
        <v/>
      </c>
    </row>
    <row r="839" spans="1:15" x14ac:dyDescent="0.25">
      <c r="A839">
        <v>2009</v>
      </c>
      <c r="B839">
        <v>1</v>
      </c>
      <c r="C839" s="2">
        <v>0.35000000000000003</v>
      </c>
      <c r="D839">
        <v>1</v>
      </c>
      <c r="E839">
        <v>10</v>
      </c>
      <c r="F839" t="s">
        <v>1072</v>
      </c>
      <c r="G839" t="s">
        <v>1143</v>
      </c>
      <c r="H839">
        <v>3</v>
      </c>
      <c r="I839">
        <v>0</v>
      </c>
      <c r="J839">
        <v>1.4</v>
      </c>
      <c r="K839">
        <v>0.74</v>
      </c>
      <c r="L839">
        <v>26.3</v>
      </c>
      <c r="M839" t="str">
        <f t="shared" si="41"/>
        <v/>
      </c>
      <c r="N839" s="12" t="str">
        <f t="shared" si="42"/>
        <v/>
      </c>
      <c r="O839" t="str">
        <f t="shared" si="43"/>
        <v/>
      </c>
    </row>
    <row r="840" spans="1:15" x14ac:dyDescent="0.25">
      <c r="A840">
        <v>2009</v>
      </c>
      <c r="B840">
        <v>1</v>
      </c>
      <c r="C840" s="2">
        <v>0.33124999999999999</v>
      </c>
      <c r="D840">
        <v>1</v>
      </c>
      <c r="E840">
        <v>20</v>
      </c>
      <c r="F840" t="s">
        <v>1118</v>
      </c>
      <c r="G840" t="s">
        <v>1142</v>
      </c>
      <c r="H840">
        <v>3</v>
      </c>
      <c r="I840">
        <v>0</v>
      </c>
      <c r="J840">
        <v>0.74</v>
      </c>
      <c r="K840">
        <v>-0.49</v>
      </c>
      <c r="L840">
        <v>23.3</v>
      </c>
      <c r="M840" t="str">
        <f t="shared" si="41"/>
        <v/>
      </c>
      <c r="N840" s="12" t="str">
        <f t="shared" si="42"/>
        <v/>
      </c>
      <c r="O840" t="str">
        <f t="shared" si="43"/>
        <v/>
      </c>
    </row>
    <row r="841" spans="1:15" x14ac:dyDescent="0.25">
      <c r="A841">
        <v>2009</v>
      </c>
      <c r="B841">
        <v>1</v>
      </c>
      <c r="C841" s="2">
        <v>0.30208333333333331</v>
      </c>
      <c r="D841">
        <v>2</v>
      </c>
      <c r="E841">
        <v>20</v>
      </c>
      <c r="F841" t="s">
        <v>1118</v>
      </c>
      <c r="G841" t="s">
        <v>1141</v>
      </c>
      <c r="H841">
        <v>3</v>
      </c>
      <c r="I841">
        <v>0</v>
      </c>
      <c r="J841">
        <v>-0.49</v>
      </c>
      <c r="K841">
        <v>-0.76</v>
      </c>
      <c r="L841">
        <v>22.7</v>
      </c>
      <c r="M841" t="str">
        <f t="shared" si="41"/>
        <v/>
      </c>
      <c r="N841" s="12" t="str">
        <f t="shared" si="42"/>
        <v/>
      </c>
      <c r="O841" t="str">
        <f t="shared" si="43"/>
        <v/>
      </c>
    </row>
    <row r="842" spans="1:15" x14ac:dyDescent="0.25">
      <c r="A842">
        <v>2009</v>
      </c>
      <c r="B842">
        <v>1</v>
      </c>
      <c r="C842" s="2">
        <v>0.27083333333333331</v>
      </c>
      <c r="D842">
        <v>3</v>
      </c>
      <c r="E842">
        <v>17</v>
      </c>
      <c r="F842" t="s">
        <v>977</v>
      </c>
      <c r="G842" t="s">
        <v>1140</v>
      </c>
      <c r="H842">
        <v>3</v>
      </c>
      <c r="I842">
        <v>0</v>
      </c>
      <c r="J842">
        <v>-0.76</v>
      </c>
      <c r="K842">
        <v>-1.37</v>
      </c>
      <c r="L842">
        <v>21.2</v>
      </c>
      <c r="M842" t="str">
        <f t="shared" si="41"/>
        <v/>
      </c>
      <c r="N842" s="12" t="str">
        <f t="shared" si="42"/>
        <v/>
      </c>
      <c r="O842" t="str">
        <f t="shared" si="43"/>
        <v/>
      </c>
    </row>
    <row r="843" spans="1:15" x14ac:dyDescent="0.25">
      <c r="A843">
        <v>2009</v>
      </c>
      <c r="B843">
        <v>1</v>
      </c>
      <c r="C843" s="2">
        <v>0.26805555555555555</v>
      </c>
      <c r="D843">
        <v>4</v>
      </c>
      <c r="E843">
        <v>17</v>
      </c>
      <c r="F843" t="s">
        <v>977</v>
      </c>
      <c r="G843" t="s">
        <v>1139</v>
      </c>
      <c r="H843">
        <v>3</v>
      </c>
      <c r="I843">
        <v>0</v>
      </c>
      <c r="J843">
        <v>-1.37</v>
      </c>
      <c r="K843">
        <v>-1</v>
      </c>
      <c r="L843">
        <v>22.1</v>
      </c>
      <c r="M843" t="str">
        <f t="shared" si="41"/>
        <v/>
      </c>
      <c r="N843" s="12" t="str">
        <f t="shared" si="42"/>
        <v/>
      </c>
      <c r="O843" t="str">
        <f t="shared" si="43"/>
        <v/>
      </c>
    </row>
    <row r="844" spans="1:15" x14ac:dyDescent="0.25">
      <c r="A844">
        <v>2009</v>
      </c>
      <c r="B844">
        <v>1</v>
      </c>
      <c r="C844" s="2">
        <v>0.2590277777777778</v>
      </c>
      <c r="D844">
        <v>1</v>
      </c>
      <c r="E844">
        <v>10</v>
      </c>
      <c r="F844" t="s">
        <v>710</v>
      </c>
      <c r="G844" t="s">
        <v>1138</v>
      </c>
      <c r="H844">
        <v>3</v>
      </c>
      <c r="I844">
        <v>0</v>
      </c>
      <c r="J844">
        <v>1</v>
      </c>
      <c r="K844">
        <v>2.65</v>
      </c>
      <c r="L844">
        <v>18.399999999999999</v>
      </c>
      <c r="M844" t="str">
        <f t="shared" si="41"/>
        <v/>
      </c>
      <c r="N844" s="12" t="str">
        <f t="shared" si="42"/>
        <v/>
      </c>
      <c r="O844" t="str">
        <f t="shared" si="43"/>
        <v/>
      </c>
    </row>
    <row r="845" spans="1:15" x14ac:dyDescent="0.25">
      <c r="A845">
        <v>2009</v>
      </c>
      <c r="B845">
        <v>1</v>
      </c>
      <c r="C845" s="2">
        <v>0.22569444444444445</v>
      </c>
      <c r="D845">
        <v>1</v>
      </c>
      <c r="E845">
        <v>10</v>
      </c>
      <c r="F845" t="s">
        <v>1012</v>
      </c>
      <c r="G845" t="s">
        <v>1137</v>
      </c>
      <c r="H845">
        <v>3</v>
      </c>
      <c r="I845">
        <v>0</v>
      </c>
      <c r="J845">
        <v>2.65</v>
      </c>
      <c r="K845">
        <v>2.11</v>
      </c>
      <c r="L845">
        <v>19.600000000000001</v>
      </c>
      <c r="M845" t="str">
        <f t="shared" si="41"/>
        <v/>
      </c>
      <c r="N845" s="12" t="str">
        <f t="shared" si="42"/>
        <v/>
      </c>
      <c r="O845" t="str">
        <f t="shared" si="43"/>
        <v/>
      </c>
    </row>
    <row r="846" spans="1:15" x14ac:dyDescent="0.25">
      <c r="A846">
        <v>2009</v>
      </c>
      <c r="B846">
        <v>1</v>
      </c>
      <c r="C846" s="2">
        <v>0.21944444444444444</v>
      </c>
      <c r="D846">
        <v>2</v>
      </c>
      <c r="E846">
        <v>10</v>
      </c>
      <c r="F846" t="s">
        <v>1012</v>
      </c>
      <c r="G846" t="s">
        <v>1136</v>
      </c>
      <c r="H846">
        <v>3</v>
      </c>
      <c r="I846">
        <v>0</v>
      </c>
      <c r="J846">
        <v>2.11</v>
      </c>
      <c r="K846">
        <v>2.08</v>
      </c>
      <c r="L846">
        <v>19.600000000000001</v>
      </c>
      <c r="M846" t="str">
        <f t="shared" si="41"/>
        <v/>
      </c>
      <c r="N846" s="12" t="str">
        <f t="shared" si="42"/>
        <v/>
      </c>
      <c r="O846" t="str">
        <f t="shared" si="43"/>
        <v/>
      </c>
    </row>
    <row r="847" spans="1:15" x14ac:dyDescent="0.25">
      <c r="A847">
        <v>2009</v>
      </c>
      <c r="B847">
        <v>1</v>
      </c>
      <c r="C847" s="2">
        <v>0.18819444444444444</v>
      </c>
      <c r="D847">
        <v>3</v>
      </c>
      <c r="E847">
        <v>5</v>
      </c>
      <c r="F847" t="s">
        <v>1114</v>
      </c>
      <c r="G847" t="s">
        <v>1135</v>
      </c>
      <c r="H847">
        <v>3</v>
      </c>
      <c r="I847">
        <v>0</v>
      </c>
      <c r="J847">
        <v>2.08</v>
      </c>
      <c r="K847">
        <v>1.42</v>
      </c>
      <c r="L847">
        <v>21.2</v>
      </c>
      <c r="M847" t="str">
        <f t="shared" si="41"/>
        <v/>
      </c>
      <c r="N847" s="12" t="str">
        <f t="shared" si="42"/>
        <v/>
      </c>
      <c r="O847" t="str">
        <f t="shared" si="43"/>
        <v/>
      </c>
    </row>
    <row r="848" spans="1:15" x14ac:dyDescent="0.25">
      <c r="A848">
        <v>2009</v>
      </c>
      <c r="B848">
        <v>1</v>
      </c>
      <c r="C848" s="2">
        <v>0.17291666666666669</v>
      </c>
      <c r="D848">
        <v>3</v>
      </c>
      <c r="E848">
        <v>10</v>
      </c>
      <c r="F848" t="s">
        <v>1012</v>
      </c>
      <c r="G848" t="s">
        <v>1134</v>
      </c>
      <c r="H848">
        <v>3</v>
      </c>
      <c r="I848">
        <v>0</v>
      </c>
      <c r="J848">
        <v>1.42</v>
      </c>
      <c r="K848">
        <v>3.38</v>
      </c>
      <c r="L848">
        <v>16.8</v>
      </c>
      <c r="M848" t="str">
        <f t="shared" si="41"/>
        <v/>
      </c>
      <c r="N848" s="12" t="str">
        <f t="shared" si="42"/>
        <v/>
      </c>
      <c r="O848" t="str">
        <f t="shared" si="43"/>
        <v/>
      </c>
    </row>
    <row r="849" spans="1:15" x14ac:dyDescent="0.25">
      <c r="A849">
        <v>2009</v>
      </c>
      <c r="B849">
        <v>1</v>
      </c>
      <c r="C849" s="2">
        <v>0.1388888888888889</v>
      </c>
      <c r="D849">
        <v>1</v>
      </c>
      <c r="E849">
        <v>10</v>
      </c>
      <c r="F849" t="s">
        <v>1030</v>
      </c>
      <c r="G849" t="s">
        <v>1133</v>
      </c>
      <c r="H849">
        <v>3</v>
      </c>
      <c r="I849">
        <v>0</v>
      </c>
      <c r="J849">
        <v>3.38</v>
      </c>
      <c r="K849">
        <v>2.84</v>
      </c>
      <c r="L849">
        <v>18</v>
      </c>
      <c r="M849" t="str">
        <f t="shared" si="41"/>
        <v/>
      </c>
      <c r="N849" s="12" t="str">
        <f t="shared" si="42"/>
        <v/>
      </c>
      <c r="O849" t="str">
        <f t="shared" si="43"/>
        <v/>
      </c>
    </row>
    <row r="850" spans="1:15" x14ac:dyDescent="0.25">
      <c r="A850">
        <v>2009</v>
      </c>
      <c r="B850">
        <v>1</v>
      </c>
      <c r="C850" s="2">
        <v>0.10555555555555556</v>
      </c>
      <c r="D850">
        <v>2</v>
      </c>
      <c r="E850">
        <v>10</v>
      </c>
      <c r="F850" t="s">
        <v>1030</v>
      </c>
      <c r="G850" t="s">
        <v>1132</v>
      </c>
      <c r="H850">
        <v>3</v>
      </c>
      <c r="I850">
        <v>0</v>
      </c>
      <c r="J850">
        <v>2.84</v>
      </c>
      <c r="K850">
        <v>4.1100000000000003</v>
      </c>
      <c r="L850">
        <v>15.3</v>
      </c>
      <c r="M850" t="str">
        <f t="shared" si="41"/>
        <v/>
      </c>
      <c r="N850" s="12" t="str">
        <f t="shared" si="42"/>
        <v/>
      </c>
      <c r="O850" t="str">
        <f t="shared" si="43"/>
        <v/>
      </c>
    </row>
    <row r="851" spans="1:15" x14ac:dyDescent="0.25">
      <c r="A851">
        <v>2009</v>
      </c>
      <c r="B851">
        <v>1</v>
      </c>
      <c r="C851" s="2">
        <v>7.6388888888888895E-2</v>
      </c>
      <c r="D851">
        <v>1</v>
      </c>
      <c r="E851">
        <v>10</v>
      </c>
      <c r="F851" t="s">
        <v>1131</v>
      </c>
      <c r="G851" t="s">
        <v>1130</v>
      </c>
      <c r="H851">
        <v>3</v>
      </c>
      <c r="I851">
        <v>0</v>
      </c>
      <c r="J851">
        <v>4.1100000000000003</v>
      </c>
      <c r="K851">
        <v>4.8499999999999996</v>
      </c>
      <c r="L851">
        <v>13.9</v>
      </c>
      <c r="M851" t="str">
        <f t="shared" si="41"/>
        <v/>
      </c>
      <c r="N851" s="12" t="str">
        <f t="shared" si="42"/>
        <v/>
      </c>
      <c r="O851" t="str">
        <f t="shared" si="43"/>
        <v/>
      </c>
    </row>
    <row r="852" spans="1:15" x14ac:dyDescent="0.25">
      <c r="A852">
        <v>2009</v>
      </c>
      <c r="B852">
        <v>1</v>
      </c>
      <c r="C852" s="2">
        <v>4.8611111111111112E-2</v>
      </c>
      <c r="D852">
        <v>2</v>
      </c>
      <c r="E852">
        <v>2</v>
      </c>
      <c r="F852" t="s">
        <v>1129</v>
      </c>
      <c r="G852" t="s">
        <v>1128</v>
      </c>
      <c r="H852">
        <v>3</v>
      </c>
      <c r="I852">
        <v>0</v>
      </c>
      <c r="J852">
        <v>4.8499999999999996</v>
      </c>
      <c r="K852">
        <v>5.6</v>
      </c>
      <c r="L852">
        <v>12.5</v>
      </c>
      <c r="M852" t="str">
        <f t="shared" si="41"/>
        <v/>
      </c>
      <c r="N852" s="12" t="str">
        <f t="shared" si="42"/>
        <v/>
      </c>
      <c r="O852" t="str">
        <f t="shared" si="43"/>
        <v/>
      </c>
    </row>
    <row r="853" spans="1:15" x14ac:dyDescent="0.25">
      <c r="A853">
        <v>2009</v>
      </c>
      <c r="B853">
        <v>1</v>
      </c>
      <c r="C853" s="2">
        <v>2.0833333333333332E-2</v>
      </c>
      <c r="D853">
        <v>1</v>
      </c>
      <c r="E853">
        <v>7</v>
      </c>
      <c r="F853" t="s">
        <v>1127</v>
      </c>
      <c r="G853" t="s">
        <v>1126</v>
      </c>
      <c r="H853">
        <v>3</v>
      </c>
      <c r="I853">
        <v>0</v>
      </c>
      <c r="J853">
        <v>5.6</v>
      </c>
      <c r="K853">
        <v>5.15</v>
      </c>
      <c r="L853">
        <v>13.2</v>
      </c>
      <c r="M853" t="str">
        <f t="shared" si="41"/>
        <v/>
      </c>
      <c r="N853" s="12" t="str">
        <f t="shared" si="42"/>
        <v/>
      </c>
      <c r="O853" t="str">
        <f t="shared" si="43"/>
        <v/>
      </c>
    </row>
    <row r="854" spans="1:15" x14ac:dyDescent="0.25">
      <c r="A854">
        <v>2009</v>
      </c>
      <c r="B854">
        <v>2</v>
      </c>
      <c r="C854" s="2">
        <v>0.625</v>
      </c>
      <c r="D854">
        <v>2</v>
      </c>
      <c r="E854">
        <v>5</v>
      </c>
      <c r="F854" t="s">
        <v>1048</v>
      </c>
      <c r="G854" t="s">
        <v>1125</v>
      </c>
      <c r="H854">
        <v>3</v>
      </c>
      <c r="I854">
        <v>0</v>
      </c>
      <c r="J854">
        <v>5.15</v>
      </c>
      <c r="K854">
        <v>5.17</v>
      </c>
      <c r="L854">
        <v>13.2</v>
      </c>
      <c r="M854" t="str">
        <f t="shared" si="41"/>
        <v/>
      </c>
      <c r="N854" s="12" t="str">
        <f t="shared" si="42"/>
        <v/>
      </c>
      <c r="O854" t="str">
        <f t="shared" si="43"/>
        <v/>
      </c>
    </row>
    <row r="855" spans="1:15" x14ac:dyDescent="0.25">
      <c r="A855">
        <v>2009</v>
      </c>
      <c r="B855">
        <v>2</v>
      </c>
      <c r="C855" s="2">
        <v>0.58958333333333335</v>
      </c>
      <c r="D855">
        <v>2</v>
      </c>
      <c r="E855">
        <v>5</v>
      </c>
      <c r="F855" t="s">
        <v>1048</v>
      </c>
      <c r="G855" t="s">
        <v>626</v>
      </c>
      <c r="H855">
        <v>3</v>
      </c>
      <c r="I855">
        <v>0</v>
      </c>
      <c r="J855">
        <v>0</v>
      </c>
      <c r="K855">
        <v>0</v>
      </c>
      <c r="M855" t="str">
        <f t="shared" si="41"/>
        <v/>
      </c>
      <c r="N855" s="12" t="str">
        <f t="shared" si="42"/>
        <v/>
      </c>
      <c r="O855" t="str">
        <f t="shared" si="43"/>
        <v/>
      </c>
    </row>
    <row r="856" spans="1:15" x14ac:dyDescent="0.25">
      <c r="A856">
        <v>2009</v>
      </c>
      <c r="B856">
        <v>2</v>
      </c>
      <c r="C856" s="2">
        <v>0.58958333333333335</v>
      </c>
      <c r="D856">
        <v>3</v>
      </c>
      <c r="E856">
        <v>1</v>
      </c>
      <c r="F856" t="s">
        <v>1123</v>
      </c>
      <c r="G856" t="s">
        <v>1124</v>
      </c>
      <c r="H856">
        <v>9</v>
      </c>
      <c r="I856">
        <v>0</v>
      </c>
      <c r="J856">
        <v>5.17</v>
      </c>
      <c r="K856">
        <v>7</v>
      </c>
      <c r="L856">
        <v>11.6</v>
      </c>
      <c r="M856">
        <f t="shared" si="41"/>
        <v>2</v>
      </c>
      <c r="N856" s="12">
        <f t="shared" si="42"/>
        <v>1.1006944444444444E-2</v>
      </c>
      <c r="O856">
        <f t="shared" si="43"/>
        <v>9</v>
      </c>
    </row>
    <row r="857" spans="1:15" x14ac:dyDescent="0.25">
      <c r="A857">
        <v>2009</v>
      </c>
      <c r="B857">
        <v>2</v>
      </c>
      <c r="C857" s="2">
        <v>0.58958333333333335</v>
      </c>
      <c r="F857" t="s">
        <v>1123</v>
      </c>
      <c r="G857" t="s">
        <v>962</v>
      </c>
      <c r="H857">
        <v>10</v>
      </c>
      <c r="I857">
        <v>0</v>
      </c>
      <c r="J857">
        <v>0</v>
      </c>
      <c r="K857">
        <v>0</v>
      </c>
      <c r="L857">
        <v>10</v>
      </c>
      <c r="M857">
        <f t="shared" si="41"/>
        <v>2</v>
      </c>
      <c r="N857" s="12">
        <f t="shared" si="42"/>
        <v>1.1006944444444444E-2</v>
      </c>
      <c r="O857">
        <f t="shared" si="43"/>
        <v>10</v>
      </c>
    </row>
    <row r="858" spans="1:15" x14ac:dyDescent="0.25">
      <c r="A858">
        <v>2009</v>
      </c>
      <c r="B858">
        <v>2</v>
      </c>
      <c r="C858" s="2">
        <v>0.58958333333333335</v>
      </c>
      <c r="F858" t="s">
        <v>554</v>
      </c>
      <c r="G858" t="s">
        <v>1122</v>
      </c>
      <c r="H858">
        <v>10</v>
      </c>
      <c r="I858">
        <v>0</v>
      </c>
      <c r="J858">
        <v>0</v>
      </c>
      <c r="K858">
        <v>0.06</v>
      </c>
      <c r="L858">
        <v>9.9</v>
      </c>
      <c r="M858" t="str">
        <f t="shared" si="41"/>
        <v/>
      </c>
      <c r="N858" s="12" t="str">
        <f t="shared" si="42"/>
        <v/>
      </c>
      <c r="O858" t="str">
        <f t="shared" si="43"/>
        <v/>
      </c>
    </row>
    <row r="859" spans="1:15" x14ac:dyDescent="0.25">
      <c r="A859">
        <v>2009</v>
      </c>
      <c r="B859">
        <v>2</v>
      </c>
      <c r="C859" s="2">
        <v>0.57916666666666672</v>
      </c>
      <c r="D859">
        <v>1</v>
      </c>
      <c r="E859">
        <v>10</v>
      </c>
      <c r="F859" t="s">
        <v>1120</v>
      </c>
      <c r="G859" t="s">
        <v>1121</v>
      </c>
      <c r="H859">
        <v>10</v>
      </c>
      <c r="I859">
        <v>0</v>
      </c>
      <c r="J859">
        <v>-0.06</v>
      </c>
      <c r="K859">
        <v>-0.57999999999999996</v>
      </c>
      <c r="L859">
        <v>9.1</v>
      </c>
      <c r="M859" t="str">
        <f t="shared" si="41"/>
        <v/>
      </c>
      <c r="N859" s="12" t="str">
        <f t="shared" si="42"/>
        <v/>
      </c>
      <c r="O859" t="str">
        <f t="shared" si="43"/>
        <v/>
      </c>
    </row>
    <row r="860" spans="1:15" x14ac:dyDescent="0.25">
      <c r="A860">
        <v>2009</v>
      </c>
      <c r="B860">
        <v>2</v>
      </c>
      <c r="C860" s="2">
        <v>0.57500000000000007</v>
      </c>
      <c r="D860">
        <v>2</v>
      </c>
      <c r="E860">
        <v>10</v>
      </c>
      <c r="F860" t="s">
        <v>1120</v>
      </c>
      <c r="G860" t="s">
        <v>1119</v>
      </c>
      <c r="H860">
        <v>10</v>
      </c>
      <c r="I860">
        <v>0</v>
      </c>
      <c r="J860">
        <v>-0.57999999999999996</v>
      </c>
      <c r="K860">
        <v>0.74</v>
      </c>
      <c r="L860">
        <v>11.2</v>
      </c>
      <c r="M860" t="str">
        <f t="shared" si="41"/>
        <v/>
      </c>
      <c r="N860" s="12" t="str">
        <f t="shared" si="42"/>
        <v/>
      </c>
      <c r="O860" t="str">
        <f t="shared" si="43"/>
        <v/>
      </c>
    </row>
    <row r="861" spans="1:15" x14ac:dyDescent="0.25">
      <c r="A861">
        <v>2009</v>
      </c>
      <c r="B861">
        <v>2</v>
      </c>
      <c r="C861" s="2">
        <v>0.55277777777777781</v>
      </c>
      <c r="D861">
        <v>1</v>
      </c>
      <c r="E861">
        <v>10</v>
      </c>
      <c r="F861" t="s">
        <v>1118</v>
      </c>
      <c r="G861" t="s">
        <v>1117</v>
      </c>
      <c r="H861">
        <v>10</v>
      </c>
      <c r="I861">
        <v>0</v>
      </c>
      <c r="J861">
        <v>0.74</v>
      </c>
      <c r="K861">
        <v>0.87</v>
      </c>
      <c r="L861">
        <v>11.3</v>
      </c>
      <c r="M861" t="str">
        <f t="shared" si="41"/>
        <v/>
      </c>
      <c r="N861" s="12" t="str">
        <f t="shared" si="42"/>
        <v/>
      </c>
      <c r="O861" t="str">
        <f t="shared" si="43"/>
        <v/>
      </c>
    </row>
    <row r="862" spans="1:15" x14ac:dyDescent="0.25">
      <c r="A862">
        <v>2009</v>
      </c>
      <c r="B862">
        <v>2</v>
      </c>
      <c r="C862" s="2">
        <v>0.5229166666666667</v>
      </c>
      <c r="D862">
        <v>2</v>
      </c>
      <c r="E862">
        <v>5</v>
      </c>
      <c r="F862" t="s">
        <v>1116</v>
      </c>
      <c r="G862" t="s">
        <v>1115</v>
      </c>
      <c r="H862">
        <v>10</v>
      </c>
      <c r="I862">
        <v>0</v>
      </c>
      <c r="J862">
        <v>0.87</v>
      </c>
      <c r="K862">
        <v>1.53</v>
      </c>
      <c r="L862">
        <v>12.4</v>
      </c>
      <c r="M862" t="str">
        <f t="shared" si="41"/>
        <v/>
      </c>
      <c r="N862" s="12" t="str">
        <f t="shared" si="42"/>
        <v/>
      </c>
      <c r="O862" t="str">
        <f t="shared" si="43"/>
        <v/>
      </c>
    </row>
    <row r="863" spans="1:15" x14ac:dyDescent="0.25">
      <c r="A863">
        <v>2009</v>
      </c>
      <c r="B863">
        <v>2</v>
      </c>
      <c r="C863" s="2">
        <v>0.50347222222222221</v>
      </c>
      <c r="D863">
        <v>1</v>
      </c>
      <c r="E863">
        <v>10</v>
      </c>
      <c r="F863" t="s">
        <v>1114</v>
      </c>
      <c r="G863" t="s">
        <v>1113</v>
      </c>
      <c r="H863">
        <v>10</v>
      </c>
      <c r="I863">
        <v>0</v>
      </c>
      <c r="J863">
        <v>1.53</v>
      </c>
      <c r="K863">
        <v>1.1200000000000001</v>
      </c>
      <c r="L863">
        <v>11.7</v>
      </c>
      <c r="M863" t="str">
        <f t="shared" si="41"/>
        <v/>
      </c>
      <c r="N863" s="12" t="str">
        <f t="shared" si="42"/>
        <v/>
      </c>
      <c r="O863" t="str">
        <f t="shared" si="43"/>
        <v/>
      </c>
    </row>
    <row r="864" spans="1:15" x14ac:dyDescent="0.25">
      <c r="A864">
        <v>2009</v>
      </c>
      <c r="B864">
        <v>2</v>
      </c>
      <c r="C864" s="2">
        <v>0.47500000000000003</v>
      </c>
      <c r="D864">
        <v>2</v>
      </c>
      <c r="E864">
        <v>9</v>
      </c>
      <c r="F864" t="s">
        <v>1088</v>
      </c>
      <c r="G864" t="s">
        <v>1112</v>
      </c>
      <c r="H864">
        <v>10</v>
      </c>
      <c r="I864">
        <v>0</v>
      </c>
      <c r="J864">
        <v>1.1200000000000001</v>
      </c>
      <c r="K864">
        <v>2.3199999999999998</v>
      </c>
      <c r="L864">
        <v>13.8</v>
      </c>
      <c r="M864" t="str">
        <f t="shared" si="41"/>
        <v/>
      </c>
      <c r="N864" s="12" t="str">
        <f t="shared" si="42"/>
        <v/>
      </c>
      <c r="O864" t="str">
        <f t="shared" si="43"/>
        <v/>
      </c>
    </row>
    <row r="865" spans="1:15" x14ac:dyDescent="0.25">
      <c r="A865">
        <v>2009</v>
      </c>
      <c r="B865">
        <v>2</v>
      </c>
      <c r="C865" s="2">
        <v>0.4458333333333333</v>
      </c>
      <c r="D865">
        <v>1</v>
      </c>
      <c r="E865">
        <v>10</v>
      </c>
      <c r="F865" t="s">
        <v>625</v>
      </c>
      <c r="G865" t="s">
        <v>1111</v>
      </c>
      <c r="H865">
        <v>10</v>
      </c>
      <c r="I865">
        <v>0</v>
      </c>
      <c r="J865">
        <v>2.3199999999999998</v>
      </c>
      <c r="K865">
        <v>1.66</v>
      </c>
      <c r="L865">
        <v>12.5</v>
      </c>
      <c r="M865" t="str">
        <f t="shared" si="41"/>
        <v/>
      </c>
      <c r="N865" s="12" t="str">
        <f t="shared" si="42"/>
        <v/>
      </c>
      <c r="O865" t="str">
        <f t="shared" si="43"/>
        <v/>
      </c>
    </row>
    <row r="866" spans="1:15" x14ac:dyDescent="0.25">
      <c r="A866">
        <v>2009</v>
      </c>
      <c r="B866">
        <v>2</v>
      </c>
      <c r="C866" s="2">
        <v>0.42430555555555555</v>
      </c>
      <c r="D866">
        <v>1</v>
      </c>
      <c r="E866">
        <v>20</v>
      </c>
      <c r="F866" t="s">
        <v>1110</v>
      </c>
      <c r="G866" t="s">
        <v>1109</v>
      </c>
      <c r="H866">
        <v>10</v>
      </c>
      <c r="I866">
        <v>0</v>
      </c>
      <c r="J866">
        <v>1.66</v>
      </c>
      <c r="K866">
        <v>2.19</v>
      </c>
      <c r="L866">
        <v>13.5</v>
      </c>
      <c r="M866" t="str">
        <f t="shared" si="41"/>
        <v/>
      </c>
      <c r="N866" s="12" t="str">
        <f t="shared" si="42"/>
        <v/>
      </c>
      <c r="O866" t="str">
        <f t="shared" si="43"/>
        <v/>
      </c>
    </row>
    <row r="867" spans="1:15" x14ac:dyDescent="0.25">
      <c r="A867">
        <v>2009</v>
      </c>
      <c r="B867">
        <v>2</v>
      </c>
      <c r="C867" s="2">
        <v>0.39652777777777781</v>
      </c>
      <c r="D867">
        <v>2</v>
      </c>
      <c r="E867">
        <v>7</v>
      </c>
      <c r="F867" t="s">
        <v>1108</v>
      </c>
      <c r="G867" t="s">
        <v>1107</v>
      </c>
      <c r="H867">
        <v>10</v>
      </c>
      <c r="I867">
        <v>0</v>
      </c>
      <c r="J867">
        <v>2.19</v>
      </c>
      <c r="K867">
        <v>6.97</v>
      </c>
      <c r="L867">
        <v>25.2</v>
      </c>
      <c r="M867" t="str">
        <f t="shared" si="41"/>
        <v/>
      </c>
      <c r="N867" s="12" t="str">
        <f t="shared" si="42"/>
        <v/>
      </c>
      <c r="O867" t="str">
        <f t="shared" si="43"/>
        <v/>
      </c>
    </row>
    <row r="868" spans="1:15" x14ac:dyDescent="0.25">
      <c r="A868">
        <v>2009</v>
      </c>
      <c r="B868">
        <v>2</v>
      </c>
      <c r="C868" s="2">
        <v>0.36319444444444443</v>
      </c>
      <c r="D868">
        <v>1</v>
      </c>
      <c r="E868">
        <v>1</v>
      </c>
      <c r="F868" t="s">
        <v>983</v>
      </c>
      <c r="G868" t="s">
        <v>1106</v>
      </c>
      <c r="H868">
        <v>10</v>
      </c>
      <c r="I868">
        <v>6</v>
      </c>
      <c r="J868">
        <v>6.97</v>
      </c>
      <c r="K868">
        <v>7</v>
      </c>
      <c r="L868">
        <v>22.4</v>
      </c>
      <c r="M868">
        <f t="shared" si="41"/>
        <v>2</v>
      </c>
      <c r="N868" s="12">
        <f t="shared" si="42"/>
        <v>1.4780092592592593E-2</v>
      </c>
      <c r="O868">
        <f t="shared" si="43"/>
        <v>4</v>
      </c>
    </row>
    <row r="869" spans="1:15" x14ac:dyDescent="0.25">
      <c r="A869">
        <v>2009</v>
      </c>
      <c r="B869">
        <v>2</v>
      </c>
      <c r="C869" s="2">
        <v>0.36319444444444443</v>
      </c>
      <c r="F869" t="s">
        <v>983</v>
      </c>
      <c r="G869" t="s">
        <v>978</v>
      </c>
      <c r="H869">
        <v>10</v>
      </c>
      <c r="I869">
        <v>7</v>
      </c>
      <c r="J869">
        <v>0</v>
      </c>
      <c r="K869">
        <v>0</v>
      </c>
      <c r="L869">
        <v>25.3</v>
      </c>
      <c r="M869">
        <f t="shared" si="41"/>
        <v>2</v>
      </c>
      <c r="N869" s="12">
        <f t="shared" si="42"/>
        <v>1.4780092592592593E-2</v>
      </c>
      <c r="O869">
        <f t="shared" si="43"/>
        <v>3</v>
      </c>
    </row>
    <row r="870" spans="1:15" x14ac:dyDescent="0.25">
      <c r="A870">
        <v>2009</v>
      </c>
      <c r="B870">
        <v>2</v>
      </c>
      <c r="C870" s="2">
        <v>0.36319444444444443</v>
      </c>
      <c r="F870" t="s">
        <v>977</v>
      </c>
      <c r="G870" t="s">
        <v>1105</v>
      </c>
      <c r="H870">
        <v>10</v>
      </c>
      <c r="I870">
        <v>7</v>
      </c>
      <c r="J870">
        <v>0</v>
      </c>
      <c r="K870">
        <v>-0.41</v>
      </c>
      <c r="L870">
        <v>24.1</v>
      </c>
      <c r="M870" t="str">
        <f t="shared" si="41"/>
        <v/>
      </c>
      <c r="N870" s="12" t="str">
        <f t="shared" si="42"/>
        <v/>
      </c>
      <c r="O870" t="str">
        <f t="shared" si="43"/>
        <v/>
      </c>
    </row>
    <row r="871" spans="1:15" x14ac:dyDescent="0.25">
      <c r="A871">
        <v>2009</v>
      </c>
      <c r="B871">
        <v>2</v>
      </c>
      <c r="C871" s="2">
        <v>0.35138888888888892</v>
      </c>
      <c r="D871">
        <v>1</v>
      </c>
      <c r="E871">
        <v>10</v>
      </c>
      <c r="F871" t="s">
        <v>681</v>
      </c>
      <c r="G871" t="s">
        <v>1104</v>
      </c>
      <c r="H871">
        <v>10</v>
      </c>
      <c r="I871">
        <v>7</v>
      </c>
      <c r="J871">
        <v>0.41</v>
      </c>
      <c r="K871">
        <v>0.68</v>
      </c>
      <c r="L871">
        <v>23.3</v>
      </c>
      <c r="M871" t="str">
        <f t="shared" si="41"/>
        <v/>
      </c>
      <c r="N871" s="12" t="str">
        <f t="shared" si="42"/>
        <v/>
      </c>
      <c r="O871" t="str">
        <f t="shared" si="43"/>
        <v/>
      </c>
    </row>
    <row r="872" spans="1:15" x14ac:dyDescent="0.25">
      <c r="A872">
        <v>2009</v>
      </c>
      <c r="B872">
        <v>2</v>
      </c>
      <c r="C872" s="2">
        <v>0.32777777777777778</v>
      </c>
      <c r="D872">
        <v>2</v>
      </c>
      <c r="E872">
        <v>4</v>
      </c>
      <c r="F872" t="s">
        <v>539</v>
      </c>
      <c r="G872" t="s">
        <v>1103</v>
      </c>
      <c r="H872">
        <v>10</v>
      </c>
      <c r="I872">
        <v>7</v>
      </c>
      <c r="J872">
        <v>0.68</v>
      </c>
      <c r="K872">
        <v>1.33</v>
      </c>
      <c r="L872">
        <v>21.5</v>
      </c>
      <c r="M872" t="str">
        <f t="shared" si="41"/>
        <v/>
      </c>
      <c r="N872" s="12" t="str">
        <f t="shared" si="42"/>
        <v/>
      </c>
      <c r="O872" t="str">
        <f t="shared" si="43"/>
        <v/>
      </c>
    </row>
    <row r="873" spans="1:15" x14ac:dyDescent="0.25">
      <c r="A873">
        <v>2009</v>
      </c>
      <c r="B873">
        <v>2</v>
      </c>
      <c r="C873" s="2">
        <v>0.2951388888888889</v>
      </c>
      <c r="D873">
        <v>1</v>
      </c>
      <c r="E873">
        <v>10</v>
      </c>
      <c r="F873" t="s">
        <v>704</v>
      </c>
      <c r="G873" t="s">
        <v>1102</v>
      </c>
      <c r="H873">
        <v>10</v>
      </c>
      <c r="I873">
        <v>7</v>
      </c>
      <c r="J873">
        <v>1.33</v>
      </c>
      <c r="K873">
        <v>0.79</v>
      </c>
      <c r="L873">
        <v>23</v>
      </c>
      <c r="M873" t="str">
        <f t="shared" si="41"/>
        <v/>
      </c>
      <c r="N873" s="12" t="str">
        <f t="shared" si="42"/>
        <v/>
      </c>
      <c r="O873" t="str">
        <f t="shared" si="43"/>
        <v/>
      </c>
    </row>
    <row r="874" spans="1:15" x14ac:dyDescent="0.25">
      <c r="A874">
        <v>2009</v>
      </c>
      <c r="B874">
        <v>2</v>
      </c>
      <c r="C874" s="2">
        <v>0.28888888888888892</v>
      </c>
      <c r="D874">
        <v>2</v>
      </c>
      <c r="E874">
        <v>10</v>
      </c>
      <c r="F874" t="s">
        <v>704</v>
      </c>
      <c r="G874" t="s">
        <v>1101</v>
      </c>
      <c r="H874">
        <v>10</v>
      </c>
      <c r="I874">
        <v>7</v>
      </c>
      <c r="J874">
        <v>0.79</v>
      </c>
      <c r="K874">
        <v>-0.16</v>
      </c>
      <c r="L874">
        <v>25.9</v>
      </c>
      <c r="M874" t="str">
        <f t="shared" si="41"/>
        <v/>
      </c>
      <c r="N874" s="12" t="str">
        <f t="shared" si="42"/>
        <v/>
      </c>
      <c r="O874" t="str">
        <f t="shared" si="43"/>
        <v/>
      </c>
    </row>
    <row r="875" spans="1:15" x14ac:dyDescent="0.25">
      <c r="A875">
        <v>2009</v>
      </c>
      <c r="B875">
        <v>2</v>
      </c>
      <c r="C875" s="2">
        <v>0.25694444444444448</v>
      </c>
      <c r="D875">
        <v>3</v>
      </c>
      <c r="E875">
        <v>12</v>
      </c>
      <c r="F875" t="s">
        <v>533</v>
      </c>
      <c r="G875" t="s">
        <v>1100</v>
      </c>
      <c r="H875">
        <v>10</v>
      </c>
      <c r="I875">
        <v>7</v>
      </c>
      <c r="J875">
        <v>-0.16</v>
      </c>
      <c r="K875">
        <v>-1.48</v>
      </c>
      <c r="L875">
        <v>30.1</v>
      </c>
      <c r="M875" t="str">
        <f t="shared" si="41"/>
        <v/>
      </c>
      <c r="N875" s="12" t="str">
        <f t="shared" si="42"/>
        <v/>
      </c>
      <c r="O875" t="str">
        <f t="shared" si="43"/>
        <v/>
      </c>
    </row>
    <row r="876" spans="1:15" x14ac:dyDescent="0.25">
      <c r="A876">
        <v>2009</v>
      </c>
      <c r="B876">
        <v>2</v>
      </c>
      <c r="C876" s="2">
        <v>0.23194444444444443</v>
      </c>
      <c r="D876">
        <v>3</v>
      </c>
      <c r="E876">
        <v>22</v>
      </c>
      <c r="F876" t="s">
        <v>1002</v>
      </c>
      <c r="G876" t="s">
        <v>1099</v>
      </c>
      <c r="H876">
        <v>10</v>
      </c>
      <c r="I876">
        <v>7</v>
      </c>
      <c r="J876">
        <v>-1.48</v>
      </c>
      <c r="K876">
        <v>-0.69</v>
      </c>
      <c r="L876">
        <v>27.6</v>
      </c>
      <c r="M876" t="str">
        <f t="shared" si="41"/>
        <v/>
      </c>
      <c r="N876" s="12" t="str">
        <f t="shared" si="42"/>
        <v/>
      </c>
      <c r="O876" t="str">
        <f t="shared" si="43"/>
        <v/>
      </c>
    </row>
    <row r="877" spans="1:15" x14ac:dyDescent="0.25">
      <c r="A877">
        <v>2009</v>
      </c>
      <c r="B877">
        <v>2</v>
      </c>
      <c r="C877" s="2">
        <v>0.21249999999999999</v>
      </c>
      <c r="D877">
        <v>3</v>
      </c>
      <c r="E877">
        <v>16</v>
      </c>
      <c r="F877" t="s">
        <v>554</v>
      </c>
      <c r="G877" t="s">
        <v>1098</v>
      </c>
      <c r="H877">
        <v>10</v>
      </c>
      <c r="I877">
        <v>7</v>
      </c>
      <c r="J877">
        <v>-0.69</v>
      </c>
      <c r="K877">
        <v>-1.1100000000000001</v>
      </c>
      <c r="L877">
        <v>29</v>
      </c>
      <c r="M877" t="str">
        <f t="shared" si="41"/>
        <v/>
      </c>
      <c r="N877" s="12" t="str">
        <f t="shared" si="42"/>
        <v/>
      </c>
      <c r="O877" t="str">
        <f t="shared" si="43"/>
        <v/>
      </c>
    </row>
    <row r="878" spans="1:15" x14ac:dyDescent="0.25">
      <c r="A878">
        <v>2009</v>
      </c>
      <c r="B878">
        <v>2</v>
      </c>
      <c r="C878" s="2">
        <v>0.18541666666666667</v>
      </c>
      <c r="D878">
        <v>4</v>
      </c>
      <c r="E878">
        <v>12</v>
      </c>
      <c r="F878" t="s">
        <v>533</v>
      </c>
      <c r="G878" t="s">
        <v>1097</v>
      </c>
      <c r="H878">
        <v>10</v>
      </c>
      <c r="I878">
        <v>7</v>
      </c>
      <c r="J878">
        <v>-1.1100000000000001</v>
      </c>
      <c r="K878">
        <v>-2.72</v>
      </c>
      <c r="L878">
        <v>34.700000000000003</v>
      </c>
      <c r="M878" t="str">
        <f t="shared" si="41"/>
        <v/>
      </c>
      <c r="N878" s="12" t="str">
        <f t="shared" si="42"/>
        <v/>
      </c>
      <c r="O878" t="str">
        <f t="shared" si="43"/>
        <v/>
      </c>
    </row>
    <row r="879" spans="1:15" x14ac:dyDescent="0.25">
      <c r="A879">
        <v>2009</v>
      </c>
      <c r="B879">
        <v>2</v>
      </c>
      <c r="C879" s="2">
        <v>0.17777777777777778</v>
      </c>
      <c r="D879">
        <v>1</v>
      </c>
      <c r="E879">
        <v>10</v>
      </c>
      <c r="F879" t="s">
        <v>576</v>
      </c>
      <c r="G879" t="s">
        <v>1096</v>
      </c>
      <c r="H879">
        <v>10</v>
      </c>
      <c r="I879">
        <v>7</v>
      </c>
      <c r="J879">
        <v>2.72</v>
      </c>
      <c r="K879">
        <v>2.99</v>
      </c>
      <c r="L879">
        <v>35.700000000000003</v>
      </c>
      <c r="M879" t="str">
        <f t="shared" si="41"/>
        <v/>
      </c>
      <c r="N879" s="12" t="str">
        <f t="shared" si="42"/>
        <v/>
      </c>
      <c r="O879" t="str">
        <f t="shared" si="43"/>
        <v/>
      </c>
    </row>
    <row r="880" spans="1:15" x14ac:dyDescent="0.25">
      <c r="A880">
        <v>2009</v>
      </c>
      <c r="B880">
        <v>2</v>
      </c>
      <c r="C880" s="2">
        <v>0.15694444444444444</v>
      </c>
      <c r="D880">
        <v>2</v>
      </c>
      <c r="E880">
        <v>4</v>
      </c>
      <c r="F880" t="s">
        <v>1095</v>
      </c>
      <c r="G880" t="s">
        <v>1094</v>
      </c>
      <c r="H880">
        <v>10</v>
      </c>
      <c r="I880">
        <v>7</v>
      </c>
      <c r="J880">
        <v>2.99</v>
      </c>
      <c r="K880">
        <v>0.96</v>
      </c>
      <c r="L880">
        <v>28.6</v>
      </c>
      <c r="M880" t="str">
        <f t="shared" si="41"/>
        <v/>
      </c>
      <c r="N880" s="12" t="str">
        <f t="shared" si="42"/>
        <v/>
      </c>
      <c r="O880" t="str">
        <f t="shared" si="43"/>
        <v/>
      </c>
    </row>
    <row r="881" spans="1:15" x14ac:dyDescent="0.25">
      <c r="A881">
        <v>2009</v>
      </c>
      <c r="B881">
        <v>2</v>
      </c>
      <c r="C881" s="2">
        <v>0.15416666666666667</v>
      </c>
      <c r="D881">
        <v>2</v>
      </c>
      <c r="E881">
        <v>19</v>
      </c>
      <c r="F881" t="s">
        <v>1092</v>
      </c>
      <c r="G881" t="s">
        <v>1093</v>
      </c>
      <c r="H881">
        <v>10</v>
      </c>
      <c r="I881">
        <v>7</v>
      </c>
      <c r="J881">
        <v>0.96</v>
      </c>
      <c r="K881">
        <v>-0.1</v>
      </c>
      <c r="L881">
        <v>25.2</v>
      </c>
      <c r="M881" t="str">
        <f t="shared" si="41"/>
        <v/>
      </c>
      <c r="N881" s="12" t="str">
        <f t="shared" si="42"/>
        <v/>
      </c>
      <c r="O881" t="str">
        <f t="shared" si="43"/>
        <v/>
      </c>
    </row>
    <row r="882" spans="1:15" x14ac:dyDescent="0.25">
      <c r="A882">
        <v>2009</v>
      </c>
      <c r="B882">
        <v>2</v>
      </c>
      <c r="C882" s="2">
        <v>0.12430555555555556</v>
      </c>
      <c r="D882">
        <v>2</v>
      </c>
      <c r="E882">
        <v>19</v>
      </c>
      <c r="F882" t="s">
        <v>1092</v>
      </c>
      <c r="G882" t="s">
        <v>985</v>
      </c>
      <c r="H882">
        <v>10</v>
      </c>
      <c r="I882">
        <v>7</v>
      </c>
      <c r="J882">
        <v>0</v>
      </c>
      <c r="K882">
        <v>0</v>
      </c>
      <c r="M882" t="str">
        <f t="shared" si="41"/>
        <v/>
      </c>
      <c r="N882" s="12" t="str">
        <f t="shared" si="42"/>
        <v/>
      </c>
      <c r="O882" t="str">
        <f t="shared" si="43"/>
        <v/>
      </c>
    </row>
    <row r="883" spans="1:15" x14ac:dyDescent="0.25">
      <c r="A883">
        <v>2009</v>
      </c>
      <c r="B883">
        <v>2</v>
      </c>
      <c r="C883" s="2">
        <v>0.12430555555555556</v>
      </c>
      <c r="D883">
        <v>3</v>
      </c>
      <c r="E883">
        <v>22</v>
      </c>
      <c r="F883" t="s">
        <v>1090</v>
      </c>
      <c r="G883" t="s">
        <v>1091</v>
      </c>
      <c r="H883">
        <v>10</v>
      </c>
      <c r="I883">
        <v>7</v>
      </c>
      <c r="J883">
        <v>-0.1</v>
      </c>
      <c r="K883">
        <v>-0.39</v>
      </c>
      <c r="L883">
        <v>24.3</v>
      </c>
      <c r="M883" t="str">
        <f t="shared" si="41"/>
        <v/>
      </c>
      <c r="N883" s="12" t="str">
        <f t="shared" si="42"/>
        <v/>
      </c>
      <c r="O883" t="str">
        <f t="shared" si="43"/>
        <v/>
      </c>
    </row>
    <row r="884" spans="1:15" x14ac:dyDescent="0.25">
      <c r="A884">
        <v>2009</v>
      </c>
      <c r="B884">
        <v>2</v>
      </c>
      <c r="C884" s="2">
        <v>0.12152777777777778</v>
      </c>
      <c r="D884">
        <v>4</v>
      </c>
      <c r="E884">
        <v>22</v>
      </c>
      <c r="F884" t="s">
        <v>1090</v>
      </c>
      <c r="G884" t="s">
        <v>1089</v>
      </c>
      <c r="H884">
        <v>10</v>
      </c>
      <c r="I884">
        <v>7</v>
      </c>
      <c r="J884">
        <v>-0.39</v>
      </c>
      <c r="K884">
        <v>-0.72</v>
      </c>
      <c r="L884">
        <v>23.3</v>
      </c>
      <c r="M884" t="str">
        <f t="shared" si="41"/>
        <v/>
      </c>
      <c r="N884" s="12" t="str">
        <f t="shared" si="42"/>
        <v/>
      </c>
      <c r="O884" t="str">
        <f t="shared" si="43"/>
        <v/>
      </c>
    </row>
    <row r="885" spans="1:15" x14ac:dyDescent="0.25">
      <c r="A885">
        <v>2009</v>
      </c>
      <c r="B885">
        <v>2</v>
      </c>
      <c r="C885" s="2">
        <v>0.12152777777777778</v>
      </c>
      <c r="D885">
        <v>4</v>
      </c>
      <c r="E885">
        <v>27</v>
      </c>
      <c r="F885" t="s">
        <v>1088</v>
      </c>
      <c r="G885" t="s">
        <v>1087</v>
      </c>
      <c r="H885">
        <v>10</v>
      </c>
      <c r="I885">
        <v>7</v>
      </c>
      <c r="J885">
        <v>-0.72</v>
      </c>
      <c r="K885">
        <v>0.14000000000000001</v>
      </c>
      <c r="L885">
        <v>26</v>
      </c>
      <c r="M885" t="str">
        <f t="shared" si="41"/>
        <v/>
      </c>
      <c r="N885" s="12" t="str">
        <f t="shared" si="42"/>
        <v/>
      </c>
      <c r="O885" t="str">
        <f t="shared" si="43"/>
        <v/>
      </c>
    </row>
    <row r="886" spans="1:15" x14ac:dyDescent="0.25">
      <c r="A886">
        <v>2009</v>
      </c>
      <c r="B886">
        <v>2</v>
      </c>
      <c r="C886" s="2">
        <v>0.11527777777777777</v>
      </c>
      <c r="D886">
        <v>1</v>
      </c>
      <c r="E886">
        <v>10</v>
      </c>
      <c r="F886" t="s">
        <v>1086</v>
      </c>
      <c r="G886" t="s">
        <v>1085</v>
      </c>
      <c r="H886">
        <v>10</v>
      </c>
      <c r="I886">
        <v>7</v>
      </c>
      <c r="J886">
        <v>-0.14000000000000001</v>
      </c>
      <c r="K886">
        <v>0.28000000000000003</v>
      </c>
      <c r="L886">
        <v>24.6</v>
      </c>
      <c r="M886" t="str">
        <f t="shared" si="41"/>
        <v/>
      </c>
      <c r="N886" s="12" t="str">
        <f t="shared" si="42"/>
        <v/>
      </c>
      <c r="O886" t="str">
        <f t="shared" si="43"/>
        <v/>
      </c>
    </row>
    <row r="887" spans="1:15" x14ac:dyDescent="0.25">
      <c r="A887">
        <v>2009</v>
      </c>
      <c r="B887">
        <v>2</v>
      </c>
      <c r="C887" s="2">
        <v>8.9583333333333334E-2</v>
      </c>
      <c r="D887">
        <v>2</v>
      </c>
      <c r="E887">
        <v>4</v>
      </c>
      <c r="F887" t="s">
        <v>681</v>
      </c>
      <c r="G887" t="s">
        <v>1084</v>
      </c>
      <c r="H887">
        <v>10</v>
      </c>
      <c r="I887">
        <v>7</v>
      </c>
      <c r="J887">
        <v>0.28000000000000003</v>
      </c>
      <c r="K887">
        <v>-3.31</v>
      </c>
      <c r="L887">
        <v>37.4</v>
      </c>
      <c r="M887" t="str">
        <f t="shared" si="41"/>
        <v/>
      </c>
      <c r="N887" s="12" t="str">
        <f t="shared" si="42"/>
        <v/>
      </c>
      <c r="O887" t="str">
        <f t="shared" si="43"/>
        <v/>
      </c>
    </row>
    <row r="888" spans="1:15" x14ac:dyDescent="0.25">
      <c r="A888">
        <v>2009</v>
      </c>
      <c r="B888">
        <v>2</v>
      </c>
      <c r="C888" s="2">
        <v>8.3333333333333329E-2</v>
      </c>
      <c r="D888">
        <v>1</v>
      </c>
      <c r="E888">
        <v>10</v>
      </c>
      <c r="F888" t="s">
        <v>533</v>
      </c>
      <c r="G888" t="s">
        <v>1083</v>
      </c>
      <c r="H888">
        <v>10</v>
      </c>
      <c r="I888">
        <v>7</v>
      </c>
      <c r="J888">
        <v>3.31</v>
      </c>
      <c r="K888">
        <v>2.77</v>
      </c>
      <c r="L888">
        <v>35.4</v>
      </c>
      <c r="M888" t="str">
        <f t="shared" si="41"/>
        <v/>
      </c>
      <c r="N888" s="12" t="str">
        <f t="shared" si="42"/>
        <v/>
      </c>
      <c r="O888" t="str">
        <f t="shared" si="43"/>
        <v/>
      </c>
    </row>
    <row r="889" spans="1:15" x14ac:dyDescent="0.25">
      <c r="A889">
        <v>2009</v>
      </c>
      <c r="B889">
        <v>2</v>
      </c>
      <c r="C889" s="2">
        <v>7.8472222222222221E-2</v>
      </c>
      <c r="D889">
        <v>2</v>
      </c>
      <c r="E889">
        <v>10</v>
      </c>
      <c r="F889" t="s">
        <v>533</v>
      </c>
      <c r="G889" t="s">
        <v>1082</v>
      </c>
      <c r="H889">
        <v>10</v>
      </c>
      <c r="I889">
        <v>7</v>
      </c>
      <c r="J889">
        <v>2.77</v>
      </c>
      <c r="K889">
        <v>2.08</v>
      </c>
      <c r="L889">
        <v>32.799999999999997</v>
      </c>
      <c r="M889" t="str">
        <f t="shared" si="41"/>
        <v/>
      </c>
      <c r="N889" s="12" t="str">
        <f t="shared" si="42"/>
        <v/>
      </c>
      <c r="O889" t="str">
        <f t="shared" si="43"/>
        <v/>
      </c>
    </row>
    <row r="890" spans="1:15" x14ac:dyDescent="0.25">
      <c r="A890">
        <v>2009</v>
      </c>
      <c r="B890">
        <v>2</v>
      </c>
      <c r="C890" s="2">
        <v>7.5694444444444439E-2</v>
      </c>
      <c r="D890">
        <v>3</v>
      </c>
      <c r="E890">
        <v>10</v>
      </c>
      <c r="F890" t="s">
        <v>533</v>
      </c>
      <c r="G890" t="s">
        <v>1081</v>
      </c>
      <c r="H890">
        <v>10</v>
      </c>
      <c r="I890">
        <v>7</v>
      </c>
      <c r="J890">
        <v>2.08</v>
      </c>
      <c r="K890">
        <v>3.97</v>
      </c>
      <c r="L890">
        <v>40</v>
      </c>
      <c r="M890" t="str">
        <f t="shared" si="41"/>
        <v/>
      </c>
      <c r="N890" s="12" t="str">
        <f t="shared" si="42"/>
        <v/>
      </c>
      <c r="O890" t="str">
        <f t="shared" si="43"/>
        <v/>
      </c>
    </row>
    <row r="891" spans="1:15" x14ac:dyDescent="0.25">
      <c r="A891">
        <v>2009</v>
      </c>
      <c r="B891">
        <v>2</v>
      </c>
      <c r="C891" s="2">
        <v>4.6527777777777779E-2</v>
      </c>
      <c r="D891">
        <v>1</v>
      </c>
      <c r="E891">
        <v>10</v>
      </c>
      <c r="F891" t="s">
        <v>1002</v>
      </c>
      <c r="G891" t="s">
        <v>1080</v>
      </c>
      <c r="H891">
        <v>10</v>
      </c>
      <c r="I891">
        <v>7</v>
      </c>
      <c r="J891">
        <v>3.97</v>
      </c>
      <c r="K891">
        <v>3.43</v>
      </c>
      <c r="L891">
        <v>38.1</v>
      </c>
      <c r="M891" t="str">
        <f t="shared" si="41"/>
        <v/>
      </c>
      <c r="N891" s="12" t="str">
        <f t="shared" si="42"/>
        <v/>
      </c>
      <c r="O891" t="str">
        <f t="shared" si="43"/>
        <v/>
      </c>
    </row>
    <row r="892" spans="1:15" x14ac:dyDescent="0.25">
      <c r="A892">
        <v>2009</v>
      </c>
      <c r="B892">
        <v>2</v>
      </c>
      <c r="C892" s="2">
        <v>4.0972222222222222E-2</v>
      </c>
      <c r="D892">
        <v>1</v>
      </c>
      <c r="E892">
        <v>10</v>
      </c>
      <c r="F892" t="s">
        <v>1002</v>
      </c>
      <c r="G892" t="s">
        <v>958</v>
      </c>
      <c r="H892">
        <v>10</v>
      </c>
      <c r="I892">
        <v>7</v>
      </c>
      <c r="J892">
        <v>0</v>
      </c>
      <c r="K892">
        <v>0</v>
      </c>
      <c r="M892" t="str">
        <f t="shared" si="41"/>
        <v/>
      </c>
      <c r="N892" s="12" t="str">
        <f t="shared" si="42"/>
        <v/>
      </c>
      <c r="O892" t="str">
        <f t="shared" si="43"/>
        <v/>
      </c>
    </row>
    <row r="893" spans="1:15" x14ac:dyDescent="0.25">
      <c r="A893">
        <v>2009</v>
      </c>
      <c r="B893">
        <v>2</v>
      </c>
      <c r="C893" s="2">
        <v>4.0972222222222222E-2</v>
      </c>
      <c r="D893">
        <v>2</v>
      </c>
      <c r="E893">
        <v>10</v>
      </c>
      <c r="F893" t="s">
        <v>1002</v>
      </c>
      <c r="G893" t="s">
        <v>1079</v>
      </c>
      <c r="H893">
        <v>10</v>
      </c>
      <c r="I893">
        <v>7</v>
      </c>
      <c r="J893">
        <v>3.43</v>
      </c>
      <c r="K893">
        <v>4.78</v>
      </c>
      <c r="L893">
        <v>43.5</v>
      </c>
      <c r="M893" t="str">
        <f t="shared" si="41"/>
        <v/>
      </c>
      <c r="N893" s="12" t="str">
        <f t="shared" si="42"/>
        <v/>
      </c>
      <c r="O893" t="str">
        <f t="shared" si="43"/>
        <v/>
      </c>
    </row>
    <row r="894" spans="1:15" x14ac:dyDescent="0.25">
      <c r="A894">
        <v>2009</v>
      </c>
      <c r="B894">
        <v>2</v>
      </c>
      <c r="C894" s="2">
        <v>2.9861111111111113E-2</v>
      </c>
      <c r="D894">
        <v>2</v>
      </c>
      <c r="E894">
        <v>10</v>
      </c>
      <c r="F894" t="s">
        <v>1002</v>
      </c>
      <c r="G894" t="s">
        <v>611</v>
      </c>
      <c r="H894">
        <v>10</v>
      </c>
      <c r="I894">
        <v>7</v>
      </c>
      <c r="J894">
        <v>0</v>
      </c>
      <c r="K894">
        <v>0</v>
      </c>
      <c r="M894" t="str">
        <f t="shared" si="41"/>
        <v/>
      </c>
      <c r="N894" s="12" t="str">
        <f t="shared" si="42"/>
        <v/>
      </c>
      <c r="O894" t="str">
        <f t="shared" si="43"/>
        <v/>
      </c>
    </row>
    <row r="895" spans="1:15" x14ac:dyDescent="0.25">
      <c r="A895">
        <v>2009</v>
      </c>
      <c r="B895">
        <v>2</v>
      </c>
      <c r="C895" s="2">
        <v>2.9861111111111113E-2</v>
      </c>
      <c r="D895">
        <v>1</v>
      </c>
      <c r="E895">
        <v>10</v>
      </c>
      <c r="F895" t="s">
        <v>679</v>
      </c>
      <c r="G895" t="s">
        <v>1078</v>
      </c>
      <c r="H895">
        <v>10</v>
      </c>
      <c r="I895">
        <v>7</v>
      </c>
      <c r="J895">
        <v>4.78</v>
      </c>
      <c r="K895">
        <v>5.41</v>
      </c>
      <c r="L895">
        <v>46.2</v>
      </c>
      <c r="M895" t="str">
        <f t="shared" si="41"/>
        <v/>
      </c>
      <c r="N895" s="12" t="str">
        <f t="shared" si="42"/>
        <v/>
      </c>
      <c r="O895" t="str">
        <f t="shared" si="43"/>
        <v/>
      </c>
    </row>
    <row r="896" spans="1:15" x14ac:dyDescent="0.25">
      <c r="A896">
        <v>2009</v>
      </c>
      <c r="B896">
        <v>2</v>
      </c>
      <c r="C896" s="2">
        <v>1.7361111111111112E-2</v>
      </c>
      <c r="D896">
        <v>2</v>
      </c>
      <c r="E896">
        <v>3</v>
      </c>
      <c r="F896" t="s">
        <v>545</v>
      </c>
      <c r="G896" t="s">
        <v>1077</v>
      </c>
      <c r="H896">
        <v>10</v>
      </c>
      <c r="I896">
        <v>7</v>
      </c>
      <c r="J896">
        <v>5.41</v>
      </c>
      <c r="K896">
        <v>6.97</v>
      </c>
      <c r="L896">
        <v>52.8</v>
      </c>
      <c r="M896" t="str">
        <f t="shared" si="41"/>
        <v/>
      </c>
      <c r="N896" s="12" t="str">
        <f t="shared" si="42"/>
        <v/>
      </c>
      <c r="O896" t="str">
        <f t="shared" si="43"/>
        <v/>
      </c>
    </row>
    <row r="897" spans="1:15" x14ac:dyDescent="0.25">
      <c r="A897">
        <v>2009</v>
      </c>
      <c r="B897">
        <v>2</v>
      </c>
      <c r="C897" s="2">
        <v>1.2499999999999999E-2</v>
      </c>
      <c r="D897">
        <v>2</v>
      </c>
      <c r="E897">
        <v>3</v>
      </c>
      <c r="F897" t="s">
        <v>545</v>
      </c>
      <c r="G897" t="s">
        <v>955</v>
      </c>
      <c r="H897">
        <v>10</v>
      </c>
      <c r="I897">
        <v>7</v>
      </c>
      <c r="J897">
        <v>0</v>
      </c>
      <c r="K897">
        <v>0</v>
      </c>
      <c r="M897" t="str">
        <f t="shared" si="41"/>
        <v/>
      </c>
      <c r="N897" s="12" t="str">
        <f t="shared" si="42"/>
        <v/>
      </c>
      <c r="O897" t="str">
        <f t="shared" si="43"/>
        <v/>
      </c>
    </row>
    <row r="898" spans="1:15" x14ac:dyDescent="0.25">
      <c r="A898">
        <v>2009</v>
      </c>
      <c r="B898">
        <v>2</v>
      </c>
      <c r="C898" s="2">
        <v>1.2499999999999999E-2</v>
      </c>
      <c r="D898">
        <v>1</v>
      </c>
      <c r="E898">
        <v>1</v>
      </c>
      <c r="F898" t="s">
        <v>983</v>
      </c>
      <c r="G898" t="s">
        <v>1076</v>
      </c>
      <c r="H898">
        <v>16</v>
      </c>
      <c r="I898">
        <v>7</v>
      </c>
      <c r="J898">
        <v>6.97</v>
      </c>
      <c r="K898">
        <v>-7</v>
      </c>
      <c r="L898">
        <v>10</v>
      </c>
      <c r="M898">
        <f t="shared" si="41"/>
        <v>2</v>
      </c>
      <c r="N898" s="12">
        <f t="shared" si="42"/>
        <v>2.0625000000000001E-2</v>
      </c>
      <c r="O898">
        <f t="shared" si="43"/>
        <v>9</v>
      </c>
    </row>
    <row r="899" spans="1:15" x14ac:dyDescent="0.25">
      <c r="A899">
        <v>2009</v>
      </c>
      <c r="B899">
        <v>2</v>
      </c>
      <c r="C899" s="2">
        <v>0</v>
      </c>
      <c r="F899" t="s">
        <v>983</v>
      </c>
      <c r="G899" t="s">
        <v>962</v>
      </c>
      <c r="H899">
        <v>17</v>
      </c>
      <c r="I899">
        <v>7</v>
      </c>
      <c r="J899">
        <v>0</v>
      </c>
      <c r="K899">
        <v>0</v>
      </c>
      <c r="L899">
        <v>8.3000000000000007</v>
      </c>
      <c r="M899">
        <f t="shared" si="41"/>
        <v>2</v>
      </c>
      <c r="N899" s="12">
        <f t="shared" si="42"/>
        <v>2.0833333333333332E-2</v>
      </c>
      <c r="O899">
        <f t="shared" si="43"/>
        <v>10</v>
      </c>
    </row>
    <row r="900" spans="1:15" x14ac:dyDescent="0.25">
      <c r="A900">
        <v>2009</v>
      </c>
      <c r="B900">
        <v>3</v>
      </c>
      <c r="C900" s="2">
        <v>0.625</v>
      </c>
      <c r="F900" t="s">
        <v>554</v>
      </c>
      <c r="G900" t="s">
        <v>1075</v>
      </c>
      <c r="H900">
        <v>17</v>
      </c>
      <c r="I900">
        <v>7</v>
      </c>
      <c r="J900">
        <v>0</v>
      </c>
      <c r="K900">
        <v>-0.54</v>
      </c>
      <c r="L900">
        <v>9.1</v>
      </c>
      <c r="M900" t="str">
        <f t="shared" ref="M900:M963" si="44">IF(AND(H900=H899,I900=I899),"",$B900)</f>
        <v/>
      </c>
      <c r="N900" s="12" t="str">
        <f t="shared" ref="N900:N963" si="45">IF(NOT(ISNUMBER(M900)),"",
IF(AND($C900=0.625,$B900=1),TIME(0,0,0),
(($C$3-C900)+0.625*(B900-1))/60))</f>
        <v/>
      </c>
      <c r="O900" t="str">
        <f t="shared" ref="O900:O963" si="46">IF(N900&lt;&gt;"",ABS(H900-I900),"")</f>
        <v/>
      </c>
    </row>
    <row r="901" spans="1:15" x14ac:dyDescent="0.25">
      <c r="A901">
        <v>2009</v>
      </c>
      <c r="B901">
        <v>3</v>
      </c>
      <c r="C901" s="2">
        <v>0.62083333333333335</v>
      </c>
      <c r="D901">
        <v>1</v>
      </c>
      <c r="E901">
        <v>10</v>
      </c>
      <c r="F901" t="s">
        <v>1026</v>
      </c>
      <c r="G901" t="s">
        <v>1074</v>
      </c>
      <c r="H901">
        <v>17</v>
      </c>
      <c r="I901">
        <v>7</v>
      </c>
      <c r="J901">
        <v>0.54</v>
      </c>
      <c r="K901">
        <v>0.54</v>
      </c>
      <c r="L901">
        <v>9.1</v>
      </c>
      <c r="M901" t="str">
        <f t="shared" si="44"/>
        <v/>
      </c>
      <c r="N901" s="12" t="str">
        <f t="shared" si="45"/>
        <v/>
      </c>
      <c r="O901" t="str">
        <f t="shared" si="46"/>
        <v/>
      </c>
    </row>
    <row r="902" spans="1:15" x14ac:dyDescent="0.25">
      <c r="A902">
        <v>2009</v>
      </c>
      <c r="B902">
        <v>3</v>
      </c>
      <c r="C902" s="2">
        <v>0.59305555555555556</v>
      </c>
      <c r="D902">
        <v>2</v>
      </c>
      <c r="E902">
        <v>6</v>
      </c>
      <c r="F902" t="s">
        <v>1032</v>
      </c>
      <c r="G902" t="s">
        <v>1073</v>
      </c>
      <c r="H902">
        <v>17</v>
      </c>
      <c r="I902">
        <v>7</v>
      </c>
      <c r="J902">
        <v>0.54</v>
      </c>
      <c r="K902">
        <v>1.4</v>
      </c>
      <c r="L902">
        <v>10.5</v>
      </c>
      <c r="M902" t="str">
        <f t="shared" si="44"/>
        <v/>
      </c>
      <c r="N902" s="12" t="str">
        <f t="shared" si="45"/>
        <v/>
      </c>
      <c r="O902" t="str">
        <f t="shared" si="46"/>
        <v/>
      </c>
    </row>
    <row r="903" spans="1:15" x14ac:dyDescent="0.25">
      <c r="A903">
        <v>2009</v>
      </c>
      <c r="B903">
        <v>3</v>
      </c>
      <c r="C903" s="2">
        <v>0.5625</v>
      </c>
      <c r="D903">
        <v>1</v>
      </c>
      <c r="E903">
        <v>10</v>
      </c>
      <c r="F903" t="s">
        <v>1072</v>
      </c>
      <c r="G903" t="s">
        <v>1071</v>
      </c>
      <c r="H903">
        <v>17</v>
      </c>
      <c r="I903">
        <v>7</v>
      </c>
      <c r="J903">
        <v>1.4</v>
      </c>
      <c r="K903">
        <v>1.8</v>
      </c>
      <c r="L903">
        <v>11.2</v>
      </c>
      <c r="M903" t="str">
        <f t="shared" si="44"/>
        <v/>
      </c>
      <c r="N903" s="12" t="str">
        <f t="shared" si="45"/>
        <v/>
      </c>
      <c r="O903" t="str">
        <f t="shared" si="46"/>
        <v/>
      </c>
    </row>
    <row r="904" spans="1:15" x14ac:dyDescent="0.25">
      <c r="A904">
        <v>2009</v>
      </c>
      <c r="B904">
        <v>3</v>
      </c>
      <c r="C904" s="2">
        <v>0.53472222222222221</v>
      </c>
      <c r="D904">
        <v>2</v>
      </c>
      <c r="E904">
        <v>3</v>
      </c>
      <c r="F904" t="s">
        <v>1012</v>
      </c>
      <c r="G904" t="s">
        <v>1070</v>
      </c>
      <c r="H904">
        <v>17</v>
      </c>
      <c r="I904">
        <v>7</v>
      </c>
      <c r="J904">
        <v>1.8</v>
      </c>
      <c r="K904">
        <v>2.06</v>
      </c>
      <c r="L904">
        <v>11.6</v>
      </c>
      <c r="M904" t="str">
        <f t="shared" si="44"/>
        <v/>
      </c>
      <c r="N904" s="12" t="str">
        <f t="shared" si="45"/>
        <v/>
      </c>
      <c r="O904" t="str">
        <f t="shared" si="46"/>
        <v/>
      </c>
    </row>
    <row r="905" spans="1:15" x14ac:dyDescent="0.25">
      <c r="A905">
        <v>2009</v>
      </c>
      <c r="B905">
        <v>3</v>
      </c>
      <c r="C905" s="2">
        <v>0.50763888888888886</v>
      </c>
      <c r="D905">
        <v>1</v>
      </c>
      <c r="E905">
        <v>10</v>
      </c>
      <c r="F905" t="s">
        <v>1069</v>
      </c>
      <c r="G905" t="s">
        <v>1068</v>
      </c>
      <c r="H905">
        <v>17</v>
      </c>
      <c r="I905">
        <v>7</v>
      </c>
      <c r="J905">
        <v>2.06</v>
      </c>
      <c r="K905">
        <v>1.79</v>
      </c>
      <c r="L905">
        <v>10.9</v>
      </c>
      <c r="M905" t="str">
        <f t="shared" si="44"/>
        <v/>
      </c>
      <c r="N905" s="12" t="str">
        <f t="shared" si="45"/>
        <v/>
      </c>
      <c r="O905" t="str">
        <f t="shared" si="46"/>
        <v/>
      </c>
    </row>
    <row r="906" spans="1:15" x14ac:dyDescent="0.25">
      <c r="A906">
        <v>2009</v>
      </c>
      <c r="B906">
        <v>3</v>
      </c>
      <c r="C906" s="2">
        <v>0.48055555555555557</v>
      </c>
      <c r="D906">
        <v>2</v>
      </c>
      <c r="E906">
        <v>8</v>
      </c>
      <c r="F906" t="s">
        <v>1067</v>
      </c>
      <c r="G906" t="s">
        <v>1066</v>
      </c>
      <c r="H906">
        <v>17</v>
      </c>
      <c r="I906">
        <v>7</v>
      </c>
      <c r="J906">
        <v>1.79</v>
      </c>
      <c r="K906">
        <v>1.36</v>
      </c>
      <c r="L906">
        <v>9.9</v>
      </c>
      <c r="M906" t="str">
        <f t="shared" si="44"/>
        <v/>
      </c>
      <c r="N906" s="12" t="str">
        <f t="shared" si="45"/>
        <v/>
      </c>
      <c r="O906" t="str">
        <f t="shared" si="46"/>
        <v/>
      </c>
    </row>
    <row r="907" spans="1:15" x14ac:dyDescent="0.25">
      <c r="A907">
        <v>2009</v>
      </c>
      <c r="B907">
        <v>3</v>
      </c>
      <c r="C907" s="2">
        <v>0.4597222222222222</v>
      </c>
      <c r="D907">
        <v>3</v>
      </c>
      <c r="E907">
        <v>6</v>
      </c>
      <c r="F907" t="s">
        <v>625</v>
      </c>
      <c r="G907" t="s">
        <v>1065</v>
      </c>
      <c r="H907">
        <v>17</v>
      </c>
      <c r="I907">
        <v>7</v>
      </c>
      <c r="J907">
        <v>1.36</v>
      </c>
      <c r="K907">
        <v>0</v>
      </c>
      <c r="L907">
        <v>7.4</v>
      </c>
      <c r="M907" t="str">
        <f t="shared" si="44"/>
        <v/>
      </c>
      <c r="N907" s="12" t="str">
        <f t="shared" si="45"/>
        <v/>
      </c>
      <c r="O907" t="str">
        <f t="shared" si="46"/>
        <v/>
      </c>
    </row>
    <row r="908" spans="1:15" x14ac:dyDescent="0.25">
      <c r="A908">
        <v>2009</v>
      </c>
      <c r="B908">
        <v>3</v>
      </c>
      <c r="C908" s="2">
        <v>0.45624999999999999</v>
      </c>
      <c r="D908">
        <v>4</v>
      </c>
      <c r="E908">
        <v>6</v>
      </c>
      <c r="F908" t="s">
        <v>625</v>
      </c>
      <c r="G908" t="s">
        <v>1064</v>
      </c>
      <c r="H908">
        <v>17</v>
      </c>
      <c r="I908">
        <v>7</v>
      </c>
      <c r="J908">
        <v>0</v>
      </c>
      <c r="K908">
        <v>-0.04</v>
      </c>
      <c r="L908">
        <v>7.3</v>
      </c>
      <c r="M908" t="str">
        <f t="shared" si="44"/>
        <v/>
      </c>
      <c r="N908" s="12" t="str">
        <f t="shared" si="45"/>
        <v/>
      </c>
      <c r="O908" t="str">
        <f t="shared" si="46"/>
        <v/>
      </c>
    </row>
    <row r="909" spans="1:15" x14ac:dyDescent="0.25">
      <c r="A909">
        <v>2009</v>
      </c>
      <c r="B909">
        <v>3</v>
      </c>
      <c r="C909" s="2">
        <v>0.4513888888888889</v>
      </c>
      <c r="D909">
        <v>1</v>
      </c>
      <c r="E909">
        <v>10</v>
      </c>
      <c r="F909" t="s">
        <v>999</v>
      </c>
      <c r="G909" t="s">
        <v>1063</v>
      </c>
      <c r="H909">
        <v>17</v>
      </c>
      <c r="I909">
        <v>7</v>
      </c>
      <c r="J909">
        <v>0.04</v>
      </c>
      <c r="K909">
        <v>-0.93</v>
      </c>
      <c r="L909">
        <v>9</v>
      </c>
      <c r="M909" t="str">
        <f t="shared" si="44"/>
        <v/>
      </c>
      <c r="N909" s="12" t="str">
        <f t="shared" si="45"/>
        <v/>
      </c>
      <c r="O909" t="str">
        <f t="shared" si="46"/>
        <v/>
      </c>
    </row>
    <row r="910" spans="1:15" x14ac:dyDescent="0.25">
      <c r="A910">
        <v>2009</v>
      </c>
      <c r="B910">
        <v>3</v>
      </c>
      <c r="C910" s="2">
        <v>0.42430555555555555</v>
      </c>
      <c r="D910">
        <v>2</v>
      </c>
      <c r="E910">
        <v>13</v>
      </c>
      <c r="F910" t="s">
        <v>1062</v>
      </c>
      <c r="G910" t="s">
        <v>1061</v>
      </c>
      <c r="H910">
        <v>17</v>
      </c>
      <c r="I910">
        <v>7</v>
      </c>
      <c r="J910">
        <v>-0.93</v>
      </c>
      <c r="K910">
        <v>1.33</v>
      </c>
      <c r="L910">
        <v>5.4</v>
      </c>
      <c r="M910" t="str">
        <f t="shared" si="44"/>
        <v/>
      </c>
      <c r="N910" s="12" t="str">
        <f t="shared" si="45"/>
        <v/>
      </c>
      <c r="O910" t="str">
        <f t="shared" si="46"/>
        <v/>
      </c>
    </row>
    <row r="911" spans="1:15" x14ac:dyDescent="0.25">
      <c r="A911">
        <v>2009</v>
      </c>
      <c r="B911">
        <v>3</v>
      </c>
      <c r="C911" s="2">
        <v>0.40416666666666662</v>
      </c>
      <c r="D911">
        <v>1</v>
      </c>
      <c r="E911">
        <v>10</v>
      </c>
      <c r="F911" t="s">
        <v>704</v>
      </c>
      <c r="G911" t="s">
        <v>1060</v>
      </c>
      <c r="H911">
        <v>17</v>
      </c>
      <c r="I911">
        <v>7</v>
      </c>
      <c r="J911">
        <v>1.33</v>
      </c>
      <c r="K911">
        <v>1.6</v>
      </c>
      <c r="L911">
        <v>4.9000000000000004</v>
      </c>
      <c r="M911" t="str">
        <f t="shared" si="44"/>
        <v/>
      </c>
      <c r="N911" s="12" t="str">
        <f t="shared" si="45"/>
        <v/>
      </c>
      <c r="O911" t="str">
        <f t="shared" si="46"/>
        <v/>
      </c>
    </row>
    <row r="912" spans="1:15" x14ac:dyDescent="0.25">
      <c r="A912">
        <v>2009</v>
      </c>
      <c r="B912">
        <v>3</v>
      </c>
      <c r="C912" s="2">
        <v>0.37847222222222227</v>
      </c>
      <c r="D912">
        <v>2</v>
      </c>
      <c r="E912">
        <v>4</v>
      </c>
      <c r="F912" t="s">
        <v>1059</v>
      </c>
      <c r="G912" t="s">
        <v>1058</v>
      </c>
      <c r="H912">
        <v>17</v>
      </c>
      <c r="I912">
        <v>7</v>
      </c>
      <c r="J912">
        <v>1.6</v>
      </c>
      <c r="K912">
        <v>1.29</v>
      </c>
      <c r="L912">
        <v>5.2</v>
      </c>
      <c r="M912" t="str">
        <f t="shared" si="44"/>
        <v/>
      </c>
      <c r="N912" s="12" t="str">
        <f t="shared" si="45"/>
        <v/>
      </c>
      <c r="O912" t="str">
        <f t="shared" si="46"/>
        <v/>
      </c>
    </row>
    <row r="913" spans="1:15" x14ac:dyDescent="0.25">
      <c r="A913">
        <v>2009</v>
      </c>
      <c r="B913">
        <v>3</v>
      </c>
      <c r="C913" s="2">
        <v>0.34861111111111115</v>
      </c>
      <c r="D913">
        <v>3</v>
      </c>
      <c r="E913">
        <v>1</v>
      </c>
      <c r="F913" t="s">
        <v>1057</v>
      </c>
      <c r="G913" t="s">
        <v>1056</v>
      </c>
      <c r="H913">
        <v>17</v>
      </c>
      <c r="I913">
        <v>7</v>
      </c>
      <c r="J913">
        <v>1.29</v>
      </c>
      <c r="K913">
        <v>2.2599999999999998</v>
      </c>
      <c r="L913">
        <v>3.9</v>
      </c>
      <c r="M913" t="str">
        <f t="shared" si="44"/>
        <v/>
      </c>
      <c r="N913" s="12" t="str">
        <f t="shared" si="45"/>
        <v/>
      </c>
      <c r="O913" t="str">
        <f t="shared" si="46"/>
        <v/>
      </c>
    </row>
    <row r="914" spans="1:15" x14ac:dyDescent="0.25">
      <c r="A914">
        <v>2009</v>
      </c>
      <c r="B914">
        <v>3</v>
      </c>
      <c r="C914" s="2">
        <v>0.32013888888888892</v>
      </c>
      <c r="D914">
        <v>1</v>
      </c>
      <c r="E914">
        <v>10</v>
      </c>
      <c r="F914">
        <v>50</v>
      </c>
      <c r="G914" t="s">
        <v>1055</v>
      </c>
      <c r="H914">
        <v>17</v>
      </c>
      <c r="I914">
        <v>7</v>
      </c>
      <c r="J914">
        <v>2.2599999999999998</v>
      </c>
      <c r="K914">
        <v>3.25</v>
      </c>
      <c r="L914">
        <v>2.9</v>
      </c>
      <c r="M914" t="str">
        <f t="shared" si="44"/>
        <v/>
      </c>
      <c r="N914" s="12" t="str">
        <f t="shared" si="45"/>
        <v/>
      </c>
      <c r="O914" t="str">
        <f t="shared" si="46"/>
        <v/>
      </c>
    </row>
    <row r="915" spans="1:15" x14ac:dyDescent="0.25">
      <c r="A915">
        <v>2009</v>
      </c>
      <c r="B915">
        <v>3</v>
      </c>
      <c r="C915" s="2">
        <v>0.31319444444444444</v>
      </c>
      <c r="D915">
        <v>1</v>
      </c>
      <c r="E915">
        <v>10</v>
      </c>
      <c r="F915" t="s">
        <v>1054</v>
      </c>
      <c r="G915" t="s">
        <v>1053</v>
      </c>
      <c r="H915">
        <v>17</v>
      </c>
      <c r="I915">
        <v>7</v>
      </c>
      <c r="J915">
        <v>3.25</v>
      </c>
      <c r="K915">
        <v>2.57</v>
      </c>
      <c r="L915">
        <v>3.5</v>
      </c>
      <c r="M915" t="str">
        <f t="shared" si="44"/>
        <v/>
      </c>
      <c r="N915" s="12" t="str">
        <f t="shared" si="45"/>
        <v/>
      </c>
      <c r="O915" t="str">
        <f t="shared" si="46"/>
        <v/>
      </c>
    </row>
    <row r="916" spans="1:15" x14ac:dyDescent="0.25">
      <c r="A916">
        <v>2009</v>
      </c>
      <c r="B916">
        <v>3</v>
      </c>
      <c r="C916" s="2">
        <v>0.28263888888888888</v>
      </c>
      <c r="D916">
        <v>2</v>
      </c>
      <c r="E916">
        <v>11</v>
      </c>
      <c r="F916" t="s">
        <v>979</v>
      </c>
      <c r="G916" t="s">
        <v>1052</v>
      </c>
      <c r="H916">
        <v>17</v>
      </c>
      <c r="I916">
        <v>7</v>
      </c>
      <c r="J916">
        <v>2.57</v>
      </c>
      <c r="K916">
        <v>4.17</v>
      </c>
      <c r="L916">
        <v>2.1</v>
      </c>
      <c r="M916" t="str">
        <f t="shared" si="44"/>
        <v/>
      </c>
      <c r="N916" s="12" t="str">
        <f t="shared" si="45"/>
        <v/>
      </c>
      <c r="O916" t="str">
        <f t="shared" si="46"/>
        <v/>
      </c>
    </row>
    <row r="917" spans="1:15" x14ac:dyDescent="0.25">
      <c r="A917">
        <v>2009</v>
      </c>
      <c r="B917">
        <v>3</v>
      </c>
      <c r="C917" s="2">
        <v>0.25138888888888888</v>
      </c>
      <c r="D917">
        <v>1</v>
      </c>
      <c r="E917">
        <v>10</v>
      </c>
      <c r="F917" t="s">
        <v>1051</v>
      </c>
      <c r="G917" t="s">
        <v>1050</v>
      </c>
      <c r="H917">
        <v>17</v>
      </c>
      <c r="I917">
        <v>7</v>
      </c>
      <c r="J917">
        <v>4.17</v>
      </c>
      <c r="K917">
        <v>3.76</v>
      </c>
      <c r="L917">
        <v>2.2000000000000002</v>
      </c>
      <c r="M917" t="str">
        <f t="shared" si="44"/>
        <v/>
      </c>
      <c r="N917" s="12" t="str">
        <f t="shared" si="45"/>
        <v/>
      </c>
      <c r="O917" t="str">
        <f t="shared" si="46"/>
        <v/>
      </c>
    </row>
    <row r="918" spans="1:15" x14ac:dyDescent="0.25">
      <c r="A918">
        <v>2009</v>
      </c>
      <c r="B918">
        <v>3</v>
      </c>
      <c r="C918" s="2">
        <v>0.22430555555555556</v>
      </c>
      <c r="D918">
        <v>2</v>
      </c>
      <c r="E918">
        <v>9</v>
      </c>
      <c r="F918" t="s">
        <v>1035</v>
      </c>
      <c r="G918" t="s">
        <v>1049</v>
      </c>
      <c r="H918">
        <v>17</v>
      </c>
      <c r="I918">
        <v>7</v>
      </c>
      <c r="J918">
        <v>3.76</v>
      </c>
      <c r="K918">
        <v>6.06</v>
      </c>
      <c r="L918">
        <v>1</v>
      </c>
      <c r="M918" t="str">
        <f t="shared" si="44"/>
        <v/>
      </c>
      <c r="N918" s="12" t="str">
        <f t="shared" si="45"/>
        <v/>
      </c>
      <c r="O918" t="str">
        <f t="shared" si="46"/>
        <v/>
      </c>
    </row>
    <row r="919" spans="1:15" x14ac:dyDescent="0.25">
      <c r="A919">
        <v>2009</v>
      </c>
      <c r="B919">
        <v>3</v>
      </c>
      <c r="C919" s="2">
        <v>0.19375000000000001</v>
      </c>
      <c r="D919">
        <v>1</v>
      </c>
      <c r="E919">
        <v>5</v>
      </c>
      <c r="F919" t="s">
        <v>1048</v>
      </c>
      <c r="G919" t="s">
        <v>1047</v>
      </c>
      <c r="H919">
        <v>17</v>
      </c>
      <c r="I919">
        <v>7</v>
      </c>
      <c r="J919">
        <v>6.06</v>
      </c>
      <c r="K919">
        <v>4.38</v>
      </c>
      <c r="L919">
        <v>1.6</v>
      </c>
      <c r="M919" t="str">
        <f t="shared" si="44"/>
        <v/>
      </c>
      <c r="N919" s="12" t="str">
        <f t="shared" si="45"/>
        <v/>
      </c>
      <c r="O919" t="str">
        <f t="shared" si="46"/>
        <v/>
      </c>
    </row>
    <row r="920" spans="1:15" x14ac:dyDescent="0.25">
      <c r="A920">
        <v>2009</v>
      </c>
      <c r="B920">
        <v>3</v>
      </c>
      <c r="C920" s="2">
        <v>0.16041666666666668</v>
      </c>
      <c r="D920">
        <v>2</v>
      </c>
      <c r="E920">
        <v>9</v>
      </c>
      <c r="F920" t="s">
        <v>1045</v>
      </c>
      <c r="G920" t="s">
        <v>721</v>
      </c>
      <c r="H920">
        <v>17</v>
      </c>
      <c r="I920">
        <v>7</v>
      </c>
      <c r="J920">
        <v>4.38</v>
      </c>
      <c r="K920">
        <v>3.36</v>
      </c>
      <c r="L920">
        <v>2.1</v>
      </c>
      <c r="M920" t="str">
        <f t="shared" si="44"/>
        <v/>
      </c>
      <c r="N920" s="12" t="str">
        <f t="shared" si="45"/>
        <v/>
      </c>
      <c r="O920" t="str">
        <f t="shared" si="46"/>
        <v/>
      </c>
    </row>
    <row r="921" spans="1:15" x14ac:dyDescent="0.25">
      <c r="A921">
        <v>2009</v>
      </c>
      <c r="B921">
        <v>3</v>
      </c>
      <c r="C921" s="2">
        <v>0.15555555555555556</v>
      </c>
      <c r="D921">
        <v>3</v>
      </c>
      <c r="E921">
        <v>9</v>
      </c>
      <c r="F921" t="s">
        <v>1045</v>
      </c>
      <c r="G921" t="s">
        <v>1046</v>
      </c>
      <c r="H921">
        <v>17</v>
      </c>
      <c r="I921">
        <v>7</v>
      </c>
      <c r="J921">
        <v>3.36</v>
      </c>
      <c r="K921">
        <v>2.83</v>
      </c>
      <c r="L921">
        <v>2.4</v>
      </c>
      <c r="M921" t="str">
        <f t="shared" si="44"/>
        <v/>
      </c>
      <c r="N921" s="12" t="str">
        <f t="shared" si="45"/>
        <v/>
      </c>
      <c r="O921" t="str">
        <f t="shared" si="46"/>
        <v/>
      </c>
    </row>
    <row r="922" spans="1:15" x14ac:dyDescent="0.25">
      <c r="A922">
        <v>2009</v>
      </c>
      <c r="B922">
        <v>3</v>
      </c>
      <c r="C922" s="2">
        <v>0.15</v>
      </c>
      <c r="D922">
        <v>4</v>
      </c>
      <c r="E922">
        <v>9</v>
      </c>
      <c r="F922" t="s">
        <v>1045</v>
      </c>
      <c r="G922" t="s">
        <v>1044</v>
      </c>
      <c r="H922">
        <v>17</v>
      </c>
      <c r="I922">
        <v>7</v>
      </c>
      <c r="J922">
        <v>2.83</v>
      </c>
      <c r="K922">
        <v>6.28</v>
      </c>
      <c r="L922">
        <v>0.7</v>
      </c>
      <c r="M922" t="str">
        <f t="shared" si="44"/>
        <v/>
      </c>
      <c r="N922" s="12" t="str">
        <f t="shared" si="45"/>
        <v/>
      </c>
      <c r="O922" t="str">
        <f t="shared" si="46"/>
        <v/>
      </c>
    </row>
    <row r="923" spans="1:15" x14ac:dyDescent="0.25">
      <c r="A923">
        <v>2009</v>
      </c>
      <c r="B923">
        <v>3</v>
      </c>
      <c r="C923" s="2">
        <v>0.14722222222222223</v>
      </c>
      <c r="D923">
        <v>1</v>
      </c>
      <c r="E923">
        <v>4</v>
      </c>
      <c r="F923" t="s">
        <v>1043</v>
      </c>
      <c r="G923" t="s">
        <v>1042</v>
      </c>
      <c r="H923">
        <v>17</v>
      </c>
      <c r="I923">
        <v>7</v>
      </c>
      <c r="J923">
        <v>6.28</v>
      </c>
      <c r="K923">
        <v>5.72</v>
      </c>
      <c r="L923">
        <v>0.9</v>
      </c>
      <c r="M923" t="str">
        <f t="shared" si="44"/>
        <v/>
      </c>
      <c r="N923" s="12" t="str">
        <f t="shared" si="45"/>
        <v/>
      </c>
      <c r="O923" t="str">
        <f t="shared" si="46"/>
        <v/>
      </c>
    </row>
    <row r="924" spans="1:15" x14ac:dyDescent="0.25">
      <c r="A924">
        <v>2009</v>
      </c>
      <c r="B924">
        <v>3</v>
      </c>
      <c r="C924" s="2">
        <v>0.12152777777777778</v>
      </c>
      <c r="D924">
        <v>2</v>
      </c>
      <c r="E924">
        <v>2</v>
      </c>
      <c r="F924" t="s">
        <v>1040</v>
      </c>
      <c r="G924" t="s">
        <v>1041</v>
      </c>
      <c r="H924">
        <v>17</v>
      </c>
      <c r="I924">
        <v>7</v>
      </c>
      <c r="J924">
        <v>5.72</v>
      </c>
      <c r="K924">
        <v>4.95</v>
      </c>
      <c r="L924">
        <v>1.1000000000000001</v>
      </c>
      <c r="M924" t="str">
        <f t="shared" si="44"/>
        <v/>
      </c>
      <c r="N924" s="12" t="str">
        <f t="shared" si="45"/>
        <v/>
      </c>
      <c r="O924" t="str">
        <f t="shared" si="46"/>
        <v/>
      </c>
    </row>
    <row r="925" spans="1:15" x14ac:dyDescent="0.25">
      <c r="A925">
        <v>2009</v>
      </c>
      <c r="B925">
        <v>3</v>
      </c>
      <c r="C925" s="2">
        <v>0.1173611111111111</v>
      </c>
      <c r="D925">
        <v>3</v>
      </c>
      <c r="E925">
        <v>2</v>
      </c>
      <c r="F925" t="s">
        <v>1040</v>
      </c>
      <c r="G925" t="s">
        <v>1039</v>
      </c>
      <c r="H925">
        <v>17</v>
      </c>
      <c r="I925">
        <v>7</v>
      </c>
      <c r="J925">
        <v>4.95</v>
      </c>
      <c r="K925">
        <v>3.04</v>
      </c>
      <c r="L925">
        <v>2.1</v>
      </c>
      <c r="M925" t="str">
        <f t="shared" si="44"/>
        <v/>
      </c>
      <c r="N925" s="12" t="str">
        <f t="shared" si="45"/>
        <v/>
      </c>
      <c r="O925" t="str">
        <f t="shared" si="46"/>
        <v/>
      </c>
    </row>
    <row r="926" spans="1:15" x14ac:dyDescent="0.25">
      <c r="A926">
        <v>2009</v>
      </c>
      <c r="B926">
        <v>3</v>
      </c>
      <c r="C926" s="2">
        <v>9.4444444444444442E-2</v>
      </c>
      <c r="D926">
        <v>4</v>
      </c>
      <c r="E926">
        <v>3</v>
      </c>
      <c r="F926" t="s">
        <v>1038</v>
      </c>
      <c r="G926" t="s">
        <v>1037</v>
      </c>
      <c r="H926">
        <v>20</v>
      </c>
      <c r="I926">
        <v>7</v>
      </c>
      <c r="J926">
        <v>3.04</v>
      </c>
      <c r="K926">
        <v>3</v>
      </c>
      <c r="L926">
        <v>2</v>
      </c>
      <c r="M926">
        <f t="shared" si="44"/>
        <v>3</v>
      </c>
      <c r="N926" s="12">
        <f t="shared" si="45"/>
        <v>2.9675925925925925E-2</v>
      </c>
      <c r="O926">
        <f t="shared" si="46"/>
        <v>13</v>
      </c>
    </row>
    <row r="927" spans="1:15" x14ac:dyDescent="0.25">
      <c r="A927">
        <v>2009</v>
      </c>
      <c r="B927">
        <v>3</v>
      </c>
      <c r="C927" s="2">
        <v>9.4444444444444442E-2</v>
      </c>
      <c r="F927" t="s">
        <v>554</v>
      </c>
      <c r="G927" t="s">
        <v>1036</v>
      </c>
      <c r="H927">
        <v>20</v>
      </c>
      <c r="I927">
        <v>7</v>
      </c>
      <c r="J927">
        <v>0</v>
      </c>
      <c r="K927">
        <v>-0.28000000000000003</v>
      </c>
      <c r="L927">
        <v>2.2000000000000002</v>
      </c>
      <c r="M927" t="str">
        <f t="shared" si="44"/>
        <v/>
      </c>
      <c r="N927" s="12" t="str">
        <f t="shared" si="45"/>
        <v/>
      </c>
      <c r="O927" t="str">
        <f t="shared" si="46"/>
        <v/>
      </c>
    </row>
    <row r="928" spans="1:15" x14ac:dyDescent="0.25">
      <c r="A928">
        <v>2009</v>
      </c>
      <c r="B928">
        <v>3</v>
      </c>
      <c r="C928" s="2">
        <v>9.0972222222222218E-2</v>
      </c>
      <c r="D928">
        <v>1</v>
      </c>
      <c r="E928">
        <v>10</v>
      </c>
      <c r="F928" t="s">
        <v>1035</v>
      </c>
      <c r="G928" t="s">
        <v>1034</v>
      </c>
      <c r="H928">
        <v>20</v>
      </c>
      <c r="I928">
        <v>7</v>
      </c>
      <c r="J928">
        <v>0.28000000000000003</v>
      </c>
      <c r="K928">
        <v>0.41</v>
      </c>
      <c r="L928">
        <v>2.2999999999999998</v>
      </c>
      <c r="M928" t="str">
        <f t="shared" si="44"/>
        <v/>
      </c>
      <c r="N928" s="12" t="str">
        <f t="shared" si="45"/>
        <v/>
      </c>
      <c r="O928" t="str">
        <f t="shared" si="46"/>
        <v/>
      </c>
    </row>
    <row r="929" spans="1:15" x14ac:dyDescent="0.25">
      <c r="A929">
        <v>2009</v>
      </c>
      <c r="B929">
        <v>3</v>
      </c>
      <c r="C929" s="2">
        <v>6.8749999999999992E-2</v>
      </c>
      <c r="D929">
        <v>2</v>
      </c>
      <c r="E929">
        <v>5</v>
      </c>
      <c r="F929" t="s">
        <v>996</v>
      </c>
      <c r="G929" t="s">
        <v>1033</v>
      </c>
      <c r="H929">
        <v>20</v>
      </c>
      <c r="I929">
        <v>7</v>
      </c>
      <c r="J929">
        <v>0.41</v>
      </c>
      <c r="K929">
        <v>0.1</v>
      </c>
      <c r="L929">
        <v>1.9</v>
      </c>
      <c r="M929" t="str">
        <f t="shared" si="44"/>
        <v/>
      </c>
      <c r="N929" s="12" t="str">
        <f t="shared" si="45"/>
        <v/>
      </c>
      <c r="O929" t="str">
        <f t="shared" si="46"/>
        <v/>
      </c>
    </row>
    <row r="930" spans="1:15" x14ac:dyDescent="0.25">
      <c r="A930">
        <v>2009</v>
      </c>
      <c r="B930">
        <v>3</v>
      </c>
      <c r="C930" s="2">
        <v>4.027777777777778E-2</v>
      </c>
      <c r="D930">
        <v>3</v>
      </c>
      <c r="E930">
        <v>2</v>
      </c>
      <c r="F930" t="s">
        <v>1032</v>
      </c>
      <c r="G930" t="s">
        <v>1031</v>
      </c>
      <c r="H930">
        <v>20</v>
      </c>
      <c r="I930">
        <v>7</v>
      </c>
      <c r="J930">
        <v>0.1</v>
      </c>
      <c r="K930">
        <v>1.1399999999999999</v>
      </c>
      <c r="L930">
        <v>2.5</v>
      </c>
      <c r="M930" t="str">
        <f t="shared" si="44"/>
        <v/>
      </c>
      <c r="N930" s="12" t="str">
        <f t="shared" si="45"/>
        <v/>
      </c>
      <c r="O930" t="str">
        <f t="shared" si="46"/>
        <v/>
      </c>
    </row>
    <row r="931" spans="1:15" x14ac:dyDescent="0.25">
      <c r="A931">
        <v>2009</v>
      </c>
      <c r="B931">
        <v>3</v>
      </c>
      <c r="C931" s="2">
        <v>2.1527777777777781E-2</v>
      </c>
      <c r="D931">
        <v>1</v>
      </c>
      <c r="E931">
        <v>10</v>
      </c>
      <c r="F931" t="s">
        <v>1030</v>
      </c>
      <c r="G931" t="s">
        <v>1029</v>
      </c>
      <c r="H931">
        <v>20</v>
      </c>
      <c r="I931">
        <v>7</v>
      </c>
      <c r="J931">
        <v>1.1399999999999999</v>
      </c>
      <c r="K931">
        <v>0.73</v>
      </c>
      <c r="L931">
        <v>2.1</v>
      </c>
      <c r="M931" t="str">
        <f t="shared" si="44"/>
        <v/>
      </c>
      <c r="N931" s="12" t="str">
        <f t="shared" si="45"/>
        <v/>
      </c>
      <c r="O931" t="str">
        <f t="shared" si="46"/>
        <v/>
      </c>
    </row>
    <row r="932" spans="1:15" x14ac:dyDescent="0.25">
      <c r="A932">
        <v>2009</v>
      </c>
      <c r="B932">
        <v>4</v>
      </c>
      <c r="C932" s="2">
        <v>0.625</v>
      </c>
      <c r="D932">
        <v>2</v>
      </c>
      <c r="E932">
        <v>9</v>
      </c>
      <c r="F932" t="s">
        <v>1028</v>
      </c>
      <c r="G932" t="s">
        <v>1027</v>
      </c>
      <c r="H932">
        <v>20</v>
      </c>
      <c r="I932">
        <v>7</v>
      </c>
      <c r="J932">
        <v>0.73</v>
      </c>
      <c r="K932">
        <v>-0.62</v>
      </c>
      <c r="L932">
        <v>1.2</v>
      </c>
      <c r="M932" t="str">
        <f t="shared" si="44"/>
        <v/>
      </c>
      <c r="N932" s="12" t="str">
        <f t="shared" si="45"/>
        <v/>
      </c>
      <c r="O932" t="str">
        <f t="shared" si="46"/>
        <v/>
      </c>
    </row>
    <row r="933" spans="1:15" x14ac:dyDescent="0.25">
      <c r="A933">
        <v>2009</v>
      </c>
      <c r="B933">
        <v>4</v>
      </c>
      <c r="C933" s="2">
        <v>0.60902777777777783</v>
      </c>
      <c r="D933">
        <v>2</v>
      </c>
      <c r="E933">
        <v>19</v>
      </c>
      <c r="F933" t="s">
        <v>1026</v>
      </c>
      <c r="G933" t="s">
        <v>1025</v>
      </c>
      <c r="H933">
        <v>20</v>
      </c>
      <c r="I933">
        <v>7</v>
      </c>
      <c r="J933">
        <v>-0.62</v>
      </c>
      <c r="K933">
        <v>-0.49</v>
      </c>
      <c r="L933">
        <v>1.2</v>
      </c>
      <c r="M933" t="str">
        <f t="shared" si="44"/>
        <v/>
      </c>
      <c r="N933" s="12" t="str">
        <f t="shared" si="45"/>
        <v/>
      </c>
      <c r="O933" t="str">
        <f t="shared" si="46"/>
        <v/>
      </c>
    </row>
    <row r="934" spans="1:15" x14ac:dyDescent="0.25">
      <c r="A934">
        <v>2009</v>
      </c>
      <c r="B934">
        <v>4</v>
      </c>
      <c r="C934" s="2">
        <v>0.57986111111111105</v>
      </c>
      <c r="D934">
        <v>3</v>
      </c>
      <c r="E934">
        <v>13</v>
      </c>
      <c r="F934" t="s">
        <v>977</v>
      </c>
      <c r="G934" t="s">
        <v>1024</v>
      </c>
      <c r="H934">
        <v>20</v>
      </c>
      <c r="I934">
        <v>7</v>
      </c>
      <c r="J934">
        <v>-0.49</v>
      </c>
      <c r="K934">
        <v>-1.37</v>
      </c>
      <c r="L934">
        <v>0.7</v>
      </c>
      <c r="M934" t="str">
        <f t="shared" si="44"/>
        <v/>
      </c>
      <c r="N934" s="12" t="str">
        <f t="shared" si="45"/>
        <v/>
      </c>
      <c r="O934" t="str">
        <f t="shared" si="46"/>
        <v/>
      </c>
    </row>
    <row r="935" spans="1:15" x14ac:dyDescent="0.25">
      <c r="A935">
        <v>2009</v>
      </c>
      <c r="B935">
        <v>4</v>
      </c>
      <c r="C935" s="2">
        <v>0.5756944444444444</v>
      </c>
      <c r="D935">
        <v>4</v>
      </c>
      <c r="E935">
        <v>13</v>
      </c>
      <c r="F935" t="s">
        <v>977</v>
      </c>
      <c r="G935" t="s">
        <v>1023</v>
      </c>
      <c r="H935">
        <v>20</v>
      </c>
      <c r="I935">
        <v>7</v>
      </c>
      <c r="J935">
        <v>-1.37</v>
      </c>
      <c r="K935">
        <v>-1.8</v>
      </c>
      <c r="L935">
        <v>0.6</v>
      </c>
      <c r="M935" t="str">
        <f t="shared" si="44"/>
        <v/>
      </c>
      <c r="N935" s="12" t="str">
        <f t="shared" si="45"/>
        <v/>
      </c>
      <c r="O935" t="str">
        <f t="shared" si="46"/>
        <v/>
      </c>
    </row>
    <row r="936" spans="1:15" x14ac:dyDescent="0.25">
      <c r="A936">
        <v>2009</v>
      </c>
      <c r="B936">
        <v>4</v>
      </c>
      <c r="C936" s="2">
        <v>0.57013888888888886</v>
      </c>
      <c r="D936">
        <v>1</v>
      </c>
      <c r="E936">
        <v>10</v>
      </c>
      <c r="F936" t="s">
        <v>576</v>
      </c>
      <c r="G936" t="s">
        <v>1022</v>
      </c>
      <c r="H936">
        <v>20</v>
      </c>
      <c r="I936">
        <v>7</v>
      </c>
      <c r="J936">
        <v>1.8</v>
      </c>
      <c r="K936">
        <v>2.13</v>
      </c>
      <c r="L936">
        <v>0.5</v>
      </c>
      <c r="M936" t="str">
        <f t="shared" si="44"/>
        <v/>
      </c>
      <c r="N936" s="12" t="str">
        <f t="shared" si="45"/>
        <v/>
      </c>
      <c r="O936" t="str">
        <f t="shared" si="46"/>
        <v/>
      </c>
    </row>
    <row r="937" spans="1:15" x14ac:dyDescent="0.25">
      <c r="A937">
        <v>2009</v>
      </c>
      <c r="B937">
        <v>4</v>
      </c>
      <c r="C937" s="2">
        <v>0.56527777777777777</v>
      </c>
      <c r="D937">
        <v>1</v>
      </c>
      <c r="E937">
        <v>10</v>
      </c>
      <c r="F937" t="s">
        <v>1021</v>
      </c>
      <c r="G937" t="s">
        <v>1020</v>
      </c>
      <c r="H937">
        <v>20</v>
      </c>
      <c r="I937">
        <v>7</v>
      </c>
      <c r="J937">
        <v>2.13</v>
      </c>
      <c r="K937">
        <v>2.39</v>
      </c>
      <c r="L937">
        <v>0.4</v>
      </c>
      <c r="M937" t="str">
        <f t="shared" si="44"/>
        <v/>
      </c>
      <c r="N937" s="12" t="str">
        <f t="shared" si="45"/>
        <v/>
      </c>
      <c r="O937" t="str">
        <f t="shared" si="46"/>
        <v/>
      </c>
    </row>
    <row r="938" spans="1:15" x14ac:dyDescent="0.25">
      <c r="A938">
        <v>2009</v>
      </c>
      <c r="B938">
        <v>4</v>
      </c>
      <c r="C938" s="2">
        <v>0.53680555555555554</v>
      </c>
      <c r="D938">
        <v>2</v>
      </c>
      <c r="E938">
        <v>4</v>
      </c>
      <c r="F938" t="s">
        <v>967</v>
      </c>
      <c r="G938" t="s">
        <v>1019</v>
      </c>
      <c r="H938">
        <v>20</v>
      </c>
      <c r="I938">
        <v>7</v>
      </c>
      <c r="J938">
        <v>2.39</v>
      </c>
      <c r="K938">
        <v>1.1599999999999999</v>
      </c>
      <c r="L938">
        <v>0.6</v>
      </c>
      <c r="M938" t="str">
        <f t="shared" si="44"/>
        <v/>
      </c>
      <c r="N938" s="12" t="str">
        <f t="shared" si="45"/>
        <v/>
      </c>
      <c r="O938" t="str">
        <f t="shared" si="46"/>
        <v/>
      </c>
    </row>
    <row r="939" spans="1:15" x14ac:dyDescent="0.25">
      <c r="A939">
        <v>2009</v>
      </c>
      <c r="B939">
        <v>4</v>
      </c>
      <c r="C939" s="2">
        <v>0.50486111111111109</v>
      </c>
      <c r="D939">
        <v>3</v>
      </c>
      <c r="E939">
        <v>8</v>
      </c>
      <c r="F939">
        <v>50</v>
      </c>
      <c r="G939" t="s">
        <v>1018</v>
      </c>
      <c r="H939">
        <v>20</v>
      </c>
      <c r="I939">
        <v>7</v>
      </c>
      <c r="J939">
        <v>1.1599999999999999</v>
      </c>
      <c r="K939">
        <v>-0.85</v>
      </c>
      <c r="L939">
        <v>1.3</v>
      </c>
      <c r="M939" t="str">
        <f t="shared" si="44"/>
        <v/>
      </c>
      <c r="N939" s="12" t="str">
        <f t="shared" si="45"/>
        <v/>
      </c>
      <c r="O939" t="str">
        <f t="shared" si="46"/>
        <v/>
      </c>
    </row>
    <row r="940" spans="1:15" x14ac:dyDescent="0.25">
      <c r="A940">
        <v>2009</v>
      </c>
      <c r="B940">
        <v>4</v>
      </c>
      <c r="C940" s="2">
        <v>0.48749999999999999</v>
      </c>
      <c r="D940">
        <v>4</v>
      </c>
      <c r="E940">
        <v>20</v>
      </c>
      <c r="F940" t="s">
        <v>609</v>
      </c>
      <c r="G940" t="s">
        <v>1017</v>
      </c>
      <c r="H940">
        <v>20</v>
      </c>
      <c r="I940">
        <v>7</v>
      </c>
      <c r="J940">
        <v>-0.85</v>
      </c>
      <c r="K940">
        <v>0.32</v>
      </c>
      <c r="L940">
        <v>0.7</v>
      </c>
      <c r="M940" t="str">
        <f t="shared" si="44"/>
        <v/>
      </c>
      <c r="N940" s="12" t="str">
        <f t="shared" si="45"/>
        <v/>
      </c>
      <c r="O940" t="str">
        <f t="shared" si="46"/>
        <v/>
      </c>
    </row>
    <row r="941" spans="1:15" x14ac:dyDescent="0.25">
      <c r="A941">
        <v>2009</v>
      </c>
      <c r="B941">
        <v>4</v>
      </c>
      <c r="C941" s="2">
        <v>0.47916666666666669</v>
      </c>
      <c r="D941">
        <v>1</v>
      </c>
      <c r="E941">
        <v>10</v>
      </c>
      <c r="F941" t="s">
        <v>1016</v>
      </c>
      <c r="G941" t="s">
        <v>1015</v>
      </c>
      <c r="H941">
        <v>20</v>
      </c>
      <c r="I941">
        <v>7</v>
      </c>
      <c r="J941">
        <v>-0.32</v>
      </c>
      <c r="K941">
        <v>0.67</v>
      </c>
      <c r="L941">
        <v>1.1000000000000001</v>
      </c>
      <c r="M941" t="str">
        <f t="shared" si="44"/>
        <v/>
      </c>
      <c r="N941" s="12" t="str">
        <f t="shared" si="45"/>
        <v/>
      </c>
      <c r="O941" t="str">
        <f t="shared" si="46"/>
        <v/>
      </c>
    </row>
    <row r="942" spans="1:15" x14ac:dyDescent="0.25">
      <c r="A942">
        <v>2009</v>
      </c>
      <c r="B942">
        <v>4</v>
      </c>
      <c r="C942" s="2">
        <v>0.45833333333333331</v>
      </c>
      <c r="D942">
        <v>1</v>
      </c>
      <c r="E942">
        <v>10</v>
      </c>
      <c r="F942" t="s">
        <v>1014</v>
      </c>
      <c r="G942" t="s">
        <v>1013</v>
      </c>
      <c r="H942">
        <v>20</v>
      </c>
      <c r="I942">
        <v>7</v>
      </c>
      <c r="J942">
        <v>0.67</v>
      </c>
      <c r="K942">
        <v>1.86</v>
      </c>
      <c r="L942">
        <v>1.6</v>
      </c>
      <c r="M942" t="str">
        <f t="shared" si="44"/>
        <v/>
      </c>
      <c r="N942" s="12" t="str">
        <f t="shared" si="45"/>
        <v/>
      </c>
      <c r="O942" t="str">
        <f t="shared" si="46"/>
        <v/>
      </c>
    </row>
    <row r="943" spans="1:15" x14ac:dyDescent="0.25">
      <c r="A943">
        <v>2009</v>
      </c>
      <c r="B943">
        <v>4</v>
      </c>
      <c r="C943" s="2">
        <v>0.43958333333333338</v>
      </c>
      <c r="D943">
        <v>1</v>
      </c>
      <c r="E943">
        <v>10</v>
      </c>
      <c r="F943" t="s">
        <v>1012</v>
      </c>
      <c r="G943" t="s">
        <v>1011</v>
      </c>
      <c r="H943">
        <v>20</v>
      </c>
      <c r="I943">
        <v>7</v>
      </c>
      <c r="J943">
        <v>1.86</v>
      </c>
      <c r="K943">
        <v>2.13</v>
      </c>
      <c r="L943">
        <v>1.7</v>
      </c>
      <c r="M943" t="str">
        <f t="shared" si="44"/>
        <v/>
      </c>
      <c r="N943" s="12" t="str">
        <f t="shared" si="45"/>
        <v/>
      </c>
      <c r="O943" t="str">
        <f t="shared" si="46"/>
        <v/>
      </c>
    </row>
    <row r="944" spans="1:15" x14ac:dyDescent="0.25">
      <c r="A944">
        <v>2009</v>
      </c>
      <c r="B944">
        <v>4</v>
      </c>
      <c r="C944" s="2">
        <v>0.41666666666666669</v>
      </c>
      <c r="D944">
        <v>2</v>
      </c>
      <c r="E944">
        <v>4</v>
      </c>
      <c r="F944">
        <v>50</v>
      </c>
      <c r="G944" t="s">
        <v>1010</v>
      </c>
      <c r="H944">
        <v>20</v>
      </c>
      <c r="I944">
        <v>7</v>
      </c>
      <c r="J944">
        <v>2.13</v>
      </c>
      <c r="K944">
        <v>3.71</v>
      </c>
      <c r="L944">
        <v>3</v>
      </c>
      <c r="M944" t="str">
        <f t="shared" si="44"/>
        <v/>
      </c>
      <c r="N944" s="12" t="str">
        <f t="shared" si="45"/>
        <v/>
      </c>
      <c r="O944" t="str">
        <f t="shared" si="46"/>
        <v/>
      </c>
    </row>
    <row r="945" spans="1:15" x14ac:dyDescent="0.25">
      <c r="A945">
        <v>2009</v>
      </c>
      <c r="B945">
        <v>4</v>
      </c>
      <c r="C945" s="2">
        <v>0.39097222222222222</v>
      </c>
      <c r="D945">
        <v>1</v>
      </c>
      <c r="E945">
        <v>10</v>
      </c>
      <c r="F945" t="s">
        <v>539</v>
      </c>
      <c r="G945" t="s">
        <v>1009</v>
      </c>
      <c r="H945">
        <v>20</v>
      </c>
      <c r="I945">
        <v>7</v>
      </c>
      <c r="J945">
        <v>3.71</v>
      </c>
      <c r="K945">
        <v>4.91</v>
      </c>
      <c r="L945">
        <v>4.4000000000000004</v>
      </c>
      <c r="M945" t="str">
        <f t="shared" si="44"/>
        <v/>
      </c>
      <c r="N945" s="12" t="str">
        <f t="shared" si="45"/>
        <v/>
      </c>
      <c r="O945" t="str">
        <f t="shared" si="46"/>
        <v/>
      </c>
    </row>
    <row r="946" spans="1:15" x14ac:dyDescent="0.25">
      <c r="A946">
        <v>2009</v>
      </c>
      <c r="B946">
        <v>4</v>
      </c>
      <c r="C946" s="2">
        <v>0.37361111111111112</v>
      </c>
      <c r="D946">
        <v>1</v>
      </c>
      <c r="E946">
        <v>10</v>
      </c>
      <c r="F946" t="s">
        <v>1007</v>
      </c>
      <c r="G946" t="s">
        <v>1008</v>
      </c>
      <c r="H946">
        <v>20</v>
      </c>
      <c r="I946">
        <v>7</v>
      </c>
      <c r="J946">
        <v>4.91</v>
      </c>
      <c r="K946">
        <v>5.34</v>
      </c>
      <c r="L946">
        <v>4.9000000000000004</v>
      </c>
      <c r="M946" t="str">
        <f t="shared" si="44"/>
        <v/>
      </c>
      <c r="N946" s="12" t="str">
        <f t="shared" si="45"/>
        <v/>
      </c>
      <c r="O946" t="str">
        <f t="shared" si="46"/>
        <v/>
      </c>
    </row>
    <row r="947" spans="1:15" x14ac:dyDescent="0.25">
      <c r="A947">
        <v>2009</v>
      </c>
      <c r="B947">
        <v>4</v>
      </c>
      <c r="C947" s="2">
        <v>0.34861111111111115</v>
      </c>
      <c r="D947">
        <v>1</v>
      </c>
      <c r="E947">
        <v>10</v>
      </c>
      <c r="F947" t="s">
        <v>1007</v>
      </c>
      <c r="G947" t="s">
        <v>626</v>
      </c>
      <c r="H947">
        <v>20</v>
      </c>
      <c r="I947">
        <v>7</v>
      </c>
      <c r="J947">
        <v>0</v>
      </c>
      <c r="K947">
        <v>0</v>
      </c>
      <c r="M947" t="str">
        <f t="shared" si="44"/>
        <v/>
      </c>
      <c r="N947" s="12" t="str">
        <f t="shared" si="45"/>
        <v/>
      </c>
      <c r="O947" t="str">
        <f t="shared" si="46"/>
        <v/>
      </c>
    </row>
    <row r="948" spans="1:15" x14ac:dyDescent="0.25">
      <c r="A948">
        <v>2009</v>
      </c>
      <c r="B948">
        <v>4</v>
      </c>
      <c r="C948" s="2">
        <v>0.34861111111111115</v>
      </c>
      <c r="D948">
        <v>2</v>
      </c>
      <c r="E948">
        <v>4</v>
      </c>
      <c r="F948" t="s">
        <v>1006</v>
      </c>
      <c r="G948" t="s">
        <v>1005</v>
      </c>
      <c r="H948">
        <v>20</v>
      </c>
      <c r="I948">
        <v>7</v>
      </c>
      <c r="J948">
        <v>5.34</v>
      </c>
      <c r="K948">
        <v>5.17</v>
      </c>
      <c r="L948">
        <v>4.2</v>
      </c>
      <c r="M948" t="str">
        <f t="shared" si="44"/>
        <v/>
      </c>
      <c r="N948" s="12" t="str">
        <f t="shared" si="45"/>
        <v/>
      </c>
      <c r="O948" t="str">
        <f t="shared" si="46"/>
        <v/>
      </c>
    </row>
    <row r="949" spans="1:15" x14ac:dyDescent="0.25">
      <c r="A949">
        <v>2009</v>
      </c>
      <c r="B949">
        <v>4</v>
      </c>
      <c r="C949" s="2">
        <v>0.32013888888888892</v>
      </c>
      <c r="D949">
        <v>3</v>
      </c>
      <c r="E949">
        <v>1</v>
      </c>
      <c r="F949" t="s">
        <v>983</v>
      </c>
      <c r="G949" t="s">
        <v>1004</v>
      </c>
      <c r="H949">
        <v>20</v>
      </c>
      <c r="I949">
        <v>13</v>
      </c>
      <c r="J949">
        <v>5.17</v>
      </c>
      <c r="K949">
        <v>7</v>
      </c>
      <c r="L949">
        <v>5.3</v>
      </c>
      <c r="M949">
        <f t="shared" si="44"/>
        <v>4</v>
      </c>
      <c r="N949" s="12">
        <f t="shared" si="45"/>
        <v>3.6331018518518519E-2</v>
      </c>
      <c r="O949">
        <f t="shared" si="46"/>
        <v>7</v>
      </c>
    </row>
    <row r="950" spans="1:15" x14ac:dyDescent="0.25">
      <c r="A950">
        <v>2009</v>
      </c>
      <c r="B950">
        <v>4</v>
      </c>
      <c r="C950" s="2">
        <v>0.32013888888888892</v>
      </c>
      <c r="F950" t="s">
        <v>983</v>
      </c>
      <c r="G950" t="s">
        <v>978</v>
      </c>
      <c r="H950">
        <v>20</v>
      </c>
      <c r="I950">
        <v>14</v>
      </c>
      <c r="J950">
        <v>0</v>
      </c>
      <c r="K950">
        <v>0</v>
      </c>
      <c r="L950">
        <v>7.9</v>
      </c>
      <c r="M950">
        <f t="shared" si="44"/>
        <v>4</v>
      </c>
      <c r="N950" s="12">
        <f t="shared" si="45"/>
        <v>3.6331018518518519E-2</v>
      </c>
      <c r="O950">
        <f t="shared" si="46"/>
        <v>6</v>
      </c>
    </row>
    <row r="951" spans="1:15" x14ac:dyDescent="0.25">
      <c r="A951">
        <v>2009</v>
      </c>
      <c r="B951">
        <v>4</v>
      </c>
      <c r="C951" s="2">
        <v>0.32013888888888892</v>
      </c>
      <c r="F951" t="s">
        <v>977</v>
      </c>
      <c r="G951" t="s">
        <v>1003</v>
      </c>
      <c r="H951">
        <v>20</v>
      </c>
      <c r="I951">
        <v>14</v>
      </c>
      <c r="J951">
        <v>0</v>
      </c>
      <c r="K951">
        <v>-0.54</v>
      </c>
      <c r="L951">
        <v>6.4</v>
      </c>
      <c r="M951" t="str">
        <f t="shared" si="44"/>
        <v/>
      </c>
      <c r="N951" s="12" t="str">
        <f t="shared" si="45"/>
        <v/>
      </c>
      <c r="O951" t="str">
        <f t="shared" si="46"/>
        <v/>
      </c>
    </row>
    <row r="952" spans="1:15" x14ac:dyDescent="0.25">
      <c r="A952">
        <v>2009</v>
      </c>
      <c r="B952">
        <v>4</v>
      </c>
      <c r="C952" s="2">
        <v>0.30902777777777779</v>
      </c>
      <c r="D952">
        <v>1</v>
      </c>
      <c r="E952">
        <v>10</v>
      </c>
      <c r="F952" t="s">
        <v>1002</v>
      </c>
      <c r="G952" t="s">
        <v>1001</v>
      </c>
      <c r="H952">
        <v>20</v>
      </c>
      <c r="I952">
        <v>14</v>
      </c>
      <c r="J952">
        <v>0.54</v>
      </c>
      <c r="K952">
        <v>0.54</v>
      </c>
      <c r="L952">
        <v>6.1</v>
      </c>
      <c r="M952" t="str">
        <f t="shared" si="44"/>
        <v/>
      </c>
      <c r="N952" s="12" t="str">
        <f t="shared" si="45"/>
        <v/>
      </c>
      <c r="O952" t="str">
        <f t="shared" si="46"/>
        <v/>
      </c>
    </row>
    <row r="953" spans="1:15" x14ac:dyDescent="0.25">
      <c r="A953">
        <v>2009</v>
      </c>
      <c r="B953">
        <v>4</v>
      </c>
      <c r="C953" s="2">
        <v>0.28055555555555556</v>
      </c>
      <c r="D953">
        <v>2</v>
      </c>
      <c r="E953">
        <v>6</v>
      </c>
      <c r="F953" t="s">
        <v>539</v>
      </c>
      <c r="G953" t="s">
        <v>1000</v>
      </c>
      <c r="H953">
        <v>20</v>
      </c>
      <c r="I953">
        <v>14</v>
      </c>
      <c r="J953">
        <v>0.54</v>
      </c>
      <c r="K953">
        <v>-1.64</v>
      </c>
      <c r="L953">
        <v>13.1</v>
      </c>
      <c r="M953" t="str">
        <f t="shared" si="44"/>
        <v/>
      </c>
      <c r="N953" s="12" t="str">
        <f t="shared" si="45"/>
        <v/>
      </c>
      <c r="O953" t="str">
        <f t="shared" si="46"/>
        <v/>
      </c>
    </row>
    <row r="954" spans="1:15" x14ac:dyDescent="0.25">
      <c r="A954">
        <v>2009</v>
      </c>
      <c r="B954">
        <v>4</v>
      </c>
      <c r="C954" s="2">
        <v>0.25416666666666665</v>
      </c>
      <c r="D954">
        <v>3</v>
      </c>
      <c r="E954">
        <v>16</v>
      </c>
      <c r="F954" t="s">
        <v>999</v>
      </c>
      <c r="G954" t="s">
        <v>998</v>
      </c>
      <c r="H954">
        <v>20</v>
      </c>
      <c r="I954">
        <v>14</v>
      </c>
      <c r="J954">
        <v>-1.64</v>
      </c>
      <c r="K954">
        <v>-1.5</v>
      </c>
      <c r="L954">
        <v>11.6</v>
      </c>
      <c r="M954" t="str">
        <f t="shared" si="44"/>
        <v/>
      </c>
      <c r="N954" s="12" t="str">
        <f t="shared" si="45"/>
        <v/>
      </c>
      <c r="O954" t="str">
        <f t="shared" si="46"/>
        <v/>
      </c>
    </row>
    <row r="955" spans="1:15" x14ac:dyDescent="0.25">
      <c r="A955">
        <v>2009</v>
      </c>
      <c r="B955">
        <v>4</v>
      </c>
      <c r="C955" s="2">
        <v>0.23750000000000002</v>
      </c>
      <c r="D955">
        <v>4</v>
      </c>
      <c r="E955">
        <v>6</v>
      </c>
      <c r="F955" t="s">
        <v>539</v>
      </c>
      <c r="G955" t="s">
        <v>997</v>
      </c>
      <c r="H955">
        <v>20</v>
      </c>
      <c r="I955">
        <v>14</v>
      </c>
      <c r="J955">
        <v>-1.5</v>
      </c>
      <c r="K955">
        <v>-0.61</v>
      </c>
      <c r="L955">
        <v>7.5</v>
      </c>
      <c r="M955" t="str">
        <f t="shared" si="44"/>
        <v/>
      </c>
      <c r="N955" s="12" t="str">
        <f t="shared" si="45"/>
        <v/>
      </c>
      <c r="O955" t="str">
        <f t="shared" si="46"/>
        <v/>
      </c>
    </row>
    <row r="956" spans="1:15" x14ac:dyDescent="0.25">
      <c r="A956">
        <v>2009</v>
      </c>
      <c r="B956">
        <v>4</v>
      </c>
      <c r="C956" s="2">
        <v>0.22777777777777777</v>
      </c>
      <c r="D956">
        <v>1</v>
      </c>
      <c r="E956">
        <v>10</v>
      </c>
      <c r="F956" t="s">
        <v>996</v>
      </c>
      <c r="G956" t="s">
        <v>995</v>
      </c>
      <c r="H956">
        <v>20</v>
      </c>
      <c r="I956">
        <v>14</v>
      </c>
      <c r="J956">
        <v>0.61</v>
      </c>
      <c r="K956">
        <v>2.3199999999999998</v>
      </c>
      <c r="L956">
        <v>14.8</v>
      </c>
      <c r="M956" t="str">
        <f t="shared" si="44"/>
        <v/>
      </c>
      <c r="N956" s="12" t="str">
        <f t="shared" si="45"/>
        <v/>
      </c>
      <c r="O956" t="str">
        <f t="shared" si="46"/>
        <v/>
      </c>
    </row>
    <row r="957" spans="1:15" x14ac:dyDescent="0.25">
      <c r="A957">
        <v>2009</v>
      </c>
      <c r="B957">
        <v>4</v>
      </c>
      <c r="C957" s="2">
        <v>0.21041666666666667</v>
      </c>
      <c r="D957">
        <v>1</v>
      </c>
      <c r="E957">
        <v>10</v>
      </c>
      <c r="F957" t="s">
        <v>625</v>
      </c>
      <c r="G957" t="s">
        <v>994</v>
      </c>
      <c r="H957">
        <v>20</v>
      </c>
      <c r="I957">
        <v>14</v>
      </c>
      <c r="J957">
        <v>2.3199999999999998</v>
      </c>
      <c r="K957">
        <v>1.78</v>
      </c>
      <c r="L957">
        <v>11.3</v>
      </c>
      <c r="M957" t="str">
        <f t="shared" si="44"/>
        <v/>
      </c>
      <c r="N957" s="12" t="str">
        <f t="shared" si="45"/>
        <v/>
      </c>
      <c r="O957" t="str">
        <f t="shared" si="46"/>
        <v/>
      </c>
    </row>
    <row r="958" spans="1:15" x14ac:dyDescent="0.25">
      <c r="A958">
        <v>2009</v>
      </c>
      <c r="B958">
        <v>4</v>
      </c>
      <c r="C958" s="2">
        <v>0.19027777777777777</v>
      </c>
      <c r="D958">
        <v>2</v>
      </c>
      <c r="E958">
        <v>10</v>
      </c>
      <c r="F958" t="s">
        <v>625</v>
      </c>
      <c r="G958" t="s">
        <v>993</v>
      </c>
      <c r="H958">
        <v>20</v>
      </c>
      <c r="I958">
        <v>14</v>
      </c>
      <c r="J958">
        <v>1.78</v>
      </c>
      <c r="K958">
        <v>3.84</v>
      </c>
      <c r="L958">
        <v>23.9</v>
      </c>
      <c r="M958" t="str">
        <f t="shared" si="44"/>
        <v/>
      </c>
      <c r="N958" s="12" t="str">
        <f t="shared" si="45"/>
        <v/>
      </c>
      <c r="O958" t="str">
        <f t="shared" si="46"/>
        <v/>
      </c>
    </row>
    <row r="959" spans="1:15" x14ac:dyDescent="0.25">
      <c r="A959">
        <v>2009</v>
      </c>
      <c r="B959">
        <v>4</v>
      </c>
      <c r="C959" s="2">
        <v>0.16597222222222222</v>
      </c>
      <c r="D959">
        <v>1</v>
      </c>
      <c r="E959">
        <v>10</v>
      </c>
      <c r="F959" t="s">
        <v>972</v>
      </c>
      <c r="G959" t="s">
        <v>992</v>
      </c>
      <c r="H959">
        <v>20</v>
      </c>
      <c r="I959">
        <v>14</v>
      </c>
      <c r="J959">
        <v>3.84</v>
      </c>
      <c r="K959">
        <v>3.18</v>
      </c>
      <c r="L959">
        <v>17.7</v>
      </c>
      <c r="M959" t="str">
        <f t="shared" si="44"/>
        <v/>
      </c>
      <c r="N959" s="12" t="str">
        <f t="shared" si="45"/>
        <v/>
      </c>
      <c r="O959" t="str">
        <f t="shared" si="46"/>
        <v/>
      </c>
    </row>
    <row r="960" spans="1:15" x14ac:dyDescent="0.25">
      <c r="A960">
        <v>2009</v>
      </c>
      <c r="B960">
        <v>4</v>
      </c>
      <c r="C960" s="2">
        <v>0.16111111111111112</v>
      </c>
      <c r="D960">
        <v>1</v>
      </c>
      <c r="E960">
        <v>20</v>
      </c>
      <c r="F960" t="s">
        <v>704</v>
      </c>
      <c r="G960" t="s">
        <v>991</v>
      </c>
      <c r="H960">
        <v>20</v>
      </c>
      <c r="I960">
        <v>14</v>
      </c>
      <c r="J960">
        <v>3.18</v>
      </c>
      <c r="K960">
        <v>1.95</v>
      </c>
      <c r="L960">
        <v>9.8000000000000007</v>
      </c>
      <c r="M960" t="str">
        <f t="shared" si="44"/>
        <v/>
      </c>
      <c r="N960" s="12" t="str">
        <f t="shared" si="45"/>
        <v/>
      </c>
      <c r="O960" t="str">
        <f t="shared" si="46"/>
        <v/>
      </c>
    </row>
    <row r="961" spans="1:15" x14ac:dyDescent="0.25">
      <c r="A961">
        <v>2009</v>
      </c>
      <c r="B961">
        <v>4</v>
      </c>
      <c r="C961" s="2">
        <v>0.15694444444444444</v>
      </c>
      <c r="D961">
        <v>2</v>
      </c>
      <c r="E961">
        <v>20</v>
      </c>
      <c r="F961" t="s">
        <v>704</v>
      </c>
      <c r="G961" t="s">
        <v>990</v>
      </c>
      <c r="H961">
        <v>20</v>
      </c>
      <c r="I961">
        <v>14</v>
      </c>
      <c r="J961">
        <v>1.95</v>
      </c>
      <c r="K961">
        <v>1.29</v>
      </c>
      <c r="L961">
        <v>6.7</v>
      </c>
      <c r="M961" t="str">
        <f t="shared" si="44"/>
        <v/>
      </c>
      <c r="N961" s="12" t="str">
        <f t="shared" si="45"/>
        <v/>
      </c>
      <c r="O961" t="str">
        <f t="shared" si="46"/>
        <v/>
      </c>
    </row>
    <row r="962" spans="1:15" x14ac:dyDescent="0.25">
      <c r="A962">
        <v>2009</v>
      </c>
      <c r="B962">
        <v>4</v>
      </c>
      <c r="C962" s="2">
        <v>0.15347222222222223</v>
      </c>
      <c r="D962">
        <v>3</v>
      </c>
      <c r="E962">
        <v>20</v>
      </c>
      <c r="F962" t="s">
        <v>704</v>
      </c>
      <c r="G962" t="s">
        <v>989</v>
      </c>
      <c r="H962">
        <v>20</v>
      </c>
      <c r="I962">
        <v>14</v>
      </c>
      <c r="J962">
        <v>1.29</v>
      </c>
      <c r="K962">
        <v>0.88</v>
      </c>
      <c r="L962">
        <v>5.0999999999999996</v>
      </c>
      <c r="M962" t="str">
        <f t="shared" si="44"/>
        <v/>
      </c>
      <c r="N962" s="12" t="str">
        <f t="shared" si="45"/>
        <v/>
      </c>
      <c r="O962" t="str">
        <f t="shared" si="46"/>
        <v/>
      </c>
    </row>
    <row r="963" spans="1:15" x14ac:dyDescent="0.25">
      <c r="A963">
        <v>2009</v>
      </c>
      <c r="B963">
        <v>4</v>
      </c>
      <c r="C963" s="2">
        <v>0.14861111111111111</v>
      </c>
      <c r="D963">
        <v>4</v>
      </c>
      <c r="E963">
        <v>20</v>
      </c>
      <c r="F963" t="s">
        <v>704</v>
      </c>
      <c r="G963" t="s">
        <v>988</v>
      </c>
      <c r="H963">
        <v>20</v>
      </c>
      <c r="I963">
        <v>14</v>
      </c>
      <c r="J963">
        <v>0.88</v>
      </c>
      <c r="K963">
        <v>0.38</v>
      </c>
      <c r="L963">
        <v>3.5</v>
      </c>
      <c r="M963" t="str">
        <f t="shared" si="44"/>
        <v/>
      </c>
      <c r="N963" s="12" t="str">
        <f t="shared" si="45"/>
        <v/>
      </c>
      <c r="O963" t="str">
        <f t="shared" si="46"/>
        <v/>
      </c>
    </row>
    <row r="964" spans="1:15" x14ac:dyDescent="0.25">
      <c r="A964">
        <v>2009</v>
      </c>
      <c r="B964">
        <v>4</v>
      </c>
      <c r="C964" s="2">
        <v>0.14305555555555557</v>
      </c>
      <c r="D964">
        <v>1</v>
      </c>
      <c r="E964">
        <v>10</v>
      </c>
      <c r="F964" t="s">
        <v>983</v>
      </c>
      <c r="G964" t="s">
        <v>987</v>
      </c>
      <c r="H964">
        <v>20</v>
      </c>
      <c r="I964">
        <v>14</v>
      </c>
      <c r="J964">
        <v>-0.38</v>
      </c>
      <c r="K964">
        <v>-0.78</v>
      </c>
      <c r="L964">
        <v>4.3</v>
      </c>
      <c r="M964" t="str">
        <f t="shared" ref="M964:M1027" si="47">IF(AND(H964=H963,I964=I963),"",$B964)</f>
        <v/>
      </c>
      <c r="N964" s="12" t="str">
        <f t="shared" ref="N964:N1027" si="48">IF(NOT(ISNUMBER(M964)),"",
IF(AND($C964=0.625,$B964=1),TIME(0,0,0),
(($C$3-C964)+0.625*(B964-1))/60))</f>
        <v/>
      </c>
      <c r="O964" t="str">
        <f t="shared" ref="O964:O1027" si="49">IF(N964&lt;&gt;"",ABS(H964-I964),"")</f>
        <v/>
      </c>
    </row>
    <row r="965" spans="1:15" x14ac:dyDescent="0.25">
      <c r="A965">
        <v>2009</v>
      </c>
      <c r="B965">
        <v>4</v>
      </c>
      <c r="C965" s="2">
        <v>0.13958333333333334</v>
      </c>
      <c r="D965">
        <v>2</v>
      </c>
      <c r="E965">
        <v>10</v>
      </c>
      <c r="F965" t="s">
        <v>983</v>
      </c>
      <c r="G965" t="s">
        <v>986</v>
      </c>
      <c r="H965">
        <v>20</v>
      </c>
      <c r="I965">
        <v>14</v>
      </c>
      <c r="J965">
        <v>-0.78</v>
      </c>
      <c r="K965">
        <v>-1.42</v>
      </c>
      <c r="L965">
        <v>6.2</v>
      </c>
      <c r="M965" t="str">
        <f t="shared" si="47"/>
        <v/>
      </c>
      <c r="N965" s="12" t="str">
        <f t="shared" si="48"/>
        <v/>
      </c>
      <c r="O965" t="str">
        <f t="shared" si="49"/>
        <v/>
      </c>
    </row>
    <row r="966" spans="1:15" x14ac:dyDescent="0.25">
      <c r="A966">
        <v>2009</v>
      </c>
      <c r="B966">
        <v>4</v>
      </c>
      <c r="C966" s="2">
        <v>0.1277777777777778</v>
      </c>
      <c r="D966">
        <v>2</v>
      </c>
      <c r="E966">
        <v>10</v>
      </c>
      <c r="F966" t="s">
        <v>983</v>
      </c>
      <c r="G966" t="s">
        <v>985</v>
      </c>
      <c r="H966">
        <v>20</v>
      </c>
      <c r="I966">
        <v>14</v>
      </c>
      <c r="J966">
        <v>0</v>
      </c>
      <c r="K966">
        <v>0</v>
      </c>
      <c r="M966" t="str">
        <f t="shared" si="47"/>
        <v/>
      </c>
      <c r="N966" s="12" t="str">
        <f t="shared" si="48"/>
        <v/>
      </c>
      <c r="O966" t="str">
        <f t="shared" si="49"/>
        <v/>
      </c>
    </row>
    <row r="967" spans="1:15" x14ac:dyDescent="0.25">
      <c r="A967">
        <v>2009</v>
      </c>
      <c r="B967">
        <v>4</v>
      </c>
      <c r="C967" s="2">
        <v>0.1277777777777778</v>
      </c>
      <c r="D967">
        <v>3</v>
      </c>
      <c r="E967">
        <v>10</v>
      </c>
      <c r="F967" t="s">
        <v>983</v>
      </c>
      <c r="G967" t="s">
        <v>984</v>
      </c>
      <c r="H967">
        <v>20</v>
      </c>
      <c r="I967">
        <v>16</v>
      </c>
      <c r="J967">
        <v>-1.42</v>
      </c>
      <c r="K967">
        <v>-2</v>
      </c>
      <c r="L967">
        <v>8</v>
      </c>
      <c r="M967">
        <f t="shared" si="47"/>
        <v>4</v>
      </c>
      <c r="N967" s="12">
        <f t="shared" si="48"/>
        <v>3.9537037037037037E-2</v>
      </c>
      <c r="O967">
        <f t="shared" si="49"/>
        <v>4</v>
      </c>
    </row>
    <row r="968" spans="1:15" x14ac:dyDescent="0.25">
      <c r="A968">
        <v>2009</v>
      </c>
      <c r="B968">
        <v>4</v>
      </c>
      <c r="C968" s="2">
        <v>0.1277777777777778</v>
      </c>
      <c r="D968">
        <v>3</v>
      </c>
      <c r="E968">
        <v>10</v>
      </c>
      <c r="F968" t="s">
        <v>983</v>
      </c>
      <c r="G968" t="s">
        <v>305</v>
      </c>
      <c r="H968">
        <v>20</v>
      </c>
      <c r="I968">
        <v>16</v>
      </c>
      <c r="J968">
        <v>-1.42</v>
      </c>
      <c r="K968">
        <v>0</v>
      </c>
      <c r="L968">
        <v>8</v>
      </c>
      <c r="M968" t="str">
        <f t="shared" si="47"/>
        <v/>
      </c>
      <c r="N968" s="12" t="str">
        <f t="shared" si="48"/>
        <v/>
      </c>
      <c r="O968" t="str">
        <f t="shared" si="49"/>
        <v/>
      </c>
    </row>
    <row r="969" spans="1:15" x14ac:dyDescent="0.25">
      <c r="A969">
        <v>2009</v>
      </c>
      <c r="B969">
        <v>4</v>
      </c>
      <c r="C969" s="2">
        <v>0.1277777777777778</v>
      </c>
      <c r="F969" t="s">
        <v>726</v>
      </c>
      <c r="G969" t="s">
        <v>982</v>
      </c>
      <c r="H969">
        <v>20</v>
      </c>
      <c r="I969">
        <v>16</v>
      </c>
      <c r="J969">
        <v>0</v>
      </c>
      <c r="K969">
        <v>-1.33</v>
      </c>
      <c r="L969">
        <v>16.5</v>
      </c>
      <c r="M969" t="str">
        <f t="shared" si="47"/>
        <v/>
      </c>
      <c r="N969" s="12" t="str">
        <f t="shared" si="48"/>
        <v/>
      </c>
      <c r="O969" t="str">
        <f t="shared" si="49"/>
        <v/>
      </c>
    </row>
    <row r="970" spans="1:15" x14ac:dyDescent="0.25">
      <c r="A970">
        <v>2009</v>
      </c>
      <c r="B970">
        <v>4</v>
      </c>
      <c r="C970" s="2">
        <v>0.12013888888888889</v>
      </c>
      <c r="D970">
        <v>1</v>
      </c>
      <c r="E970">
        <v>10</v>
      </c>
      <c r="F970" t="s">
        <v>979</v>
      </c>
      <c r="G970" t="s">
        <v>981</v>
      </c>
      <c r="H970">
        <v>20</v>
      </c>
      <c r="I970">
        <v>16</v>
      </c>
      <c r="J970">
        <v>1.33</v>
      </c>
      <c r="K970">
        <v>0.79</v>
      </c>
      <c r="L970">
        <v>11.9</v>
      </c>
      <c r="M970" t="str">
        <f t="shared" si="47"/>
        <v/>
      </c>
      <c r="N970" s="12" t="str">
        <f t="shared" si="48"/>
        <v/>
      </c>
      <c r="O970" t="str">
        <f t="shared" si="49"/>
        <v/>
      </c>
    </row>
    <row r="971" spans="1:15" x14ac:dyDescent="0.25">
      <c r="A971">
        <v>2009</v>
      </c>
      <c r="B971">
        <v>4</v>
      </c>
      <c r="C971" s="2">
        <v>0.11597222222222221</v>
      </c>
      <c r="D971">
        <v>2</v>
      </c>
      <c r="E971">
        <v>10</v>
      </c>
      <c r="F971" t="s">
        <v>979</v>
      </c>
      <c r="G971" t="s">
        <v>980</v>
      </c>
      <c r="H971">
        <v>20</v>
      </c>
      <c r="I971">
        <v>22</v>
      </c>
      <c r="J971">
        <v>0.79</v>
      </c>
      <c r="K971">
        <v>7</v>
      </c>
      <c r="L971">
        <v>71.8</v>
      </c>
      <c r="M971">
        <f t="shared" si="47"/>
        <v>4</v>
      </c>
      <c r="N971" s="12">
        <f t="shared" si="48"/>
        <v>3.9733796296296295E-2</v>
      </c>
      <c r="O971">
        <f t="shared" si="49"/>
        <v>2</v>
      </c>
    </row>
    <row r="972" spans="1:15" x14ac:dyDescent="0.25">
      <c r="A972">
        <v>2009</v>
      </c>
      <c r="B972">
        <v>4</v>
      </c>
      <c r="C972" s="2">
        <v>0.11597222222222221</v>
      </c>
      <c r="F972" t="s">
        <v>979</v>
      </c>
      <c r="G972" t="s">
        <v>978</v>
      </c>
      <c r="H972">
        <v>20</v>
      </c>
      <c r="I972">
        <v>23</v>
      </c>
      <c r="J972">
        <v>0</v>
      </c>
      <c r="K972">
        <v>0</v>
      </c>
      <c r="L972">
        <v>82.1</v>
      </c>
      <c r="M972">
        <f t="shared" si="47"/>
        <v>4</v>
      </c>
      <c r="N972" s="12">
        <f t="shared" si="48"/>
        <v>3.9733796296296295E-2</v>
      </c>
      <c r="O972">
        <f t="shared" si="49"/>
        <v>3</v>
      </c>
    </row>
    <row r="973" spans="1:15" x14ac:dyDescent="0.25">
      <c r="A973">
        <v>2009</v>
      </c>
      <c r="B973">
        <v>4</v>
      </c>
      <c r="C973" s="2">
        <v>0.11597222222222221</v>
      </c>
      <c r="F973" t="s">
        <v>977</v>
      </c>
      <c r="G973" t="s">
        <v>976</v>
      </c>
      <c r="H973">
        <v>20</v>
      </c>
      <c r="I973">
        <v>23</v>
      </c>
      <c r="J973">
        <v>0</v>
      </c>
      <c r="K973">
        <v>-0.41</v>
      </c>
      <c r="L973">
        <v>78.2</v>
      </c>
      <c r="M973" t="str">
        <f t="shared" si="47"/>
        <v/>
      </c>
      <c r="N973" s="12" t="str">
        <f t="shared" si="48"/>
        <v/>
      </c>
      <c r="O973" t="str">
        <f t="shared" si="49"/>
        <v/>
      </c>
    </row>
    <row r="974" spans="1:15" x14ac:dyDescent="0.25">
      <c r="A974">
        <v>2009</v>
      </c>
      <c r="B974">
        <v>4</v>
      </c>
      <c r="C974" s="2">
        <v>0.10416666666666667</v>
      </c>
      <c r="D974">
        <v>1</v>
      </c>
      <c r="E974">
        <v>10</v>
      </c>
      <c r="F974" t="s">
        <v>681</v>
      </c>
      <c r="G974" t="s">
        <v>975</v>
      </c>
      <c r="H974">
        <v>20</v>
      </c>
      <c r="I974">
        <v>23</v>
      </c>
      <c r="J974">
        <v>0.41</v>
      </c>
      <c r="K974">
        <v>-0.66</v>
      </c>
      <c r="L974">
        <v>88.8</v>
      </c>
      <c r="M974" t="str">
        <f t="shared" si="47"/>
        <v/>
      </c>
      <c r="N974" s="12" t="str">
        <f t="shared" si="48"/>
        <v/>
      </c>
      <c r="O974" t="str">
        <f t="shared" si="49"/>
        <v/>
      </c>
    </row>
    <row r="975" spans="1:15" x14ac:dyDescent="0.25">
      <c r="A975">
        <v>2009</v>
      </c>
      <c r="B975">
        <v>4</v>
      </c>
      <c r="C975" s="2">
        <v>9.9999999999999992E-2</v>
      </c>
      <c r="D975">
        <v>1</v>
      </c>
      <c r="E975">
        <v>20</v>
      </c>
      <c r="F975" t="s">
        <v>679</v>
      </c>
      <c r="G975" t="s">
        <v>974</v>
      </c>
      <c r="H975">
        <v>20</v>
      </c>
      <c r="I975">
        <v>23</v>
      </c>
      <c r="J975">
        <v>-0.66</v>
      </c>
      <c r="K975">
        <v>0.41</v>
      </c>
      <c r="L975">
        <v>80.3</v>
      </c>
      <c r="M975" t="str">
        <f t="shared" si="47"/>
        <v/>
      </c>
      <c r="N975" s="12" t="str">
        <f t="shared" si="48"/>
        <v/>
      </c>
      <c r="O975" t="str">
        <f t="shared" si="49"/>
        <v/>
      </c>
    </row>
    <row r="976" spans="1:15" x14ac:dyDescent="0.25">
      <c r="A976">
        <v>2009</v>
      </c>
      <c r="B976">
        <v>4</v>
      </c>
      <c r="C976" s="2">
        <v>8.3333333333333329E-2</v>
      </c>
      <c r="D976">
        <v>2</v>
      </c>
      <c r="E976">
        <v>6</v>
      </c>
      <c r="F976" t="s">
        <v>972</v>
      </c>
      <c r="G976" t="s">
        <v>973</v>
      </c>
      <c r="H976">
        <v>20</v>
      </c>
      <c r="I976">
        <v>23</v>
      </c>
      <c r="J976">
        <v>0.41</v>
      </c>
      <c r="K976">
        <v>-0.28999999999999998</v>
      </c>
      <c r="L976">
        <v>89</v>
      </c>
      <c r="M976" t="str">
        <f t="shared" si="47"/>
        <v/>
      </c>
      <c r="N976" s="12" t="str">
        <f t="shared" si="48"/>
        <v/>
      </c>
      <c r="O976" t="str">
        <f t="shared" si="49"/>
        <v/>
      </c>
    </row>
    <row r="977" spans="1:15" x14ac:dyDescent="0.25">
      <c r="A977">
        <v>2009</v>
      </c>
      <c r="B977">
        <v>4</v>
      </c>
      <c r="C977" s="2">
        <v>8.0555555555555561E-2</v>
      </c>
      <c r="D977">
        <v>3</v>
      </c>
      <c r="E977">
        <v>6</v>
      </c>
      <c r="F977" t="s">
        <v>972</v>
      </c>
      <c r="G977" t="s">
        <v>971</v>
      </c>
      <c r="H977">
        <v>20</v>
      </c>
      <c r="I977">
        <v>23</v>
      </c>
      <c r="J977">
        <v>-0.28999999999999998</v>
      </c>
      <c r="K977">
        <v>1.53</v>
      </c>
      <c r="L977">
        <v>69.5</v>
      </c>
      <c r="M977" t="str">
        <f t="shared" si="47"/>
        <v/>
      </c>
      <c r="N977" s="12" t="str">
        <f t="shared" si="48"/>
        <v/>
      </c>
      <c r="O977" t="str">
        <f t="shared" si="49"/>
        <v/>
      </c>
    </row>
    <row r="978" spans="1:15" x14ac:dyDescent="0.25">
      <c r="A978">
        <v>2009</v>
      </c>
      <c r="B978">
        <v>4</v>
      </c>
      <c r="C978" s="2">
        <v>6.458333333333334E-2</v>
      </c>
      <c r="D978">
        <v>1</v>
      </c>
      <c r="E978">
        <v>10</v>
      </c>
      <c r="F978" t="s">
        <v>673</v>
      </c>
      <c r="G978" t="s">
        <v>970</v>
      </c>
      <c r="H978">
        <v>20</v>
      </c>
      <c r="I978">
        <v>23</v>
      </c>
      <c r="J978">
        <v>1.53</v>
      </c>
      <c r="K978">
        <v>2.2599999999999998</v>
      </c>
      <c r="L978">
        <v>60.2</v>
      </c>
      <c r="M978" t="str">
        <f t="shared" si="47"/>
        <v/>
      </c>
      <c r="N978" s="12" t="str">
        <f t="shared" si="48"/>
        <v/>
      </c>
      <c r="O978" t="str">
        <f t="shared" si="49"/>
        <v/>
      </c>
    </row>
    <row r="979" spans="1:15" x14ac:dyDescent="0.25">
      <c r="A979">
        <v>2009</v>
      </c>
      <c r="B979">
        <v>4</v>
      </c>
      <c r="C979" s="2">
        <v>4.7222222222222221E-2</v>
      </c>
      <c r="D979">
        <v>1</v>
      </c>
      <c r="E979">
        <v>10</v>
      </c>
      <c r="F979">
        <v>50</v>
      </c>
      <c r="G979" t="s">
        <v>969</v>
      </c>
      <c r="H979">
        <v>20</v>
      </c>
      <c r="I979">
        <v>23</v>
      </c>
      <c r="J979">
        <v>2.2599999999999998</v>
      </c>
      <c r="K979">
        <v>2.25</v>
      </c>
      <c r="L979">
        <v>62.8</v>
      </c>
      <c r="M979" t="str">
        <f t="shared" si="47"/>
        <v/>
      </c>
      <c r="N979" s="12" t="str">
        <f t="shared" si="48"/>
        <v/>
      </c>
      <c r="O979" t="str">
        <f t="shared" si="49"/>
        <v/>
      </c>
    </row>
    <row r="980" spans="1:15" x14ac:dyDescent="0.25">
      <c r="A980">
        <v>2009</v>
      </c>
      <c r="B980">
        <v>4</v>
      </c>
      <c r="C980" s="2">
        <v>4.3055555555555562E-2</v>
      </c>
      <c r="D980">
        <v>1</v>
      </c>
      <c r="E980">
        <v>10</v>
      </c>
      <c r="F980">
        <v>50</v>
      </c>
      <c r="G980" t="s">
        <v>611</v>
      </c>
      <c r="H980">
        <v>20</v>
      </c>
      <c r="I980">
        <v>23</v>
      </c>
      <c r="J980">
        <v>0</v>
      </c>
      <c r="K980">
        <v>0</v>
      </c>
      <c r="M980" t="str">
        <f t="shared" si="47"/>
        <v/>
      </c>
      <c r="N980" s="12" t="str">
        <f t="shared" si="48"/>
        <v/>
      </c>
      <c r="O980" t="str">
        <f t="shared" si="49"/>
        <v/>
      </c>
    </row>
    <row r="981" spans="1:15" x14ac:dyDescent="0.25">
      <c r="A981">
        <v>2009</v>
      </c>
      <c r="B981">
        <v>4</v>
      </c>
      <c r="C981" s="2">
        <v>4.3055555555555562E-2</v>
      </c>
      <c r="D981">
        <v>2</v>
      </c>
      <c r="E981">
        <v>6</v>
      </c>
      <c r="F981" t="s">
        <v>967</v>
      </c>
      <c r="G981" t="s">
        <v>968</v>
      </c>
      <c r="H981">
        <v>20</v>
      </c>
      <c r="I981">
        <v>23</v>
      </c>
      <c r="J981">
        <v>2.25</v>
      </c>
      <c r="K981">
        <v>5.83</v>
      </c>
      <c r="L981">
        <v>5.4</v>
      </c>
      <c r="M981" t="str">
        <f t="shared" si="47"/>
        <v/>
      </c>
      <c r="N981" s="12" t="str">
        <f t="shared" si="48"/>
        <v/>
      </c>
      <c r="O981" t="str">
        <f t="shared" si="49"/>
        <v/>
      </c>
    </row>
    <row r="982" spans="1:15" x14ac:dyDescent="0.25">
      <c r="A982">
        <v>2009</v>
      </c>
      <c r="B982">
        <v>4</v>
      </c>
      <c r="C982" s="2">
        <v>3.4027777777777775E-2</v>
      </c>
      <c r="D982">
        <v>2</v>
      </c>
      <c r="E982">
        <v>6</v>
      </c>
      <c r="F982" t="s">
        <v>967</v>
      </c>
      <c r="G982" t="s">
        <v>966</v>
      </c>
      <c r="H982">
        <v>20</v>
      </c>
      <c r="I982">
        <v>23</v>
      </c>
      <c r="J982">
        <v>0</v>
      </c>
      <c r="K982">
        <v>0</v>
      </c>
      <c r="M982" t="str">
        <f t="shared" si="47"/>
        <v/>
      </c>
      <c r="N982" s="12" t="str">
        <f t="shared" si="48"/>
        <v/>
      </c>
      <c r="O982" t="str">
        <f t="shared" si="49"/>
        <v/>
      </c>
    </row>
    <row r="983" spans="1:15" x14ac:dyDescent="0.25">
      <c r="A983">
        <v>2009</v>
      </c>
      <c r="B983">
        <v>4</v>
      </c>
      <c r="C983" s="2">
        <v>3.3333333333333333E-2</v>
      </c>
      <c r="D983">
        <v>1</v>
      </c>
      <c r="E983">
        <v>6</v>
      </c>
      <c r="F983" t="s">
        <v>963</v>
      </c>
      <c r="G983" t="s">
        <v>965</v>
      </c>
      <c r="H983">
        <v>20</v>
      </c>
      <c r="I983">
        <v>23</v>
      </c>
      <c r="J983">
        <v>5.83</v>
      </c>
      <c r="K983">
        <v>4.95</v>
      </c>
      <c r="L983">
        <v>10.6</v>
      </c>
      <c r="M983" t="str">
        <f t="shared" si="47"/>
        <v/>
      </c>
      <c r="N983" s="12" t="str">
        <f t="shared" si="48"/>
        <v/>
      </c>
      <c r="O983" t="str">
        <f t="shared" si="49"/>
        <v/>
      </c>
    </row>
    <row r="984" spans="1:15" x14ac:dyDescent="0.25">
      <c r="A984">
        <v>2009</v>
      </c>
      <c r="B984">
        <v>4</v>
      </c>
      <c r="C984" s="2">
        <v>2.9166666666666664E-2</v>
      </c>
      <c r="D984">
        <v>2</v>
      </c>
      <c r="E984">
        <v>6</v>
      </c>
      <c r="F984" t="s">
        <v>963</v>
      </c>
      <c r="G984" t="s">
        <v>964</v>
      </c>
      <c r="H984">
        <v>26</v>
      </c>
      <c r="I984">
        <v>23</v>
      </c>
      <c r="J984">
        <v>4.95</v>
      </c>
      <c r="K984">
        <v>7</v>
      </c>
      <c r="L984">
        <v>2.2999999999999998</v>
      </c>
      <c r="M984">
        <f t="shared" si="47"/>
        <v>4</v>
      </c>
      <c r="N984" s="12">
        <f t="shared" si="48"/>
        <v>4.1180555555555554E-2</v>
      </c>
      <c r="O984">
        <f t="shared" si="49"/>
        <v>3</v>
      </c>
    </row>
    <row r="985" spans="1:15" x14ac:dyDescent="0.25">
      <c r="A985">
        <v>2009</v>
      </c>
      <c r="B985">
        <v>4</v>
      </c>
      <c r="C985" s="2">
        <v>2.9166666666666664E-2</v>
      </c>
      <c r="F985" t="s">
        <v>963</v>
      </c>
      <c r="G985" t="s">
        <v>962</v>
      </c>
      <c r="H985">
        <v>27</v>
      </c>
      <c r="I985">
        <v>23</v>
      </c>
      <c r="J985">
        <v>0</v>
      </c>
      <c r="K985">
        <v>0</v>
      </c>
      <c r="L985">
        <v>0.4</v>
      </c>
      <c r="M985">
        <f t="shared" si="47"/>
        <v>4</v>
      </c>
      <c r="N985" s="12">
        <f t="shared" si="48"/>
        <v>4.1180555555555554E-2</v>
      </c>
      <c r="O985">
        <f t="shared" si="49"/>
        <v>4</v>
      </c>
    </row>
    <row r="986" spans="1:15" x14ac:dyDescent="0.25">
      <c r="A986">
        <v>2009</v>
      </c>
      <c r="B986">
        <v>4</v>
      </c>
      <c r="C986" s="2">
        <v>2.9166666666666664E-2</v>
      </c>
      <c r="F986" t="s">
        <v>554</v>
      </c>
      <c r="G986" t="s">
        <v>961</v>
      </c>
      <c r="H986">
        <v>27</v>
      </c>
      <c r="I986">
        <v>23</v>
      </c>
      <c r="J986">
        <v>0</v>
      </c>
      <c r="K986">
        <v>-0.48</v>
      </c>
      <c r="L986">
        <v>0.9</v>
      </c>
      <c r="M986" t="str">
        <f t="shared" si="47"/>
        <v/>
      </c>
      <c r="N986" s="12" t="str">
        <f t="shared" si="48"/>
        <v/>
      </c>
      <c r="O986" t="str">
        <f t="shared" si="49"/>
        <v/>
      </c>
    </row>
    <row r="987" spans="1:15" x14ac:dyDescent="0.25">
      <c r="A987">
        <v>2009</v>
      </c>
      <c r="B987">
        <v>4</v>
      </c>
      <c r="C987" s="2">
        <v>2.013888888888889E-2</v>
      </c>
      <c r="D987">
        <v>1</v>
      </c>
      <c r="E987">
        <v>10</v>
      </c>
      <c r="F987" t="s">
        <v>959</v>
      </c>
      <c r="G987" t="s">
        <v>960</v>
      </c>
      <c r="H987">
        <v>27</v>
      </c>
      <c r="I987">
        <v>23</v>
      </c>
      <c r="J987">
        <v>0.48</v>
      </c>
      <c r="K987">
        <v>1.8</v>
      </c>
      <c r="L987">
        <v>4.2</v>
      </c>
      <c r="M987" t="str">
        <f t="shared" si="47"/>
        <v/>
      </c>
      <c r="N987" s="12" t="str">
        <f t="shared" si="48"/>
        <v/>
      </c>
      <c r="O987" t="str">
        <f t="shared" si="49"/>
        <v/>
      </c>
    </row>
    <row r="988" spans="1:15" x14ac:dyDescent="0.25">
      <c r="A988">
        <v>2009</v>
      </c>
      <c r="B988">
        <v>4</v>
      </c>
      <c r="C988" s="2">
        <v>1.5277777777777777E-2</v>
      </c>
      <c r="D988">
        <v>1</v>
      </c>
      <c r="E988">
        <v>10</v>
      </c>
      <c r="F988" t="s">
        <v>959</v>
      </c>
      <c r="G988" t="s">
        <v>958</v>
      </c>
      <c r="H988">
        <v>27</v>
      </c>
      <c r="I988">
        <v>23</v>
      </c>
      <c r="J988">
        <v>0</v>
      </c>
      <c r="K988">
        <v>0</v>
      </c>
      <c r="M988" t="str">
        <f t="shared" si="47"/>
        <v/>
      </c>
      <c r="N988" s="12" t="str">
        <f t="shared" si="48"/>
        <v/>
      </c>
      <c r="O988" t="str">
        <f t="shared" si="49"/>
        <v/>
      </c>
    </row>
    <row r="989" spans="1:15" x14ac:dyDescent="0.25">
      <c r="A989">
        <v>2009</v>
      </c>
      <c r="B989">
        <v>4</v>
      </c>
      <c r="C989" s="2">
        <v>1.5277777777777777E-2</v>
      </c>
      <c r="D989">
        <v>1</v>
      </c>
      <c r="E989">
        <v>10</v>
      </c>
      <c r="F989" t="s">
        <v>956</v>
      </c>
      <c r="G989" t="s">
        <v>957</v>
      </c>
      <c r="H989">
        <v>27</v>
      </c>
      <c r="I989">
        <v>23</v>
      </c>
      <c r="J989">
        <v>1.8</v>
      </c>
      <c r="K989">
        <v>2.65</v>
      </c>
      <c r="L989">
        <v>11.7</v>
      </c>
      <c r="M989" t="str">
        <f t="shared" si="47"/>
        <v/>
      </c>
      <c r="N989" s="12" t="str">
        <f t="shared" si="48"/>
        <v/>
      </c>
      <c r="O989" t="str">
        <f t="shared" si="49"/>
        <v/>
      </c>
    </row>
    <row r="990" spans="1:15" x14ac:dyDescent="0.25">
      <c r="A990">
        <v>2009</v>
      </c>
      <c r="B990">
        <v>4</v>
      </c>
      <c r="C990" s="2">
        <v>1.0416666666666666E-2</v>
      </c>
      <c r="D990">
        <v>1</v>
      </c>
      <c r="E990">
        <v>10</v>
      </c>
      <c r="F990" t="s">
        <v>956</v>
      </c>
      <c r="G990" t="s">
        <v>955</v>
      </c>
      <c r="H990">
        <v>27</v>
      </c>
      <c r="I990">
        <v>23</v>
      </c>
      <c r="J990">
        <v>0</v>
      </c>
      <c r="K990">
        <v>0</v>
      </c>
      <c r="M990" t="str">
        <f t="shared" si="47"/>
        <v/>
      </c>
      <c r="N990" s="12" t="str">
        <f t="shared" si="48"/>
        <v/>
      </c>
      <c r="O990" t="str">
        <f t="shared" si="49"/>
        <v/>
      </c>
    </row>
    <row r="991" spans="1:15" x14ac:dyDescent="0.25">
      <c r="A991">
        <v>2009</v>
      </c>
      <c r="B991">
        <v>4</v>
      </c>
      <c r="C991" s="2">
        <v>1.0416666666666666E-2</v>
      </c>
      <c r="D991">
        <v>1</v>
      </c>
      <c r="E991">
        <v>10</v>
      </c>
      <c r="F991" t="s">
        <v>556</v>
      </c>
      <c r="G991" t="s">
        <v>954</v>
      </c>
      <c r="H991">
        <v>27</v>
      </c>
      <c r="I991">
        <v>23</v>
      </c>
      <c r="J991">
        <v>2.65</v>
      </c>
      <c r="K991">
        <v>-0.87</v>
      </c>
      <c r="L991">
        <v>0</v>
      </c>
      <c r="M991" t="str">
        <f t="shared" si="47"/>
        <v/>
      </c>
      <c r="N991" s="12" t="str">
        <f t="shared" si="48"/>
        <v/>
      </c>
      <c r="O991" t="str">
        <f t="shared" si="49"/>
        <v/>
      </c>
    </row>
    <row r="992" spans="1:15" x14ac:dyDescent="0.25">
      <c r="A992">
        <v>2009</v>
      </c>
      <c r="B992">
        <v>4</v>
      </c>
      <c r="C992" s="2">
        <v>3.472222222222222E-3</v>
      </c>
      <c r="D992">
        <v>1</v>
      </c>
      <c r="E992">
        <v>10</v>
      </c>
      <c r="F992" t="s">
        <v>552</v>
      </c>
      <c r="G992" t="s">
        <v>953</v>
      </c>
      <c r="H992">
        <v>27</v>
      </c>
      <c r="I992">
        <v>23</v>
      </c>
      <c r="J992">
        <v>0.87</v>
      </c>
      <c r="K992">
        <v>0.19</v>
      </c>
      <c r="L992">
        <v>0</v>
      </c>
      <c r="M992" t="str">
        <f t="shared" si="47"/>
        <v/>
      </c>
      <c r="N992" s="12" t="str">
        <f t="shared" si="48"/>
        <v/>
      </c>
      <c r="O992" t="str">
        <f t="shared" si="49"/>
        <v/>
      </c>
    </row>
    <row r="993" spans="1:15" x14ac:dyDescent="0.25">
      <c r="A993">
        <v>2008</v>
      </c>
      <c r="B993">
        <v>1</v>
      </c>
      <c r="C993" s="2">
        <v>0.625</v>
      </c>
      <c r="F993" t="s">
        <v>1178</v>
      </c>
      <c r="G993" t="s">
        <v>1322</v>
      </c>
      <c r="H993">
        <v>0</v>
      </c>
      <c r="I993">
        <v>0</v>
      </c>
      <c r="J993">
        <v>0</v>
      </c>
      <c r="K993">
        <v>-0.48</v>
      </c>
      <c r="L993">
        <v>81.400000000000006</v>
      </c>
      <c r="M993">
        <f t="shared" si="47"/>
        <v>1</v>
      </c>
      <c r="N993" s="12">
        <f t="shared" si="48"/>
        <v>0</v>
      </c>
      <c r="O993">
        <f t="shared" si="49"/>
        <v>0</v>
      </c>
    </row>
    <row r="994" spans="1:15" x14ac:dyDescent="0.25">
      <c r="A994">
        <v>2008</v>
      </c>
      <c r="B994">
        <v>1</v>
      </c>
      <c r="C994" s="2">
        <v>0.62152777777777779</v>
      </c>
      <c r="D994">
        <v>1</v>
      </c>
      <c r="E994">
        <v>10</v>
      </c>
      <c r="F994" t="s">
        <v>518</v>
      </c>
      <c r="G994" t="s">
        <v>1321</v>
      </c>
      <c r="H994">
        <v>0</v>
      </c>
      <c r="I994">
        <v>0</v>
      </c>
      <c r="J994">
        <v>0.48</v>
      </c>
      <c r="K994">
        <v>0.34</v>
      </c>
      <c r="L994">
        <v>81.7</v>
      </c>
      <c r="M994" t="str">
        <f t="shared" si="47"/>
        <v/>
      </c>
      <c r="N994" s="12" t="str">
        <f t="shared" si="48"/>
        <v/>
      </c>
      <c r="O994" t="str">
        <f t="shared" si="49"/>
        <v/>
      </c>
    </row>
    <row r="995" spans="1:15" x14ac:dyDescent="0.25">
      <c r="A995">
        <v>2008</v>
      </c>
      <c r="B995">
        <v>1</v>
      </c>
      <c r="C995" s="2">
        <v>0.59305555555555556</v>
      </c>
      <c r="D995">
        <v>2</v>
      </c>
      <c r="E995">
        <v>7</v>
      </c>
      <c r="F995" t="s">
        <v>507</v>
      </c>
      <c r="G995" t="s">
        <v>1320</v>
      </c>
      <c r="H995">
        <v>0</v>
      </c>
      <c r="I995">
        <v>0</v>
      </c>
      <c r="J995">
        <v>0.34</v>
      </c>
      <c r="K995">
        <v>-0.1</v>
      </c>
      <c r="L995">
        <v>82.4</v>
      </c>
      <c r="M995" t="str">
        <f t="shared" si="47"/>
        <v/>
      </c>
      <c r="N995" s="12" t="str">
        <f t="shared" si="48"/>
        <v/>
      </c>
      <c r="O995" t="str">
        <f t="shared" si="49"/>
        <v/>
      </c>
    </row>
    <row r="996" spans="1:15" x14ac:dyDescent="0.25">
      <c r="A996">
        <v>2008</v>
      </c>
      <c r="B996">
        <v>1</v>
      </c>
      <c r="C996" s="2">
        <v>0.56388888888888888</v>
      </c>
      <c r="D996">
        <v>3</v>
      </c>
      <c r="E996">
        <v>5</v>
      </c>
      <c r="F996" t="s">
        <v>480</v>
      </c>
      <c r="G996" t="s">
        <v>1319</v>
      </c>
      <c r="H996">
        <v>0</v>
      </c>
      <c r="I996">
        <v>0</v>
      </c>
      <c r="J996">
        <v>-0.1</v>
      </c>
      <c r="K996">
        <v>1.73</v>
      </c>
      <c r="L996">
        <v>78.400000000000006</v>
      </c>
      <c r="M996" t="str">
        <f t="shared" si="47"/>
        <v/>
      </c>
      <c r="N996" s="12" t="str">
        <f t="shared" si="48"/>
        <v/>
      </c>
      <c r="O996" t="str">
        <f t="shared" si="49"/>
        <v/>
      </c>
    </row>
    <row r="997" spans="1:15" x14ac:dyDescent="0.25">
      <c r="A997">
        <v>2008</v>
      </c>
      <c r="B997">
        <v>1</v>
      </c>
      <c r="C997" s="2">
        <v>0.53680555555555554</v>
      </c>
      <c r="D997">
        <v>1</v>
      </c>
      <c r="E997">
        <v>10</v>
      </c>
      <c r="F997" t="s">
        <v>1239</v>
      </c>
      <c r="G997" t="s">
        <v>1318</v>
      </c>
      <c r="H997">
        <v>0</v>
      </c>
      <c r="I997">
        <v>0</v>
      </c>
      <c r="J997">
        <v>1.73</v>
      </c>
      <c r="K997">
        <v>1.59</v>
      </c>
      <c r="L997">
        <v>78.599999999999994</v>
      </c>
      <c r="M997" t="str">
        <f t="shared" si="47"/>
        <v/>
      </c>
      <c r="N997" s="12" t="str">
        <f t="shared" si="48"/>
        <v/>
      </c>
      <c r="O997" t="str">
        <f t="shared" si="49"/>
        <v/>
      </c>
    </row>
    <row r="998" spans="1:15" x14ac:dyDescent="0.25">
      <c r="A998">
        <v>2008</v>
      </c>
      <c r="B998">
        <v>1</v>
      </c>
      <c r="C998" s="2">
        <v>0.50208333333333333</v>
      </c>
      <c r="D998">
        <v>2</v>
      </c>
      <c r="E998">
        <v>7</v>
      </c>
      <c r="F998" t="s">
        <v>477</v>
      </c>
      <c r="G998" t="s">
        <v>1317</v>
      </c>
      <c r="H998">
        <v>0</v>
      </c>
      <c r="I998">
        <v>0</v>
      </c>
      <c r="J998">
        <v>1.59</v>
      </c>
      <c r="K998">
        <v>1.03</v>
      </c>
      <c r="L998">
        <v>79.599999999999994</v>
      </c>
      <c r="M998" t="str">
        <f t="shared" si="47"/>
        <v/>
      </c>
      <c r="N998" s="12" t="str">
        <f t="shared" si="48"/>
        <v/>
      </c>
      <c r="O998" t="str">
        <f t="shared" si="49"/>
        <v/>
      </c>
    </row>
    <row r="999" spans="1:15" x14ac:dyDescent="0.25">
      <c r="A999">
        <v>2008</v>
      </c>
      <c r="B999">
        <v>1</v>
      </c>
      <c r="C999" s="2">
        <v>0.47013888888888888</v>
      </c>
      <c r="D999">
        <v>3</v>
      </c>
      <c r="E999">
        <v>6</v>
      </c>
      <c r="F999" t="s">
        <v>1316</v>
      </c>
      <c r="G999" t="s">
        <v>1315</v>
      </c>
      <c r="H999">
        <v>0</v>
      </c>
      <c r="I999">
        <v>0</v>
      </c>
      <c r="J999">
        <v>1.03</v>
      </c>
      <c r="K999">
        <v>2.52</v>
      </c>
      <c r="L999">
        <v>76</v>
      </c>
      <c r="M999" t="str">
        <f t="shared" si="47"/>
        <v/>
      </c>
      <c r="N999" s="12" t="str">
        <f t="shared" si="48"/>
        <v/>
      </c>
      <c r="O999" t="str">
        <f t="shared" si="49"/>
        <v/>
      </c>
    </row>
    <row r="1000" spans="1:15" x14ac:dyDescent="0.25">
      <c r="A1000">
        <v>2008</v>
      </c>
      <c r="B1000">
        <v>1</v>
      </c>
      <c r="C1000" s="2">
        <v>0.43888888888888888</v>
      </c>
      <c r="D1000">
        <v>1</v>
      </c>
      <c r="E1000">
        <v>10</v>
      </c>
      <c r="F1000" t="s">
        <v>470</v>
      </c>
      <c r="G1000" t="s">
        <v>1314</v>
      </c>
      <c r="H1000">
        <v>0</v>
      </c>
      <c r="I1000">
        <v>0</v>
      </c>
      <c r="J1000">
        <v>2.52</v>
      </c>
      <c r="K1000">
        <v>2.92</v>
      </c>
      <c r="L1000">
        <v>74.8</v>
      </c>
      <c r="M1000" t="str">
        <f t="shared" si="47"/>
        <v/>
      </c>
      <c r="N1000" s="12" t="str">
        <f t="shared" si="48"/>
        <v/>
      </c>
      <c r="O1000" t="str">
        <f t="shared" si="49"/>
        <v/>
      </c>
    </row>
    <row r="1001" spans="1:15" x14ac:dyDescent="0.25">
      <c r="A1001">
        <v>2008</v>
      </c>
      <c r="B1001">
        <v>1</v>
      </c>
      <c r="C1001" s="2">
        <v>0.40902777777777777</v>
      </c>
      <c r="D1001">
        <v>2</v>
      </c>
      <c r="E1001">
        <v>3</v>
      </c>
      <c r="F1001" t="s">
        <v>513</v>
      </c>
      <c r="G1001" t="s">
        <v>1313</v>
      </c>
      <c r="H1001">
        <v>0</v>
      </c>
      <c r="I1001">
        <v>0</v>
      </c>
      <c r="J1001">
        <v>2.92</v>
      </c>
      <c r="K1001">
        <v>2.48</v>
      </c>
      <c r="L1001">
        <v>75.599999999999994</v>
      </c>
      <c r="M1001" t="str">
        <f t="shared" si="47"/>
        <v/>
      </c>
      <c r="N1001" s="12" t="str">
        <f t="shared" si="48"/>
        <v/>
      </c>
      <c r="O1001" t="str">
        <f t="shared" si="49"/>
        <v/>
      </c>
    </row>
    <row r="1002" spans="1:15" x14ac:dyDescent="0.25">
      <c r="A1002">
        <v>2008</v>
      </c>
      <c r="B1002">
        <v>1</v>
      </c>
      <c r="C1002" s="2">
        <v>0.3756944444444445</v>
      </c>
      <c r="D1002">
        <v>3</v>
      </c>
      <c r="E1002">
        <v>1</v>
      </c>
      <c r="F1002" t="s">
        <v>1312</v>
      </c>
      <c r="G1002" t="s">
        <v>1311</v>
      </c>
      <c r="H1002">
        <v>0</v>
      </c>
      <c r="I1002">
        <v>0</v>
      </c>
      <c r="J1002">
        <v>2.48</v>
      </c>
      <c r="K1002">
        <v>3.64</v>
      </c>
      <c r="L1002">
        <v>72.400000000000006</v>
      </c>
      <c r="M1002" t="str">
        <f t="shared" si="47"/>
        <v/>
      </c>
      <c r="N1002" s="12" t="str">
        <f t="shared" si="48"/>
        <v/>
      </c>
      <c r="O1002" t="str">
        <f t="shared" si="49"/>
        <v/>
      </c>
    </row>
    <row r="1003" spans="1:15" x14ac:dyDescent="0.25">
      <c r="A1003">
        <v>2008</v>
      </c>
      <c r="B1003">
        <v>1</v>
      </c>
      <c r="C1003" s="2">
        <v>0.34513888888888888</v>
      </c>
      <c r="D1003">
        <v>1</v>
      </c>
      <c r="E1003">
        <v>10</v>
      </c>
      <c r="F1003" t="s">
        <v>519</v>
      </c>
      <c r="G1003" t="s">
        <v>1310</v>
      </c>
      <c r="H1003">
        <v>0</v>
      </c>
      <c r="I1003">
        <v>0</v>
      </c>
      <c r="J1003">
        <v>3.64</v>
      </c>
      <c r="K1003">
        <v>3.1</v>
      </c>
      <c r="L1003">
        <v>73.599999999999994</v>
      </c>
      <c r="M1003" t="str">
        <f t="shared" si="47"/>
        <v/>
      </c>
      <c r="N1003" s="12" t="str">
        <f t="shared" si="48"/>
        <v/>
      </c>
      <c r="O1003" t="str">
        <f t="shared" si="49"/>
        <v/>
      </c>
    </row>
    <row r="1004" spans="1:15" x14ac:dyDescent="0.25">
      <c r="A1004">
        <v>2008</v>
      </c>
      <c r="B1004">
        <v>1</v>
      </c>
      <c r="C1004" s="2">
        <v>0.34097222222222223</v>
      </c>
      <c r="D1004">
        <v>2</v>
      </c>
      <c r="E1004">
        <v>10</v>
      </c>
      <c r="F1004" t="s">
        <v>519</v>
      </c>
      <c r="G1004" t="s">
        <v>1309</v>
      </c>
      <c r="H1004">
        <v>0</v>
      </c>
      <c r="I1004">
        <v>0</v>
      </c>
      <c r="J1004">
        <v>3.1</v>
      </c>
      <c r="K1004">
        <v>2.81</v>
      </c>
      <c r="L1004">
        <v>74.3</v>
      </c>
      <c r="M1004" t="str">
        <f t="shared" si="47"/>
        <v/>
      </c>
      <c r="N1004" s="12" t="str">
        <f t="shared" si="48"/>
        <v/>
      </c>
      <c r="O1004" t="str">
        <f t="shared" si="49"/>
        <v/>
      </c>
    </row>
    <row r="1005" spans="1:15" x14ac:dyDescent="0.25">
      <c r="A1005">
        <v>2008</v>
      </c>
      <c r="B1005">
        <v>1</v>
      </c>
      <c r="C1005" s="2">
        <v>0.31041666666666667</v>
      </c>
      <c r="D1005">
        <v>3</v>
      </c>
      <c r="E1005">
        <v>7</v>
      </c>
      <c r="F1005" t="s">
        <v>490</v>
      </c>
      <c r="G1005" t="s">
        <v>1308</v>
      </c>
      <c r="H1005">
        <v>0</v>
      </c>
      <c r="I1005">
        <v>0</v>
      </c>
      <c r="J1005">
        <v>2.81</v>
      </c>
      <c r="K1005">
        <v>4.4400000000000004</v>
      </c>
      <c r="L1005">
        <v>69.7</v>
      </c>
      <c r="M1005" t="str">
        <f t="shared" si="47"/>
        <v/>
      </c>
      <c r="N1005" s="12" t="str">
        <f t="shared" si="48"/>
        <v/>
      </c>
      <c r="O1005" t="str">
        <f t="shared" si="49"/>
        <v/>
      </c>
    </row>
    <row r="1006" spans="1:15" x14ac:dyDescent="0.25">
      <c r="A1006">
        <v>2008</v>
      </c>
      <c r="B1006">
        <v>1</v>
      </c>
      <c r="C1006" s="2">
        <v>0.27847222222222223</v>
      </c>
      <c r="D1006">
        <v>1</v>
      </c>
      <c r="E1006">
        <v>10</v>
      </c>
      <c r="F1006" t="s">
        <v>493</v>
      </c>
      <c r="G1006" t="s">
        <v>1307</v>
      </c>
      <c r="H1006">
        <v>0</v>
      </c>
      <c r="I1006">
        <v>0</v>
      </c>
      <c r="J1006">
        <v>4.4400000000000004</v>
      </c>
      <c r="K1006">
        <v>3.85</v>
      </c>
      <c r="L1006">
        <v>71</v>
      </c>
      <c r="M1006" t="str">
        <f t="shared" si="47"/>
        <v/>
      </c>
      <c r="N1006" s="12" t="str">
        <f t="shared" si="48"/>
        <v/>
      </c>
      <c r="O1006" t="str">
        <f t="shared" si="49"/>
        <v/>
      </c>
    </row>
    <row r="1007" spans="1:15" x14ac:dyDescent="0.25">
      <c r="A1007">
        <v>2008</v>
      </c>
      <c r="B1007">
        <v>1</v>
      </c>
      <c r="C1007" s="2">
        <v>0.27430555555555552</v>
      </c>
      <c r="D1007">
        <v>2</v>
      </c>
      <c r="E1007">
        <v>10</v>
      </c>
      <c r="F1007" t="s">
        <v>493</v>
      </c>
      <c r="G1007" t="s">
        <v>1306</v>
      </c>
      <c r="H1007">
        <v>0</v>
      </c>
      <c r="I1007">
        <v>0</v>
      </c>
      <c r="J1007">
        <v>3.85</v>
      </c>
      <c r="K1007">
        <v>3</v>
      </c>
      <c r="L1007">
        <v>73.3</v>
      </c>
      <c r="M1007" t="str">
        <f t="shared" si="47"/>
        <v/>
      </c>
      <c r="N1007" s="12" t="str">
        <f t="shared" si="48"/>
        <v/>
      </c>
      <c r="O1007" t="str">
        <f t="shared" si="49"/>
        <v/>
      </c>
    </row>
    <row r="1008" spans="1:15" x14ac:dyDescent="0.25">
      <c r="A1008">
        <v>2008</v>
      </c>
      <c r="B1008">
        <v>1</v>
      </c>
      <c r="C1008" s="2">
        <v>0.24097222222222223</v>
      </c>
      <c r="D1008">
        <v>3</v>
      </c>
      <c r="E1008">
        <v>11</v>
      </c>
      <c r="F1008" t="s">
        <v>462</v>
      </c>
      <c r="G1008" t="s">
        <v>1305</v>
      </c>
      <c r="H1008">
        <v>0</v>
      </c>
      <c r="I1008">
        <v>0</v>
      </c>
      <c r="J1008">
        <v>3</v>
      </c>
      <c r="K1008">
        <v>2.5099999999999998</v>
      </c>
      <c r="L1008">
        <v>74.3</v>
      </c>
      <c r="M1008" t="str">
        <f t="shared" si="47"/>
        <v/>
      </c>
      <c r="N1008" s="12" t="str">
        <f t="shared" si="48"/>
        <v/>
      </c>
      <c r="O1008" t="str">
        <f t="shared" si="49"/>
        <v/>
      </c>
    </row>
    <row r="1009" spans="1:15" x14ac:dyDescent="0.25">
      <c r="A1009">
        <v>2008</v>
      </c>
      <c r="B1009">
        <v>1</v>
      </c>
      <c r="C1009" s="2">
        <v>0.21249999999999999</v>
      </c>
      <c r="D1009">
        <v>4</v>
      </c>
      <c r="E1009">
        <v>7</v>
      </c>
      <c r="F1009" t="s">
        <v>454</v>
      </c>
      <c r="G1009" t="s">
        <v>1304</v>
      </c>
      <c r="H1009">
        <v>3</v>
      </c>
      <c r="I1009">
        <v>0</v>
      </c>
      <c r="J1009">
        <v>2.5099999999999998</v>
      </c>
      <c r="K1009">
        <v>3</v>
      </c>
      <c r="L1009">
        <v>72.7</v>
      </c>
      <c r="M1009">
        <f t="shared" si="47"/>
        <v>1</v>
      </c>
      <c r="N1009" s="12">
        <f t="shared" si="48"/>
        <v>6.875E-3</v>
      </c>
      <c r="O1009">
        <f t="shared" si="49"/>
        <v>3</v>
      </c>
    </row>
    <row r="1010" spans="1:15" x14ac:dyDescent="0.25">
      <c r="A1010">
        <v>2008</v>
      </c>
      <c r="B1010">
        <v>1</v>
      </c>
      <c r="C1010" s="2">
        <v>0.21249999999999999</v>
      </c>
      <c r="F1010" t="s">
        <v>479</v>
      </c>
      <c r="G1010" t="s">
        <v>1303</v>
      </c>
      <c r="H1010">
        <v>3</v>
      </c>
      <c r="I1010">
        <v>0</v>
      </c>
      <c r="J1010">
        <v>0</v>
      </c>
      <c r="K1010">
        <v>-1.86</v>
      </c>
      <c r="L1010">
        <v>77.5</v>
      </c>
      <c r="M1010" t="str">
        <f t="shared" si="47"/>
        <v/>
      </c>
      <c r="N1010" s="12" t="str">
        <f t="shared" si="48"/>
        <v/>
      </c>
      <c r="O1010" t="str">
        <f t="shared" si="49"/>
        <v/>
      </c>
    </row>
    <row r="1011" spans="1:15" x14ac:dyDescent="0.25">
      <c r="A1011">
        <v>2008</v>
      </c>
      <c r="B1011">
        <v>1</v>
      </c>
      <c r="C1011" s="2">
        <v>0.20277777777777781</v>
      </c>
      <c r="D1011">
        <v>1</v>
      </c>
      <c r="E1011">
        <v>10</v>
      </c>
      <c r="F1011" t="s">
        <v>452</v>
      </c>
      <c r="G1011" t="s">
        <v>1302</v>
      </c>
      <c r="H1011">
        <v>3</v>
      </c>
      <c r="I1011">
        <v>0</v>
      </c>
      <c r="J1011">
        <v>1.86</v>
      </c>
      <c r="K1011">
        <v>1.32</v>
      </c>
      <c r="L1011">
        <v>76.099999999999994</v>
      </c>
      <c r="M1011" t="str">
        <f t="shared" si="47"/>
        <v/>
      </c>
      <c r="N1011" s="12" t="str">
        <f t="shared" si="48"/>
        <v/>
      </c>
      <c r="O1011" t="str">
        <f t="shared" si="49"/>
        <v/>
      </c>
    </row>
    <row r="1012" spans="1:15" x14ac:dyDescent="0.25">
      <c r="A1012">
        <v>2008</v>
      </c>
      <c r="B1012">
        <v>1</v>
      </c>
      <c r="C1012" s="2">
        <v>0.19930555555555554</v>
      </c>
      <c r="D1012">
        <v>2</v>
      </c>
      <c r="E1012">
        <v>10</v>
      </c>
      <c r="F1012" t="s">
        <v>452</v>
      </c>
      <c r="G1012" t="s">
        <v>1301</v>
      </c>
      <c r="H1012">
        <v>3</v>
      </c>
      <c r="I1012">
        <v>0</v>
      </c>
      <c r="J1012">
        <v>1.32</v>
      </c>
      <c r="K1012">
        <v>1.82</v>
      </c>
      <c r="L1012">
        <v>77.3</v>
      </c>
      <c r="M1012" t="str">
        <f t="shared" si="47"/>
        <v/>
      </c>
      <c r="N1012" s="12" t="str">
        <f t="shared" si="48"/>
        <v/>
      </c>
      <c r="O1012" t="str">
        <f t="shared" si="49"/>
        <v/>
      </c>
    </row>
    <row r="1013" spans="1:15" x14ac:dyDescent="0.25">
      <c r="A1013">
        <v>2008</v>
      </c>
      <c r="B1013">
        <v>1</v>
      </c>
      <c r="C1013" s="2">
        <v>0.16874999999999998</v>
      </c>
      <c r="D1013">
        <v>3</v>
      </c>
      <c r="E1013">
        <v>1</v>
      </c>
      <c r="F1013" t="s">
        <v>468</v>
      </c>
      <c r="G1013" t="s">
        <v>1300</v>
      </c>
      <c r="H1013">
        <v>3</v>
      </c>
      <c r="I1013">
        <v>0</v>
      </c>
      <c r="J1013">
        <v>1.82</v>
      </c>
      <c r="K1013">
        <v>2.79</v>
      </c>
      <c r="L1013">
        <v>79.5</v>
      </c>
      <c r="M1013" t="str">
        <f t="shared" si="47"/>
        <v/>
      </c>
      <c r="N1013" s="12" t="str">
        <f t="shared" si="48"/>
        <v/>
      </c>
      <c r="O1013" t="str">
        <f t="shared" si="49"/>
        <v/>
      </c>
    </row>
    <row r="1014" spans="1:15" x14ac:dyDescent="0.25">
      <c r="A1014">
        <v>2008</v>
      </c>
      <c r="B1014">
        <v>1</v>
      </c>
      <c r="C1014" s="2">
        <v>0.14583333333333334</v>
      </c>
      <c r="D1014">
        <v>1</v>
      </c>
      <c r="E1014">
        <v>10</v>
      </c>
      <c r="F1014" t="s">
        <v>1239</v>
      </c>
      <c r="G1014" t="s">
        <v>1299</v>
      </c>
      <c r="H1014">
        <v>3</v>
      </c>
      <c r="I1014">
        <v>0</v>
      </c>
      <c r="J1014">
        <v>2.79</v>
      </c>
      <c r="K1014">
        <v>2.2400000000000002</v>
      </c>
      <c r="L1014">
        <v>78</v>
      </c>
      <c r="M1014" t="str">
        <f t="shared" si="47"/>
        <v/>
      </c>
      <c r="N1014" s="12" t="str">
        <f t="shared" si="48"/>
        <v/>
      </c>
      <c r="O1014" t="str">
        <f t="shared" si="49"/>
        <v/>
      </c>
    </row>
    <row r="1015" spans="1:15" x14ac:dyDescent="0.25">
      <c r="A1015">
        <v>2008</v>
      </c>
      <c r="B1015">
        <v>1</v>
      </c>
      <c r="C1015" s="2">
        <v>0.14166666666666666</v>
      </c>
      <c r="D1015">
        <v>2</v>
      </c>
      <c r="E1015">
        <v>10</v>
      </c>
      <c r="F1015" t="s">
        <v>1239</v>
      </c>
      <c r="G1015" t="s">
        <v>1298</v>
      </c>
      <c r="H1015">
        <v>3</v>
      </c>
      <c r="I1015">
        <v>0</v>
      </c>
      <c r="J1015">
        <v>2.2400000000000002</v>
      </c>
      <c r="K1015">
        <v>2.48</v>
      </c>
      <c r="L1015">
        <v>78.599999999999994</v>
      </c>
      <c r="M1015" t="str">
        <f t="shared" si="47"/>
        <v/>
      </c>
      <c r="N1015" s="12" t="str">
        <f t="shared" si="48"/>
        <v/>
      </c>
      <c r="O1015" t="str">
        <f t="shared" si="49"/>
        <v/>
      </c>
    </row>
    <row r="1016" spans="1:15" x14ac:dyDescent="0.25">
      <c r="A1016">
        <v>2008</v>
      </c>
      <c r="B1016">
        <v>1</v>
      </c>
      <c r="C1016" s="2">
        <v>0.10902777777777778</v>
      </c>
      <c r="D1016">
        <v>3</v>
      </c>
      <c r="E1016">
        <v>3</v>
      </c>
      <c r="F1016" t="s">
        <v>457</v>
      </c>
      <c r="G1016" t="s">
        <v>1297</v>
      </c>
      <c r="H1016">
        <v>3</v>
      </c>
      <c r="I1016">
        <v>0</v>
      </c>
      <c r="J1016">
        <v>2.48</v>
      </c>
      <c r="K1016">
        <v>3.78</v>
      </c>
      <c r="L1016">
        <v>81.400000000000006</v>
      </c>
      <c r="M1016" t="str">
        <f t="shared" si="47"/>
        <v/>
      </c>
      <c r="N1016" s="12" t="str">
        <f t="shared" si="48"/>
        <v/>
      </c>
      <c r="O1016" t="str">
        <f t="shared" si="49"/>
        <v/>
      </c>
    </row>
    <row r="1017" spans="1:15" x14ac:dyDescent="0.25">
      <c r="A1017">
        <v>2008</v>
      </c>
      <c r="B1017">
        <v>1</v>
      </c>
      <c r="C1017" s="2">
        <v>8.6111111111111124E-2</v>
      </c>
      <c r="D1017">
        <v>1</v>
      </c>
      <c r="E1017">
        <v>10</v>
      </c>
      <c r="F1017" t="s">
        <v>527</v>
      </c>
      <c r="G1017" t="s">
        <v>1296</v>
      </c>
      <c r="H1017">
        <v>3</v>
      </c>
      <c r="I1017">
        <v>0</v>
      </c>
      <c r="J1017">
        <v>3.78</v>
      </c>
      <c r="K1017">
        <v>3.5</v>
      </c>
      <c r="L1017">
        <v>80.599999999999994</v>
      </c>
      <c r="M1017" t="str">
        <f t="shared" si="47"/>
        <v/>
      </c>
      <c r="N1017" s="12" t="str">
        <f t="shared" si="48"/>
        <v/>
      </c>
      <c r="O1017" t="str">
        <f t="shared" si="49"/>
        <v/>
      </c>
    </row>
    <row r="1018" spans="1:15" x14ac:dyDescent="0.25">
      <c r="A1018">
        <v>2008</v>
      </c>
      <c r="B1018">
        <v>1</v>
      </c>
      <c r="C1018" s="2">
        <v>5.8333333333333327E-2</v>
      </c>
      <c r="D1018">
        <v>2</v>
      </c>
      <c r="E1018">
        <v>8</v>
      </c>
      <c r="F1018" t="s">
        <v>1235</v>
      </c>
      <c r="G1018" t="s">
        <v>1295</v>
      </c>
      <c r="H1018">
        <v>3</v>
      </c>
      <c r="I1018">
        <v>0</v>
      </c>
      <c r="J1018">
        <v>3.5</v>
      </c>
      <c r="K1018">
        <v>4.4400000000000004</v>
      </c>
      <c r="L1018">
        <v>82.6</v>
      </c>
      <c r="M1018" t="str">
        <f t="shared" si="47"/>
        <v/>
      </c>
      <c r="N1018" s="12" t="str">
        <f t="shared" si="48"/>
        <v/>
      </c>
      <c r="O1018" t="str">
        <f t="shared" si="49"/>
        <v/>
      </c>
    </row>
    <row r="1019" spans="1:15" x14ac:dyDescent="0.25">
      <c r="A1019">
        <v>2008</v>
      </c>
      <c r="B1019">
        <v>1</v>
      </c>
      <c r="C1019" s="2">
        <v>2.5694444444444447E-2</v>
      </c>
      <c r="D1019">
        <v>1</v>
      </c>
      <c r="E1019">
        <v>10</v>
      </c>
      <c r="F1019" t="s">
        <v>526</v>
      </c>
      <c r="G1019" t="s">
        <v>1294</v>
      </c>
      <c r="H1019">
        <v>3</v>
      </c>
      <c r="I1019">
        <v>0</v>
      </c>
      <c r="J1019">
        <v>4.4400000000000004</v>
      </c>
      <c r="K1019">
        <v>3.85</v>
      </c>
      <c r="L1019">
        <v>81.099999999999994</v>
      </c>
      <c r="M1019" t="str">
        <f t="shared" si="47"/>
        <v/>
      </c>
      <c r="N1019" s="12" t="str">
        <f t="shared" si="48"/>
        <v/>
      </c>
      <c r="O1019" t="str">
        <f t="shared" si="49"/>
        <v/>
      </c>
    </row>
    <row r="1020" spans="1:15" x14ac:dyDescent="0.25">
      <c r="A1020">
        <v>2008</v>
      </c>
      <c r="B1020">
        <v>1</v>
      </c>
      <c r="C1020" s="2">
        <v>2.2222222222222223E-2</v>
      </c>
      <c r="D1020">
        <v>2</v>
      </c>
      <c r="E1020">
        <v>10</v>
      </c>
      <c r="F1020" t="s">
        <v>526</v>
      </c>
      <c r="G1020" t="s">
        <v>1293</v>
      </c>
      <c r="H1020">
        <v>3</v>
      </c>
      <c r="I1020">
        <v>0</v>
      </c>
      <c r="J1020">
        <v>3.85</v>
      </c>
      <c r="K1020">
        <v>3.07</v>
      </c>
      <c r="L1020">
        <v>79.2</v>
      </c>
      <c r="M1020" t="str">
        <f t="shared" si="47"/>
        <v/>
      </c>
      <c r="N1020" s="12" t="str">
        <f t="shared" si="48"/>
        <v/>
      </c>
      <c r="O1020" t="str">
        <f t="shared" si="49"/>
        <v/>
      </c>
    </row>
    <row r="1021" spans="1:15" x14ac:dyDescent="0.25">
      <c r="A1021">
        <v>2008</v>
      </c>
      <c r="B1021">
        <v>1</v>
      </c>
      <c r="C1021" s="2">
        <v>2.013888888888889E-2</v>
      </c>
      <c r="D1021">
        <v>3</v>
      </c>
      <c r="E1021">
        <v>10</v>
      </c>
      <c r="F1021" t="s">
        <v>526</v>
      </c>
      <c r="G1021" t="s">
        <v>1292</v>
      </c>
      <c r="H1021">
        <v>3</v>
      </c>
      <c r="I1021">
        <v>0</v>
      </c>
      <c r="J1021">
        <v>3.07</v>
      </c>
      <c r="K1021">
        <v>6.97</v>
      </c>
      <c r="L1021">
        <v>87.4</v>
      </c>
      <c r="M1021" t="str">
        <f t="shared" si="47"/>
        <v/>
      </c>
      <c r="N1021" s="12" t="str">
        <f t="shared" si="48"/>
        <v/>
      </c>
      <c r="O1021" t="str">
        <f t="shared" si="49"/>
        <v/>
      </c>
    </row>
    <row r="1022" spans="1:15" x14ac:dyDescent="0.25">
      <c r="A1022">
        <v>2008</v>
      </c>
      <c r="B1022">
        <v>1</v>
      </c>
      <c r="C1022" s="2">
        <v>1.5972222222222224E-2</v>
      </c>
      <c r="D1022">
        <v>1</v>
      </c>
      <c r="E1022">
        <v>1</v>
      </c>
      <c r="F1022" t="s">
        <v>1289</v>
      </c>
      <c r="G1022" t="s">
        <v>1291</v>
      </c>
      <c r="H1022">
        <v>3</v>
      </c>
      <c r="I1022">
        <v>0</v>
      </c>
      <c r="J1022">
        <v>6.97</v>
      </c>
      <c r="K1022">
        <v>5.91</v>
      </c>
      <c r="L1022">
        <v>85.5</v>
      </c>
      <c r="M1022" t="str">
        <f t="shared" si="47"/>
        <v/>
      </c>
      <c r="N1022" s="12" t="str">
        <f t="shared" si="48"/>
        <v/>
      </c>
      <c r="O1022" t="str">
        <f t="shared" si="49"/>
        <v/>
      </c>
    </row>
    <row r="1023" spans="1:15" x14ac:dyDescent="0.25">
      <c r="A1023">
        <v>2008</v>
      </c>
      <c r="B1023">
        <v>2</v>
      </c>
      <c r="C1023" s="2">
        <v>0.625</v>
      </c>
      <c r="D1023">
        <v>2</v>
      </c>
      <c r="E1023">
        <v>1</v>
      </c>
      <c r="F1023" t="s">
        <v>1289</v>
      </c>
      <c r="G1023" t="s">
        <v>1290</v>
      </c>
      <c r="H1023">
        <v>3</v>
      </c>
      <c r="I1023">
        <v>6</v>
      </c>
      <c r="J1023">
        <v>5.91</v>
      </c>
      <c r="K1023">
        <v>7</v>
      </c>
      <c r="L1023">
        <v>85.6</v>
      </c>
      <c r="M1023">
        <f t="shared" si="47"/>
        <v>2</v>
      </c>
      <c r="N1023" s="12">
        <f t="shared" si="48"/>
        <v>1.0416666666666666E-2</v>
      </c>
      <c r="O1023">
        <f t="shared" si="49"/>
        <v>3</v>
      </c>
    </row>
    <row r="1024" spans="1:15" x14ac:dyDescent="0.25">
      <c r="A1024">
        <v>2008</v>
      </c>
      <c r="B1024">
        <v>2</v>
      </c>
      <c r="C1024" s="2">
        <v>0.625</v>
      </c>
      <c r="F1024" t="s">
        <v>1289</v>
      </c>
      <c r="G1024" t="s">
        <v>500</v>
      </c>
      <c r="H1024">
        <v>3</v>
      </c>
      <c r="I1024">
        <v>7</v>
      </c>
      <c r="J1024">
        <v>0</v>
      </c>
      <c r="K1024">
        <v>0</v>
      </c>
      <c r="L1024">
        <v>87.4</v>
      </c>
      <c r="M1024">
        <f t="shared" si="47"/>
        <v>2</v>
      </c>
      <c r="N1024" s="12">
        <f t="shared" si="48"/>
        <v>1.0416666666666666E-2</v>
      </c>
      <c r="O1024">
        <f t="shared" si="49"/>
        <v>4</v>
      </c>
    </row>
    <row r="1025" spans="1:15" x14ac:dyDescent="0.25">
      <c r="A1025">
        <v>2008</v>
      </c>
      <c r="B1025">
        <v>2</v>
      </c>
      <c r="C1025" s="2">
        <v>0.625</v>
      </c>
      <c r="F1025" t="s">
        <v>1178</v>
      </c>
      <c r="G1025" t="s">
        <v>1288</v>
      </c>
      <c r="H1025">
        <v>3</v>
      </c>
      <c r="I1025">
        <v>7</v>
      </c>
      <c r="J1025">
        <v>0</v>
      </c>
      <c r="K1025">
        <v>-1.6</v>
      </c>
      <c r="L1025">
        <v>84.4</v>
      </c>
      <c r="M1025" t="str">
        <f t="shared" si="47"/>
        <v/>
      </c>
      <c r="N1025" s="12" t="str">
        <f t="shared" si="48"/>
        <v/>
      </c>
      <c r="O1025" t="str">
        <f t="shared" si="49"/>
        <v/>
      </c>
    </row>
    <row r="1026" spans="1:15" x14ac:dyDescent="0.25">
      <c r="A1026">
        <v>2008</v>
      </c>
      <c r="B1026">
        <v>2</v>
      </c>
      <c r="C1026" s="2">
        <v>0.62291666666666667</v>
      </c>
      <c r="D1026">
        <v>1</v>
      </c>
      <c r="E1026">
        <v>10</v>
      </c>
      <c r="F1026" t="s">
        <v>499</v>
      </c>
      <c r="G1026" t="s">
        <v>489</v>
      </c>
      <c r="H1026">
        <v>3</v>
      </c>
      <c r="I1026">
        <v>7</v>
      </c>
      <c r="J1026">
        <v>1.6</v>
      </c>
      <c r="K1026">
        <v>1.46</v>
      </c>
      <c r="L1026">
        <v>84.7</v>
      </c>
      <c r="M1026" t="str">
        <f t="shared" si="47"/>
        <v/>
      </c>
      <c r="N1026" s="12" t="str">
        <f t="shared" si="48"/>
        <v/>
      </c>
      <c r="O1026" t="str">
        <f t="shared" si="49"/>
        <v/>
      </c>
    </row>
    <row r="1027" spans="1:15" x14ac:dyDescent="0.25">
      <c r="A1027">
        <v>2008</v>
      </c>
      <c r="B1027">
        <v>2</v>
      </c>
      <c r="C1027" s="2">
        <v>0.59652777777777777</v>
      </c>
      <c r="D1027">
        <v>2</v>
      </c>
      <c r="E1027">
        <v>7</v>
      </c>
      <c r="F1027" t="s">
        <v>467</v>
      </c>
      <c r="G1027" t="s">
        <v>1287</v>
      </c>
      <c r="H1027">
        <v>3</v>
      </c>
      <c r="I1027">
        <v>7</v>
      </c>
      <c r="J1027">
        <v>1.46</v>
      </c>
      <c r="K1027">
        <v>0.76</v>
      </c>
      <c r="L1027">
        <v>85.9</v>
      </c>
      <c r="M1027" t="str">
        <f t="shared" si="47"/>
        <v/>
      </c>
      <c r="N1027" s="12" t="str">
        <f t="shared" si="48"/>
        <v/>
      </c>
      <c r="O1027" t="str">
        <f t="shared" si="49"/>
        <v/>
      </c>
    </row>
    <row r="1028" spans="1:15" x14ac:dyDescent="0.25">
      <c r="A1028">
        <v>2008</v>
      </c>
      <c r="B1028">
        <v>2</v>
      </c>
      <c r="C1028" s="2">
        <v>0.59097222222222223</v>
      </c>
      <c r="D1028">
        <v>3</v>
      </c>
      <c r="E1028">
        <v>7</v>
      </c>
      <c r="F1028" t="s">
        <v>467</v>
      </c>
      <c r="G1028" t="s">
        <v>1286</v>
      </c>
      <c r="H1028">
        <v>3</v>
      </c>
      <c r="I1028">
        <v>7</v>
      </c>
      <c r="J1028">
        <v>0.76</v>
      </c>
      <c r="K1028">
        <v>4.3099999999999996</v>
      </c>
      <c r="L1028">
        <v>77.900000000000006</v>
      </c>
      <c r="M1028" t="str">
        <f t="shared" ref="M1028:M1091" si="50">IF(AND(H1028=H1027,I1028=I1027),"",$B1028)</f>
        <v/>
      </c>
      <c r="N1028" s="12" t="str">
        <f t="shared" ref="N1028:N1091" si="51">IF(NOT(ISNUMBER(M1028)),"",
IF(AND($C1028=0.625,$B1028=1),TIME(0,0,0),
(($C$3-C1028)+0.625*(B1028-1))/60))</f>
        <v/>
      </c>
      <c r="O1028" t="str">
        <f t="shared" ref="O1028:O1091" si="52">IF(N1028&lt;&gt;"",ABS(H1028-I1028),"")</f>
        <v/>
      </c>
    </row>
    <row r="1029" spans="1:15" x14ac:dyDescent="0.25">
      <c r="A1029">
        <v>2008</v>
      </c>
      <c r="B1029">
        <v>2</v>
      </c>
      <c r="C1029" s="2">
        <v>0.5854166666666667</v>
      </c>
      <c r="D1029">
        <v>1</v>
      </c>
      <c r="E1029">
        <v>10</v>
      </c>
      <c r="F1029" t="s">
        <v>492</v>
      </c>
      <c r="G1029" t="s">
        <v>1285</v>
      </c>
      <c r="H1029">
        <v>3</v>
      </c>
      <c r="I1029">
        <v>7</v>
      </c>
      <c r="J1029">
        <v>4.3099999999999996</v>
      </c>
      <c r="K1029">
        <v>4.3499999999999996</v>
      </c>
      <c r="L1029">
        <v>77.8</v>
      </c>
      <c r="M1029" t="str">
        <f t="shared" si="50"/>
        <v/>
      </c>
      <c r="N1029" s="12" t="str">
        <f t="shared" si="51"/>
        <v/>
      </c>
      <c r="O1029" t="str">
        <f t="shared" si="52"/>
        <v/>
      </c>
    </row>
    <row r="1030" spans="1:15" x14ac:dyDescent="0.25">
      <c r="A1030">
        <v>2008</v>
      </c>
      <c r="B1030">
        <v>2</v>
      </c>
      <c r="C1030" s="2">
        <v>0.55277777777777781</v>
      </c>
      <c r="D1030">
        <v>2</v>
      </c>
      <c r="E1030">
        <v>6</v>
      </c>
      <c r="F1030" t="s">
        <v>486</v>
      </c>
      <c r="G1030" t="s">
        <v>1284</v>
      </c>
      <c r="H1030">
        <v>3</v>
      </c>
      <c r="I1030">
        <v>7</v>
      </c>
      <c r="J1030">
        <v>4.3499999999999996</v>
      </c>
      <c r="K1030">
        <v>3.63</v>
      </c>
      <c r="L1030">
        <v>79.400000000000006</v>
      </c>
      <c r="M1030" t="str">
        <f t="shared" si="50"/>
        <v/>
      </c>
      <c r="N1030" s="12" t="str">
        <f t="shared" si="51"/>
        <v/>
      </c>
      <c r="O1030" t="str">
        <f t="shared" si="52"/>
        <v/>
      </c>
    </row>
    <row r="1031" spans="1:15" x14ac:dyDescent="0.25">
      <c r="A1031">
        <v>2008</v>
      </c>
      <c r="B1031">
        <v>2</v>
      </c>
      <c r="C1031" s="2">
        <v>0.53472222222222221</v>
      </c>
      <c r="D1031">
        <v>2</v>
      </c>
      <c r="E1031">
        <v>11</v>
      </c>
      <c r="F1031" t="s">
        <v>456</v>
      </c>
      <c r="G1031" t="s">
        <v>1283</v>
      </c>
      <c r="H1031">
        <v>3</v>
      </c>
      <c r="I1031">
        <v>7</v>
      </c>
      <c r="J1031">
        <v>3.63</v>
      </c>
      <c r="K1031">
        <v>3.76</v>
      </c>
      <c r="L1031">
        <v>79</v>
      </c>
      <c r="M1031" t="str">
        <f t="shared" si="50"/>
        <v/>
      </c>
      <c r="N1031" s="12" t="str">
        <f t="shared" si="51"/>
        <v/>
      </c>
      <c r="O1031" t="str">
        <f t="shared" si="52"/>
        <v/>
      </c>
    </row>
    <row r="1032" spans="1:15" x14ac:dyDescent="0.25">
      <c r="A1032">
        <v>2008</v>
      </c>
      <c r="B1032">
        <v>2</v>
      </c>
      <c r="C1032" s="2">
        <v>0.50277777777777777</v>
      </c>
      <c r="D1032">
        <v>3</v>
      </c>
      <c r="E1032">
        <v>5</v>
      </c>
      <c r="F1032" t="s">
        <v>454</v>
      </c>
      <c r="G1032" t="s">
        <v>1282</v>
      </c>
      <c r="H1032">
        <v>3</v>
      </c>
      <c r="I1032">
        <v>7</v>
      </c>
      <c r="J1032">
        <v>3.76</v>
      </c>
      <c r="K1032">
        <v>-1.1399999999999999</v>
      </c>
      <c r="L1032">
        <v>89.1</v>
      </c>
      <c r="M1032" t="str">
        <f t="shared" si="50"/>
        <v/>
      </c>
      <c r="N1032" s="12" t="str">
        <f t="shared" si="51"/>
        <v/>
      </c>
      <c r="O1032" t="str">
        <f t="shared" si="52"/>
        <v/>
      </c>
    </row>
    <row r="1033" spans="1:15" x14ac:dyDescent="0.25">
      <c r="A1033">
        <v>2008</v>
      </c>
      <c r="B1033">
        <v>2</v>
      </c>
      <c r="C1033" s="2">
        <v>0.49513888888888885</v>
      </c>
      <c r="D1033">
        <v>1</v>
      </c>
      <c r="E1033">
        <v>10</v>
      </c>
      <c r="F1033" t="s">
        <v>453</v>
      </c>
      <c r="G1033" t="s">
        <v>1281</v>
      </c>
      <c r="H1033">
        <v>3</v>
      </c>
      <c r="I1033">
        <v>7</v>
      </c>
      <c r="J1033">
        <v>1.1399999999999999</v>
      </c>
      <c r="K1033">
        <v>1.67</v>
      </c>
      <c r="L1033">
        <v>90</v>
      </c>
      <c r="M1033" t="str">
        <f t="shared" si="50"/>
        <v/>
      </c>
      <c r="N1033" s="12" t="str">
        <f t="shared" si="51"/>
        <v/>
      </c>
      <c r="O1033" t="str">
        <f t="shared" si="52"/>
        <v/>
      </c>
    </row>
    <row r="1034" spans="1:15" x14ac:dyDescent="0.25">
      <c r="A1034">
        <v>2008</v>
      </c>
      <c r="B1034">
        <v>2</v>
      </c>
      <c r="C1034" s="2">
        <v>0.46597222222222223</v>
      </c>
      <c r="D1034">
        <v>2</v>
      </c>
      <c r="E1034">
        <v>2</v>
      </c>
      <c r="F1034" t="s">
        <v>520</v>
      </c>
      <c r="G1034" t="s">
        <v>1280</v>
      </c>
      <c r="H1034">
        <v>3</v>
      </c>
      <c r="I1034">
        <v>7</v>
      </c>
      <c r="J1034">
        <v>1.67</v>
      </c>
      <c r="K1034">
        <v>1.0900000000000001</v>
      </c>
      <c r="L1034">
        <v>89</v>
      </c>
      <c r="M1034" t="str">
        <f t="shared" si="50"/>
        <v/>
      </c>
      <c r="N1034" s="12" t="str">
        <f t="shared" si="51"/>
        <v/>
      </c>
      <c r="O1034" t="str">
        <f t="shared" si="52"/>
        <v/>
      </c>
    </row>
    <row r="1035" spans="1:15" x14ac:dyDescent="0.25">
      <c r="A1035">
        <v>2008</v>
      </c>
      <c r="B1035">
        <v>2</v>
      </c>
      <c r="C1035" s="2">
        <v>0.4465277777777778</v>
      </c>
      <c r="D1035">
        <v>3</v>
      </c>
      <c r="E1035">
        <v>1</v>
      </c>
      <c r="F1035" t="s">
        <v>504</v>
      </c>
      <c r="G1035" t="s">
        <v>1279</v>
      </c>
      <c r="H1035">
        <v>3</v>
      </c>
      <c r="I1035">
        <v>7</v>
      </c>
      <c r="J1035">
        <v>1.0900000000000001</v>
      </c>
      <c r="K1035">
        <v>-0.72</v>
      </c>
      <c r="L1035">
        <v>85.6</v>
      </c>
      <c r="M1035" t="str">
        <f t="shared" si="50"/>
        <v/>
      </c>
      <c r="N1035" s="12" t="str">
        <f t="shared" si="51"/>
        <v/>
      </c>
      <c r="O1035" t="str">
        <f t="shared" si="52"/>
        <v/>
      </c>
    </row>
    <row r="1036" spans="1:15" x14ac:dyDescent="0.25">
      <c r="A1036">
        <v>2008</v>
      </c>
      <c r="B1036">
        <v>2</v>
      </c>
      <c r="C1036" s="2">
        <v>0.41944444444444445</v>
      </c>
      <c r="D1036">
        <v>4</v>
      </c>
      <c r="E1036">
        <v>3</v>
      </c>
      <c r="F1036" t="s">
        <v>1278</v>
      </c>
      <c r="G1036" t="s">
        <v>1277</v>
      </c>
      <c r="H1036">
        <v>3</v>
      </c>
      <c r="I1036">
        <v>7</v>
      </c>
      <c r="J1036">
        <v>-0.72</v>
      </c>
      <c r="K1036">
        <v>-1.33</v>
      </c>
      <c r="L1036">
        <v>84.2</v>
      </c>
      <c r="M1036" t="str">
        <f t="shared" si="50"/>
        <v/>
      </c>
      <c r="N1036" s="12" t="str">
        <f t="shared" si="51"/>
        <v/>
      </c>
      <c r="O1036" t="str">
        <f t="shared" si="52"/>
        <v/>
      </c>
    </row>
    <row r="1037" spans="1:15" x14ac:dyDescent="0.25">
      <c r="A1037">
        <v>2008</v>
      </c>
      <c r="B1037">
        <v>2</v>
      </c>
      <c r="C1037" s="2">
        <v>0.41041666666666665</v>
      </c>
      <c r="D1037">
        <v>1</v>
      </c>
      <c r="E1037">
        <v>10</v>
      </c>
      <c r="F1037" t="s">
        <v>1276</v>
      </c>
      <c r="G1037" t="s">
        <v>1275</v>
      </c>
      <c r="H1037">
        <v>3</v>
      </c>
      <c r="I1037">
        <v>7</v>
      </c>
      <c r="J1037">
        <v>1.33</v>
      </c>
      <c r="K1037">
        <v>0.39</v>
      </c>
      <c r="L1037">
        <v>86.1</v>
      </c>
      <c r="M1037" t="str">
        <f t="shared" si="50"/>
        <v/>
      </c>
      <c r="N1037" s="12" t="str">
        <f t="shared" si="51"/>
        <v/>
      </c>
      <c r="O1037" t="str">
        <f t="shared" si="52"/>
        <v/>
      </c>
    </row>
    <row r="1038" spans="1:15" x14ac:dyDescent="0.25">
      <c r="A1038">
        <v>2008</v>
      </c>
      <c r="B1038">
        <v>2</v>
      </c>
      <c r="C1038" s="2">
        <v>0.39027777777777778</v>
      </c>
      <c r="D1038">
        <v>2</v>
      </c>
      <c r="E1038">
        <v>13</v>
      </c>
      <c r="F1038" t="s">
        <v>503</v>
      </c>
      <c r="G1038" t="s">
        <v>1274</v>
      </c>
      <c r="H1038">
        <v>3</v>
      </c>
      <c r="I1038">
        <v>7</v>
      </c>
      <c r="J1038">
        <v>0.39</v>
      </c>
      <c r="K1038">
        <v>-0.69</v>
      </c>
      <c r="L1038">
        <v>88.1</v>
      </c>
      <c r="M1038" t="str">
        <f t="shared" si="50"/>
        <v/>
      </c>
      <c r="N1038" s="12" t="str">
        <f t="shared" si="51"/>
        <v/>
      </c>
      <c r="O1038" t="str">
        <f t="shared" si="52"/>
        <v/>
      </c>
    </row>
    <row r="1039" spans="1:15" x14ac:dyDescent="0.25">
      <c r="A1039">
        <v>2008</v>
      </c>
      <c r="B1039">
        <v>2</v>
      </c>
      <c r="C1039" s="2">
        <v>0.36736111111111108</v>
      </c>
      <c r="D1039">
        <v>3</v>
      </c>
      <c r="E1039">
        <v>16</v>
      </c>
      <c r="F1039" t="s">
        <v>479</v>
      </c>
      <c r="G1039" t="s">
        <v>524</v>
      </c>
      <c r="H1039">
        <v>3</v>
      </c>
      <c r="I1039">
        <v>7</v>
      </c>
      <c r="J1039">
        <v>-0.69</v>
      </c>
      <c r="K1039">
        <v>-1.37</v>
      </c>
      <c r="L1039">
        <v>89.3</v>
      </c>
      <c r="M1039" t="str">
        <f t="shared" si="50"/>
        <v/>
      </c>
      <c r="N1039" s="12" t="str">
        <f t="shared" si="51"/>
        <v/>
      </c>
      <c r="O1039" t="str">
        <f t="shared" si="52"/>
        <v/>
      </c>
    </row>
    <row r="1040" spans="1:15" x14ac:dyDescent="0.25">
      <c r="A1040">
        <v>2008</v>
      </c>
      <c r="B1040">
        <v>2</v>
      </c>
      <c r="C1040" s="2">
        <v>0.36527777777777781</v>
      </c>
      <c r="D1040">
        <v>4</v>
      </c>
      <c r="E1040">
        <v>16</v>
      </c>
      <c r="F1040" t="s">
        <v>479</v>
      </c>
      <c r="G1040" t="s">
        <v>1273</v>
      </c>
      <c r="H1040">
        <v>3</v>
      </c>
      <c r="I1040">
        <v>7</v>
      </c>
      <c r="J1040">
        <v>-1.37</v>
      </c>
      <c r="K1040">
        <v>-0.94</v>
      </c>
      <c r="L1040">
        <v>88.5</v>
      </c>
      <c r="M1040" t="str">
        <f t="shared" si="50"/>
        <v/>
      </c>
      <c r="N1040" s="12" t="str">
        <f t="shared" si="51"/>
        <v/>
      </c>
      <c r="O1040" t="str">
        <f t="shared" si="52"/>
        <v/>
      </c>
    </row>
    <row r="1041" spans="1:15" x14ac:dyDescent="0.25">
      <c r="A1041">
        <v>2008</v>
      </c>
      <c r="B1041">
        <v>2</v>
      </c>
      <c r="C1041" s="2">
        <v>0.3576388888888889</v>
      </c>
      <c r="D1041">
        <v>1</v>
      </c>
      <c r="E1041">
        <v>10</v>
      </c>
      <c r="F1041" t="s">
        <v>1178</v>
      </c>
      <c r="G1041" t="s">
        <v>1272</v>
      </c>
      <c r="H1041">
        <v>3</v>
      </c>
      <c r="I1041">
        <v>7</v>
      </c>
      <c r="J1041">
        <v>0.94</v>
      </c>
      <c r="K1041">
        <v>0.39</v>
      </c>
      <c r="L1041">
        <v>87.5</v>
      </c>
      <c r="M1041" t="str">
        <f t="shared" si="50"/>
        <v/>
      </c>
      <c r="N1041" s="12" t="str">
        <f t="shared" si="51"/>
        <v/>
      </c>
      <c r="O1041" t="str">
        <f t="shared" si="52"/>
        <v/>
      </c>
    </row>
    <row r="1042" spans="1:15" x14ac:dyDescent="0.25">
      <c r="A1042">
        <v>2008</v>
      </c>
      <c r="B1042">
        <v>2</v>
      </c>
      <c r="C1042" s="2">
        <v>0.3298611111111111</v>
      </c>
      <c r="D1042">
        <v>2</v>
      </c>
      <c r="E1042">
        <v>10</v>
      </c>
      <c r="F1042" t="s">
        <v>1178</v>
      </c>
      <c r="G1042" t="s">
        <v>1271</v>
      </c>
      <c r="H1042">
        <v>3</v>
      </c>
      <c r="I1042">
        <v>7</v>
      </c>
      <c r="J1042">
        <v>0.39</v>
      </c>
      <c r="K1042">
        <v>-1.22</v>
      </c>
      <c r="L1042">
        <v>84.1</v>
      </c>
      <c r="M1042" t="str">
        <f t="shared" si="50"/>
        <v/>
      </c>
      <c r="N1042" s="12" t="str">
        <f t="shared" si="51"/>
        <v/>
      </c>
      <c r="O1042" t="str">
        <f t="shared" si="52"/>
        <v/>
      </c>
    </row>
    <row r="1043" spans="1:15" x14ac:dyDescent="0.25">
      <c r="A1043">
        <v>2008</v>
      </c>
      <c r="B1043">
        <v>2</v>
      </c>
      <c r="C1043" s="2">
        <v>0.30486111111111108</v>
      </c>
      <c r="D1043">
        <v>3</v>
      </c>
      <c r="E1043">
        <v>17</v>
      </c>
      <c r="F1043" t="s">
        <v>488</v>
      </c>
      <c r="G1043" t="s">
        <v>1270</v>
      </c>
      <c r="H1043">
        <v>3</v>
      </c>
      <c r="I1043">
        <v>7</v>
      </c>
      <c r="J1043">
        <v>-1.22</v>
      </c>
      <c r="K1043">
        <v>-2.39</v>
      </c>
      <c r="L1043">
        <v>81.2</v>
      </c>
      <c r="M1043" t="str">
        <f t="shared" si="50"/>
        <v/>
      </c>
      <c r="N1043" s="12" t="str">
        <f t="shared" si="51"/>
        <v/>
      </c>
      <c r="O1043" t="str">
        <f t="shared" si="52"/>
        <v/>
      </c>
    </row>
    <row r="1044" spans="1:15" x14ac:dyDescent="0.25">
      <c r="A1044">
        <v>2008</v>
      </c>
      <c r="B1044">
        <v>2</v>
      </c>
      <c r="C1044" s="2">
        <v>0.28750000000000003</v>
      </c>
      <c r="D1044">
        <v>4</v>
      </c>
      <c r="E1044">
        <v>24</v>
      </c>
      <c r="F1044" t="s">
        <v>530</v>
      </c>
      <c r="G1044" t="s">
        <v>1269</v>
      </c>
      <c r="H1044">
        <v>3</v>
      </c>
      <c r="I1044">
        <v>7</v>
      </c>
      <c r="J1044">
        <v>-2.39</v>
      </c>
      <c r="K1044">
        <v>-1.8</v>
      </c>
      <c r="L1044">
        <v>82.5</v>
      </c>
      <c r="M1044" t="str">
        <f t="shared" si="50"/>
        <v/>
      </c>
      <c r="N1044" s="12" t="str">
        <f t="shared" si="51"/>
        <v/>
      </c>
      <c r="O1044" t="str">
        <f t="shared" si="52"/>
        <v/>
      </c>
    </row>
    <row r="1045" spans="1:15" x14ac:dyDescent="0.25">
      <c r="A1045">
        <v>2008</v>
      </c>
      <c r="B1045">
        <v>2</v>
      </c>
      <c r="C1045" s="2">
        <v>0.28125</v>
      </c>
      <c r="D1045">
        <v>1</v>
      </c>
      <c r="E1045">
        <v>10</v>
      </c>
      <c r="F1045" t="s">
        <v>467</v>
      </c>
      <c r="G1045" t="s">
        <v>1268</v>
      </c>
      <c r="H1045">
        <v>3</v>
      </c>
      <c r="I1045">
        <v>7</v>
      </c>
      <c r="J1045">
        <v>1.8</v>
      </c>
      <c r="K1045">
        <v>1.52</v>
      </c>
      <c r="L1045">
        <v>83.2</v>
      </c>
      <c r="M1045" t="str">
        <f t="shared" si="50"/>
        <v/>
      </c>
      <c r="N1045" s="12" t="str">
        <f t="shared" si="51"/>
        <v/>
      </c>
      <c r="O1045" t="str">
        <f t="shared" si="52"/>
        <v/>
      </c>
    </row>
    <row r="1046" spans="1:15" x14ac:dyDescent="0.25">
      <c r="A1046">
        <v>2008</v>
      </c>
      <c r="B1046">
        <v>2</v>
      </c>
      <c r="C1046" s="2">
        <v>0.25069444444444444</v>
      </c>
      <c r="D1046">
        <v>2</v>
      </c>
      <c r="E1046">
        <v>8</v>
      </c>
      <c r="F1046" t="s">
        <v>477</v>
      </c>
      <c r="G1046" t="s">
        <v>1267</v>
      </c>
      <c r="H1046">
        <v>3</v>
      </c>
      <c r="I1046">
        <v>7</v>
      </c>
      <c r="J1046">
        <v>1.52</v>
      </c>
      <c r="K1046">
        <v>2.79</v>
      </c>
      <c r="L1046">
        <v>79.8</v>
      </c>
      <c r="M1046" t="str">
        <f t="shared" si="50"/>
        <v/>
      </c>
      <c r="N1046" s="12" t="str">
        <f t="shared" si="51"/>
        <v/>
      </c>
      <c r="O1046" t="str">
        <f t="shared" si="52"/>
        <v/>
      </c>
    </row>
    <row r="1047" spans="1:15" x14ac:dyDescent="0.25">
      <c r="A1047">
        <v>2008</v>
      </c>
      <c r="B1047">
        <v>2</v>
      </c>
      <c r="C1047" s="2">
        <v>0.22569444444444445</v>
      </c>
      <c r="D1047">
        <v>1</v>
      </c>
      <c r="E1047">
        <v>10</v>
      </c>
      <c r="F1047" t="s">
        <v>504</v>
      </c>
      <c r="G1047" t="s">
        <v>1266</v>
      </c>
      <c r="H1047">
        <v>3</v>
      </c>
      <c r="I1047">
        <v>7</v>
      </c>
      <c r="J1047">
        <v>2.79</v>
      </c>
      <c r="K1047">
        <v>2.78</v>
      </c>
      <c r="L1047">
        <v>79.7</v>
      </c>
      <c r="M1047" t="str">
        <f t="shared" si="50"/>
        <v/>
      </c>
      <c r="N1047" s="12" t="str">
        <f t="shared" si="51"/>
        <v/>
      </c>
      <c r="O1047" t="str">
        <f t="shared" si="52"/>
        <v/>
      </c>
    </row>
    <row r="1048" spans="1:15" x14ac:dyDescent="0.25">
      <c r="A1048">
        <v>2008</v>
      </c>
      <c r="B1048">
        <v>2</v>
      </c>
      <c r="C1048" s="2">
        <v>0.19444444444444445</v>
      </c>
      <c r="D1048">
        <v>2</v>
      </c>
      <c r="E1048">
        <v>6</v>
      </c>
      <c r="F1048" t="s">
        <v>475</v>
      </c>
      <c r="G1048" t="s">
        <v>1265</v>
      </c>
      <c r="H1048">
        <v>3</v>
      </c>
      <c r="I1048">
        <v>7</v>
      </c>
      <c r="J1048">
        <v>2.78</v>
      </c>
      <c r="K1048">
        <v>3.51</v>
      </c>
      <c r="L1048">
        <v>77.400000000000006</v>
      </c>
      <c r="M1048" t="str">
        <f t="shared" si="50"/>
        <v/>
      </c>
      <c r="N1048" s="12" t="str">
        <f t="shared" si="51"/>
        <v/>
      </c>
      <c r="O1048" t="str">
        <f t="shared" si="52"/>
        <v/>
      </c>
    </row>
    <row r="1049" spans="1:15" x14ac:dyDescent="0.25">
      <c r="A1049">
        <v>2008</v>
      </c>
      <c r="B1049">
        <v>2</v>
      </c>
      <c r="C1049" s="2">
        <v>0.1673611111111111</v>
      </c>
      <c r="D1049">
        <v>1</v>
      </c>
      <c r="E1049">
        <v>10</v>
      </c>
      <c r="F1049" t="s">
        <v>485</v>
      </c>
      <c r="G1049" t="s">
        <v>1264</v>
      </c>
      <c r="H1049">
        <v>3</v>
      </c>
      <c r="I1049">
        <v>7</v>
      </c>
      <c r="J1049">
        <v>3.51</v>
      </c>
      <c r="K1049">
        <v>3.37</v>
      </c>
      <c r="L1049">
        <v>77.7</v>
      </c>
      <c r="M1049" t="str">
        <f t="shared" si="50"/>
        <v/>
      </c>
      <c r="N1049" s="12" t="str">
        <f t="shared" si="51"/>
        <v/>
      </c>
      <c r="O1049" t="str">
        <f t="shared" si="52"/>
        <v/>
      </c>
    </row>
    <row r="1050" spans="1:15" x14ac:dyDescent="0.25">
      <c r="A1050">
        <v>2008</v>
      </c>
      <c r="B1050">
        <v>2</v>
      </c>
      <c r="C1050" s="2">
        <v>0.13472222222222222</v>
      </c>
      <c r="D1050">
        <v>2</v>
      </c>
      <c r="E1050">
        <v>7</v>
      </c>
      <c r="F1050" t="s">
        <v>528</v>
      </c>
      <c r="G1050" t="s">
        <v>1263</v>
      </c>
      <c r="H1050">
        <v>3</v>
      </c>
      <c r="I1050">
        <v>7</v>
      </c>
      <c r="J1050">
        <v>3.37</v>
      </c>
      <c r="K1050">
        <v>3.07</v>
      </c>
      <c r="L1050">
        <v>78.3</v>
      </c>
      <c r="M1050" t="str">
        <f t="shared" si="50"/>
        <v/>
      </c>
      <c r="N1050" s="12" t="str">
        <f t="shared" si="51"/>
        <v/>
      </c>
      <c r="O1050" t="str">
        <f t="shared" si="52"/>
        <v/>
      </c>
    </row>
    <row r="1051" spans="1:15" x14ac:dyDescent="0.25">
      <c r="A1051">
        <v>2008</v>
      </c>
      <c r="B1051">
        <v>2</v>
      </c>
      <c r="C1051" s="2">
        <v>0.10486111111111111</v>
      </c>
      <c r="D1051">
        <v>3</v>
      </c>
      <c r="E1051">
        <v>4</v>
      </c>
      <c r="F1051" t="s">
        <v>494</v>
      </c>
      <c r="G1051" t="s">
        <v>1262</v>
      </c>
      <c r="H1051">
        <v>3</v>
      </c>
      <c r="I1051">
        <v>7</v>
      </c>
      <c r="J1051">
        <v>3.07</v>
      </c>
      <c r="K1051">
        <v>1.22</v>
      </c>
      <c r="L1051">
        <v>83.2</v>
      </c>
      <c r="M1051" t="str">
        <f t="shared" si="50"/>
        <v/>
      </c>
      <c r="N1051" s="12" t="str">
        <f t="shared" si="51"/>
        <v/>
      </c>
      <c r="O1051" t="str">
        <f t="shared" si="52"/>
        <v/>
      </c>
    </row>
    <row r="1052" spans="1:15" x14ac:dyDescent="0.25">
      <c r="A1052">
        <v>2008</v>
      </c>
      <c r="B1052">
        <v>2</v>
      </c>
      <c r="C1052" s="2">
        <v>8.4027777777777771E-2</v>
      </c>
      <c r="D1052">
        <v>3</v>
      </c>
      <c r="E1052">
        <v>18</v>
      </c>
      <c r="F1052" t="s">
        <v>513</v>
      </c>
      <c r="G1052" t="s">
        <v>1261</v>
      </c>
      <c r="H1052">
        <v>3</v>
      </c>
      <c r="I1052">
        <v>7</v>
      </c>
      <c r="J1052">
        <v>1.22</v>
      </c>
      <c r="K1052">
        <v>0.66</v>
      </c>
      <c r="L1052">
        <v>84.6</v>
      </c>
      <c r="M1052" t="str">
        <f t="shared" si="50"/>
        <v/>
      </c>
      <c r="N1052" s="12" t="str">
        <f t="shared" si="51"/>
        <v/>
      </c>
      <c r="O1052" t="str">
        <f t="shared" si="52"/>
        <v/>
      </c>
    </row>
    <row r="1053" spans="1:15" x14ac:dyDescent="0.25">
      <c r="A1053">
        <v>2008</v>
      </c>
      <c r="B1053">
        <v>2</v>
      </c>
      <c r="C1053" s="2">
        <v>7.9166666666666663E-2</v>
      </c>
      <c r="D1053">
        <v>4</v>
      </c>
      <c r="E1053">
        <v>18</v>
      </c>
      <c r="F1053" t="s">
        <v>513</v>
      </c>
      <c r="G1053" t="s">
        <v>1260</v>
      </c>
      <c r="H1053">
        <v>3</v>
      </c>
      <c r="I1053">
        <v>7</v>
      </c>
      <c r="J1053">
        <v>0.66</v>
      </c>
      <c r="K1053">
        <v>0.37</v>
      </c>
      <c r="L1053">
        <v>85.2</v>
      </c>
      <c r="M1053" t="str">
        <f t="shared" si="50"/>
        <v/>
      </c>
      <c r="N1053" s="12" t="str">
        <f t="shared" si="51"/>
        <v/>
      </c>
      <c r="O1053" t="str">
        <f t="shared" si="52"/>
        <v/>
      </c>
    </row>
    <row r="1054" spans="1:15" x14ac:dyDescent="0.25">
      <c r="A1054">
        <v>2008</v>
      </c>
      <c r="B1054">
        <v>2</v>
      </c>
      <c r="C1054" s="2">
        <v>7.4305555555555555E-2</v>
      </c>
      <c r="D1054">
        <v>1</v>
      </c>
      <c r="E1054">
        <v>10</v>
      </c>
      <c r="F1054" t="s">
        <v>461</v>
      </c>
      <c r="G1054" t="s">
        <v>1201</v>
      </c>
      <c r="H1054">
        <v>3</v>
      </c>
      <c r="I1054">
        <v>7</v>
      </c>
      <c r="J1054">
        <v>-0.37</v>
      </c>
      <c r="K1054">
        <v>-0.78</v>
      </c>
      <c r="L1054">
        <v>84.2</v>
      </c>
      <c r="M1054" t="str">
        <f t="shared" si="50"/>
        <v/>
      </c>
      <c r="N1054" s="12" t="str">
        <f t="shared" si="51"/>
        <v/>
      </c>
      <c r="O1054" t="str">
        <f t="shared" si="52"/>
        <v/>
      </c>
    </row>
    <row r="1055" spans="1:15" x14ac:dyDescent="0.25">
      <c r="A1055">
        <v>2008</v>
      </c>
      <c r="B1055">
        <v>2</v>
      </c>
      <c r="C1055" s="2">
        <v>7.013888888888889E-2</v>
      </c>
      <c r="D1055">
        <v>2</v>
      </c>
      <c r="E1055">
        <v>10</v>
      </c>
      <c r="F1055" t="s">
        <v>461</v>
      </c>
      <c r="G1055" t="s">
        <v>1259</v>
      </c>
      <c r="H1055">
        <v>3</v>
      </c>
      <c r="I1055">
        <v>7</v>
      </c>
      <c r="J1055">
        <v>-0.78</v>
      </c>
      <c r="K1055">
        <v>-1.77</v>
      </c>
      <c r="L1055">
        <v>81.7</v>
      </c>
      <c r="M1055" t="str">
        <f t="shared" si="50"/>
        <v/>
      </c>
      <c r="N1055" s="12" t="str">
        <f t="shared" si="51"/>
        <v/>
      </c>
      <c r="O1055" t="str">
        <f t="shared" si="52"/>
        <v/>
      </c>
    </row>
    <row r="1056" spans="1:15" x14ac:dyDescent="0.25">
      <c r="A1056">
        <v>2008</v>
      </c>
      <c r="B1056">
        <v>2</v>
      </c>
      <c r="C1056" s="2">
        <v>6.5972222222222224E-2</v>
      </c>
      <c r="D1056">
        <v>2</v>
      </c>
      <c r="E1056">
        <v>10</v>
      </c>
      <c r="F1056" t="s">
        <v>461</v>
      </c>
      <c r="G1056" t="s">
        <v>483</v>
      </c>
      <c r="H1056">
        <v>3</v>
      </c>
      <c r="I1056">
        <v>7</v>
      </c>
      <c r="J1056">
        <v>0</v>
      </c>
      <c r="K1056">
        <v>0</v>
      </c>
      <c r="M1056" t="str">
        <f t="shared" si="50"/>
        <v/>
      </c>
      <c r="N1056" s="12" t="str">
        <f t="shared" si="51"/>
        <v/>
      </c>
      <c r="O1056" t="str">
        <f t="shared" si="52"/>
        <v/>
      </c>
    </row>
    <row r="1057" spans="1:15" x14ac:dyDescent="0.25">
      <c r="A1057">
        <v>2008</v>
      </c>
      <c r="B1057">
        <v>2</v>
      </c>
      <c r="C1057" s="2">
        <v>6.5972222222222224E-2</v>
      </c>
      <c r="D1057">
        <v>3</v>
      </c>
      <c r="E1057">
        <v>13</v>
      </c>
      <c r="F1057" t="s">
        <v>473</v>
      </c>
      <c r="G1057" t="s">
        <v>1258</v>
      </c>
      <c r="H1057">
        <v>3</v>
      </c>
      <c r="I1057">
        <v>7</v>
      </c>
      <c r="J1057">
        <v>-1.77</v>
      </c>
      <c r="K1057">
        <v>0.67</v>
      </c>
      <c r="L1057">
        <v>87.5</v>
      </c>
      <c r="M1057" t="str">
        <f t="shared" si="50"/>
        <v/>
      </c>
      <c r="N1057" s="12" t="str">
        <f t="shared" si="51"/>
        <v/>
      </c>
      <c r="O1057" t="str">
        <f t="shared" si="52"/>
        <v/>
      </c>
    </row>
    <row r="1058" spans="1:15" x14ac:dyDescent="0.25">
      <c r="A1058">
        <v>2008</v>
      </c>
      <c r="B1058">
        <v>2</v>
      </c>
      <c r="C1058" s="2">
        <v>4.9305555555555554E-2</v>
      </c>
      <c r="D1058">
        <v>1</v>
      </c>
      <c r="E1058">
        <v>10</v>
      </c>
      <c r="F1058" t="s">
        <v>490</v>
      </c>
      <c r="G1058" t="s">
        <v>1215</v>
      </c>
      <c r="H1058">
        <v>3</v>
      </c>
      <c r="I1058">
        <v>7</v>
      </c>
      <c r="J1058">
        <v>0.67</v>
      </c>
      <c r="K1058">
        <v>0.13</v>
      </c>
      <c r="L1058">
        <v>86.3</v>
      </c>
      <c r="M1058" t="str">
        <f t="shared" si="50"/>
        <v/>
      </c>
      <c r="N1058" s="12" t="str">
        <f t="shared" si="51"/>
        <v/>
      </c>
      <c r="O1058" t="str">
        <f t="shared" si="52"/>
        <v/>
      </c>
    </row>
    <row r="1059" spans="1:15" x14ac:dyDescent="0.25">
      <c r="A1059">
        <v>2008</v>
      </c>
      <c r="B1059">
        <v>2</v>
      </c>
      <c r="C1059" s="2">
        <v>4.5138888888888888E-2</v>
      </c>
      <c r="D1059">
        <v>2</v>
      </c>
      <c r="E1059">
        <v>10</v>
      </c>
      <c r="F1059" t="s">
        <v>490</v>
      </c>
      <c r="G1059" t="s">
        <v>1257</v>
      </c>
      <c r="H1059">
        <v>3</v>
      </c>
      <c r="I1059">
        <v>7</v>
      </c>
      <c r="J1059">
        <v>0.13</v>
      </c>
      <c r="K1059">
        <v>-0.28000000000000003</v>
      </c>
      <c r="L1059">
        <v>85.4</v>
      </c>
      <c r="M1059" t="str">
        <f t="shared" si="50"/>
        <v/>
      </c>
      <c r="N1059" s="12" t="str">
        <f t="shared" si="51"/>
        <v/>
      </c>
      <c r="O1059" t="str">
        <f t="shared" si="52"/>
        <v/>
      </c>
    </row>
    <row r="1060" spans="1:15" x14ac:dyDescent="0.25">
      <c r="A1060">
        <v>2008</v>
      </c>
      <c r="B1060">
        <v>2</v>
      </c>
      <c r="C1060" s="2">
        <v>4.0972222222222222E-2</v>
      </c>
      <c r="D1060">
        <v>2</v>
      </c>
      <c r="E1060">
        <v>10</v>
      </c>
      <c r="F1060" t="s">
        <v>490</v>
      </c>
      <c r="G1060" t="s">
        <v>511</v>
      </c>
      <c r="H1060">
        <v>3</v>
      </c>
      <c r="I1060">
        <v>7</v>
      </c>
      <c r="J1060">
        <v>0</v>
      </c>
      <c r="K1060">
        <v>0</v>
      </c>
      <c r="M1060" t="str">
        <f t="shared" si="50"/>
        <v/>
      </c>
      <c r="N1060" s="12" t="str">
        <f t="shared" si="51"/>
        <v/>
      </c>
      <c r="O1060" t="str">
        <f t="shared" si="52"/>
        <v/>
      </c>
    </row>
    <row r="1061" spans="1:15" x14ac:dyDescent="0.25">
      <c r="A1061">
        <v>2008</v>
      </c>
      <c r="B1061">
        <v>2</v>
      </c>
      <c r="C1061" s="2">
        <v>4.0972222222222222E-2</v>
      </c>
      <c r="D1061">
        <v>2</v>
      </c>
      <c r="E1061">
        <v>13</v>
      </c>
      <c r="F1061" t="s">
        <v>488</v>
      </c>
      <c r="G1061" t="s">
        <v>1256</v>
      </c>
      <c r="H1061">
        <v>3</v>
      </c>
      <c r="I1061">
        <v>7</v>
      </c>
      <c r="J1061">
        <v>-0.28000000000000003</v>
      </c>
      <c r="K1061">
        <v>0.23</v>
      </c>
      <c r="L1061">
        <v>86.5</v>
      </c>
      <c r="M1061" t="str">
        <f t="shared" si="50"/>
        <v/>
      </c>
      <c r="N1061" s="12" t="str">
        <f t="shared" si="51"/>
        <v/>
      </c>
      <c r="O1061" t="str">
        <f t="shared" si="52"/>
        <v/>
      </c>
    </row>
    <row r="1062" spans="1:15" x14ac:dyDescent="0.25">
      <c r="A1062">
        <v>2008</v>
      </c>
      <c r="B1062">
        <v>2</v>
      </c>
      <c r="C1062" s="2">
        <v>2.4305555555555556E-2</v>
      </c>
      <c r="D1062">
        <v>3</v>
      </c>
      <c r="E1062">
        <v>4</v>
      </c>
      <c r="F1062" t="s">
        <v>463</v>
      </c>
      <c r="G1062" t="s">
        <v>1255</v>
      </c>
      <c r="H1062">
        <v>3</v>
      </c>
      <c r="I1062">
        <v>7</v>
      </c>
      <c r="J1062">
        <v>0.23</v>
      </c>
      <c r="K1062">
        <v>1.47</v>
      </c>
      <c r="L1062">
        <v>89.1</v>
      </c>
      <c r="M1062" t="str">
        <f t="shared" si="50"/>
        <v/>
      </c>
      <c r="N1062" s="12" t="str">
        <f t="shared" si="51"/>
        <v/>
      </c>
      <c r="O1062" t="str">
        <f t="shared" si="52"/>
        <v/>
      </c>
    </row>
    <row r="1063" spans="1:15" x14ac:dyDescent="0.25">
      <c r="A1063">
        <v>2008</v>
      </c>
      <c r="B1063">
        <v>2</v>
      </c>
      <c r="C1063" s="2">
        <v>1.9444444444444445E-2</v>
      </c>
      <c r="D1063">
        <v>3</v>
      </c>
      <c r="E1063">
        <v>4</v>
      </c>
      <c r="F1063" t="s">
        <v>463</v>
      </c>
      <c r="G1063" t="s">
        <v>459</v>
      </c>
      <c r="H1063">
        <v>3</v>
      </c>
      <c r="I1063">
        <v>7</v>
      </c>
      <c r="J1063">
        <v>0</v>
      </c>
      <c r="K1063">
        <v>0</v>
      </c>
      <c r="M1063" t="str">
        <f t="shared" si="50"/>
        <v/>
      </c>
      <c r="N1063" s="12" t="str">
        <f t="shared" si="51"/>
        <v/>
      </c>
      <c r="O1063" t="str">
        <f t="shared" si="52"/>
        <v/>
      </c>
    </row>
    <row r="1064" spans="1:15" x14ac:dyDescent="0.25">
      <c r="A1064">
        <v>2008</v>
      </c>
      <c r="B1064">
        <v>2</v>
      </c>
      <c r="C1064" s="2">
        <v>1.9444444444444445E-2</v>
      </c>
      <c r="D1064">
        <v>1</v>
      </c>
      <c r="E1064">
        <v>10</v>
      </c>
      <c r="F1064" t="s">
        <v>475</v>
      </c>
      <c r="G1064" t="s">
        <v>1254</v>
      </c>
      <c r="H1064">
        <v>3</v>
      </c>
      <c r="I1064">
        <v>7</v>
      </c>
      <c r="J1064">
        <v>1.47</v>
      </c>
      <c r="K1064">
        <v>2.65</v>
      </c>
      <c r="L1064">
        <v>91.2</v>
      </c>
      <c r="M1064" t="str">
        <f t="shared" si="50"/>
        <v/>
      </c>
      <c r="N1064" s="12" t="str">
        <f t="shared" si="51"/>
        <v/>
      </c>
      <c r="O1064" t="str">
        <f t="shared" si="52"/>
        <v/>
      </c>
    </row>
    <row r="1065" spans="1:15" x14ac:dyDescent="0.25">
      <c r="A1065">
        <v>2008</v>
      </c>
      <c r="B1065">
        <v>2</v>
      </c>
      <c r="C1065" s="2">
        <v>1.5277777777777777E-2</v>
      </c>
      <c r="D1065">
        <v>1</v>
      </c>
      <c r="E1065">
        <v>10</v>
      </c>
      <c r="F1065" t="s">
        <v>466</v>
      </c>
      <c r="G1065" t="s">
        <v>1253</v>
      </c>
      <c r="H1065">
        <v>3</v>
      </c>
      <c r="I1065">
        <v>7</v>
      </c>
      <c r="J1065">
        <v>2.65</v>
      </c>
      <c r="K1065">
        <v>-2.3199999999999998</v>
      </c>
      <c r="L1065">
        <v>79.8</v>
      </c>
      <c r="M1065" t="str">
        <f t="shared" si="50"/>
        <v/>
      </c>
      <c r="N1065" s="12" t="str">
        <f t="shared" si="51"/>
        <v/>
      </c>
      <c r="O1065" t="str">
        <f t="shared" si="52"/>
        <v/>
      </c>
    </row>
    <row r="1066" spans="1:15" x14ac:dyDescent="0.25">
      <c r="A1066">
        <v>2008</v>
      </c>
      <c r="B1066">
        <v>2</v>
      </c>
      <c r="C1066" s="2">
        <v>6.9444444444444441E-3</v>
      </c>
      <c r="D1066">
        <v>1</v>
      </c>
      <c r="E1066">
        <v>10</v>
      </c>
      <c r="F1066" t="s">
        <v>451</v>
      </c>
      <c r="G1066" t="s">
        <v>1252</v>
      </c>
      <c r="H1066">
        <v>3</v>
      </c>
      <c r="I1066">
        <v>7</v>
      </c>
      <c r="J1066">
        <v>2.3199999999999998</v>
      </c>
      <c r="K1066">
        <v>1.78</v>
      </c>
      <c r="L1066">
        <v>81.3</v>
      </c>
      <c r="M1066" t="str">
        <f t="shared" si="50"/>
        <v/>
      </c>
      <c r="N1066" s="12" t="str">
        <f t="shared" si="51"/>
        <v/>
      </c>
      <c r="O1066" t="str">
        <f t="shared" si="52"/>
        <v/>
      </c>
    </row>
    <row r="1067" spans="1:15" x14ac:dyDescent="0.25">
      <c r="A1067">
        <v>2008</v>
      </c>
      <c r="B1067">
        <v>2</v>
      </c>
      <c r="C1067" s="2">
        <v>3.472222222222222E-3</v>
      </c>
      <c r="D1067">
        <v>1</v>
      </c>
      <c r="E1067">
        <v>10</v>
      </c>
      <c r="F1067" t="s">
        <v>451</v>
      </c>
      <c r="G1067" t="s">
        <v>455</v>
      </c>
      <c r="H1067">
        <v>3</v>
      </c>
      <c r="I1067">
        <v>7</v>
      </c>
      <c r="J1067">
        <v>0</v>
      </c>
      <c r="K1067">
        <v>0</v>
      </c>
      <c r="M1067" t="str">
        <f t="shared" si="50"/>
        <v/>
      </c>
      <c r="N1067" s="12" t="str">
        <f t="shared" si="51"/>
        <v/>
      </c>
      <c r="O1067" t="str">
        <f t="shared" si="52"/>
        <v/>
      </c>
    </row>
    <row r="1068" spans="1:15" x14ac:dyDescent="0.25">
      <c r="A1068">
        <v>2008</v>
      </c>
      <c r="B1068">
        <v>2</v>
      </c>
      <c r="C1068" s="2">
        <v>3.472222222222222E-3</v>
      </c>
      <c r="D1068">
        <v>2</v>
      </c>
      <c r="E1068">
        <v>10</v>
      </c>
      <c r="F1068" t="s">
        <v>451</v>
      </c>
      <c r="G1068" t="s">
        <v>1251</v>
      </c>
      <c r="H1068">
        <v>3</v>
      </c>
      <c r="I1068">
        <v>7</v>
      </c>
      <c r="J1068">
        <v>1.78</v>
      </c>
      <c r="K1068">
        <v>1.0900000000000001</v>
      </c>
      <c r="L1068">
        <v>85.9</v>
      </c>
      <c r="M1068" t="str">
        <f t="shared" si="50"/>
        <v/>
      </c>
      <c r="N1068" s="12" t="str">
        <f t="shared" si="51"/>
        <v/>
      </c>
      <c r="O1068" t="str">
        <f t="shared" si="52"/>
        <v/>
      </c>
    </row>
    <row r="1069" spans="1:15" x14ac:dyDescent="0.25">
      <c r="A1069">
        <v>2008</v>
      </c>
      <c r="B1069">
        <v>3</v>
      </c>
      <c r="C1069" s="2">
        <v>0.625</v>
      </c>
      <c r="F1069" t="s">
        <v>479</v>
      </c>
      <c r="G1069" t="s">
        <v>1250</v>
      </c>
      <c r="H1069">
        <v>3</v>
      </c>
      <c r="I1069">
        <v>7</v>
      </c>
      <c r="J1069">
        <v>0</v>
      </c>
      <c r="K1069">
        <v>-0.34</v>
      </c>
      <c r="L1069">
        <v>86.7</v>
      </c>
      <c r="M1069" t="str">
        <f t="shared" si="50"/>
        <v/>
      </c>
      <c r="N1069" s="12" t="str">
        <f t="shared" si="51"/>
        <v/>
      </c>
      <c r="O1069" t="str">
        <f t="shared" si="52"/>
        <v/>
      </c>
    </row>
    <row r="1070" spans="1:15" x14ac:dyDescent="0.25">
      <c r="A1070">
        <v>2008</v>
      </c>
      <c r="B1070">
        <v>3</v>
      </c>
      <c r="C1070" s="2">
        <v>0.62013888888888891</v>
      </c>
      <c r="D1070">
        <v>1</v>
      </c>
      <c r="E1070">
        <v>10</v>
      </c>
      <c r="F1070" t="s">
        <v>505</v>
      </c>
      <c r="G1070" t="s">
        <v>1249</v>
      </c>
      <c r="H1070">
        <v>3</v>
      </c>
      <c r="I1070">
        <v>7</v>
      </c>
      <c r="J1070">
        <v>0.34</v>
      </c>
      <c r="K1070">
        <v>1.33</v>
      </c>
      <c r="L1070">
        <v>88.8</v>
      </c>
      <c r="M1070" t="str">
        <f t="shared" si="50"/>
        <v/>
      </c>
      <c r="N1070" s="12" t="str">
        <f t="shared" si="51"/>
        <v/>
      </c>
      <c r="O1070" t="str">
        <f t="shared" si="52"/>
        <v/>
      </c>
    </row>
    <row r="1071" spans="1:15" x14ac:dyDescent="0.25">
      <c r="A1071">
        <v>2008</v>
      </c>
      <c r="B1071">
        <v>3</v>
      </c>
      <c r="C1071" s="2">
        <v>0.59444444444444444</v>
      </c>
      <c r="D1071">
        <v>1</v>
      </c>
      <c r="E1071">
        <v>10</v>
      </c>
      <c r="F1071" t="s">
        <v>496</v>
      </c>
      <c r="G1071" t="s">
        <v>1248</v>
      </c>
      <c r="H1071">
        <v>3</v>
      </c>
      <c r="I1071">
        <v>7</v>
      </c>
      <c r="J1071">
        <v>1.33</v>
      </c>
      <c r="K1071">
        <v>1.74</v>
      </c>
      <c r="L1071">
        <v>89.6</v>
      </c>
      <c r="M1071" t="str">
        <f t="shared" si="50"/>
        <v/>
      </c>
      <c r="N1071" s="12" t="str">
        <f t="shared" si="51"/>
        <v/>
      </c>
      <c r="O1071" t="str">
        <f t="shared" si="52"/>
        <v/>
      </c>
    </row>
    <row r="1072" spans="1:15" x14ac:dyDescent="0.25">
      <c r="A1072">
        <v>2008</v>
      </c>
      <c r="B1072">
        <v>3</v>
      </c>
      <c r="C1072" s="2">
        <v>0.57013888888888886</v>
      </c>
      <c r="D1072">
        <v>2</v>
      </c>
      <c r="E1072">
        <v>3</v>
      </c>
      <c r="F1072" t="s">
        <v>474</v>
      </c>
      <c r="G1072" t="s">
        <v>1247</v>
      </c>
      <c r="H1072">
        <v>3</v>
      </c>
      <c r="I1072">
        <v>7</v>
      </c>
      <c r="J1072">
        <v>1.74</v>
      </c>
      <c r="K1072">
        <v>1.03</v>
      </c>
      <c r="L1072">
        <v>88.1</v>
      </c>
      <c r="M1072" t="str">
        <f t="shared" si="50"/>
        <v/>
      </c>
      <c r="N1072" s="12" t="str">
        <f t="shared" si="51"/>
        <v/>
      </c>
      <c r="O1072" t="str">
        <f t="shared" si="52"/>
        <v/>
      </c>
    </row>
    <row r="1073" spans="1:15" x14ac:dyDescent="0.25">
      <c r="A1073">
        <v>2008</v>
      </c>
      <c r="B1073">
        <v>3</v>
      </c>
      <c r="C1073" s="2">
        <v>0.56666666666666665</v>
      </c>
      <c r="D1073">
        <v>3</v>
      </c>
      <c r="E1073">
        <v>3</v>
      </c>
      <c r="F1073" t="s">
        <v>474</v>
      </c>
      <c r="G1073" t="s">
        <v>1246</v>
      </c>
      <c r="H1073">
        <v>3</v>
      </c>
      <c r="I1073">
        <v>7</v>
      </c>
      <c r="J1073">
        <v>1.03</v>
      </c>
      <c r="K1073">
        <v>2.13</v>
      </c>
      <c r="L1073">
        <v>90.3</v>
      </c>
      <c r="M1073" t="str">
        <f t="shared" si="50"/>
        <v/>
      </c>
      <c r="N1073" s="12" t="str">
        <f t="shared" si="51"/>
        <v/>
      </c>
      <c r="O1073" t="str">
        <f t="shared" si="52"/>
        <v/>
      </c>
    </row>
    <row r="1074" spans="1:15" x14ac:dyDescent="0.25">
      <c r="A1074">
        <v>2008</v>
      </c>
      <c r="B1074">
        <v>3</v>
      </c>
      <c r="C1074" s="2">
        <v>0.54305555555555551</v>
      </c>
      <c r="D1074">
        <v>1</v>
      </c>
      <c r="E1074">
        <v>10</v>
      </c>
      <c r="F1074" t="s">
        <v>491</v>
      </c>
      <c r="G1074" t="s">
        <v>1245</v>
      </c>
      <c r="H1074">
        <v>3</v>
      </c>
      <c r="I1074">
        <v>7</v>
      </c>
      <c r="J1074">
        <v>2.13</v>
      </c>
      <c r="K1074">
        <v>1.31</v>
      </c>
      <c r="L1074">
        <v>88.7</v>
      </c>
      <c r="M1074" t="str">
        <f t="shared" si="50"/>
        <v/>
      </c>
      <c r="N1074" s="12" t="str">
        <f t="shared" si="51"/>
        <v/>
      </c>
      <c r="O1074" t="str">
        <f t="shared" si="52"/>
        <v/>
      </c>
    </row>
    <row r="1075" spans="1:15" x14ac:dyDescent="0.25">
      <c r="A1075">
        <v>2008</v>
      </c>
      <c r="B1075">
        <v>3</v>
      </c>
      <c r="C1075" s="2">
        <v>0.51250000000000007</v>
      </c>
      <c r="D1075">
        <v>2</v>
      </c>
      <c r="E1075">
        <v>12</v>
      </c>
      <c r="F1075" t="s">
        <v>470</v>
      </c>
      <c r="G1075" t="s">
        <v>1244</v>
      </c>
      <c r="H1075">
        <v>3</v>
      </c>
      <c r="I1075">
        <v>7</v>
      </c>
      <c r="J1075">
        <v>1.31</v>
      </c>
      <c r="K1075">
        <v>1.55</v>
      </c>
      <c r="L1075">
        <v>89.2</v>
      </c>
      <c r="M1075" t="str">
        <f t="shared" si="50"/>
        <v/>
      </c>
      <c r="N1075" s="12" t="str">
        <f t="shared" si="51"/>
        <v/>
      </c>
      <c r="O1075" t="str">
        <f t="shared" si="52"/>
        <v/>
      </c>
    </row>
    <row r="1076" spans="1:15" x14ac:dyDescent="0.25">
      <c r="A1076">
        <v>2008</v>
      </c>
      <c r="B1076">
        <v>3</v>
      </c>
      <c r="C1076" s="2">
        <v>0.48472222222222222</v>
      </c>
      <c r="D1076">
        <v>3</v>
      </c>
      <c r="E1076">
        <v>5</v>
      </c>
      <c r="F1076" t="s">
        <v>468</v>
      </c>
      <c r="G1076" t="s">
        <v>1243</v>
      </c>
      <c r="H1076">
        <v>3</v>
      </c>
      <c r="I1076">
        <v>7</v>
      </c>
      <c r="J1076">
        <v>1.55</v>
      </c>
      <c r="K1076">
        <v>0.33</v>
      </c>
      <c r="L1076">
        <v>86.4</v>
      </c>
      <c r="M1076" t="str">
        <f t="shared" si="50"/>
        <v/>
      </c>
      <c r="N1076" s="12" t="str">
        <f t="shared" si="51"/>
        <v/>
      </c>
      <c r="O1076" t="str">
        <f t="shared" si="52"/>
        <v/>
      </c>
    </row>
    <row r="1077" spans="1:15" x14ac:dyDescent="0.25">
      <c r="A1077">
        <v>2008</v>
      </c>
      <c r="B1077">
        <v>3</v>
      </c>
      <c r="C1077" s="2">
        <v>0.46319444444444446</v>
      </c>
      <c r="D1077">
        <v>4</v>
      </c>
      <c r="E1077">
        <v>2</v>
      </c>
      <c r="F1077" t="s">
        <v>466</v>
      </c>
      <c r="G1077" t="s">
        <v>1242</v>
      </c>
      <c r="H1077">
        <v>3</v>
      </c>
      <c r="I1077">
        <v>7</v>
      </c>
      <c r="J1077">
        <v>0.33</v>
      </c>
      <c r="K1077">
        <v>2.98</v>
      </c>
      <c r="L1077">
        <v>91.9</v>
      </c>
      <c r="M1077" t="str">
        <f t="shared" si="50"/>
        <v/>
      </c>
      <c r="N1077" s="12" t="str">
        <f t="shared" si="51"/>
        <v/>
      </c>
      <c r="O1077" t="str">
        <f t="shared" si="52"/>
        <v/>
      </c>
    </row>
    <row r="1078" spans="1:15" x14ac:dyDescent="0.25">
      <c r="A1078">
        <v>2008</v>
      </c>
      <c r="B1078">
        <v>3</v>
      </c>
      <c r="C1078" s="2">
        <v>0.45833333333333331</v>
      </c>
      <c r="D1078">
        <v>1</v>
      </c>
      <c r="E1078">
        <v>10</v>
      </c>
      <c r="F1078" t="s">
        <v>1170</v>
      </c>
      <c r="G1078" t="s">
        <v>1241</v>
      </c>
      <c r="H1078">
        <v>3</v>
      </c>
      <c r="I1078">
        <v>7</v>
      </c>
      <c r="J1078">
        <v>2.98</v>
      </c>
      <c r="K1078">
        <v>2.98</v>
      </c>
      <c r="L1078">
        <v>91.9</v>
      </c>
      <c r="M1078" t="str">
        <f t="shared" si="50"/>
        <v/>
      </c>
      <c r="N1078" s="12" t="str">
        <f t="shared" si="51"/>
        <v/>
      </c>
      <c r="O1078" t="str">
        <f t="shared" si="52"/>
        <v/>
      </c>
    </row>
    <row r="1079" spans="1:15" x14ac:dyDescent="0.25">
      <c r="A1079">
        <v>2008</v>
      </c>
      <c r="B1079">
        <v>3</v>
      </c>
      <c r="C1079" s="2">
        <v>0.43402777777777773</v>
      </c>
      <c r="D1079">
        <v>2</v>
      </c>
      <c r="E1079">
        <v>6</v>
      </c>
      <c r="F1079" t="s">
        <v>457</v>
      </c>
      <c r="G1079" t="s">
        <v>1216</v>
      </c>
      <c r="H1079">
        <v>3</v>
      </c>
      <c r="I1079">
        <v>7</v>
      </c>
      <c r="J1079">
        <v>2.98</v>
      </c>
      <c r="K1079">
        <v>2.2999999999999998</v>
      </c>
      <c r="L1079">
        <v>90.7</v>
      </c>
      <c r="M1079" t="str">
        <f t="shared" si="50"/>
        <v/>
      </c>
      <c r="N1079" s="12" t="str">
        <f t="shared" si="51"/>
        <v/>
      </c>
      <c r="O1079" t="str">
        <f t="shared" si="52"/>
        <v/>
      </c>
    </row>
    <row r="1080" spans="1:15" x14ac:dyDescent="0.25">
      <c r="A1080">
        <v>2008</v>
      </c>
      <c r="B1080">
        <v>3</v>
      </c>
      <c r="C1080" s="2">
        <v>0.42222222222222222</v>
      </c>
      <c r="D1080">
        <v>2</v>
      </c>
      <c r="E1080">
        <v>11</v>
      </c>
      <c r="F1080" t="s">
        <v>499</v>
      </c>
      <c r="G1080" t="s">
        <v>1240</v>
      </c>
      <c r="H1080">
        <v>3</v>
      </c>
      <c r="I1080">
        <v>7</v>
      </c>
      <c r="J1080">
        <v>2.2999999999999998</v>
      </c>
      <c r="K1080">
        <v>1.36</v>
      </c>
      <c r="L1080">
        <v>88.8</v>
      </c>
      <c r="M1080" t="str">
        <f t="shared" si="50"/>
        <v/>
      </c>
      <c r="N1080" s="12" t="str">
        <f t="shared" si="51"/>
        <v/>
      </c>
      <c r="O1080" t="str">
        <f t="shared" si="52"/>
        <v/>
      </c>
    </row>
    <row r="1081" spans="1:15" x14ac:dyDescent="0.25">
      <c r="A1081">
        <v>2008</v>
      </c>
      <c r="B1081">
        <v>3</v>
      </c>
      <c r="C1081" s="2">
        <v>0.39305555555555555</v>
      </c>
      <c r="D1081">
        <v>3</v>
      </c>
      <c r="E1081">
        <v>13</v>
      </c>
      <c r="F1081" t="s">
        <v>1239</v>
      </c>
      <c r="G1081" t="s">
        <v>1238</v>
      </c>
      <c r="H1081">
        <v>3</v>
      </c>
      <c r="I1081">
        <v>7</v>
      </c>
      <c r="J1081">
        <v>1.36</v>
      </c>
      <c r="K1081">
        <v>3.71</v>
      </c>
      <c r="L1081">
        <v>93.2</v>
      </c>
      <c r="M1081" t="str">
        <f t="shared" si="50"/>
        <v/>
      </c>
      <c r="N1081" s="12" t="str">
        <f t="shared" si="51"/>
        <v/>
      </c>
      <c r="O1081" t="str">
        <f t="shared" si="52"/>
        <v/>
      </c>
    </row>
    <row r="1082" spans="1:15" x14ac:dyDescent="0.25">
      <c r="A1082">
        <v>2008</v>
      </c>
      <c r="B1082">
        <v>3</v>
      </c>
      <c r="C1082" s="2">
        <v>0.36249999999999999</v>
      </c>
      <c r="D1082">
        <v>1</v>
      </c>
      <c r="E1082">
        <v>10</v>
      </c>
      <c r="F1082" t="s">
        <v>480</v>
      </c>
      <c r="G1082" t="s">
        <v>1237</v>
      </c>
      <c r="H1082">
        <v>3</v>
      </c>
      <c r="I1082">
        <v>7</v>
      </c>
      <c r="J1082">
        <v>3.71</v>
      </c>
      <c r="K1082">
        <v>3.17</v>
      </c>
      <c r="L1082">
        <v>92.4</v>
      </c>
      <c r="M1082" t="str">
        <f t="shared" si="50"/>
        <v/>
      </c>
      <c r="N1082" s="12" t="str">
        <f t="shared" si="51"/>
        <v/>
      </c>
      <c r="O1082" t="str">
        <f t="shared" si="52"/>
        <v/>
      </c>
    </row>
    <row r="1083" spans="1:15" x14ac:dyDescent="0.25">
      <c r="A1083">
        <v>2008</v>
      </c>
      <c r="B1083">
        <v>3</v>
      </c>
      <c r="C1083" s="2">
        <v>0.34027777777777773</v>
      </c>
      <c r="D1083">
        <v>2</v>
      </c>
      <c r="E1083">
        <v>10</v>
      </c>
      <c r="F1083" t="s">
        <v>480</v>
      </c>
      <c r="G1083" t="s">
        <v>1236</v>
      </c>
      <c r="H1083">
        <v>3</v>
      </c>
      <c r="I1083">
        <v>7</v>
      </c>
      <c r="J1083">
        <v>3.17</v>
      </c>
      <c r="K1083">
        <v>2.87</v>
      </c>
      <c r="L1083">
        <v>91.9</v>
      </c>
      <c r="M1083" t="str">
        <f t="shared" si="50"/>
        <v/>
      </c>
      <c r="N1083" s="12" t="str">
        <f t="shared" si="51"/>
        <v/>
      </c>
      <c r="O1083" t="str">
        <f t="shared" si="52"/>
        <v/>
      </c>
    </row>
    <row r="1084" spans="1:15" x14ac:dyDescent="0.25">
      <c r="A1084">
        <v>2008</v>
      </c>
      <c r="B1084">
        <v>3</v>
      </c>
      <c r="C1084" s="2">
        <v>0.30763888888888891</v>
      </c>
      <c r="D1084">
        <v>3</v>
      </c>
      <c r="E1084">
        <v>7</v>
      </c>
      <c r="F1084" t="s">
        <v>1235</v>
      </c>
      <c r="G1084" t="s">
        <v>1234</v>
      </c>
      <c r="H1084">
        <v>3</v>
      </c>
      <c r="I1084">
        <v>7</v>
      </c>
      <c r="J1084">
        <v>2.87</v>
      </c>
      <c r="K1084">
        <v>1.32</v>
      </c>
      <c r="L1084">
        <v>88.7</v>
      </c>
      <c r="M1084" t="str">
        <f t="shared" si="50"/>
        <v/>
      </c>
      <c r="N1084" s="12" t="str">
        <f t="shared" si="51"/>
        <v/>
      </c>
      <c r="O1084" t="str">
        <f t="shared" si="52"/>
        <v/>
      </c>
    </row>
    <row r="1085" spans="1:15" x14ac:dyDescent="0.25">
      <c r="A1085">
        <v>2008</v>
      </c>
      <c r="B1085">
        <v>3</v>
      </c>
      <c r="C1085" s="2">
        <v>0.28402777777777777</v>
      </c>
      <c r="D1085">
        <v>4</v>
      </c>
      <c r="E1085">
        <v>13</v>
      </c>
      <c r="F1085" t="s">
        <v>523</v>
      </c>
      <c r="G1085" t="s">
        <v>1233</v>
      </c>
      <c r="H1085">
        <v>3</v>
      </c>
      <c r="I1085">
        <v>7</v>
      </c>
      <c r="J1085">
        <v>1.32</v>
      </c>
      <c r="K1085">
        <v>-1</v>
      </c>
      <c r="L1085">
        <v>82.3</v>
      </c>
      <c r="M1085" t="str">
        <f t="shared" si="50"/>
        <v/>
      </c>
      <c r="N1085" s="12" t="str">
        <f t="shared" si="51"/>
        <v/>
      </c>
      <c r="O1085" t="str">
        <f t="shared" si="52"/>
        <v/>
      </c>
    </row>
    <row r="1086" spans="1:15" x14ac:dyDescent="0.25">
      <c r="A1086">
        <v>2008</v>
      </c>
      <c r="B1086">
        <v>3</v>
      </c>
      <c r="C1086" s="2">
        <v>0.27986111111111112</v>
      </c>
      <c r="D1086">
        <v>1</v>
      </c>
      <c r="E1086">
        <v>10</v>
      </c>
      <c r="F1086" t="s">
        <v>523</v>
      </c>
      <c r="G1086" t="s">
        <v>1232</v>
      </c>
      <c r="H1086">
        <v>3</v>
      </c>
      <c r="I1086">
        <v>7</v>
      </c>
      <c r="J1086">
        <v>1</v>
      </c>
      <c r="K1086">
        <v>1</v>
      </c>
      <c r="L1086">
        <v>82.3</v>
      </c>
      <c r="M1086" t="str">
        <f t="shared" si="50"/>
        <v/>
      </c>
      <c r="N1086" s="12" t="str">
        <f t="shared" si="51"/>
        <v/>
      </c>
      <c r="O1086" t="str">
        <f t="shared" si="52"/>
        <v/>
      </c>
    </row>
    <row r="1087" spans="1:15" x14ac:dyDescent="0.25">
      <c r="A1087">
        <v>2008</v>
      </c>
      <c r="B1087">
        <v>3</v>
      </c>
      <c r="C1087" s="2">
        <v>0.25416666666666665</v>
      </c>
      <c r="D1087">
        <v>2</v>
      </c>
      <c r="E1087">
        <v>6</v>
      </c>
      <c r="F1087" t="s">
        <v>457</v>
      </c>
      <c r="G1087" t="s">
        <v>1231</v>
      </c>
      <c r="H1087">
        <v>3</v>
      </c>
      <c r="I1087">
        <v>7</v>
      </c>
      <c r="J1087">
        <v>1</v>
      </c>
      <c r="K1087">
        <v>1.93</v>
      </c>
      <c r="L1087">
        <v>79.099999999999994</v>
      </c>
      <c r="M1087" t="str">
        <f t="shared" si="50"/>
        <v/>
      </c>
      <c r="N1087" s="12" t="str">
        <f t="shared" si="51"/>
        <v/>
      </c>
      <c r="O1087" t="str">
        <f t="shared" si="52"/>
        <v/>
      </c>
    </row>
    <row r="1088" spans="1:15" x14ac:dyDescent="0.25">
      <c r="A1088">
        <v>2008</v>
      </c>
      <c r="B1088">
        <v>3</v>
      </c>
      <c r="C1088" s="2">
        <v>0.22708333333333333</v>
      </c>
      <c r="D1088">
        <v>1</v>
      </c>
      <c r="E1088">
        <v>10</v>
      </c>
      <c r="F1088" t="s">
        <v>477</v>
      </c>
      <c r="G1088" t="s">
        <v>1230</v>
      </c>
      <c r="H1088">
        <v>3</v>
      </c>
      <c r="I1088">
        <v>7</v>
      </c>
      <c r="J1088">
        <v>1.93</v>
      </c>
      <c r="K1088">
        <v>1.65</v>
      </c>
      <c r="L1088">
        <v>80</v>
      </c>
      <c r="M1088" t="str">
        <f t="shared" si="50"/>
        <v/>
      </c>
      <c r="N1088" s="12" t="str">
        <f t="shared" si="51"/>
        <v/>
      </c>
      <c r="O1088" t="str">
        <f t="shared" si="52"/>
        <v/>
      </c>
    </row>
    <row r="1089" spans="1:15" x14ac:dyDescent="0.25">
      <c r="A1089">
        <v>2008</v>
      </c>
      <c r="B1089">
        <v>3</v>
      </c>
      <c r="C1089" s="2">
        <v>0.19583333333333333</v>
      </c>
      <c r="D1089">
        <v>2</v>
      </c>
      <c r="E1089">
        <v>8</v>
      </c>
      <c r="F1089" t="s">
        <v>468</v>
      </c>
      <c r="G1089" t="s">
        <v>1229</v>
      </c>
      <c r="H1089">
        <v>3</v>
      </c>
      <c r="I1089">
        <v>7</v>
      </c>
      <c r="J1089">
        <v>1.65</v>
      </c>
      <c r="K1089">
        <v>2.59</v>
      </c>
      <c r="L1089">
        <v>76.2</v>
      </c>
      <c r="M1089" t="str">
        <f t="shared" si="50"/>
        <v/>
      </c>
      <c r="N1089" s="12" t="str">
        <f t="shared" si="51"/>
        <v/>
      </c>
      <c r="O1089" t="str">
        <f t="shared" si="52"/>
        <v/>
      </c>
    </row>
    <row r="1090" spans="1:15" x14ac:dyDescent="0.25">
      <c r="A1090">
        <v>2008</v>
      </c>
      <c r="B1090">
        <v>3</v>
      </c>
      <c r="C1090" s="2">
        <v>0.17291666666666669</v>
      </c>
      <c r="D1090">
        <v>1</v>
      </c>
      <c r="E1090">
        <v>10</v>
      </c>
      <c r="F1090" t="s">
        <v>1227</v>
      </c>
      <c r="G1090" t="s">
        <v>1228</v>
      </c>
      <c r="H1090">
        <v>3</v>
      </c>
      <c r="I1090">
        <v>7</v>
      </c>
      <c r="J1090">
        <v>2.59</v>
      </c>
      <c r="K1090">
        <v>2.04</v>
      </c>
      <c r="L1090">
        <v>78.3</v>
      </c>
      <c r="M1090" t="str">
        <f t="shared" si="50"/>
        <v/>
      </c>
      <c r="N1090" s="12" t="str">
        <f t="shared" si="51"/>
        <v/>
      </c>
      <c r="O1090" t="str">
        <f t="shared" si="52"/>
        <v/>
      </c>
    </row>
    <row r="1091" spans="1:15" x14ac:dyDescent="0.25">
      <c r="A1091">
        <v>2008</v>
      </c>
      <c r="B1091">
        <v>3</v>
      </c>
      <c r="C1091" s="2">
        <v>0.16666666666666666</v>
      </c>
      <c r="D1091">
        <v>2</v>
      </c>
      <c r="E1091">
        <v>10</v>
      </c>
      <c r="F1091" t="s">
        <v>1227</v>
      </c>
      <c r="G1091" t="s">
        <v>1226</v>
      </c>
      <c r="H1091">
        <v>3</v>
      </c>
      <c r="I1091">
        <v>7</v>
      </c>
      <c r="J1091">
        <v>2.04</v>
      </c>
      <c r="K1091">
        <v>1.88</v>
      </c>
      <c r="L1091">
        <v>78.900000000000006</v>
      </c>
      <c r="M1091" t="str">
        <f t="shared" si="50"/>
        <v/>
      </c>
      <c r="N1091" s="12" t="str">
        <f t="shared" si="51"/>
        <v/>
      </c>
      <c r="O1091" t="str">
        <f t="shared" si="52"/>
        <v/>
      </c>
    </row>
    <row r="1092" spans="1:15" x14ac:dyDescent="0.25">
      <c r="A1092">
        <v>2008</v>
      </c>
      <c r="B1092">
        <v>3</v>
      </c>
      <c r="C1092" s="2">
        <v>0.13749999999999998</v>
      </c>
      <c r="D1092">
        <v>3</v>
      </c>
      <c r="E1092">
        <v>6</v>
      </c>
      <c r="F1092" t="s">
        <v>520</v>
      </c>
      <c r="G1092" t="s">
        <v>1225</v>
      </c>
      <c r="H1092">
        <v>3</v>
      </c>
      <c r="I1092">
        <v>7</v>
      </c>
      <c r="J1092">
        <v>1.88</v>
      </c>
      <c r="K1092">
        <v>0.53</v>
      </c>
      <c r="L1092">
        <v>83.6</v>
      </c>
      <c r="M1092" t="str">
        <f t="shared" ref="M1092:M1155" si="53">IF(AND(H1092=H1091,I1092=I1091),"",$B1092)</f>
        <v/>
      </c>
      <c r="N1092" s="12" t="str">
        <f t="shared" ref="N1092:N1155" si="54">IF(NOT(ISNUMBER(M1092)),"",
IF(AND($C1092=0.625,$B1092=1),TIME(0,0,0),
(($C$3-C1092)+0.625*(B1092-1))/60))</f>
        <v/>
      </c>
      <c r="O1092" t="str">
        <f t="shared" ref="O1092:O1155" si="55">IF(N1092&lt;&gt;"",ABS(H1092-I1092),"")</f>
        <v/>
      </c>
    </row>
    <row r="1093" spans="1:15" x14ac:dyDescent="0.25">
      <c r="A1093">
        <v>2008</v>
      </c>
      <c r="B1093">
        <v>3</v>
      </c>
      <c r="C1093" s="2">
        <v>0.13333333333333333</v>
      </c>
      <c r="D1093">
        <v>4</v>
      </c>
      <c r="E1093">
        <v>6</v>
      </c>
      <c r="F1093" t="s">
        <v>520</v>
      </c>
      <c r="G1093" t="s">
        <v>1224</v>
      </c>
      <c r="H1093">
        <v>3</v>
      </c>
      <c r="I1093">
        <v>7</v>
      </c>
      <c r="J1093">
        <v>0.53</v>
      </c>
      <c r="K1093">
        <v>0.38</v>
      </c>
      <c r="L1093">
        <v>84.1</v>
      </c>
      <c r="M1093" t="str">
        <f t="shared" si="53"/>
        <v/>
      </c>
      <c r="N1093" s="12" t="str">
        <f t="shared" si="54"/>
        <v/>
      </c>
      <c r="O1093" t="str">
        <f t="shared" si="55"/>
        <v/>
      </c>
    </row>
    <row r="1094" spans="1:15" x14ac:dyDescent="0.25">
      <c r="A1094">
        <v>2008</v>
      </c>
      <c r="B1094">
        <v>3</v>
      </c>
      <c r="C1094" s="2">
        <v>0.1277777777777778</v>
      </c>
      <c r="D1094">
        <v>1</v>
      </c>
      <c r="E1094">
        <v>10</v>
      </c>
      <c r="F1094" t="s">
        <v>1223</v>
      </c>
      <c r="G1094" t="s">
        <v>1222</v>
      </c>
      <c r="H1094">
        <v>3</v>
      </c>
      <c r="I1094">
        <v>7</v>
      </c>
      <c r="J1094">
        <v>-0.38</v>
      </c>
      <c r="K1094">
        <v>-0.56999999999999995</v>
      </c>
      <c r="L1094">
        <v>83.5</v>
      </c>
      <c r="M1094" t="str">
        <f t="shared" si="53"/>
        <v/>
      </c>
      <c r="N1094" s="12" t="str">
        <f t="shared" si="54"/>
        <v/>
      </c>
      <c r="O1094" t="str">
        <f t="shared" si="55"/>
        <v/>
      </c>
    </row>
    <row r="1095" spans="1:15" x14ac:dyDescent="0.25">
      <c r="A1095">
        <v>2008</v>
      </c>
      <c r="B1095">
        <v>3</v>
      </c>
      <c r="C1095" s="2">
        <v>0.1277777777777778</v>
      </c>
      <c r="D1095">
        <v>1</v>
      </c>
      <c r="E1095">
        <v>15</v>
      </c>
      <c r="F1095" t="s">
        <v>1205</v>
      </c>
      <c r="G1095" t="s">
        <v>1221</v>
      </c>
      <c r="H1095">
        <v>3</v>
      </c>
      <c r="I1095">
        <v>7</v>
      </c>
      <c r="J1095">
        <v>-0.56999999999999995</v>
      </c>
      <c r="K1095">
        <v>-1.1499999999999999</v>
      </c>
      <c r="L1095">
        <v>81.400000000000006</v>
      </c>
      <c r="M1095" t="str">
        <f t="shared" si="53"/>
        <v/>
      </c>
      <c r="N1095" s="12" t="str">
        <f t="shared" si="54"/>
        <v/>
      </c>
      <c r="O1095" t="str">
        <f t="shared" si="55"/>
        <v/>
      </c>
    </row>
    <row r="1096" spans="1:15" x14ac:dyDescent="0.25">
      <c r="A1096">
        <v>2008</v>
      </c>
      <c r="B1096">
        <v>3</v>
      </c>
      <c r="C1096" s="2">
        <v>0.12569444444444444</v>
      </c>
      <c r="D1096">
        <v>2</v>
      </c>
      <c r="E1096">
        <v>15</v>
      </c>
      <c r="F1096" t="s">
        <v>1205</v>
      </c>
      <c r="G1096" t="s">
        <v>1220</v>
      </c>
      <c r="H1096">
        <v>3</v>
      </c>
      <c r="I1096">
        <v>7</v>
      </c>
      <c r="J1096">
        <v>-1.1499999999999999</v>
      </c>
      <c r="K1096">
        <v>0.34</v>
      </c>
      <c r="L1096">
        <v>86.3</v>
      </c>
      <c r="M1096" t="str">
        <f t="shared" si="53"/>
        <v/>
      </c>
      <c r="N1096" s="12" t="str">
        <f t="shared" si="54"/>
        <v/>
      </c>
      <c r="O1096" t="str">
        <f t="shared" si="55"/>
        <v/>
      </c>
    </row>
    <row r="1097" spans="1:15" x14ac:dyDescent="0.25">
      <c r="A1097">
        <v>2008</v>
      </c>
      <c r="B1097">
        <v>3</v>
      </c>
      <c r="C1097" s="2">
        <v>9.6527777777777768E-2</v>
      </c>
      <c r="D1097">
        <v>1</v>
      </c>
      <c r="E1097">
        <v>10</v>
      </c>
      <c r="F1097" t="s">
        <v>505</v>
      </c>
      <c r="G1097" t="s">
        <v>1219</v>
      </c>
      <c r="H1097">
        <v>3</v>
      </c>
      <c r="I1097">
        <v>7</v>
      </c>
      <c r="J1097">
        <v>0.34</v>
      </c>
      <c r="K1097">
        <v>1.02</v>
      </c>
      <c r="L1097">
        <v>88.3</v>
      </c>
      <c r="M1097" t="str">
        <f t="shared" si="53"/>
        <v/>
      </c>
      <c r="N1097" s="12" t="str">
        <f t="shared" si="54"/>
        <v/>
      </c>
      <c r="O1097" t="str">
        <f t="shared" si="55"/>
        <v/>
      </c>
    </row>
    <row r="1098" spans="1:15" x14ac:dyDescent="0.25">
      <c r="A1098">
        <v>2008</v>
      </c>
      <c r="B1098">
        <v>3</v>
      </c>
      <c r="C1098" s="2">
        <v>7.4305555555555555E-2</v>
      </c>
      <c r="D1098">
        <v>2</v>
      </c>
      <c r="E1098">
        <v>1</v>
      </c>
      <c r="F1098" t="s">
        <v>1178</v>
      </c>
      <c r="G1098" t="s">
        <v>1218</v>
      </c>
      <c r="H1098">
        <v>3</v>
      </c>
      <c r="I1098">
        <v>7</v>
      </c>
      <c r="J1098">
        <v>1.02</v>
      </c>
      <c r="K1098">
        <v>1.07</v>
      </c>
      <c r="L1098">
        <v>88.5</v>
      </c>
      <c r="M1098" t="str">
        <f t="shared" si="53"/>
        <v/>
      </c>
      <c r="N1098" s="12" t="str">
        <f t="shared" si="54"/>
        <v/>
      </c>
      <c r="O1098" t="str">
        <f t="shared" si="55"/>
        <v/>
      </c>
    </row>
    <row r="1099" spans="1:15" x14ac:dyDescent="0.25">
      <c r="A1099">
        <v>2008</v>
      </c>
      <c r="B1099">
        <v>3</v>
      </c>
      <c r="C1099" s="2">
        <v>4.3750000000000004E-2</v>
      </c>
      <c r="D1099">
        <v>1</v>
      </c>
      <c r="E1099">
        <v>10</v>
      </c>
      <c r="F1099" t="s">
        <v>463</v>
      </c>
      <c r="G1099" t="s">
        <v>1217</v>
      </c>
      <c r="H1099">
        <v>3</v>
      </c>
      <c r="I1099">
        <v>7</v>
      </c>
      <c r="J1099">
        <v>1.07</v>
      </c>
      <c r="K1099">
        <v>2.3199999999999998</v>
      </c>
      <c r="L1099">
        <v>91.7</v>
      </c>
      <c r="M1099" t="str">
        <f t="shared" si="53"/>
        <v/>
      </c>
      <c r="N1099" s="12" t="str">
        <f t="shared" si="54"/>
        <v/>
      </c>
      <c r="O1099" t="str">
        <f t="shared" si="55"/>
        <v/>
      </c>
    </row>
    <row r="1100" spans="1:15" x14ac:dyDescent="0.25">
      <c r="A1100">
        <v>2008</v>
      </c>
      <c r="B1100">
        <v>3</v>
      </c>
      <c r="C1100" s="2">
        <v>1.1805555555555555E-2</v>
      </c>
      <c r="D1100">
        <v>1</v>
      </c>
      <c r="E1100">
        <v>10</v>
      </c>
      <c r="F1100" t="s">
        <v>497</v>
      </c>
      <c r="G1100" t="s">
        <v>1181</v>
      </c>
      <c r="H1100">
        <v>3</v>
      </c>
      <c r="I1100">
        <v>7</v>
      </c>
      <c r="J1100">
        <v>2.3199999999999998</v>
      </c>
      <c r="K1100">
        <v>1.78</v>
      </c>
      <c r="L1100">
        <v>90.6</v>
      </c>
      <c r="M1100" t="str">
        <f t="shared" si="53"/>
        <v/>
      </c>
      <c r="N1100" s="12" t="str">
        <f t="shared" si="54"/>
        <v/>
      </c>
      <c r="O1100" t="str">
        <f t="shared" si="55"/>
        <v/>
      </c>
    </row>
    <row r="1101" spans="1:15" x14ac:dyDescent="0.25">
      <c r="A1101">
        <v>2008</v>
      </c>
      <c r="B1101">
        <v>3</v>
      </c>
      <c r="C1101" s="2">
        <v>9.7222222222222224E-3</v>
      </c>
      <c r="D1101">
        <v>2</v>
      </c>
      <c r="E1101">
        <v>10</v>
      </c>
      <c r="F1101" t="s">
        <v>497</v>
      </c>
      <c r="G1101" t="s">
        <v>1216</v>
      </c>
      <c r="H1101">
        <v>3</v>
      </c>
      <c r="I1101">
        <v>7</v>
      </c>
      <c r="J1101">
        <v>1.78</v>
      </c>
      <c r="K1101">
        <v>1.1100000000000001</v>
      </c>
      <c r="L1101">
        <v>88.9</v>
      </c>
      <c r="M1101" t="str">
        <f t="shared" si="53"/>
        <v/>
      </c>
      <c r="N1101" s="12" t="str">
        <f t="shared" si="54"/>
        <v/>
      </c>
      <c r="O1101" t="str">
        <f t="shared" si="55"/>
        <v/>
      </c>
    </row>
    <row r="1102" spans="1:15" x14ac:dyDescent="0.25">
      <c r="A1102">
        <v>2008</v>
      </c>
      <c r="B1102">
        <v>3</v>
      </c>
      <c r="C1102" s="2">
        <v>9.7222222222222224E-3</v>
      </c>
      <c r="D1102">
        <v>2</v>
      </c>
      <c r="E1102">
        <v>15</v>
      </c>
      <c r="F1102" t="s">
        <v>470</v>
      </c>
      <c r="G1102" t="s">
        <v>1215</v>
      </c>
      <c r="H1102">
        <v>3</v>
      </c>
      <c r="I1102">
        <v>7</v>
      </c>
      <c r="J1102">
        <v>1.1100000000000001</v>
      </c>
      <c r="K1102">
        <v>0.43</v>
      </c>
      <c r="L1102">
        <v>86.8</v>
      </c>
      <c r="M1102" t="str">
        <f t="shared" si="53"/>
        <v/>
      </c>
      <c r="N1102" s="12" t="str">
        <f t="shared" si="54"/>
        <v/>
      </c>
      <c r="O1102" t="str">
        <f t="shared" si="55"/>
        <v/>
      </c>
    </row>
    <row r="1103" spans="1:15" x14ac:dyDescent="0.25">
      <c r="A1103">
        <v>2008</v>
      </c>
      <c r="B1103">
        <v>3</v>
      </c>
      <c r="C1103" s="2">
        <v>4.1666666666666666E-3</v>
      </c>
      <c r="D1103">
        <v>3</v>
      </c>
      <c r="E1103">
        <v>15</v>
      </c>
      <c r="F1103" t="s">
        <v>470</v>
      </c>
      <c r="G1103" t="s">
        <v>1214</v>
      </c>
      <c r="H1103">
        <v>3</v>
      </c>
      <c r="I1103">
        <v>7</v>
      </c>
      <c r="J1103">
        <v>0.43</v>
      </c>
      <c r="K1103">
        <v>0.27</v>
      </c>
      <c r="L1103">
        <v>86.3</v>
      </c>
      <c r="M1103" t="str">
        <f t="shared" si="53"/>
        <v/>
      </c>
      <c r="N1103" s="12" t="str">
        <f t="shared" si="54"/>
        <v/>
      </c>
      <c r="O1103" t="str">
        <f t="shared" si="55"/>
        <v/>
      </c>
    </row>
    <row r="1104" spans="1:15" x14ac:dyDescent="0.25">
      <c r="A1104">
        <v>2008</v>
      </c>
      <c r="B1104">
        <v>4</v>
      </c>
      <c r="C1104" s="2">
        <v>0.625</v>
      </c>
      <c r="D1104">
        <v>4</v>
      </c>
      <c r="E1104">
        <v>6</v>
      </c>
      <c r="F1104" t="s">
        <v>477</v>
      </c>
      <c r="G1104" t="s">
        <v>1213</v>
      </c>
      <c r="H1104">
        <v>3</v>
      </c>
      <c r="I1104">
        <v>7</v>
      </c>
      <c r="J1104">
        <v>0.27</v>
      </c>
      <c r="K1104">
        <v>-0.28000000000000003</v>
      </c>
      <c r="L1104">
        <v>84.5</v>
      </c>
      <c r="M1104" t="str">
        <f t="shared" si="53"/>
        <v/>
      </c>
      <c r="N1104" s="12" t="str">
        <f t="shared" si="54"/>
        <v/>
      </c>
      <c r="O1104" t="str">
        <f t="shared" si="55"/>
        <v/>
      </c>
    </row>
    <row r="1105" spans="1:15" x14ac:dyDescent="0.25">
      <c r="A1105">
        <v>2008</v>
      </c>
      <c r="B1105">
        <v>4</v>
      </c>
      <c r="C1105" s="2">
        <v>0.61944444444444446</v>
      </c>
      <c r="D1105">
        <v>1</v>
      </c>
      <c r="E1105">
        <v>10</v>
      </c>
      <c r="F1105" t="s">
        <v>501</v>
      </c>
      <c r="G1105" t="s">
        <v>1212</v>
      </c>
      <c r="H1105">
        <v>3</v>
      </c>
      <c r="I1105">
        <v>7</v>
      </c>
      <c r="J1105">
        <v>0.28000000000000003</v>
      </c>
      <c r="K1105">
        <v>3.25</v>
      </c>
      <c r="L1105">
        <v>71.7</v>
      </c>
      <c r="M1105" t="str">
        <f t="shared" si="53"/>
        <v/>
      </c>
      <c r="N1105" s="12" t="str">
        <f t="shared" si="54"/>
        <v/>
      </c>
      <c r="O1105" t="str">
        <f t="shared" si="55"/>
        <v/>
      </c>
    </row>
    <row r="1106" spans="1:15" x14ac:dyDescent="0.25">
      <c r="A1106">
        <v>2008</v>
      </c>
      <c r="B1106">
        <v>4</v>
      </c>
      <c r="C1106" s="2">
        <v>0.58472222222222225</v>
      </c>
      <c r="D1106">
        <v>1</v>
      </c>
      <c r="E1106">
        <v>10</v>
      </c>
      <c r="F1106" t="s">
        <v>471</v>
      </c>
      <c r="G1106" t="s">
        <v>1211</v>
      </c>
      <c r="H1106">
        <v>3</v>
      </c>
      <c r="I1106">
        <v>7</v>
      </c>
      <c r="J1106">
        <v>3.25</v>
      </c>
      <c r="K1106">
        <v>3.24</v>
      </c>
      <c r="L1106">
        <v>71.400000000000006</v>
      </c>
      <c r="M1106" t="str">
        <f t="shared" si="53"/>
        <v/>
      </c>
      <c r="N1106" s="12" t="str">
        <f t="shared" si="54"/>
        <v/>
      </c>
      <c r="O1106" t="str">
        <f t="shared" si="55"/>
        <v/>
      </c>
    </row>
    <row r="1107" spans="1:15" x14ac:dyDescent="0.25">
      <c r="A1107">
        <v>2008</v>
      </c>
      <c r="B1107">
        <v>4</v>
      </c>
      <c r="C1107" s="2">
        <v>0.55277777777777781</v>
      </c>
      <c r="D1107">
        <v>2</v>
      </c>
      <c r="E1107">
        <v>6</v>
      </c>
      <c r="F1107" t="s">
        <v>485</v>
      </c>
      <c r="G1107" t="s">
        <v>1210</v>
      </c>
      <c r="H1107">
        <v>3</v>
      </c>
      <c r="I1107">
        <v>7</v>
      </c>
      <c r="J1107">
        <v>3.24</v>
      </c>
      <c r="K1107">
        <v>2.81</v>
      </c>
      <c r="L1107">
        <v>73.3</v>
      </c>
      <c r="M1107" t="str">
        <f t="shared" si="53"/>
        <v/>
      </c>
      <c r="N1107" s="12" t="str">
        <f t="shared" si="54"/>
        <v/>
      </c>
      <c r="O1107" t="str">
        <f t="shared" si="55"/>
        <v/>
      </c>
    </row>
    <row r="1108" spans="1:15" x14ac:dyDescent="0.25">
      <c r="A1108">
        <v>2008</v>
      </c>
      <c r="B1108">
        <v>4</v>
      </c>
      <c r="C1108" s="2">
        <v>0.52361111111111114</v>
      </c>
      <c r="D1108">
        <v>3</v>
      </c>
      <c r="E1108">
        <v>4</v>
      </c>
      <c r="F1108" t="s">
        <v>519</v>
      </c>
      <c r="G1108" t="s">
        <v>1209</v>
      </c>
      <c r="H1108">
        <v>3</v>
      </c>
      <c r="I1108">
        <v>7</v>
      </c>
      <c r="J1108">
        <v>2.81</v>
      </c>
      <c r="K1108">
        <v>4.78</v>
      </c>
      <c r="L1108">
        <v>61.7</v>
      </c>
      <c r="M1108" t="str">
        <f t="shared" si="53"/>
        <v/>
      </c>
      <c r="N1108" s="12" t="str">
        <f t="shared" si="54"/>
        <v/>
      </c>
      <c r="O1108" t="str">
        <f t="shared" si="55"/>
        <v/>
      </c>
    </row>
    <row r="1109" spans="1:15" x14ac:dyDescent="0.25">
      <c r="A1109">
        <v>2008</v>
      </c>
      <c r="B1109">
        <v>4</v>
      </c>
      <c r="C1109" s="2">
        <v>0.49583333333333335</v>
      </c>
      <c r="D1109">
        <v>1</v>
      </c>
      <c r="E1109">
        <v>10</v>
      </c>
      <c r="F1109" t="s">
        <v>1208</v>
      </c>
      <c r="G1109" t="s">
        <v>1207</v>
      </c>
      <c r="H1109">
        <v>3</v>
      </c>
      <c r="I1109">
        <v>7</v>
      </c>
      <c r="J1109">
        <v>4.78</v>
      </c>
      <c r="K1109">
        <v>5.41</v>
      </c>
      <c r="L1109">
        <v>57.1</v>
      </c>
      <c r="M1109" t="str">
        <f t="shared" si="53"/>
        <v/>
      </c>
      <c r="N1109" s="12" t="str">
        <f t="shared" si="54"/>
        <v/>
      </c>
      <c r="O1109" t="str">
        <f t="shared" si="55"/>
        <v/>
      </c>
    </row>
    <row r="1110" spans="1:15" x14ac:dyDescent="0.25">
      <c r="A1110">
        <v>2008</v>
      </c>
      <c r="B1110">
        <v>4</v>
      </c>
      <c r="C1110" s="2">
        <v>0.46527777777777773</v>
      </c>
      <c r="D1110">
        <v>2</v>
      </c>
      <c r="E1110">
        <v>3</v>
      </c>
      <c r="F1110" t="s">
        <v>1205</v>
      </c>
      <c r="G1110" t="s">
        <v>1206</v>
      </c>
      <c r="H1110">
        <v>9</v>
      </c>
      <c r="I1110">
        <v>7</v>
      </c>
      <c r="J1110">
        <v>5.41</v>
      </c>
      <c r="K1110">
        <v>7</v>
      </c>
      <c r="L1110">
        <v>52.2</v>
      </c>
      <c r="M1110">
        <f t="shared" si="53"/>
        <v>4</v>
      </c>
      <c r="N1110" s="12">
        <f t="shared" si="54"/>
        <v>3.3912037037037039E-2</v>
      </c>
      <c r="O1110">
        <f t="shared" si="55"/>
        <v>2</v>
      </c>
    </row>
    <row r="1111" spans="1:15" x14ac:dyDescent="0.25">
      <c r="A1111">
        <v>2008</v>
      </c>
      <c r="B1111">
        <v>4</v>
      </c>
      <c r="C1111" s="2">
        <v>0.46527777777777773</v>
      </c>
      <c r="F1111" t="s">
        <v>1205</v>
      </c>
      <c r="G1111" t="s">
        <v>529</v>
      </c>
      <c r="H1111">
        <v>10</v>
      </c>
      <c r="I1111">
        <v>7</v>
      </c>
      <c r="J1111">
        <v>0</v>
      </c>
      <c r="K1111">
        <v>0</v>
      </c>
      <c r="L1111">
        <v>45.4</v>
      </c>
      <c r="M1111">
        <f t="shared" si="53"/>
        <v>4</v>
      </c>
      <c r="N1111" s="12">
        <f t="shared" si="54"/>
        <v>3.3912037037037039E-2</v>
      </c>
      <c r="O1111">
        <f t="shared" si="55"/>
        <v>3</v>
      </c>
    </row>
    <row r="1112" spans="1:15" x14ac:dyDescent="0.25">
      <c r="A1112">
        <v>2008</v>
      </c>
      <c r="B1112">
        <v>4</v>
      </c>
      <c r="C1112" s="2">
        <v>0.46527777777777773</v>
      </c>
      <c r="F1112" t="s">
        <v>479</v>
      </c>
      <c r="G1112" t="s">
        <v>1204</v>
      </c>
      <c r="H1112">
        <v>10</v>
      </c>
      <c r="I1112">
        <v>7</v>
      </c>
      <c r="J1112">
        <v>0</v>
      </c>
      <c r="K1112">
        <v>0.37</v>
      </c>
      <c r="L1112">
        <v>42.9</v>
      </c>
      <c r="M1112" t="str">
        <f t="shared" si="53"/>
        <v/>
      </c>
      <c r="N1112" s="12" t="str">
        <f t="shared" si="54"/>
        <v/>
      </c>
      <c r="O1112" t="str">
        <f t="shared" si="55"/>
        <v/>
      </c>
    </row>
    <row r="1113" spans="1:15" x14ac:dyDescent="0.25">
      <c r="A1113">
        <v>2008</v>
      </c>
      <c r="B1113">
        <v>4</v>
      </c>
      <c r="C1113" s="2">
        <v>0.45763888888888887</v>
      </c>
      <c r="D1113">
        <v>1</v>
      </c>
      <c r="E1113">
        <v>10</v>
      </c>
      <c r="F1113" t="s">
        <v>461</v>
      </c>
      <c r="G1113" t="s">
        <v>1203</v>
      </c>
      <c r="H1113">
        <v>10</v>
      </c>
      <c r="I1113">
        <v>7</v>
      </c>
      <c r="J1113">
        <v>-0.37</v>
      </c>
      <c r="K1113">
        <v>0.81</v>
      </c>
      <c r="L1113">
        <v>50.7</v>
      </c>
      <c r="M1113" t="str">
        <f t="shared" si="53"/>
        <v/>
      </c>
      <c r="N1113" s="12" t="str">
        <f t="shared" si="54"/>
        <v/>
      </c>
      <c r="O1113" t="str">
        <f t="shared" si="55"/>
        <v/>
      </c>
    </row>
    <row r="1114" spans="1:15" x14ac:dyDescent="0.25">
      <c r="A1114">
        <v>2008</v>
      </c>
      <c r="B1114">
        <v>4</v>
      </c>
      <c r="C1114" s="2">
        <v>0.43472222222222223</v>
      </c>
      <c r="D1114">
        <v>1</v>
      </c>
      <c r="E1114">
        <v>10</v>
      </c>
      <c r="F1114" t="s">
        <v>528</v>
      </c>
      <c r="G1114" t="s">
        <v>1202</v>
      </c>
      <c r="H1114">
        <v>10</v>
      </c>
      <c r="I1114">
        <v>7</v>
      </c>
      <c r="J1114">
        <v>0.81</v>
      </c>
      <c r="K1114">
        <v>0.67</v>
      </c>
      <c r="L1114">
        <v>48.9</v>
      </c>
      <c r="M1114" t="str">
        <f t="shared" si="53"/>
        <v/>
      </c>
      <c r="N1114" s="12" t="str">
        <f t="shared" si="54"/>
        <v/>
      </c>
      <c r="O1114" t="str">
        <f t="shared" si="55"/>
        <v/>
      </c>
    </row>
    <row r="1115" spans="1:15" x14ac:dyDescent="0.25">
      <c r="A1115">
        <v>2008</v>
      </c>
      <c r="B1115">
        <v>4</v>
      </c>
      <c r="C1115" s="2">
        <v>0.40347222222222223</v>
      </c>
      <c r="D1115">
        <v>2</v>
      </c>
      <c r="E1115">
        <v>7</v>
      </c>
      <c r="F1115" t="s">
        <v>485</v>
      </c>
      <c r="G1115" t="s">
        <v>1201</v>
      </c>
      <c r="H1115">
        <v>10</v>
      </c>
      <c r="I1115">
        <v>7</v>
      </c>
      <c r="J1115">
        <v>0.67</v>
      </c>
      <c r="K1115">
        <v>-0.03</v>
      </c>
      <c r="L1115">
        <v>42.6</v>
      </c>
      <c r="M1115" t="str">
        <f t="shared" si="53"/>
        <v/>
      </c>
      <c r="N1115" s="12" t="str">
        <f t="shared" si="54"/>
        <v/>
      </c>
      <c r="O1115" t="str">
        <f t="shared" si="55"/>
        <v/>
      </c>
    </row>
    <row r="1116" spans="1:15" x14ac:dyDescent="0.25">
      <c r="A1116">
        <v>2008</v>
      </c>
      <c r="B1116">
        <v>4</v>
      </c>
      <c r="C1116" s="2">
        <v>0.39999999999999997</v>
      </c>
      <c r="D1116">
        <v>3</v>
      </c>
      <c r="E1116">
        <v>7</v>
      </c>
      <c r="F1116" t="s">
        <v>485</v>
      </c>
      <c r="G1116" t="s">
        <v>1200</v>
      </c>
      <c r="H1116">
        <v>10</v>
      </c>
      <c r="I1116">
        <v>7</v>
      </c>
      <c r="J1116">
        <v>-0.03</v>
      </c>
      <c r="K1116">
        <v>-1.31</v>
      </c>
      <c r="L1116">
        <v>33.4</v>
      </c>
      <c r="M1116" t="str">
        <f t="shared" si="53"/>
        <v/>
      </c>
      <c r="N1116" s="12" t="str">
        <f t="shared" si="54"/>
        <v/>
      </c>
      <c r="O1116" t="str">
        <f t="shared" si="55"/>
        <v/>
      </c>
    </row>
    <row r="1117" spans="1:15" x14ac:dyDescent="0.25">
      <c r="A1117">
        <v>2008</v>
      </c>
      <c r="B1117">
        <v>4</v>
      </c>
      <c r="C1117" s="2">
        <v>0.39583333333333331</v>
      </c>
      <c r="D1117">
        <v>4</v>
      </c>
      <c r="E1117">
        <v>7</v>
      </c>
      <c r="F1117" t="s">
        <v>485</v>
      </c>
      <c r="G1117" t="s">
        <v>1199</v>
      </c>
      <c r="H1117">
        <v>10</v>
      </c>
      <c r="I1117">
        <v>7</v>
      </c>
      <c r="J1117">
        <v>-1.31</v>
      </c>
      <c r="K1117">
        <v>-0.87</v>
      </c>
      <c r="L1117">
        <v>36.299999999999997</v>
      </c>
      <c r="M1117" t="str">
        <f t="shared" si="53"/>
        <v/>
      </c>
      <c r="N1117" s="12" t="str">
        <f t="shared" si="54"/>
        <v/>
      </c>
      <c r="O1117" t="str">
        <f t="shared" si="55"/>
        <v/>
      </c>
    </row>
    <row r="1118" spans="1:15" x14ac:dyDescent="0.25">
      <c r="A1118">
        <v>2008</v>
      </c>
      <c r="B1118">
        <v>4</v>
      </c>
      <c r="C1118" s="2">
        <v>0.3888888888888889</v>
      </c>
      <c r="D1118">
        <v>1</v>
      </c>
      <c r="E1118">
        <v>10</v>
      </c>
      <c r="F1118" t="s">
        <v>1186</v>
      </c>
      <c r="G1118" t="s">
        <v>1198</v>
      </c>
      <c r="H1118">
        <v>10</v>
      </c>
      <c r="I1118">
        <v>7</v>
      </c>
      <c r="J1118">
        <v>0.87</v>
      </c>
      <c r="K1118">
        <v>0.46</v>
      </c>
      <c r="L1118">
        <v>38.799999999999997</v>
      </c>
      <c r="M1118" t="str">
        <f t="shared" si="53"/>
        <v/>
      </c>
      <c r="N1118" s="12" t="str">
        <f t="shared" si="54"/>
        <v/>
      </c>
      <c r="O1118" t="str">
        <f t="shared" si="55"/>
        <v/>
      </c>
    </row>
    <row r="1119" spans="1:15" x14ac:dyDescent="0.25">
      <c r="A1119">
        <v>2008</v>
      </c>
      <c r="B1119">
        <v>4</v>
      </c>
      <c r="C1119" s="2">
        <v>0.35555555555555557</v>
      </c>
      <c r="D1119">
        <v>2</v>
      </c>
      <c r="E1119">
        <v>9</v>
      </c>
      <c r="F1119" t="s">
        <v>479</v>
      </c>
      <c r="G1119" t="s">
        <v>1197</v>
      </c>
      <c r="H1119">
        <v>10</v>
      </c>
      <c r="I1119">
        <v>7</v>
      </c>
      <c r="J1119">
        <v>0.46</v>
      </c>
      <c r="K1119">
        <v>-0.23</v>
      </c>
      <c r="L1119">
        <v>42.3</v>
      </c>
      <c r="M1119" t="str">
        <f t="shared" si="53"/>
        <v/>
      </c>
      <c r="N1119" s="12" t="str">
        <f t="shared" si="54"/>
        <v/>
      </c>
      <c r="O1119" t="str">
        <f t="shared" si="55"/>
        <v/>
      </c>
    </row>
    <row r="1120" spans="1:15" x14ac:dyDescent="0.25">
      <c r="A1120">
        <v>2008</v>
      </c>
      <c r="B1120">
        <v>4</v>
      </c>
      <c r="C1120" s="2">
        <v>0.35000000000000003</v>
      </c>
      <c r="D1120">
        <v>3</v>
      </c>
      <c r="E1120">
        <v>9</v>
      </c>
      <c r="F1120" t="s">
        <v>479</v>
      </c>
      <c r="G1120" t="s">
        <v>1196</v>
      </c>
      <c r="H1120">
        <v>10</v>
      </c>
      <c r="I1120">
        <v>7</v>
      </c>
      <c r="J1120">
        <v>-0.23</v>
      </c>
      <c r="K1120">
        <v>-0.85</v>
      </c>
      <c r="L1120">
        <v>46.8</v>
      </c>
      <c r="M1120" t="str">
        <f t="shared" si="53"/>
        <v/>
      </c>
      <c r="N1120" s="12" t="str">
        <f t="shared" si="54"/>
        <v/>
      </c>
      <c r="O1120" t="str">
        <f t="shared" si="55"/>
        <v/>
      </c>
    </row>
    <row r="1121" spans="1:15" x14ac:dyDescent="0.25">
      <c r="A1121">
        <v>2008</v>
      </c>
      <c r="B1121">
        <v>4</v>
      </c>
      <c r="C1121" s="2">
        <v>0.3347222222222222</v>
      </c>
      <c r="D1121">
        <v>4</v>
      </c>
      <c r="E1121">
        <v>1</v>
      </c>
      <c r="F1121" t="s">
        <v>1195</v>
      </c>
      <c r="G1121" t="s">
        <v>1194</v>
      </c>
      <c r="H1121">
        <v>10</v>
      </c>
      <c r="I1121">
        <v>7</v>
      </c>
      <c r="J1121">
        <v>-0.85</v>
      </c>
      <c r="K1121">
        <v>-0.28000000000000003</v>
      </c>
      <c r="L1121">
        <v>41.6</v>
      </c>
      <c r="M1121" t="str">
        <f t="shared" si="53"/>
        <v/>
      </c>
      <c r="N1121" s="12" t="str">
        <f t="shared" si="54"/>
        <v/>
      </c>
      <c r="O1121" t="str">
        <f t="shared" si="55"/>
        <v/>
      </c>
    </row>
    <row r="1122" spans="1:15" x14ac:dyDescent="0.25">
      <c r="A1122">
        <v>2008</v>
      </c>
      <c r="B1122">
        <v>4</v>
      </c>
      <c r="C1122" s="2">
        <v>0.32916666666666666</v>
      </c>
      <c r="D1122">
        <v>1</v>
      </c>
      <c r="E1122">
        <v>10</v>
      </c>
      <c r="F1122" t="s">
        <v>456</v>
      </c>
      <c r="G1122" t="s">
        <v>1193</v>
      </c>
      <c r="H1122">
        <v>10</v>
      </c>
      <c r="I1122">
        <v>7</v>
      </c>
      <c r="J1122">
        <v>0.28000000000000003</v>
      </c>
      <c r="K1122">
        <v>0.41</v>
      </c>
      <c r="L1122">
        <v>42.4</v>
      </c>
      <c r="M1122" t="str">
        <f t="shared" si="53"/>
        <v/>
      </c>
      <c r="N1122" s="12" t="str">
        <f t="shared" si="54"/>
        <v/>
      </c>
      <c r="O1122" t="str">
        <f t="shared" si="55"/>
        <v/>
      </c>
    </row>
    <row r="1123" spans="1:15" x14ac:dyDescent="0.25">
      <c r="A1123">
        <v>2008</v>
      </c>
      <c r="B1123">
        <v>4</v>
      </c>
      <c r="C1123" s="2">
        <v>0.30486111111111108</v>
      </c>
      <c r="D1123">
        <v>2</v>
      </c>
      <c r="E1123">
        <v>5</v>
      </c>
      <c r="F1123" t="s">
        <v>494</v>
      </c>
      <c r="G1123" t="s">
        <v>1192</v>
      </c>
      <c r="H1123">
        <v>10</v>
      </c>
      <c r="I1123">
        <v>7</v>
      </c>
      <c r="J1123">
        <v>0.41</v>
      </c>
      <c r="K1123">
        <v>1.27</v>
      </c>
      <c r="L1123">
        <v>48.3</v>
      </c>
      <c r="M1123" t="str">
        <f t="shared" si="53"/>
        <v/>
      </c>
      <c r="N1123" s="12" t="str">
        <f t="shared" si="54"/>
        <v/>
      </c>
      <c r="O1123" t="str">
        <f t="shared" si="55"/>
        <v/>
      </c>
    </row>
    <row r="1124" spans="1:15" x14ac:dyDescent="0.25">
      <c r="A1124">
        <v>2008</v>
      </c>
      <c r="B1124">
        <v>4</v>
      </c>
      <c r="C1124" s="2">
        <v>0.27708333333333335</v>
      </c>
      <c r="D1124">
        <v>1</v>
      </c>
      <c r="E1124">
        <v>10</v>
      </c>
      <c r="F1124" t="s">
        <v>471</v>
      </c>
      <c r="G1124" t="s">
        <v>1191</v>
      </c>
      <c r="H1124">
        <v>10</v>
      </c>
      <c r="I1124">
        <v>7</v>
      </c>
      <c r="J1124">
        <v>1.27</v>
      </c>
      <c r="K1124">
        <v>1.94</v>
      </c>
      <c r="L1124">
        <v>52.9</v>
      </c>
      <c r="M1124" t="str">
        <f t="shared" si="53"/>
        <v/>
      </c>
      <c r="N1124" s="12" t="str">
        <f t="shared" si="54"/>
        <v/>
      </c>
      <c r="O1124" t="str">
        <f t="shared" si="55"/>
        <v/>
      </c>
    </row>
    <row r="1125" spans="1:15" x14ac:dyDescent="0.25">
      <c r="A1125">
        <v>2008</v>
      </c>
      <c r="B1125">
        <v>4</v>
      </c>
      <c r="C1125" s="2">
        <v>0.25972222222222224</v>
      </c>
      <c r="D1125">
        <v>2</v>
      </c>
      <c r="E1125">
        <v>1</v>
      </c>
      <c r="F1125" t="s">
        <v>452</v>
      </c>
      <c r="G1125" t="s">
        <v>1190</v>
      </c>
      <c r="H1125">
        <v>10</v>
      </c>
      <c r="I1125">
        <v>7</v>
      </c>
      <c r="J1125">
        <v>1.94</v>
      </c>
      <c r="K1125">
        <v>2.72</v>
      </c>
      <c r="L1125">
        <v>59.2</v>
      </c>
      <c r="M1125" t="str">
        <f t="shared" si="53"/>
        <v/>
      </c>
      <c r="N1125" s="12" t="str">
        <f t="shared" si="54"/>
        <v/>
      </c>
      <c r="O1125" t="str">
        <f t="shared" si="55"/>
        <v/>
      </c>
    </row>
    <row r="1126" spans="1:15" x14ac:dyDescent="0.25">
      <c r="A1126">
        <v>2008</v>
      </c>
      <c r="B1126">
        <v>4</v>
      </c>
      <c r="C1126" s="2">
        <v>0.22708333333333333</v>
      </c>
      <c r="D1126">
        <v>1</v>
      </c>
      <c r="E1126">
        <v>10</v>
      </c>
      <c r="F1126" t="s">
        <v>467</v>
      </c>
      <c r="G1126" t="s">
        <v>1189</v>
      </c>
      <c r="H1126">
        <v>10</v>
      </c>
      <c r="I1126">
        <v>7</v>
      </c>
      <c r="J1126">
        <v>2.72</v>
      </c>
      <c r="K1126">
        <v>2.72</v>
      </c>
      <c r="L1126">
        <v>58.3</v>
      </c>
      <c r="M1126" t="str">
        <f t="shared" si="53"/>
        <v/>
      </c>
      <c r="N1126" s="12" t="str">
        <f t="shared" si="54"/>
        <v/>
      </c>
      <c r="O1126" t="str">
        <f t="shared" si="55"/>
        <v/>
      </c>
    </row>
    <row r="1127" spans="1:15" x14ac:dyDescent="0.25">
      <c r="A1127">
        <v>2008</v>
      </c>
      <c r="B1127">
        <v>4</v>
      </c>
      <c r="C1127" s="2">
        <v>0.20902777777777778</v>
      </c>
      <c r="D1127">
        <v>2</v>
      </c>
      <c r="E1127">
        <v>6</v>
      </c>
      <c r="F1127" t="s">
        <v>1170</v>
      </c>
      <c r="G1127" t="s">
        <v>1188</v>
      </c>
      <c r="H1127">
        <v>10</v>
      </c>
      <c r="I1127">
        <v>7</v>
      </c>
      <c r="J1127">
        <v>2.72</v>
      </c>
      <c r="K1127">
        <v>3.64</v>
      </c>
      <c r="L1127">
        <v>66.599999999999994</v>
      </c>
      <c r="M1127" t="str">
        <f t="shared" si="53"/>
        <v/>
      </c>
      <c r="N1127" s="12" t="str">
        <f t="shared" si="54"/>
        <v/>
      </c>
      <c r="O1127" t="str">
        <f t="shared" si="55"/>
        <v/>
      </c>
    </row>
    <row r="1128" spans="1:15" x14ac:dyDescent="0.25">
      <c r="A1128">
        <v>2008</v>
      </c>
      <c r="B1128">
        <v>4</v>
      </c>
      <c r="C1128" s="2">
        <v>0.17708333333333334</v>
      </c>
      <c r="D1128">
        <v>1</v>
      </c>
      <c r="E1128">
        <v>10</v>
      </c>
      <c r="F1128" t="s">
        <v>1186</v>
      </c>
      <c r="G1128" t="s">
        <v>1187</v>
      </c>
      <c r="H1128">
        <v>10</v>
      </c>
      <c r="I1128">
        <v>7</v>
      </c>
      <c r="J1128">
        <v>3.64</v>
      </c>
      <c r="K1128">
        <v>3.1</v>
      </c>
      <c r="L1128">
        <v>60.7</v>
      </c>
      <c r="M1128" t="str">
        <f t="shared" si="53"/>
        <v/>
      </c>
      <c r="N1128" s="12" t="str">
        <f t="shared" si="54"/>
        <v/>
      </c>
      <c r="O1128" t="str">
        <f t="shared" si="55"/>
        <v/>
      </c>
    </row>
    <row r="1129" spans="1:15" x14ac:dyDescent="0.25">
      <c r="A1129">
        <v>2008</v>
      </c>
      <c r="B1129">
        <v>4</v>
      </c>
      <c r="C1129" s="2">
        <v>0.17500000000000002</v>
      </c>
      <c r="D1129">
        <v>2</v>
      </c>
      <c r="E1129">
        <v>10</v>
      </c>
      <c r="F1129" t="s">
        <v>1186</v>
      </c>
      <c r="G1129" t="s">
        <v>1185</v>
      </c>
      <c r="H1129">
        <v>10</v>
      </c>
      <c r="I1129">
        <v>7</v>
      </c>
      <c r="J1129">
        <v>3.1</v>
      </c>
      <c r="K1129">
        <v>4.37</v>
      </c>
      <c r="L1129">
        <v>73.400000000000006</v>
      </c>
      <c r="M1129" t="str">
        <f t="shared" si="53"/>
        <v/>
      </c>
      <c r="N1129" s="12" t="str">
        <f t="shared" si="54"/>
        <v/>
      </c>
      <c r="O1129" t="str">
        <f t="shared" si="55"/>
        <v/>
      </c>
    </row>
    <row r="1130" spans="1:15" x14ac:dyDescent="0.25">
      <c r="A1130">
        <v>2008</v>
      </c>
      <c r="B1130">
        <v>4</v>
      </c>
      <c r="C1130" s="2">
        <v>0.14652777777777778</v>
      </c>
      <c r="D1130">
        <v>1</v>
      </c>
      <c r="E1130">
        <v>10</v>
      </c>
      <c r="F1130" t="s">
        <v>1184</v>
      </c>
      <c r="G1130" t="s">
        <v>1183</v>
      </c>
      <c r="H1130">
        <v>10</v>
      </c>
      <c r="I1130">
        <v>7</v>
      </c>
      <c r="J1130">
        <v>4.37</v>
      </c>
      <c r="K1130">
        <v>5.83</v>
      </c>
      <c r="L1130">
        <v>86</v>
      </c>
      <c r="M1130" t="str">
        <f t="shared" si="53"/>
        <v/>
      </c>
      <c r="N1130" s="12" t="str">
        <f t="shared" si="54"/>
        <v/>
      </c>
      <c r="O1130" t="str">
        <f t="shared" si="55"/>
        <v/>
      </c>
    </row>
    <row r="1131" spans="1:15" x14ac:dyDescent="0.25">
      <c r="A1131">
        <v>2008</v>
      </c>
      <c r="B1131">
        <v>4</v>
      </c>
      <c r="C1131" s="2">
        <v>0.12152777777777778</v>
      </c>
      <c r="D1131">
        <v>1</v>
      </c>
      <c r="E1131">
        <v>6</v>
      </c>
      <c r="F1131" t="s">
        <v>1179</v>
      </c>
      <c r="G1131" t="s">
        <v>1182</v>
      </c>
      <c r="H1131">
        <v>10</v>
      </c>
      <c r="I1131">
        <v>7</v>
      </c>
      <c r="J1131">
        <v>5.83</v>
      </c>
      <c r="K1131">
        <v>4.95</v>
      </c>
      <c r="L1131">
        <v>80.2</v>
      </c>
      <c r="M1131" t="str">
        <f t="shared" si="53"/>
        <v/>
      </c>
      <c r="N1131" s="12" t="str">
        <f t="shared" si="54"/>
        <v/>
      </c>
      <c r="O1131" t="str">
        <f t="shared" si="55"/>
        <v/>
      </c>
    </row>
    <row r="1132" spans="1:15" x14ac:dyDescent="0.25">
      <c r="A1132">
        <v>2008</v>
      </c>
      <c r="B1132">
        <v>4</v>
      </c>
      <c r="C1132" s="2">
        <v>0.1173611111111111</v>
      </c>
      <c r="D1132">
        <v>2</v>
      </c>
      <c r="E1132">
        <v>6</v>
      </c>
      <c r="F1132" t="s">
        <v>1179</v>
      </c>
      <c r="G1132" t="s">
        <v>1181</v>
      </c>
      <c r="H1132">
        <v>10</v>
      </c>
      <c r="I1132">
        <v>7</v>
      </c>
      <c r="J1132">
        <v>4.95</v>
      </c>
      <c r="K1132">
        <v>4.04</v>
      </c>
      <c r="L1132">
        <v>70.900000000000006</v>
      </c>
      <c r="M1132" t="str">
        <f t="shared" si="53"/>
        <v/>
      </c>
      <c r="N1132" s="12" t="str">
        <f t="shared" si="54"/>
        <v/>
      </c>
      <c r="O1132" t="str">
        <f t="shared" si="55"/>
        <v/>
      </c>
    </row>
    <row r="1133" spans="1:15" x14ac:dyDescent="0.25">
      <c r="A1133">
        <v>2008</v>
      </c>
      <c r="B1133">
        <v>4</v>
      </c>
      <c r="C1133" s="2">
        <v>0.11458333333333333</v>
      </c>
      <c r="D1133">
        <v>3</v>
      </c>
      <c r="E1133">
        <v>6</v>
      </c>
      <c r="F1133" t="s">
        <v>1179</v>
      </c>
      <c r="G1133" t="s">
        <v>1180</v>
      </c>
      <c r="H1133">
        <v>10</v>
      </c>
      <c r="I1133">
        <v>13</v>
      </c>
      <c r="J1133">
        <v>4.04</v>
      </c>
      <c r="K1133">
        <v>7</v>
      </c>
      <c r="L1133">
        <v>88.9</v>
      </c>
      <c r="M1133">
        <f t="shared" si="53"/>
        <v>4</v>
      </c>
      <c r="N1133" s="12">
        <f t="shared" si="54"/>
        <v>3.9756944444444442E-2</v>
      </c>
      <c r="O1133">
        <f t="shared" si="55"/>
        <v>3</v>
      </c>
    </row>
    <row r="1134" spans="1:15" x14ac:dyDescent="0.25">
      <c r="A1134">
        <v>2008</v>
      </c>
      <c r="B1134">
        <v>4</v>
      </c>
      <c r="C1134" s="2">
        <v>0.11458333333333333</v>
      </c>
      <c r="F1134" t="s">
        <v>1179</v>
      </c>
      <c r="G1134" t="s">
        <v>500</v>
      </c>
      <c r="H1134">
        <v>10</v>
      </c>
      <c r="I1134">
        <v>14</v>
      </c>
      <c r="J1134">
        <v>0</v>
      </c>
      <c r="K1134">
        <v>0</v>
      </c>
      <c r="L1134">
        <v>94.1</v>
      </c>
      <c r="M1134">
        <f t="shared" si="53"/>
        <v>4</v>
      </c>
      <c r="N1134" s="12">
        <f t="shared" si="54"/>
        <v>3.9756944444444442E-2</v>
      </c>
      <c r="O1134">
        <f t="shared" si="55"/>
        <v>4</v>
      </c>
    </row>
    <row r="1135" spans="1:15" x14ac:dyDescent="0.25">
      <c r="A1135">
        <v>2008</v>
      </c>
      <c r="B1135">
        <v>4</v>
      </c>
      <c r="C1135" s="2">
        <v>0.11458333333333333</v>
      </c>
      <c r="F1135" t="s">
        <v>1178</v>
      </c>
      <c r="G1135" t="s">
        <v>1177</v>
      </c>
      <c r="H1135">
        <v>10</v>
      </c>
      <c r="I1135">
        <v>14</v>
      </c>
      <c r="J1135">
        <v>0</v>
      </c>
      <c r="K1135">
        <v>0.06</v>
      </c>
      <c r="L1135">
        <v>94.4</v>
      </c>
      <c r="M1135" t="str">
        <f t="shared" si="53"/>
        <v/>
      </c>
      <c r="N1135" s="12" t="str">
        <f t="shared" si="54"/>
        <v/>
      </c>
      <c r="O1135" t="str">
        <f t="shared" si="55"/>
        <v/>
      </c>
    </row>
    <row r="1136" spans="1:15" x14ac:dyDescent="0.25">
      <c r="A1136">
        <v>2008</v>
      </c>
      <c r="B1136">
        <v>4</v>
      </c>
      <c r="C1136" s="2">
        <v>0.11041666666666666</v>
      </c>
      <c r="D1136">
        <v>1</v>
      </c>
      <c r="E1136">
        <v>10</v>
      </c>
      <c r="F1136" t="s">
        <v>526</v>
      </c>
      <c r="G1136" t="s">
        <v>1176</v>
      </c>
      <c r="H1136">
        <v>10</v>
      </c>
      <c r="I1136">
        <v>14</v>
      </c>
      <c r="J1136">
        <v>-0.06</v>
      </c>
      <c r="K1136">
        <v>0.81</v>
      </c>
      <c r="L1136">
        <v>90.4</v>
      </c>
      <c r="M1136" t="str">
        <f t="shared" si="53"/>
        <v/>
      </c>
      <c r="N1136" s="12" t="str">
        <f t="shared" si="54"/>
        <v/>
      </c>
      <c r="O1136" t="str">
        <f t="shared" si="55"/>
        <v/>
      </c>
    </row>
    <row r="1137" spans="1:15" x14ac:dyDescent="0.25">
      <c r="A1137">
        <v>2008</v>
      </c>
      <c r="B1137">
        <v>4</v>
      </c>
      <c r="C1137" s="2">
        <v>8.9583333333333334E-2</v>
      </c>
      <c r="D1137">
        <v>1</v>
      </c>
      <c r="E1137">
        <v>10</v>
      </c>
      <c r="F1137" t="s">
        <v>480</v>
      </c>
      <c r="G1137" t="s">
        <v>1175</v>
      </c>
      <c r="H1137">
        <v>10</v>
      </c>
      <c r="I1137">
        <v>14</v>
      </c>
      <c r="J1137">
        <v>0.81</v>
      </c>
      <c r="K1137">
        <v>0.26</v>
      </c>
      <c r="L1137">
        <v>94.7</v>
      </c>
      <c r="M1137" t="str">
        <f t="shared" si="53"/>
        <v/>
      </c>
      <c r="N1137" s="12" t="str">
        <f t="shared" si="54"/>
        <v/>
      </c>
      <c r="O1137" t="str">
        <f t="shared" si="55"/>
        <v/>
      </c>
    </row>
    <row r="1138" spans="1:15" x14ac:dyDescent="0.25">
      <c r="A1138">
        <v>2008</v>
      </c>
      <c r="B1138">
        <v>4</v>
      </c>
      <c r="C1138" s="2">
        <v>8.6111111111111124E-2</v>
      </c>
      <c r="D1138">
        <v>2</v>
      </c>
      <c r="E1138">
        <v>10</v>
      </c>
      <c r="F1138" t="s">
        <v>480</v>
      </c>
      <c r="G1138" t="s">
        <v>1174</v>
      </c>
      <c r="H1138">
        <v>10</v>
      </c>
      <c r="I1138">
        <v>14</v>
      </c>
      <c r="J1138">
        <v>0.26</v>
      </c>
      <c r="K1138">
        <v>-0.43</v>
      </c>
      <c r="L1138">
        <v>97.2</v>
      </c>
      <c r="M1138" t="str">
        <f t="shared" si="53"/>
        <v/>
      </c>
      <c r="N1138" s="12" t="str">
        <f t="shared" si="54"/>
        <v/>
      </c>
      <c r="O1138" t="str">
        <f t="shared" si="55"/>
        <v/>
      </c>
    </row>
    <row r="1139" spans="1:15" x14ac:dyDescent="0.25">
      <c r="A1139">
        <v>2008</v>
      </c>
      <c r="B1139">
        <v>4</v>
      </c>
      <c r="C1139" s="2">
        <v>8.2638888888888887E-2</v>
      </c>
      <c r="D1139">
        <v>3</v>
      </c>
      <c r="E1139">
        <v>10</v>
      </c>
      <c r="F1139" t="s">
        <v>480</v>
      </c>
      <c r="G1139" t="s">
        <v>1173</v>
      </c>
      <c r="H1139">
        <v>10</v>
      </c>
      <c r="I1139">
        <v>14</v>
      </c>
      <c r="J1139">
        <v>-0.43</v>
      </c>
      <c r="K1139">
        <v>-0.91</v>
      </c>
      <c r="L1139">
        <v>98.4</v>
      </c>
      <c r="M1139" t="str">
        <f t="shared" si="53"/>
        <v/>
      </c>
      <c r="N1139" s="12" t="str">
        <f t="shared" si="54"/>
        <v/>
      </c>
      <c r="O1139" t="str">
        <f t="shared" si="55"/>
        <v/>
      </c>
    </row>
    <row r="1140" spans="1:15" x14ac:dyDescent="0.25">
      <c r="A1140">
        <v>2008</v>
      </c>
      <c r="B1140">
        <v>4</v>
      </c>
      <c r="C1140" s="2">
        <v>6.5277777777777782E-2</v>
      </c>
      <c r="D1140">
        <v>4</v>
      </c>
      <c r="E1140">
        <v>1</v>
      </c>
      <c r="F1140" t="s">
        <v>478</v>
      </c>
      <c r="G1140" t="s">
        <v>1172</v>
      </c>
      <c r="H1140">
        <v>10</v>
      </c>
      <c r="I1140">
        <v>14</v>
      </c>
      <c r="J1140">
        <v>-0.91</v>
      </c>
      <c r="K1140">
        <v>1.53</v>
      </c>
      <c r="L1140">
        <v>89.5</v>
      </c>
      <c r="M1140" t="str">
        <f t="shared" si="53"/>
        <v/>
      </c>
      <c r="N1140" s="12" t="str">
        <f t="shared" si="54"/>
        <v/>
      </c>
      <c r="O1140" t="str">
        <f t="shared" si="55"/>
        <v/>
      </c>
    </row>
    <row r="1141" spans="1:15" x14ac:dyDescent="0.25">
      <c r="A1141">
        <v>2008</v>
      </c>
      <c r="B1141">
        <v>4</v>
      </c>
      <c r="C1141" s="2">
        <v>6.1111111111111116E-2</v>
      </c>
      <c r="D1141">
        <v>1</v>
      </c>
      <c r="E1141">
        <v>10</v>
      </c>
      <c r="F1141" t="s">
        <v>1170</v>
      </c>
      <c r="G1141" t="s">
        <v>1171</v>
      </c>
      <c r="H1141">
        <v>10</v>
      </c>
      <c r="I1141">
        <v>14</v>
      </c>
      <c r="J1141">
        <v>1.53</v>
      </c>
      <c r="K1141">
        <v>1.66</v>
      </c>
      <c r="L1141">
        <v>88.9</v>
      </c>
      <c r="M1141" t="str">
        <f t="shared" si="53"/>
        <v/>
      </c>
      <c r="N1141" s="12" t="str">
        <f t="shared" si="54"/>
        <v/>
      </c>
      <c r="O1141" t="str">
        <f t="shared" si="55"/>
        <v/>
      </c>
    </row>
    <row r="1142" spans="1:15" x14ac:dyDescent="0.25">
      <c r="A1142">
        <v>2008</v>
      </c>
      <c r="B1142">
        <v>4</v>
      </c>
      <c r="C1142" s="2">
        <v>5.5555555555555552E-2</v>
      </c>
      <c r="D1142">
        <v>1</v>
      </c>
      <c r="E1142">
        <v>10</v>
      </c>
      <c r="F1142" t="s">
        <v>1170</v>
      </c>
      <c r="G1142" t="s">
        <v>483</v>
      </c>
      <c r="H1142">
        <v>10</v>
      </c>
      <c r="I1142">
        <v>14</v>
      </c>
      <c r="J1142">
        <v>0</v>
      </c>
      <c r="K1142">
        <v>0</v>
      </c>
      <c r="M1142" t="str">
        <f t="shared" si="53"/>
        <v/>
      </c>
      <c r="N1142" s="12" t="str">
        <f t="shared" si="54"/>
        <v/>
      </c>
      <c r="O1142" t="str">
        <f t="shared" si="55"/>
        <v/>
      </c>
    </row>
    <row r="1143" spans="1:15" x14ac:dyDescent="0.25">
      <c r="A1143">
        <v>2008</v>
      </c>
      <c r="B1143">
        <v>4</v>
      </c>
      <c r="C1143" s="2">
        <v>5.5555555555555552E-2</v>
      </c>
      <c r="D1143">
        <v>2</v>
      </c>
      <c r="E1143">
        <v>5</v>
      </c>
      <c r="F1143" t="s">
        <v>466</v>
      </c>
      <c r="G1143" t="s">
        <v>1169</v>
      </c>
      <c r="H1143">
        <v>10</v>
      </c>
      <c r="I1143">
        <v>14</v>
      </c>
      <c r="J1143">
        <v>1.66</v>
      </c>
      <c r="K1143">
        <v>0.96</v>
      </c>
      <c r="L1143">
        <v>94.6</v>
      </c>
      <c r="M1143" t="str">
        <f t="shared" si="53"/>
        <v/>
      </c>
      <c r="N1143" s="12" t="str">
        <f t="shared" si="54"/>
        <v/>
      </c>
      <c r="O1143" t="str">
        <f t="shared" si="55"/>
        <v/>
      </c>
    </row>
    <row r="1144" spans="1:15" x14ac:dyDescent="0.25">
      <c r="A1144">
        <v>2008</v>
      </c>
      <c r="B1144">
        <v>4</v>
      </c>
      <c r="C1144" s="2">
        <v>5.2083333333333336E-2</v>
      </c>
      <c r="D1144">
        <v>3</v>
      </c>
      <c r="E1144">
        <v>5</v>
      </c>
      <c r="F1144" t="s">
        <v>466</v>
      </c>
      <c r="G1144" t="s">
        <v>1168</v>
      </c>
      <c r="H1144">
        <v>10</v>
      </c>
      <c r="I1144">
        <v>14</v>
      </c>
      <c r="J1144">
        <v>0.96</v>
      </c>
      <c r="K1144">
        <v>3.97</v>
      </c>
      <c r="L1144">
        <v>55.8</v>
      </c>
      <c r="M1144" t="str">
        <f t="shared" si="53"/>
        <v/>
      </c>
      <c r="N1144" s="12" t="str">
        <f t="shared" si="54"/>
        <v/>
      </c>
      <c r="O1144" t="str">
        <f t="shared" si="55"/>
        <v/>
      </c>
    </row>
    <row r="1145" spans="1:15" x14ac:dyDescent="0.25">
      <c r="A1145">
        <v>2008</v>
      </c>
      <c r="B1145">
        <v>4</v>
      </c>
      <c r="C1145" s="2">
        <v>4.0972222222222222E-2</v>
      </c>
      <c r="D1145">
        <v>3</v>
      </c>
      <c r="E1145">
        <v>5</v>
      </c>
      <c r="F1145" t="s">
        <v>466</v>
      </c>
      <c r="G1145" t="s">
        <v>476</v>
      </c>
      <c r="H1145">
        <v>10</v>
      </c>
      <c r="I1145">
        <v>14</v>
      </c>
      <c r="J1145">
        <v>0</v>
      </c>
      <c r="K1145">
        <v>0</v>
      </c>
      <c r="M1145" t="str">
        <f t="shared" si="53"/>
        <v/>
      </c>
      <c r="N1145" s="12" t="str">
        <f t="shared" si="54"/>
        <v/>
      </c>
      <c r="O1145" t="str">
        <f t="shared" si="55"/>
        <v/>
      </c>
    </row>
    <row r="1146" spans="1:15" x14ac:dyDescent="0.25">
      <c r="A1146">
        <v>2008</v>
      </c>
      <c r="B1146">
        <v>4</v>
      </c>
      <c r="C1146" s="2">
        <v>4.0972222222222222E-2</v>
      </c>
      <c r="D1146">
        <v>1</v>
      </c>
      <c r="E1146">
        <v>10</v>
      </c>
      <c r="F1146" t="s">
        <v>1166</v>
      </c>
      <c r="G1146" t="s">
        <v>1167</v>
      </c>
      <c r="H1146">
        <v>10</v>
      </c>
      <c r="I1146">
        <v>14</v>
      </c>
      <c r="J1146">
        <v>3.97</v>
      </c>
      <c r="K1146">
        <v>3.3</v>
      </c>
      <c r="L1146">
        <v>69.3</v>
      </c>
      <c r="M1146" t="str">
        <f t="shared" si="53"/>
        <v/>
      </c>
      <c r="N1146" s="12" t="str">
        <f t="shared" si="54"/>
        <v/>
      </c>
      <c r="O1146" t="str">
        <f t="shared" si="55"/>
        <v/>
      </c>
    </row>
    <row r="1147" spans="1:15" x14ac:dyDescent="0.25">
      <c r="A1147">
        <v>2008</v>
      </c>
      <c r="B1147">
        <v>4</v>
      </c>
      <c r="C1147" s="2">
        <v>3.5416666666666666E-2</v>
      </c>
      <c r="D1147">
        <v>1</v>
      </c>
      <c r="E1147">
        <v>10</v>
      </c>
      <c r="F1147" t="s">
        <v>1166</v>
      </c>
      <c r="G1147" t="s">
        <v>1165</v>
      </c>
      <c r="H1147">
        <v>10</v>
      </c>
      <c r="I1147">
        <v>14</v>
      </c>
      <c r="J1147">
        <v>0</v>
      </c>
      <c r="K1147">
        <v>0</v>
      </c>
      <c r="M1147" t="str">
        <f t="shared" si="53"/>
        <v/>
      </c>
      <c r="N1147" s="12" t="str">
        <f t="shared" si="54"/>
        <v/>
      </c>
      <c r="O1147" t="str">
        <f t="shared" si="55"/>
        <v/>
      </c>
    </row>
    <row r="1148" spans="1:15" x14ac:dyDescent="0.25">
      <c r="A1148">
        <v>2008</v>
      </c>
      <c r="B1148">
        <v>4</v>
      </c>
      <c r="C1148" s="2">
        <v>3.5416666666666666E-2</v>
      </c>
      <c r="D1148">
        <v>2</v>
      </c>
      <c r="E1148">
        <v>11</v>
      </c>
      <c r="F1148" t="s">
        <v>494</v>
      </c>
      <c r="G1148" t="s">
        <v>1164</v>
      </c>
      <c r="H1148">
        <v>10</v>
      </c>
      <c r="I1148">
        <v>14</v>
      </c>
      <c r="J1148">
        <v>3.3</v>
      </c>
      <c r="K1148">
        <v>2.61</v>
      </c>
      <c r="L1148">
        <v>82.5</v>
      </c>
      <c r="M1148" t="str">
        <f t="shared" si="53"/>
        <v/>
      </c>
      <c r="N1148" s="12" t="str">
        <f t="shared" si="54"/>
        <v/>
      </c>
      <c r="O1148" t="str">
        <f t="shared" si="55"/>
        <v/>
      </c>
    </row>
    <row r="1149" spans="1:15" x14ac:dyDescent="0.25">
      <c r="A1149">
        <v>2008</v>
      </c>
      <c r="B1149">
        <v>4</v>
      </c>
      <c r="C1149" s="2">
        <v>3.125E-2</v>
      </c>
      <c r="D1149">
        <v>3</v>
      </c>
      <c r="E1149">
        <v>11</v>
      </c>
      <c r="F1149" t="s">
        <v>494</v>
      </c>
      <c r="G1149" t="s">
        <v>1163</v>
      </c>
      <c r="H1149">
        <v>10</v>
      </c>
      <c r="I1149">
        <v>14</v>
      </c>
      <c r="J1149">
        <v>2.61</v>
      </c>
      <c r="K1149">
        <v>4.71</v>
      </c>
      <c r="L1149">
        <v>36.4</v>
      </c>
      <c r="M1149" t="str">
        <f t="shared" si="53"/>
        <v/>
      </c>
      <c r="N1149" s="12" t="str">
        <f t="shared" si="54"/>
        <v/>
      </c>
      <c r="O1149" t="str">
        <f t="shared" si="55"/>
        <v/>
      </c>
    </row>
    <row r="1150" spans="1:15" x14ac:dyDescent="0.25">
      <c r="A1150">
        <v>2008</v>
      </c>
      <c r="B1150">
        <v>4</v>
      </c>
      <c r="C1150" s="2">
        <v>2.7083333333333334E-2</v>
      </c>
      <c r="D1150">
        <v>1</v>
      </c>
      <c r="E1150">
        <v>10</v>
      </c>
      <c r="F1150" t="s">
        <v>472</v>
      </c>
      <c r="G1150" t="s">
        <v>1162</v>
      </c>
      <c r="H1150">
        <v>16</v>
      </c>
      <c r="I1150">
        <v>14</v>
      </c>
      <c r="J1150">
        <v>4.71</v>
      </c>
      <c r="K1150">
        <v>7</v>
      </c>
      <c r="L1150">
        <v>10.5</v>
      </c>
      <c r="M1150">
        <f t="shared" si="53"/>
        <v>4</v>
      </c>
      <c r="N1150" s="12">
        <f t="shared" si="54"/>
        <v>4.1215277777777774E-2</v>
      </c>
      <c r="O1150">
        <f t="shared" si="55"/>
        <v>2</v>
      </c>
    </row>
    <row r="1151" spans="1:15" x14ac:dyDescent="0.25">
      <c r="A1151">
        <v>2008</v>
      </c>
      <c r="B1151">
        <v>4</v>
      </c>
      <c r="C1151" s="2">
        <v>2.7083333333333334E-2</v>
      </c>
      <c r="F1151" t="s">
        <v>472</v>
      </c>
      <c r="G1151" t="s">
        <v>529</v>
      </c>
      <c r="H1151">
        <v>17</v>
      </c>
      <c r="I1151">
        <v>14</v>
      </c>
      <c r="J1151">
        <v>0</v>
      </c>
      <c r="K1151">
        <v>0</v>
      </c>
      <c r="L1151">
        <v>2.7</v>
      </c>
      <c r="M1151">
        <f t="shared" si="53"/>
        <v>4</v>
      </c>
      <c r="N1151" s="12">
        <f t="shared" si="54"/>
        <v>4.1215277777777774E-2</v>
      </c>
      <c r="O1151">
        <f t="shared" si="55"/>
        <v>3</v>
      </c>
    </row>
    <row r="1152" spans="1:15" x14ac:dyDescent="0.25">
      <c r="A1152">
        <v>2008</v>
      </c>
      <c r="B1152">
        <v>4</v>
      </c>
      <c r="C1152" s="2">
        <v>2.7083333333333334E-2</v>
      </c>
      <c r="F1152" t="s">
        <v>479</v>
      </c>
      <c r="G1152" t="s">
        <v>1161</v>
      </c>
      <c r="H1152">
        <v>17</v>
      </c>
      <c r="I1152">
        <v>14</v>
      </c>
      <c r="J1152">
        <v>0</v>
      </c>
      <c r="K1152">
        <v>-0.67</v>
      </c>
      <c r="L1152">
        <v>7</v>
      </c>
      <c r="M1152" t="str">
        <f t="shared" si="53"/>
        <v/>
      </c>
      <c r="N1152" s="12" t="str">
        <f t="shared" si="54"/>
        <v/>
      </c>
      <c r="O1152" t="str">
        <f t="shared" si="55"/>
        <v/>
      </c>
    </row>
    <row r="1153" spans="1:15" x14ac:dyDescent="0.25">
      <c r="A1153">
        <v>2008</v>
      </c>
      <c r="B1153">
        <v>4</v>
      </c>
      <c r="C1153" s="2">
        <v>2.013888888888889E-2</v>
      </c>
      <c r="D1153">
        <v>1</v>
      </c>
      <c r="E1153">
        <v>10</v>
      </c>
      <c r="F1153" t="s">
        <v>490</v>
      </c>
      <c r="G1153" t="s">
        <v>1160</v>
      </c>
      <c r="H1153">
        <v>17</v>
      </c>
      <c r="I1153">
        <v>14</v>
      </c>
      <c r="J1153">
        <v>0.67</v>
      </c>
      <c r="K1153">
        <v>0.13</v>
      </c>
      <c r="L1153">
        <v>1.7</v>
      </c>
      <c r="M1153" t="str">
        <f t="shared" si="53"/>
        <v/>
      </c>
      <c r="N1153" s="12" t="str">
        <f t="shared" si="54"/>
        <v/>
      </c>
      <c r="O1153" t="str">
        <f t="shared" si="55"/>
        <v/>
      </c>
    </row>
    <row r="1154" spans="1:15" x14ac:dyDescent="0.25">
      <c r="A1154">
        <v>2008</v>
      </c>
      <c r="B1154">
        <v>4</v>
      </c>
      <c r="C1154" s="2">
        <v>1.7361111111111112E-2</v>
      </c>
      <c r="D1154">
        <v>2</v>
      </c>
      <c r="E1154">
        <v>10</v>
      </c>
      <c r="F1154" t="s">
        <v>490</v>
      </c>
      <c r="G1154" t="s">
        <v>1159</v>
      </c>
      <c r="H1154">
        <v>17</v>
      </c>
      <c r="I1154">
        <v>14</v>
      </c>
      <c r="J1154">
        <v>0.13</v>
      </c>
      <c r="K1154">
        <v>-2.23</v>
      </c>
      <c r="L1154">
        <v>0</v>
      </c>
      <c r="M1154" t="str">
        <f t="shared" si="53"/>
        <v/>
      </c>
      <c r="N1154" s="12" t="str">
        <f t="shared" si="54"/>
        <v/>
      </c>
      <c r="O1154" t="str">
        <f t="shared" si="55"/>
        <v/>
      </c>
    </row>
    <row r="1155" spans="1:15" x14ac:dyDescent="0.25">
      <c r="A1155">
        <v>2008</v>
      </c>
      <c r="B1155">
        <v>4</v>
      </c>
      <c r="C1155" s="2">
        <v>1.3194444444444444E-2</v>
      </c>
      <c r="D1155">
        <v>2</v>
      </c>
      <c r="E1155">
        <v>10</v>
      </c>
      <c r="F1155" t="s">
        <v>490</v>
      </c>
      <c r="G1155" t="s">
        <v>511</v>
      </c>
      <c r="H1155">
        <v>17</v>
      </c>
      <c r="I1155">
        <v>14</v>
      </c>
      <c r="J1155">
        <v>0</v>
      </c>
      <c r="K1155">
        <v>0</v>
      </c>
      <c r="M1155" t="str">
        <f t="shared" si="53"/>
        <v/>
      </c>
      <c r="N1155" s="12" t="str">
        <f t="shared" si="54"/>
        <v/>
      </c>
      <c r="O1155" t="str">
        <f t="shared" si="55"/>
        <v/>
      </c>
    </row>
    <row r="1156" spans="1:15" x14ac:dyDescent="0.25">
      <c r="A1156">
        <v>2008</v>
      </c>
      <c r="B1156">
        <v>4</v>
      </c>
      <c r="C1156" s="2">
        <v>1.3194444444444444E-2</v>
      </c>
      <c r="D1156">
        <v>3</v>
      </c>
      <c r="E1156">
        <v>20</v>
      </c>
      <c r="F1156" t="s">
        <v>530</v>
      </c>
      <c r="G1156" t="s">
        <v>1158</v>
      </c>
      <c r="H1156">
        <v>17</v>
      </c>
      <c r="I1156">
        <v>14</v>
      </c>
      <c r="J1156">
        <v>-2.23</v>
      </c>
      <c r="K1156">
        <v>-2.39</v>
      </c>
      <c r="L1156">
        <v>0</v>
      </c>
      <c r="M1156" t="str">
        <f t="shared" ref="M1156:M1219" si="56">IF(AND(H1156=H1155,I1156=I1155),"",$B1156)</f>
        <v/>
      </c>
      <c r="N1156" s="12" t="str">
        <f t="shared" ref="N1156:N1219" si="57">IF(NOT(ISNUMBER(M1156)),"",
IF(AND($C1156=0.625,$B1156=1),TIME(0,0,0),
(($C$3-C1156)+0.625*(B1156-1))/60))</f>
        <v/>
      </c>
      <c r="O1156" t="str">
        <f t="shared" ref="O1156:O1219" si="58">IF(N1156&lt;&gt;"",ABS(H1156-I1156),"")</f>
        <v/>
      </c>
    </row>
    <row r="1157" spans="1:15" x14ac:dyDescent="0.25">
      <c r="A1157">
        <v>2008</v>
      </c>
      <c r="B1157">
        <v>4</v>
      </c>
      <c r="C1157" s="2">
        <v>6.9444444444444441E-3</v>
      </c>
      <c r="D1157">
        <v>3</v>
      </c>
      <c r="E1157">
        <v>20</v>
      </c>
      <c r="F1157" t="s">
        <v>530</v>
      </c>
      <c r="G1157" t="s">
        <v>459</v>
      </c>
      <c r="H1157">
        <v>17</v>
      </c>
      <c r="I1157">
        <v>14</v>
      </c>
      <c r="J1157">
        <v>0</v>
      </c>
      <c r="K1157">
        <v>0</v>
      </c>
      <c r="M1157" t="str">
        <f t="shared" si="56"/>
        <v/>
      </c>
      <c r="N1157" s="12" t="str">
        <f t="shared" si="57"/>
        <v/>
      </c>
      <c r="O1157" t="str">
        <f t="shared" si="58"/>
        <v/>
      </c>
    </row>
    <row r="1158" spans="1:15" x14ac:dyDescent="0.25">
      <c r="A1158">
        <v>2008</v>
      </c>
      <c r="B1158">
        <v>4</v>
      </c>
      <c r="C1158" s="2">
        <v>6.9444444444444441E-3</v>
      </c>
      <c r="D1158">
        <v>4</v>
      </c>
      <c r="E1158">
        <v>20</v>
      </c>
      <c r="F1158" t="s">
        <v>530</v>
      </c>
      <c r="G1158" t="s">
        <v>1157</v>
      </c>
      <c r="H1158">
        <v>17</v>
      </c>
      <c r="I1158">
        <v>14</v>
      </c>
      <c r="J1158">
        <v>-2.39</v>
      </c>
      <c r="K1158">
        <v>-4.51</v>
      </c>
      <c r="L1158">
        <v>0</v>
      </c>
      <c r="M1158" t="str">
        <f t="shared" si="56"/>
        <v/>
      </c>
      <c r="N1158" s="12" t="str">
        <f t="shared" si="57"/>
        <v/>
      </c>
      <c r="O1158" t="str">
        <f t="shared" si="58"/>
        <v/>
      </c>
    </row>
    <row r="1159" spans="1:15" x14ac:dyDescent="0.25">
      <c r="A1159">
        <v>2008</v>
      </c>
      <c r="B1159">
        <v>4</v>
      </c>
      <c r="C1159" s="2">
        <v>6.9444444444444447E-4</v>
      </c>
      <c r="D1159">
        <v>1</v>
      </c>
      <c r="E1159">
        <v>10</v>
      </c>
      <c r="F1159" t="s">
        <v>530</v>
      </c>
      <c r="G1159" t="s">
        <v>506</v>
      </c>
      <c r="H1159">
        <v>17</v>
      </c>
      <c r="I1159">
        <v>14</v>
      </c>
      <c r="J1159">
        <v>4.51</v>
      </c>
      <c r="K1159">
        <v>3.77</v>
      </c>
      <c r="L1159">
        <v>0</v>
      </c>
      <c r="M1159" t="str">
        <f t="shared" si="56"/>
        <v/>
      </c>
      <c r="N1159" s="12" t="str">
        <f t="shared" si="57"/>
        <v/>
      </c>
      <c r="O1159" t="str">
        <f t="shared" si="58"/>
        <v/>
      </c>
    </row>
    <row r="1160" spans="1:15" x14ac:dyDescent="0.25">
      <c r="A1160">
        <v>2007</v>
      </c>
      <c r="B1160">
        <v>1</v>
      </c>
      <c r="C1160" s="2">
        <v>0.625</v>
      </c>
      <c r="F1160" t="s">
        <v>752</v>
      </c>
      <c r="G1160" t="s">
        <v>1531</v>
      </c>
      <c r="H1160">
        <v>0</v>
      </c>
      <c r="I1160">
        <v>6</v>
      </c>
      <c r="J1160">
        <v>0</v>
      </c>
      <c r="K1160">
        <v>-7</v>
      </c>
      <c r="L1160">
        <v>48.5</v>
      </c>
      <c r="M1160">
        <f t="shared" si="56"/>
        <v>1</v>
      </c>
      <c r="N1160" s="12">
        <f t="shared" si="57"/>
        <v>0</v>
      </c>
      <c r="O1160">
        <f t="shared" si="58"/>
        <v>6</v>
      </c>
    </row>
    <row r="1161" spans="1:15" x14ac:dyDescent="0.25">
      <c r="A1161">
        <v>2007</v>
      </c>
      <c r="B1161">
        <v>1</v>
      </c>
      <c r="C1161" s="2">
        <v>0.625</v>
      </c>
      <c r="G1161" t="s">
        <v>1503</v>
      </c>
      <c r="H1161">
        <v>0</v>
      </c>
      <c r="I1161">
        <v>7</v>
      </c>
      <c r="J1161">
        <v>0</v>
      </c>
      <c r="K1161">
        <v>0</v>
      </c>
      <c r="L1161">
        <v>51.5</v>
      </c>
      <c r="M1161">
        <f t="shared" si="56"/>
        <v>1</v>
      </c>
      <c r="N1161" s="12">
        <f t="shared" si="57"/>
        <v>0</v>
      </c>
      <c r="O1161">
        <f t="shared" si="58"/>
        <v>7</v>
      </c>
    </row>
    <row r="1162" spans="1:15" x14ac:dyDescent="0.25">
      <c r="A1162">
        <v>2007</v>
      </c>
      <c r="B1162">
        <v>1</v>
      </c>
      <c r="C1162" s="2">
        <v>0.625</v>
      </c>
      <c r="F1162" t="s">
        <v>1343</v>
      </c>
      <c r="G1162" t="s">
        <v>1530</v>
      </c>
      <c r="H1162">
        <v>0</v>
      </c>
      <c r="I1162">
        <v>7</v>
      </c>
      <c r="J1162">
        <v>0</v>
      </c>
      <c r="K1162">
        <v>-0.94</v>
      </c>
      <c r="L1162">
        <v>48.7</v>
      </c>
      <c r="M1162" t="str">
        <f t="shared" si="56"/>
        <v/>
      </c>
      <c r="N1162" s="12" t="str">
        <f t="shared" si="57"/>
        <v/>
      </c>
      <c r="O1162" t="str">
        <f t="shared" si="58"/>
        <v/>
      </c>
    </row>
    <row r="1163" spans="1:15" x14ac:dyDescent="0.25">
      <c r="A1163">
        <v>2007</v>
      </c>
      <c r="B1163">
        <v>1</v>
      </c>
      <c r="C1163" s="2">
        <v>0.61041666666666672</v>
      </c>
      <c r="D1163">
        <v>1</v>
      </c>
      <c r="E1163">
        <v>10</v>
      </c>
      <c r="F1163" t="s">
        <v>752</v>
      </c>
      <c r="G1163" t="s">
        <v>1529</v>
      </c>
      <c r="H1163">
        <v>0</v>
      </c>
      <c r="I1163">
        <v>7</v>
      </c>
      <c r="J1163">
        <v>0.94</v>
      </c>
      <c r="K1163">
        <v>0.39</v>
      </c>
      <c r="L1163">
        <v>50.4</v>
      </c>
      <c r="M1163" t="str">
        <f t="shared" si="56"/>
        <v/>
      </c>
      <c r="N1163" s="12" t="str">
        <f t="shared" si="57"/>
        <v/>
      </c>
      <c r="O1163" t="str">
        <f t="shared" si="58"/>
        <v/>
      </c>
    </row>
    <row r="1164" spans="1:15" x14ac:dyDescent="0.25">
      <c r="A1164">
        <v>2007</v>
      </c>
      <c r="B1164">
        <v>1</v>
      </c>
      <c r="C1164" s="2">
        <v>0.6069444444444444</v>
      </c>
      <c r="D1164">
        <v>2</v>
      </c>
      <c r="E1164">
        <v>10</v>
      </c>
      <c r="F1164" t="s">
        <v>752</v>
      </c>
      <c r="G1164" t="s">
        <v>1528</v>
      </c>
      <c r="H1164">
        <v>0</v>
      </c>
      <c r="I1164">
        <v>7</v>
      </c>
      <c r="J1164">
        <v>0.39</v>
      </c>
      <c r="K1164">
        <v>1.86</v>
      </c>
      <c r="L1164">
        <v>46.1</v>
      </c>
      <c r="M1164" t="str">
        <f t="shared" si="56"/>
        <v/>
      </c>
      <c r="N1164" s="12" t="str">
        <f t="shared" si="57"/>
        <v/>
      </c>
      <c r="O1164" t="str">
        <f t="shared" si="58"/>
        <v/>
      </c>
    </row>
    <row r="1165" spans="1:15" x14ac:dyDescent="0.25">
      <c r="A1165">
        <v>2007</v>
      </c>
      <c r="B1165">
        <v>1</v>
      </c>
      <c r="C1165" s="2">
        <v>0.58888888888888891</v>
      </c>
      <c r="D1165">
        <v>1</v>
      </c>
      <c r="E1165">
        <v>10</v>
      </c>
      <c r="F1165" t="s">
        <v>800</v>
      </c>
      <c r="G1165" t="s">
        <v>1527</v>
      </c>
      <c r="H1165">
        <v>0</v>
      </c>
      <c r="I1165">
        <v>7</v>
      </c>
      <c r="J1165">
        <v>1.86</v>
      </c>
      <c r="K1165">
        <v>1.53</v>
      </c>
      <c r="L1165">
        <v>47.2</v>
      </c>
      <c r="M1165" t="str">
        <f t="shared" si="56"/>
        <v/>
      </c>
      <c r="N1165" s="12" t="str">
        <f t="shared" si="57"/>
        <v/>
      </c>
      <c r="O1165" t="str">
        <f t="shared" si="58"/>
        <v/>
      </c>
    </row>
    <row r="1166" spans="1:15" x14ac:dyDescent="0.25">
      <c r="A1166">
        <v>2007</v>
      </c>
      <c r="B1166">
        <v>1</v>
      </c>
      <c r="C1166" s="2">
        <v>0.57777777777777783</v>
      </c>
      <c r="D1166">
        <v>1</v>
      </c>
      <c r="E1166">
        <v>15</v>
      </c>
      <c r="F1166" t="s">
        <v>899</v>
      </c>
      <c r="G1166" t="s">
        <v>1526</v>
      </c>
      <c r="H1166">
        <v>0</v>
      </c>
      <c r="I1166">
        <v>7</v>
      </c>
      <c r="J1166">
        <v>1.53</v>
      </c>
      <c r="K1166">
        <v>0.64</v>
      </c>
      <c r="L1166">
        <v>49.9</v>
      </c>
      <c r="M1166" t="str">
        <f t="shared" si="56"/>
        <v/>
      </c>
      <c r="N1166" s="12" t="str">
        <f t="shared" si="57"/>
        <v/>
      </c>
      <c r="O1166" t="str">
        <f t="shared" si="58"/>
        <v/>
      </c>
    </row>
    <row r="1167" spans="1:15" x14ac:dyDescent="0.25">
      <c r="A1167">
        <v>2007</v>
      </c>
      <c r="B1167">
        <v>1</v>
      </c>
      <c r="C1167" s="2">
        <v>0.57361111111111118</v>
      </c>
      <c r="D1167">
        <v>2</v>
      </c>
      <c r="E1167">
        <v>15</v>
      </c>
      <c r="F1167" t="s">
        <v>899</v>
      </c>
      <c r="G1167" t="s">
        <v>1525</v>
      </c>
      <c r="H1167">
        <v>0</v>
      </c>
      <c r="I1167">
        <v>7</v>
      </c>
      <c r="J1167">
        <v>0.64</v>
      </c>
      <c r="K1167">
        <v>0.89</v>
      </c>
      <c r="L1167">
        <v>49.2</v>
      </c>
      <c r="M1167" t="str">
        <f t="shared" si="56"/>
        <v/>
      </c>
      <c r="N1167" s="12" t="str">
        <f t="shared" si="57"/>
        <v/>
      </c>
      <c r="O1167" t="str">
        <f t="shared" si="58"/>
        <v/>
      </c>
    </row>
    <row r="1168" spans="1:15" x14ac:dyDescent="0.25">
      <c r="A1168">
        <v>2007</v>
      </c>
      <c r="B1168">
        <v>1</v>
      </c>
      <c r="C1168" s="2">
        <v>0.55069444444444449</v>
      </c>
      <c r="D1168">
        <v>3</v>
      </c>
      <c r="E1168">
        <v>8</v>
      </c>
      <c r="F1168" t="s">
        <v>803</v>
      </c>
      <c r="G1168" t="s">
        <v>1423</v>
      </c>
      <c r="H1168">
        <v>0</v>
      </c>
      <c r="I1168">
        <v>7</v>
      </c>
      <c r="J1168">
        <v>0.89</v>
      </c>
      <c r="K1168">
        <v>0.23</v>
      </c>
      <c r="L1168">
        <v>51.4</v>
      </c>
      <c r="M1168" t="str">
        <f t="shared" si="56"/>
        <v/>
      </c>
      <c r="N1168" s="12" t="str">
        <f t="shared" si="57"/>
        <v/>
      </c>
      <c r="O1168" t="str">
        <f t="shared" si="58"/>
        <v/>
      </c>
    </row>
    <row r="1169" spans="1:15" x14ac:dyDescent="0.25">
      <c r="A1169">
        <v>2007</v>
      </c>
      <c r="B1169">
        <v>1</v>
      </c>
      <c r="C1169" s="2">
        <v>0.54305555555555551</v>
      </c>
      <c r="D1169">
        <v>3</v>
      </c>
      <c r="E1169">
        <v>13</v>
      </c>
      <c r="F1169" t="s">
        <v>901</v>
      </c>
      <c r="G1169" t="s">
        <v>1524</v>
      </c>
      <c r="H1169">
        <v>0</v>
      </c>
      <c r="I1169">
        <v>7</v>
      </c>
      <c r="J1169">
        <v>0.23</v>
      </c>
      <c r="K1169">
        <v>-1.27</v>
      </c>
      <c r="L1169">
        <v>56</v>
      </c>
      <c r="M1169" t="str">
        <f t="shared" si="56"/>
        <v/>
      </c>
      <c r="N1169" s="12" t="str">
        <f t="shared" si="57"/>
        <v/>
      </c>
      <c r="O1169" t="str">
        <f t="shared" si="58"/>
        <v/>
      </c>
    </row>
    <row r="1170" spans="1:15" x14ac:dyDescent="0.25">
      <c r="A1170">
        <v>2007</v>
      </c>
      <c r="B1170">
        <v>1</v>
      </c>
      <c r="C1170" s="2">
        <v>0.53333333333333333</v>
      </c>
      <c r="D1170">
        <v>1</v>
      </c>
      <c r="E1170">
        <v>10</v>
      </c>
      <c r="F1170" t="s">
        <v>1363</v>
      </c>
      <c r="G1170" t="s">
        <v>1523</v>
      </c>
      <c r="H1170">
        <v>0</v>
      </c>
      <c r="I1170">
        <v>7</v>
      </c>
      <c r="J1170">
        <v>1.27</v>
      </c>
      <c r="K1170">
        <v>1.53</v>
      </c>
      <c r="L1170">
        <v>56.8</v>
      </c>
      <c r="M1170" t="str">
        <f t="shared" si="56"/>
        <v/>
      </c>
      <c r="N1170" s="12" t="str">
        <f t="shared" si="57"/>
        <v/>
      </c>
      <c r="O1170" t="str">
        <f t="shared" si="58"/>
        <v/>
      </c>
    </row>
    <row r="1171" spans="1:15" x14ac:dyDescent="0.25">
      <c r="A1171">
        <v>2007</v>
      </c>
      <c r="B1171">
        <v>1</v>
      </c>
      <c r="C1171" s="2">
        <v>0.51111111111111118</v>
      </c>
      <c r="D1171">
        <v>2</v>
      </c>
      <c r="E1171">
        <v>4</v>
      </c>
      <c r="F1171" t="s">
        <v>1370</v>
      </c>
      <c r="G1171" t="s">
        <v>1522</v>
      </c>
      <c r="H1171">
        <v>0</v>
      </c>
      <c r="I1171">
        <v>7</v>
      </c>
      <c r="J1171">
        <v>1.53</v>
      </c>
      <c r="K1171">
        <v>0.96</v>
      </c>
      <c r="L1171">
        <v>55.3</v>
      </c>
      <c r="M1171" t="str">
        <f t="shared" si="56"/>
        <v/>
      </c>
      <c r="N1171" s="12" t="str">
        <f t="shared" si="57"/>
        <v/>
      </c>
      <c r="O1171" t="str">
        <f t="shared" si="58"/>
        <v/>
      </c>
    </row>
    <row r="1172" spans="1:15" x14ac:dyDescent="0.25">
      <c r="A1172">
        <v>2007</v>
      </c>
      <c r="B1172">
        <v>1</v>
      </c>
      <c r="C1172" s="2">
        <v>0.48402777777777778</v>
      </c>
      <c r="D1172">
        <v>3</v>
      </c>
      <c r="E1172">
        <v>3</v>
      </c>
      <c r="F1172" t="s">
        <v>1520</v>
      </c>
      <c r="G1172" t="s">
        <v>1521</v>
      </c>
      <c r="H1172">
        <v>0</v>
      </c>
      <c r="I1172">
        <v>7</v>
      </c>
      <c r="J1172">
        <v>0.96</v>
      </c>
      <c r="K1172">
        <v>-0.59</v>
      </c>
      <c r="L1172">
        <v>50.8</v>
      </c>
      <c r="M1172" t="str">
        <f t="shared" si="56"/>
        <v/>
      </c>
      <c r="N1172" s="12" t="str">
        <f t="shared" si="57"/>
        <v/>
      </c>
      <c r="O1172" t="str">
        <f t="shared" si="58"/>
        <v/>
      </c>
    </row>
    <row r="1173" spans="1:15" x14ac:dyDescent="0.25">
      <c r="A1173">
        <v>2007</v>
      </c>
      <c r="B1173">
        <v>1</v>
      </c>
      <c r="C1173" s="2">
        <v>0.47916666666666669</v>
      </c>
      <c r="D1173">
        <v>4</v>
      </c>
      <c r="E1173">
        <v>3</v>
      </c>
      <c r="F1173" t="s">
        <v>1520</v>
      </c>
      <c r="G1173" t="s">
        <v>1519</v>
      </c>
      <c r="H1173">
        <v>0</v>
      </c>
      <c r="I1173">
        <v>7</v>
      </c>
      <c r="J1173">
        <v>-0.59</v>
      </c>
      <c r="K1173">
        <v>-0.28000000000000003</v>
      </c>
      <c r="L1173">
        <v>51.8</v>
      </c>
      <c r="M1173" t="str">
        <f t="shared" si="56"/>
        <v/>
      </c>
      <c r="N1173" s="12" t="str">
        <f t="shared" si="57"/>
        <v/>
      </c>
      <c r="O1173" t="str">
        <f t="shared" si="58"/>
        <v/>
      </c>
    </row>
    <row r="1174" spans="1:15" x14ac:dyDescent="0.25">
      <c r="A1174">
        <v>2007</v>
      </c>
      <c r="B1174">
        <v>1</v>
      </c>
      <c r="C1174" s="2">
        <v>0.47222222222222227</v>
      </c>
      <c r="D1174">
        <v>1</v>
      </c>
      <c r="E1174">
        <v>10</v>
      </c>
      <c r="F1174" t="s">
        <v>781</v>
      </c>
      <c r="G1174" t="s">
        <v>1518</v>
      </c>
      <c r="H1174">
        <v>0</v>
      </c>
      <c r="I1174">
        <v>7</v>
      </c>
      <c r="J1174">
        <v>0.28000000000000003</v>
      </c>
      <c r="K1174">
        <v>0.68</v>
      </c>
      <c r="L1174">
        <v>50.7</v>
      </c>
      <c r="M1174" t="str">
        <f t="shared" si="56"/>
        <v/>
      </c>
      <c r="N1174" s="12" t="str">
        <f t="shared" si="57"/>
        <v/>
      </c>
      <c r="O1174" t="str">
        <f t="shared" si="58"/>
        <v/>
      </c>
    </row>
    <row r="1175" spans="1:15" x14ac:dyDescent="0.25">
      <c r="A1175">
        <v>2007</v>
      </c>
      <c r="B1175">
        <v>1</v>
      </c>
      <c r="C1175" s="2">
        <v>0.4465277777777778</v>
      </c>
      <c r="D1175">
        <v>2</v>
      </c>
      <c r="E1175">
        <v>3</v>
      </c>
      <c r="F1175" t="s">
        <v>858</v>
      </c>
      <c r="G1175" t="s">
        <v>1517</v>
      </c>
      <c r="H1175">
        <v>0</v>
      </c>
      <c r="I1175">
        <v>7</v>
      </c>
      <c r="J1175">
        <v>0.68</v>
      </c>
      <c r="K1175">
        <v>0.1</v>
      </c>
      <c r="L1175">
        <v>52.7</v>
      </c>
      <c r="M1175" t="str">
        <f t="shared" si="56"/>
        <v/>
      </c>
      <c r="N1175" s="12" t="str">
        <f t="shared" si="57"/>
        <v/>
      </c>
      <c r="O1175" t="str">
        <f t="shared" si="58"/>
        <v/>
      </c>
    </row>
    <row r="1176" spans="1:15" x14ac:dyDescent="0.25">
      <c r="A1176">
        <v>2007</v>
      </c>
      <c r="B1176">
        <v>1</v>
      </c>
      <c r="C1176" s="2">
        <v>0.41805555555555557</v>
      </c>
      <c r="D1176">
        <v>3</v>
      </c>
      <c r="E1176">
        <v>2</v>
      </c>
      <c r="F1176" t="s">
        <v>783</v>
      </c>
      <c r="G1176" t="s">
        <v>1516</v>
      </c>
      <c r="H1176">
        <v>0</v>
      </c>
      <c r="I1176">
        <v>7</v>
      </c>
      <c r="J1176">
        <v>0.1</v>
      </c>
      <c r="K1176">
        <v>1.27</v>
      </c>
      <c r="L1176">
        <v>49.3</v>
      </c>
      <c r="M1176" t="str">
        <f t="shared" si="56"/>
        <v/>
      </c>
      <c r="N1176" s="12" t="str">
        <f t="shared" si="57"/>
        <v/>
      </c>
      <c r="O1176" t="str">
        <f t="shared" si="58"/>
        <v/>
      </c>
    </row>
    <row r="1177" spans="1:15" x14ac:dyDescent="0.25">
      <c r="A1177">
        <v>2007</v>
      </c>
      <c r="B1177">
        <v>1</v>
      </c>
      <c r="C1177" s="2">
        <v>0.39861111111111108</v>
      </c>
      <c r="D1177">
        <v>1</v>
      </c>
      <c r="E1177">
        <v>10</v>
      </c>
      <c r="F1177" t="s">
        <v>1453</v>
      </c>
      <c r="G1177" t="s">
        <v>1476</v>
      </c>
      <c r="H1177">
        <v>0</v>
      </c>
      <c r="I1177">
        <v>7</v>
      </c>
      <c r="J1177">
        <v>1.27</v>
      </c>
      <c r="K1177">
        <v>1.4</v>
      </c>
      <c r="L1177">
        <v>49</v>
      </c>
      <c r="M1177" t="str">
        <f t="shared" si="56"/>
        <v/>
      </c>
      <c r="N1177" s="12" t="str">
        <f t="shared" si="57"/>
        <v/>
      </c>
      <c r="O1177" t="str">
        <f t="shared" si="58"/>
        <v/>
      </c>
    </row>
    <row r="1178" spans="1:15" x14ac:dyDescent="0.25">
      <c r="A1178">
        <v>2007</v>
      </c>
      <c r="B1178">
        <v>1</v>
      </c>
      <c r="C1178" s="2">
        <v>0.375</v>
      </c>
      <c r="D1178">
        <v>2</v>
      </c>
      <c r="E1178">
        <v>5</v>
      </c>
      <c r="F1178" t="s">
        <v>1393</v>
      </c>
      <c r="G1178" t="s">
        <v>1515</v>
      </c>
      <c r="H1178">
        <v>0</v>
      </c>
      <c r="I1178">
        <v>7</v>
      </c>
      <c r="J1178">
        <v>1.4</v>
      </c>
      <c r="K1178">
        <v>0.83</v>
      </c>
      <c r="L1178">
        <v>51</v>
      </c>
      <c r="M1178" t="str">
        <f t="shared" si="56"/>
        <v/>
      </c>
      <c r="N1178" s="12" t="str">
        <f t="shared" si="57"/>
        <v/>
      </c>
      <c r="O1178" t="str">
        <f t="shared" si="58"/>
        <v/>
      </c>
    </row>
    <row r="1179" spans="1:15" x14ac:dyDescent="0.25">
      <c r="A1179">
        <v>2007</v>
      </c>
      <c r="B1179">
        <v>1</v>
      </c>
      <c r="C1179" s="2">
        <v>0.34652777777777777</v>
      </c>
      <c r="D1179">
        <v>3</v>
      </c>
      <c r="E1179">
        <v>4</v>
      </c>
      <c r="F1179" t="s">
        <v>901</v>
      </c>
      <c r="G1179" t="s">
        <v>1514</v>
      </c>
      <c r="H1179">
        <v>0</v>
      </c>
      <c r="I1179">
        <v>7</v>
      </c>
      <c r="J1179">
        <v>0.83</v>
      </c>
      <c r="K1179">
        <v>2.06</v>
      </c>
      <c r="L1179">
        <v>47.4</v>
      </c>
      <c r="M1179" t="str">
        <f t="shared" si="56"/>
        <v/>
      </c>
      <c r="N1179" s="12" t="str">
        <f t="shared" si="57"/>
        <v/>
      </c>
      <c r="O1179" t="str">
        <f t="shared" si="58"/>
        <v/>
      </c>
    </row>
    <row r="1180" spans="1:15" x14ac:dyDescent="0.25">
      <c r="A1180">
        <v>2007</v>
      </c>
      <c r="B1180">
        <v>1</v>
      </c>
      <c r="C1180" s="2">
        <v>0.32291666666666669</v>
      </c>
      <c r="D1180">
        <v>1</v>
      </c>
      <c r="E1180">
        <v>10</v>
      </c>
      <c r="F1180" t="s">
        <v>788</v>
      </c>
      <c r="G1180" t="s">
        <v>1513</v>
      </c>
      <c r="H1180">
        <v>0</v>
      </c>
      <c r="I1180">
        <v>7</v>
      </c>
      <c r="J1180">
        <v>2.06</v>
      </c>
      <c r="K1180">
        <v>1.52</v>
      </c>
      <c r="L1180">
        <v>49.3</v>
      </c>
      <c r="M1180" t="str">
        <f t="shared" si="56"/>
        <v/>
      </c>
      <c r="N1180" s="12" t="str">
        <f t="shared" si="57"/>
        <v/>
      </c>
      <c r="O1180" t="str">
        <f t="shared" si="58"/>
        <v/>
      </c>
    </row>
    <row r="1181" spans="1:15" x14ac:dyDescent="0.25">
      <c r="A1181">
        <v>2007</v>
      </c>
      <c r="B1181">
        <v>1</v>
      </c>
      <c r="C1181" s="2">
        <v>0.29305555555555557</v>
      </c>
      <c r="D1181">
        <v>2</v>
      </c>
      <c r="E1181">
        <v>10</v>
      </c>
      <c r="F1181" t="s">
        <v>788</v>
      </c>
      <c r="G1181" t="s">
        <v>1512</v>
      </c>
      <c r="H1181">
        <v>0</v>
      </c>
      <c r="I1181">
        <v>7</v>
      </c>
      <c r="J1181">
        <v>1.52</v>
      </c>
      <c r="K1181">
        <v>0.83</v>
      </c>
      <c r="L1181">
        <v>51.7</v>
      </c>
      <c r="M1181" t="str">
        <f t="shared" si="56"/>
        <v/>
      </c>
      <c r="N1181" s="12" t="str">
        <f t="shared" si="57"/>
        <v/>
      </c>
      <c r="O1181" t="str">
        <f t="shared" si="58"/>
        <v/>
      </c>
    </row>
    <row r="1182" spans="1:15" x14ac:dyDescent="0.25">
      <c r="A1182">
        <v>2007</v>
      </c>
      <c r="B1182">
        <v>1</v>
      </c>
      <c r="C1182" s="2">
        <v>0.2902777777777778</v>
      </c>
      <c r="D1182">
        <v>3</v>
      </c>
      <c r="E1182">
        <v>10</v>
      </c>
      <c r="F1182" t="s">
        <v>788</v>
      </c>
      <c r="G1182" t="s">
        <v>1511</v>
      </c>
      <c r="H1182">
        <v>6</v>
      </c>
      <c r="I1182">
        <v>7</v>
      </c>
      <c r="J1182">
        <v>0.83</v>
      </c>
      <c r="K1182">
        <v>7</v>
      </c>
      <c r="L1182">
        <v>35.6</v>
      </c>
      <c r="M1182">
        <f t="shared" si="56"/>
        <v>1</v>
      </c>
      <c r="N1182" s="12">
        <f t="shared" si="57"/>
        <v>5.5787037037037029E-3</v>
      </c>
      <c r="O1182">
        <f t="shared" si="58"/>
        <v>1</v>
      </c>
    </row>
    <row r="1183" spans="1:15" x14ac:dyDescent="0.25">
      <c r="A1183">
        <v>2007</v>
      </c>
      <c r="B1183">
        <v>1</v>
      </c>
      <c r="C1183" s="2">
        <v>0.2902777777777778</v>
      </c>
      <c r="F1183" t="s">
        <v>788</v>
      </c>
      <c r="G1183" t="s">
        <v>1510</v>
      </c>
      <c r="H1183">
        <v>6</v>
      </c>
      <c r="I1183">
        <v>7</v>
      </c>
      <c r="J1183">
        <v>0</v>
      </c>
      <c r="K1183">
        <v>-1</v>
      </c>
      <c r="L1183">
        <v>38.6</v>
      </c>
      <c r="M1183" t="str">
        <f t="shared" si="56"/>
        <v/>
      </c>
      <c r="N1183" s="12" t="str">
        <f t="shared" si="57"/>
        <v/>
      </c>
      <c r="O1183" t="str">
        <f t="shared" si="58"/>
        <v/>
      </c>
    </row>
    <row r="1184" spans="1:15" x14ac:dyDescent="0.25">
      <c r="A1184">
        <v>2007</v>
      </c>
      <c r="B1184">
        <v>1</v>
      </c>
      <c r="C1184" s="2">
        <v>0.2902777777777778</v>
      </c>
      <c r="F1184" t="s">
        <v>752</v>
      </c>
      <c r="G1184" t="s">
        <v>1509</v>
      </c>
      <c r="H1184">
        <v>6</v>
      </c>
      <c r="I1184">
        <v>7</v>
      </c>
      <c r="J1184">
        <v>0</v>
      </c>
      <c r="K1184">
        <v>3.31</v>
      </c>
      <c r="L1184">
        <v>26.3</v>
      </c>
      <c r="M1184" t="str">
        <f t="shared" si="56"/>
        <v/>
      </c>
      <c r="N1184" s="12" t="str">
        <f t="shared" si="57"/>
        <v/>
      </c>
      <c r="O1184" t="str">
        <f t="shared" si="58"/>
        <v/>
      </c>
    </row>
    <row r="1185" spans="1:15" x14ac:dyDescent="0.25">
      <c r="A1185">
        <v>2007</v>
      </c>
      <c r="B1185">
        <v>1</v>
      </c>
      <c r="C1185" s="2">
        <v>0.27986111111111112</v>
      </c>
      <c r="D1185">
        <v>1</v>
      </c>
      <c r="E1185">
        <v>10</v>
      </c>
      <c r="F1185" t="s">
        <v>1326</v>
      </c>
      <c r="G1185" t="s">
        <v>1508</v>
      </c>
      <c r="H1185">
        <v>6</v>
      </c>
      <c r="I1185">
        <v>7</v>
      </c>
      <c r="J1185">
        <v>3.31</v>
      </c>
      <c r="K1185">
        <v>-1.8</v>
      </c>
      <c r="L1185">
        <v>41.1</v>
      </c>
      <c r="M1185" t="str">
        <f t="shared" si="56"/>
        <v/>
      </c>
      <c r="N1185" s="12" t="str">
        <f t="shared" si="57"/>
        <v/>
      </c>
      <c r="O1185" t="str">
        <f t="shared" si="58"/>
        <v/>
      </c>
    </row>
    <row r="1186" spans="1:15" x14ac:dyDescent="0.25">
      <c r="A1186">
        <v>2007</v>
      </c>
      <c r="B1186">
        <v>1</v>
      </c>
      <c r="C1186" s="2">
        <v>0.27361111111111108</v>
      </c>
      <c r="D1186">
        <v>1</v>
      </c>
      <c r="E1186">
        <v>10</v>
      </c>
      <c r="F1186" t="s">
        <v>1446</v>
      </c>
      <c r="G1186" t="s">
        <v>1507</v>
      </c>
      <c r="H1186">
        <v>6</v>
      </c>
      <c r="I1186">
        <v>7</v>
      </c>
      <c r="J1186">
        <v>1.8</v>
      </c>
      <c r="K1186">
        <v>6.06</v>
      </c>
      <c r="L1186">
        <v>54.7</v>
      </c>
      <c r="M1186" t="str">
        <f t="shared" si="56"/>
        <v/>
      </c>
      <c r="N1186" s="12" t="str">
        <f t="shared" si="57"/>
        <v/>
      </c>
      <c r="O1186" t="str">
        <f t="shared" si="58"/>
        <v/>
      </c>
    </row>
    <row r="1187" spans="1:15" x14ac:dyDescent="0.25">
      <c r="A1187">
        <v>2007</v>
      </c>
      <c r="B1187">
        <v>1</v>
      </c>
      <c r="C1187" s="2">
        <v>0.24374999999999999</v>
      </c>
      <c r="D1187">
        <v>1</v>
      </c>
      <c r="E1187">
        <v>5</v>
      </c>
      <c r="F1187" t="s">
        <v>778</v>
      </c>
      <c r="G1187" t="s">
        <v>1506</v>
      </c>
      <c r="H1187">
        <v>6</v>
      </c>
      <c r="I1187">
        <v>7</v>
      </c>
      <c r="J1187">
        <v>6.06</v>
      </c>
      <c r="K1187">
        <v>5.34</v>
      </c>
      <c r="L1187">
        <v>52.7</v>
      </c>
      <c r="M1187" t="str">
        <f t="shared" si="56"/>
        <v/>
      </c>
      <c r="N1187" s="12" t="str">
        <f t="shared" si="57"/>
        <v/>
      </c>
      <c r="O1187" t="str">
        <f t="shared" si="58"/>
        <v/>
      </c>
    </row>
    <row r="1188" spans="1:15" x14ac:dyDescent="0.25">
      <c r="A1188">
        <v>2007</v>
      </c>
      <c r="B1188">
        <v>1</v>
      </c>
      <c r="C1188" s="2">
        <v>0.21388888888888891</v>
      </c>
      <c r="D1188">
        <v>2</v>
      </c>
      <c r="E1188">
        <v>4</v>
      </c>
      <c r="F1188" t="s">
        <v>923</v>
      </c>
      <c r="G1188" t="s">
        <v>1505</v>
      </c>
      <c r="H1188">
        <v>6</v>
      </c>
      <c r="I1188">
        <v>7</v>
      </c>
      <c r="J1188">
        <v>5.34</v>
      </c>
      <c r="K1188">
        <v>4.49</v>
      </c>
      <c r="L1188">
        <v>50.2</v>
      </c>
      <c r="M1188" t="str">
        <f t="shared" si="56"/>
        <v/>
      </c>
      <c r="N1188" s="12" t="str">
        <f t="shared" si="57"/>
        <v/>
      </c>
      <c r="O1188" t="str">
        <f t="shared" si="58"/>
        <v/>
      </c>
    </row>
    <row r="1189" spans="1:15" x14ac:dyDescent="0.25">
      <c r="A1189">
        <v>2007</v>
      </c>
      <c r="B1189">
        <v>1</v>
      </c>
      <c r="C1189" s="2">
        <v>0.19444444444444445</v>
      </c>
      <c r="D1189">
        <v>3</v>
      </c>
      <c r="E1189">
        <v>4</v>
      </c>
      <c r="F1189" t="s">
        <v>923</v>
      </c>
      <c r="G1189" t="s">
        <v>1504</v>
      </c>
      <c r="H1189">
        <v>6</v>
      </c>
      <c r="I1189">
        <v>13</v>
      </c>
      <c r="J1189">
        <v>4.49</v>
      </c>
      <c r="K1189">
        <v>7</v>
      </c>
      <c r="L1189">
        <v>55.3</v>
      </c>
      <c r="M1189">
        <f t="shared" si="56"/>
        <v>1</v>
      </c>
      <c r="N1189" s="12">
        <f t="shared" si="57"/>
        <v>7.1759259259259267E-3</v>
      </c>
      <c r="O1189">
        <f t="shared" si="58"/>
        <v>7</v>
      </c>
    </row>
    <row r="1190" spans="1:15" x14ac:dyDescent="0.25">
      <c r="A1190">
        <v>2007</v>
      </c>
      <c r="B1190">
        <v>1</v>
      </c>
      <c r="C1190" s="2">
        <v>0.19444444444444445</v>
      </c>
      <c r="F1190" t="s">
        <v>923</v>
      </c>
      <c r="G1190" t="s">
        <v>1503</v>
      </c>
      <c r="H1190">
        <v>6</v>
      </c>
      <c r="I1190">
        <v>14</v>
      </c>
      <c r="J1190">
        <v>0</v>
      </c>
      <c r="K1190">
        <v>0</v>
      </c>
      <c r="L1190">
        <v>58.5</v>
      </c>
      <c r="M1190">
        <f t="shared" si="56"/>
        <v>1</v>
      </c>
      <c r="N1190" s="12">
        <f t="shared" si="57"/>
        <v>7.1759259259259267E-3</v>
      </c>
      <c r="O1190">
        <f t="shared" si="58"/>
        <v>8</v>
      </c>
    </row>
    <row r="1191" spans="1:15" x14ac:dyDescent="0.25">
      <c r="A1191">
        <v>2007</v>
      </c>
      <c r="B1191">
        <v>1</v>
      </c>
      <c r="C1191" s="2">
        <v>0.19444444444444445</v>
      </c>
      <c r="F1191" t="s">
        <v>1343</v>
      </c>
      <c r="G1191" t="s">
        <v>1502</v>
      </c>
      <c r="H1191">
        <v>6</v>
      </c>
      <c r="I1191">
        <v>14</v>
      </c>
      <c r="J1191">
        <v>0</v>
      </c>
      <c r="K1191">
        <v>0.14000000000000001</v>
      </c>
      <c r="L1191">
        <v>58.9</v>
      </c>
      <c r="M1191" t="str">
        <f t="shared" si="56"/>
        <v/>
      </c>
      <c r="N1191" s="12" t="str">
        <f t="shared" si="57"/>
        <v/>
      </c>
      <c r="O1191" t="str">
        <f t="shared" si="58"/>
        <v/>
      </c>
    </row>
    <row r="1192" spans="1:15" x14ac:dyDescent="0.25">
      <c r="A1192">
        <v>2007</v>
      </c>
      <c r="B1192">
        <v>1</v>
      </c>
      <c r="C1192" s="2">
        <v>0.18541666666666667</v>
      </c>
      <c r="D1192">
        <v>1</v>
      </c>
      <c r="E1192">
        <v>10</v>
      </c>
      <c r="F1192" t="s">
        <v>843</v>
      </c>
      <c r="G1192" t="s">
        <v>1501</v>
      </c>
      <c r="H1192">
        <v>6</v>
      </c>
      <c r="I1192">
        <v>14</v>
      </c>
      <c r="J1192">
        <v>-0.14000000000000001</v>
      </c>
      <c r="K1192">
        <v>-0.66</v>
      </c>
      <c r="L1192">
        <v>60.7</v>
      </c>
      <c r="M1192" t="str">
        <f t="shared" si="56"/>
        <v/>
      </c>
      <c r="N1192" s="12" t="str">
        <f t="shared" si="57"/>
        <v/>
      </c>
      <c r="O1192" t="str">
        <f t="shared" si="58"/>
        <v/>
      </c>
    </row>
    <row r="1193" spans="1:15" x14ac:dyDescent="0.25">
      <c r="A1193">
        <v>2007</v>
      </c>
      <c r="B1193">
        <v>1</v>
      </c>
      <c r="C1193" s="2">
        <v>0.15972222222222224</v>
      </c>
      <c r="D1193">
        <v>2</v>
      </c>
      <c r="E1193">
        <v>10</v>
      </c>
      <c r="F1193" t="s">
        <v>843</v>
      </c>
      <c r="G1193" t="s">
        <v>1500</v>
      </c>
      <c r="H1193">
        <v>6</v>
      </c>
      <c r="I1193">
        <v>14</v>
      </c>
      <c r="J1193">
        <v>-0.66</v>
      </c>
      <c r="K1193">
        <v>-0.95</v>
      </c>
      <c r="L1193">
        <v>61.8</v>
      </c>
      <c r="M1193" t="str">
        <f t="shared" si="56"/>
        <v/>
      </c>
      <c r="N1193" s="12" t="str">
        <f t="shared" si="57"/>
        <v/>
      </c>
      <c r="O1193" t="str">
        <f t="shared" si="58"/>
        <v/>
      </c>
    </row>
    <row r="1194" spans="1:15" x14ac:dyDescent="0.25">
      <c r="A1194">
        <v>2007</v>
      </c>
      <c r="B1194">
        <v>1</v>
      </c>
      <c r="C1194" s="2">
        <v>0.13958333333333334</v>
      </c>
      <c r="D1194">
        <v>3</v>
      </c>
      <c r="E1194">
        <v>7</v>
      </c>
      <c r="F1194" t="s">
        <v>754</v>
      </c>
      <c r="G1194" t="s">
        <v>1499</v>
      </c>
      <c r="H1194">
        <v>6</v>
      </c>
      <c r="I1194">
        <v>14</v>
      </c>
      <c r="J1194">
        <v>-0.95</v>
      </c>
      <c r="K1194">
        <v>-2.14</v>
      </c>
      <c r="L1194">
        <v>65.8</v>
      </c>
      <c r="M1194" t="str">
        <f t="shared" si="56"/>
        <v/>
      </c>
      <c r="N1194" s="12" t="str">
        <f t="shared" si="57"/>
        <v/>
      </c>
      <c r="O1194" t="str">
        <f t="shared" si="58"/>
        <v/>
      </c>
    </row>
    <row r="1195" spans="1:15" x14ac:dyDescent="0.25">
      <c r="A1195">
        <v>2007</v>
      </c>
      <c r="B1195">
        <v>1</v>
      </c>
      <c r="C1195" s="2">
        <v>0.13749999999999998</v>
      </c>
      <c r="D1195">
        <v>4</v>
      </c>
      <c r="E1195">
        <v>7</v>
      </c>
      <c r="F1195" t="s">
        <v>754</v>
      </c>
      <c r="G1195" t="s">
        <v>1498</v>
      </c>
      <c r="H1195">
        <v>6</v>
      </c>
      <c r="I1195">
        <v>14</v>
      </c>
      <c r="J1195">
        <v>-2.14</v>
      </c>
      <c r="K1195">
        <v>-1.27</v>
      </c>
      <c r="L1195">
        <v>63.1</v>
      </c>
      <c r="M1195" t="str">
        <f t="shared" si="56"/>
        <v/>
      </c>
      <c r="N1195" s="12" t="str">
        <f t="shared" si="57"/>
        <v/>
      </c>
      <c r="O1195" t="str">
        <f t="shared" si="58"/>
        <v/>
      </c>
    </row>
    <row r="1196" spans="1:15" x14ac:dyDescent="0.25">
      <c r="A1196">
        <v>2007</v>
      </c>
      <c r="B1196">
        <v>1</v>
      </c>
      <c r="C1196" s="2">
        <v>0.12847222222222224</v>
      </c>
      <c r="D1196">
        <v>1</v>
      </c>
      <c r="E1196">
        <v>10</v>
      </c>
      <c r="F1196" t="s">
        <v>1363</v>
      </c>
      <c r="G1196" t="s">
        <v>1497</v>
      </c>
      <c r="H1196">
        <v>6</v>
      </c>
      <c r="I1196">
        <v>14</v>
      </c>
      <c r="J1196">
        <v>1.27</v>
      </c>
      <c r="K1196">
        <v>2.13</v>
      </c>
      <c r="L1196">
        <v>65.8</v>
      </c>
      <c r="M1196" t="str">
        <f t="shared" si="56"/>
        <v/>
      </c>
      <c r="N1196" s="12" t="str">
        <f t="shared" si="57"/>
        <v/>
      </c>
      <c r="O1196" t="str">
        <f t="shared" si="58"/>
        <v/>
      </c>
    </row>
    <row r="1197" spans="1:15" x14ac:dyDescent="0.25">
      <c r="A1197">
        <v>2007</v>
      </c>
      <c r="B1197">
        <v>1</v>
      </c>
      <c r="C1197" s="2">
        <v>0.11527777777777777</v>
      </c>
      <c r="D1197">
        <v>1</v>
      </c>
      <c r="E1197">
        <v>10</v>
      </c>
      <c r="F1197" t="s">
        <v>1351</v>
      </c>
      <c r="G1197" t="s">
        <v>1496</v>
      </c>
      <c r="H1197">
        <v>6</v>
      </c>
      <c r="I1197">
        <v>14</v>
      </c>
      <c r="J1197">
        <v>2.13</v>
      </c>
      <c r="K1197">
        <v>-2.72</v>
      </c>
      <c r="L1197">
        <v>50.3</v>
      </c>
      <c r="M1197" t="str">
        <f t="shared" si="56"/>
        <v/>
      </c>
      <c r="N1197" s="12" t="str">
        <f t="shared" si="57"/>
        <v/>
      </c>
      <c r="O1197" t="str">
        <f t="shared" si="58"/>
        <v/>
      </c>
    </row>
    <row r="1198" spans="1:15" x14ac:dyDescent="0.25">
      <c r="A1198">
        <v>2007</v>
      </c>
      <c r="B1198">
        <v>1</v>
      </c>
      <c r="C1198" s="2">
        <v>0.10694444444444444</v>
      </c>
      <c r="D1198">
        <v>1</v>
      </c>
      <c r="E1198">
        <v>10</v>
      </c>
      <c r="F1198" t="s">
        <v>1446</v>
      </c>
      <c r="G1198" t="s">
        <v>1495</v>
      </c>
      <c r="H1198">
        <v>6</v>
      </c>
      <c r="I1198">
        <v>14</v>
      </c>
      <c r="J1198">
        <v>2.72</v>
      </c>
      <c r="K1198">
        <v>2.4500000000000002</v>
      </c>
      <c r="L1198">
        <v>51.3</v>
      </c>
      <c r="M1198" t="str">
        <f t="shared" si="56"/>
        <v/>
      </c>
      <c r="N1198" s="12" t="str">
        <f t="shared" si="57"/>
        <v/>
      </c>
      <c r="O1198" t="str">
        <f t="shared" si="58"/>
        <v/>
      </c>
    </row>
    <row r="1199" spans="1:15" x14ac:dyDescent="0.25">
      <c r="A1199">
        <v>2007</v>
      </c>
      <c r="B1199">
        <v>1</v>
      </c>
      <c r="C1199" s="2">
        <v>8.1944444444444445E-2</v>
      </c>
      <c r="D1199">
        <v>2</v>
      </c>
      <c r="E1199">
        <v>8</v>
      </c>
      <c r="F1199" t="s">
        <v>1370</v>
      </c>
      <c r="G1199" t="s">
        <v>1494</v>
      </c>
      <c r="H1199">
        <v>6</v>
      </c>
      <c r="I1199">
        <v>14</v>
      </c>
      <c r="J1199">
        <v>2.4500000000000002</v>
      </c>
      <c r="K1199">
        <v>1.75</v>
      </c>
      <c r="L1199">
        <v>53.9</v>
      </c>
      <c r="M1199" t="str">
        <f t="shared" si="56"/>
        <v/>
      </c>
      <c r="N1199" s="12" t="str">
        <f t="shared" si="57"/>
        <v/>
      </c>
      <c r="O1199" t="str">
        <f t="shared" si="58"/>
        <v/>
      </c>
    </row>
    <row r="1200" spans="1:15" x14ac:dyDescent="0.25">
      <c r="A1200">
        <v>2007</v>
      </c>
      <c r="B1200">
        <v>1</v>
      </c>
      <c r="C1200" s="2">
        <v>7.8472222222222221E-2</v>
      </c>
      <c r="D1200">
        <v>3</v>
      </c>
      <c r="E1200">
        <v>8</v>
      </c>
      <c r="F1200" t="s">
        <v>1370</v>
      </c>
      <c r="G1200" t="s">
        <v>1493</v>
      </c>
      <c r="H1200">
        <v>6</v>
      </c>
      <c r="I1200">
        <v>14</v>
      </c>
      <c r="J1200">
        <v>1.75</v>
      </c>
      <c r="K1200">
        <v>0.53</v>
      </c>
      <c r="L1200">
        <v>58</v>
      </c>
      <c r="M1200" t="str">
        <f t="shared" si="56"/>
        <v/>
      </c>
      <c r="N1200" s="12" t="str">
        <f t="shared" si="57"/>
        <v/>
      </c>
      <c r="O1200" t="str">
        <f t="shared" si="58"/>
        <v/>
      </c>
    </row>
    <row r="1201" spans="1:15" x14ac:dyDescent="0.25">
      <c r="A1201">
        <v>2007</v>
      </c>
      <c r="B1201">
        <v>1</v>
      </c>
      <c r="C1201" s="2">
        <v>7.3611111111111113E-2</v>
      </c>
      <c r="D1201">
        <v>4</v>
      </c>
      <c r="E1201">
        <v>8</v>
      </c>
      <c r="F1201" t="s">
        <v>1370</v>
      </c>
      <c r="G1201" t="s">
        <v>1492</v>
      </c>
      <c r="H1201">
        <v>6</v>
      </c>
      <c r="I1201">
        <v>14</v>
      </c>
      <c r="J1201">
        <v>0.53</v>
      </c>
      <c r="K1201">
        <v>0.89</v>
      </c>
      <c r="L1201">
        <v>56.8</v>
      </c>
      <c r="M1201" t="str">
        <f t="shared" si="56"/>
        <v/>
      </c>
      <c r="N1201" s="12" t="str">
        <f t="shared" si="57"/>
        <v/>
      </c>
      <c r="O1201" t="str">
        <f t="shared" si="58"/>
        <v/>
      </c>
    </row>
    <row r="1202" spans="1:15" x14ac:dyDescent="0.25">
      <c r="A1202">
        <v>2007</v>
      </c>
      <c r="B1202">
        <v>1</v>
      </c>
      <c r="C1202" s="2">
        <v>7.3611111111111113E-2</v>
      </c>
      <c r="D1202">
        <v>4</v>
      </c>
      <c r="E1202">
        <v>3</v>
      </c>
      <c r="F1202" t="s">
        <v>1444</v>
      </c>
      <c r="G1202" t="s">
        <v>1491</v>
      </c>
      <c r="H1202">
        <v>6</v>
      </c>
      <c r="I1202">
        <v>14</v>
      </c>
      <c r="J1202">
        <v>0.89</v>
      </c>
      <c r="K1202">
        <v>0.38</v>
      </c>
      <c r="L1202">
        <v>58.5</v>
      </c>
      <c r="M1202" t="str">
        <f t="shared" si="56"/>
        <v/>
      </c>
      <c r="N1202" s="12" t="str">
        <f t="shared" si="57"/>
        <v/>
      </c>
      <c r="O1202" t="str">
        <f t="shared" si="58"/>
        <v/>
      </c>
    </row>
    <row r="1203" spans="1:15" x14ac:dyDescent="0.25">
      <c r="A1203">
        <v>2007</v>
      </c>
      <c r="B1203">
        <v>1</v>
      </c>
      <c r="C1203" s="2">
        <v>6.458333333333334E-2</v>
      </c>
      <c r="D1203">
        <v>1</v>
      </c>
      <c r="E1203">
        <v>10</v>
      </c>
      <c r="F1203" t="s">
        <v>1490</v>
      </c>
      <c r="G1203" t="s">
        <v>1489</v>
      </c>
      <c r="H1203">
        <v>6</v>
      </c>
      <c r="I1203">
        <v>14</v>
      </c>
      <c r="J1203">
        <v>-0.38</v>
      </c>
      <c r="K1203">
        <v>-0.49</v>
      </c>
      <c r="L1203">
        <v>58.2</v>
      </c>
      <c r="M1203" t="str">
        <f t="shared" si="56"/>
        <v/>
      </c>
      <c r="N1203" s="12" t="str">
        <f t="shared" si="57"/>
        <v/>
      </c>
      <c r="O1203" t="str">
        <f t="shared" si="58"/>
        <v/>
      </c>
    </row>
    <row r="1204" spans="1:15" x14ac:dyDescent="0.25">
      <c r="A1204">
        <v>2007</v>
      </c>
      <c r="B1204">
        <v>1</v>
      </c>
      <c r="C1204" s="2">
        <v>4.6527777777777779E-2</v>
      </c>
      <c r="D1204">
        <v>2</v>
      </c>
      <c r="E1204">
        <v>6</v>
      </c>
      <c r="F1204" t="s">
        <v>1487</v>
      </c>
      <c r="G1204" t="s">
        <v>1488</v>
      </c>
      <c r="H1204">
        <v>6</v>
      </c>
      <c r="I1204">
        <v>14</v>
      </c>
      <c r="J1204">
        <v>-0.49</v>
      </c>
      <c r="K1204">
        <v>-0.95</v>
      </c>
      <c r="L1204">
        <v>56.9</v>
      </c>
      <c r="M1204" t="str">
        <f t="shared" si="56"/>
        <v/>
      </c>
      <c r="N1204" s="12" t="str">
        <f t="shared" si="57"/>
        <v/>
      </c>
      <c r="O1204" t="str">
        <f t="shared" si="58"/>
        <v/>
      </c>
    </row>
    <row r="1205" spans="1:15" x14ac:dyDescent="0.25">
      <c r="A1205">
        <v>2007</v>
      </c>
      <c r="B1205">
        <v>1</v>
      </c>
      <c r="C1205" s="2">
        <v>3.9583333333333331E-2</v>
      </c>
      <c r="D1205">
        <v>3</v>
      </c>
      <c r="E1205">
        <v>6</v>
      </c>
      <c r="F1205" t="s">
        <v>1487</v>
      </c>
      <c r="G1205" t="s">
        <v>1486</v>
      </c>
      <c r="H1205">
        <v>6</v>
      </c>
      <c r="I1205">
        <v>14</v>
      </c>
      <c r="J1205">
        <v>-0.95</v>
      </c>
      <c r="K1205">
        <v>-2.4900000000000002</v>
      </c>
      <c r="L1205">
        <v>51.8</v>
      </c>
      <c r="M1205" t="str">
        <f t="shared" si="56"/>
        <v/>
      </c>
      <c r="N1205" s="12" t="str">
        <f t="shared" si="57"/>
        <v/>
      </c>
      <c r="O1205" t="str">
        <f t="shared" si="58"/>
        <v/>
      </c>
    </row>
    <row r="1206" spans="1:15" x14ac:dyDescent="0.25">
      <c r="A1206">
        <v>2007</v>
      </c>
      <c r="B1206">
        <v>1</v>
      </c>
      <c r="C1206" s="2">
        <v>1.5277777777777777E-2</v>
      </c>
      <c r="D1206">
        <v>4</v>
      </c>
      <c r="E1206">
        <v>2</v>
      </c>
      <c r="F1206" t="s">
        <v>1485</v>
      </c>
      <c r="G1206" t="s">
        <v>1484</v>
      </c>
      <c r="H1206">
        <v>6</v>
      </c>
      <c r="I1206">
        <v>14</v>
      </c>
      <c r="J1206">
        <v>-2.4900000000000002</v>
      </c>
      <c r="K1206">
        <v>-1.73</v>
      </c>
      <c r="L1206">
        <v>54.6</v>
      </c>
      <c r="M1206" t="str">
        <f t="shared" si="56"/>
        <v/>
      </c>
      <c r="N1206" s="12" t="str">
        <f t="shared" si="57"/>
        <v/>
      </c>
      <c r="O1206" t="str">
        <f t="shared" si="58"/>
        <v/>
      </c>
    </row>
    <row r="1207" spans="1:15" x14ac:dyDescent="0.25">
      <c r="A1207">
        <v>2007</v>
      </c>
      <c r="B1207">
        <v>1</v>
      </c>
      <c r="C1207" s="2">
        <v>6.2499999999999995E-3</v>
      </c>
      <c r="D1207">
        <v>1</v>
      </c>
      <c r="E1207">
        <v>10</v>
      </c>
      <c r="F1207" t="s">
        <v>768</v>
      </c>
      <c r="G1207" t="s">
        <v>1483</v>
      </c>
      <c r="H1207">
        <v>6</v>
      </c>
      <c r="I1207">
        <v>14</v>
      </c>
      <c r="J1207">
        <v>1.73</v>
      </c>
      <c r="K1207">
        <v>2.52</v>
      </c>
      <c r="L1207">
        <v>52</v>
      </c>
      <c r="M1207" t="str">
        <f t="shared" si="56"/>
        <v/>
      </c>
      <c r="N1207" s="12" t="str">
        <f t="shared" si="57"/>
        <v/>
      </c>
      <c r="O1207" t="str">
        <f t="shared" si="58"/>
        <v/>
      </c>
    </row>
    <row r="1208" spans="1:15" x14ac:dyDescent="0.25">
      <c r="A1208">
        <v>2007</v>
      </c>
      <c r="B1208">
        <v>2</v>
      </c>
      <c r="C1208" s="2">
        <v>0.625</v>
      </c>
      <c r="D1208">
        <v>1</v>
      </c>
      <c r="E1208">
        <v>10</v>
      </c>
      <c r="F1208" t="s">
        <v>1324</v>
      </c>
      <c r="G1208" t="s">
        <v>1482</v>
      </c>
      <c r="H1208">
        <v>6</v>
      </c>
      <c r="I1208">
        <v>14</v>
      </c>
      <c r="J1208">
        <v>2.52</v>
      </c>
      <c r="K1208">
        <v>3.51</v>
      </c>
      <c r="L1208">
        <v>48.7</v>
      </c>
      <c r="M1208" t="str">
        <f t="shared" si="56"/>
        <v/>
      </c>
      <c r="N1208" s="12" t="str">
        <f t="shared" si="57"/>
        <v/>
      </c>
      <c r="O1208" t="str">
        <f t="shared" si="58"/>
        <v/>
      </c>
    </row>
    <row r="1209" spans="1:15" x14ac:dyDescent="0.25">
      <c r="A1209">
        <v>2007</v>
      </c>
      <c r="B1209">
        <v>2</v>
      </c>
      <c r="C1209" s="2">
        <v>0.60972222222222217</v>
      </c>
      <c r="D1209">
        <v>1</v>
      </c>
      <c r="E1209">
        <v>10</v>
      </c>
      <c r="F1209" t="s">
        <v>1481</v>
      </c>
      <c r="G1209" t="s">
        <v>1480</v>
      </c>
      <c r="H1209">
        <v>6</v>
      </c>
      <c r="I1209">
        <v>14</v>
      </c>
      <c r="J1209">
        <v>3.51</v>
      </c>
      <c r="K1209">
        <v>3.78</v>
      </c>
      <c r="L1209">
        <v>47.9</v>
      </c>
      <c r="M1209" t="str">
        <f t="shared" si="56"/>
        <v/>
      </c>
      <c r="N1209" s="12" t="str">
        <f t="shared" si="57"/>
        <v/>
      </c>
      <c r="O1209" t="str">
        <f t="shared" si="58"/>
        <v/>
      </c>
    </row>
    <row r="1210" spans="1:15" x14ac:dyDescent="0.25">
      <c r="A1210">
        <v>2007</v>
      </c>
      <c r="B1210">
        <v>2</v>
      </c>
      <c r="C1210" s="2">
        <v>0.58333333333333337</v>
      </c>
      <c r="D1210">
        <v>2</v>
      </c>
      <c r="E1210">
        <v>4</v>
      </c>
      <c r="F1210" t="s">
        <v>1332</v>
      </c>
      <c r="G1210" t="s">
        <v>1479</v>
      </c>
      <c r="H1210">
        <v>6</v>
      </c>
      <c r="I1210">
        <v>14</v>
      </c>
      <c r="J1210">
        <v>3.78</v>
      </c>
      <c r="K1210">
        <v>4.4400000000000004</v>
      </c>
      <c r="L1210">
        <v>45.8</v>
      </c>
      <c r="M1210" t="str">
        <f t="shared" si="56"/>
        <v/>
      </c>
      <c r="N1210" s="12" t="str">
        <f t="shared" si="57"/>
        <v/>
      </c>
      <c r="O1210" t="str">
        <f t="shared" si="58"/>
        <v/>
      </c>
    </row>
    <row r="1211" spans="1:15" x14ac:dyDescent="0.25">
      <c r="A1211">
        <v>2007</v>
      </c>
      <c r="B1211">
        <v>2</v>
      </c>
      <c r="C1211" s="2">
        <v>0.55277777777777781</v>
      </c>
      <c r="D1211">
        <v>1</v>
      </c>
      <c r="E1211">
        <v>10</v>
      </c>
      <c r="F1211" t="s">
        <v>1336</v>
      </c>
      <c r="G1211" t="s">
        <v>1478</v>
      </c>
      <c r="H1211">
        <v>6</v>
      </c>
      <c r="I1211">
        <v>14</v>
      </c>
      <c r="J1211">
        <v>4.4400000000000004</v>
      </c>
      <c r="K1211">
        <v>3.49</v>
      </c>
      <c r="L1211">
        <v>49.4</v>
      </c>
      <c r="M1211" t="str">
        <f t="shared" si="56"/>
        <v/>
      </c>
      <c r="N1211" s="12" t="str">
        <f t="shared" si="57"/>
        <v/>
      </c>
      <c r="O1211" t="str">
        <f t="shared" si="58"/>
        <v/>
      </c>
    </row>
    <row r="1212" spans="1:15" x14ac:dyDescent="0.25">
      <c r="A1212">
        <v>2007</v>
      </c>
      <c r="B1212">
        <v>2</v>
      </c>
      <c r="C1212" s="2">
        <v>0.53541666666666665</v>
      </c>
      <c r="D1212">
        <v>2</v>
      </c>
      <c r="E1212">
        <v>13</v>
      </c>
      <c r="F1212" t="s">
        <v>1377</v>
      </c>
      <c r="G1212" t="s">
        <v>1477</v>
      </c>
      <c r="H1212">
        <v>6</v>
      </c>
      <c r="I1212">
        <v>14</v>
      </c>
      <c r="J1212">
        <v>3.49</v>
      </c>
      <c r="K1212">
        <v>3.19</v>
      </c>
      <c r="L1212">
        <v>50.6</v>
      </c>
      <c r="M1212" t="str">
        <f t="shared" si="56"/>
        <v/>
      </c>
      <c r="N1212" s="12" t="str">
        <f t="shared" si="57"/>
        <v/>
      </c>
      <c r="O1212" t="str">
        <f t="shared" si="58"/>
        <v/>
      </c>
    </row>
    <row r="1213" spans="1:15" x14ac:dyDescent="0.25">
      <c r="A1213">
        <v>2007</v>
      </c>
      <c r="B1213">
        <v>2</v>
      </c>
      <c r="C1213" s="2">
        <v>0.50277777777777777</v>
      </c>
      <c r="D1213">
        <v>3</v>
      </c>
      <c r="E1213">
        <v>9</v>
      </c>
      <c r="F1213" t="s">
        <v>1334</v>
      </c>
      <c r="G1213" t="s">
        <v>1476</v>
      </c>
      <c r="H1213">
        <v>6</v>
      </c>
      <c r="I1213">
        <v>14</v>
      </c>
      <c r="J1213">
        <v>3.19</v>
      </c>
      <c r="K1213">
        <v>2.77</v>
      </c>
      <c r="L1213">
        <v>52.4</v>
      </c>
      <c r="M1213" t="str">
        <f t="shared" si="56"/>
        <v/>
      </c>
      <c r="N1213" s="12" t="str">
        <f t="shared" si="57"/>
        <v/>
      </c>
      <c r="O1213" t="str">
        <f t="shared" si="58"/>
        <v/>
      </c>
    </row>
    <row r="1214" spans="1:15" x14ac:dyDescent="0.25">
      <c r="A1214">
        <v>2007</v>
      </c>
      <c r="B1214">
        <v>2</v>
      </c>
      <c r="C1214" s="2">
        <v>0.47291666666666665</v>
      </c>
      <c r="D1214">
        <v>4</v>
      </c>
      <c r="E1214">
        <v>4</v>
      </c>
      <c r="F1214" t="s">
        <v>1463</v>
      </c>
      <c r="G1214" t="s">
        <v>1475</v>
      </c>
      <c r="H1214">
        <v>9</v>
      </c>
      <c r="I1214">
        <v>14</v>
      </c>
      <c r="J1214">
        <v>2.77</v>
      </c>
      <c r="K1214">
        <v>3</v>
      </c>
      <c r="L1214">
        <v>51.9</v>
      </c>
      <c r="M1214">
        <f t="shared" si="56"/>
        <v>2</v>
      </c>
      <c r="N1214" s="12">
        <f t="shared" si="57"/>
        <v>1.2951388888888889E-2</v>
      </c>
      <c r="O1214">
        <f t="shared" si="58"/>
        <v>5</v>
      </c>
    </row>
    <row r="1215" spans="1:15" x14ac:dyDescent="0.25">
      <c r="A1215">
        <v>2007</v>
      </c>
      <c r="B1215">
        <v>2</v>
      </c>
      <c r="C1215" s="2">
        <v>0.47291666666666665</v>
      </c>
      <c r="F1215" t="s">
        <v>752</v>
      </c>
      <c r="G1215" t="s">
        <v>1474</v>
      </c>
      <c r="H1215">
        <v>9</v>
      </c>
      <c r="I1215">
        <v>14</v>
      </c>
      <c r="J1215">
        <v>0</v>
      </c>
      <c r="K1215">
        <v>-0.41</v>
      </c>
      <c r="L1215">
        <v>53.3</v>
      </c>
      <c r="M1215" t="str">
        <f t="shared" si="56"/>
        <v/>
      </c>
      <c r="N1215" s="12" t="str">
        <f t="shared" si="57"/>
        <v/>
      </c>
      <c r="O1215" t="str">
        <f t="shared" si="58"/>
        <v/>
      </c>
    </row>
    <row r="1216" spans="1:15" x14ac:dyDescent="0.25">
      <c r="A1216">
        <v>2007</v>
      </c>
      <c r="B1216">
        <v>2</v>
      </c>
      <c r="C1216" s="2">
        <v>0.46597222222222223</v>
      </c>
      <c r="D1216">
        <v>1</v>
      </c>
      <c r="E1216">
        <v>10</v>
      </c>
      <c r="F1216" t="s">
        <v>1473</v>
      </c>
      <c r="G1216" t="s">
        <v>1472</v>
      </c>
      <c r="H1216">
        <v>9</v>
      </c>
      <c r="I1216">
        <v>14</v>
      </c>
      <c r="J1216">
        <v>0.41</v>
      </c>
      <c r="K1216">
        <v>0.41</v>
      </c>
      <c r="L1216">
        <v>53.4</v>
      </c>
      <c r="M1216" t="str">
        <f t="shared" si="56"/>
        <v/>
      </c>
      <c r="N1216" s="12" t="str">
        <f t="shared" si="57"/>
        <v/>
      </c>
      <c r="O1216" t="str">
        <f t="shared" si="58"/>
        <v/>
      </c>
    </row>
    <row r="1217" spans="1:15" x14ac:dyDescent="0.25">
      <c r="A1217">
        <v>2007</v>
      </c>
      <c r="B1217">
        <v>2</v>
      </c>
      <c r="C1217" s="2">
        <v>0.44444444444444442</v>
      </c>
      <c r="D1217">
        <v>2</v>
      </c>
      <c r="E1217">
        <v>6</v>
      </c>
      <c r="F1217" t="s">
        <v>1356</v>
      </c>
      <c r="G1217" t="s">
        <v>1471</v>
      </c>
      <c r="H1217">
        <v>9</v>
      </c>
      <c r="I1217">
        <v>14</v>
      </c>
      <c r="J1217">
        <v>0.41</v>
      </c>
      <c r="K1217">
        <v>-0.28999999999999998</v>
      </c>
      <c r="L1217">
        <v>51.1</v>
      </c>
      <c r="M1217" t="str">
        <f t="shared" si="56"/>
        <v/>
      </c>
      <c r="N1217" s="12" t="str">
        <f t="shared" si="57"/>
        <v/>
      </c>
      <c r="O1217" t="str">
        <f t="shared" si="58"/>
        <v/>
      </c>
    </row>
    <row r="1218" spans="1:15" x14ac:dyDescent="0.25">
      <c r="A1218">
        <v>2007</v>
      </c>
      <c r="B1218">
        <v>2</v>
      </c>
      <c r="C1218" s="2">
        <v>0.42083333333333334</v>
      </c>
      <c r="D1218">
        <v>3</v>
      </c>
      <c r="E1218">
        <v>6</v>
      </c>
      <c r="F1218" t="s">
        <v>1356</v>
      </c>
      <c r="G1218" t="s">
        <v>1470</v>
      </c>
      <c r="H1218">
        <v>9</v>
      </c>
      <c r="I1218">
        <v>14</v>
      </c>
      <c r="J1218">
        <v>-0.28999999999999998</v>
      </c>
      <c r="K1218">
        <v>-1.5</v>
      </c>
      <c r="L1218">
        <v>46.9</v>
      </c>
      <c r="M1218" t="str">
        <f t="shared" si="56"/>
        <v/>
      </c>
      <c r="N1218" s="12" t="str">
        <f t="shared" si="57"/>
        <v/>
      </c>
      <c r="O1218" t="str">
        <f t="shared" si="58"/>
        <v/>
      </c>
    </row>
    <row r="1219" spans="1:15" x14ac:dyDescent="0.25">
      <c r="A1219">
        <v>2007</v>
      </c>
      <c r="B1219">
        <v>2</v>
      </c>
      <c r="C1219" s="2">
        <v>0.39513888888888887</v>
      </c>
      <c r="D1219">
        <v>4</v>
      </c>
      <c r="E1219">
        <v>4</v>
      </c>
      <c r="F1219" t="s">
        <v>1373</v>
      </c>
      <c r="G1219" t="s">
        <v>1469</v>
      </c>
      <c r="H1219">
        <v>9</v>
      </c>
      <c r="I1219">
        <v>14</v>
      </c>
      <c r="J1219">
        <v>-1.5</v>
      </c>
      <c r="K1219">
        <v>-1.73</v>
      </c>
      <c r="L1219">
        <v>46.3</v>
      </c>
      <c r="M1219" t="str">
        <f t="shared" si="56"/>
        <v/>
      </c>
      <c r="N1219" s="12" t="str">
        <f t="shared" si="57"/>
        <v/>
      </c>
      <c r="O1219" t="str">
        <f t="shared" si="58"/>
        <v/>
      </c>
    </row>
    <row r="1220" spans="1:15" x14ac:dyDescent="0.25">
      <c r="A1220">
        <v>2007</v>
      </c>
      <c r="B1220">
        <v>2</v>
      </c>
      <c r="C1220" s="2">
        <v>0.38680555555555557</v>
      </c>
      <c r="D1220">
        <v>1</v>
      </c>
      <c r="E1220">
        <v>10</v>
      </c>
      <c r="F1220" t="s">
        <v>768</v>
      </c>
      <c r="G1220" t="s">
        <v>1468</v>
      </c>
      <c r="H1220">
        <v>9</v>
      </c>
      <c r="I1220">
        <v>14</v>
      </c>
      <c r="J1220">
        <v>1.73</v>
      </c>
      <c r="K1220">
        <v>3.18</v>
      </c>
      <c r="L1220">
        <v>41.2</v>
      </c>
      <c r="M1220" t="str">
        <f t="shared" ref="M1220:M1283" si="59">IF(AND(H1220=H1219,I1220=I1219),"",$B1220)</f>
        <v/>
      </c>
      <c r="N1220" s="12" t="str">
        <f t="shared" ref="N1220:N1283" si="60">IF(NOT(ISNUMBER(M1220)),"",
IF(AND($C1220=0.625,$B1220=1),TIME(0,0,0),
(($C$3-C1220)+0.625*(B1220-1))/60))</f>
        <v/>
      </c>
      <c r="O1220" t="str">
        <f t="shared" ref="O1220:O1283" si="61">IF(N1220&lt;&gt;"",ABS(H1220-I1220),"")</f>
        <v/>
      </c>
    </row>
    <row r="1221" spans="1:15" x14ac:dyDescent="0.25">
      <c r="A1221">
        <v>2007</v>
      </c>
      <c r="B1221">
        <v>2</v>
      </c>
      <c r="C1221" s="2">
        <v>0.36319444444444443</v>
      </c>
      <c r="D1221">
        <v>1</v>
      </c>
      <c r="E1221">
        <v>10</v>
      </c>
      <c r="F1221" t="s">
        <v>1444</v>
      </c>
      <c r="G1221" t="s">
        <v>1467</v>
      </c>
      <c r="H1221">
        <v>9</v>
      </c>
      <c r="I1221">
        <v>14</v>
      </c>
      <c r="J1221">
        <v>3.18</v>
      </c>
      <c r="K1221">
        <v>4.3099999999999996</v>
      </c>
      <c r="L1221">
        <v>37.299999999999997</v>
      </c>
      <c r="M1221" t="str">
        <f t="shared" si="59"/>
        <v/>
      </c>
      <c r="N1221" s="12" t="str">
        <f t="shared" si="60"/>
        <v/>
      </c>
      <c r="O1221" t="str">
        <f t="shared" si="61"/>
        <v/>
      </c>
    </row>
    <row r="1222" spans="1:15" x14ac:dyDescent="0.25">
      <c r="A1222">
        <v>2007</v>
      </c>
      <c r="B1222">
        <v>2</v>
      </c>
      <c r="C1222" s="2">
        <v>0.33888888888888885</v>
      </c>
      <c r="D1222">
        <v>1</v>
      </c>
      <c r="E1222">
        <v>10</v>
      </c>
      <c r="F1222" t="s">
        <v>1466</v>
      </c>
      <c r="G1222" t="s">
        <v>1465</v>
      </c>
      <c r="H1222">
        <v>9</v>
      </c>
      <c r="I1222">
        <v>14</v>
      </c>
      <c r="J1222">
        <v>4.3099999999999996</v>
      </c>
      <c r="K1222">
        <v>4.18</v>
      </c>
      <c r="L1222">
        <v>37.9</v>
      </c>
      <c r="M1222" t="str">
        <f t="shared" si="59"/>
        <v/>
      </c>
      <c r="N1222" s="12" t="str">
        <f t="shared" si="60"/>
        <v/>
      </c>
      <c r="O1222" t="str">
        <f t="shared" si="61"/>
        <v/>
      </c>
    </row>
    <row r="1223" spans="1:15" x14ac:dyDescent="0.25">
      <c r="A1223">
        <v>2007</v>
      </c>
      <c r="B1223">
        <v>2</v>
      </c>
      <c r="C1223" s="2">
        <v>0.31458333333333333</v>
      </c>
      <c r="D1223">
        <v>2</v>
      </c>
      <c r="E1223">
        <v>7</v>
      </c>
      <c r="F1223" t="s">
        <v>1334</v>
      </c>
      <c r="G1223" t="s">
        <v>1464</v>
      </c>
      <c r="H1223">
        <v>9</v>
      </c>
      <c r="I1223">
        <v>14</v>
      </c>
      <c r="J1223">
        <v>4.18</v>
      </c>
      <c r="K1223">
        <v>4.43</v>
      </c>
      <c r="L1223">
        <v>37.1</v>
      </c>
      <c r="M1223" t="str">
        <f t="shared" si="59"/>
        <v/>
      </c>
      <c r="N1223" s="12" t="str">
        <f t="shared" si="60"/>
        <v/>
      </c>
      <c r="O1223" t="str">
        <f t="shared" si="61"/>
        <v/>
      </c>
    </row>
    <row r="1224" spans="1:15" x14ac:dyDescent="0.25">
      <c r="A1224">
        <v>2007</v>
      </c>
      <c r="B1224">
        <v>2</v>
      </c>
      <c r="C1224" s="2">
        <v>0.30069444444444443</v>
      </c>
      <c r="D1224">
        <v>3</v>
      </c>
      <c r="E1224">
        <v>2</v>
      </c>
      <c r="F1224" t="s">
        <v>1463</v>
      </c>
      <c r="G1224" t="s">
        <v>1462</v>
      </c>
      <c r="H1224">
        <v>9</v>
      </c>
      <c r="I1224">
        <v>14</v>
      </c>
      <c r="J1224">
        <v>4.43</v>
      </c>
      <c r="K1224">
        <v>5.37</v>
      </c>
      <c r="L1224">
        <v>33.9</v>
      </c>
      <c r="M1224" t="str">
        <f t="shared" si="59"/>
        <v/>
      </c>
      <c r="N1224" s="12" t="str">
        <f t="shared" si="60"/>
        <v/>
      </c>
      <c r="O1224" t="str">
        <f t="shared" si="61"/>
        <v/>
      </c>
    </row>
    <row r="1225" spans="1:15" x14ac:dyDescent="0.25">
      <c r="A1225">
        <v>2007</v>
      </c>
      <c r="B1225">
        <v>2</v>
      </c>
      <c r="C1225" s="2">
        <v>0.27638888888888885</v>
      </c>
      <c r="D1225">
        <v>1</v>
      </c>
      <c r="E1225">
        <v>8</v>
      </c>
      <c r="F1225" t="s">
        <v>1359</v>
      </c>
      <c r="G1225" t="s">
        <v>1461</v>
      </c>
      <c r="H1225">
        <v>9</v>
      </c>
      <c r="I1225">
        <v>14</v>
      </c>
      <c r="J1225">
        <v>5.37</v>
      </c>
      <c r="K1225">
        <v>5.91</v>
      </c>
      <c r="L1225">
        <v>32.1</v>
      </c>
      <c r="M1225" t="str">
        <f t="shared" si="59"/>
        <v/>
      </c>
      <c r="N1225" s="12" t="str">
        <f t="shared" si="60"/>
        <v/>
      </c>
      <c r="O1225" t="str">
        <f t="shared" si="61"/>
        <v/>
      </c>
    </row>
    <row r="1226" spans="1:15" x14ac:dyDescent="0.25">
      <c r="A1226">
        <v>2007</v>
      </c>
      <c r="B1226">
        <v>2</v>
      </c>
      <c r="C1226" s="2">
        <v>0.26041666666666669</v>
      </c>
      <c r="D1226">
        <v>2</v>
      </c>
      <c r="E1226">
        <v>1</v>
      </c>
      <c r="F1226" t="s">
        <v>1459</v>
      </c>
      <c r="G1226" t="s">
        <v>1460</v>
      </c>
      <c r="H1226">
        <v>15</v>
      </c>
      <c r="I1226">
        <v>14</v>
      </c>
      <c r="J1226">
        <v>5.91</v>
      </c>
      <c r="K1226">
        <v>7</v>
      </c>
      <c r="L1226">
        <v>31.9</v>
      </c>
      <c r="M1226">
        <f t="shared" si="59"/>
        <v>2</v>
      </c>
      <c r="N1226" s="12">
        <f t="shared" si="60"/>
        <v>1.6493055555555556E-2</v>
      </c>
      <c r="O1226">
        <f t="shared" si="61"/>
        <v>1</v>
      </c>
    </row>
    <row r="1227" spans="1:15" x14ac:dyDescent="0.25">
      <c r="A1227">
        <v>2007</v>
      </c>
      <c r="B1227">
        <v>2</v>
      </c>
      <c r="C1227" s="2">
        <v>0.26041666666666669</v>
      </c>
      <c r="F1227" t="s">
        <v>1459</v>
      </c>
      <c r="G1227" t="s">
        <v>1379</v>
      </c>
      <c r="H1227">
        <v>16</v>
      </c>
      <c r="I1227">
        <v>14</v>
      </c>
      <c r="J1227">
        <v>0</v>
      </c>
      <c r="K1227">
        <v>0</v>
      </c>
      <c r="L1227">
        <v>28.6</v>
      </c>
      <c r="M1227">
        <f t="shared" si="59"/>
        <v>2</v>
      </c>
      <c r="N1227" s="12">
        <f t="shared" si="60"/>
        <v>1.6493055555555556E-2</v>
      </c>
      <c r="O1227">
        <f t="shared" si="61"/>
        <v>2</v>
      </c>
    </row>
    <row r="1228" spans="1:15" x14ac:dyDescent="0.25">
      <c r="A1228">
        <v>2007</v>
      </c>
      <c r="B1228">
        <v>2</v>
      </c>
      <c r="C1228" s="2">
        <v>0.26041666666666669</v>
      </c>
      <c r="F1228" t="s">
        <v>752</v>
      </c>
      <c r="G1228" t="s">
        <v>1458</v>
      </c>
      <c r="H1228">
        <v>16</v>
      </c>
      <c r="I1228">
        <v>14</v>
      </c>
      <c r="J1228">
        <v>0</v>
      </c>
      <c r="K1228">
        <v>-1.33</v>
      </c>
      <c r="L1228">
        <v>33</v>
      </c>
      <c r="M1228" t="str">
        <f t="shared" si="59"/>
        <v/>
      </c>
      <c r="N1228" s="12" t="str">
        <f t="shared" si="60"/>
        <v/>
      </c>
      <c r="O1228" t="str">
        <f t="shared" si="61"/>
        <v/>
      </c>
    </row>
    <row r="1229" spans="1:15" x14ac:dyDescent="0.25">
      <c r="A1229">
        <v>2007</v>
      </c>
      <c r="B1229">
        <v>2</v>
      </c>
      <c r="C1229" s="2">
        <v>0.25208333333333333</v>
      </c>
      <c r="D1229">
        <v>1</v>
      </c>
      <c r="E1229">
        <v>10</v>
      </c>
      <c r="F1229" t="s">
        <v>1444</v>
      </c>
      <c r="G1229" t="s">
        <v>1457</v>
      </c>
      <c r="H1229">
        <v>16</v>
      </c>
      <c r="I1229">
        <v>14</v>
      </c>
      <c r="J1229">
        <v>1.33</v>
      </c>
      <c r="K1229">
        <v>1.2</v>
      </c>
      <c r="L1229">
        <v>32.6</v>
      </c>
      <c r="M1229" t="str">
        <f t="shared" si="59"/>
        <v/>
      </c>
      <c r="N1229" s="12" t="str">
        <f t="shared" si="60"/>
        <v/>
      </c>
      <c r="O1229" t="str">
        <f t="shared" si="61"/>
        <v/>
      </c>
    </row>
    <row r="1230" spans="1:15" x14ac:dyDescent="0.25">
      <c r="A1230">
        <v>2007</v>
      </c>
      <c r="B1230">
        <v>2</v>
      </c>
      <c r="C1230" s="2">
        <v>0.22708333333333333</v>
      </c>
      <c r="D1230">
        <v>2</v>
      </c>
      <c r="E1230">
        <v>7</v>
      </c>
      <c r="F1230" t="s">
        <v>1330</v>
      </c>
      <c r="G1230" t="s">
        <v>1456</v>
      </c>
      <c r="H1230">
        <v>16</v>
      </c>
      <c r="I1230">
        <v>14</v>
      </c>
      <c r="J1230">
        <v>1.2</v>
      </c>
      <c r="K1230">
        <v>1.03</v>
      </c>
      <c r="L1230">
        <v>32.1</v>
      </c>
      <c r="M1230" t="str">
        <f t="shared" si="59"/>
        <v/>
      </c>
      <c r="N1230" s="12" t="str">
        <f t="shared" si="60"/>
        <v/>
      </c>
      <c r="O1230" t="str">
        <f t="shared" si="61"/>
        <v/>
      </c>
    </row>
    <row r="1231" spans="1:15" x14ac:dyDescent="0.25">
      <c r="A1231">
        <v>2007</v>
      </c>
      <c r="B1231">
        <v>2</v>
      </c>
      <c r="C1231" s="2">
        <v>0.20138888888888887</v>
      </c>
      <c r="D1231">
        <v>3</v>
      </c>
      <c r="E1231">
        <v>3</v>
      </c>
      <c r="F1231" t="s">
        <v>1446</v>
      </c>
      <c r="G1231" t="s">
        <v>1455</v>
      </c>
      <c r="H1231">
        <v>16</v>
      </c>
      <c r="I1231">
        <v>14</v>
      </c>
      <c r="J1231">
        <v>1.03</v>
      </c>
      <c r="K1231">
        <v>-0.39</v>
      </c>
      <c r="L1231">
        <v>27.4</v>
      </c>
      <c r="M1231" t="str">
        <f t="shared" si="59"/>
        <v/>
      </c>
      <c r="N1231" s="12" t="str">
        <f t="shared" si="60"/>
        <v/>
      </c>
      <c r="O1231" t="str">
        <f t="shared" si="61"/>
        <v/>
      </c>
    </row>
    <row r="1232" spans="1:15" x14ac:dyDescent="0.25">
      <c r="A1232">
        <v>2007</v>
      </c>
      <c r="B1232">
        <v>2</v>
      </c>
      <c r="C1232" s="2">
        <v>0.17361111111111113</v>
      </c>
      <c r="D1232">
        <v>4</v>
      </c>
      <c r="E1232">
        <v>1</v>
      </c>
      <c r="F1232" t="s">
        <v>1448</v>
      </c>
      <c r="G1232" t="s">
        <v>1454</v>
      </c>
      <c r="H1232">
        <v>16</v>
      </c>
      <c r="I1232">
        <v>14</v>
      </c>
      <c r="J1232">
        <v>-0.39</v>
      </c>
      <c r="K1232">
        <v>-1.27</v>
      </c>
      <c r="L1232">
        <v>24.6</v>
      </c>
      <c r="M1232" t="str">
        <f t="shared" si="59"/>
        <v/>
      </c>
      <c r="N1232" s="12" t="str">
        <f t="shared" si="60"/>
        <v/>
      </c>
      <c r="O1232" t="str">
        <f t="shared" si="61"/>
        <v/>
      </c>
    </row>
    <row r="1233" spans="1:15" x14ac:dyDescent="0.25">
      <c r="A1233">
        <v>2007</v>
      </c>
      <c r="B1233">
        <v>2</v>
      </c>
      <c r="C1233" s="2">
        <v>0.16458333333333333</v>
      </c>
      <c r="D1233">
        <v>1</v>
      </c>
      <c r="E1233">
        <v>10</v>
      </c>
      <c r="F1233" t="s">
        <v>1453</v>
      </c>
      <c r="G1233" t="s">
        <v>1452</v>
      </c>
      <c r="H1233">
        <v>16</v>
      </c>
      <c r="I1233">
        <v>14</v>
      </c>
      <c r="J1233">
        <v>1.27</v>
      </c>
      <c r="K1233">
        <v>1.1299999999999999</v>
      </c>
      <c r="L1233">
        <v>25.1</v>
      </c>
      <c r="M1233" t="str">
        <f t="shared" si="59"/>
        <v/>
      </c>
      <c r="N1233" s="12" t="str">
        <f t="shared" si="60"/>
        <v/>
      </c>
      <c r="O1233" t="str">
        <f t="shared" si="61"/>
        <v/>
      </c>
    </row>
    <row r="1234" spans="1:15" x14ac:dyDescent="0.25">
      <c r="A1234">
        <v>2007</v>
      </c>
      <c r="B1234">
        <v>2</v>
      </c>
      <c r="C1234" s="2">
        <v>0.14166666666666666</v>
      </c>
      <c r="D1234">
        <v>2</v>
      </c>
      <c r="E1234">
        <v>7</v>
      </c>
      <c r="F1234" t="s">
        <v>1436</v>
      </c>
      <c r="G1234" t="s">
        <v>1451</v>
      </c>
      <c r="H1234">
        <v>16</v>
      </c>
      <c r="I1234">
        <v>14</v>
      </c>
      <c r="J1234">
        <v>1.1299999999999999</v>
      </c>
      <c r="K1234">
        <v>1.99</v>
      </c>
      <c r="L1234">
        <v>22.4</v>
      </c>
      <c r="M1234" t="str">
        <f t="shared" si="59"/>
        <v/>
      </c>
      <c r="N1234" s="12" t="str">
        <f t="shared" si="60"/>
        <v/>
      </c>
      <c r="O1234" t="str">
        <f t="shared" si="61"/>
        <v/>
      </c>
    </row>
    <row r="1235" spans="1:15" x14ac:dyDescent="0.25">
      <c r="A1235">
        <v>2007</v>
      </c>
      <c r="B1235">
        <v>2</v>
      </c>
      <c r="C1235" s="2">
        <v>0.11666666666666665</v>
      </c>
      <c r="D1235">
        <v>1</v>
      </c>
      <c r="E1235">
        <v>10</v>
      </c>
      <c r="F1235" t="s">
        <v>803</v>
      </c>
      <c r="G1235" t="s">
        <v>1450</v>
      </c>
      <c r="H1235">
        <v>16</v>
      </c>
      <c r="I1235">
        <v>14</v>
      </c>
      <c r="J1235">
        <v>1.99</v>
      </c>
      <c r="K1235">
        <v>1.32</v>
      </c>
      <c r="L1235">
        <v>24.5</v>
      </c>
      <c r="M1235" t="str">
        <f t="shared" si="59"/>
        <v/>
      </c>
      <c r="N1235" s="12" t="str">
        <f t="shared" si="60"/>
        <v/>
      </c>
      <c r="O1235" t="str">
        <f t="shared" si="61"/>
        <v/>
      </c>
    </row>
    <row r="1236" spans="1:15" x14ac:dyDescent="0.25">
      <c r="A1236">
        <v>2007</v>
      </c>
      <c r="B1236">
        <v>2</v>
      </c>
      <c r="C1236" s="2">
        <v>9.3055555555555558E-2</v>
      </c>
      <c r="D1236">
        <v>2</v>
      </c>
      <c r="E1236">
        <v>11</v>
      </c>
      <c r="F1236" t="s">
        <v>946</v>
      </c>
      <c r="G1236" t="s">
        <v>1449</v>
      </c>
      <c r="H1236">
        <v>16</v>
      </c>
      <c r="I1236">
        <v>14</v>
      </c>
      <c r="J1236">
        <v>1.32</v>
      </c>
      <c r="K1236">
        <v>1.95</v>
      </c>
      <c r="L1236">
        <v>22.5</v>
      </c>
      <c r="M1236" t="str">
        <f t="shared" si="59"/>
        <v/>
      </c>
      <c r="N1236" s="12" t="str">
        <f t="shared" si="60"/>
        <v/>
      </c>
      <c r="O1236" t="str">
        <f t="shared" si="61"/>
        <v/>
      </c>
    </row>
    <row r="1237" spans="1:15" x14ac:dyDescent="0.25">
      <c r="A1237">
        <v>2007</v>
      </c>
      <c r="B1237">
        <v>2</v>
      </c>
      <c r="C1237" s="2">
        <v>8.3333333333333329E-2</v>
      </c>
      <c r="D1237">
        <v>3</v>
      </c>
      <c r="E1237">
        <v>1</v>
      </c>
      <c r="F1237" t="s">
        <v>1448</v>
      </c>
      <c r="G1237" t="s">
        <v>1447</v>
      </c>
      <c r="H1237">
        <v>16</v>
      </c>
      <c r="I1237">
        <v>14</v>
      </c>
      <c r="J1237">
        <v>1.95</v>
      </c>
      <c r="K1237">
        <v>2.72</v>
      </c>
      <c r="L1237">
        <v>20.3</v>
      </c>
      <c r="M1237" t="str">
        <f t="shared" si="59"/>
        <v/>
      </c>
      <c r="N1237" s="12" t="str">
        <f t="shared" si="60"/>
        <v/>
      </c>
      <c r="O1237" t="str">
        <f t="shared" si="61"/>
        <v/>
      </c>
    </row>
    <row r="1238" spans="1:15" x14ac:dyDescent="0.25">
      <c r="A1238">
        <v>2007</v>
      </c>
      <c r="B1238">
        <v>2</v>
      </c>
      <c r="C1238" s="2">
        <v>6.805555555555555E-2</v>
      </c>
      <c r="D1238">
        <v>1</v>
      </c>
      <c r="E1238">
        <v>10</v>
      </c>
      <c r="F1238" t="s">
        <v>1446</v>
      </c>
      <c r="G1238" t="s">
        <v>914</v>
      </c>
      <c r="H1238">
        <v>16</v>
      </c>
      <c r="I1238">
        <v>14</v>
      </c>
      <c r="J1238">
        <v>2.72</v>
      </c>
      <c r="K1238">
        <v>2.1800000000000002</v>
      </c>
      <c r="L1238">
        <v>21.8</v>
      </c>
      <c r="M1238" t="str">
        <f t="shared" si="59"/>
        <v/>
      </c>
      <c r="N1238" s="12" t="str">
        <f t="shared" si="60"/>
        <v/>
      </c>
      <c r="O1238" t="str">
        <f t="shared" si="61"/>
        <v/>
      </c>
    </row>
    <row r="1239" spans="1:15" x14ac:dyDescent="0.25">
      <c r="A1239">
        <v>2007</v>
      </c>
      <c r="B1239">
        <v>2</v>
      </c>
      <c r="C1239" s="2">
        <v>6.458333333333334E-2</v>
      </c>
      <c r="D1239">
        <v>2</v>
      </c>
      <c r="E1239">
        <v>10</v>
      </c>
      <c r="F1239" t="s">
        <v>1446</v>
      </c>
      <c r="G1239" t="s">
        <v>1445</v>
      </c>
      <c r="H1239">
        <v>16</v>
      </c>
      <c r="I1239">
        <v>14</v>
      </c>
      <c r="J1239">
        <v>2.1800000000000002</v>
      </c>
      <c r="K1239">
        <v>-1.33</v>
      </c>
      <c r="L1239">
        <v>33.799999999999997</v>
      </c>
      <c r="M1239" t="str">
        <f t="shared" si="59"/>
        <v/>
      </c>
      <c r="N1239" s="12" t="str">
        <f t="shared" si="60"/>
        <v/>
      </c>
      <c r="O1239" t="str">
        <f t="shared" si="61"/>
        <v/>
      </c>
    </row>
    <row r="1240" spans="1:15" x14ac:dyDescent="0.25">
      <c r="A1240">
        <v>2007</v>
      </c>
      <c r="B1240">
        <v>2</v>
      </c>
      <c r="C1240" s="2">
        <v>5.9722222222222225E-2</v>
      </c>
      <c r="D1240">
        <v>1</v>
      </c>
      <c r="E1240">
        <v>10</v>
      </c>
      <c r="F1240" t="s">
        <v>1444</v>
      </c>
      <c r="G1240" t="s">
        <v>1443</v>
      </c>
      <c r="H1240">
        <v>16</v>
      </c>
      <c r="I1240">
        <v>14</v>
      </c>
      <c r="J1240">
        <v>1.33</v>
      </c>
      <c r="K1240">
        <v>-3.25</v>
      </c>
      <c r="L1240">
        <v>18.7</v>
      </c>
      <c r="M1240" t="str">
        <f t="shared" si="59"/>
        <v/>
      </c>
      <c r="N1240" s="12" t="str">
        <f t="shared" si="60"/>
        <v/>
      </c>
      <c r="O1240" t="str">
        <f t="shared" si="61"/>
        <v/>
      </c>
    </row>
    <row r="1241" spans="1:15" x14ac:dyDescent="0.25">
      <c r="A1241">
        <v>2007</v>
      </c>
      <c r="B1241">
        <v>2</v>
      </c>
      <c r="C1241" s="2">
        <v>5.4166666666666669E-2</v>
      </c>
      <c r="D1241">
        <v>1</v>
      </c>
      <c r="E1241">
        <v>10</v>
      </c>
      <c r="F1241" t="s">
        <v>1363</v>
      </c>
      <c r="G1241" t="s">
        <v>1442</v>
      </c>
      <c r="H1241">
        <v>16</v>
      </c>
      <c r="I1241">
        <v>14</v>
      </c>
      <c r="J1241">
        <v>3.25</v>
      </c>
      <c r="K1241">
        <v>3.91</v>
      </c>
      <c r="L1241">
        <v>16.899999999999999</v>
      </c>
      <c r="M1241" t="str">
        <f t="shared" si="59"/>
        <v/>
      </c>
      <c r="N1241" s="12" t="str">
        <f t="shared" si="60"/>
        <v/>
      </c>
      <c r="O1241" t="str">
        <f t="shared" si="61"/>
        <v/>
      </c>
    </row>
    <row r="1242" spans="1:15" x14ac:dyDescent="0.25">
      <c r="A1242">
        <v>2007</v>
      </c>
      <c r="B1242">
        <v>2</v>
      </c>
      <c r="C1242" s="2">
        <v>3.8194444444444441E-2</v>
      </c>
      <c r="D1242">
        <v>1</v>
      </c>
      <c r="E1242">
        <v>10</v>
      </c>
      <c r="F1242" t="s">
        <v>1332</v>
      </c>
      <c r="G1242" t="s">
        <v>1441</v>
      </c>
      <c r="H1242">
        <v>16</v>
      </c>
      <c r="I1242">
        <v>14</v>
      </c>
      <c r="J1242">
        <v>3.91</v>
      </c>
      <c r="K1242">
        <v>3.36</v>
      </c>
      <c r="L1242">
        <v>18.399999999999999</v>
      </c>
      <c r="M1242" t="str">
        <f t="shared" si="59"/>
        <v/>
      </c>
      <c r="N1242" s="12" t="str">
        <f t="shared" si="60"/>
        <v/>
      </c>
      <c r="O1242" t="str">
        <f t="shared" si="61"/>
        <v/>
      </c>
    </row>
    <row r="1243" spans="1:15" x14ac:dyDescent="0.25">
      <c r="A1243">
        <v>2007</v>
      </c>
      <c r="B1243">
        <v>2</v>
      </c>
      <c r="C1243" s="2">
        <v>3.4027777777777775E-2</v>
      </c>
      <c r="D1243">
        <v>2</v>
      </c>
      <c r="E1243">
        <v>10</v>
      </c>
      <c r="F1243" t="s">
        <v>1332</v>
      </c>
      <c r="G1243" t="s">
        <v>1440</v>
      </c>
      <c r="H1243">
        <v>16</v>
      </c>
      <c r="I1243">
        <v>14</v>
      </c>
      <c r="J1243">
        <v>3.36</v>
      </c>
      <c r="K1243">
        <v>3.85</v>
      </c>
      <c r="L1243">
        <v>17.100000000000001</v>
      </c>
      <c r="M1243" t="str">
        <f t="shared" si="59"/>
        <v/>
      </c>
      <c r="N1243" s="12" t="str">
        <f t="shared" si="60"/>
        <v/>
      </c>
      <c r="O1243" t="str">
        <f t="shared" si="61"/>
        <v/>
      </c>
    </row>
    <row r="1244" spans="1:15" x14ac:dyDescent="0.25">
      <c r="A1244">
        <v>2007</v>
      </c>
      <c r="B1244">
        <v>2</v>
      </c>
      <c r="C1244" s="2">
        <v>2.7083333333333334E-2</v>
      </c>
      <c r="D1244">
        <v>2</v>
      </c>
      <c r="E1244">
        <v>10</v>
      </c>
      <c r="F1244" t="s">
        <v>1332</v>
      </c>
      <c r="G1244" t="s">
        <v>744</v>
      </c>
      <c r="H1244">
        <v>16</v>
      </c>
      <c r="I1244">
        <v>14</v>
      </c>
      <c r="J1244">
        <v>0</v>
      </c>
      <c r="K1244">
        <v>0</v>
      </c>
      <c r="M1244" t="str">
        <f t="shared" si="59"/>
        <v/>
      </c>
      <c r="N1244" s="12" t="str">
        <f t="shared" si="60"/>
        <v/>
      </c>
      <c r="O1244" t="str">
        <f t="shared" si="61"/>
        <v/>
      </c>
    </row>
    <row r="1245" spans="1:15" x14ac:dyDescent="0.25">
      <c r="A1245">
        <v>2007</v>
      </c>
      <c r="B1245">
        <v>2</v>
      </c>
      <c r="C1245" s="2">
        <v>2.7083333333333334E-2</v>
      </c>
      <c r="D1245">
        <v>3</v>
      </c>
      <c r="E1245">
        <v>2</v>
      </c>
      <c r="F1245" t="s">
        <v>1336</v>
      </c>
      <c r="G1245" t="s">
        <v>1439</v>
      </c>
      <c r="H1245">
        <v>16</v>
      </c>
      <c r="I1245">
        <v>14</v>
      </c>
      <c r="J1245">
        <v>3.85</v>
      </c>
      <c r="K1245">
        <v>2.44</v>
      </c>
      <c r="L1245">
        <v>21</v>
      </c>
      <c r="M1245" t="str">
        <f t="shared" si="59"/>
        <v/>
      </c>
      <c r="N1245" s="12" t="str">
        <f t="shared" si="60"/>
        <v/>
      </c>
      <c r="O1245" t="str">
        <f t="shared" si="61"/>
        <v/>
      </c>
    </row>
    <row r="1246" spans="1:15" x14ac:dyDescent="0.25">
      <c r="A1246">
        <v>2007</v>
      </c>
      <c r="B1246">
        <v>2</v>
      </c>
      <c r="C1246" s="2">
        <v>1.3888888888888889E-3</v>
      </c>
      <c r="D1246">
        <v>3</v>
      </c>
      <c r="E1246">
        <v>2</v>
      </c>
      <c r="F1246" t="s">
        <v>1336</v>
      </c>
      <c r="G1246" t="s">
        <v>1367</v>
      </c>
      <c r="H1246">
        <v>16</v>
      </c>
      <c r="I1246">
        <v>14</v>
      </c>
      <c r="J1246">
        <v>0</v>
      </c>
      <c r="K1246">
        <v>0</v>
      </c>
      <c r="M1246" t="str">
        <f t="shared" si="59"/>
        <v/>
      </c>
      <c r="N1246" s="12" t="str">
        <f t="shared" si="60"/>
        <v/>
      </c>
      <c r="O1246" t="str">
        <f t="shared" si="61"/>
        <v/>
      </c>
    </row>
    <row r="1247" spans="1:15" x14ac:dyDescent="0.25">
      <c r="A1247">
        <v>2007</v>
      </c>
      <c r="B1247">
        <v>2</v>
      </c>
      <c r="C1247" s="2">
        <v>1.3888888888888889E-3</v>
      </c>
      <c r="D1247">
        <v>3</v>
      </c>
      <c r="E1247">
        <v>2</v>
      </c>
      <c r="F1247" t="s">
        <v>1336</v>
      </c>
      <c r="G1247" t="s">
        <v>1388</v>
      </c>
      <c r="H1247">
        <v>16</v>
      </c>
      <c r="I1247">
        <v>14</v>
      </c>
      <c r="J1247">
        <v>0</v>
      </c>
      <c r="K1247">
        <v>0</v>
      </c>
      <c r="M1247" t="str">
        <f t="shared" si="59"/>
        <v/>
      </c>
      <c r="N1247" s="12" t="str">
        <f t="shared" si="60"/>
        <v/>
      </c>
      <c r="O1247" t="str">
        <f t="shared" si="61"/>
        <v/>
      </c>
    </row>
    <row r="1248" spans="1:15" x14ac:dyDescent="0.25">
      <c r="A1248">
        <v>2007</v>
      </c>
      <c r="B1248">
        <v>2</v>
      </c>
      <c r="C1248" s="2">
        <v>1.3888888888888889E-3</v>
      </c>
      <c r="D1248">
        <v>4</v>
      </c>
      <c r="E1248">
        <v>2</v>
      </c>
      <c r="F1248" t="s">
        <v>1336</v>
      </c>
      <c r="G1248" t="s">
        <v>1438</v>
      </c>
      <c r="H1248">
        <v>16</v>
      </c>
      <c r="I1248">
        <v>14</v>
      </c>
      <c r="J1248">
        <v>2.44</v>
      </c>
      <c r="K1248">
        <v>-0.54</v>
      </c>
      <c r="L1248">
        <v>29.1</v>
      </c>
      <c r="M1248" t="str">
        <f t="shared" si="59"/>
        <v/>
      </c>
      <c r="N1248" s="12" t="str">
        <f t="shared" si="60"/>
        <v/>
      </c>
      <c r="O1248" t="str">
        <f t="shared" si="61"/>
        <v/>
      </c>
    </row>
    <row r="1249" spans="1:15" x14ac:dyDescent="0.25">
      <c r="A1249">
        <v>2007</v>
      </c>
      <c r="B1249">
        <v>3</v>
      </c>
      <c r="C1249" s="2">
        <v>0.625</v>
      </c>
      <c r="F1249" t="s">
        <v>1343</v>
      </c>
      <c r="G1249" t="s">
        <v>1437</v>
      </c>
      <c r="H1249">
        <v>16</v>
      </c>
      <c r="I1249">
        <v>14</v>
      </c>
      <c r="J1249">
        <v>0</v>
      </c>
      <c r="K1249">
        <v>1.47</v>
      </c>
      <c r="L1249">
        <v>24</v>
      </c>
      <c r="M1249" t="str">
        <f t="shared" si="59"/>
        <v/>
      </c>
      <c r="N1249" s="12" t="str">
        <f t="shared" si="60"/>
        <v/>
      </c>
      <c r="O1249" t="str">
        <f t="shared" si="61"/>
        <v/>
      </c>
    </row>
    <row r="1250" spans="1:15" x14ac:dyDescent="0.25">
      <c r="A1250">
        <v>2007</v>
      </c>
      <c r="B1250">
        <v>3</v>
      </c>
      <c r="C1250" s="2">
        <v>0.61944444444444446</v>
      </c>
      <c r="D1250">
        <v>1</v>
      </c>
      <c r="E1250">
        <v>10</v>
      </c>
      <c r="F1250" t="s">
        <v>1436</v>
      </c>
      <c r="G1250" t="s">
        <v>1435</v>
      </c>
      <c r="H1250">
        <v>16</v>
      </c>
      <c r="I1250">
        <v>14</v>
      </c>
      <c r="J1250">
        <v>1.47</v>
      </c>
      <c r="K1250">
        <v>1.73</v>
      </c>
      <c r="L1250">
        <v>23.2</v>
      </c>
      <c r="M1250" t="str">
        <f t="shared" si="59"/>
        <v/>
      </c>
      <c r="N1250" s="12" t="str">
        <f t="shared" si="60"/>
        <v/>
      </c>
      <c r="O1250" t="str">
        <f t="shared" si="61"/>
        <v/>
      </c>
    </row>
    <row r="1251" spans="1:15" x14ac:dyDescent="0.25">
      <c r="A1251">
        <v>2007</v>
      </c>
      <c r="B1251">
        <v>3</v>
      </c>
      <c r="C1251" s="2">
        <v>0.59375</v>
      </c>
      <c r="D1251">
        <v>2</v>
      </c>
      <c r="E1251">
        <v>4</v>
      </c>
      <c r="F1251" t="s">
        <v>800</v>
      </c>
      <c r="G1251" t="s">
        <v>1434</v>
      </c>
      <c r="H1251">
        <v>16</v>
      </c>
      <c r="I1251">
        <v>14</v>
      </c>
      <c r="J1251">
        <v>1.73</v>
      </c>
      <c r="K1251">
        <v>2.39</v>
      </c>
      <c r="L1251">
        <v>21.1</v>
      </c>
      <c r="M1251" t="str">
        <f t="shared" si="59"/>
        <v/>
      </c>
      <c r="N1251" s="12" t="str">
        <f t="shared" si="60"/>
        <v/>
      </c>
      <c r="O1251" t="str">
        <f t="shared" si="61"/>
        <v/>
      </c>
    </row>
    <row r="1252" spans="1:15" x14ac:dyDescent="0.25">
      <c r="A1252">
        <v>2007</v>
      </c>
      <c r="B1252">
        <v>3</v>
      </c>
      <c r="C1252" s="2">
        <v>0.56944444444444442</v>
      </c>
      <c r="D1252">
        <v>1</v>
      </c>
      <c r="E1252">
        <v>10</v>
      </c>
      <c r="F1252" t="s">
        <v>1351</v>
      </c>
      <c r="G1252" t="s">
        <v>1433</v>
      </c>
      <c r="H1252">
        <v>16</v>
      </c>
      <c r="I1252">
        <v>14</v>
      </c>
      <c r="J1252">
        <v>2.39</v>
      </c>
      <c r="K1252">
        <v>1.98</v>
      </c>
      <c r="L1252">
        <v>22.3</v>
      </c>
      <c r="M1252" t="str">
        <f t="shared" si="59"/>
        <v/>
      </c>
      <c r="N1252" s="12" t="str">
        <f t="shared" si="60"/>
        <v/>
      </c>
      <c r="O1252" t="str">
        <f t="shared" si="61"/>
        <v/>
      </c>
    </row>
    <row r="1253" spans="1:15" x14ac:dyDescent="0.25">
      <c r="A1253">
        <v>2007</v>
      </c>
      <c r="B1253">
        <v>3</v>
      </c>
      <c r="C1253" s="2">
        <v>0.54583333333333328</v>
      </c>
      <c r="D1253">
        <v>2</v>
      </c>
      <c r="E1253">
        <v>9</v>
      </c>
      <c r="F1253" t="s">
        <v>1347</v>
      </c>
      <c r="G1253" t="s">
        <v>1432</v>
      </c>
      <c r="H1253">
        <v>16</v>
      </c>
      <c r="I1253">
        <v>14</v>
      </c>
      <c r="J1253">
        <v>1.98</v>
      </c>
      <c r="K1253">
        <v>1.42</v>
      </c>
      <c r="L1253">
        <v>24.2</v>
      </c>
      <c r="M1253" t="str">
        <f t="shared" si="59"/>
        <v/>
      </c>
      <c r="N1253" s="12" t="str">
        <f t="shared" si="60"/>
        <v/>
      </c>
      <c r="O1253" t="str">
        <f t="shared" si="61"/>
        <v/>
      </c>
    </row>
    <row r="1254" spans="1:15" x14ac:dyDescent="0.25">
      <c r="A1254">
        <v>2007</v>
      </c>
      <c r="B1254">
        <v>3</v>
      </c>
      <c r="C1254" s="2">
        <v>0.51597222222222217</v>
      </c>
      <c r="D1254">
        <v>3</v>
      </c>
      <c r="E1254">
        <v>8</v>
      </c>
      <c r="F1254" t="s">
        <v>1324</v>
      </c>
      <c r="G1254" t="s">
        <v>1431</v>
      </c>
      <c r="H1254">
        <v>16</v>
      </c>
      <c r="I1254">
        <v>14</v>
      </c>
      <c r="J1254">
        <v>1.42</v>
      </c>
      <c r="K1254">
        <v>3.05</v>
      </c>
      <c r="L1254">
        <v>18.899999999999999</v>
      </c>
      <c r="M1254" t="str">
        <f t="shared" si="59"/>
        <v/>
      </c>
      <c r="N1254" s="12" t="str">
        <f t="shared" si="60"/>
        <v/>
      </c>
      <c r="O1254" t="str">
        <f t="shared" si="61"/>
        <v/>
      </c>
    </row>
    <row r="1255" spans="1:15" x14ac:dyDescent="0.25">
      <c r="A1255">
        <v>2007</v>
      </c>
      <c r="B1255">
        <v>3</v>
      </c>
      <c r="C1255" s="2">
        <v>0.48819444444444443</v>
      </c>
      <c r="D1255">
        <v>1</v>
      </c>
      <c r="E1255">
        <v>10</v>
      </c>
      <c r="F1255" t="s">
        <v>1380</v>
      </c>
      <c r="G1255" t="s">
        <v>1430</v>
      </c>
      <c r="H1255">
        <v>16</v>
      </c>
      <c r="I1255">
        <v>14</v>
      </c>
      <c r="J1255">
        <v>3.05</v>
      </c>
      <c r="K1255">
        <v>3.71</v>
      </c>
      <c r="L1255">
        <v>16.899999999999999</v>
      </c>
      <c r="M1255" t="str">
        <f t="shared" si="59"/>
        <v/>
      </c>
      <c r="N1255" s="12" t="str">
        <f t="shared" si="60"/>
        <v/>
      </c>
      <c r="O1255" t="str">
        <f t="shared" si="61"/>
        <v/>
      </c>
    </row>
    <row r="1256" spans="1:15" x14ac:dyDescent="0.25">
      <c r="A1256">
        <v>2007</v>
      </c>
      <c r="B1256">
        <v>3</v>
      </c>
      <c r="C1256" s="2">
        <v>0.46111111111111108</v>
      </c>
      <c r="D1256">
        <v>1</v>
      </c>
      <c r="E1256">
        <v>10</v>
      </c>
      <c r="F1256" t="s">
        <v>1373</v>
      </c>
      <c r="G1256" t="s">
        <v>1429</v>
      </c>
      <c r="H1256">
        <v>16</v>
      </c>
      <c r="I1256">
        <v>14</v>
      </c>
      <c r="J1256">
        <v>3.71</v>
      </c>
      <c r="K1256">
        <v>3.57</v>
      </c>
      <c r="L1256">
        <v>17.2</v>
      </c>
      <c r="M1256" t="str">
        <f t="shared" si="59"/>
        <v/>
      </c>
      <c r="N1256" s="12" t="str">
        <f t="shared" si="60"/>
        <v/>
      </c>
      <c r="O1256" t="str">
        <f t="shared" si="61"/>
        <v/>
      </c>
    </row>
    <row r="1257" spans="1:15" x14ac:dyDescent="0.25">
      <c r="A1257">
        <v>2007</v>
      </c>
      <c r="B1257">
        <v>3</v>
      </c>
      <c r="C1257" s="2">
        <v>0.43541666666666662</v>
      </c>
      <c r="D1257">
        <v>2</v>
      </c>
      <c r="E1257">
        <v>7</v>
      </c>
      <c r="F1257" t="s">
        <v>1332</v>
      </c>
      <c r="G1257" t="s">
        <v>1428</v>
      </c>
      <c r="H1257">
        <v>16</v>
      </c>
      <c r="I1257">
        <v>14</v>
      </c>
      <c r="J1257">
        <v>3.57</v>
      </c>
      <c r="K1257">
        <v>3.14</v>
      </c>
      <c r="L1257">
        <v>18.399999999999999</v>
      </c>
      <c r="M1257" t="str">
        <f t="shared" si="59"/>
        <v/>
      </c>
      <c r="N1257" s="12" t="str">
        <f t="shared" si="60"/>
        <v/>
      </c>
      <c r="O1257" t="str">
        <f t="shared" si="61"/>
        <v/>
      </c>
    </row>
    <row r="1258" spans="1:15" x14ac:dyDescent="0.25">
      <c r="A1258">
        <v>2007</v>
      </c>
      <c r="B1258">
        <v>3</v>
      </c>
      <c r="C1258" s="2">
        <v>0.40763888888888888</v>
      </c>
      <c r="D1258">
        <v>3</v>
      </c>
      <c r="E1258">
        <v>5</v>
      </c>
      <c r="F1258" t="s">
        <v>1427</v>
      </c>
      <c r="G1258" t="s">
        <v>1426</v>
      </c>
      <c r="H1258">
        <v>16</v>
      </c>
      <c r="I1258">
        <v>14</v>
      </c>
      <c r="J1258">
        <v>3.14</v>
      </c>
      <c r="K1258">
        <v>4.6500000000000004</v>
      </c>
      <c r="L1258">
        <v>14.1</v>
      </c>
      <c r="M1258" t="str">
        <f t="shared" si="59"/>
        <v/>
      </c>
      <c r="N1258" s="12" t="str">
        <f t="shared" si="60"/>
        <v/>
      </c>
      <c r="O1258" t="str">
        <f t="shared" si="61"/>
        <v/>
      </c>
    </row>
    <row r="1259" spans="1:15" x14ac:dyDescent="0.25">
      <c r="A1259">
        <v>2007</v>
      </c>
      <c r="B1259">
        <v>3</v>
      </c>
      <c r="C1259" s="2">
        <v>0.3833333333333333</v>
      </c>
      <c r="D1259">
        <v>1</v>
      </c>
      <c r="E1259">
        <v>10</v>
      </c>
      <c r="F1259" t="s">
        <v>1421</v>
      </c>
      <c r="G1259" t="s">
        <v>1425</v>
      </c>
      <c r="H1259">
        <v>16</v>
      </c>
      <c r="I1259">
        <v>14</v>
      </c>
      <c r="J1259">
        <v>4.6500000000000004</v>
      </c>
      <c r="K1259">
        <v>4.33</v>
      </c>
      <c r="L1259">
        <v>14.8</v>
      </c>
      <c r="M1259" t="str">
        <f t="shared" si="59"/>
        <v/>
      </c>
      <c r="N1259" s="12" t="str">
        <f t="shared" si="60"/>
        <v/>
      </c>
      <c r="O1259" t="str">
        <f t="shared" si="61"/>
        <v/>
      </c>
    </row>
    <row r="1260" spans="1:15" x14ac:dyDescent="0.25">
      <c r="A1260">
        <v>2007</v>
      </c>
      <c r="B1260">
        <v>3</v>
      </c>
      <c r="C1260" s="2">
        <v>0.35347222222222219</v>
      </c>
      <c r="D1260">
        <v>2</v>
      </c>
      <c r="E1260">
        <v>8</v>
      </c>
      <c r="F1260" t="s">
        <v>1424</v>
      </c>
      <c r="G1260" t="s">
        <v>1423</v>
      </c>
      <c r="H1260">
        <v>16</v>
      </c>
      <c r="I1260">
        <v>14</v>
      </c>
      <c r="J1260">
        <v>4.33</v>
      </c>
      <c r="K1260">
        <v>3.59</v>
      </c>
      <c r="L1260">
        <v>16.7</v>
      </c>
      <c r="M1260" t="str">
        <f t="shared" si="59"/>
        <v/>
      </c>
      <c r="N1260" s="12" t="str">
        <f t="shared" si="60"/>
        <v/>
      </c>
      <c r="O1260" t="str">
        <f t="shared" si="61"/>
        <v/>
      </c>
    </row>
    <row r="1261" spans="1:15" x14ac:dyDescent="0.25">
      <c r="A1261">
        <v>2007</v>
      </c>
      <c r="B1261">
        <v>3</v>
      </c>
      <c r="C1261" s="2">
        <v>0.33888888888888885</v>
      </c>
      <c r="D1261">
        <v>2</v>
      </c>
      <c r="E1261">
        <v>13</v>
      </c>
      <c r="F1261" t="s">
        <v>1336</v>
      </c>
      <c r="G1261" t="s">
        <v>1422</v>
      </c>
      <c r="H1261">
        <v>16</v>
      </c>
      <c r="I1261">
        <v>14</v>
      </c>
      <c r="J1261">
        <v>3.59</v>
      </c>
      <c r="K1261">
        <v>3.11</v>
      </c>
      <c r="L1261">
        <v>18.100000000000001</v>
      </c>
      <c r="M1261" t="str">
        <f t="shared" si="59"/>
        <v/>
      </c>
      <c r="N1261" s="12" t="str">
        <f t="shared" si="60"/>
        <v/>
      </c>
      <c r="O1261" t="str">
        <f t="shared" si="61"/>
        <v/>
      </c>
    </row>
    <row r="1262" spans="1:15" x14ac:dyDescent="0.25">
      <c r="A1262">
        <v>2007</v>
      </c>
      <c r="B1262">
        <v>3</v>
      </c>
      <c r="C1262" s="2">
        <v>0.32291666666666669</v>
      </c>
      <c r="D1262">
        <v>3</v>
      </c>
      <c r="E1262">
        <v>10</v>
      </c>
      <c r="F1262" t="s">
        <v>1421</v>
      </c>
      <c r="G1262" t="s">
        <v>1420</v>
      </c>
      <c r="H1262">
        <v>16</v>
      </c>
      <c r="I1262">
        <v>14</v>
      </c>
      <c r="J1262">
        <v>3.11</v>
      </c>
      <c r="K1262">
        <v>3.01</v>
      </c>
      <c r="L1262">
        <v>18.399999999999999</v>
      </c>
      <c r="M1262" t="str">
        <f t="shared" si="59"/>
        <v/>
      </c>
      <c r="N1262" s="12" t="str">
        <f t="shared" si="60"/>
        <v/>
      </c>
      <c r="O1262" t="str">
        <f t="shared" si="61"/>
        <v/>
      </c>
    </row>
    <row r="1263" spans="1:15" x14ac:dyDescent="0.25">
      <c r="A1263">
        <v>2007</v>
      </c>
      <c r="B1263">
        <v>3</v>
      </c>
      <c r="C1263" s="2">
        <v>0.3125</v>
      </c>
      <c r="D1263">
        <v>4</v>
      </c>
      <c r="E1263">
        <v>2</v>
      </c>
      <c r="F1263" t="s">
        <v>1419</v>
      </c>
      <c r="G1263" t="s">
        <v>1418</v>
      </c>
      <c r="H1263">
        <v>19</v>
      </c>
      <c r="I1263">
        <v>14</v>
      </c>
      <c r="J1263">
        <v>3.01</v>
      </c>
      <c r="K1263">
        <v>3</v>
      </c>
      <c r="L1263">
        <v>18.399999999999999</v>
      </c>
      <c r="M1263">
        <f t="shared" si="59"/>
        <v>3</v>
      </c>
      <c r="N1263" s="12">
        <f t="shared" si="60"/>
        <v>2.6041666666666668E-2</v>
      </c>
      <c r="O1263">
        <f t="shared" si="61"/>
        <v>5</v>
      </c>
    </row>
    <row r="1264" spans="1:15" x14ac:dyDescent="0.25">
      <c r="A1264">
        <v>2007</v>
      </c>
      <c r="B1264">
        <v>3</v>
      </c>
      <c r="C1264" s="2">
        <v>0.3125</v>
      </c>
      <c r="F1264" t="s">
        <v>752</v>
      </c>
      <c r="G1264" t="s">
        <v>1417</v>
      </c>
      <c r="H1264">
        <v>19</v>
      </c>
      <c r="I1264">
        <v>14</v>
      </c>
      <c r="J1264">
        <v>0</v>
      </c>
      <c r="K1264">
        <v>-1.07</v>
      </c>
      <c r="L1264">
        <v>22</v>
      </c>
      <c r="M1264" t="str">
        <f t="shared" si="59"/>
        <v/>
      </c>
      <c r="N1264" s="12" t="str">
        <f t="shared" si="60"/>
        <v/>
      </c>
      <c r="O1264" t="str">
        <f t="shared" si="61"/>
        <v/>
      </c>
    </row>
    <row r="1265" spans="1:15" x14ac:dyDescent="0.25">
      <c r="A1265">
        <v>2007</v>
      </c>
      <c r="B1265">
        <v>3</v>
      </c>
      <c r="C1265" s="2">
        <v>0.30624999999999997</v>
      </c>
      <c r="D1265">
        <v>1</v>
      </c>
      <c r="E1265">
        <v>10</v>
      </c>
      <c r="F1265" t="s">
        <v>1345</v>
      </c>
      <c r="G1265" t="s">
        <v>1416</v>
      </c>
      <c r="H1265">
        <v>19</v>
      </c>
      <c r="I1265">
        <v>14</v>
      </c>
      <c r="J1265">
        <v>1.07</v>
      </c>
      <c r="K1265">
        <v>1.99</v>
      </c>
      <c r="L1265">
        <v>25.4</v>
      </c>
      <c r="M1265" t="str">
        <f t="shared" si="59"/>
        <v/>
      </c>
      <c r="N1265" s="12" t="str">
        <f t="shared" si="60"/>
        <v/>
      </c>
      <c r="O1265" t="str">
        <f t="shared" si="61"/>
        <v/>
      </c>
    </row>
    <row r="1266" spans="1:15" x14ac:dyDescent="0.25">
      <c r="A1266">
        <v>2007</v>
      </c>
      <c r="B1266">
        <v>3</v>
      </c>
      <c r="C1266" s="2">
        <v>0.28750000000000003</v>
      </c>
      <c r="D1266">
        <v>1</v>
      </c>
      <c r="E1266">
        <v>10</v>
      </c>
      <c r="F1266" t="s">
        <v>1324</v>
      </c>
      <c r="G1266" t="s">
        <v>1415</v>
      </c>
      <c r="H1266">
        <v>19</v>
      </c>
      <c r="I1266">
        <v>14</v>
      </c>
      <c r="J1266">
        <v>1.99</v>
      </c>
      <c r="K1266">
        <v>2.67</v>
      </c>
      <c r="L1266">
        <v>28.2</v>
      </c>
      <c r="M1266" t="str">
        <f t="shared" si="59"/>
        <v/>
      </c>
      <c r="N1266" s="12" t="str">
        <f t="shared" si="60"/>
        <v/>
      </c>
      <c r="O1266" t="str">
        <f t="shared" si="61"/>
        <v/>
      </c>
    </row>
    <row r="1267" spans="1:15" x14ac:dyDescent="0.25">
      <c r="A1267">
        <v>2007</v>
      </c>
      <c r="B1267">
        <v>3</v>
      </c>
      <c r="C1267" s="2">
        <v>0.26180555555555557</v>
      </c>
      <c r="D1267">
        <v>2</v>
      </c>
      <c r="E1267">
        <v>1</v>
      </c>
      <c r="F1267" t="s">
        <v>946</v>
      </c>
      <c r="G1267" t="s">
        <v>1414</v>
      </c>
      <c r="H1267">
        <v>19</v>
      </c>
      <c r="I1267">
        <v>14</v>
      </c>
      <c r="J1267">
        <v>2.67</v>
      </c>
      <c r="K1267">
        <v>0.5</v>
      </c>
      <c r="L1267">
        <v>19.8</v>
      </c>
      <c r="M1267" t="str">
        <f t="shared" si="59"/>
        <v/>
      </c>
      <c r="N1267" s="12" t="str">
        <f t="shared" si="60"/>
        <v/>
      </c>
      <c r="O1267" t="str">
        <f t="shared" si="61"/>
        <v/>
      </c>
    </row>
    <row r="1268" spans="1:15" x14ac:dyDescent="0.25">
      <c r="A1268">
        <v>2007</v>
      </c>
      <c r="B1268">
        <v>3</v>
      </c>
      <c r="C1268" s="2">
        <v>0.23958333333333334</v>
      </c>
      <c r="D1268">
        <v>3</v>
      </c>
      <c r="E1268">
        <v>12</v>
      </c>
      <c r="F1268" t="s">
        <v>1413</v>
      </c>
      <c r="G1268" t="s">
        <v>1412</v>
      </c>
      <c r="H1268">
        <v>19</v>
      </c>
      <c r="I1268">
        <v>14</v>
      </c>
      <c r="J1268">
        <v>0.5</v>
      </c>
      <c r="K1268">
        <v>-1.18</v>
      </c>
      <c r="L1268">
        <v>14.4</v>
      </c>
      <c r="M1268" t="str">
        <f t="shared" si="59"/>
        <v/>
      </c>
      <c r="N1268" s="12" t="str">
        <f t="shared" si="60"/>
        <v/>
      </c>
      <c r="O1268" t="str">
        <f t="shared" si="61"/>
        <v/>
      </c>
    </row>
    <row r="1269" spans="1:15" x14ac:dyDescent="0.25">
      <c r="A1269">
        <v>2007</v>
      </c>
      <c r="B1269">
        <v>3</v>
      </c>
      <c r="C1269" s="2">
        <v>0.23333333333333331</v>
      </c>
      <c r="D1269">
        <v>4</v>
      </c>
      <c r="E1269">
        <v>23</v>
      </c>
      <c r="F1269" t="s">
        <v>1411</v>
      </c>
      <c r="G1269" t="s">
        <v>1410</v>
      </c>
      <c r="H1269">
        <v>19</v>
      </c>
      <c r="I1269">
        <v>14</v>
      </c>
      <c r="J1269">
        <v>-1.18</v>
      </c>
      <c r="K1269">
        <v>-1.33</v>
      </c>
      <c r="L1269">
        <v>13.9</v>
      </c>
      <c r="M1269" t="str">
        <f t="shared" si="59"/>
        <v/>
      </c>
      <c r="N1269" s="12" t="str">
        <f t="shared" si="60"/>
        <v/>
      </c>
      <c r="O1269" t="str">
        <f t="shared" si="61"/>
        <v/>
      </c>
    </row>
    <row r="1270" spans="1:15" x14ac:dyDescent="0.25">
      <c r="A1270">
        <v>2007</v>
      </c>
      <c r="B1270">
        <v>3</v>
      </c>
      <c r="C1270" s="2">
        <v>0.22430555555555556</v>
      </c>
      <c r="D1270">
        <v>1</v>
      </c>
      <c r="E1270">
        <v>10</v>
      </c>
      <c r="F1270" t="s">
        <v>785</v>
      </c>
      <c r="G1270" t="s">
        <v>1409</v>
      </c>
      <c r="H1270">
        <v>19</v>
      </c>
      <c r="I1270">
        <v>14</v>
      </c>
      <c r="J1270">
        <v>1.33</v>
      </c>
      <c r="K1270">
        <v>3.71</v>
      </c>
      <c r="L1270">
        <v>8.1999999999999993</v>
      </c>
      <c r="M1270" t="str">
        <f t="shared" si="59"/>
        <v/>
      </c>
      <c r="N1270" s="12" t="str">
        <f t="shared" si="60"/>
        <v/>
      </c>
      <c r="O1270" t="str">
        <f t="shared" si="61"/>
        <v/>
      </c>
    </row>
    <row r="1271" spans="1:15" x14ac:dyDescent="0.25">
      <c r="A1271">
        <v>2007</v>
      </c>
      <c r="B1271">
        <v>3</v>
      </c>
      <c r="C1271" s="2">
        <v>0.19583333333333333</v>
      </c>
      <c r="D1271">
        <v>1</v>
      </c>
      <c r="E1271">
        <v>10</v>
      </c>
      <c r="F1271" t="s">
        <v>1373</v>
      </c>
      <c r="G1271" t="s">
        <v>1408</v>
      </c>
      <c r="H1271">
        <v>19</v>
      </c>
      <c r="I1271">
        <v>14</v>
      </c>
      <c r="J1271">
        <v>3.71</v>
      </c>
      <c r="K1271">
        <v>4.91</v>
      </c>
      <c r="L1271">
        <v>5.9</v>
      </c>
      <c r="M1271" t="str">
        <f t="shared" si="59"/>
        <v/>
      </c>
      <c r="N1271" s="12" t="str">
        <f t="shared" si="60"/>
        <v/>
      </c>
      <c r="O1271" t="str">
        <f t="shared" si="61"/>
        <v/>
      </c>
    </row>
    <row r="1272" spans="1:15" x14ac:dyDescent="0.25">
      <c r="A1272">
        <v>2007</v>
      </c>
      <c r="B1272">
        <v>3</v>
      </c>
      <c r="C1272" s="2">
        <v>0.17500000000000002</v>
      </c>
      <c r="D1272">
        <v>1</v>
      </c>
      <c r="E1272">
        <v>10</v>
      </c>
      <c r="F1272" t="s">
        <v>1384</v>
      </c>
      <c r="G1272" t="s">
        <v>914</v>
      </c>
      <c r="H1272">
        <v>19</v>
      </c>
      <c r="I1272">
        <v>14</v>
      </c>
      <c r="J1272">
        <v>4.91</v>
      </c>
      <c r="K1272">
        <v>4.1900000000000004</v>
      </c>
      <c r="L1272">
        <v>7</v>
      </c>
      <c r="M1272" t="str">
        <f t="shared" si="59"/>
        <v/>
      </c>
      <c r="N1272" s="12" t="str">
        <f t="shared" si="60"/>
        <v/>
      </c>
      <c r="O1272" t="str">
        <f t="shared" si="61"/>
        <v/>
      </c>
    </row>
    <row r="1273" spans="1:15" x14ac:dyDescent="0.25">
      <c r="A1273">
        <v>2007</v>
      </c>
      <c r="B1273">
        <v>3</v>
      </c>
      <c r="C1273" s="2">
        <v>0.17083333333333331</v>
      </c>
      <c r="D1273">
        <v>2</v>
      </c>
      <c r="E1273">
        <v>10</v>
      </c>
      <c r="F1273" t="s">
        <v>1384</v>
      </c>
      <c r="G1273" t="s">
        <v>1407</v>
      </c>
      <c r="H1273">
        <v>19</v>
      </c>
      <c r="I1273">
        <v>14</v>
      </c>
      <c r="J1273">
        <v>4.1900000000000004</v>
      </c>
      <c r="K1273">
        <v>3.13</v>
      </c>
      <c r="L1273">
        <v>9</v>
      </c>
      <c r="M1273" t="str">
        <f t="shared" si="59"/>
        <v/>
      </c>
      <c r="N1273" s="12" t="str">
        <f t="shared" si="60"/>
        <v/>
      </c>
      <c r="O1273" t="str">
        <f t="shared" si="61"/>
        <v/>
      </c>
    </row>
    <row r="1274" spans="1:15" x14ac:dyDescent="0.25">
      <c r="A1274">
        <v>2007</v>
      </c>
      <c r="B1274">
        <v>3</v>
      </c>
      <c r="C1274" s="2">
        <v>0.1673611111111111</v>
      </c>
      <c r="D1274">
        <v>3</v>
      </c>
      <c r="E1274">
        <v>10</v>
      </c>
      <c r="F1274" t="s">
        <v>1384</v>
      </c>
      <c r="G1274" t="s">
        <v>1406</v>
      </c>
      <c r="H1274">
        <v>19</v>
      </c>
      <c r="I1274">
        <v>14</v>
      </c>
      <c r="J1274">
        <v>3.13</v>
      </c>
      <c r="K1274">
        <v>3.25</v>
      </c>
      <c r="L1274">
        <v>8.6999999999999993</v>
      </c>
      <c r="M1274" t="str">
        <f t="shared" si="59"/>
        <v/>
      </c>
      <c r="N1274" s="12" t="str">
        <f t="shared" si="60"/>
        <v/>
      </c>
      <c r="O1274" t="str">
        <f t="shared" si="61"/>
        <v/>
      </c>
    </row>
    <row r="1275" spans="1:15" x14ac:dyDescent="0.25">
      <c r="A1275">
        <v>2007</v>
      </c>
      <c r="B1275">
        <v>3</v>
      </c>
      <c r="C1275" s="2">
        <v>0.1388888888888889</v>
      </c>
      <c r="D1275">
        <v>4</v>
      </c>
      <c r="E1275">
        <v>2</v>
      </c>
      <c r="F1275" t="s">
        <v>1405</v>
      </c>
      <c r="G1275" t="s">
        <v>1404</v>
      </c>
      <c r="H1275">
        <v>22</v>
      </c>
      <c r="I1275">
        <v>14</v>
      </c>
      <c r="J1275">
        <v>3.25</v>
      </c>
      <c r="K1275">
        <v>3</v>
      </c>
      <c r="L1275">
        <v>9</v>
      </c>
      <c r="M1275">
        <f t="shared" si="59"/>
        <v>3</v>
      </c>
      <c r="N1275" s="12">
        <f t="shared" si="60"/>
        <v>2.8935185185185185E-2</v>
      </c>
      <c r="O1275">
        <f t="shared" si="61"/>
        <v>8</v>
      </c>
    </row>
    <row r="1276" spans="1:15" x14ac:dyDescent="0.25">
      <c r="A1276">
        <v>2007</v>
      </c>
      <c r="B1276">
        <v>3</v>
      </c>
      <c r="C1276" s="2">
        <v>0.1388888888888889</v>
      </c>
      <c r="F1276" t="s">
        <v>752</v>
      </c>
      <c r="G1276" t="s">
        <v>1403</v>
      </c>
      <c r="H1276">
        <v>22</v>
      </c>
      <c r="I1276">
        <v>14</v>
      </c>
      <c r="J1276">
        <v>0</v>
      </c>
      <c r="K1276">
        <v>-2.92</v>
      </c>
      <c r="L1276">
        <v>17.100000000000001</v>
      </c>
      <c r="M1276" t="str">
        <f t="shared" si="59"/>
        <v/>
      </c>
      <c r="N1276" s="12" t="str">
        <f t="shared" si="60"/>
        <v/>
      </c>
      <c r="O1276" t="str">
        <f t="shared" si="61"/>
        <v/>
      </c>
    </row>
    <row r="1277" spans="1:15" x14ac:dyDescent="0.25">
      <c r="A1277">
        <v>2007</v>
      </c>
      <c r="B1277">
        <v>3</v>
      </c>
      <c r="C1277" s="2">
        <v>0.13263888888888889</v>
      </c>
      <c r="D1277">
        <v>1</v>
      </c>
      <c r="E1277">
        <v>10</v>
      </c>
      <c r="F1277" t="s">
        <v>1393</v>
      </c>
      <c r="G1277" t="s">
        <v>1402</v>
      </c>
      <c r="H1277">
        <v>22</v>
      </c>
      <c r="I1277">
        <v>14</v>
      </c>
      <c r="J1277">
        <v>2.92</v>
      </c>
      <c r="K1277">
        <v>3.45</v>
      </c>
      <c r="L1277">
        <v>19</v>
      </c>
      <c r="M1277" t="str">
        <f t="shared" si="59"/>
        <v/>
      </c>
      <c r="N1277" s="12" t="str">
        <f t="shared" si="60"/>
        <v/>
      </c>
      <c r="O1277" t="str">
        <f t="shared" si="61"/>
        <v/>
      </c>
    </row>
    <row r="1278" spans="1:15" x14ac:dyDescent="0.25">
      <c r="A1278">
        <v>2007</v>
      </c>
      <c r="B1278">
        <v>3</v>
      </c>
      <c r="C1278" s="2">
        <v>0.1111111111111111</v>
      </c>
      <c r="D1278">
        <v>2</v>
      </c>
      <c r="E1278">
        <v>2</v>
      </c>
      <c r="F1278" t="s">
        <v>848</v>
      </c>
      <c r="G1278" t="s">
        <v>1401</v>
      </c>
      <c r="H1278">
        <v>22</v>
      </c>
      <c r="I1278">
        <v>14</v>
      </c>
      <c r="J1278">
        <v>3.45</v>
      </c>
      <c r="K1278">
        <v>3.71</v>
      </c>
      <c r="L1278">
        <v>19.8</v>
      </c>
      <c r="M1278" t="str">
        <f t="shared" si="59"/>
        <v/>
      </c>
      <c r="N1278" s="12" t="str">
        <f t="shared" si="60"/>
        <v/>
      </c>
      <c r="O1278" t="str">
        <f t="shared" si="61"/>
        <v/>
      </c>
    </row>
    <row r="1279" spans="1:15" x14ac:dyDescent="0.25">
      <c r="A1279">
        <v>2007</v>
      </c>
      <c r="B1279">
        <v>3</v>
      </c>
      <c r="C1279" s="2">
        <v>9.3055555555555558E-2</v>
      </c>
      <c r="D1279">
        <v>1</v>
      </c>
      <c r="E1279">
        <v>10</v>
      </c>
      <c r="F1279" t="s">
        <v>783</v>
      </c>
      <c r="G1279" t="s">
        <v>1400</v>
      </c>
      <c r="H1279">
        <v>22</v>
      </c>
      <c r="I1279">
        <v>14</v>
      </c>
      <c r="J1279">
        <v>3.71</v>
      </c>
      <c r="K1279">
        <v>3.17</v>
      </c>
      <c r="L1279">
        <v>17.7</v>
      </c>
      <c r="M1279" t="str">
        <f t="shared" si="59"/>
        <v/>
      </c>
      <c r="N1279" s="12" t="str">
        <f t="shared" si="60"/>
        <v/>
      </c>
      <c r="O1279" t="str">
        <f t="shared" si="61"/>
        <v/>
      </c>
    </row>
    <row r="1280" spans="1:15" x14ac:dyDescent="0.25">
      <c r="A1280">
        <v>2007</v>
      </c>
      <c r="B1280">
        <v>3</v>
      </c>
      <c r="C1280" s="2">
        <v>8.8888888888888892E-2</v>
      </c>
      <c r="D1280">
        <v>2</v>
      </c>
      <c r="E1280">
        <v>10</v>
      </c>
      <c r="F1280" t="s">
        <v>783</v>
      </c>
      <c r="G1280" t="s">
        <v>1399</v>
      </c>
      <c r="H1280">
        <v>22</v>
      </c>
      <c r="I1280">
        <v>14</v>
      </c>
      <c r="J1280">
        <v>3.17</v>
      </c>
      <c r="K1280">
        <v>2.74</v>
      </c>
      <c r="L1280">
        <v>16.2</v>
      </c>
      <c r="M1280" t="str">
        <f t="shared" si="59"/>
        <v/>
      </c>
      <c r="N1280" s="12" t="str">
        <f t="shared" si="60"/>
        <v/>
      </c>
      <c r="O1280" t="str">
        <f t="shared" si="61"/>
        <v/>
      </c>
    </row>
    <row r="1281" spans="1:15" x14ac:dyDescent="0.25">
      <c r="A1281">
        <v>2007</v>
      </c>
      <c r="B1281">
        <v>3</v>
      </c>
      <c r="C1281" s="2">
        <v>6.25E-2</v>
      </c>
      <c r="D1281">
        <v>3</v>
      </c>
      <c r="E1281">
        <v>8</v>
      </c>
      <c r="F1281" t="s">
        <v>856</v>
      </c>
      <c r="G1281" t="s">
        <v>1398</v>
      </c>
      <c r="H1281">
        <v>22</v>
      </c>
      <c r="I1281">
        <v>14</v>
      </c>
      <c r="J1281">
        <v>2.74</v>
      </c>
      <c r="K1281">
        <v>1.74</v>
      </c>
      <c r="L1281">
        <v>12.8</v>
      </c>
      <c r="M1281" t="str">
        <f t="shared" si="59"/>
        <v/>
      </c>
      <c r="N1281" s="12" t="str">
        <f t="shared" si="60"/>
        <v/>
      </c>
      <c r="O1281" t="str">
        <f t="shared" si="61"/>
        <v/>
      </c>
    </row>
    <row r="1282" spans="1:15" x14ac:dyDescent="0.25">
      <c r="A1282">
        <v>2007</v>
      </c>
      <c r="B1282">
        <v>3</v>
      </c>
      <c r="C1282" s="2">
        <v>5.4166666666666669E-2</v>
      </c>
      <c r="D1282">
        <v>4</v>
      </c>
      <c r="E1282">
        <v>8</v>
      </c>
      <c r="F1282" t="s">
        <v>856</v>
      </c>
      <c r="G1282" t="s">
        <v>1397</v>
      </c>
      <c r="H1282">
        <v>22</v>
      </c>
      <c r="I1282">
        <v>17</v>
      </c>
      <c r="J1282">
        <v>1.74</v>
      </c>
      <c r="K1282">
        <v>3</v>
      </c>
      <c r="L1282">
        <v>16.8</v>
      </c>
      <c r="M1282">
        <f t="shared" si="59"/>
        <v>3</v>
      </c>
      <c r="N1282" s="12">
        <f t="shared" si="60"/>
        <v>3.0347222222222223E-2</v>
      </c>
      <c r="O1282">
        <f t="shared" si="61"/>
        <v>5</v>
      </c>
    </row>
    <row r="1283" spans="1:15" x14ac:dyDescent="0.25">
      <c r="A1283">
        <v>2007</v>
      </c>
      <c r="B1283">
        <v>3</v>
      </c>
      <c r="C1283" s="2">
        <v>5.4166666666666669E-2</v>
      </c>
      <c r="F1283" t="s">
        <v>1343</v>
      </c>
      <c r="G1283" t="s">
        <v>1396</v>
      </c>
      <c r="H1283">
        <v>22</v>
      </c>
      <c r="I1283">
        <v>17</v>
      </c>
      <c r="J1283">
        <v>0</v>
      </c>
      <c r="K1283">
        <v>-1.07</v>
      </c>
      <c r="L1283">
        <v>13.2</v>
      </c>
      <c r="M1283" t="str">
        <f t="shared" si="59"/>
        <v/>
      </c>
      <c r="N1283" s="12" t="str">
        <f t="shared" si="60"/>
        <v/>
      </c>
      <c r="O1283" t="str">
        <f t="shared" si="61"/>
        <v/>
      </c>
    </row>
    <row r="1284" spans="1:15" x14ac:dyDescent="0.25">
      <c r="A1284">
        <v>2007</v>
      </c>
      <c r="B1284">
        <v>3</v>
      </c>
      <c r="C1284" s="2">
        <v>4.7222222222222221E-2</v>
      </c>
      <c r="D1284">
        <v>1</v>
      </c>
      <c r="E1284">
        <v>10</v>
      </c>
      <c r="F1284" t="s">
        <v>848</v>
      </c>
      <c r="G1284" t="s">
        <v>1395</v>
      </c>
      <c r="H1284">
        <v>22</v>
      </c>
      <c r="I1284">
        <v>17</v>
      </c>
      <c r="J1284">
        <v>1.07</v>
      </c>
      <c r="K1284">
        <v>0.12</v>
      </c>
      <c r="L1284">
        <v>16.3</v>
      </c>
      <c r="M1284" t="str">
        <f t="shared" ref="M1284:M1347" si="62">IF(AND(H1284=H1283,I1284=I1283),"",$B1284)</f>
        <v/>
      </c>
      <c r="N1284" s="12" t="str">
        <f t="shared" ref="N1284:N1347" si="63">IF(NOT(ISNUMBER(M1284)),"",
IF(AND($C1284=0.625,$B1284=1),TIME(0,0,0),
(($C$3-C1284)+0.625*(B1284-1))/60))</f>
        <v/>
      </c>
      <c r="O1284" t="str">
        <f t="shared" ref="O1284:O1347" si="64">IF(N1284&lt;&gt;"",ABS(H1284-I1284),"")</f>
        <v/>
      </c>
    </row>
    <row r="1285" spans="1:15" x14ac:dyDescent="0.25">
      <c r="A1285">
        <v>2007</v>
      </c>
      <c r="B1285">
        <v>3</v>
      </c>
      <c r="C1285" s="2">
        <v>2.5694444444444447E-2</v>
      </c>
      <c r="D1285">
        <v>2</v>
      </c>
      <c r="E1285">
        <v>13</v>
      </c>
      <c r="F1285" t="s">
        <v>805</v>
      </c>
      <c r="G1285" t="s">
        <v>1394</v>
      </c>
      <c r="H1285">
        <v>22</v>
      </c>
      <c r="I1285">
        <v>17</v>
      </c>
      <c r="J1285">
        <v>0.12</v>
      </c>
      <c r="K1285">
        <v>0.89</v>
      </c>
      <c r="L1285">
        <v>13.5</v>
      </c>
      <c r="M1285" t="str">
        <f t="shared" si="62"/>
        <v/>
      </c>
      <c r="N1285" s="12" t="str">
        <f t="shared" si="63"/>
        <v/>
      </c>
      <c r="O1285" t="str">
        <f t="shared" si="64"/>
        <v/>
      </c>
    </row>
    <row r="1286" spans="1:15" x14ac:dyDescent="0.25">
      <c r="A1286">
        <v>2007</v>
      </c>
      <c r="B1286">
        <v>3</v>
      </c>
      <c r="C1286" s="2">
        <v>1.5277777777777777E-2</v>
      </c>
      <c r="D1286">
        <v>3</v>
      </c>
      <c r="E1286">
        <v>2</v>
      </c>
      <c r="F1286" t="s">
        <v>1393</v>
      </c>
      <c r="G1286" t="s">
        <v>1392</v>
      </c>
      <c r="H1286">
        <v>22</v>
      </c>
      <c r="I1286">
        <v>17</v>
      </c>
      <c r="J1286">
        <v>0.89</v>
      </c>
      <c r="K1286">
        <v>2.13</v>
      </c>
      <c r="L1286">
        <v>9.9</v>
      </c>
      <c r="M1286" t="str">
        <f t="shared" si="62"/>
        <v/>
      </c>
      <c r="N1286" s="12" t="str">
        <f t="shared" si="63"/>
        <v/>
      </c>
      <c r="O1286" t="str">
        <f t="shared" si="64"/>
        <v/>
      </c>
    </row>
    <row r="1287" spans="1:15" x14ac:dyDescent="0.25">
      <c r="A1287">
        <v>2007</v>
      </c>
      <c r="B1287">
        <v>4</v>
      </c>
      <c r="C1287" s="2">
        <v>0.625</v>
      </c>
      <c r="D1287">
        <v>1</v>
      </c>
      <c r="E1287">
        <v>10</v>
      </c>
      <c r="F1287" t="s">
        <v>817</v>
      </c>
      <c r="G1287" t="s">
        <v>1391</v>
      </c>
      <c r="H1287">
        <v>22</v>
      </c>
      <c r="I1287">
        <v>17</v>
      </c>
      <c r="J1287">
        <v>2.13</v>
      </c>
      <c r="K1287">
        <v>1.85</v>
      </c>
      <c r="L1287">
        <v>10.4</v>
      </c>
      <c r="M1287" t="str">
        <f t="shared" si="62"/>
        <v/>
      </c>
      <c r="N1287" s="12" t="str">
        <f t="shared" si="63"/>
        <v/>
      </c>
      <c r="O1287" t="str">
        <f t="shared" si="64"/>
        <v/>
      </c>
    </row>
    <row r="1288" spans="1:15" x14ac:dyDescent="0.25">
      <c r="A1288">
        <v>2007</v>
      </c>
      <c r="B1288">
        <v>4</v>
      </c>
      <c r="C1288" s="2">
        <v>0.60416666666666663</v>
      </c>
      <c r="D1288">
        <v>2</v>
      </c>
      <c r="E1288">
        <v>8</v>
      </c>
      <c r="F1288">
        <v>50</v>
      </c>
      <c r="G1288" t="s">
        <v>1390</v>
      </c>
      <c r="H1288">
        <v>22</v>
      </c>
      <c r="I1288">
        <v>17</v>
      </c>
      <c r="J1288">
        <v>1.85</v>
      </c>
      <c r="K1288">
        <v>1.18</v>
      </c>
      <c r="L1288">
        <v>12.1</v>
      </c>
      <c r="M1288" t="str">
        <f t="shared" si="62"/>
        <v/>
      </c>
      <c r="N1288" s="12" t="str">
        <f t="shared" si="63"/>
        <v/>
      </c>
      <c r="O1288" t="str">
        <f t="shared" si="64"/>
        <v/>
      </c>
    </row>
    <row r="1289" spans="1:15" x14ac:dyDescent="0.25">
      <c r="A1289">
        <v>2007</v>
      </c>
      <c r="B1289">
        <v>4</v>
      </c>
      <c r="C1289" s="2">
        <v>0.59305555555555556</v>
      </c>
      <c r="D1289">
        <v>2</v>
      </c>
      <c r="E1289">
        <v>13</v>
      </c>
      <c r="F1289" t="s">
        <v>946</v>
      </c>
      <c r="G1289" t="s">
        <v>1389</v>
      </c>
      <c r="H1289">
        <v>22</v>
      </c>
      <c r="I1289">
        <v>17</v>
      </c>
      <c r="J1289">
        <v>1.18</v>
      </c>
      <c r="K1289">
        <v>1.1599999999999999</v>
      </c>
      <c r="L1289">
        <v>12.1</v>
      </c>
      <c r="M1289" t="str">
        <f t="shared" si="62"/>
        <v/>
      </c>
      <c r="N1289" s="12" t="str">
        <f t="shared" si="63"/>
        <v/>
      </c>
      <c r="O1289" t="str">
        <f t="shared" si="64"/>
        <v/>
      </c>
    </row>
    <row r="1290" spans="1:15" x14ac:dyDescent="0.25">
      <c r="A1290">
        <v>2007</v>
      </c>
      <c r="B1290">
        <v>4</v>
      </c>
      <c r="C1290" s="2">
        <v>0.57916666666666672</v>
      </c>
      <c r="D1290">
        <v>2</v>
      </c>
      <c r="E1290">
        <v>13</v>
      </c>
      <c r="F1290" t="s">
        <v>946</v>
      </c>
      <c r="G1290" t="s">
        <v>1388</v>
      </c>
      <c r="H1290">
        <v>22</v>
      </c>
      <c r="I1290">
        <v>17</v>
      </c>
      <c r="J1290">
        <v>0</v>
      </c>
      <c r="K1290">
        <v>0</v>
      </c>
      <c r="M1290" t="str">
        <f t="shared" si="62"/>
        <v/>
      </c>
      <c r="N1290" s="12" t="str">
        <f t="shared" si="63"/>
        <v/>
      </c>
      <c r="O1290" t="str">
        <f t="shared" si="64"/>
        <v/>
      </c>
    </row>
    <row r="1291" spans="1:15" x14ac:dyDescent="0.25">
      <c r="A1291">
        <v>2007</v>
      </c>
      <c r="B1291">
        <v>4</v>
      </c>
      <c r="C1291" s="2">
        <v>0.57916666666666672</v>
      </c>
      <c r="D1291">
        <v>3</v>
      </c>
      <c r="E1291">
        <v>8</v>
      </c>
      <c r="F1291">
        <v>50</v>
      </c>
      <c r="G1291" t="s">
        <v>1387</v>
      </c>
      <c r="H1291">
        <v>22</v>
      </c>
      <c r="I1291">
        <v>17</v>
      </c>
      <c r="J1291">
        <v>1.1599999999999999</v>
      </c>
      <c r="K1291">
        <v>-0.06</v>
      </c>
      <c r="L1291">
        <v>16</v>
      </c>
      <c r="M1291" t="str">
        <f t="shared" si="62"/>
        <v/>
      </c>
      <c r="N1291" s="12" t="str">
        <f t="shared" si="63"/>
        <v/>
      </c>
      <c r="O1291" t="str">
        <f t="shared" si="64"/>
        <v/>
      </c>
    </row>
    <row r="1292" spans="1:15" x14ac:dyDescent="0.25">
      <c r="A1292">
        <v>2007</v>
      </c>
      <c r="B1292">
        <v>4</v>
      </c>
      <c r="C1292" s="2">
        <v>0.57500000000000007</v>
      </c>
      <c r="D1292">
        <v>4</v>
      </c>
      <c r="E1292">
        <v>8</v>
      </c>
      <c r="F1292">
        <v>50</v>
      </c>
      <c r="G1292" t="s">
        <v>1386</v>
      </c>
      <c r="H1292">
        <v>22</v>
      </c>
      <c r="I1292">
        <v>17</v>
      </c>
      <c r="J1292">
        <v>-0.06</v>
      </c>
      <c r="K1292">
        <v>-0.28000000000000003</v>
      </c>
      <c r="L1292">
        <v>16.8</v>
      </c>
      <c r="M1292" t="str">
        <f t="shared" si="62"/>
        <v/>
      </c>
      <c r="N1292" s="12" t="str">
        <f t="shared" si="63"/>
        <v/>
      </c>
      <c r="O1292" t="str">
        <f t="shared" si="64"/>
        <v/>
      </c>
    </row>
    <row r="1293" spans="1:15" x14ac:dyDescent="0.25">
      <c r="A1293">
        <v>2007</v>
      </c>
      <c r="B1293">
        <v>4</v>
      </c>
      <c r="C1293" s="2">
        <v>0.56805555555555554</v>
      </c>
      <c r="D1293">
        <v>1</v>
      </c>
      <c r="E1293">
        <v>10</v>
      </c>
      <c r="F1293" t="s">
        <v>1377</v>
      </c>
      <c r="G1293" t="s">
        <v>1385</v>
      </c>
      <c r="H1293">
        <v>22</v>
      </c>
      <c r="I1293">
        <v>17</v>
      </c>
      <c r="J1293">
        <v>0.28000000000000003</v>
      </c>
      <c r="K1293">
        <v>-0.76</v>
      </c>
      <c r="L1293">
        <v>13</v>
      </c>
      <c r="M1293" t="str">
        <f t="shared" si="62"/>
        <v/>
      </c>
      <c r="N1293" s="12" t="str">
        <f t="shared" si="63"/>
        <v/>
      </c>
      <c r="O1293" t="str">
        <f t="shared" si="64"/>
        <v/>
      </c>
    </row>
    <row r="1294" spans="1:15" x14ac:dyDescent="0.25">
      <c r="A1294">
        <v>2007</v>
      </c>
      <c r="B1294">
        <v>4</v>
      </c>
      <c r="C1294" s="2">
        <v>0.54791666666666672</v>
      </c>
      <c r="D1294">
        <v>1</v>
      </c>
      <c r="E1294">
        <v>20</v>
      </c>
      <c r="F1294" t="s">
        <v>1384</v>
      </c>
      <c r="G1294" t="s">
        <v>1383</v>
      </c>
      <c r="H1294">
        <v>22</v>
      </c>
      <c r="I1294">
        <v>17</v>
      </c>
      <c r="J1294">
        <v>-0.76</v>
      </c>
      <c r="K1294">
        <v>-0.94</v>
      </c>
      <c r="L1294">
        <v>12.2</v>
      </c>
      <c r="M1294" t="str">
        <f t="shared" si="62"/>
        <v/>
      </c>
      <c r="N1294" s="12" t="str">
        <f t="shared" si="63"/>
        <v/>
      </c>
      <c r="O1294" t="str">
        <f t="shared" si="64"/>
        <v/>
      </c>
    </row>
    <row r="1295" spans="1:15" x14ac:dyDescent="0.25">
      <c r="A1295">
        <v>2007</v>
      </c>
      <c r="B1295">
        <v>4</v>
      </c>
      <c r="C1295" s="2">
        <v>0.52500000000000002</v>
      </c>
      <c r="D1295">
        <v>2</v>
      </c>
      <c r="E1295">
        <v>14</v>
      </c>
      <c r="F1295" t="s">
        <v>1334</v>
      </c>
      <c r="G1295" t="s">
        <v>1382</v>
      </c>
      <c r="H1295">
        <v>22</v>
      </c>
      <c r="I1295">
        <v>17</v>
      </c>
      <c r="J1295">
        <v>-0.94</v>
      </c>
      <c r="K1295">
        <v>1.47</v>
      </c>
      <c r="L1295">
        <v>21.4</v>
      </c>
      <c r="M1295" t="str">
        <f t="shared" si="62"/>
        <v/>
      </c>
      <c r="N1295" s="12" t="str">
        <f t="shared" si="63"/>
        <v/>
      </c>
      <c r="O1295" t="str">
        <f t="shared" si="64"/>
        <v/>
      </c>
    </row>
    <row r="1296" spans="1:15" x14ac:dyDescent="0.25">
      <c r="A1296">
        <v>2007</v>
      </c>
      <c r="B1296">
        <v>4</v>
      </c>
      <c r="C1296" s="2">
        <v>0.4993055555555555</v>
      </c>
      <c r="D1296">
        <v>1</v>
      </c>
      <c r="E1296">
        <v>10</v>
      </c>
      <c r="F1296" t="s">
        <v>1380</v>
      </c>
      <c r="G1296" t="s">
        <v>1381</v>
      </c>
      <c r="H1296">
        <v>28</v>
      </c>
      <c r="I1296">
        <v>17</v>
      </c>
      <c r="J1296">
        <v>1.47</v>
      </c>
      <c r="K1296">
        <v>-7</v>
      </c>
      <c r="L1296">
        <v>2.1</v>
      </c>
      <c r="M1296">
        <f t="shared" si="62"/>
        <v>4</v>
      </c>
      <c r="N1296" s="12">
        <f t="shared" si="63"/>
        <v>3.3344907407407406E-2</v>
      </c>
      <c r="O1296">
        <f t="shared" si="64"/>
        <v>11</v>
      </c>
    </row>
    <row r="1297" spans="1:15" x14ac:dyDescent="0.25">
      <c r="A1297">
        <v>2007</v>
      </c>
      <c r="B1297">
        <v>4</v>
      </c>
      <c r="C1297" s="2">
        <v>0.48888888888888887</v>
      </c>
      <c r="F1297" t="s">
        <v>1380</v>
      </c>
      <c r="G1297" t="s">
        <v>1379</v>
      </c>
      <c r="H1297">
        <v>29</v>
      </c>
      <c r="I1297">
        <v>17</v>
      </c>
      <c r="J1297">
        <v>0</v>
      </c>
      <c r="K1297">
        <v>0</v>
      </c>
      <c r="L1297">
        <v>1.3</v>
      </c>
      <c r="M1297">
        <f t="shared" si="62"/>
        <v>4</v>
      </c>
      <c r="N1297" s="12">
        <f t="shared" si="63"/>
        <v>3.3518518518518517E-2</v>
      </c>
      <c r="O1297">
        <f t="shared" si="64"/>
        <v>12</v>
      </c>
    </row>
    <row r="1298" spans="1:15" x14ac:dyDescent="0.25">
      <c r="A1298">
        <v>2007</v>
      </c>
      <c r="B1298">
        <v>4</v>
      </c>
      <c r="C1298" s="2">
        <v>0.48888888888888887</v>
      </c>
      <c r="F1298" t="s">
        <v>752</v>
      </c>
      <c r="G1298" t="s">
        <v>1378</v>
      </c>
      <c r="H1298">
        <v>29</v>
      </c>
      <c r="I1298">
        <v>17</v>
      </c>
      <c r="J1298">
        <v>0</v>
      </c>
      <c r="K1298">
        <v>-0.28000000000000003</v>
      </c>
      <c r="L1298">
        <v>1.5</v>
      </c>
      <c r="M1298" t="str">
        <f t="shared" si="62"/>
        <v/>
      </c>
      <c r="N1298" s="12" t="str">
        <f t="shared" si="63"/>
        <v/>
      </c>
      <c r="O1298" t="str">
        <f t="shared" si="64"/>
        <v/>
      </c>
    </row>
    <row r="1299" spans="1:15" x14ac:dyDescent="0.25">
      <c r="A1299">
        <v>2007</v>
      </c>
      <c r="B1299">
        <v>4</v>
      </c>
      <c r="C1299" s="2">
        <v>0.48888888888888887</v>
      </c>
      <c r="D1299">
        <v>1</v>
      </c>
      <c r="E1299">
        <v>10</v>
      </c>
      <c r="F1299" t="s">
        <v>1377</v>
      </c>
      <c r="G1299" t="s">
        <v>1376</v>
      </c>
      <c r="H1299">
        <v>29</v>
      </c>
      <c r="I1299">
        <v>17</v>
      </c>
      <c r="J1299">
        <v>0.28000000000000003</v>
      </c>
      <c r="K1299">
        <v>0.27</v>
      </c>
      <c r="L1299">
        <v>1.5</v>
      </c>
      <c r="M1299" t="str">
        <f t="shared" si="62"/>
        <v/>
      </c>
      <c r="N1299" s="12" t="str">
        <f t="shared" si="63"/>
        <v/>
      </c>
      <c r="O1299" t="str">
        <f t="shared" si="64"/>
        <v/>
      </c>
    </row>
    <row r="1300" spans="1:15" x14ac:dyDescent="0.25">
      <c r="A1300">
        <v>2007</v>
      </c>
      <c r="B1300">
        <v>4</v>
      </c>
      <c r="C1300" s="2">
        <v>0.47291666666666665</v>
      </c>
      <c r="D1300">
        <v>2</v>
      </c>
      <c r="E1300">
        <v>6</v>
      </c>
      <c r="F1300" t="s">
        <v>1375</v>
      </c>
      <c r="G1300" t="s">
        <v>1374</v>
      </c>
      <c r="H1300">
        <v>29</v>
      </c>
      <c r="I1300">
        <v>17</v>
      </c>
      <c r="J1300">
        <v>0.27</v>
      </c>
      <c r="K1300">
        <v>0.1</v>
      </c>
      <c r="L1300">
        <v>1.3</v>
      </c>
      <c r="M1300" t="str">
        <f t="shared" si="62"/>
        <v/>
      </c>
      <c r="N1300" s="12" t="str">
        <f t="shared" si="63"/>
        <v/>
      </c>
      <c r="O1300" t="str">
        <f t="shared" si="64"/>
        <v/>
      </c>
    </row>
    <row r="1301" spans="1:15" x14ac:dyDescent="0.25">
      <c r="A1301">
        <v>2007</v>
      </c>
      <c r="B1301">
        <v>4</v>
      </c>
      <c r="C1301" s="2">
        <v>0.44722222222222219</v>
      </c>
      <c r="D1301">
        <v>3</v>
      </c>
      <c r="E1301">
        <v>2</v>
      </c>
      <c r="F1301" t="s">
        <v>1373</v>
      </c>
      <c r="G1301" t="s">
        <v>1372</v>
      </c>
      <c r="H1301">
        <v>29</v>
      </c>
      <c r="I1301">
        <v>17</v>
      </c>
      <c r="J1301">
        <v>0.1</v>
      </c>
      <c r="K1301">
        <v>1.53</v>
      </c>
      <c r="L1301">
        <v>2.1</v>
      </c>
      <c r="M1301" t="str">
        <f t="shared" si="62"/>
        <v/>
      </c>
      <c r="N1301" s="12" t="str">
        <f t="shared" si="63"/>
        <v/>
      </c>
      <c r="O1301" t="str">
        <f t="shared" si="64"/>
        <v/>
      </c>
    </row>
    <row r="1302" spans="1:15" x14ac:dyDescent="0.25">
      <c r="A1302">
        <v>2007</v>
      </c>
      <c r="B1302">
        <v>4</v>
      </c>
      <c r="C1302" s="2">
        <v>0.42499999999999999</v>
      </c>
      <c r="D1302">
        <v>1</v>
      </c>
      <c r="E1302">
        <v>10</v>
      </c>
      <c r="F1302" t="s">
        <v>1330</v>
      </c>
      <c r="G1302" t="s">
        <v>1371</v>
      </c>
      <c r="H1302">
        <v>29</v>
      </c>
      <c r="I1302">
        <v>17</v>
      </c>
      <c r="J1302">
        <v>1.53</v>
      </c>
      <c r="K1302">
        <v>-2.85</v>
      </c>
      <c r="L1302">
        <v>0.2</v>
      </c>
      <c r="M1302" t="str">
        <f t="shared" si="62"/>
        <v/>
      </c>
      <c r="N1302" s="12" t="str">
        <f t="shared" si="63"/>
        <v/>
      </c>
      <c r="O1302" t="str">
        <f t="shared" si="64"/>
        <v/>
      </c>
    </row>
    <row r="1303" spans="1:15" x14ac:dyDescent="0.25">
      <c r="A1303">
        <v>2007</v>
      </c>
      <c r="B1303">
        <v>4</v>
      </c>
      <c r="C1303" s="2">
        <v>0.41319444444444442</v>
      </c>
      <c r="D1303">
        <v>1</v>
      </c>
      <c r="E1303">
        <v>10</v>
      </c>
      <c r="F1303" t="s">
        <v>1370</v>
      </c>
      <c r="G1303" t="s">
        <v>1369</v>
      </c>
      <c r="H1303">
        <v>29</v>
      </c>
      <c r="I1303">
        <v>17</v>
      </c>
      <c r="J1303">
        <v>2.85</v>
      </c>
      <c r="K1303">
        <v>3.64</v>
      </c>
      <c r="L1303">
        <v>0.1</v>
      </c>
      <c r="M1303" t="str">
        <f t="shared" si="62"/>
        <v/>
      </c>
      <c r="N1303" s="12" t="str">
        <f t="shared" si="63"/>
        <v/>
      </c>
      <c r="O1303" t="str">
        <f t="shared" si="64"/>
        <v/>
      </c>
    </row>
    <row r="1304" spans="1:15" x14ac:dyDescent="0.25">
      <c r="A1304">
        <v>2007</v>
      </c>
      <c r="B1304">
        <v>4</v>
      </c>
      <c r="C1304" s="2">
        <v>0.38055555555555554</v>
      </c>
      <c r="D1304">
        <v>1</v>
      </c>
      <c r="E1304">
        <v>10</v>
      </c>
      <c r="F1304" t="s">
        <v>1328</v>
      </c>
      <c r="G1304" t="s">
        <v>1368</v>
      </c>
      <c r="H1304">
        <v>29</v>
      </c>
      <c r="I1304">
        <v>17</v>
      </c>
      <c r="J1304">
        <v>3.64</v>
      </c>
      <c r="K1304">
        <v>3.1</v>
      </c>
      <c r="L1304">
        <v>0.1</v>
      </c>
      <c r="M1304" t="str">
        <f t="shared" si="62"/>
        <v/>
      </c>
      <c r="N1304" s="12" t="str">
        <f t="shared" si="63"/>
        <v/>
      </c>
      <c r="O1304" t="str">
        <f t="shared" si="64"/>
        <v/>
      </c>
    </row>
    <row r="1305" spans="1:15" x14ac:dyDescent="0.25">
      <c r="A1305">
        <v>2007</v>
      </c>
      <c r="B1305">
        <v>4</v>
      </c>
      <c r="C1305" s="2">
        <v>0.37777777777777777</v>
      </c>
      <c r="D1305">
        <v>1</v>
      </c>
      <c r="E1305">
        <v>10</v>
      </c>
      <c r="F1305" t="s">
        <v>1328</v>
      </c>
      <c r="G1305" t="s">
        <v>1367</v>
      </c>
      <c r="H1305">
        <v>29</v>
      </c>
      <c r="I1305">
        <v>17</v>
      </c>
      <c r="J1305">
        <v>0</v>
      </c>
      <c r="K1305">
        <v>0</v>
      </c>
      <c r="M1305" t="str">
        <f t="shared" si="62"/>
        <v/>
      </c>
      <c r="N1305" s="12" t="str">
        <f t="shared" si="63"/>
        <v/>
      </c>
      <c r="O1305" t="str">
        <f t="shared" si="64"/>
        <v/>
      </c>
    </row>
    <row r="1306" spans="1:15" x14ac:dyDescent="0.25">
      <c r="A1306">
        <v>2007</v>
      </c>
      <c r="B1306">
        <v>4</v>
      </c>
      <c r="C1306" s="2">
        <v>0.37777777777777777</v>
      </c>
      <c r="D1306">
        <v>2</v>
      </c>
      <c r="E1306">
        <v>10</v>
      </c>
      <c r="F1306" t="s">
        <v>1328</v>
      </c>
      <c r="G1306" t="s">
        <v>1366</v>
      </c>
      <c r="H1306">
        <v>29</v>
      </c>
      <c r="I1306">
        <v>17</v>
      </c>
      <c r="J1306">
        <v>3.1</v>
      </c>
      <c r="K1306">
        <v>1.36</v>
      </c>
      <c r="L1306">
        <v>0.3</v>
      </c>
      <c r="M1306" t="str">
        <f t="shared" si="62"/>
        <v/>
      </c>
      <c r="N1306" s="12" t="str">
        <f t="shared" si="63"/>
        <v/>
      </c>
      <c r="O1306" t="str">
        <f t="shared" si="64"/>
        <v/>
      </c>
    </row>
    <row r="1307" spans="1:15" x14ac:dyDescent="0.25">
      <c r="A1307">
        <v>2007</v>
      </c>
      <c r="B1307">
        <v>4</v>
      </c>
      <c r="C1307" s="2">
        <v>0.35555555555555557</v>
      </c>
      <c r="D1307">
        <v>3</v>
      </c>
      <c r="E1307">
        <v>18</v>
      </c>
      <c r="F1307" t="s">
        <v>1365</v>
      </c>
      <c r="G1307" t="s">
        <v>1364</v>
      </c>
      <c r="H1307">
        <v>29</v>
      </c>
      <c r="I1307">
        <v>17</v>
      </c>
      <c r="J1307">
        <v>1.36</v>
      </c>
      <c r="K1307">
        <v>0.97</v>
      </c>
      <c r="L1307">
        <v>0.3</v>
      </c>
      <c r="M1307" t="str">
        <f t="shared" si="62"/>
        <v/>
      </c>
      <c r="N1307" s="12" t="str">
        <f t="shared" si="63"/>
        <v/>
      </c>
      <c r="O1307" t="str">
        <f t="shared" si="64"/>
        <v/>
      </c>
    </row>
    <row r="1308" spans="1:15" x14ac:dyDescent="0.25">
      <c r="A1308">
        <v>2007</v>
      </c>
      <c r="B1308">
        <v>4</v>
      </c>
      <c r="C1308" s="2">
        <v>0.32361111111111113</v>
      </c>
      <c r="D1308">
        <v>4</v>
      </c>
      <c r="E1308">
        <v>16</v>
      </c>
      <c r="F1308" t="s">
        <v>1363</v>
      </c>
      <c r="G1308" t="s">
        <v>1362</v>
      </c>
      <c r="H1308">
        <v>29</v>
      </c>
      <c r="I1308">
        <v>17</v>
      </c>
      <c r="J1308">
        <v>0.97</v>
      </c>
      <c r="K1308">
        <v>0.59</v>
      </c>
      <c r="L1308">
        <v>0.3</v>
      </c>
      <c r="M1308" t="str">
        <f t="shared" si="62"/>
        <v/>
      </c>
      <c r="N1308" s="12" t="str">
        <f t="shared" si="63"/>
        <v/>
      </c>
      <c r="O1308" t="str">
        <f t="shared" si="64"/>
        <v/>
      </c>
    </row>
    <row r="1309" spans="1:15" x14ac:dyDescent="0.25">
      <c r="A1309">
        <v>2007</v>
      </c>
      <c r="B1309">
        <v>4</v>
      </c>
      <c r="C1309" s="2">
        <v>0.31388888888888888</v>
      </c>
      <c r="D1309">
        <v>4</v>
      </c>
      <c r="E1309">
        <v>21</v>
      </c>
      <c r="F1309" t="s">
        <v>1361</v>
      </c>
      <c r="G1309" t="s">
        <v>1360</v>
      </c>
      <c r="H1309">
        <v>29</v>
      </c>
      <c r="I1309">
        <v>17</v>
      </c>
      <c r="J1309">
        <v>0.59</v>
      </c>
      <c r="K1309">
        <v>0.38</v>
      </c>
      <c r="L1309">
        <v>0.3</v>
      </c>
      <c r="M1309" t="str">
        <f t="shared" si="62"/>
        <v/>
      </c>
      <c r="N1309" s="12" t="str">
        <f t="shared" si="63"/>
        <v/>
      </c>
      <c r="O1309" t="str">
        <f t="shared" si="64"/>
        <v/>
      </c>
    </row>
    <row r="1310" spans="1:15" x14ac:dyDescent="0.25">
      <c r="A1310">
        <v>2007</v>
      </c>
      <c r="B1310">
        <v>4</v>
      </c>
      <c r="C1310" s="2">
        <v>0.31041666666666667</v>
      </c>
      <c r="D1310">
        <v>1</v>
      </c>
      <c r="E1310">
        <v>10</v>
      </c>
      <c r="F1310" t="s">
        <v>1359</v>
      </c>
      <c r="G1310" t="s">
        <v>1358</v>
      </c>
      <c r="H1310">
        <v>29</v>
      </c>
      <c r="I1310">
        <v>17</v>
      </c>
      <c r="J1310">
        <v>-0.38</v>
      </c>
      <c r="K1310">
        <v>-0.09</v>
      </c>
      <c r="L1310">
        <v>0.3</v>
      </c>
      <c r="M1310" t="str">
        <f t="shared" si="62"/>
        <v/>
      </c>
      <c r="N1310" s="12" t="str">
        <f t="shared" si="63"/>
        <v/>
      </c>
      <c r="O1310" t="str">
        <f t="shared" si="64"/>
        <v/>
      </c>
    </row>
    <row r="1311" spans="1:15" x14ac:dyDescent="0.25">
      <c r="A1311">
        <v>2007</v>
      </c>
      <c r="B1311">
        <v>4</v>
      </c>
      <c r="C1311" s="2">
        <v>0.29791666666666666</v>
      </c>
      <c r="D1311">
        <v>2</v>
      </c>
      <c r="E1311">
        <v>2</v>
      </c>
      <c r="F1311" t="s">
        <v>1334</v>
      </c>
      <c r="G1311" t="s">
        <v>1357</v>
      </c>
      <c r="H1311">
        <v>29</v>
      </c>
      <c r="I1311">
        <v>17</v>
      </c>
      <c r="J1311">
        <v>-0.09</v>
      </c>
      <c r="K1311">
        <v>0.67</v>
      </c>
      <c r="L1311">
        <v>0.5</v>
      </c>
      <c r="M1311" t="str">
        <f t="shared" si="62"/>
        <v/>
      </c>
      <c r="N1311" s="12" t="str">
        <f t="shared" si="63"/>
        <v/>
      </c>
      <c r="O1311" t="str">
        <f t="shared" si="64"/>
        <v/>
      </c>
    </row>
    <row r="1312" spans="1:15" x14ac:dyDescent="0.25">
      <c r="A1312">
        <v>2007</v>
      </c>
      <c r="B1312">
        <v>4</v>
      </c>
      <c r="C1312" s="2">
        <v>0.28194444444444444</v>
      </c>
      <c r="D1312">
        <v>1</v>
      </c>
      <c r="E1312">
        <v>10</v>
      </c>
      <c r="F1312" t="s">
        <v>1356</v>
      </c>
      <c r="G1312" t="s">
        <v>1355</v>
      </c>
      <c r="H1312">
        <v>29</v>
      </c>
      <c r="I1312">
        <v>17</v>
      </c>
      <c r="J1312">
        <v>0.67</v>
      </c>
      <c r="K1312">
        <v>1.21</v>
      </c>
      <c r="L1312">
        <v>0.6</v>
      </c>
      <c r="M1312" t="str">
        <f t="shared" si="62"/>
        <v/>
      </c>
      <c r="N1312" s="12" t="str">
        <f t="shared" si="63"/>
        <v/>
      </c>
      <c r="O1312" t="str">
        <f t="shared" si="64"/>
        <v/>
      </c>
    </row>
    <row r="1313" spans="1:15" x14ac:dyDescent="0.25">
      <c r="A1313">
        <v>2007</v>
      </c>
      <c r="B1313">
        <v>4</v>
      </c>
      <c r="C1313" s="2">
        <v>0.26805555555555555</v>
      </c>
      <c r="D1313">
        <v>2</v>
      </c>
      <c r="E1313">
        <v>2</v>
      </c>
      <c r="F1313" t="s">
        <v>1326</v>
      </c>
      <c r="G1313" t="s">
        <v>1354</v>
      </c>
      <c r="H1313">
        <v>29</v>
      </c>
      <c r="I1313">
        <v>17</v>
      </c>
      <c r="J1313">
        <v>1.21</v>
      </c>
      <c r="K1313">
        <v>1.99</v>
      </c>
      <c r="L1313">
        <v>0.8</v>
      </c>
      <c r="M1313" t="str">
        <f t="shared" si="62"/>
        <v/>
      </c>
      <c r="N1313" s="12" t="str">
        <f t="shared" si="63"/>
        <v/>
      </c>
      <c r="O1313" t="str">
        <f t="shared" si="64"/>
        <v/>
      </c>
    </row>
    <row r="1314" spans="1:15" x14ac:dyDescent="0.25">
      <c r="A1314">
        <v>2007</v>
      </c>
      <c r="B1314">
        <v>4</v>
      </c>
      <c r="C1314" s="2">
        <v>0.25069444444444444</v>
      </c>
      <c r="D1314">
        <v>1</v>
      </c>
      <c r="E1314">
        <v>10</v>
      </c>
      <c r="F1314" t="s">
        <v>1324</v>
      </c>
      <c r="G1314" t="s">
        <v>1353</v>
      </c>
      <c r="H1314">
        <v>29</v>
      </c>
      <c r="I1314">
        <v>17</v>
      </c>
      <c r="J1314">
        <v>1.99</v>
      </c>
      <c r="K1314">
        <v>1.45</v>
      </c>
      <c r="L1314">
        <v>0.4</v>
      </c>
      <c r="M1314" t="str">
        <f t="shared" si="62"/>
        <v/>
      </c>
      <c r="N1314" s="12" t="str">
        <f t="shared" si="63"/>
        <v/>
      </c>
      <c r="O1314" t="str">
        <f t="shared" si="64"/>
        <v/>
      </c>
    </row>
    <row r="1315" spans="1:15" x14ac:dyDescent="0.25">
      <c r="A1315">
        <v>2007</v>
      </c>
      <c r="B1315">
        <v>4</v>
      </c>
      <c r="C1315" s="2">
        <v>0.24652777777777779</v>
      </c>
      <c r="D1315">
        <v>2</v>
      </c>
      <c r="E1315">
        <v>10</v>
      </c>
      <c r="F1315" t="s">
        <v>1324</v>
      </c>
      <c r="G1315" t="s">
        <v>1352</v>
      </c>
      <c r="H1315">
        <v>29</v>
      </c>
      <c r="I1315">
        <v>17</v>
      </c>
      <c r="J1315">
        <v>1.45</v>
      </c>
      <c r="K1315">
        <v>1.03</v>
      </c>
      <c r="L1315">
        <v>0.3</v>
      </c>
      <c r="M1315" t="str">
        <f t="shared" si="62"/>
        <v/>
      </c>
      <c r="N1315" s="12" t="str">
        <f t="shared" si="63"/>
        <v/>
      </c>
      <c r="O1315" t="str">
        <f t="shared" si="64"/>
        <v/>
      </c>
    </row>
    <row r="1316" spans="1:15" x14ac:dyDescent="0.25">
      <c r="A1316">
        <v>2007</v>
      </c>
      <c r="B1316">
        <v>4</v>
      </c>
      <c r="C1316" s="2">
        <v>0.23055555555555554</v>
      </c>
      <c r="D1316">
        <v>3</v>
      </c>
      <c r="E1316">
        <v>8</v>
      </c>
      <c r="F1316" t="s">
        <v>1351</v>
      </c>
      <c r="G1316" t="s">
        <v>1350</v>
      </c>
      <c r="H1316">
        <v>29</v>
      </c>
      <c r="I1316">
        <v>17</v>
      </c>
      <c r="J1316">
        <v>1.03</v>
      </c>
      <c r="K1316">
        <v>-0.26</v>
      </c>
      <c r="L1316">
        <v>0.1</v>
      </c>
      <c r="M1316" t="str">
        <f t="shared" si="62"/>
        <v/>
      </c>
      <c r="N1316" s="12" t="str">
        <f t="shared" si="63"/>
        <v/>
      </c>
      <c r="O1316" t="str">
        <f t="shared" si="64"/>
        <v/>
      </c>
    </row>
    <row r="1317" spans="1:15" x14ac:dyDescent="0.25">
      <c r="A1317">
        <v>2007</v>
      </c>
      <c r="B1317">
        <v>4</v>
      </c>
      <c r="C1317" s="2">
        <v>0.21736111111111112</v>
      </c>
      <c r="D1317">
        <v>4</v>
      </c>
      <c r="E1317">
        <v>9</v>
      </c>
      <c r="F1317" t="s">
        <v>1347</v>
      </c>
      <c r="G1317" t="s">
        <v>1349</v>
      </c>
      <c r="H1317">
        <v>29</v>
      </c>
      <c r="I1317">
        <v>17</v>
      </c>
      <c r="J1317">
        <v>-0.26</v>
      </c>
      <c r="K1317">
        <v>-2.46</v>
      </c>
      <c r="L1317">
        <v>0</v>
      </c>
      <c r="M1317" t="str">
        <f t="shared" si="62"/>
        <v/>
      </c>
      <c r="N1317" s="12" t="str">
        <f t="shared" si="63"/>
        <v/>
      </c>
      <c r="O1317" t="str">
        <f t="shared" si="64"/>
        <v/>
      </c>
    </row>
    <row r="1318" spans="1:15" x14ac:dyDescent="0.25">
      <c r="A1318">
        <v>2007</v>
      </c>
      <c r="B1318">
        <v>4</v>
      </c>
      <c r="C1318" s="2">
        <v>0.21180555555555555</v>
      </c>
      <c r="D1318">
        <v>1</v>
      </c>
      <c r="E1318">
        <v>10</v>
      </c>
      <c r="F1318" t="s">
        <v>1347</v>
      </c>
      <c r="G1318" t="s">
        <v>1348</v>
      </c>
      <c r="H1318">
        <v>29</v>
      </c>
      <c r="I1318">
        <v>17</v>
      </c>
      <c r="J1318">
        <v>2.46</v>
      </c>
      <c r="K1318">
        <v>1.91</v>
      </c>
      <c r="L1318">
        <v>0</v>
      </c>
      <c r="M1318" t="str">
        <f t="shared" si="62"/>
        <v/>
      </c>
      <c r="N1318" s="12" t="str">
        <f t="shared" si="63"/>
        <v/>
      </c>
      <c r="O1318" t="str">
        <f t="shared" si="64"/>
        <v/>
      </c>
    </row>
    <row r="1319" spans="1:15" x14ac:dyDescent="0.25">
      <c r="A1319">
        <v>2007</v>
      </c>
      <c r="B1319">
        <v>4</v>
      </c>
      <c r="C1319" s="2">
        <v>0.18263888888888891</v>
      </c>
      <c r="D1319">
        <v>2</v>
      </c>
      <c r="E1319">
        <v>10</v>
      </c>
      <c r="F1319" t="s">
        <v>1347</v>
      </c>
      <c r="G1319" t="s">
        <v>1346</v>
      </c>
      <c r="H1319">
        <v>29</v>
      </c>
      <c r="I1319">
        <v>17</v>
      </c>
      <c r="J1319">
        <v>1.91</v>
      </c>
      <c r="K1319">
        <v>3.45</v>
      </c>
      <c r="L1319">
        <v>0</v>
      </c>
      <c r="M1319" t="str">
        <f t="shared" si="62"/>
        <v/>
      </c>
      <c r="N1319" s="12" t="str">
        <f t="shared" si="63"/>
        <v/>
      </c>
      <c r="O1319" t="str">
        <f t="shared" si="64"/>
        <v/>
      </c>
    </row>
    <row r="1320" spans="1:15" x14ac:dyDescent="0.25">
      <c r="A1320">
        <v>2007</v>
      </c>
      <c r="B1320">
        <v>4</v>
      </c>
      <c r="C1320" s="2">
        <v>0.15138888888888888</v>
      </c>
      <c r="D1320">
        <v>1</v>
      </c>
      <c r="E1320">
        <v>10</v>
      </c>
      <c r="F1320" t="s">
        <v>1345</v>
      </c>
      <c r="G1320" t="s">
        <v>1344</v>
      </c>
      <c r="H1320">
        <v>29</v>
      </c>
      <c r="I1320">
        <v>17</v>
      </c>
      <c r="J1320">
        <v>3.45</v>
      </c>
      <c r="K1320">
        <v>3.17</v>
      </c>
      <c r="L1320">
        <v>0</v>
      </c>
      <c r="M1320" t="str">
        <f t="shared" si="62"/>
        <v/>
      </c>
      <c r="N1320" s="12" t="str">
        <f t="shared" si="63"/>
        <v/>
      </c>
      <c r="O1320" t="str">
        <f t="shared" si="64"/>
        <v/>
      </c>
    </row>
    <row r="1321" spans="1:15" x14ac:dyDescent="0.25">
      <c r="A1321">
        <v>2007</v>
      </c>
      <c r="B1321">
        <v>4</v>
      </c>
      <c r="C1321" s="2">
        <v>0.12083333333333333</v>
      </c>
      <c r="D1321">
        <v>2</v>
      </c>
      <c r="E1321">
        <v>8</v>
      </c>
      <c r="F1321" t="s">
        <v>1343</v>
      </c>
      <c r="G1321" t="s">
        <v>1342</v>
      </c>
      <c r="H1321">
        <v>29</v>
      </c>
      <c r="I1321">
        <v>17</v>
      </c>
      <c r="J1321">
        <v>3.17</v>
      </c>
      <c r="K1321">
        <v>4.17</v>
      </c>
      <c r="L1321">
        <v>0</v>
      </c>
      <c r="M1321" t="str">
        <f t="shared" si="62"/>
        <v/>
      </c>
      <c r="N1321" s="12" t="str">
        <f t="shared" si="63"/>
        <v/>
      </c>
      <c r="O1321" t="str">
        <f t="shared" si="64"/>
        <v/>
      </c>
    </row>
    <row r="1322" spans="1:15" x14ac:dyDescent="0.25">
      <c r="A1322">
        <v>2007</v>
      </c>
      <c r="B1322">
        <v>4</v>
      </c>
      <c r="C1322" s="2">
        <v>8.8888888888888892E-2</v>
      </c>
      <c r="D1322">
        <v>1</v>
      </c>
      <c r="E1322">
        <v>10</v>
      </c>
      <c r="F1322" t="s">
        <v>1340</v>
      </c>
      <c r="G1322" t="s">
        <v>1341</v>
      </c>
      <c r="H1322">
        <v>29</v>
      </c>
      <c r="I1322">
        <v>17</v>
      </c>
      <c r="J1322">
        <v>4.17</v>
      </c>
      <c r="K1322">
        <v>3.63</v>
      </c>
      <c r="L1322">
        <v>0</v>
      </c>
      <c r="M1322" t="str">
        <f t="shared" si="62"/>
        <v/>
      </c>
      <c r="N1322" s="12" t="str">
        <f t="shared" si="63"/>
        <v/>
      </c>
      <c r="O1322" t="str">
        <f t="shared" si="64"/>
        <v/>
      </c>
    </row>
    <row r="1323" spans="1:15" x14ac:dyDescent="0.25">
      <c r="A1323">
        <v>2007</v>
      </c>
      <c r="B1323">
        <v>4</v>
      </c>
      <c r="C1323" s="2">
        <v>8.4027777777777771E-2</v>
      </c>
      <c r="D1323">
        <v>2</v>
      </c>
      <c r="E1323">
        <v>10</v>
      </c>
      <c r="F1323" t="s">
        <v>1340</v>
      </c>
      <c r="G1323" t="s">
        <v>1339</v>
      </c>
      <c r="H1323">
        <v>29</v>
      </c>
      <c r="I1323">
        <v>17</v>
      </c>
      <c r="J1323">
        <v>3.63</v>
      </c>
      <c r="K1323">
        <v>3.46</v>
      </c>
      <c r="L1323">
        <v>0</v>
      </c>
      <c r="M1323" t="str">
        <f t="shared" si="62"/>
        <v/>
      </c>
      <c r="N1323" s="12" t="str">
        <f t="shared" si="63"/>
        <v/>
      </c>
      <c r="O1323" t="str">
        <f t="shared" si="64"/>
        <v/>
      </c>
    </row>
    <row r="1324" spans="1:15" x14ac:dyDescent="0.25">
      <c r="A1324">
        <v>2007</v>
      </c>
      <c r="B1324">
        <v>4</v>
      </c>
      <c r="C1324" s="2">
        <v>8.0555555555555561E-2</v>
      </c>
      <c r="D1324">
        <v>3</v>
      </c>
      <c r="E1324">
        <v>6</v>
      </c>
      <c r="F1324" t="s">
        <v>1336</v>
      </c>
      <c r="G1324" t="s">
        <v>1338</v>
      </c>
      <c r="H1324">
        <v>29</v>
      </c>
      <c r="I1324">
        <v>17</v>
      </c>
      <c r="J1324">
        <v>3.46</v>
      </c>
      <c r="K1324">
        <v>2.34</v>
      </c>
      <c r="L1324">
        <v>0</v>
      </c>
      <c r="M1324" t="str">
        <f t="shared" si="62"/>
        <v/>
      </c>
      <c r="N1324" s="12" t="str">
        <f t="shared" si="63"/>
        <v/>
      </c>
      <c r="O1324" t="str">
        <f t="shared" si="64"/>
        <v/>
      </c>
    </row>
    <row r="1325" spans="1:15" x14ac:dyDescent="0.25">
      <c r="A1325">
        <v>2007</v>
      </c>
      <c r="B1325">
        <v>4</v>
      </c>
      <c r="C1325" s="2">
        <v>7.5694444444444439E-2</v>
      </c>
      <c r="D1325">
        <v>3</v>
      </c>
      <c r="E1325">
        <v>6</v>
      </c>
      <c r="F1325" t="s">
        <v>1336</v>
      </c>
      <c r="G1325" t="s">
        <v>1337</v>
      </c>
      <c r="H1325">
        <v>29</v>
      </c>
      <c r="I1325">
        <v>17</v>
      </c>
      <c r="J1325">
        <v>0</v>
      </c>
      <c r="K1325">
        <v>0</v>
      </c>
      <c r="M1325" t="str">
        <f t="shared" si="62"/>
        <v/>
      </c>
      <c r="N1325" s="12" t="str">
        <f t="shared" si="63"/>
        <v/>
      </c>
      <c r="O1325" t="str">
        <f t="shared" si="64"/>
        <v/>
      </c>
    </row>
    <row r="1326" spans="1:15" x14ac:dyDescent="0.25">
      <c r="A1326">
        <v>2007</v>
      </c>
      <c r="B1326">
        <v>4</v>
      </c>
      <c r="C1326" s="2">
        <v>7.5694444444444439E-2</v>
      </c>
      <c r="D1326">
        <v>4</v>
      </c>
      <c r="E1326">
        <v>6</v>
      </c>
      <c r="F1326" t="s">
        <v>1336</v>
      </c>
      <c r="G1326" t="s">
        <v>1335</v>
      </c>
      <c r="H1326">
        <v>29</v>
      </c>
      <c r="I1326">
        <v>17</v>
      </c>
      <c r="J1326">
        <v>2.34</v>
      </c>
      <c r="K1326">
        <v>0.14000000000000001</v>
      </c>
      <c r="L1326">
        <v>0</v>
      </c>
      <c r="M1326" t="str">
        <f t="shared" si="62"/>
        <v/>
      </c>
      <c r="N1326" s="12" t="str">
        <f t="shared" si="63"/>
        <v/>
      </c>
      <c r="O1326" t="str">
        <f t="shared" si="64"/>
        <v/>
      </c>
    </row>
    <row r="1327" spans="1:15" x14ac:dyDescent="0.25">
      <c r="A1327">
        <v>2007</v>
      </c>
      <c r="B1327">
        <v>4</v>
      </c>
      <c r="C1327" s="2">
        <v>7.0833333333333331E-2</v>
      </c>
      <c r="D1327">
        <v>1</v>
      </c>
      <c r="E1327">
        <v>10</v>
      </c>
      <c r="F1327" t="s">
        <v>1334</v>
      </c>
      <c r="G1327" t="s">
        <v>1333</v>
      </c>
      <c r="H1327">
        <v>29</v>
      </c>
      <c r="I1327">
        <v>17</v>
      </c>
      <c r="J1327">
        <v>-0.14000000000000001</v>
      </c>
      <c r="K1327">
        <v>0.69</v>
      </c>
      <c r="L1327">
        <v>0</v>
      </c>
      <c r="M1327" t="str">
        <f t="shared" si="62"/>
        <v/>
      </c>
      <c r="N1327" s="12" t="str">
        <f t="shared" si="63"/>
        <v/>
      </c>
      <c r="O1327" t="str">
        <f t="shared" si="64"/>
        <v/>
      </c>
    </row>
    <row r="1328" spans="1:15" x14ac:dyDescent="0.25">
      <c r="A1328">
        <v>2007</v>
      </c>
      <c r="B1328">
        <v>4</v>
      </c>
      <c r="C1328" s="2">
        <v>5.6944444444444443E-2</v>
      </c>
      <c r="D1328">
        <v>2</v>
      </c>
      <c r="E1328">
        <v>1</v>
      </c>
      <c r="F1328" t="s">
        <v>1332</v>
      </c>
      <c r="G1328" t="s">
        <v>1331</v>
      </c>
      <c r="H1328">
        <v>29</v>
      </c>
      <c r="I1328">
        <v>17</v>
      </c>
      <c r="J1328">
        <v>0.69</v>
      </c>
      <c r="K1328">
        <v>1.53</v>
      </c>
      <c r="L1328">
        <v>0</v>
      </c>
      <c r="M1328" t="str">
        <f t="shared" si="62"/>
        <v/>
      </c>
      <c r="N1328" s="12" t="str">
        <f t="shared" si="63"/>
        <v/>
      </c>
      <c r="O1328" t="str">
        <f t="shared" si="64"/>
        <v/>
      </c>
    </row>
    <row r="1329" spans="1:15" x14ac:dyDescent="0.25">
      <c r="A1329">
        <v>2007</v>
      </c>
      <c r="B1329">
        <v>4</v>
      </c>
      <c r="C1329" s="2">
        <v>4.5833333333333337E-2</v>
      </c>
      <c r="D1329">
        <v>1</v>
      </c>
      <c r="E1329">
        <v>10</v>
      </c>
      <c r="F1329" t="s">
        <v>1330</v>
      </c>
      <c r="G1329" t="s">
        <v>1329</v>
      </c>
      <c r="H1329">
        <v>29</v>
      </c>
      <c r="I1329">
        <v>17</v>
      </c>
      <c r="J1329">
        <v>1.53</v>
      </c>
      <c r="K1329">
        <v>0.87</v>
      </c>
      <c r="L1329">
        <v>0</v>
      </c>
      <c r="M1329" t="str">
        <f t="shared" si="62"/>
        <v/>
      </c>
      <c r="N1329" s="12" t="str">
        <f t="shared" si="63"/>
        <v/>
      </c>
      <c r="O1329" t="str">
        <f t="shared" si="64"/>
        <v/>
      </c>
    </row>
    <row r="1330" spans="1:15" x14ac:dyDescent="0.25">
      <c r="A1330">
        <v>2007</v>
      </c>
      <c r="B1330">
        <v>4</v>
      </c>
      <c r="C1330" s="2">
        <v>3.9583333333333331E-2</v>
      </c>
      <c r="D1330">
        <v>1</v>
      </c>
      <c r="E1330">
        <v>20</v>
      </c>
      <c r="F1330" t="s">
        <v>1328</v>
      </c>
      <c r="G1330" t="s">
        <v>1327</v>
      </c>
      <c r="H1330">
        <v>29</v>
      </c>
      <c r="I1330">
        <v>17</v>
      </c>
      <c r="J1330">
        <v>0.87</v>
      </c>
      <c r="K1330">
        <v>0.31</v>
      </c>
      <c r="L1330">
        <v>0</v>
      </c>
      <c r="M1330" t="str">
        <f t="shared" si="62"/>
        <v/>
      </c>
      <c r="N1330" s="12" t="str">
        <f t="shared" si="63"/>
        <v/>
      </c>
      <c r="O1330" t="str">
        <f t="shared" si="64"/>
        <v/>
      </c>
    </row>
    <row r="1331" spans="1:15" x14ac:dyDescent="0.25">
      <c r="A1331">
        <v>2007</v>
      </c>
      <c r="B1331">
        <v>4</v>
      </c>
      <c r="C1331" s="2">
        <v>2.4999999999999998E-2</v>
      </c>
      <c r="D1331">
        <v>2</v>
      </c>
      <c r="E1331">
        <v>15</v>
      </c>
      <c r="F1331" t="s">
        <v>1326</v>
      </c>
      <c r="G1331" t="s">
        <v>1325</v>
      </c>
      <c r="H1331">
        <v>29</v>
      </c>
      <c r="I1331">
        <v>17</v>
      </c>
      <c r="J1331">
        <v>0.31</v>
      </c>
      <c r="K1331">
        <v>1.22</v>
      </c>
      <c r="L1331">
        <v>0</v>
      </c>
      <c r="M1331" t="str">
        <f t="shared" si="62"/>
        <v/>
      </c>
      <c r="N1331" s="12" t="str">
        <f t="shared" si="63"/>
        <v/>
      </c>
      <c r="O1331" t="str">
        <f t="shared" si="64"/>
        <v/>
      </c>
    </row>
    <row r="1332" spans="1:15" x14ac:dyDescent="0.25">
      <c r="A1332">
        <v>2007</v>
      </c>
      <c r="B1332">
        <v>4</v>
      </c>
      <c r="C1332" s="2">
        <v>1.0416666666666666E-2</v>
      </c>
      <c r="D1332">
        <v>3</v>
      </c>
      <c r="E1332">
        <v>3</v>
      </c>
      <c r="F1332" t="s">
        <v>1324</v>
      </c>
      <c r="G1332" t="s">
        <v>1323</v>
      </c>
      <c r="H1332">
        <v>29</v>
      </c>
      <c r="I1332">
        <v>17</v>
      </c>
      <c r="J1332">
        <v>1.22</v>
      </c>
      <c r="K1332">
        <v>3.18</v>
      </c>
      <c r="L1332">
        <v>0</v>
      </c>
      <c r="M1332" t="str">
        <f t="shared" si="62"/>
        <v/>
      </c>
      <c r="N1332" s="12" t="str">
        <f t="shared" si="63"/>
        <v/>
      </c>
      <c r="O1332" t="str">
        <f t="shared" si="64"/>
        <v/>
      </c>
    </row>
    <row r="1333" spans="1:15" x14ac:dyDescent="0.25">
      <c r="A1333">
        <v>2006</v>
      </c>
      <c r="B1333">
        <v>1</v>
      </c>
      <c r="C1333" s="2">
        <v>0.625</v>
      </c>
      <c r="F1333" t="s">
        <v>554</v>
      </c>
      <c r="G1333" t="s">
        <v>1703</v>
      </c>
      <c r="H1333">
        <v>0</v>
      </c>
      <c r="I1333">
        <v>0</v>
      </c>
      <c r="J1333">
        <v>0</v>
      </c>
      <c r="K1333">
        <v>-0.04</v>
      </c>
      <c r="L1333">
        <v>61.6</v>
      </c>
      <c r="M1333">
        <f t="shared" si="62"/>
        <v>1</v>
      </c>
      <c r="N1333" s="12">
        <f t="shared" si="63"/>
        <v>0</v>
      </c>
      <c r="O1333">
        <f t="shared" si="64"/>
        <v>0</v>
      </c>
    </row>
    <row r="1334" spans="1:15" x14ac:dyDescent="0.25">
      <c r="A1334">
        <v>2006</v>
      </c>
      <c r="B1334">
        <v>1</v>
      </c>
      <c r="C1334" s="2">
        <v>0.62152777777777779</v>
      </c>
      <c r="D1334">
        <v>1</v>
      </c>
      <c r="E1334">
        <v>10</v>
      </c>
      <c r="F1334" t="s">
        <v>1582</v>
      </c>
      <c r="G1334" t="s">
        <v>1702</v>
      </c>
      <c r="H1334">
        <v>0</v>
      </c>
      <c r="I1334">
        <v>0</v>
      </c>
      <c r="J1334">
        <v>0.04</v>
      </c>
      <c r="K1334">
        <v>0.55000000000000004</v>
      </c>
      <c r="L1334">
        <v>60.1</v>
      </c>
      <c r="M1334" t="str">
        <f t="shared" si="62"/>
        <v/>
      </c>
      <c r="N1334" s="12" t="str">
        <f t="shared" si="63"/>
        <v/>
      </c>
      <c r="O1334" t="str">
        <f t="shared" si="64"/>
        <v/>
      </c>
    </row>
    <row r="1335" spans="1:15" x14ac:dyDescent="0.25">
      <c r="A1335">
        <v>2006</v>
      </c>
      <c r="B1335">
        <v>1</v>
      </c>
      <c r="C1335" s="2">
        <v>0.60347222222222219</v>
      </c>
      <c r="D1335">
        <v>2</v>
      </c>
      <c r="E1335">
        <v>3</v>
      </c>
      <c r="F1335" t="s">
        <v>1663</v>
      </c>
      <c r="G1335" t="s">
        <v>1701</v>
      </c>
      <c r="H1335">
        <v>0</v>
      </c>
      <c r="I1335">
        <v>0</v>
      </c>
      <c r="J1335">
        <v>0.55000000000000004</v>
      </c>
      <c r="K1335">
        <v>0.94</v>
      </c>
      <c r="L1335">
        <v>58.9</v>
      </c>
      <c r="M1335" t="str">
        <f t="shared" si="62"/>
        <v/>
      </c>
      <c r="N1335" s="12" t="str">
        <f t="shared" si="63"/>
        <v/>
      </c>
      <c r="O1335" t="str">
        <f t="shared" si="64"/>
        <v/>
      </c>
    </row>
    <row r="1336" spans="1:15" x14ac:dyDescent="0.25">
      <c r="A1336">
        <v>2006</v>
      </c>
      <c r="B1336">
        <v>1</v>
      </c>
      <c r="C1336" s="2">
        <v>0.59513888888888888</v>
      </c>
      <c r="D1336">
        <v>1</v>
      </c>
      <c r="E1336">
        <v>10</v>
      </c>
      <c r="F1336" t="s">
        <v>1602</v>
      </c>
      <c r="G1336" t="s">
        <v>1700</v>
      </c>
      <c r="H1336">
        <v>0</v>
      </c>
      <c r="I1336">
        <v>0</v>
      </c>
      <c r="J1336">
        <v>0.94</v>
      </c>
      <c r="K1336">
        <v>1.47</v>
      </c>
      <c r="L1336">
        <v>57.4</v>
      </c>
      <c r="M1336" t="str">
        <f t="shared" si="62"/>
        <v/>
      </c>
      <c r="N1336" s="12" t="str">
        <f t="shared" si="63"/>
        <v/>
      </c>
      <c r="O1336" t="str">
        <f t="shared" si="64"/>
        <v/>
      </c>
    </row>
    <row r="1337" spans="1:15" x14ac:dyDescent="0.25">
      <c r="A1337">
        <v>2006</v>
      </c>
      <c r="B1337">
        <v>1</v>
      </c>
      <c r="C1337" s="2">
        <v>0.57430555555555551</v>
      </c>
      <c r="D1337">
        <v>2</v>
      </c>
      <c r="E1337">
        <v>2</v>
      </c>
      <c r="F1337" t="s">
        <v>348</v>
      </c>
      <c r="G1337" t="s">
        <v>1699</v>
      </c>
      <c r="H1337">
        <v>0</v>
      </c>
      <c r="I1337">
        <v>0</v>
      </c>
      <c r="J1337">
        <v>1.47</v>
      </c>
      <c r="K1337">
        <v>1.99</v>
      </c>
      <c r="L1337">
        <v>55.8</v>
      </c>
      <c r="M1337" t="str">
        <f t="shared" si="62"/>
        <v/>
      </c>
      <c r="N1337" s="12" t="str">
        <f t="shared" si="63"/>
        <v/>
      </c>
      <c r="O1337" t="str">
        <f t="shared" si="64"/>
        <v/>
      </c>
    </row>
    <row r="1338" spans="1:15" x14ac:dyDescent="0.25">
      <c r="A1338">
        <v>2006</v>
      </c>
      <c r="B1338">
        <v>1</v>
      </c>
      <c r="C1338" s="2">
        <v>0.56111111111111112</v>
      </c>
      <c r="D1338">
        <v>1</v>
      </c>
      <c r="E1338">
        <v>10</v>
      </c>
      <c r="F1338" t="s">
        <v>282</v>
      </c>
      <c r="G1338" t="s">
        <v>1698</v>
      </c>
      <c r="H1338">
        <v>0</v>
      </c>
      <c r="I1338">
        <v>0</v>
      </c>
      <c r="J1338">
        <v>1.99</v>
      </c>
      <c r="K1338">
        <v>1.59</v>
      </c>
      <c r="L1338">
        <v>56.9</v>
      </c>
      <c r="M1338" t="str">
        <f t="shared" si="62"/>
        <v/>
      </c>
      <c r="N1338" s="12" t="str">
        <f t="shared" si="63"/>
        <v/>
      </c>
      <c r="O1338" t="str">
        <f t="shared" si="64"/>
        <v/>
      </c>
    </row>
    <row r="1339" spans="1:15" x14ac:dyDescent="0.25">
      <c r="A1339">
        <v>2006</v>
      </c>
      <c r="B1339">
        <v>1</v>
      </c>
      <c r="C1339" s="2">
        <v>0.53055555555555556</v>
      </c>
      <c r="D1339">
        <v>2</v>
      </c>
      <c r="E1339">
        <v>9</v>
      </c>
      <c r="F1339" t="s">
        <v>280</v>
      </c>
      <c r="G1339" t="s">
        <v>1564</v>
      </c>
      <c r="H1339">
        <v>0</v>
      </c>
      <c r="I1339">
        <v>0</v>
      </c>
      <c r="J1339">
        <v>1.59</v>
      </c>
      <c r="K1339">
        <v>0.89</v>
      </c>
      <c r="L1339">
        <v>58.9</v>
      </c>
      <c r="M1339" t="str">
        <f t="shared" si="62"/>
        <v/>
      </c>
      <c r="N1339" s="12" t="str">
        <f t="shared" si="63"/>
        <v/>
      </c>
      <c r="O1339" t="str">
        <f t="shared" si="64"/>
        <v/>
      </c>
    </row>
    <row r="1340" spans="1:15" x14ac:dyDescent="0.25">
      <c r="A1340">
        <v>2006</v>
      </c>
      <c r="B1340">
        <v>1</v>
      </c>
      <c r="C1340" s="2">
        <v>0.52777777777777779</v>
      </c>
      <c r="D1340">
        <v>3</v>
      </c>
      <c r="E1340">
        <v>9</v>
      </c>
      <c r="F1340" t="s">
        <v>280</v>
      </c>
      <c r="G1340" t="s">
        <v>1697</v>
      </c>
      <c r="H1340">
        <v>0</v>
      </c>
      <c r="I1340">
        <v>0</v>
      </c>
      <c r="J1340">
        <v>0.89</v>
      </c>
      <c r="K1340">
        <v>-0.52</v>
      </c>
      <c r="L1340">
        <v>63</v>
      </c>
      <c r="M1340" t="str">
        <f t="shared" si="62"/>
        <v/>
      </c>
      <c r="N1340" s="12" t="str">
        <f t="shared" si="63"/>
        <v/>
      </c>
      <c r="O1340" t="str">
        <f t="shared" si="64"/>
        <v/>
      </c>
    </row>
    <row r="1341" spans="1:15" x14ac:dyDescent="0.25">
      <c r="A1341">
        <v>2006</v>
      </c>
      <c r="B1341">
        <v>1</v>
      </c>
      <c r="C1341" s="2">
        <v>0.5131944444444444</v>
      </c>
      <c r="D1341">
        <v>4</v>
      </c>
      <c r="E1341">
        <v>13</v>
      </c>
      <c r="F1341" t="s">
        <v>330</v>
      </c>
      <c r="G1341" t="s">
        <v>1696</v>
      </c>
      <c r="H1341">
        <v>0</v>
      </c>
      <c r="I1341">
        <v>0</v>
      </c>
      <c r="J1341">
        <v>-0.52</v>
      </c>
      <c r="K1341">
        <v>-0.28000000000000003</v>
      </c>
      <c r="L1341">
        <v>62.2</v>
      </c>
      <c r="M1341" t="str">
        <f t="shared" si="62"/>
        <v/>
      </c>
      <c r="N1341" s="12" t="str">
        <f t="shared" si="63"/>
        <v/>
      </c>
      <c r="O1341" t="str">
        <f t="shared" si="64"/>
        <v/>
      </c>
    </row>
    <row r="1342" spans="1:15" x14ac:dyDescent="0.25">
      <c r="A1342">
        <v>2006</v>
      </c>
      <c r="B1342">
        <v>1</v>
      </c>
      <c r="C1342" s="2">
        <v>0.50624999999999998</v>
      </c>
      <c r="D1342">
        <v>1</v>
      </c>
      <c r="E1342">
        <v>10</v>
      </c>
      <c r="F1342" t="s">
        <v>726</v>
      </c>
      <c r="G1342" t="s">
        <v>1695</v>
      </c>
      <c r="H1342">
        <v>0</v>
      </c>
      <c r="I1342">
        <v>0</v>
      </c>
      <c r="J1342">
        <v>0.28000000000000003</v>
      </c>
      <c r="K1342">
        <v>-0.31</v>
      </c>
      <c r="L1342">
        <v>60.5</v>
      </c>
      <c r="M1342" t="str">
        <f t="shared" si="62"/>
        <v/>
      </c>
      <c r="N1342" s="12" t="str">
        <f t="shared" si="63"/>
        <v/>
      </c>
      <c r="O1342" t="str">
        <f t="shared" si="64"/>
        <v/>
      </c>
    </row>
    <row r="1343" spans="1:15" x14ac:dyDescent="0.25">
      <c r="A1343">
        <v>2006</v>
      </c>
      <c r="B1343">
        <v>1</v>
      </c>
      <c r="C1343" s="2">
        <v>0.50624999999999998</v>
      </c>
      <c r="D1343">
        <v>1</v>
      </c>
      <c r="E1343">
        <v>15</v>
      </c>
      <c r="F1343" t="s">
        <v>1062</v>
      </c>
      <c r="G1343" t="s">
        <v>1694</v>
      </c>
      <c r="H1343">
        <v>0</v>
      </c>
      <c r="I1343">
        <v>0</v>
      </c>
      <c r="J1343">
        <v>-0.31</v>
      </c>
      <c r="K1343">
        <v>-1.07</v>
      </c>
      <c r="L1343">
        <v>58.3</v>
      </c>
      <c r="M1343" t="str">
        <f t="shared" si="62"/>
        <v/>
      </c>
      <c r="N1343" s="12" t="str">
        <f t="shared" si="63"/>
        <v/>
      </c>
      <c r="O1343" t="str">
        <f t="shared" si="64"/>
        <v/>
      </c>
    </row>
    <row r="1344" spans="1:15" x14ac:dyDescent="0.25">
      <c r="A1344">
        <v>2006</v>
      </c>
      <c r="B1344">
        <v>1</v>
      </c>
      <c r="C1344" s="2">
        <v>0.4826388888888889</v>
      </c>
      <c r="D1344">
        <v>2</v>
      </c>
      <c r="E1344">
        <v>15</v>
      </c>
      <c r="F1344" t="s">
        <v>1062</v>
      </c>
      <c r="G1344" t="s">
        <v>1693</v>
      </c>
      <c r="H1344">
        <v>0</v>
      </c>
      <c r="I1344">
        <v>0</v>
      </c>
      <c r="J1344">
        <v>-1.07</v>
      </c>
      <c r="K1344">
        <v>-1.69</v>
      </c>
      <c r="L1344">
        <v>56.3</v>
      </c>
      <c r="M1344" t="str">
        <f t="shared" si="62"/>
        <v/>
      </c>
      <c r="N1344" s="12" t="str">
        <f t="shared" si="63"/>
        <v/>
      </c>
      <c r="O1344" t="str">
        <f t="shared" si="64"/>
        <v/>
      </c>
    </row>
    <row r="1345" spans="1:15" x14ac:dyDescent="0.25">
      <c r="A1345">
        <v>2006</v>
      </c>
      <c r="B1345">
        <v>1</v>
      </c>
      <c r="C1345" s="2">
        <v>0.44930555555555557</v>
      </c>
      <c r="D1345">
        <v>3</v>
      </c>
      <c r="E1345">
        <v>14</v>
      </c>
      <c r="F1345" t="s">
        <v>1086</v>
      </c>
      <c r="G1345" t="s">
        <v>1692</v>
      </c>
      <c r="H1345">
        <v>0</v>
      </c>
      <c r="I1345">
        <v>0</v>
      </c>
      <c r="J1345">
        <v>-1.69</v>
      </c>
      <c r="K1345">
        <v>-2.4700000000000002</v>
      </c>
      <c r="L1345">
        <v>53.8</v>
      </c>
      <c r="M1345" t="str">
        <f t="shared" si="62"/>
        <v/>
      </c>
      <c r="N1345" s="12" t="str">
        <f t="shared" si="63"/>
        <v/>
      </c>
      <c r="O1345" t="str">
        <f t="shared" si="64"/>
        <v/>
      </c>
    </row>
    <row r="1346" spans="1:15" x14ac:dyDescent="0.25">
      <c r="A1346">
        <v>2006</v>
      </c>
      <c r="B1346">
        <v>1</v>
      </c>
      <c r="C1346" s="2">
        <v>0.43888888888888888</v>
      </c>
      <c r="D1346">
        <v>3</v>
      </c>
      <c r="E1346">
        <v>19</v>
      </c>
      <c r="F1346" t="s">
        <v>1691</v>
      </c>
      <c r="G1346" t="s">
        <v>1690</v>
      </c>
      <c r="H1346">
        <v>0</v>
      </c>
      <c r="I1346">
        <v>0</v>
      </c>
      <c r="J1346">
        <v>-2.4700000000000002</v>
      </c>
      <c r="K1346">
        <v>-1.96</v>
      </c>
      <c r="L1346">
        <v>55.4</v>
      </c>
      <c r="M1346" t="str">
        <f t="shared" si="62"/>
        <v/>
      </c>
      <c r="N1346" s="12" t="str">
        <f t="shared" si="63"/>
        <v/>
      </c>
      <c r="O1346" t="str">
        <f t="shared" si="64"/>
        <v/>
      </c>
    </row>
    <row r="1347" spans="1:15" x14ac:dyDescent="0.25">
      <c r="A1347">
        <v>2006</v>
      </c>
      <c r="B1347">
        <v>1</v>
      </c>
      <c r="C1347" s="2">
        <v>0.40902777777777777</v>
      </c>
      <c r="D1347">
        <v>4</v>
      </c>
      <c r="E1347">
        <v>9</v>
      </c>
      <c r="F1347" t="s">
        <v>604</v>
      </c>
      <c r="G1347" t="s">
        <v>1689</v>
      </c>
      <c r="H1347">
        <v>0</v>
      </c>
      <c r="I1347">
        <v>0</v>
      </c>
      <c r="J1347">
        <v>-1.96</v>
      </c>
      <c r="K1347">
        <v>-1.33</v>
      </c>
      <c r="L1347">
        <v>57.2</v>
      </c>
      <c r="M1347" t="str">
        <f t="shared" si="62"/>
        <v/>
      </c>
      <c r="N1347" s="12" t="str">
        <f t="shared" si="63"/>
        <v/>
      </c>
      <c r="O1347" t="str">
        <f t="shared" si="64"/>
        <v/>
      </c>
    </row>
    <row r="1348" spans="1:15" x14ac:dyDescent="0.25">
      <c r="A1348">
        <v>2006</v>
      </c>
      <c r="B1348">
        <v>1</v>
      </c>
      <c r="C1348" s="2">
        <v>0.40208333333333335</v>
      </c>
      <c r="D1348">
        <v>1</v>
      </c>
      <c r="E1348">
        <v>10</v>
      </c>
      <c r="F1348" t="s">
        <v>244</v>
      </c>
      <c r="G1348" t="s">
        <v>1688</v>
      </c>
      <c r="H1348">
        <v>0</v>
      </c>
      <c r="I1348">
        <v>0</v>
      </c>
      <c r="J1348">
        <v>1.33</v>
      </c>
      <c r="K1348">
        <v>0.79</v>
      </c>
      <c r="L1348">
        <v>58.8</v>
      </c>
      <c r="M1348" t="str">
        <f t="shared" ref="M1348:M1411" si="65">IF(AND(H1348=H1347,I1348=I1347),"",$B1348)</f>
        <v/>
      </c>
      <c r="N1348" s="12" t="str">
        <f t="shared" ref="N1348:N1411" si="66">IF(NOT(ISNUMBER(M1348)),"",
IF(AND($C1348=0.625,$B1348=1),TIME(0,0,0),
(($C$3-C1348)+0.625*(B1348-1))/60))</f>
        <v/>
      </c>
      <c r="O1348" t="str">
        <f t="shared" ref="O1348:O1411" si="67">IF(N1348&lt;&gt;"",ABS(H1348-I1348),"")</f>
        <v/>
      </c>
    </row>
    <row r="1349" spans="1:15" x14ac:dyDescent="0.25">
      <c r="A1349">
        <v>2006</v>
      </c>
      <c r="B1349">
        <v>1</v>
      </c>
      <c r="C1349" s="2">
        <v>0.37777777777777777</v>
      </c>
      <c r="D1349">
        <v>2</v>
      </c>
      <c r="E1349">
        <v>10</v>
      </c>
      <c r="F1349" t="s">
        <v>244</v>
      </c>
      <c r="G1349" t="s">
        <v>1687</v>
      </c>
      <c r="H1349">
        <v>0</v>
      </c>
      <c r="I1349">
        <v>0</v>
      </c>
      <c r="J1349">
        <v>0.79</v>
      </c>
      <c r="K1349">
        <v>1.29</v>
      </c>
      <c r="L1349">
        <v>57.2</v>
      </c>
      <c r="M1349" t="str">
        <f t="shared" si="65"/>
        <v/>
      </c>
      <c r="N1349" s="12" t="str">
        <f t="shared" si="66"/>
        <v/>
      </c>
      <c r="O1349" t="str">
        <f t="shared" si="67"/>
        <v/>
      </c>
    </row>
    <row r="1350" spans="1:15" x14ac:dyDescent="0.25">
      <c r="A1350">
        <v>2006</v>
      </c>
      <c r="B1350">
        <v>1</v>
      </c>
      <c r="C1350" s="2">
        <v>0.3527777777777778</v>
      </c>
      <c r="D1350">
        <v>3</v>
      </c>
      <c r="E1350">
        <v>1</v>
      </c>
      <c r="F1350" t="s">
        <v>393</v>
      </c>
      <c r="G1350" t="s">
        <v>1686</v>
      </c>
      <c r="H1350">
        <v>0</v>
      </c>
      <c r="I1350">
        <v>0</v>
      </c>
      <c r="J1350">
        <v>1.29</v>
      </c>
      <c r="K1350">
        <v>2.59</v>
      </c>
      <c r="L1350">
        <v>53.1</v>
      </c>
      <c r="M1350" t="str">
        <f t="shared" si="65"/>
        <v/>
      </c>
      <c r="N1350" s="12" t="str">
        <f t="shared" si="66"/>
        <v/>
      </c>
      <c r="O1350" t="str">
        <f t="shared" si="67"/>
        <v/>
      </c>
    </row>
    <row r="1351" spans="1:15" x14ac:dyDescent="0.25">
      <c r="A1351">
        <v>2006</v>
      </c>
      <c r="B1351">
        <v>1</v>
      </c>
      <c r="C1351" s="2">
        <v>0.32361111111111113</v>
      </c>
      <c r="D1351">
        <v>1</v>
      </c>
      <c r="E1351">
        <v>10</v>
      </c>
      <c r="F1351" t="s">
        <v>1057</v>
      </c>
      <c r="G1351" t="s">
        <v>1685</v>
      </c>
      <c r="H1351">
        <v>0</v>
      </c>
      <c r="I1351">
        <v>0</v>
      </c>
      <c r="J1351">
        <v>2.59</v>
      </c>
      <c r="K1351">
        <v>1.77</v>
      </c>
      <c r="L1351">
        <v>55.5</v>
      </c>
      <c r="M1351" t="str">
        <f t="shared" si="65"/>
        <v/>
      </c>
      <c r="N1351" s="12" t="str">
        <f t="shared" si="66"/>
        <v/>
      </c>
      <c r="O1351" t="str">
        <f t="shared" si="67"/>
        <v/>
      </c>
    </row>
    <row r="1352" spans="1:15" x14ac:dyDescent="0.25">
      <c r="A1352">
        <v>2006</v>
      </c>
      <c r="B1352">
        <v>1</v>
      </c>
      <c r="C1352" s="2">
        <v>0.29722222222222222</v>
      </c>
      <c r="D1352">
        <v>2</v>
      </c>
      <c r="E1352">
        <v>12</v>
      </c>
      <c r="F1352" t="s">
        <v>1544</v>
      </c>
      <c r="G1352" t="s">
        <v>1684</v>
      </c>
      <c r="H1352">
        <v>0</v>
      </c>
      <c r="I1352">
        <v>0</v>
      </c>
      <c r="J1352">
        <v>1.77</v>
      </c>
      <c r="K1352">
        <v>1.88</v>
      </c>
      <c r="L1352">
        <v>55.1</v>
      </c>
      <c r="M1352" t="str">
        <f t="shared" si="65"/>
        <v/>
      </c>
      <c r="N1352" s="12" t="str">
        <f t="shared" si="66"/>
        <v/>
      </c>
      <c r="O1352" t="str">
        <f t="shared" si="67"/>
        <v/>
      </c>
    </row>
    <row r="1353" spans="1:15" x14ac:dyDescent="0.25">
      <c r="A1353">
        <v>2006</v>
      </c>
      <c r="B1353">
        <v>1</v>
      </c>
      <c r="C1353" s="2">
        <v>0.26666666666666666</v>
      </c>
      <c r="D1353">
        <v>3</v>
      </c>
      <c r="E1353">
        <v>6</v>
      </c>
      <c r="F1353" t="s">
        <v>628</v>
      </c>
      <c r="G1353" t="s">
        <v>1683</v>
      </c>
      <c r="H1353">
        <v>0</v>
      </c>
      <c r="I1353">
        <v>0</v>
      </c>
      <c r="J1353">
        <v>1.88</v>
      </c>
      <c r="K1353">
        <v>0.56000000000000005</v>
      </c>
      <c r="L1353">
        <v>59.1</v>
      </c>
      <c r="M1353" t="str">
        <f t="shared" si="65"/>
        <v/>
      </c>
      <c r="N1353" s="12" t="str">
        <f t="shared" si="66"/>
        <v/>
      </c>
      <c r="O1353" t="str">
        <f t="shared" si="67"/>
        <v/>
      </c>
    </row>
    <row r="1354" spans="1:15" x14ac:dyDescent="0.25">
      <c r="A1354">
        <v>2006</v>
      </c>
      <c r="B1354">
        <v>1</v>
      </c>
      <c r="C1354" s="2">
        <v>0.24513888888888888</v>
      </c>
      <c r="D1354">
        <v>3</v>
      </c>
      <c r="E1354">
        <v>16</v>
      </c>
      <c r="F1354" t="s">
        <v>1677</v>
      </c>
      <c r="G1354" t="s">
        <v>1682</v>
      </c>
      <c r="H1354">
        <v>0</v>
      </c>
      <c r="I1354">
        <v>0</v>
      </c>
      <c r="J1354">
        <v>0.56000000000000005</v>
      </c>
      <c r="K1354">
        <v>-0.13</v>
      </c>
      <c r="L1354">
        <v>61.2</v>
      </c>
      <c r="M1354" t="str">
        <f t="shared" si="65"/>
        <v/>
      </c>
      <c r="N1354" s="12" t="str">
        <f t="shared" si="66"/>
        <v/>
      </c>
      <c r="O1354" t="str">
        <f t="shared" si="67"/>
        <v/>
      </c>
    </row>
    <row r="1355" spans="1:15" x14ac:dyDescent="0.25">
      <c r="A1355">
        <v>2006</v>
      </c>
      <c r="B1355">
        <v>1</v>
      </c>
      <c r="C1355" s="2">
        <v>0.24166666666666667</v>
      </c>
      <c r="D1355">
        <v>4</v>
      </c>
      <c r="E1355">
        <v>16</v>
      </c>
      <c r="F1355" t="s">
        <v>1677</v>
      </c>
      <c r="G1355" t="s">
        <v>1681</v>
      </c>
      <c r="H1355">
        <v>0</v>
      </c>
      <c r="I1355">
        <v>0</v>
      </c>
      <c r="J1355">
        <v>-0.13</v>
      </c>
      <c r="K1355">
        <v>-0.28000000000000003</v>
      </c>
      <c r="L1355">
        <v>61.6</v>
      </c>
      <c r="M1355" t="str">
        <f t="shared" si="65"/>
        <v/>
      </c>
      <c r="N1355" s="12" t="str">
        <f t="shared" si="66"/>
        <v/>
      </c>
      <c r="O1355" t="str">
        <f t="shared" si="67"/>
        <v/>
      </c>
    </row>
    <row r="1356" spans="1:15" x14ac:dyDescent="0.25">
      <c r="A1356">
        <v>2006</v>
      </c>
      <c r="B1356">
        <v>1</v>
      </c>
      <c r="C1356" s="2">
        <v>0.23541666666666669</v>
      </c>
      <c r="D1356">
        <v>1</v>
      </c>
      <c r="E1356">
        <v>10</v>
      </c>
      <c r="F1356" t="s">
        <v>726</v>
      </c>
      <c r="G1356" t="s">
        <v>1680</v>
      </c>
      <c r="H1356">
        <v>0</v>
      </c>
      <c r="I1356">
        <v>0</v>
      </c>
      <c r="J1356">
        <v>0.28000000000000003</v>
      </c>
      <c r="K1356">
        <v>-0.27</v>
      </c>
      <c r="L1356">
        <v>59.9</v>
      </c>
      <c r="M1356" t="str">
        <f t="shared" si="65"/>
        <v/>
      </c>
      <c r="N1356" s="12" t="str">
        <f t="shared" si="66"/>
        <v/>
      </c>
      <c r="O1356" t="str">
        <f t="shared" si="67"/>
        <v/>
      </c>
    </row>
    <row r="1357" spans="1:15" x14ac:dyDescent="0.25">
      <c r="A1357">
        <v>2006</v>
      </c>
      <c r="B1357">
        <v>1</v>
      </c>
      <c r="C1357" s="2">
        <v>0.20972222222222223</v>
      </c>
      <c r="D1357">
        <v>2</v>
      </c>
      <c r="E1357">
        <v>10</v>
      </c>
      <c r="F1357" t="s">
        <v>726</v>
      </c>
      <c r="G1357" t="s">
        <v>1679</v>
      </c>
      <c r="H1357">
        <v>0</v>
      </c>
      <c r="I1357">
        <v>0</v>
      </c>
      <c r="J1357">
        <v>-0.27</v>
      </c>
      <c r="K1357">
        <v>-0.16</v>
      </c>
      <c r="L1357">
        <v>60.2</v>
      </c>
      <c r="M1357" t="str">
        <f t="shared" si="65"/>
        <v/>
      </c>
      <c r="N1357" s="12" t="str">
        <f t="shared" si="66"/>
        <v/>
      </c>
      <c r="O1357" t="str">
        <f t="shared" si="67"/>
        <v/>
      </c>
    </row>
    <row r="1358" spans="1:15" x14ac:dyDescent="0.25">
      <c r="A1358">
        <v>2006</v>
      </c>
      <c r="B1358">
        <v>1</v>
      </c>
      <c r="C1358" s="2">
        <v>0.18055555555555555</v>
      </c>
      <c r="D1358">
        <v>3</v>
      </c>
      <c r="E1358">
        <v>4</v>
      </c>
      <c r="F1358" t="s">
        <v>972</v>
      </c>
      <c r="G1358" t="s">
        <v>1590</v>
      </c>
      <c r="H1358">
        <v>0</v>
      </c>
      <c r="I1358">
        <v>0</v>
      </c>
      <c r="J1358">
        <v>-0.16</v>
      </c>
      <c r="K1358">
        <v>-1.63</v>
      </c>
      <c r="L1358">
        <v>55.4</v>
      </c>
      <c r="M1358" t="str">
        <f t="shared" si="65"/>
        <v/>
      </c>
      <c r="N1358" s="12" t="str">
        <f t="shared" si="66"/>
        <v/>
      </c>
      <c r="O1358" t="str">
        <f t="shared" si="67"/>
        <v/>
      </c>
    </row>
    <row r="1359" spans="1:15" x14ac:dyDescent="0.25">
      <c r="A1359">
        <v>2006</v>
      </c>
      <c r="B1359">
        <v>1</v>
      </c>
      <c r="C1359" s="2">
        <v>0.1763888888888889</v>
      </c>
      <c r="D1359">
        <v>4</v>
      </c>
      <c r="E1359">
        <v>4</v>
      </c>
      <c r="F1359" t="s">
        <v>972</v>
      </c>
      <c r="G1359" t="s">
        <v>1678</v>
      </c>
      <c r="H1359">
        <v>0</v>
      </c>
      <c r="I1359">
        <v>0</v>
      </c>
      <c r="J1359">
        <v>-1.63</v>
      </c>
      <c r="K1359">
        <v>-2.19</v>
      </c>
      <c r="L1359">
        <v>53.6</v>
      </c>
      <c r="M1359" t="str">
        <f t="shared" si="65"/>
        <v/>
      </c>
      <c r="N1359" s="12" t="str">
        <f t="shared" si="66"/>
        <v/>
      </c>
      <c r="O1359" t="str">
        <f t="shared" si="67"/>
        <v/>
      </c>
    </row>
    <row r="1360" spans="1:15" x14ac:dyDescent="0.25">
      <c r="A1360">
        <v>2006</v>
      </c>
      <c r="B1360">
        <v>1</v>
      </c>
      <c r="C1360" s="2">
        <v>0.1673611111111111</v>
      </c>
      <c r="D1360">
        <v>1</v>
      </c>
      <c r="E1360">
        <v>10</v>
      </c>
      <c r="F1360" t="s">
        <v>1677</v>
      </c>
      <c r="G1360" t="s">
        <v>1676</v>
      </c>
      <c r="H1360">
        <v>0</v>
      </c>
      <c r="I1360">
        <v>0</v>
      </c>
      <c r="J1360">
        <v>2.19</v>
      </c>
      <c r="K1360">
        <v>2.19</v>
      </c>
      <c r="L1360">
        <v>53.5</v>
      </c>
      <c r="M1360" t="str">
        <f t="shared" si="65"/>
        <v/>
      </c>
      <c r="N1360" s="12" t="str">
        <f t="shared" si="66"/>
        <v/>
      </c>
      <c r="O1360" t="str">
        <f t="shared" si="67"/>
        <v/>
      </c>
    </row>
    <row r="1361" spans="1:15" x14ac:dyDescent="0.25">
      <c r="A1361">
        <v>2006</v>
      </c>
      <c r="B1361">
        <v>1</v>
      </c>
      <c r="C1361" s="2">
        <v>0.14027777777777778</v>
      </c>
      <c r="D1361">
        <v>2</v>
      </c>
      <c r="E1361">
        <v>6</v>
      </c>
      <c r="F1361" t="s">
        <v>1544</v>
      </c>
      <c r="G1361" t="s">
        <v>1675</v>
      </c>
      <c r="H1361">
        <v>0</v>
      </c>
      <c r="I1361">
        <v>0</v>
      </c>
      <c r="J1361">
        <v>2.19</v>
      </c>
      <c r="K1361">
        <v>3.78</v>
      </c>
      <c r="L1361">
        <v>48.2</v>
      </c>
      <c r="M1361" t="str">
        <f t="shared" si="65"/>
        <v/>
      </c>
      <c r="N1361" s="12" t="str">
        <f t="shared" si="66"/>
        <v/>
      </c>
      <c r="O1361" t="str">
        <f t="shared" si="67"/>
        <v/>
      </c>
    </row>
    <row r="1362" spans="1:15" x14ac:dyDescent="0.25">
      <c r="A1362">
        <v>2006</v>
      </c>
      <c r="B1362">
        <v>1</v>
      </c>
      <c r="C1362" s="2">
        <v>0.11666666666666665</v>
      </c>
      <c r="D1362">
        <v>1</v>
      </c>
      <c r="E1362">
        <v>10</v>
      </c>
      <c r="F1362" t="s">
        <v>1571</v>
      </c>
      <c r="G1362" t="s">
        <v>1674</v>
      </c>
      <c r="H1362">
        <v>0</v>
      </c>
      <c r="I1362">
        <v>0</v>
      </c>
      <c r="J1362">
        <v>3.78</v>
      </c>
      <c r="K1362">
        <v>4.51</v>
      </c>
      <c r="L1362">
        <v>45.6</v>
      </c>
      <c r="M1362" t="str">
        <f t="shared" si="65"/>
        <v/>
      </c>
      <c r="N1362" s="12" t="str">
        <f t="shared" si="66"/>
        <v/>
      </c>
      <c r="O1362" t="str">
        <f t="shared" si="67"/>
        <v/>
      </c>
    </row>
    <row r="1363" spans="1:15" x14ac:dyDescent="0.25">
      <c r="A1363">
        <v>2006</v>
      </c>
      <c r="B1363">
        <v>1</v>
      </c>
      <c r="C1363" s="2">
        <v>8.8888888888888892E-2</v>
      </c>
      <c r="D1363">
        <v>1</v>
      </c>
      <c r="E1363">
        <v>10</v>
      </c>
      <c r="F1363" t="s">
        <v>1086</v>
      </c>
      <c r="G1363" t="s">
        <v>1673</v>
      </c>
      <c r="H1363">
        <v>0</v>
      </c>
      <c r="I1363">
        <v>0</v>
      </c>
      <c r="J1363">
        <v>4.51</v>
      </c>
      <c r="K1363">
        <v>3.84</v>
      </c>
      <c r="L1363">
        <v>47.7</v>
      </c>
      <c r="M1363" t="str">
        <f t="shared" si="65"/>
        <v/>
      </c>
      <c r="N1363" s="12" t="str">
        <f t="shared" si="66"/>
        <v/>
      </c>
      <c r="O1363" t="str">
        <f t="shared" si="67"/>
        <v/>
      </c>
    </row>
    <row r="1364" spans="1:15" x14ac:dyDescent="0.25">
      <c r="A1364">
        <v>2006</v>
      </c>
      <c r="B1364">
        <v>1</v>
      </c>
      <c r="C1364" s="2">
        <v>8.3333333333333329E-2</v>
      </c>
      <c r="D1364">
        <v>1</v>
      </c>
      <c r="E1364">
        <v>20</v>
      </c>
      <c r="F1364" t="s">
        <v>972</v>
      </c>
      <c r="G1364" t="s">
        <v>1672</v>
      </c>
      <c r="H1364">
        <v>0</v>
      </c>
      <c r="I1364">
        <v>0</v>
      </c>
      <c r="J1364">
        <v>3.84</v>
      </c>
      <c r="K1364">
        <v>2.74</v>
      </c>
      <c r="L1364">
        <v>51.3</v>
      </c>
      <c r="M1364" t="str">
        <f t="shared" si="65"/>
        <v/>
      </c>
      <c r="N1364" s="12" t="str">
        <f t="shared" si="66"/>
        <v/>
      </c>
      <c r="O1364" t="str">
        <f t="shared" si="67"/>
        <v/>
      </c>
    </row>
    <row r="1365" spans="1:15" x14ac:dyDescent="0.25">
      <c r="A1365">
        <v>2006</v>
      </c>
      <c r="B1365">
        <v>1</v>
      </c>
      <c r="C1365" s="2">
        <v>5.4166666666666669E-2</v>
      </c>
      <c r="D1365">
        <v>2</v>
      </c>
      <c r="E1365">
        <v>19</v>
      </c>
      <c r="F1365" t="s">
        <v>1625</v>
      </c>
      <c r="G1365" t="s">
        <v>1671</v>
      </c>
      <c r="H1365">
        <v>0</v>
      </c>
      <c r="I1365">
        <v>0</v>
      </c>
      <c r="J1365">
        <v>2.74</v>
      </c>
      <c r="K1365">
        <v>1.55</v>
      </c>
      <c r="L1365">
        <v>55.2</v>
      </c>
      <c r="M1365" t="str">
        <f t="shared" si="65"/>
        <v/>
      </c>
      <c r="N1365" s="12" t="str">
        <f t="shared" si="66"/>
        <v/>
      </c>
      <c r="O1365" t="str">
        <f t="shared" si="67"/>
        <v/>
      </c>
    </row>
    <row r="1366" spans="1:15" x14ac:dyDescent="0.25">
      <c r="A1366">
        <v>2006</v>
      </c>
      <c r="B1366">
        <v>1</v>
      </c>
      <c r="C1366" s="2">
        <v>2.4305555555555556E-2</v>
      </c>
      <c r="D1366">
        <v>3</v>
      </c>
      <c r="E1366">
        <v>23</v>
      </c>
      <c r="F1366" t="s">
        <v>552</v>
      </c>
      <c r="G1366" t="s">
        <v>1670</v>
      </c>
      <c r="H1366">
        <v>0</v>
      </c>
      <c r="I1366">
        <v>0</v>
      </c>
      <c r="J1366">
        <v>1.55</v>
      </c>
      <c r="K1366">
        <v>1.5</v>
      </c>
      <c r="L1366">
        <v>55.2</v>
      </c>
      <c r="M1366" t="str">
        <f t="shared" si="65"/>
        <v/>
      </c>
      <c r="N1366" s="12" t="str">
        <f t="shared" si="66"/>
        <v/>
      </c>
      <c r="O1366" t="str">
        <f t="shared" si="67"/>
        <v/>
      </c>
    </row>
    <row r="1367" spans="1:15" x14ac:dyDescent="0.25">
      <c r="A1367">
        <v>2006</v>
      </c>
      <c r="B1367">
        <v>1</v>
      </c>
      <c r="C1367" s="2">
        <v>1.8749999999999999E-2</v>
      </c>
      <c r="D1367">
        <v>4</v>
      </c>
      <c r="E1367">
        <v>23</v>
      </c>
      <c r="F1367" t="s">
        <v>552</v>
      </c>
      <c r="G1367" t="s">
        <v>1669</v>
      </c>
      <c r="H1367">
        <v>3</v>
      </c>
      <c r="I1367">
        <v>0</v>
      </c>
      <c r="J1367">
        <v>1.5</v>
      </c>
      <c r="K1367">
        <v>3</v>
      </c>
      <c r="L1367">
        <v>50.1</v>
      </c>
      <c r="M1367">
        <f t="shared" si="65"/>
        <v>1</v>
      </c>
      <c r="N1367" s="12">
        <f t="shared" si="66"/>
        <v>1.0104166666666666E-2</v>
      </c>
      <c r="O1367">
        <f t="shared" si="67"/>
        <v>3</v>
      </c>
    </row>
    <row r="1368" spans="1:15" x14ac:dyDescent="0.25">
      <c r="A1368">
        <v>2006</v>
      </c>
      <c r="B1368">
        <v>1</v>
      </c>
      <c r="C1368" s="2">
        <v>1.8749999999999999E-2</v>
      </c>
      <c r="F1368" t="s">
        <v>1602</v>
      </c>
      <c r="G1368" t="s">
        <v>1668</v>
      </c>
      <c r="H1368">
        <v>3</v>
      </c>
      <c r="I1368">
        <v>0</v>
      </c>
      <c r="J1368">
        <v>0</v>
      </c>
      <c r="K1368">
        <v>-0.28000000000000003</v>
      </c>
      <c r="L1368">
        <v>51.1</v>
      </c>
      <c r="M1368" t="str">
        <f t="shared" si="65"/>
        <v/>
      </c>
      <c r="N1368" s="12" t="str">
        <f t="shared" si="66"/>
        <v/>
      </c>
      <c r="O1368" t="str">
        <f t="shared" si="67"/>
        <v/>
      </c>
    </row>
    <row r="1369" spans="1:15" x14ac:dyDescent="0.25">
      <c r="A1369">
        <v>2006</v>
      </c>
      <c r="B1369">
        <v>1</v>
      </c>
      <c r="C1369" s="2">
        <v>1.1805555555555555E-2</v>
      </c>
      <c r="D1369">
        <v>1</v>
      </c>
      <c r="E1369">
        <v>10</v>
      </c>
      <c r="F1369" t="s">
        <v>726</v>
      </c>
      <c r="G1369" t="s">
        <v>1667</v>
      </c>
      <c r="H1369">
        <v>3</v>
      </c>
      <c r="I1369">
        <v>0</v>
      </c>
      <c r="J1369">
        <v>0.28000000000000003</v>
      </c>
      <c r="K1369">
        <v>-0.27</v>
      </c>
      <c r="L1369">
        <v>49.1</v>
      </c>
      <c r="M1369" t="str">
        <f t="shared" si="65"/>
        <v/>
      </c>
      <c r="N1369" s="12" t="str">
        <f t="shared" si="66"/>
        <v/>
      </c>
      <c r="O1369" t="str">
        <f t="shared" si="67"/>
        <v/>
      </c>
    </row>
    <row r="1370" spans="1:15" x14ac:dyDescent="0.25">
      <c r="A1370">
        <v>2006</v>
      </c>
      <c r="B1370">
        <v>1</v>
      </c>
      <c r="C1370" s="2">
        <v>6.2499999999999995E-3</v>
      </c>
      <c r="D1370">
        <v>2</v>
      </c>
      <c r="E1370">
        <v>10</v>
      </c>
      <c r="F1370" t="s">
        <v>726</v>
      </c>
      <c r="G1370" t="s">
        <v>1666</v>
      </c>
      <c r="H1370">
        <v>3</v>
      </c>
      <c r="I1370">
        <v>0</v>
      </c>
      <c r="J1370">
        <v>-0.27</v>
      </c>
      <c r="K1370">
        <v>-0.96</v>
      </c>
      <c r="L1370">
        <v>46.8</v>
      </c>
      <c r="M1370" t="str">
        <f t="shared" si="65"/>
        <v/>
      </c>
      <c r="N1370" s="12" t="str">
        <f t="shared" si="66"/>
        <v/>
      </c>
      <c r="O1370" t="str">
        <f t="shared" si="67"/>
        <v/>
      </c>
    </row>
    <row r="1371" spans="1:15" x14ac:dyDescent="0.25">
      <c r="A1371">
        <v>2006</v>
      </c>
      <c r="B1371">
        <v>1</v>
      </c>
      <c r="C1371" s="2">
        <v>4.1666666666666666E-3</v>
      </c>
      <c r="D1371">
        <v>3</v>
      </c>
      <c r="E1371">
        <v>10</v>
      </c>
      <c r="F1371" t="s">
        <v>726</v>
      </c>
      <c r="G1371" t="s">
        <v>1665</v>
      </c>
      <c r="H1371">
        <v>3</v>
      </c>
      <c r="I1371">
        <v>0</v>
      </c>
      <c r="J1371">
        <v>-0.96</v>
      </c>
      <c r="K1371">
        <v>-2.0299999999999998</v>
      </c>
      <c r="L1371">
        <v>43.1</v>
      </c>
      <c r="M1371" t="str">
        <f t="shared" si="65"/>
        <v/>
      </c>
      <c r="N1371" s="12" t="str">
        <f t="shared" si="66"/>
        <v/>
      </c>
      <c r="O1371" t="str">
        <f t="shared" si="67"/>
        <v/>
      </c>
    </row>
    <row r="1372" spans="1:15" x14ac:dyDescent="0.25">
      <c r="A1372">
        <v>2006</v>
      </c>
      <c r="B1372">
        <v>2</v>
      </c>
      <c r="C1372" s="2">
        <v>0.625</v>
      </c>
      <c r="D1372">
        <v>4</v>
      </c>
      <c r="E1372">
        <v>10</v>
      </c>
      <c r="F1372" t="s">
        <v>726</v>
      </c>
      <c r="G1372" t="s">
        <v>1664</v>
      </c>
      <c r="H1372">
        <v>3</v>
      </c>
      <c r="I1372">
        <v>0</v>
      </c>
      <c r="J1372">
        <v>-2.0299999999999998</v>
      </c>
      <c r="K1372">
        <v>-0.61</v>
      </c>
      <c r="L1372">
        <v>47.9</v>
      </c>
      <c r="M1372" t="str">
        <f t="shared" si="65"/>
        <v/>
      </c>
      <c r="N1372" s="12" t="str">
        <f t="shared" si="66"/>
        <v/>
      </c>
      <c r="O1372" t="str">
        <f t="shared" si="67"/>
        <v/>
      </c>
    </row>
    <row r="1373" spans="1:15" x14ac:dyDescent="0.25">
      <c r="A1373">
        <v>2006</v>
      </c>
      <c r="B1373">
        <v>2</v>
      </c>
      <c r="C1373" s="2">
        <v>0.61388888888888882</v>
      </c>
      <c r="D1373">
        <v>1</v>
      </c>
      <c r="E1373">
        <v>10</v>
      </c>
      <c r="F1373" t="s">
        <v>1663</v>
      </c>
      <c r="G1373" t="s">
        <v>1662</v>
      </c>
      <c r="H1373">
        <v>3</v>
      </c>
      <c r="I1373">
        <v>0</v>
      </c>
      <c r="J1373">
        <v>0.61</v>
      </c>
      <c r="K1373">
        <v>0.74</v>
      </c>
      <c r="L1373">
        <v>47.4</v>
      </c>
      <c r="M1373" t="str">
        <f t="shared" si="65"/>
        <v/>
      </c>
      <c r="N1373" s="12" t="str">
        <f t="shared" si="66"/>
        <v/>
      </c>
      <c r="O1373" t="str">
        <f t="shared" si="67"/>
        <v/>
      </c>
    </row>
    <row r="1374" spans="1:15" x14ac:dyDescent="0.25">
      <c r="A1374">
        <v>2006</v>
      </c>
      <c r="B1374">
        <v>2</v>
      </c>
      <c r="C1374" s="2">
        <v>0.59375</v>
      </c>
      <c r="D1374">
        <v>2</v>
      </c>
      <c r="E1374">
        <v>5</v>
      </c>
      <c r="F1374" t="s">
        <v>1602</v>
      </c>
      <c r="G1374" t="s">
        <v>1537</v>
      </c>
      <c r="H1374">
        <v>3</v>
      </c>
      <c r="I1374">
        <v>0</v>
      </c>
      <c r="J1374">
        <v>0.74</v>
      </c>
      <c r="K1374">
        <v>0.04</v>
      </c>
      <c r="L1374">
        <v>49.7</v>
      </c>
      <c r="M1374" t="str">
        <f t="shared" si="65"/>
        <v/>
      </c>
      <c r="N1374" s="12" t="str">
        <f t="shared" si="66"/>
        <v/>
      </c>
      <c r="O1374" t="str">
        <f t="shared" si="67"/>
        <v/>
      </c>
    </row>
    <row r="1375" spans="1:15" x14ac:dyDescent="0.25">
      <c r="A1375">
        <v>2006</v>
      </c>
      <c r="B1375">
        <v>2</v>
      </c>
      <c r="C1375" s="2">
        <v>0.59097222222222223</v>
      </c>
      <c r="D1375">
        <v>3</v>
      </c>
      <c r="E1375">
        <v>5</v>
      </c>
      <c r="F1375" t="s">
        <v>1602</v>
      </c>
      <c r="G1375" t="s">
        <v>1661</v>
      </c>
      <c r="H1375">
        <v>3</v>
      </c>
      <c r="I1375">
        <v>0</v>
      </c>
      <c r="J1375">
        <v>0.04</v>
      </c>
      <c r="K1375">
        <v>1.93</v>
      </c>
      <c r="L1375">
        <v>43.2</v>
      </c>
      <c r="M1375" t="str">
        <f t="shared" si="65"/>
        <v/>
      </c>
      <c r="N1375" s="12" t="str">
        <f t="shared" si="66"/>
        <v/>
      </c>
      <c r="O1375" t="str">
        <f t="shared" si="67"/>
        <v/>
      </c>
    </row>
    <row r="1376" spans="1:15" x14ac:dyDescent="0.25">
      <c r="A1376">
        <v>2006</v>
      </c>
      <c r="B1376">
        <v>2</v>
      </c>
      <c r="C1376" s="2">
        <v>0.5708333333333333</v>
      </c>
      <c r="D1376">
        <v>1</v>
      </c>
      <c r="E1376">
        <v>10</v>
      </c>
      <c r="F1376" t="s">
        <v>393</v>
      </c>
      <c r="G1376" t="s">
        <v>1660</v>
      </c>
      <c r="H1376">
        <v>3</v>
      </c>
      <c r="I1376">
        <v>0</v>
      </c>
      <c r="J1376">
        <v>1.93</v>
      </c>
      <c r="K1376">
        <v>1.79</v>
      </c>
      <c r="L1376">
        <v>43.5</v>
      </c>
      <c r="M1376" t="str">
        <f t="shared" si="65"/>
        <v/>
      </c>
      <c r="N1376" s="12" t="str">
        <f t="shared" si="66"/>
        <v/>
      </c>
      <c r="O1376" t="str">
        <f t="shared" si="67"/>
        <v/>
      </c>
    </row>
    <row r="1377" spans="1:15" x14ac:dyDescent="0.25">
      <c r="A1377">
        <v>2006</v>
      </c>
      <c r="B1377">
        <v>2</v>
      </c>
      <c r="C1377" s="2">
        <v>0.54791666666666672</v>
      </c>
      <c r="D1377">
        <v>2</v>
      </c>
      <c r="E1377">
        <v>7</v>
      </c>
      <c r="F1377" t="s">
        <v>1557</v>
      </c>
      <c r="G1377" t="s">
        <v>1659</v>
      </c>
      <c r="H1377">
        <v>3</v>
      </c>
      <c r="I1377">
        <v>0</v>
      </c>
      <c r="J1377">
        <v>1.79</v>
      </c>
      <c r="K1377">
        <v>1.75</v>
      </c>
      <c r="L1377">
        <v>43.5</v>
      </c>
      <c r="M1377" t="str">
        <f t="shared" si="65"/>
        <v/>
      </c>
      <c r="N1377" s="12" t="str">
        <f t="shared" si="66"/>
        <v/>
      </c>
      <c r="O1377" t="str">
        <f t="shared" si="67"/>
        <v/>
      </c>
    </row>
    <row r="1378" spans="1:15" x14ac:dyDescent="0.25">
      <c r="A1378">
        <v>2006</v>
      </c>
      <c r="B1378">
        <v>2</v>
      </c>
      <c r="C1378" s="2">
        <v>0.52013888888888882</v>
      </c>
      <c r="D1378">
        <v>3</v>
      </c>
      <c r="E1378">
        <v>2</v>
      </c>
      <c r="F1378" t="s">
        <v>1544</v>
      </c>
      <c r="G1378" t="s">
        <v>1658</v>
      </c>
      <c r="H1378">
        <v>3</v>
      </c>
      <c r="I1378">
        <v>0</v>
      </c>
      <c r="J1378">
        <v>1.75</v>
      </c>
      <c r="K1378">
        <v>0.13</v>
      </c>
      <c r="L1378">
        <v>49</v>
      </c>
      <c r="M1378" t="str">
        <f t="shared" si="65"/>
        <v/>
      </c>
      <c r="N1378" s="12" t="str">
        <f t="shared" si="66"/>
        <v/>
      </c>
      <c r="O1378" t="str">
        <f t="shared" si="67"/>
        <v/>
      </c>
    </row>
    <row r="1379" spans="1:15" x14ac:dyDescent="0.25">
      <c r="A1379">
        <v>2006</v>
      </c>
      <c r="B1379">
        <v>2</v>
      </c>
      <c r="C1379" s="2">
        <v>0.51527777777777783</v>
      </c>
      <c r="D1379">
        <v>4</v>
      </c>
      <c r="E1379">
        <v>2</v>
      </c>
      <c r="F1379" t="s">
        <v>1544</v>
      </c>
      <c r="G1379" t="s">
        <v>1657</v>
      </c>
      <c r="H1379">
        <v>3</v>
      </c>
      <c r="I1379">
        <v>0</v>
      </c>
      <c r="J1379">
        <v>0.13</v>
      </c>
      <c r="K1379">
        <v>-0.28000000000000003</v>
      </c>
      <c r="L1379">
        <v>50.4</v>
      </c>
      <c r="M1379" t="str">
        <f t="shared" si="65"/>
        <v/>
      </c>
      <c r="N1379" s="12" t="str">
        <f t="shared" si="66"/>
        <v/>
      </c>
      <c r="O1379" t="str">
        <f t="shared" si="67"/>
        <v/>
      </c>
    </row>
    <row r="1380" spans="1:15" x14ac:dyDescent="0.25">
      <c r="A1380">
        <v>2006</v>
      </c>
      <c r="B1380">
        <v>2</v>
      </c>
      <c r="C1380" s="2">
        <v>0.50902777777777775</v>
      </c>
      <c r="D1380">
        <v>1</v>
      </c>
      <c r="E1380">
        <v>10</v>
      </c>
      <c r="F1380" t="s">
        <v>726</v>
      </c>
      <c r="G1380" t="s">
        <v>1590</v>
      </c>
      <c r="H1380">
        <v>3</v>
      </c>
      <c r="I1380">
        <v>0</v>
      </c>
      <c r="J1380">
        <v>0.28000000000000003</v>
      </c>
      <c r="K1380">
        <v>-0.27</v>
      </c>
      <c r="L1380">
        <v>48.4</v>
      </c>
      <c r="M1380" t="str">
        <f t="shared" si="65"/>
        <v/>
      </c>
      <c r="N1380" s="12" t="str">
        <f t="shared" si="66"/>
        <v/>
      </c>
      <c r="O1380" t="str">
        <f t="shared" si="67"/>
        <v/>
      </c>
    </row>
    <row r="1381" spans="1:15" x14ac:dyDescent="0.25">
      <c r="A1381">
        <v>2006</v>
      </c>
      <c r="B1381">
        <v>2</v>
      </c>
      <c r="C1381" s="2">
        <v>0.50486111111111109</v>
      </c>
      <c r="D1381">
        <v>2</v>
      </c>
      <c r="E1381">
        <v>10</v>
      </c>
      <c r="F1381" t="s">
        <v>726</v>
      </c>
      <c r="G1381" t="s">
        <v>1656</v>
      </c>
      <c r="H1381">
        <v>3</v>
      </c>
      <c r="I1381">
        <v>0</v>
      </c>
      <c r="J1381">
        <v>-0.27</v>
      </c>
      <c r="K1381">
        <v>-0.69</v>
      </c>
      <c r="L1381">
        <v>46.9</v>
      </c>
      <c r="M1381" t="str">
        <f t="shared" si="65"/>
        <v/>
      </c>
      <c r="N1381" s="12" t="str">
        <f t="shared" si="66"/>
        <v/>
      </c>
      <c r="O1381" t="str">
        <f t="shared" si="67"/>
        <v/>
      </c>
    </row>
    <row r="1382" spans="1:15" x14ac:dyDescent="0.25">
      <c r="A1382">
        <v>2006</v>
      </c>
      <c r="B1382">
        <v>2</v>
      </c>
      <c r="C1382" s="2">
        <v>0.47569444444444442</v>
      </c>
      <c r="D1382">
        <v>3</v>
      </c>
      <c r="E1382">
        <v>8</v>
      </c>
      <c r="F1382" t="s">
        <v>681</v>
      </c>
      <c r="G1382" t="s">
        <v>1655</v>
      </c>
      <c r="H1382">
        <v>3</v>
      </c>
      <c r="I1382">
        <v>0</v>
      </c>
      <c r="J1382">
        <v>-0.69</v>
      </c>
      <c r="K1382">
        <v>0.94</v>
      </c>
      <c r="L1382">
        <v>52.5</v>
      </c>
      <c r="M1382" t="str">
        <f t="shared" si="65"/>
        <v/>
      </c>
      <c r="N1382" s="12" t="str">
        <f t="shared" si="66"/>
        <v/>
      </c>
      <c r="O1382" t="str">
        <f t="shared" si="67"/>
        <v/>
      </c>
    </row>
    <row r="1383" spans="1:15" x14ac:dyDescent="0.25">
      <c r="A1383">
        <v>2006</v>
      </c>
      <c r="B1383">
        <v>2</v>
      </c>
      <c r="C1383" s="2">
        <v>0.44722222222222219</v>
      </c>
      <c r="D1383">
        <v>1</v>
      </c>
      <c r="E1383">
        <v>10</v>
      </c>
      <c r="F1383" t="s">
        <v>554</v>
      </c>
      <c r="G1383" t="s">
        <v>1654</v>
      </c>
      <c r="H1383">
        <v>3</v>
      </c>
      <c r="I1383">
        <v>0</v>
      </c>
      <c r="J1383">
        <v>0.94</v>
      </c>
      <c r="K1383">
        <v>2.13</v>
      </c>
      <c r="L1383">
        <v>56.6</v>
      </c>
      <c r="M1383" t="str">
        <f t="shared" si="65"/>
        <v/>
      </c>
      <c r="N1383" s="12" t="str">
        <f t="shared" si="66"/>
        <v/>
      </c>
      <c r="O1383" t="str">
        <f t="shared" si="67"/>
        <v/>
      </c>
    </row>
    <row r="1384" spans="1:15" x14ac:dyDescent="0.25">
      <c r="A1384">
        <v>2006</v>
      </c>
      <c r="B1384">
        <v>2</v>
      </c>
      <c r="C1384" s="2">
        <v>0.42986111111111108</v>
      </c>
      <c r="D1384">
        <v>1</v>
      </c>
      <c r="E1384">
        <v>10</v>
      </c>
      <c r="F1384" t="s">
        <v>1021</v>
      </c>
      <c r="G1384" t="s">
        <v>1653</v>
      </c>
      <c r="H1384">
        <v>3</v>
      </c>
      <c r="I1384">
        <v>0</v>
      </c>
      <c r="J1384">
        <v>2.13</v>
      </c>
      <c r="K1384">
        <v>0.06</v>
      </c>
      <c r="L1384">
        <v>49.1</v>
      </c>
      <c r="M1384" t="str">
        <f t="shared" si="65"/>
        <v/>
      </c>
      <c r="N1384" s="12" t="str">
        <f t="shared" si="66"/>
        <v/>
      </c>
      <c r="O1384" t="str">
        <f t="shared" si="67"/>
        <v/>
      </c>
    </row>
    <row r="1385" spans="1:15" x14ac:dyDescent="0.25">
      <c r="A1385">
        <v>2006</v>
      </c>
      <c r="B1385">
        <v>2</v>
      </c>
      <c r="C1385" s="2">
        <v>0.42291666666666666</v>
      </c>
      <c r="D1385">
        <v>1</v>
      </c>
      <c r="E1385">
        <v>10</v>
      </c>
      <c r="F1385" t="s">
        <v>1652</v>
      </c>
      <c r="G1385" t="s">
        <v>1651</v>
      </c>
      <c r="H1385">
        <v>3</v>
      </c>
      <c r="I1385">
        <v>0</v>
      </c>
      <c r="J1385">
        <v>-0.06</v>
      </c>
      <c r="K1385">
        <v>-0.06</v>
      </c>
      <c r="L1385">
        <v>49</v>
      </c>
      <c r="M1385" t="str">
        <f t="shared" si="65"/>
        <v/>
      </c>
      <c r="N1385" s="12" t="str">
        <f t="shared" si="66"/>
        <v/>
      </c>
      <c r="O1385" t="str">
        <f t="shared" si="67"/>
        <v/>
      </c>
    </row>
    <row r="1386" spans="1:15" x14ac:dyDescent="0.25">
      <c r="A1386">
        <v>2006</v>
      </c>
      <c r="B1386">
        <v>2</v>
      </c>
      <c r="C1386" s="2">
        <v>0.3972222222222222</v>
      </c>
      <c r="D1386">
        <v>2</v>
      </c>
      <c r="E1386">
        <v>7</v>
      </c>
      <c r="F1386" t="s">
        <v>1542</v>
      </c>
      <c r="G1386" t="s">
        <v>1650</v>
      </c>
      <c r="H1386">
        <v>3</v>
      </c>
      <c r="I1386">
        <v>0</v>
      </c>
      <c r="J1386">
        <v>-0.06</v>
      </c>
      <c r="K1386">
        <v>-0.37</v>
      </c>
      <c r="L1386">
        <v>50</v>
      </c>
      <c r="M1386" t="str">
        <f t="shared" si="65"/>
        <v/>
      </c>
      <c r="N1386" s="12" t="str">
        <f t="shared" si="66"/>
        <v/>
      </c>
      <c r="O1386" t="str">
        <f t="shared" si="67"/>
        <v/>
      </c>
    </row>
    <row r="1387" spans="1:15" x14ac:dyDescent="0.25">
      <c r="A1387">
        <v>2006</v>
      </c>
      <c r="B1387">
        <v>2</v>
      </c>
      <c r="C1387" s="2">
        <v>0.3659722222222222</v>
      </c>
      <c r="D1387">
        <v>3</v>
      </c>
      <c r="E1387">
        <v>3</v>
      </c>
      <c r="F1387" t="s">
        <v>1649</v>
      </c>
      <c r="G1387" t="s">
        <v>1648</v>
      </c>
      <c r="H1387">
        <v>3</v>
      </c>
      <c r="I1387">
        <v>0</v>
      </c>
      <c r="J1387">
        <v>-0.37</v>
      </c>
      <c r="K1387">
        <v>-1.63</v>
      </c>
      <c r="L1387">
        <v>54.5</v>
      </c>
      <c r="M1387" t="str">
        <f t="shared" si="65"/>
        <v/>
      </c>
      <c r="N1387" s="12" t="str">
        <f t="shared" si="66"/>
        <v/>
      </c>
      <c r="O1387" t="str">
        <f t="shared" si="67"/>
        <v/>
      </c>
    </row>
    <row r="1388" spans="1:15" x14ac:dyDescent="0.25">
      <c r="A1388">
        <v>2006</v>
      </c>
      <c r="B1388">
        <v>2</v>
      </c>
      <c r="C1388" s="2">
        <v>0.3520833333333333</v>
      </c>
      <c r="D1388">
        <v>4</v>
      </c>
      <c r="E1388">
        <v>1</v>
      </c>
      <c r="F1388" t="s">
        <v>355</v>
      </c>
      <c r="G1388" t="s">
        <v>1647</v>
      </c>
      <c r="H1388">
        <v>3</v>
      </c>
      <c r="I1388">
        <v>0</v>
      </c>
      <c r="J1388">
        <v>-1.63</v>
      </c>
      <c r="K1388">
        <v>-1.66</v>
      </c>
      <c r="L1388">
        <v>54.5</v>
      </c>
      <c r="M1388" t="str">
        <f t="shared" si="65"/>
        <v/>
      </c>
      <c r="N1388" s="12" t="str">
        <f t="shared" si="66"/>
        <v/>
      </c>
      <c r="O1388" t="str">
        <f t="shared" si="67"/>
        <v/>
      </c>
    </row>
    <row r="1389" spans="1:15" x14ac:dyDescent="0.25">
      <c r="A1389">
        <v>2006</v>
      </c>
      <c r="B1389">
        <v>2</v>
      </c>
      <c r="C1389" s="2">
        <v>0.34375</v>
      </c>
      <c r="D1389">
        <v>1</v>
      </c>
      <c r="E1389">
        <v>10</v>
      </c>
      <c r="F1389" t="s">
        <v>628</v>
      </c>
      <c r="G1389" t="s">
        <v>1646</v>
      </c>
      <c r="H1389">
        <v>3</v>
      </c>
      <c r="I1389">
        <v>0</v>
      </c>
      <c r="J1389">
        <v>1.66</v>
      </c>
      <c r="K1389">
        <v>1.26</v>
      </c>
      <c r="L1389">
        <v>53</v>
      </c>
      <c r="M1389" t="str">
        <f t="shared" si="65"/>
        <v/>
      </c>
      <c r="N1389" s="12" t="str">
        <f t="shared" si="66"/>
        <v/>
      </c>
      <c r="O1389" t="str">
        <f t="shared" si="67"/>
        <v/>
      </c>
    </row>
    <row r="1390" spans="1:15" x14ac:dyDescent="0.25">
      <c r="A1390">
        <v>2006</v>
      </c>
      <c r="B1390">
        <v>2</v>
      </c>
      <c r="C1390" s="2">
        <v>0.31736111111111115</v>
      </c>
      <c r="D1390">
        <v>2</v>
      </c>
      <c r="E1390">
        <v>9</v>
      </c>
      <c r="F1390" t="s">
        <v>1059</v>
      </c>
      <c r="G1390" t="s">
        <v>1645</v>
      </c>
      <c r="H1390">
        <v>3</v>
      </c>
      <c r="I1390">
        <v>0</v>
      </c>
      <c r="J1390">
        <v>1.26</v>
      </c>
      <c r="K1390">
        <v>0.96</v>
      </c>
      <c r="L1390">
        <v>51.7</v>
      </c>
      <c r="M1390" t="str">
        <f t="shared" si="65"/>
        <v/>
      </c>
      <c r="N1390" s="12" t="str">
        <f t="shared" si="66"/>
        <v/>
      </c>
      <c r="O1390" t="str">
        <f t="shared" si="67"/>
        <v/>
      </c>
    </row>
    <row r="1391" spans="1:15" x14ac:dyDescent="0.25">
      <c r="A1391">
        <v>2006</v>
      </c>
      <c r="B1391">
        <v>2</v>
      </c>
      <c r="C1391" s="2">
        <v>0.29097222222222224</v>
      </c>
      <c r="D1391">
        <v>3</v>
      </c>
      <c r="E1391">
        <v>6</v>
      </c>
      <c r="F1391" t="s">
        <v>1057</v>
      </c>
      <c r="G1391" t="s">
        <v>1644</v>
      </c>
      <c r="H1391">
        <v>3</v>
      </c>
      <c r="I1391">
        <v>0</v>
      </c>
      <c r="J1391">
        <v>0.96</v>
      </c>
      <c r="K1391">
        <v>2.72</v>
      </c>
      <c r="L1391">
        <v>58.2</v>
      </c>
      <c r="M1391" t="str">
        <f t="shared" si="65"/>
        <v/>
      </c>
      <c r="N1391" s="12" t="str">
        <f t="shared" si="66"/>
        <v/>
      </c>
      <c r="O1391" t="str">
        <f t="shared" si="67"/>
        <v/>
      </c>
    </row>
    <row r="1392" spans="1:15" x14ac:dyDescent="0.25">
      <c r="A1392">
        <v>2006</v>
      </c>
      <c r="B1392">
        <v>2</v>
      </c>
      <c r="C1392" s="2">
        <v>0.26041666666666669</v>
      </c>
      <c r="D1392">
        <v>1</v>
      </c>
      <c r="E1392">
        <v>10</v>
      </c>
      <c r="F1392" t="s">
        <v>330</v>
      </c>
      <c r="G1392" t="s">
        <v>1643</v>
      </c>
      <c r="H1392">
        <v>3</v>
      </c>
      <c r="I1392">
        <v>0</v>
      </c>
      <c r="J1392">
        <v>2.72</v>
      </c>
      <c r="K1392">
        <v>2.31</v>
      </c>
      <c r="L1392">
        <v>56.6</v>
      </c>
      <c r="M1392" t="str">
        <f t="shared" si="65"/>
        <v/>
      </c>
      <c r="N1392" s="12" t="str">
        <f t="shared" si="66"/>
        <v/>
      </c>
      <c r="O1392" t="str">
        <f t="shared" si="67"/>
        <v/>
      </c>
    </row>
    <row r="1393" spans="1:15" x14ac:dyDescent="0.25">
      <c r="A1393">
        <v>2006</v>
      </c>
      <c r="B1393">
        <v>2</v>
      </c>
      <c r="C1393" s="2">
        <v>0.23333333333333331</v>
      </c>
      <c r="D1393">
        <v>2</v>
      </c>
      <c r="E1393">
        <v>9</v>
      </c>
      <c r="F1393" t="s">
        <v>337</v>
      </c>
      <c r="G1393" t="s">
        <v>1642</v>
      </c>
      <c r="H1393">
        <v>3</v>
      </c>
      <c r="I1393">
        <v>0</v>
      </c>
      <c r="J1393">
        <v>2.31</v>
      </c>
      <c r="K1393">
        <v>4.1100000000000003</v>
      </c>
      <c r="L1393">
        <v>63.2</v>
      </c>
      <c r="M1393" t="str">
        <f t="shared" si="65"/>
        <v/>
      </c>
      <c r="N1393" s="12" t="str">
        <f t="shared" si="66"/>
        <v/>
      </c>
      <c r="O1393" t="str">
        <f t="shared" si="67"/>
        <v/>
      </c>
    </row>
    <row r="1394" spans="1:15" x14ac:dyDescent="0.25">
      <c r="A1394">
        <v>2006</v>
      </c>
      <c r="B1394">
        <v>2</v>
      </c>
      <c r="C1394" s="2">
        <v>0.20347222222222219</v>
      </c>
      <c r="D1394">
        <v>1</v>
      </c>
      <c r="E1394">
        <v>10</v>
      </c>
      <c r="F1394" t="s">
        <v>1595</v>
      </c>
      <c r="G1394" t="s">
        <v>1590</v>
      </c>
      <c r="H1394">
        <v>3</v>
      </c>
      <c r="I1394">
        <v>0</v>
      </c>
      <c r="J1394">
        <v>4.1100000000000003</v>
      </c>
      <c r="K1394">
        <v>3.56</v>
      </c>
      <c r="L1394">
        <v>61.1</v>
      </c>
      <c r="M1394" t="str">
        <f t="shared" si="65"/>
        <v/>
      </c>
      <c r="N1394" s="12" t="str">
        <f t="shared" si="66"/>
        <v/>
      </c>
      <c r="O1394" t="str">
        <f t="shared" si="67"/>
        <v/>
      </c>
    </row>
    <row r="1395" spans="1:15" x14ac:dyDescent="0.25">
      <c r="A1395">
        <v>2006</v>
      </c>
      <c r="B1395">
        <v>2</v>
      </c>
      <c r="C1395" s="2">
        <v>0.19930555555555554</v>
      </c>
      <c r="D1395">
        <v>2</v>
      </c>
      <c r="E1395">
        <v>10</v>
      </c>
      <c r="F1395" t="s">
        <v>1595</v>
      </c>
      <c r="G1395" t="s">
        <v>1641</v>
      </c>
      <c r="H1395">
        <v>3</v>
      </c>
      <c r="I1395">
        <v>0</v>
      </c>
      <c r="J1395">
        <v>3.56</v>
      </c>
      <c r="K1395">
        <v>2.21</v>
      </c>
      <c r="L1395">
        <v>55.9</v>
      </c>
      <c r="M1395" t="str">
        <f t="shared" si="65"/>
        <v/>
      </c>
      <c r="N1395" s="12" t="str">
        <f t="shared" si="66"/>
        <v/>
      </c>
      <c r="O1395" t="str">
        <f t="shared" si="67"/>
        <v/>
      </c>
    </row>
    <row r="1396" spans="1:15" x14ac:dyDescent="0.25">
      <c r="A1396">
        <v>2006</v>
      </c>
      <c r="B1396">
        <v>2</v>
      </c>
      <c r="C1396" s="2">
        <v>0.18124999999999999</v>
      </c>
      <c r="D1396">
        <v>2</v>
      </c>
      <c r="E1396">
        <v>20</v>
      </c>
      <c r="F1396" t="s">
        <v>335</v>
      </c>
      <c r="G1396" t="s">
        <v>1640</v>
      </c>
      <c r="H1396">
        <v>3</v>
      </c>
      <c r="I1396">
        <v>0</v>
      </c>
      <c r="J1396">
        <v>2.21</v>
      </c>
      <c r="K1396">
        <v>0.5</v>
      </c>
      <c r="L1396">
        <v>49.2</v>
      </c>
      <c r="M1396" t="str">
        <f t="shared" si="65"/>
        <v/>
      </c>
      <c r="N1396" s="12" t="str">
        <f t="shared" si="66"/>
        <v/>
      </c>
      <c r="O1396" t="str">
        <f t="shared" si="67"/>
        <v/>
      </c>
    </row>
    <row r="1397" spans="1:15" x14ac:dyDescent="0.25">
      <c r="A1397">
        <v>2006</v>
      </c>
      <c r="B1397">
        <v>2</v>
      </c>
      <c r="C1397" s="2">
        <v>0.16527777777777777</v>
      </c>
      <c r="D1397">
        <v>3</v>
      </c>
      <c r="E1397">
        <v>28</v>
      </c>
      <c r="F1397" t="s">
        <v>278</v>
      </c>
      <c r="G1397" t="s">
        <v>1639</v>
      </c>
      <c r="H1397">
        <v>3</v>
      </c>
      <c r="I1397">
        <v>0</v>
      </c>
      <c r="J1397">
        <v>0.5</v>
      </c>
      <c r="K1397">
        <v>6.51</v>
      </c>
      <c r="L1397">
        <v>71.599999999999994</v>
      </c>
      <c r="M1397" t="str">
        <f t="shared" si="65"/>
        <v/>
      </c>
      <c r="N1397" s="12" t="str">
        <f t="shared" si="66"/>
        <v/>
      </c>
      <c r="O1397" t="str">
        <f t="shared" si="67"/>
        <v/>
      </c>
    </row>
    <row r="1398" spans="1:15" x14ac:dyDescent="0.25">
      <c r="A1398">
        <v>2006</v>
      </c>
      <c r="B1398">
        <v>2</v>
      </c>
      <c r="C1398" s="2">
        <v>0.13125000000000001</v>
      </c>
      <c r="D1398">
        <v>3</v>
      </c>
      <c r="E1398">
        <v>28</v>
      </c>
      <c r="F1398" t="s">
        <v>278</v>
      </c>
      <c r="G1398" t="s">
        <v>1551</v>
      </c>
      <c r="H1398">
        <v>3</v>
      </c>
      <c r="I1398">
        <v>0</v>
      </c>
      <c r="J1398">
        <v>0</v>
      </c>
      <c r="K1398">
        <v>0</v>
      </c>
      <c r="M1398" t="str">
        <f t="shared" si="65"/>
        <v/>
      </c>
      <c r="N1398" s="12" t="str">
        <f t="shared" si="66"/>
        <v/>
      </c>
      <c r="O1398" t="str">
        <f t="shared" si="67"/>
        <v/>
      </c>
    </row>
    <row r="1399" spans="1:15" x14ac:dyDescent="0.25">
      <c r="A1399">
        <v>2006</v>
      </c>
      <c r="B1399">
        <v>2</v>
      </c>
      <c r="C1399" s="2">
        <v>0.13125000000000001</v>
      </c>
      <c r="D1399">
        <v>1</v>
      </c>
      <c r="E1399">
        <v>3</v>
      </c>
      <c r="F1399" t="s">
        <v>1638</v>
      </c>
      <c r="G1399" t="s">
        <v>1637</v>
      </c>
      <c r="H1399">
        <v>3</v>
      </c>
      <c r="I1399">
        <v>0</v>
      </c>
      <c r="J1399">
        <v>6.51</v>
      </c>
      <c r="K1399">
        <v>5.91</v>
      </c>
      <c r="L1399">
        <v>69.5</v>
      </c>
      <c r="M1399" t="str">
        <f t="shared" si="65"/>
        <v/>
      </c>
      <c r="N1399" s="12" t="str">
        <f t="shared" si="66"/>
        <v/>
      </c>
      <c r="O1399" t="str">
        <f t="shared" si="67"/>
        <v/>
      </c>
    </row>
    <row r="1400" spans="1:15" x14ac:dyDescent="0.25">
      <c r="A1400">
        <v>2006</v>
      </c>
      <c r="B1400">
        <v>2</v>
      </c>
      <c r="C1400" s="2">
        <v>0.10555555555555556</v>
      </c>
      <c r="D1400">
        <v>2</v>
      </c>
      <c r="E1400">
        <v>1</v>
      </c>
      <c r="F1400" t="s">
        <v>1634</v>
      </c>
      <c r="G1400" t="s">
        <v>1636</v>
      </c>
      <c r="H1400">
        <v>3</v>
      </c>
      <c r="I1400">
        <v>0</v>
      </c>
      <c r="J1400">
        <v>5.91</v>
      </c>
      <c r="K1400">
        <v>5.17</v>
      </c>
      <c r="L1400">
        <v>66.900000000000006</v>
      </c>
      <c r="M1400" t="str">
        <f t="shared" si="65"/>
        <v/>
      </c>
      <c r="N1400" s="12" t="str">
        <f t="shared" si="66"/>
        <v/>
      </c>
      <c r="O1400" t="str">
        <f t="shared" si="67"/>
        <v/>
      </c>
    </row>
    <row r="1401" spans="1:15" x14ac:dyDescent="0.25">
      <c r="A1401">
        <v>2006</v>
      </c>
      <c r="B1401">
        <v>2</v>
      </c>
      <c r="C1401" s="2">
        <v>8.3333333333333329E-2</v>
      </c>
      <c r="D1401">
        <v>3</v>
      </c>
      <c r="E1401">
        <v>1</v>
      </c>
      <c r="F1401" t="s">
        <v>1634</v>
      </c>
      <c r="G1401" t="s">
        <v>1635</v>
      </c>
      <c r="H1401">
        <v>3</v>
      </c>
      <c r="I1401">
        <v>6</v>
      </c>
      <c r="J1401">
        <v>5.17</v>
      </c>
      <c r="K1401">
        <v>7</v>
      </c>
      <c r="L1401">
        <v>69.900000000000006</v>
      </c>
      <c r="M1401">
        <f t="shared" si="65"/>
        <v>2</v>
      </c>
      <c r="N1401" s="12">
        <f t="shared" si="66"/>
        <v>1.9444444444444441E-2</v>
      </c>
      <c r="O1401">
        <f t="shared" si="67"/>
        <v>3</v>
      </c>
    </row>
    <row r="1402" spans="1:15" x14ac:dyDescent="0.25">
      <c r="A1402">
        <v>2006</v>
      </c>
      <c r="B1402">
        <v>2</v>
      </c>
      <c r="C1402" s="2">
        <v>8.3333333333333329E-2</v>
      </c>
      <c r="F1402" t="s">
        <v>1634</v>
      </c>
      <c r="G1402" t="s">
        <v>962</v>
      </c>
      <c r="H1402">
        <v>3</v>
      </c>
      <c r="I1402">
        <v>7</v>
      </c>
      <c r="J1402">
        <v>0</v>
      </c>
      <c r="K1402">
        <v>0</v>
      </c>
      <c r="L1402">
        <v>73.400000000000006</v>
      </c>
      <c r="M1402">
        <f t="shared" si="65"/>
        <v>2</v>
      </c>
      <c r="N1402" s="12">
        <f t="shared" si="66"/>
        <v>1.9444444444444441E-2</v>
      </c>
      <c r="O1402">
        <f t="shared" si="67"/>
        <v>4</v>
      </c>
    </row>
    <row r="1403" spans="1:15" x14ac:dyDescent="0.25">
      <c r="A1403">
        <v>2006</v>
      </c>
      <c r="B1403">
        <v>2</v>
      </c>
      <c r="C1403" s="2">
        <v>8.3333333333333329E-2</v>
      </c>
      <c r="F1403" t="s">
        <v>554</v>
      </c>
      <c r="G1403" t="s">
        <v>1633</v>
      </c>
      <c r="H1403">
        <v>3</v>
      </c>
      <c r="I1403">
        <v>7</v>
      </c>
      <c r="J1403">
        <v>0</v>
      </c>
      <c r="K1403">
        <v>-0.74</v>
      </c>
      <c r="L1403">
        <v>70.8</v>
      </c>
      <c r="M1403" t="str">
        <f t="shared" si="65"/>
        <v/>
      </c>
      <c r="N1403" s="12" t="str">
        <f t="shared" si="66"/>
        <v/>
      </c>
      <c r="O1403" t="str">
        <f t="shared" si="67"/>
        <v/>
      </c>
    </row>
    <row r="1404" spans="1:15" x14ac:dyDescent="0.25">
      <c r="A1404">
        <v>2006</v>
      </c>
      <c r="B1404">
        <v>2</v>
      </c>
      <c r="C1404" s="2">
        <v>7.3611111111111113E-2</v>
      </c>
      <c r="D1404">
        <v>1</v>
      </c>
      <c r="E1404">
        <v>10</v>
      </c>
      <c r="F1404" t="s">
        <v>350</v>
      </c>
      <c r="G1404" t="s">
        <v>1632</v>
      </c>
      <c r="H1404">
        <v>3</v>
      </c>
      <c r="I1404">
        <v>7</v>
      </c>
      <c r="J1404">
        <v>0.74</v>
      </c>
      <c r="K1404">
        <v>1.99</v>
      </c>
      <c r="L1404">
        <v>66.3</v>
      </c>
      <c r="M1404" t="str">
        <f t="shared" si="65"/>
        <v/>
      </c>
      <c r="N1404" s="12" t="str">
        <f t="shared" si="66"/>
        <v/>
      </c>
      <c r="O1404" t="str">
        <f t="shared" si="67"/>
        <v/>
      </c>
    </row>
    <row r="1405" spans="1:15" x14ac:dyDescent="0.25">
      <c r="A1405">
        <v>2006</v>
      </c>
      <c r="B1405">
        <v>2</v>
      </c>
      <c r="C1405" s="2">
        <v>6.1111111111111116E-2</v>
      </c>
      <c r="D1405">
        <v>1</v>
      </c>
      <c r="E1405">
        <v>10</v>
      </c>
      <c r="F1405" t="s">
        <v>282</v>
      </c>
      <c r="G1405" t="s">
        <v>1631</v>
      </c>
      <c r="H1405">
        <v>3</v>
      </c>
      <c r="I1405">
        <v>7</v>
      </c>
      <c r="J1405">
        <v>1.99</v>
      </c>
      <c r="K1405">
        <v>1.99</v>
      </c>
      <c r="L1405">
        <v>66.3</v>
      </c>
      <c r="M1405" t="str">
        <f t="shared" si="65"/>
        <v/>
      </c>
      <c r="N1405" s="12" t="str">
        <f t="shared" si="66"/>
        <v/>
      </c>
      <c r="O1405" t="str">
        <f t="shared" si="67"/>
        <v/>
      </c>
    </row>
    <row r="1406" spans="1:15" x14ac:dyDescent="0.25">
      <c r="A1406">
        <v>2006</v>
      </c>
      <c r="B1406">
        <v>2</v>
      </c>
      <c r="C1406" s="2">
        <v>5.0694444444444452E-2</v>
      </c>
      <c r="D1406">
        <v>1</v>
      </c>
      <c r="E1406">
        <v>10</v>
      </c>
      <c r="F1406" t="s">
        <v>282</v>
      </c>
      <c r="G1406" t="s">
        <v>357</v>
      </c>
      <c r="H1406">
        <v>3</v>
      </c>
      <c r="I1406">
        <v>7</v>
      </c>
      <c r="J1406">
        <v>0</v>
      </c>
      <c r="K1406">
        <v>0</v>
      </c>
      <c r="M1406" t="str">
        <f t="shared" si="65"/>
        <v/>
      </c>
      <c r="N1406" s="12" t="str">
        <f t="shared" si="66"/>
        <v/>
      </c>
      <c r="O1406" t="str">
        <f t="shared" si="67"/>
        <v/>
      </c>
    </row>
    <row r="1407" spans="1:15" x14ac:dyDescent="0.25">
      <c r="A1407">
        <v>2006</v>
      </c>
      <c r="B1407">
        <v>2</v>
      </c>
      <c r="C1407" s="2">
        <v>5.0694444444444452E-2</v>
      </c>
      <c r="D1407">
        <v>2</v>
      </c>
      <c r="E1407">
        <v>6</v>
      </c>
      <c r="F1407">
        <v>50</v>
      </c>
      <c r="G1407" t="s">
        <v>1630</v>
      </c>
      <c r="H1407">
        <v>3</v>
      </c>
      <c r="I1407">
        <v>7</v>
      </c>
      <c r="J1407">
        <v>1.99</v>
      </c>
      <c r="K1407">
        <v>2.92</v>
      </c>
      <c r="L1407">
        <v>62.8</v>
      </c>
      <c r="M1407" t="str">
        <f t="shared" si="65"/>
        <v/>
      </c>
      <c r="N1407" s="12" t="str">
        <f t="shared" si="66"/>
        <v/>
      </c>
      <c r="O1407" t="str">
        <f t="shared" si="67"/>
        <v/>
      </c>
    </row>
    <row r="1408" spans="1:15" x14ac:dyDescent="0.25">
      <c r="A1408">
        <v>2006</v>
      </c>
      <c r="B1408">
        <v>2</v>
      </c>
      <c r="C1408" s="2">
        <v>3.7499999999999999E-2</v>
      </c>
      <c r="D1408">
        <v>1</v>
      </c>
      <c r="E1408">
        <v>10</v>
      </c>
      <c r="F1408" t="s">
        <v>584</v>
      </c>
      <c r="G1408" t="s">
        <v>1564</v>
      </c>
      <c r="H1408">
        <v>3</v>
      </c>
      <c r="I1408">
        <v>7</v>
      </c>
      <c r="J1408">
        <v>2.92</v>
      </c>
      <c r="K1408">
        <v>2.37</v>
      </c>
      <c r="L1408">
        <v>64.900000000000006</v>
      </c>
      <c r="M1408" t="str">
        <f t="shared" si="65"/>
        <v/>
      </c>
      <c r="N1408" s="12" t="str">
        <f t="shared" si="66"/>
        <v/>
      </c>
      <c r="O1408" t="str">
        <f t="shared" si="67"/>
        <v/>
      </c>
    </row>
    <row r="1409" spans="1:15" x14ac:dyDescent="0.25">
      <c r="A1409">
        <v>2006</v>
      </c>
      <c r="B1409">
        <v>2</v>
      </c>
      <c r="C1409" s="2">
        <v>3.3333333333333333E-2</v>
      </c>
      <c r="D1409">
        <v>1</v>
      </c>
      <c r="E1409">
        <v>10</v>
      </c>
      <c r="F1409" t="s">
        <v>584</v>
      </c>
      <c r="G1409" t="s">
        <v>626</v>
      </c>
      <c r="H1409">
        <v>3</v>
      </c>
      <c r="I1409">
        <v>7</v>
      </c>
      <c r="J1409">
        <v>0</v>
      </c>
      <c r="K1409">
        <v>0</v>
      </c>
      <c r="M1409" t="str">
        <f t="shared" si="65"/>
        <v/>
      </c>
      <c r="N1409" s="12" t="str">
        <f t="shared" si="66"/>
        <v/>
      </c>
      <c r="O1409" t="str">
        <f t="shared" si="67"/>
        <v/>
      </c>
    </row>
    <row r="1410" spans="1:15" x14ac:dyDescent="0.25">
      <c r="A1410">
        <v>2006</v>
      </c>
      <c r="B1410">
        <v>2</v>
      </c>
      <c r="C1410" s="2">
        <v>3.3333333333333333E-2</v>
      </c>
      <c r="D1410">
        <v>2</v>
      </c>
      <c r="E1410">
        <v>10</v>
      </c>
      <c r="F1410" t="s">
        <v>584</v>
      </c>
      <c r="G1410" t="s">
        <v>1629</v>
      </c>
      <c r="H1410">
        <v>3</v>
      </c>
      <c r="I1410">
        <v>7</v>
      </c>
      <c r="J1410">
        <v>2.37</v>
      </c>
      <c r="K1410">
        <v>2.21</v>
      </c>
      <c r="L1410">
        <v>65.5</v>
      </c>
      <c r="M1410" t="str">
        <f t="shared" si="65"/>
        <v/>
      </c>
      <c r="N1410" s="12" t="str">
        <f t="shared" si="66"/>
        <v/>
      </c>
      <c r="O1410" t="str">
        <f t="shared" si="67"/>
        <v/>
      </c>
    </row>
    <row r="1411" spans="1:15" x14ac:dyDescent="0.25">
      <c r="A1411">
        <v>2006</v>
      </c>
      <c r="B1411">
        <v>2</v>
      </c>
      <c r="C1411" s="2">
        <v>9.0277777777777787E-3</v>
      </c>
      <c r="D1411">
        <v>2</v>
      </c>
      <c r="E1411">
        <v>10</v>
      </c>
      <c r="F1411" t="s">
        <v>584</v>
      </c>
      <c r="G1411" t="s">
        <v>611</v>
      </c>
      <c r="H1411">
        <v>3</v>
      </c>
      <c r="I1411">
        <v>7</v>
      </c>
      <c r="J1411">
        <v>0</v>
      </c>
      <c r="K1411">
        <v>0</v>
      </c>
      <c r="M1411" t="str">
        <f t="shared" si="65"/>
        <v/>
      </c>
      <c r="N1411" s="12" t="str">
        <f t="shared" si="66"/>
        <v/>
      </c>
      <c r="O1411" t="str">
        <f t="shared" si="67"/>
        <v/>
      </c>
    </row>
    <row r="1412" spans="1:15" x14ac:dyDescent="0.25">
      <c r="A1412">
        <v>2006</v>
      </c>
      <c r="B1412">
        <v>2</v>
      </c>
      <c r="C1412" s="2">
        <v>9.0277777777777787E-3</v>
      </c>
      <c r="D1412">
        <v>3</v>
      </c>
      <c r="E1412">
        <v>6</v>
      </c>
      <c r="F1412" t="s">
        <v>704</v>
      </c>
      <c r="G1412" t="s">
        <v>1564</v>
      </c>
      <c r="H1412">
        <v>3</v>
      </c>
      <c r="I1412">
        <v>7</v>
      </c>
      <c r="J1412">
        <v>2.21</v>
      </c>
      <c r="K1412">
        <v>0.88</v>
      </c>
      <c r="L1412">
        <v>70.400000000000006</v>
      </c>
      <c r="M1412" t="str">
        <f t="shared" ref="M1412:M1475" si="68">IF(AND(H1412=H1411,I1412=I1411),"",$B1412)</f>
        <v/>
      </c>
      <c r="N1412" s="12" t="str">
        <f t="shared" ref="N1412:N1475" si="69">IF(NOT(ISNUMBER(M1412)),"",
IF(AND($C1412=0.625,$B1412=1),TIME(0,0,0),
(($C$3-C1412)+0.625*(B1412-1))/60))</f>
        <v/>
      </c>
      <c r="O1412" t="str">
        <f t="shared" ref="O1412:O1475" si="70">IF(N1412&lt;&gt;"",ABS(H1412-I1412),"")</f>
        <v/>
      </c>
    </row>
    <row r="1413" spans="1:15" x14ac:dyDescent="0.25">
      <c r="A1413">
        <v>2006</v>
      </c>
      <c r="B1413">
        <v>2</v>
      </c>
      <c r="C1413" s="2">
        <v>4.8611111111111112E-3</v>
      </c>
      <c r="D1413">
        <v>4</v>
      </c>
      <c r="E1413">
        <v>6</v>
      </c>
      <c r="F1413" t="s">
        <v>704</v>
      </c>
      <c r="G1413" t="s">
        <v>1628</v>
      </c>
      <c r="H1413">
        <v>3</v>
      </c>
      <c r="I1413">
        <v>7</v>
      </c>
      <c r="J1413">
        <v>0.88</v>
      </c>
      <c r="K1413">
        <v>-1.86</v>
      </c>
      <c r="L1413">
        <v>79.5</v>
      </c>
      <c r="M1413" t="str">
        <f t="shared" si="68"/>
        <v/>
      </c>
      <c r="N1413" s="12" t="str">
        <f t="shared" si="69"/>
        <v/>
      </c>
      <c r="O1413" t="str">
        <f t="shared" si="70"/>
        <v/>
      </c>
    </row>
    <row r="1414" spans="1:15" x14ac:dyDescent="0.25">
      <c r="A1414">
        <v>2006</v>
      </c>
      <c r="B1414">
        <v>2</v>
      </c>
      <c r="C1414" s="2">
        <v>1.3888888888888889E-3</v>
      </c>
      <c r="D1414">
        <v>1</v>
      </c>
      <c r="E1414">
        <v>10</v>
      </c>
      <c r="F1414" t="s">
        <v>556</v>
      </c>
      <c r="G1414" t="s">
        <v>953</v>
      </c>
      <c r="H1414">
        <v>3</v>
      </c>
      <c r="I1414">
        <v>7</v>
      </c>
      <c r="J1414">
        <v>1.86</v>
      </c>
      <c r="K1414">
        <v>1.18</v>
      </c>
      <c r="L1414">
        <v>73.599999999999994</v>
      </c>
      <c r="M1414" t="str">
        <f t="shared" si="68"/>
        <v/>
      </c>
      <c r="N1414" s="12" t="str">
        <f t="shared" si="69"/>
        <v/>
      </c>
      <c r="O1414" t="str">
        <f t="shared" si="70"/>
        <v/>
      </c>
    </row>
    <row r="1415" spans="1:15" x14ac:dyDescent="0.25">
      <c r="A1415">
        <v>2006</v>
      </c>
      <c r="B1415">
        <v>3</v>
      </c>
      <c r="C1415" s="2">
        <v>0.625</v>
      </c>
      <c r="F1415" t="s">
        <v>1602</v>
      </c>
      <c r="G1415" t="s">
        <v>1627</v>
      </c>
      <c r="H1415">
        <v>3</v>
      </c>
      <c r="I1415">
        <v>7</v>
      </c>
      <c r="J1415">
        <v>0</v>
      </c>
      <c r="K1415">
        <v>0.61</v>
      </c>
      <c r="L1415">
        <v>75.599999999999994</v>
      </c>
      <c r="M1415" t="str">
        <f t="shared" si="68"/>
        <v/>
      </c>
      <c r="N1415" s="12" t="str">
        <f t="shared" si="69"/>
        <v/>
      </c>
      <c r="O1415" t="str">
        <f t="shared" si="70"/>
        <v/>
      </c>
    </row>
    <row r="1416" spans="1:15" x14ac:dyDescent="0.25">
      <c r="A1416">
        <v>2006</v>
      </c>
      <c r="B1416">
        <v>3</v>
      </c>
      <c r="C1416" s="2">
        <v>0.62083333333333335</v>
      </c>
      <c r="D1416">
        <v>1</v>
      </c>
      <c r="E1416">
        <v>10</v>
      </c>
      <c r="F1416" t="s">
        <v>1625</v>
      </c>
      <c r="G1416" t="s">
        <v>1590</v>
      </c>
      <c r="H1416">
        <v>3</v>
      </c>
      <c r="I1416">
        <v>7</v>
      </c>
      <c r="J1416">
        <v>0.61</v>
      </c>
      <c r="K1416">
        <v>0.06</v>
      </c>
      <c r="L1416">
        <v>73.8</v>
      </c>
      <c r="M1416" t="str">
        <f t="shared" si="68"/>
        <v/>
      </c>
      <c r="N1416" s="12" t="str">
        <f t="shared" si="69"/>
        <v/>
      </c>
      <c r="O1416" t="str">
        <f t="shared" si="70"/>
        <v/>
      </c>
    </row>
    <row r="1417" spans="1:15" x14ac:dyDescent="0.25">
      <c r="A1417">
        <v>2006</v>
      </c>
      <c r="B1417">
        <v>3</v>
      </c>
      <c r="C1417" s="2">
        <v>0.61805555555555558</v>
      </c>
      <c r="D1417">
        <v>2</v>
      </c>
      <c r="E1417">
        <v>10</v>
      </c>
      <c r="F1417" t="s">
        <v>1625</v>
      </c>
      <c r="G1417" t="s">
        <v>1626</v>
      </c>
      <c r="H1417">
        <v>3</v>
      </c>
      <c r="I1417">
        <v>13</v>
      </c>
      <c r="J1417">
        <v>0.06</v>
      </c>
      <c r="K1417">
        <v>7</v>
      </c>
      <c r="L1417">
        <v>89.7</v>
      </c>
      <c r="M1417">
        <f t="shared" si="68"/>
        <v>3</v>
      </c>
      <c r="N1417" s="12">
        <f t="shared" si="69"/>
        <v>2.0949074074074075E-2</v>
      </c>
      <c r="O1417">
        <f t="shared" si="70"/>
        <v>10</v>
      </c>
    </row>
    <row r="1418" spans="1:15" x14ac:dyDescent="0.25">
      <c r="A1418">
        <v>2006</v>
      </c>
      <c r="B1418">
        <v>3</v>
      </c>
      <c r="C1418" s="2">
        <v>0.61805555555555558</v>
      </c>
      <c r="F1418" t="s">
        <v>1625</v>
      </c>
      <c r="G1418" t="s">
        <v>962</v>
      </c>
      <c r="H1418">
        <v>3</v>
      </c>
      <c r="I1418">
        <v>14</v>
      </c>
      <c r="J1418">
        <v>0</v>
      </c>
      <c r="K1418">
        <v>0</v>
      </c>
      <c r="L1418">
        <v>91.4</v>
      </c>
      <c r="M1418">
        <f t="shared" si="68"/>
        <v>3</v>
      </c>
      <c r="N1418" s="12">
        <f t="shared" si="69"/>
        <v>2.0949074074074075E-2</v>
      </c>
      <c r="O1418">
        <f t="shared" si="70"/>
        <v>11</v>
      </c>
    </row>
    <row r="1419" spans="1:15" x14ac:dyDescent="0.25">
      <c r="A1419">
        <v>2006</v>
      </c>
      <c r="B1419">
        <v>3</v>
      </c>
      <c r="C1419" s="2">
        <v>0.61805555555555558</v>
      </c>
      <c r="F1419" t="s">
        <v>554</v>
      </c>
      <c r="G1419" t="s">
        <v>1624</v>
      </c>
      <c r="H1419">
        <v>3</v>
      </c>
      <c r="I1419">
        <v>14</v>
      </c>
      <c r="J1419">
        <v>0</v>
      </c>
      <c r="K1419">
        <v>-0.87</v>
      </c>
      <c r="L1419">
        <v>89.9</v>
      </c>
      <c r="M1419" t="str">
        <f t="shared" si="68"/>
        <v/>
      </c>
      <c r="N1419" s="12" t="str">
        <f t="shared" si="69"/>
        <v/>
      </c>
      <c r="O1419" t="str">
        <f t="shared" si="70"/>
        <v/>
      </c>
    </row>
    <row r="1420" spans="1:15" x14ac:dyDescent="0.25">
      <c r="A1420">
        <v>2006</v>
      </c>
      <c r="B1420">
        <v>3</v>
      </c>
      <c r="C1420" s="2">
        <v>0.60486111111111118</v>
      </c>
      <c r="D1420">
        <v>1</v>
      </c>
      <c r="E1420">
        <v>10</v>
      </c>
      <c r="F1420" t="s">
        <v>1622</v>
      </c>
      <c r="G1420" t="s">
        <v>1623</v>
      </c>
      <c r="H1420">
        <v>3</v>
      </c>
      <c r="I1420">
        <v>14</v>
      </c>
      <c r="J1420">
        <v>0.87</v>
      </c>
      <c r="K1420">
        <v>0.33</v>
      </c>
      <c r="L1420">
        <v>91</v>
      </c>
      <c r="M1420" t="str">
        <f t="shared" si="68"/>
        <v/>
      </c>
      <c r="N1420" s="12" t="str">
        <f t="shared" si="69"/>
        <v/>
      </c>
      <c r="O1420" t="str">
        <f t="shared" si="70"/>
        <v/>
      </c>
    </row>
    <row r="1421" spans="1:15" x14ac:dyDescent="0.25">
      <c r="A1421">
        <v>2006</v>
      </c>
      <c r="B1421">
        <v>3</v>
      </c>
      <c r="C1421" s="2">
        <v>0.6020833333333333</v>
      </c>
      <c r="D1421">
        <v>2</v>
      </c>
      <c r="E1421">
        <v>10</v>
      </c>
      <c r="F1421" t="s">
        <v>1622</v>
      </c>
      <c r="G1421" t="s">
        <v>1621</v>
      </c>
      <c r="H1421">
        <v>3</v>
      </c>
      <c r="I1421">
        <v>14</v>
      </c>
      <c r="J1421">
        <v>0.33</v>
      </c>
      <c r="K1421">
        <v>0.43</v>
      </c>
      <c r="L1421">
        <v>90.8</v>
      </c>
      <c r="M1421" t="str">
        <f t="shared" si="68"/>
        <v/>
      </c>
      <c r="N1421" s="12" t="str">
        <f t="shared" si="69"/>
        <v/>
      </c>
      <c r="O1421" t="str">
        <f t="shared" si="70"/>
        <v/>
      </c>
    </row>
    <row r="1422" spans="1:15" x14ac:dyDescent="0.25">
      <c r="A1422">
        <v>2006</v>
      </c>
      <c r="B1422">
        <v>3</v>
      </c>
      <c r="C1422" s="2">
        <v>0.57291666666666663</v>
      </c>
      <c r="D1422">
        <v>3</v>
      </c>
      <c r="E1422">
        <v>4</v>
      </c>
      <c r="F1422" t="s">
        <v>238</v>
      </c>
      <c r="G1422" t="s">
        <v>1620</v>
      </c>
      <c r="H1422">
        <v>3</v>
      </c>
      <c r="I1422">
        <v>14</v>
      </c>
      <c r="J1422">
        <v>0.43</v>
      </c>
      <c r="K1422">
        <v>1.73</v>
      </c>
      <c r="L1422">
        <v>88.5</v>
      </c>
      <c r="M1422" t="str">
        <f t="shared" si="68"/>
        <v/>
      </c>
      <c r="N1422" s="12" t="str">
        <f t="shared" si="69"/>
        <v/>
      </c>
      <c r="O1422" t="str">
        <f t="shared" si="70"/>
        <v/>
      </c>
    </row>
    <row r="1423" spans="1:15" x14ac:dyDescent="0.25">
      <c r="A1423">
        <v>2006</v>
      </c>
      <c r="B1423">
        <v>3</v>
      </c>
      <c r="C1423" s="2">
        <v>0.54791666666666672</v>
      </c>
      <c r="D1423">
        <v>1</v>
      </c>
      <c r="E1423">
        <v>10</v>
      </c>
      <c r="F1423" t="s">
        <v>337</v>
      </c>
      <c r="G1423" t="s">
        <v>1619</v>
      </c>
      <c r="H1423">
        <v>3</v>
      </c>
      <c r="I1423">
        <v>14</v>
      </c>
      <c r="J1423">
        <v>1.73</v>
      </c>
      <c r="K1423">
        <v>3.12</v>
      </c>
      <c r="L1423">
        <v>85.5</v>
      </c>
      <c r="M1423" t="str">
        <f t="shared" si="68"/>
        <v/>
      </c>
      <c r="N1423" s="12" t="str">
        <f t="shared" si="69"/>
        <v/>
      </c>
      <c r="O1423" t="str">
        <f t="shared" si="70"/>
        <v/>
      </c>
    </row>
    <row r="1424" spans="1:15" x14ac:dyDescent="0.25">
      <c r="A1424">
        <v>2006</v>
      </c>
      <c r="B1424">
        <v>3</v>
      </c>
      <c r="C1424" s="2">
        <v>0.53055555555555556</v>
      </c>
      <c r="D1424">
        <v>1</v>
      </c>
      <c r="E1424">
        <v>10</v>
      </c>
      <c r="F1424" t="s">
        <v>1095</v>
      </c>
      <c r="G1424" t="s">
        <v>1618</v>
      </c>
      <c r="H1424">
        <v>3</v>
      </c>
      <c r="I1424">
        <v>14</v>
      </c>
      <c r="J1424">
        <v>3.12</v>
      </c>
      <c r="K1424">
        <v>2.57</v>
      </c>
      <c r="L1424">
        <v>86.9</v>
      </c>
      <c r="M1424" t="str">
        <f t="shared" si="68"/>
        <v/>
      </c>
      <c r="N1424" s="12" t="str">
        <f t="shared" si="69"/>
        <v/>
      </c>
      <c r="O1424" t="str">
        <f t="shared" si="70"/>
        <v/>
      </c>
    </row>
    <row r="1425" spans="1:15" x14ac:dyDescent="0.25">
      <c r="A1425">
        <v>2006</v>
      </c>
      <c r="B1425">
        <v>3</v>
      </c>
      <c r="C1425" s="2">
        <v>0.52569444444444446</v>
      </c>
      <c r="D1425">
        <v>2</v>
      </c>
      <c r="E1425">
        <v>10</v>
      </c>
      <c r="F1425" t="s">
        <v>1095</v>
      </c>
      <c r="G1425" t="s">
        <v>1617</v>
      </c>
      <c r="H1425">
        <v>3</v>
      </c>
      <c r="I1425">
        <v>14</v>
      </c>
      <c r="J1425">
        <v>2.57</v>
      </c>
      <c r="K1425">
        <v>2.54</v>
      </c>
      <c r="L1425">
        <v>87</v>
      </c>
      <c r="M1425" t="str">
        <f t="shared" si="68"/>
        <v/>
      </c>
      <c r="N1425" s="12" t="str">
        <f t="shared" si="69"/>
        <v/>
      </c>
      <c r="O1425" t="str">
        <f t="shared" si="70"/>
        <v/>
      </c>
    </row>
    <row r="1426" spans="1:15" x14ac:dyDescent="0.25">
      <c r="A1426">
        <v>2006</v>
      </c>
      <c r="B1426">
        <v>3</v>
      </c>
      <c r="C1426" s="2">
        <v>0.49305555555555558</v>
      </c>
      <c r="D1426">
        <v>3</v>
      </c>
      <c r="E1426">
        <v>5</v>
      </c>
      <c r="F1426" t="s">
        <v>1616</v>
      </c>
      <c r="G1426" t="s">
        <v>1564</v>
      </c>
      <c r="H1426">
        <v>3</v>
      </c>
      <c r="I1426">
        <v>14</v>
      </c>
      <c r="J1426">
        <v>2.54</v>
      </c>
      <c r="K1426">
        <v>1.26</v>
      </c>
      <c r="L1426">
        <v>90</v>
      </c>
      <c r="M1426" t="str">
        <f t="shared" si="68"/>
        <v/>
      </c>
      <c r="N1426" s="12" t="str">
        <f t="shared" si="69"/>
        <v/>
      </c>
      <c r="O1426" t="str">
        <f t="shared" si="70"/>
        <v/>
      </c>
    </row>
    <row r="1427" spans="1:15" x14ac:dyDescent="0.25">
      <c r="A1427">
        <v>2006</v>
      </c>
      <c r="B1427">
        <v>3</v>
      </c>
      <c r="C1427" s="2">
        <v>0.48958333333333331</v>
      </c>
      <c r="D1427">
        <v>4</v>
      </c>
      <c r="E1427">
        <v>5</v>
      </c>
      <c r="F1427" t="s">
        <v>1616</v>
      </c>
      <c r="G1427" t="s">
        <v>1615</v>
      </c>
      <c r="H1427">
        <v>3</v>
      </c>
      <c r="I1427">
        <v>14</v>
      </c>
      <c r="J1427">
        <v>1.26</v>
      </c>
      <c r="K1427">
        <v>-1.6</v>
      </c>
      <c r="L1427">
        <v>94.5</v>
      </c>
      <c r="M1427" t="str">
        <f t="shared" si="68"/>
        <v/>
      </c>
      <c r="N1427" s="12" t="str">
        <f t="shared" si="69"/>
        <v/>
      </c>
      <c r="O1427" t="str">
        <f t="shared" si="70"/>
        <v/>
      </c>
    </row>
    <row r="1428" spans="1:15" x14ac:dyDescent="0.25">
      <c r="A1428">
        <v>2006</v>
      </c>
      <c r="B1428">
        <v>3</v>
      </c>
      <c r="C1428" s="2">
        <v>0.4861111111111111</v>
      </c>
      <c r="D1428">
        <v>1</v>
      </c>
      <c r="E1428">
        <v>10</v>
      </c>
      <c r="F1428" t="s">
        <v>584</v>
      </c>
      <c r="G1428" t="s">
        <v>1614</v>
      </c>
      <c r="H1428">
        <v>3</v>
      </c>
      <c r="I1428">
        <v>14</v>
      </c>
      <c r="J1428">
        <v>1.6</v>
      </c>
      <c r="K1428">
        <v>2.59</v>
      </c>
      <c r="L1428">
        <v>95.6</v>
      </c>
      <c r="M1428" t="str">
        <f t="shared" si="68"/>
        <v/>
      </c>
      <c r="N1428" s="12" t="str">
        <f t="shared" si="69"/>
        <v/>
      </c>
      <c r="O1428" t="str">
        <f t="shared" si="70"/>
        <v/>
      </c>
    </row>
    <row r="1429" spans="1:15" x14ac:dyDescent="0.25">
      <c r="A1429">
        <v>2006</v>
      </c>
      <c r="B1429">
        <v>3</v>
      </c>
      <c r="C1429" s="2">
        <v>0.46666666666666662</v>
      </c>
      <c r="D1429">
        <v>1</v>
      </c>
      <c r="E1429">
        <v>10</v>
      </c>
      <c r="F1429" t="s">
        <v>393</v>
      </c>
      <c r="G1429" t="s">
        <v>1613</v>
      </c>
      <c r="H1429">
        <v>3</v>
      </c>
      <c r="I1429">
        <v>14</v>
      </c>
      <c r="J1429">
        <v>2.59</v>
      </c>
      <c r="K1429">
        <v>2.85</v>
      </c>
      <c r="L1429">
        <v>96</v>
      </c>
      <c r="M1429" t="str">
        <f t="shared" si="68"/>
        <v/>
      </c>
      <c r="N1429" s="12" t="str">
        <f t="shared" si="69"/>
        <v/>
      </c>
      <c r="O1429" t="str">
        <f t="shared" si="70"/>
        <v/>
      </c>
    </row>
    <row r="1430" spans="1:15" x14ac:dyDescent="0.25">
      <c r="A1430">
        <v>2006</v>
      </c>
      <c r="B1430">
        <v>3</v>
      </c>
      <c r="C1430" s="2">
        <v>0.43958333333333338</v>
      </c>
      <c r="D1430">
        <v>2</v>
      </c>
      <c r="E1430">
        <v>4</v>
      </c>
      <c r="F1430" t="s">
        <v>246</v>
      </c>
      <c r="G1430" t="s">
        <v>1612</v>
      </c>
      <c r="H1430">
        <v>3</v>
      </c>
      <c r="I1430">
        <v>14</v>
      </c>
      <c r="J1430">
        <v>2.85</v>
      </c>
      <c r="K1430">
        <v>2.15</v>
      </c>
      <c r="L1430">
        <v>95.4</v>
      </c>
      <c r="M1430" t="str">
        <f t="shared" si="68"/>
        <v/>
      </c>
      <c r="N1430" s="12" t="str">
        <f t="shared" si="69"/>
        <v/>
      </c>
      <c r="O1430" t="str">
        <f t="shared" si="70"/>
        <v/>
      </c>
    </row>
    <row r="1431" spans="1:15" x14ac:dyDescent="0.25">
      <c r="A1431">
        <v>2006</v>
      </c>
      <c r="B1431">
        <v>3</v>
      </c>
      <c r="C1431" s="2">
        <v>0.43541666666666662</v>
      </c>
      <c r="D1431">
        <v>3</v>
      </c>
      <c r="E1431">
        <v>4</v>
      </c>
      <c r="F1431" t="s">
        <v>246</v>
      </c>
      <c r="G1431" t="s">
        <v>1611</v>
      </c>
      <c r="H1431">
        <v>3</v>
      </c>
      <c r="I1431">
        <v>14</v>
      </c>
      <c r="J1431">
        <v>2.15</v>
      </c>
      <c r="K1431">
        <v>4.04</v>
      </c>
      <c r="L1431">
        <v>97.2</v>
      </c>
      <c r="M1431" t="str">
        <f t="shared" si="68"/>
        <v/>
      </c>
      <c r="N1431" s="12" t="str">
        <f t="shared" si="69"/>
        <v/>
      </c>
      <c r="O1431" t="str">
        <f t="shared" si="70"/>
        <v/>
      </c>
    </row>
    <row r="1432" spans="1:15" x14ac:dyDescent="0.25">
      <c r="A1432">
        <v>2006</v>
      </c>
      <c r="B1432">
        <v>3</v>
      </c>
      <c r="C1432" s="2">
        <v>0.4069444444444445</v>
      </c>
      <c r="D1432">
        <v>1</v>
      </c>
      <c r="E1432">
        <v>10</v>
      </c>
      <c r="F1432" t="s">
        <v>361</v>
      </c>
      <c r="G1432" t="s">
        <v>1610</v>
      </c>
      <c r="H1432">
        <v>3</v>
      </c>
      <c r="I1432">
        <v>14</v>
      </c>
      <c r="J1432">
        <v>4.04</v>
      </c>
      <c r="K1432">
        <v>4.84</v>
      </c>
      <c r="L1432">
        <v>97.8</v>
      </c>
      <c r="M1432" t="str">
        <f t="shared" si="68"/>
        <v/>
      </c>
      <c r="N1432" s="12" t="str">
        <f t="shared" si="69"/>
        <v/>
      </c>
      <c r="O1432" t="str">
        <f t="shared" si="70"/>
        <v/>
      </c>
    </row>
    <row r="1433" spans="1:15" x14ac:dyDescent="0.25">
      <c r="A1433">
        <v>2006</v>
      </c>
      <c r="B1433">
        <v>3</v>
      </c>
      <c r="C1433" s="2">
        <v>0.37847222222222227</v>
      </c>
      <c r="D1433">
        <v>1</v>
      </c>
      <c r="E1433">
        <v>10</v>
      </c>
      <c r="F1433" t="s">
        <v>1609</v>
      </c>
      <c r="G1433" t="s">
        <v>1608</v>
      </c>
      <c r="H1433">
        <v>3</v>
      </c>
      <c r="I1433">
        <v>14</v>
      </c>
      <c r="J1433">
        <v>4.84</v>
      </c>
      <c r="K1433">
        <v>4.8899999999999997</v>
      </c>
      <c r="L1433">
        <v>98</v>
      </c>
      <c r="M1433" t="str">
        <f t="shared" si="68"/>
        <v/>
      </c>
      <c r="N1433" s="12" t="str">
        <f t="shared" si="69"/>
        <v/>
      </c>
      <c r="O1433" t="str">
        <f t="shared" si="70"/>
        <v/>
      </c>
    </row>
    <row r="1434" spans="1:15" x14ac:dyDescent="0.25">
      <c r="A1434">
        <v>2006</v>
      </c>
      <c r="B1434">
        <v>3</v>
      </c>
      <c r="C1434" s="2">
        <v>0.35138888888888892</v>
      </c>
      <c r="D1434">
        <v>2</v>
      </c>
      <c r="E1434">
        <v>6</v>
      </c>
      <c r="F1434" t="s">
        <v>1586</v>
      </c>
      <c r="G1434" t="s">
        <v>1607</v>
      </c>
      <c r="H1434">
        <v>3</v>
      </c>
      <c r="I1434">
        <v>14</v>
      </c>
      <c r="J1434">
        <v>4.8899999999999997</v>
      </c>
      <c r="K1434">
        <v>3.98</v>
      </c>
      <c r="L1434">
        <v>97.5</v>
      </c>
      <c r="M1434" t="str">
        <f t="shared" si="68"/>
        <v/>
      </c>
      <c r="N1434" s="12" t="str">
        <f t="shared" si="69"/>
        <v/>
      </c>
      <c r="O1434" t="str">
        <f t="shared" si="70"/>
        <v/>
      </c>
    </row>
    <row r="1435" spans="1:15" x14ac:dyDescent="0.25">
      <c r="A1435">
        <v>2006</v>
      </c>
      <c r="B1435">
        <v>3</v>
      </c>
      <c r="C1435" s="2">
        <v>0.32777777777777778</v>
      </c>
      <c r="D1435">
        <v>2</v>
      </c>
      <c r="E1435">
        <v>6</v>
      </c>
      <c r="F1435" t="s">
        <v>1586</v>
      </c>
      <c r="G1435" t="s">
        <v>626</v>
      </c>
      <c r="H1435">
        <v>3</v>
      </c>
      <c r="I1435">
        <v>14</v>
      </c>
      <c r="J1435">
        <v>0</v>
      </c>
      <c r="K1435">
        <v>0</v>
      </c>
      <c r="M1435" t="str">
        <f t="shared" si="68"/>
        <v/>
      </c>
      <c r="N1435" s="12" t="str">
        <f t="shared" si="69"/>
        <v/>
      </c>
      <c r="O1435" t="str">
        <f t="shared" si="70"/>
        <v/>
      </c>
    </row>
    <row r="1436" spans="1:15" x14ac:dyDescent="0.25">
      <c r="A1436">
        <v>2006</v>
      </c>
      <c r="B1436">
        <v>3</v>
      </c>
      <c r="C1436" s="2">
        <v>0.32777777777777778</v>
      </c>
      <c r="D1436">
        <v>3</v>
      </c>
      <c r="E1436">
        <v>6</v>
      </c>
      <c r="F1436" t="s">
        <v>1586</v>
      </c>
      <c r="G1436" t="s">
        <v>1606</v>
      </c>
      <c r="H1436">
        <v>3</v>
      </c>
      <c r="I1436">
        <v>14</v>
      </c>
      <c r="J1436">
        <v>3.98</v>
      </c>
      <c r="K1436">
        <v>-4.24</v>
      </c>
      <c r="L1436">
        <v>84</v>
      </c>
      <c r="M1436" t="str">
        <f t="shared" si="68"/>
        <v/>
      </c>
      <c r="N1436" s="12" t="str">
        <f t="shared" si="69"/>
        <v/>
      </c>
      <c r="O1436" t="str">
        <f t="shared" si="70"/>
        <v/>
      </c>
    </row>
    <row r="1437" spans="1:15" x14ac:dyDescent="0.25">
      <c r="A1437">
        <v>2006</v>
      </c>
      <c r="B1437">
        <v>3</v>
      </c>
      <c r="C1437" s="2">
        <v>0.31805555555555554</v>
      </c>
      <c r="D1437">
        <v>1</v>
      </c>
      <c r="E1437">
        <v>10</v>
      </c>
      <c r="F1437" t="s">
        <v>726</v>
      </c>
      <c r="G1437" t="s">
        <v>1605</v>
      </c>
      <c r="H1437">
        <v>3</v>
      </c>
      <c r="I1437">
        <v>14</v>
      </c>
      <c r="J1437">
        <v>4.24</v>
      </c>
      <c r="K1437">
        <v>4.28</v>
      </c>
      <c r="L1437">
        <v>84</v>
      </c>
      <c r="M1437" t="str">
        <f t="shared" si="68"/>
        <v/>
      </c>
      <c r="N1437" s="12" t="str">
        <f t="shared" si="69"/>
        <v/>
      </c>
      <c r="O1437" t="str">
        <f t="shared" si="70"/>
        <v/>
      </c>
    </row>
    <row r="1438" spans="1:15" x14ac:dyDescent="0.25">
      <c r="A1438">
        <v>2006</v>
      </c>
      <c r="B1438">
        <v>3</v>
      </c>
      <c r="C1438" s="2">
        <v>0.28819444444444448</v>
      </c>
      <c r="D1438">
        <v>2</v>
      </c>
      <c r="E1438">
        <v>6</v>
      </c>
      <c r="F1438" t="s">
        <v>1086</v>
      </c>
      <c r="G1438" t="s">
        <v>1537</v>
      </c>
      <c r="H1438">
        <v>3</v>
      </c>
      <c r="I1438">
        <v>14</v>
      </c>
      <c r="J1438">
        <v>4.28</v>
      </c>
      <c r="K1438">
        <v>3.52</v>
      </c>
      <c r="L1438">
        <v>86.4</v>
      </c>
      <c r="M1438" t="str">
        <f t="shared" si="68"/>
        <v/>
      </c>
      <c r="N1438" s="12" t="str">
        <f t="shared" si="69"/>
        <v/>
      </c>
      <c r="O1438" t="str">
        <f t="shared" si="70"/>
        <v/>
      </c>
    </row>
    <row r="1439" spans="1:15" x14ac:dyDescent="0.25">
      <c r="A1439">
        <v>2006</v>
      </c>
      <c r="B1439">
        <v>3</v>
      </c>
      <c r="C1439" s="2">
        <v>0.28541666666666665</v>
      </c>
      <c r="D1439">
        <v>3</v>
      </c>
      <c r="E1439">
        <v>6</v>
      </c>
      <c r="F1439" t="s">
        <v>1086</v>
      </c>
      <c r="G1439" t="s">
        <v>1604</v>
      </c>
      <c r="H1439">
        <v>9</v>
      </c>
      <c r="I1439">
        <v>14</v>
      </c>
      <c r="J1439">
        <v>3.52</v>
      </c>
      <c r="K1439">
        <v>7</v>
      </c>
      <c r="L1439">
        <v>78.599999999999994</v>
      </c>
      <c r="M1439">
        <f t="shared" si="68"/>
        <v>3</v>
      </c>
      <c r="N1439" s="12">
        <f t="shared" si="69"/>
        <v>2.6493055555555554E-2</v>
      </c>
      <c r="O1439">
        <f t="shared" si="70"/>
        <v>5</v>
      </c>
    </row>
    <row r="1440" spans="1:15" x14ac:dyDescent="0.25">
      <c r="A1440">
        <v>2006</v>
      </c>
      <c r="B1440">
        <v>3</v>
      </c>
      <c r="C1440" s="2">
        <v>0.28541666666666665</v>
      </c>
      <c r="F1440" t="s">
        <v>1086</v>
      </c>
      <c r="G1440" t="s">
        <v>1603</v>
      </c>
      <c r="H1440">
        <v>10</v>
      </c>
      <c r="I1440">
        <v>14</v>
      </c>
      <c r="J1440">
        <v>0</v>
      </c>
      <c r="K1440">
        <v>0</v>
      </c>
      <c r="L1440">
        <v>74.900000000000006</v>
      </c>
      <c r="M1440">
        <f t="shared" si="68"/>
        <v>3</v>
      </c>
      <c r="N1440" s="12">
        <f t="shared" si="69"/>
        <v>2.6493055555555554E-2</v>
      </c>
      <c r="O1440">
        <f t="shared" si="70"/>
        <v>4</v>
      </c>
    </row>
    <row r="1441" spans="1:15" x14ac:dyDescent="0.25">
      <c r="A1441">
        <v>2006</v>
      </c>
      <c r="B1441">
        <v>3</v>
      </c>
      <c r="C1441" s="2">
        <v>0.28541666666666665</v>
      </c>
      <c r="F1441" t="s">
        <v>1602</v>
      </c>
      <c r="G1441" t="s">
        <v>1601</v>
      </c>
      <c r="H1441">
        <v>10</v>
      </c>
      <c r="I1441">
        <v>14</v>
      </c>
      <c r="J1441">
        <v>0</v>
      </c>
      <c r="K1441">
        <v>-0.28000000000000003</v>
      </c>
      <c r="L1441">
        <v>76</v>
      </c>
      <c r="M1441" t="str">
        <f t="shared" si="68"/>
        <v/>
      </c>
      <c r="N1441" s="12" t="str">
        <f t="shared" si="69"/>
        <v/>
      </c>
      <c r="O1441" t="str">
        <f t="shared" si="70"/>
        <v/>
      </c>
    </row>
    <row r="1442" spans="1:15" x14ac:dyDescent="0.25">
      <c r="A1442">
        <v>2006</v>
      </c>
      <c r="B1442">
        <v>3</v>
      </c>
      <c r="C1442" s="2">
        <v>0.28125</v>
      </c>
      <c r="D1442">
        <v>1</v>
      </c>
      <c r="E1442">
        <v>10</v>
      </c>
      <c r="F1442" t="s">
        <v>726</v>
      </c>
      <c r="G1442" t="s">
        <v>1600</v>
      </c>
      <c r="H1442">
        <v>10</v>
      </c>
      <c r="I1442">
        <v>14</v>
      </c>
      <c r="J1442">
        <v>0.28000000000000003</v>
      </c>
      <c r="K1442">
        <v>0.14000000000000001</v>
      </c>
      <c r="L1442">
        <v>75.5</v>
      </c>
      <c r="M1442" t="str">
        <f t="shared" si="68"/>
        <v/>
      </c>
      <c r="N1442" s="12" t="str">
        <f t="shared" si="69"/>
        <v/>
      </c>
      <c r="O1442" t="str">
        <f t="shared" si="70"/>
        <v/>
      </c>
    </row>
    <row r="1443" spans="1:15" x14ac:dyDescent="0.25">
      <c r="A1443">
        <v>2006</v>
      </c>
      <c r="B1443">
        <v>3</v>
      </c>
      <c r="C1443" s="2">
        <v>0.25833333333333336</v>
      </c>
      <c r="D1443">
        <v>2</v>
      </c>
      <c r="E1443">
        <v>7</v>
      </c>
      <c r="F1443" t="s">
        <v>662</v>
      </c>
      <c r="G1443" t="s">
        <v>1599</v>
      </c>
      <c r="H1443">
        <v>10</v>
      </c>
      <c r="I1443">
        <v>14</v>
      </c>
      <c r="J1443">
        <v>0.14000000000000001</v>
      </c>
      <c r="K1443">
        <v>-0.16</v>
      </c>
      <c r="L1443">
        <v>74.400000000000006</v>
      </c>
      <c r="M1443" t="str">
        <f t="shared" si="68"/>
        <v/>
      </c>
      <c r="N1443" s="12" t="str">
        <f t="shared" si="69"/>
        <v/>
      </c>
      <c r="O1443" t="str">
        <f t="shared" si="70"/>
        <v/>
      </c>
    </row>
    <row r="1444" spans="1:15" x14ac:dyDescent="0.25">
      <c r="A1444">
        <v>2006</v>
      </c>
      <c r="B1444">
        <v>3</v>
      </c>
      <c r="C1444" s="2">
        <v>0.23124999999999998</v>
      </c>
      <c r="D1444">
        <v>3</v>
      </c>
      <c r="E1444">
        <v>4</v>
      </c>
      <c r="F1444" t="s">
        <v>972</v>
      </c>
      <c r="G1444" t="s">
        <v>1598</v>
      </c>
      <c r="H1444">
        <v>10</v>
      </c>
      <c r="I1444">
        <v>14</v>
      </c>
      <c r="J1444">
        <v>-0.16</v>
      </c>
      <c r="K1444">
        <v>-1.5</v>
      </c>
      <c r="L1444">
        <v>68.8</v>
      </c>
      <c r="M1444" t="str">
        <f t="shared" si="68"/>
        <v/>
      </c>
      <c r="N1444" s="12" t="str">
        <f t="shared" si="69"/>
        <v/>
      </c>
      <c r="O1444" t="str">
        <f t="shared" si="70"/>
        <v/>
      </c>
    </row>
    <row r="1445" spans="1:15" x14ac:dyDescent="0.25">
      <c r="A1445">
        <v>2006</v>
      </c>
      <c r="B1445">
        <v>3</v>
      </c>
      <c r="C1445" s="2">
        <v>0.20416666666666669</v>
      </c>
      <c r="D1445">
        <v>4</v>
      </c>
      <c r="E1445">
        <v>2</v>
      </c>
      <c r="F1445" t="s">
        <v>539</v>
      </c>
      <c r="G1445" t="s">
        <v>1597</v>
      </c>
      <c r="H1445">
        <v>10</v>
      </c>
      <c r="I1445">
        <v>14</v>
      </c>
      <c r="J1445">
        <v>-1.5</v>
      </c>
      <c r="K1445">
        <v>-0.74</v>
      </c>
      <c r="L1445">
        <v>72.3</v>
      </c>
      <c r="M1445" t="str">
        <f t="shared" si="68"/>
        <v/>
      </c>
      <c r="N1445" s="12" t="str">
        <f t="shared" si="69"/>
        <v/>
      </c>
      <c r="O1445" t="str">
        <f t="shared" si="70"/>
        <v/>
      </c>
    </row>
    <row r="1446" spans="1:15" x14ac:dyDescent="0.25">
      <c r="A1446">
        <v>2006</v>
      </c>
      <c r="B1446">
        <v>3</v>
      </c>
      <c r="C1446" s="2">
        <v>0.19305555555555554</v>
      </c>
      <c r="D1446">
        <v>1</v>
      </c>
      <c r="E1446">
        <v>10</v>
      </c>
      <c r="F1446" t="s">
        <v>350</v>
      </c>
      <c r="G1446" t="s">
        <v>1539</v>
      </c>
      <c r="H1446">
        <v>10</v>
      </c>
      <c r="I1446">
        <v>14</v>
      </c>
      <c r="J1446">
        <v>0.74</v>
      </c>
      <c r="K1446">
        <v>0.2</v>
      </c>
      <c r="L1446">
        <v>74.599999999999994</v>
      </c>
      <c r="M1446" t="str">
        <f t="shared" si="68"/>
        <v/>
      </c>
      <c r="N1446" s="12" t="str">
        <f t="shared" si="69"/>
        <v/>
      </c>
      <c r="O1446" t="str">
        <f t="shared" si="70"/>
        <v/>
      </c>
    </row>
    <row r="1447" spans="1:15" x14ac:dyDescent="0.25">
      <c r="A1447">
        <v>2006</v>
      </c>
      <c r="B1447">
        <v>3</v>
      </c>
      <c r="C1447" s="2">
        <v>0.19236111111111112</v>
      </c>
      <c r="D1447">
        <v>2</v>
      </c>
      <c r="E1447">
        <v>10</v>
      </c>
      <c r="F1447" t="s">
        <v>350</v>
      </c>
      <c r="G1447" t="s">
        <v>1596</v>
      </c>
      <c r="H1447">
        <v>10</v>
      </c>
      <c r="I1447">
        <v>14</v>
      </c>
      <c r="J1447">
        <v>0.2</v>
      </c>
      <c r="K1447">
        <v>-0.48</v>
      </c>
      <c r="L1447">
        <v>77.400000000000006</v>
      </c>
      <c r="M1447" t="str">
        <f t="shared" si="68"/>
        <v/>
      </c>
      <c r="N1447" s="12" t="str">
        <f t="shared" si="69"/>
        <v/>
      </c>
      <c r="O1447" t="str">
        <f t="shared" si="70"/>
        <v/>
      </c>
    </row>
    <row r="1448" spans="1:15" x14ac:dyDescent="0.25">
      <c r="A1448">
        <v>2006</v>
      </c>
      <c r="B1448">
        <v>3</v>
      </c>
      <c r="C1448" s="2">
        <v>0.19236111111111112</v>
      </c>
      <c r="D1448">
        <v>2</v>
      </c>
      <c r="E1448">
        <v>15</v>
      </c>
      <c r="F1448" t="s">
        <v>1595</v>
      </c>
      <c r="G1448" t="s">
        <v>1560</v>
      </c>
      <c r="H1448">
        <v>10</v>
      </c>
      <c r="I1448">
        <v>14</v>
      </c>
      <c r="J1448">
        <v>-0.48</v>
      </c>
      <c r="K1448">
        <v>-1.1499999999999999</v>
      </c>
      <c r="L1448">
        <v>79.900000000000006</v>
      </c>
      <c r="M1448" t="str">
        <f t="shared" si="68"/>
        <v/>
      </c>
      <c r="N1448" s="12" t="str">
        <f t="shared" si="69"/>
        <v/>
      </c>
      <c r="O1448" t="str">
        <f t="shared" si="70"/>
        <v/>
      </c>
    </row>
    <row r="1449" spans="1:15" x14ac:dyDescent="0.25">
      <c r="A1449">
        <v>2006</v>
      </c>
      <c r="B1449">
        <v>3</v>
      </c>
      <c r="C1449" s="2">
        <v>0.1875</v>
      </c>
      <c r="D1449">
        <v>3</v>
      </c>
      <c r="E1449">
        <v>15</v>
      </c>
      <c r="F1449" t="s">
        <v>1595</v>
      </c>
      <c r="G1449" t="s">
        <v>1594</v>
      </c>
      <c r="H1449">
        <v>10</v>
      </c>
      <c r="I1449">
        <v>14</v>
      </c>
      <c r="J1449">
        <v>-1.1499999999999999</v>
      </c>
      <c r="K1449">
        <v>-1.04</v>
      </c>
      <c r="L1449">
        <v>79.5</v>
      </c>
      <c r="M1449" t="str">
        <f t="shared" si="68"/>
        <v/>
      </c>
      <c r="N1449" s="12" t="str">
        <f t="shared" si="69"/>
        <v/>
      </c>
      <c r="O1449" t="str">
        <f t="shared" si="70"/>
        <v/>
      </c>
    </row>
    <row r="1450" spans="1:15" x14ac:dyDescent="0.25">
      <c r="A1450">
        <v>2006</v>
      </c>
      <c r="B1450">
        <v>3</v>
      </c>
      <c r="C1450" s="2">
        <v>0.16111111111111112</v>
      </c>
      <c r="D1450">
        <v>4</v>
      </c>
      <c r="E1450">
        <v>2</v>
      </c>
      <c r="F1450" t="s">
        <v>238</v>
      </c>
      <c r="G1450" t="s">
        <v>1593</v>
      </c>
      <c r="H1450">
        <v>10</v>
      </c>
      <c r="I1450">
        <v>14</v>
      </c>
      <c r="J1450">
        <v>-1.04</v>
      </c>
      <c r="K1450">
        <v>-1.33</v>
      </c>
      <c r="L1450">
        <v>80.8</v>
      </c>
      <c r="M1450" t="str">
        <f t="shared" si="68"/>
        <v/>
      </c>
      <c r="N1450" s="12" t="str">
        <f t="shared" si="69"/>
        <v/>
      </c>
      <c r="O1450" t="str">
        <f t="shared" si="70"/>
        <v/>
      </c>
    </row>
    <row r="1451" spans="1:15" x14ac:dyDescent="0.25">
      <c r="A1451">
        <v>2006</v>
      </c>
      <c r="B1451">
        <v>3</v>
      </c>
      <c r="C1451" s="2">
        <v>0.15208333333333332</v>
      </c>
      <c r="D1451">
        <v>1</v>
      </c>
      <c r="E1451">
        <v>10</v>
      </c>
      <c r="F1451" t="s">
        <v>704</v>
      </c>
      <c r="G1451" t="s">
        <v>1592</v>
      </c>
      <c r="H1451">
        <v>10</v>
      </c>
      <c r="I1451">
        <v>14</v>
      </c>
      <c r="J1451">
        <v>1.33</v>
      </c>
      <c r="K1451">
        <v>0.79</v>
      </c>
      <c r="L1451">
        <v>78.900000000000006</v>
      </c>
      <c r="M1451" t="str">
        <f t="shared" si="68"/>
        <v/>
      </c>
      <c r="N1451" s="12" t="str">
        <f t="shared" si="69"/>
        <v/>
      </c>
      <c r="O1451" t="str">
        <f t="shared" si="70"/>
        <v/>
      </c>
    </row>
    <row r="1452" spans="1:15" x14ac:dyDescent="0.25">
      <c r="A1452">
        <v>2006</v>
      </c>
      <c r="B1452">
        <v>3</v>
      </c>
      <c r="C1452" s="2">
        <v>0.14791666666666667</v>
      </c>
      <c r="D1452">
        <v>2</v>
      </c>
      <c r="E1452">
        <v>10</v>
      </c>
      <c r="F1452" t="s">
        <v>704</v>
      </c>
      <c r="G1452" t="s">
        <v>1591</v>
      </c>
      <c r="H1452">
        <v>10</v>
      </c>
      <c r="I1452">
        <v>14</v>
      </c>
      <c r="J1452">
        <v>0.79</v>
      </c>
      <c r="K1452">
        <v>1.1599999999999999</v>
      </c>
      <c r="L1452">
        <v>80.3</v>
      </c>
      <c r="M1452" t="str">
        <f t="shared" si="68"/>
        <v/>
      </c>
      <c r="N1452" s="12" t="str">
        <f t="shared" si="69"/>
        <v/>
      </c>
      <c r="O1452" t="str">
        <f t="shared" si="70"/>
        <v/>
      </c>
    </row>
    <row r="1453" spans="1:15" x14ac:dyDescent="0.25">
      <c r="A1453">
        <v>2006</v>
      </c>
      <c r="B1453">
        <v>3</v>
      </c>
      <c r="C1453" s="2">
        <v>0.12361111111111112</v>
      </c>
      <c r="D1453">
        <v>3</v>
      </c>
      <c r="E1453">
        <v>2</v>
      </c>
      <c r="F1453" t="s">
        <v>556</v>
      </c>
      <c r="G1453" t="s">
        <v>1590</v>
      </c>
      <c r="H1453">
        <v>10</v>
      </c>
      <c r="I1453">
        <v>14</v>
      </c>
      <c r="J1453">
        <v>1.1599999999999999</v>
      </c>
      <c r="K1453">
        <v>-0.46</v>
      </c>
      <c r="L1453">
        <v>74</v>
      </c>
      <c r="M1453" t="str">
        <f t="shared" si="68"/>
        <v/>
      </c>
      <c r="N1453" s="12" t="str">
        <f t="shared" si="69"/>
        <v/>
      </c>
      <c r="O1453" t="str">
        <f t="shared" si="70"/>
        <v/>
      </c>
    </row>
    <row r="1454" spans="1:15" x14ac:dyDescent="0.25">
      <c r="A1454">
        <v>2006</v>
      </c>
      <c r="B1454">
        <v>3</v>
      </c>
      <c r="C1454" s="2">
        <v>0.12152777777777778</v>
      </c>
      <c r="D1454">
        <v>4</v>
      </c>
      <c r="E1454">
        <v>2</v>
      </c>
      <c r="F1454" t="s">
        <v>556</v>
      </c>
      <c r="G1454" t="s">
        <v>1589</v>
      </c>
      <c r="H1454">
        <v>10</v>
      </c>
      <c r="I1454">
        <v>14</v>
      </c>
      <c r="J1454">
        <v>-0.46</v>
      </c>
      <c r="K1454">
        <v>0.38</v>
      </c>
      <c r="L1454">
        <v>77.5</v>
      </c>
      <c r="M1454" t="str">
        <f t="shared" si="68"/>
        <v/>
      </c>
      <c r="N1454" s="12" t="str">
        <f t="shared" si="69"/>
        <v/>
      </c>
      <c r="O1454" t="str">
        <f t="shared" si="70"/>
        <v/>
      </c>
    </row>
    <row r="1455" spans="1:15" x14ac:dyDescent="0.25">
      <c r="A1455">
        <v>2006</v>
      </c>
      <c r="B1455">
        <v>3</v>
      </c>
      <c r="C1455" s="2">
        <v>0.11180555555555556</v>
      </c>
      <c r="D1455">
        <v>1</v>
      </c>
      <c r="E1455">
        <v>10</v>
      </c>
      <c r="F1455" t="s">
        <v>1588</v>
      </c>
      <c r="G1455" t="s">
        <v>1587</v>
      </c>
      <c r="H1455">
        <v>10</v>
      </c>
      <c r="I1455">
        <v>14</v>
      </c>
      <c r="J1455">
        <v>-0.38</v>
      </c>
      <c r="K1455">
        <v>-0.42</v>
      </c>
      <c r="L1455">
        <v>77.8</v>
      </c>
      <c r="M1455" t="str">
        <f t="shared" si="68"/>
        <v/>
      </c>
      <c r="N1455" s="12" t="str">
        <f t="shared" si="69"/>
        <v/>
      </c>
      <c r="O1455" t="str">
        <f t="shared" si="70"/>
        <v/>
      </c>
    </row>
    <row r="1456" spans="1:15" x14ac:dyDescent="0.25">
      <c r="A1456">
        <v>2006</v>
      </c>
      <c r="B1456">
        <v>3</v>
      </c>
      <c r="C1456" s="2">
        <v>9.2361111111111116E-2</v>
      </c>
      <c r="D1456">
        <v>2</v>
      </c>
      <c r="E1456">
        <v>5</v>
      </c>
      <c r="F1456" t="s">
        <v>1586</v>
      </c>
      <c r="G1456" t="s">
        <v>1585</v>
      </c>
      <c r="H1456">
        <v>10</v>
      </c>
      <c r="I1456">
        <v>14</v>
      </c>
      <c r="J1456">
        <v>-0.42</v>
      </c>
      <c r="K1456">
        <v>-0.22</v>
      </c>
      <c r="L1456">
        <v>77.099999999999994</v>
      </c>
      <c r="M1456" t="str">
        <f t="shared" si="68"/>
        <v/>
      </c>
      <c r="N1456" s="12" t="str">
        <f t="shared" si="69"/>
        <v/>
      </c>
      <c r="O1456" t="str">
        <f t="shared" si="70"/>
        <v/>
      </c>
    </row>
    <row r="1457" spans="1:15" x14ac:dyDescent="0.25">
      <c r="A1457">
        <v>2006</v>
      </c>
      <c r="B1457">
        <v>3</v>
      </c>
      <c r="C1457" s="2">
        <v>6.5277777777777782E-2</v>
      </c>
      <c r="D1457">
        <v>1</v>
      </c>
      <c r="E1457">
        <v>10</v>
      </c>
      <c r="F1457" t="s">
        <v>1584</v>
      </c>
      <c r="G1457" t="s">
        <v>1583</v>
      </c>
      <c r="H1457">
        <v>10</v>
      </c>
      <c r="I1457">
        <v>14</v>
      </c>
      <c r="J1457">
        <v>-0.22</v>
      </c>
      <c r="K1457">
        <v>-0.28000000000000003</v>
      </c>
      <c r="L1457">
        <v>77.599999999999994</v>
      </c>
      <c r="M1457" t="str">
        <f t="shared" si="68"/>
        <v/>
      </c>
      <c r="N1457" s="12" t="str">
        <f t="shared" si="69"/>
        <v/>
      </c>
      <c r="O1457" t="str">
        <f t="shared" si="70"/>
        <v/>
      </c>
    </row>
    <row r="1458" spans="1:15" x14ac:dyDescent="0.25">
      <c r="A1458">
        <v>2006</v>
      </c>
      <c r="B1458">
        <v>3</v>
      </c>
      <c r="C1458" s="2">
        <v>4.2361111111111106E-2</v>
      </c>
      <c r="D1458">
        <v>2</v>
      </c>
      <c r="E1458">
        <v>7</v>
      </c>
      <c r="F1458" t="s">
        <v>1582</v>
      </c>
      <c r="G1458" t="s">
        <v>1581</v>
      </c>
      <c r="H1458">
        <v>10</v>
      </c>
      <c r="I1458">
        <v>14</v>
      </c>
      <c r="J1458">
        <v>-0.28000000000000003</v>
      </c>
      <c r="K1458">
        <v>0.74</v>
      </c>
      <c r="L1458">
        <v>73.3</v>
      </c>
      <c r="M1458" t="str">
        <f t="shared" si="68"/>
        <v/>
      </c>
      <c r="N1458" s="12" t="str">
        <f t="shared" si="69"/>
        <v/>
      </c>
      <c r="O1458" t="str">
        <f t="shared" si="70"/>
        <v/>
      </c>
    </row>
    <row r="1459" spans="1:15" x14ac:dyDescent="0.25">
      <c r="A1459">
        <v>2006</v>
      </c>
      <c r="B1459">
        <v>3</v>
      </c>
      <c r="C1459" s="2">
        <v>2.013888888888889E-2</v>
      </c>
      <c r="D1459">
        <v>1</v>
      </c>
      <c r="E1459">
        <v>10</v>
      </c>
      <c r="F1459" t="s">
        <v>350</v>
      </c>
      <c r="G1459" t="s">
        <v>1580</v>
      </c>
      <c r="H1459">
        <v>10</v>
      </c>
      <c r="I1459">
        <v>14</v>
      </c>
      <c r="J1459">
        <v>0.74</v>
      </c>
      <c r="K1459">
        <v>2.13</v>
      </c>
      <c r="L1459">
        <v>66.400000000000006</v>
      </c>
      <c r="M1459" t="str">
        <f t="shared" si="68"/>
        <v/>
      </c>
      <c r="N1459" s="12" t="str">
        <f t="shared" si="69"/>
        <v/>
      </c>
      <c r="O1459" t="str">
        <f t="shared" si="70"/>
        <v/>
      </c>
    </row>
    <row r="1460" spans="1:15" x14ac:dyDescent="0.25">
      <c r="A1460">
        <v>2006</v>
      </c>
      <c r="B1460">
        <v>3</v>
      </c>
      <c r="C1460" s="2">
        <v>1.3888888888888889E-3</v>
      </c>
      <c r="D1460">
        <v>1</v>
      </c>
      <c r="E1460">
        <v>10</v>
      </c>
      <c r="F1460" t="s">
        <v>1557</v>
      </c>
      <c r="G1460" t="s">
        <v>1560</v>
      </c>
      <c r="H1460">
        <v>10</v>
      </c>
      <c r="I1460">
        <v>14</v>
      </c>
      <c r="J1460">
        <v>2.13</v>
      </c>
      <c r="K1460">
        <v>1.58</v>
      </c>
      <c r="L1460">
        <v>69.400000000000006</v>
      </c>
      <c r="M1460" t="str">
        <f t="shared" si="68"/>
        <v/>
      </c>
      <c r="N1460" s="12" t="str">
        <f t="shared" si="69"/>
        <v/>
      </c>
      <c r="O1460" t="str">
        <f t="shared" si="70"/>
        <v/>
      </c>
    </row>
    <row r="1461" spans="1:15" x14ac:dyDescent="0.25">
      <c r="A1461">
        <v>2006</v>
      </c>
      <c r="B1461">
        <v>4</v>
      </c>
      <c r="C1461" s="2">
        <v>0.625</v>
      </c>
      <c r="D1461">
        <v>2</v>
      </c>
      <c r="E1461">
        <v>10</v>
      </c>
      <c r="F1461" t="s">
        <v>1557</v>
      </c>
      <c r="G1461" t="s">
        <v>1579</v>
      </c>
      <c r="H1461">
        <v>10</v>
      </c>
      <c r="I1461">
        <v>14</v>
      </c>
      <c r="J1461">
        <v>1.58</v>
      </c>
      <c r="K1461">
        <v>1.55</v>
      </c>
      <c r="L1461">
        <v>69.599999999999994</v>
      </c>
      <c r="M1461" t="str">
        <f t="shared" si="68"/>
        <v/>
      </c>
      <c r="N1461" s="12" t="str">
        <f t="shared" si="69"/>
        <v/>
      </c>
      <c r="O1461" t="str">
        <f t="shared" si="70"/>
        <v/>
      </c>
    </row>
    <row r="1462" spans="1:15" x14ac:dyDescent="0.25">
      <c r="A1462">
        <v>2006</v>
      </c>
      <c r="B1462">
        <v>4</v>
      </c>
      <c r="C1462" s="2">
        <v>0.59513888888888888</v>
      </c>
      <c r="D1462">
        <v>3</v>
      </c>
      <c r="E1462">
        <v>5</v>
      </c>
      <c r="F1462" t="s">
        <v>1544</v>
      </c>
      <c r="G1462" t="s">
        <v>1578</v>
      </c>
      <c r="H1462">
        <v>10</v>
      </c>
      <c r="I1462">
        <v>14</v>
      </c>
      <c r="J1462">
        <v>1.55</v>
      </c>
      <c r="K1462">
        <v>3.58</v>
      </c>
      <c r="L1462">
        <v>58.3</v>
      </c>
      <c r="M1462" t="str">
        <f t="shared" si="68"/>
        <v/>
      </c>
      <c r="N1462" s="12" t="str">
        <f t="shared" si="69"/>
        <v/>
      </c>
      <c r="O1462" t="str">
        <f t="shared" si="70"/>
        <v/>
      </c>
    </row>
    <row r="1463" spans="1:15" x14ac:dyDescent="0.25">
      <c r="A1463">
        <v>2006</v>
      </c>
      <c r="B1463">
        <v>4</v>
      </c>
      <c r="C1463" s="2">
        <v>0.56388888888888888</v>
      </c>
      <c r="D1463">
        <v>1</v>
      </c>
      <c r="E1463">
        <v>10</v>
      </c>
      <c r="F1463" t="s">
        <v>554</v>
      </c>
      <c r="G1463" t="s">
        <v>1577</v>
      </c>
      <c r="H1463">
        <v>10</v>
      </c>
      <c r="I1463">
        <v>14</v>
      </c>
      <c r="J1463">
        <v>3.58</v>
      </c>
      <c r="K1463">
        <v>3.84</v>
      </c>
      <c r="L1463">
        <v>56.6</v>
      </c>
      <c r="M1463" t="str">
        <f t="shared" si="68"/>
        <v/>
      </c>
      <c r="N1463" s="12" t="str">
        <f t="shared" si="69"/>
        <v/>
      </c>
      <c r="O1463" t="str">
        <f t="shared" si="70"/>
        <v/>
      </c>
    </row>
    <row r="1464" spans="1:15" x14ac:dyDescent="0.25">
      <c r="A1464">
        <v>2006</v>
      </c>
      <c r="B1464">
        <v>4</v>
      </c>
      <c r="C1464" s="2">
        <v>0.54861111111111105</v>
      </c>
      <c r="D1464">
        <v>2</v>
      </c>
      <c r="E1464">
        <v>4</v>
      </c>
      <c r="F1464" t="s">
        <v>1002</v>
      </c>
      <c r="G1464" t="s">
        <v>1576</v>
      </c>
      <c r="H1464">
        <v>10</v>
      </c>
      <c r="I1464">
        <v>14</v>
      </c>
      <c r="J1464">
        <v>3.84</v>
      </c>
      <c r="K1464">
        <v>4.3099999999999996</v>
      </c>
      <c r="L1464">
        <v>53.6</v>
      </c>
      <c r="M1464" t="str">
        <f t="shared" si="68"/>
        <v/>
      </c>
      <c r="N1464" s="12" t="str">
        <f t="shared" si="69"/>
        <v/>
      </c>
      <c r="O1464" t="str">
        <f t="shared" si="70"/>
        <v/>
      </c>
    </row>
    <row r="1465" spans="1:15" x14ac:dyDescent="0.25">
      <c r="A1465">
        <v>2006</v>
      </c>
      <c r="B1465">
        <v>4</v>
      </c>
      <c r="C1465" s="2">
        <v>0.52430555555555558</v>
      </c>
      <c r="D1465">
        <v>1</v>
      </c>
      <c r="E1465">
        <v>10</v>
      </c>
      <c r="F1465" t="s">
        <v>1575</v>
      </c>
      <c r="G1465" t="s">
        <v>1574</v>
      </c>
      <c r="H1465">
        <v>10</v>
      </c>
      <c r="I1465">
        <v>14</v>
      </c>
      <c r="J1465">
        <v>4.3099999999999996</v>
      </c>
      <c r="K1465">
        <v>3.64</v>
      </c>
      <c r="L1465">
        <v>57.7</v>
      </c>
      <c r="M1465" t="str">
        <f t="shared" si="68"/>
        <v/>
      </c>
      <c r="N1465" s="12" t="str">
        <f t="shared" si="69"/>
        <v/>
      </c>
      <c r="O1465" t="str">
        <f t="shared" si="70"/>
        <v/>
      </c>
    </row>
    <row r="1466" spans="1:15" x14ac:dyDescent="0.25">
      <c r="A1466">
        <v>2006</v>
      </c>
      <c r="B1466">
        <v>4</v>
      </c>
      <c r="C1466" s="2">
        <v>0.50555555555555554</v>
      </c>
      <c r="D1466">
        <v>1</v>
      </c>
      <c r="E1466">
        <v>20</v>
      </c>
      <c r="F1466" t="s">
        <v>552</v>
      </c>
      <c r="G1466" t="s">
        <v>1573</v>
      </c>
      <c r="H1466">
        <v>10</v>
      </c>
      <c r="I1466">
        <v>14</v>
      </c>
      <c r="J1466">
        <v>3.64</v>
      </c>
      <c r="K1466">
        <v>1.74</v>
      </c>
      <c r="L1466">
        <v>69.3</v>
      </c>
      <c r="M1466" t="str">
        <f t="shared" si="68"/>
        <v/>
      </c>
      <c r="N1466" s="12" t="str">
        <f t="shared" si="69"/>
        <v/>
      </c>
      <c r="O1466" t="str">
        <f t="shared" si="70"/>
        <v/>
      </c>
    </row>
    <row r="1467" spans="1:15" x14ac:dyDescent="0.25">
      <c r="A1467">
        <v>2006</v>
      </c>
      <c r="B1467">
        <v>4</v>
      </c>
      <c r="C1467" s="2">
        <v>0.48194444444444445</v>
      </c>
      <c r="D1467">
        <v>2</v>
      </c>
      <c r="E1467">
        <v>25</v>
      </c>
      <c r="F1467" t="s">
        <v>533</v>
      </c>
      <c r="G1467" t="s">
        <v>1572</v>
      </c>
      <c r="H1467">
        <v>10</v>
      </c>
      <c r="I1467">
        <v>14</v>
      </c>
      <c r="J1467">
        <v>1.74</v>
      </c>
      <c r="K1467">
        <v>2.02</v>
      </c>
      <c r="L1467">
        <v>67.900000000000006</v>
      </c>
      <c r="M1467" t="str">
        <f t="shared" si="68"/>
        <v/>
      </c>
      <c r="N1467" s="12" t="str">
        <f t="shared" si="69"/>
        <v/>
      </c>
      <c r="O1467" t="str">
        <f t="shared" si="70"/>
        <v/>
      </c>
    </row>
    <row r="1468" spans="1:15" x14ac:dyDescent="0.25">
      <c r="A1468">
        <v>2006</v>
      </c>
      <c r="B1468">
        <v>4</v>
      </c>
      <c r="C1468" s="2">
        <v>0.45416666666666666</v>
      </c>
      <c r="D1468">
        <v>3</v>
      </c>
      <c r="E1468">
        <v>18</v>
      </c>
      <c r="F1468" t="s">
        <v>1571</v>
      </c>
      <c r="G1468" t="s">
        <v>1570</v>
      </c>
      <c r="H1468">
        <v>10</v>
      </c>
      <c r="I1468">
        <v>14</v>
      </c>
      <c r="J1468">
        <v>2.02</v>
      </c>
      <c r="K1468">
        <v>-1.86</v>
      </c>
      <c r="L1468">
        <v>87.4</v>
      </c>
      <c r="M1468" t="str">
        <f t="shared" si="68"/>
        <v/>
      </c>
      <c r="N1468" s="12" t="str">
        <f t="shared" si="69"/>
        <v/>
      </c>
      <c r="O1468" t="str">
        <f t="shared" si="70"/>
        <v/>
      </c>
    </row>
    <row r="1469" spans="1:15" x14ac:dyDescent="0.25">
      <c r="A1469">
        <v>2006</v>
      </c>
      <c r="B1469">
        <v>4</v>
      </c>
      <c r="C1469" s="2">
        <v>0.44861111111111113</v>
      </c>
      <c r="D1469">
        <v>1</v>
      </c>
      <c r="E1469">
        <v>10</v>
      </c>
      <c r="F1469" t="s">
        <v>556</v>
      </c>
      <c r="G1469" t="s">
        <v>1569</v>
      </c>
      <c r="H1469">
        <v>10</v>
      </c>
      <c r="I1469">
        <v>14</v>
      </c>
      <c r="J1469">
        <v>1.86</v>
      </c>
      <c r="K1469">
        <v>1.45</v>
      </c>
      <c r="L1469">
        <v>86</v>
      </c>
      <c r="M1469" t="str">
        <f t="shared" si="68"/>
        <v/>
      </c>
      <c r="N1469" s="12" t="str">
        <f t="shared" si="69"/>
        <v/>
      </c>
      <c r="O1469" t="str">
        <f t="shared" si="70"/>
        <v/>
      </c>
    </row>
    <row r="1470" spans="1:15" x14ac:dyDescent="0.25">
      <c r="A1470">
        <v>2006</v>
      </c>
      <c r="B1470">
        <v>4</v>
      </c>
      <c r="C1470" s="2">
        <v>0.4236111111111111</v>
      </c>
      <c r="D1470">
        <v>2</v>
      </c>
      <c r="E1470">
        <v>9</v>
      </c>
      <c r="F1470" t="s">
        <v>1057</v>
      </c>
      <c r="G1470" t="s">
        <v>1568</v>
      </c>
      <c r="H1470">
        <v>10</v>
      </c>
      <c r="I1470">
        <v>14</v>
      </c>
      <c r="J1470">
        <v>1.45</v>
      </c>
      <c r="K1470">
        <v>1.69</v>
      </c>
      <c r="L1470">
        <v>87.4</v>
      </c>
      <c r="M1470" t="str">
        <f t="shared" si="68"/>
        <v/>
      </c>
      <c r="N1470" s="12" t="str">
        <f t="shared" si="69"/>
        <v/>
      </c>
      <c r="O1470" t="str">
        <f t="shared" si="70"/>
        <v/>
      </c>
    </row>
    <row r="1471" spans="1:15" x14ac:dyDescent="0.25">
      <c r="A1471">
        <v>2006</v>
      </c>
      <c r="B1471">
        <v>4</v>
      </c>
      <c r="C1471" s="2">
        <v>0.4055555555555555</v>
      </c>
      <c r="D1471">
        <v>3</v>
      </c>
      <c r="E1471">
        <v>2</v>
      </c>
      <c r="F1471" t="s">
        <v>1557</v>
      </c>
      <c r="G1471" t="s">
        <v>1567</v>
      </c>
      <c r="H1471">
        <v>10</v>
      </c>
      <c r="I1471">
        <v>14</v>
      </c>
      <c r="J1471">
        <v>1.69</v>
      </c>
      <c r="K1471">
        <v>2.72</v>
      </c>
      <c r="L1471">
        <v>91.2</v>
      </c>
      <c r="M1471" t="str">
        <f t="shared" si="68"/>
        <v/>
      </c>
      <c r="N1471" s="12" t="str">
        <f t="shared" si="69"/>
        <v/>
      </c>
      <c r="O1471" t="str">
        <f t="shared" si="70"/>
        <v/>
      </c>
    </row>
    <row r="1472" spans="1:15" x14ac:dyDescent="0.25">
      <c r="A1472">
        <v>2006</v>
      </c>
      <c r="B1472">
        <v>4</v>
      </c>
      <c r="C1472" s="2">
        <v>0.37777777777777777</v>
      </c>
      <c r="D1472">
        <v>1</v>
      </c>
      <c r="E1472">
        <v>10</v>
      </c>
      <c r="F1472" t="s">
        <v>330</v>
      </c>
      <c r="G1472" t="s">
        <v>1566</v>
      </c>
      <c r="H1472">
        <v>10</v>
      </c>
      <c r="I1472">
        <v>20</v>
      </c>
      <c r="J1472">
        <v>2.72</v>
      </c>
      <c r="K1472">
        <v>7</v>
      </c>
      <c r="L1472">
        <v>97.8</v>
      </c>
      <c r="M1472">
        <f t="shared" si="68"/>
        <v>4</v>
      </c>
      <c r="N1472" s="12">
        <f t="shared" si="69"/>
        <v>3.5370370370370371E-2</v>
      </c>
      <c r="O1472">
        <f t="shared" si="70"/>
        <v>10</v>
      </c>
    </row>
    <row r="1473" spans="1:15" x14ac:dyDescent="0.25">
      <c r="A1473">
        <v>2006</v>
      </c>
      <c r="B1473">
        <v>4</v>
      </c>
      <c r="C1473" s="2">
        <v>0.37777777777777777</v>
      </c>
      <c r="F1473" t="s">
        <v>330</v>
      </c>
      <c r="G1473" t="s">
        <v>962</v>
      </c>
      <c r="H1473">
        <v>10</v>
      </c>
      <c r="I1473">
        <v>21</v>
      </c>
      <c r="J1473">
        <v>0</v>
      </c>
      <c r="K1473">
        <v>0</v>
      </c>
      <c r="L1473">
        <v>98.6</v>
      </c>
      <c r="M1473">
        <f t="shared" si="68"/>
        <v>4</v>
      </c>
      <c r="N1473" s="12">
        <f t="shared" si="69"/>
        <v>3.5370370370370371E-2</v>
      </c>
      <c r="O1473">
        <f t="shared" si="70"/>
        <v>11</v>
      </c>
    </row>
    <row r="1474" spans="1:15" x14ac:dyDescent="0.25">
      <c r="A1474">
        <v>2006</v>
      </c>
      <c r="B1474">
        <v>4</v>
      </c>
      <c r="C1474" s="2">
        <v>0.37777777777777777</v>
      </c>
      <c r="F1474" t="s">
        <v>554</v>
      </c>
      <c r="G1474" t="s">
        <v>1565</v>
      </c>
      <c r="H1474">
        <v>10</v>
      </c>
      <c r="I1474">
        <v>21</v>
      </c>
      <c r="J1474">
        <v>0</v>
      </c>
      <c r="K1474">
        <v>0.14000000000000001</v>
      </c>
      <c r="L1474">
        <v>98.7</v>
      </c>
      <c r="M1474" t="str">
        <f t="shared" si="68"/>
        <v/>
      </c>
      <c r="N1474" s="12" t="str">
        <f t="shared" si="69"/>
        <v/>
      </c>
      <c r="O1474" t="str">
        <f t="shared" si="70"/>
        <v/>
      </c>
    </row>
    <row r="1475" spans="1:15" x14ac:dyDescent="0.25">
      <c r="A1475">
        <v>2006</v>
      </c>
      <c r="B1475">
        <v>4</v>
      </c>
      <c r="C1475" s="2">
        <v>0.3666666666666667</v>
      </c>
      <c r="D1475">
        <v>1</v>
      </c>
      <c r="E1475">
        <v>10</v>
      </c>
      <c r="F1475" t="s">
        <v>383</v>
      </c>
      <c r="G1475" t="s">
        <v>1564</v>
      </c>
      <c r="H1475">
        <v>10</v>
      </c>
      <c r="I1475">
        <v>21</v>
      </c>
      <c r="J1475">
        <v>-0.14000000000000001</v>
      </c>
      <c r="K1475">
        <v>-0.66</v>
      </c>
      <c r="L1475">
        <v>99.1</v>
      </c>
      <c r="M1475" t="str">
        <f t="shared" si="68"/>
        <v/>
      </c>
      <c r="N1475" s="12" t="str">
        <f t="shared" si="69"/>
        <v/>
      </c>
      <c r="O1475" t="str">
        <f t="shared" si="70"/>
        <v/>
      </c>
    </row>
    <row r="1476" spans="1:15" x14ac:dyDescent="0.25">
      <c r="A1476">
        <v>2006</v>
      </c>
      <c r="B1476">
        <v>4</v>
      </c>
      <c r="C1476" s="2">
        <v>0.3611111111111111</v>
      </c>
      <c r="D1476">
        <v>2</v>
      </c>
      <c r="E1476">
        <v>10</v>
      </c>
      <c r="F1476" t="s">
        <v>383</v>
      </c>
      <c r="G1476" t="s">
        <v>1563</v>
      </c>
      <c r="H1476">
        <v>10</v>
      </c>
      <c r="I1476">
        <v>21</v>
      </c>
      <c r="J1476">
        <v>-0.66</v>
      </c>
      <c r="K1476">
        <v>1.2</v>
      </c>
      <c r="L1476">
        <v>97.8</v>
      </c>
      <c r="M1476" t="str">
        <f t="shared" ref="M1476:M1539" si="71">IF(AND(H1476=H1475,I1476=I1475),"",$B1476)</f>
        <v/>
      </c>
      <c r="N1476" s="12" t="str">
        <f t="shared" ref="N1476:N1539" si="72">IF(NOT(ISNUMBER(M1476)),"",
IF(AND($C1476=0.625,$B1476=1),TIME(0,0,0),
(($C$3-C1476)+0.625*(B1476-1))/60))</f>
        <v/>
      </c>
      <c r="O1476" t="str">
        <f t="shared" ref="O1476:O1539" si="73">IF(N1476&lt;&gt;"",ABS(H1476-I1476),"")</f>
        <v/>
      </c>
    </row>
    <row r="1477" spans="1:15" x14ac:dyDescent="0.25">
      <c r="A1477">
        <v>2006</v>
      </c>
      <c r="B1477">
        <v>4</v>
      </c>
      <c r="C1477" s="2">
        <v>0.34097222222222223</v>
      </c>
      <c r="D1477">
        <v>1</v>
      </c>
      <c r="E1477">
        <v>10</v>
      </c>
      <c r="F1477" t="s">
        <v>332</v>
      </c>
      <c r="G1477" t="s">
        <v>1562</v>
      </c>
      <c r="H1477">
        <v>10</v>
      </c>
      <c r="I1477">
        <v>21</v>
      </c>
      <c r="J1477">
        <v>1.2</v>
      </c>
      <c r="K1477">
        <v>1.2</v>
      </c>
      <c r="L1477">
        <v>98.1</v>
      </c>
      <c r="M1477" t="str">
        <f t="shared" si="71"/>
        <v/>
      </c>
      <c r="N1477" s="12" t="str">
        <f t="shared" si="72"/>
        <v/>
      </c>
      <c r="O1477" t="str">
        <f t="shared" si="73"/>
        <v/>
      </c>
    </row>
    <row r="1478" spans="1:15" x14ac:dyDescent="0.25">
      <c r="A1478">
        <v>2006</v>
      </c>
      <c r="B1478">
        <v>4</v>
      </c>
      <c r="C1478" s="2">
        <v>0.31458333333333333</v>
      </c>
      <c r="D1478">
        <v>2</v>
      </c>
      <c r="E1478">
        <v>6</v>
      </c>
      <c r="F1478" t="s">
        <v>348</v>
      </c>
      <c r="G1478" t="s">
        <v>1561</v>
      </c>
      <c r="H1478">
        <v>10</v>
      </c>
      <c r="I1478">
        <v>21</v>
      </c>
      <c r="J1478">
        <v>1.2</v>
      </c>
      <c r="K1478">
        <v>2.3199999999999998</v>
      </c>
      <c r="L1478">
        <v>97.2</v>
      </c>
      <c r="M1478" t="str">
        <f t="shared" si="71"/>
        <v/>
      </c>
      <c r="N1478" s="12" t="str">
        <f t="shared" si="72"/>
        <v/>
      </c>
      <c r="O1478" t="str">
        <f t="shared" si="73"/>
        <v/>
      </c>
    </row>
    <row r="1479" spans="1:15" x14ac:dyDescent="0.25">
      <c r="A1479">
        <v>2006</v>
      </c>
      <c r="B1479">
        <v>4</v>
      </c>
      <c r="C1479" s="2">
        <v>0.30486111111111108</v>
      </c>
      <c r="D1479">
        <v>1</v>
      </c>
      <c r="E1479">
        <v>10</v>
      </c>
      <c r="F1479" t="s">
        <v>625</v>
      </c>
      <c r="G1479" t="s">
        <v>1560</v>
      </c>
      <c r="H1479">
        <v>10</v>
      </c>
      <c r="I1479">
        <v>21</v>
      </c>
      <c r="J1479">
        <v>2.3199999999999998</v>
      </c>
      <c r="K1479">
        <v>1.78</v>
      </c>
      <c r="L1479">
        <v>98</v>
      </c>
      <c r="M1479" t="str">
        <f t="shared" si="71"/>
        <v/>
      </c>
      <c r="N1479" s="12" t="str">
        <f t="shared" si="72"/>
        <v/>
      </c>
      <c r="O1479" t="str">
        <f t="shared" si="73"/>
        <v/>
      </c>
    </row>
    <row r="1480" spans="1:15" x14ac:dyDescent="0.25">
      <c r="A1480">
        <v>2006</v>
      </c>
      <c r="B1480">
        <v>4</v>
      </c>
      <c r="C1480" s="2">
        <v>0.30069444444444443</v>
      </c>
      <c r="D1480">
        <v>2</v>
      </c>
      <c r="E1480">
        <v>10</v>
      </c>
      <c r="F1480" t="s">
        <v>625</v>
      </c>
      <c r="G1480" t="s">
        <v>1559</v>
      </c>
      <c r="H1480">
        <v>10</v>
      </c>
      <c r="I1480">
        <v>21</v>
      </c>
      <c r="J1480">
        <v>1.78</v>
      </c>
      <c r="K1480">
        <v>1.36</v>
      </c>
      <c r="L1480">
        <v>98.5</v>
      </c>
      <c r="M1480" t="str">
        <f t="shared" si="71"/>
        <v/>
      </c>
      <c r="N1480" s="12" t="str">
        <f t="shared" si="72"/>
        <v/>
      </c>
      <c r="O1480" t="str">
        <f t="shared" si="73"/>
        <v/>
      </c>
    </row>
    <row r="1481" spans="1:15" x14ac:dyDescent="0.25">
      <c r="A1481">
        <v>2006</v>
      </c>
      <c r="B1481">
        <v>4</v>
      </c>
      <c r="C1481" s="2">
        <v>0.27499999999999997</v>
      </c>
      <c r="D1481">
        <v>3</v>
      </c>
      <c r="E1481">
        <v>8</v>
      </c>
      <c r="F1481" t="s">
        <v>1544</v>
      </c>
      <c r="G1481" t="s">
        <v>1558</v>
      </c>
      <c r="H1481">
        <v>10</v>
      </c>
      <c r="I1481">
        <v>21</v>
      </c>
      <c r="J1481">
        <v>1.36</v>
      </c>
      <c r="K1481">
        <v>-0.19</v>
      </c>
      <c r="L1481">
        <v>99.5</v>
      </c>
      <c r="M1481" t="str">
        <f t="shared" si="71"/>
        <v/>
      </c>
      <c r="N1481" s="12" t="str">
        <f t="shared" si="72"/>
        <v/>
      </c>
      <c r="O1481" t="str">
        <f t="shared" si="73"/>
        <v/>
      </c>
    </row>
    <row r="1482" spans="1:15" x14ac:dyDescent="0.25">
      <c r="A1482">
        <v>2006</v>
      </c>
      <c r="B1482">
        <v>4</v>
      </c>
      <c r="C1482" s="2">
        <v>0.26944444444444443</v>
      </c>
      <c r="D1482">
        <v>4</v>
      </c>
      <c r="E1482">
        <v>13</v>
      </c>
      <c r="F1482" t="s">
        <v>1557</v>
      </c>
      <c r="G1482" t="s">
        <v>1556</v>
      </c>
      <c r="H1482">
        <v>10</v>
      </c>
      <c r="I1482">
        <v>21</v>
      </c>
      <c r="J1482">
        <v>-0.19</v>
      </c>
      <c r="K1482">
        <v>-0.28000000000000003</v>
      </c>
      <c r="L1482">
        <v>99.6</v>
      </c>
      <c r="M1482" t="str">
        <f t="shared" si="71"/>
        <v/>
      </c>
      <c r="N1482" s="12" t="str">
        <f t="shared" si="72"/>
        <v/>
      </c>
      <c r="O1482" t="str">
        <f t="shared" si="73"/>
        <v/>
      </c>
    </row>
    <row r="1483" spans="1:15" x14ac:dyDescent="0.25">
      <c r="A1483">
        <v>2006</v>
      </c>
      <c r="B1483">
        <v>4</v>
      </c>
      <c r="C1483" s="2">
        <v>0.26041666666666669</v>
      </c>
      <c r="D1483">
        <v>1</v>
      </c>
      <c r="E1483">
        <v>10</v>
      </c>
      <c r="F1483" t="s">
        <v>726</v>
      </c>
      <c r="G1483" t="s">
        <v>1555</v>
      </c>
      <c r="H1483">
        <v>10</v>
      </c>
      <c r="I1483">
        <v>21</v>
      </c>
      <c r="J1483">
        <v>0.28000000000000003</v>
      </c>
      <c r="K1483">
        <v>-0.63</v>
      </c>
      <c r="L1483">
        <v>99.3</v>
      </c>
      <c r="M1483" t="str">
        <f t="shared" si="71"/>
        <v/>
      </c>
      <c r="N1483" s="12" t="str">
        <f t="shared" si="72"/>
        <v/>
      </c>
      <c r="O1483" t="str">
        <f t="shared" si="73"/>
        <v/>
      </c>
    </row>
    <row r="1484" spans="1:15" x14ac:dyDescent="0.25">
      <c r="A1484">
        <v>2006</v>
      </c>
      <c r="B1484">
        <v>4</v>
      </c>
      <c r="C1484" s="2">
        <v>0.23124999999999998</v>
      </c>
      <c r="D1484">
        <v>2</v>
      </c>
      <c r="E1484">
        <v>12</v>
      </c>
      <c r="F1484" t="s">
        <v>999</v>
      </c>
      <c r="G1484" t="s">
        <v>1554</v>
      </c>
      <c r="H1484">
        <v>10</v>
      </c>
      <c r="I1484">
        <v>21</v>
      </c>
      <c r="J1484">
        <v>-0.63</v>
      </c>
      <c r="K1484">
        <v>-0.43</v>
      </c>
      <c r="L1484">
        <v>99.6</v>
      </c>
      <c r="M1484" t="str">
        <f t="shared" si="71"/>
        <v/>
      </c>
      <c r="N1484" s="12" t="str">
        <f t="shared" si="72"/>
        <v/>
      </c>
      <c r="O1484" t="str">
        <f t="shared" si="73"/>
        <v/>
      </c>
    </row>
    <row r="1485" spans="1:15" x14ac:dyDescent="0.25">
      <c r="A1485">
        <v>2006</v>
      </c>
      <c r="B1485">
        <v>4</v>
      </c>
      <c r="C1485" s="2">
        <v>0.19791666666666666</v>
      </c>
      <c r="D1485">
        <v>2</v>
      </c>
      <c r="E1485">
        <v>12</v>
      </c>
      <c r="F1485" t="s">
        <v>999</v>
      </c>
      <c r="G1485" t="s">
        <v>611</v>
      </c>
      <c r="H1485">
        <v>10</v>
      </c>
      <c r="I1485">
        <v>21</v>
      </c>
      <c r="J1485">
        <v>0</v>
      </c>
      <c r="K1485">
        <v>0</v>
      </c>
      <c r="M1485" t="str">
        <f t="shared" si="71"/>
        <v/>
      </c>
      <c r="N1485" s="12" t="str">
        <f t="shared" si="72"/>
        <v/>
      </c>
      <c r="O1485" t="str">
        <f t="shared" si="73"/>
        <v/>
      </c>
    </row>
    <row r="1486" spans="1:15" x14ac:dyDescent="0.25">
      <c r="A1486">
        <v>2006</v>
      </c>
      <c r="B1486">
        <v>4</v>
      </c>
      <c r="C1486" s="2">
        <v>0.19791666666666666</v>
      </c>
      <c r="D1486">
        <v>3</v>
      </c>
      <c r="E1486">
        <v>6</v>
      </c>
      <c r="F1486" t="s">
        <v>1002</v>
      </c>
      <c r="G1486" t="s">
        <v>1553</v>
      </c>
      <c r="H1486">
        <v>10</v>
      </c>
      <c r="I1486">
        <v>21</v>
      </c>
      <c r="J1486">
        <v>-0.43</v>
      </c>
      <c r="K1486">
        <v>1</v>
      </c>
      <c r="L1486">
        <v>99.9</v>
      </c>
      <c r="M1486" t="str">
        <f t="shared" si="71"/>
        <v/>
      </c>
      <c r="N1486" s="12" t="str">
        <f t="shared" si="72"/>
        <v/>
      </c>
      <c r="O1486" t="str">
        <f t="shared" si="73"/>
        <v/>
      </c>
    </row>
    <row r="1487" spans="1:15" x14ac:dyDescent="0.25">
      <c r="A1487">
        <v>2006</v>
      </c>
      <c r="B1487">
        <v>4</v>
      </c>
      <c r="C1487" s="2">
        <v>0.16597222222222222</v>
      </c>
      <c r="D1487">
        <v>1</v>
      </c>
      <c r="E1487">
        <v>10</v>
      </c>
      <c r="F1487" t="s">
        <v>710</v>
      </c>
      <c r="G1487" t="s">
        <v>1552</v>
      </c>
      <c r="H1487">
        <v>10</v>
      </c>
      <c r="I1487">
        <v>21</v>
      </c>
      <c r="J1487">
        <v>1</v>
      </c>
      <c r="K1487">
        <v>1</v>
      </c>
      <c r="L1487">
        <v>100</v>
      </c>
      <c r="M1487" t="str">
        <f t="shared" si="71"/>
        <v/>
      </c>
      <c r="N1487" s="12" t="str">
        <f t="shared" si="72"/>
        <v/>
      </c>
      <c r="O1487" t="str">
        <f t="shared" si="73"/>
        <v/>
      </c>
    </row>
    <row r="1488" spans="1:15" x14ac:dyDescent="0.25">
      <c r="A1488">
        <v>2006</v>
      </c>
      <c r="B1488">
        <v>4</v>
      </c>
      <c r="C1488" s="2">
        <v>0.16250000000000001</v>
      </c>
      <c r="D1488">
        <v>1</v>
      </c>
      <c r="E1488">
        <v>10</v>
      </c>
      <c r="F1488" t="s">
        <v>710</v>
      </c>
      <c r="G1488" t="s">
        <v>1551</v>
      </c>
      <c r="H1488">
        <v>10</v>
      </c>
      <c r="I1488">
        <v>21</v>
      </c>
      <c r="J1488">
        <v>0</v>
      </c>
      <c r="K1488">
        <v>0</v>
      </c>
      <c r="M1488" t="str">
        <f t="shared" si="71"/>
        <v/>
      </c>
      <c r="N1488" s="12" t="str">
        <f t="shared" si="72"/>
        <v/>
      </c>
      <c r="O1488" t="str">
        <f t="shared" si="73"/>
        <v/>
      </c>
    </row>
    <row r="1489" spans="1:15" x14ac:dyDescent="0.25">
      <c r="A1489">
        <v>2006</v>
      </c>
      <c r="B1489">
        <v>4</v>
      </c>
      <c r="C1489" s="2">
        <v>0.16250000000000001</v>
      </c>
      <c r="D1489">
        <v>2</v>
      </c>
      <c r="E1489">
        <v>6</v>
      </c>
      <c r="F1489" t="s">
        <v>676</v>
      </c>
      <c r="G1489" t="s">
        <v>1550</v>
      </c>
      <c r="H1489">
        <v>10</v>
      </c>
      <c r="I1489">
        <v>21</v>
      </c>
      <c r="J1489">
        <v>1</v>
      </c>
      <c r="K1489">
        <v>0.7</v>
      </c>
      <c r="L1489">
        <v>100</v>
      </c>
      <c r="M1489" t="str">
        <f t="shared" si="71"/>
        <v/>
      </c>
      <c r="N1489" s="12" t="str">
        <f t="shared" si="72"/>
        <v/>
      </c>
      <c r="O1489" t="str">
        <f t="shared" si="73"/>
        <v/>
      </c>
    </row>
    <row r="1490" spans="1:15" x14ac:dyDescent="0.25">
      <c r="A1490">
        <v>2006</v>
      </c>
      <c r="B1490">
        <v>4</v>
      </c>
      <c r="C1490" s="2">
        <v>0.16041666666666668</v>
      </c>
      <c r="D1490">
        <v>2</v>
      </c>
      <c r="E1490">
        <v>6</v>
      </c>
      <c r="F1490" t="s">
        <v>676</v>
      </c>
      <c r="G1490" t="s">
        <v>357</v>
      </c>
      <c r="H1490">
        <v>10</v>
      </c>
      <c r="I1490">
        <v>21</v>
      </c>
      <c r="J1490">
        <v>0</v>
      </c>
      <c r="K1490">
        <v>0</v>
      </c>
      <c r="M1490" t="str">
        <f t="shared" si="71"/>
        <v/>
      </c>
      <c r="N1490" s="12" t="str">
        <f t="shared" si="72"/>
        <v/>
      </c>
      <c r="O1490" t="str">
        <f t="shared" si="73"/>
        <v/>
      </c>
    </row>
    <row r="1491" spans="1:15" x14ac:dyDescent="0.25">
      <c r="A1491">
        <v>2006</v>
      </c>
      <c r="B1491">
        <v>4</v>
      </c>
      <c r="C1491" s="2">
        <v>0.16041666666666668</v>
      </c>
      <c r="D1491">
        <v>3</v>
      </c>
      <c r="E1491">
        <v>3</v>
      </c>
      <c r="F1491" t="s">
        <v>609</v>
      </c>
      <c r="G1491" t="s">
        <v>1549</v>
      </c>
      <c r="H1491">
        <v>10</v>
      </c>
      <c r="I1491">
        <v>21</v>
      </c>
      <c r="J1491">
        <v>0.7</v>
      </c>
      <c r="K1491">
        <v>1.66</v>
      </c>
      <c r="L1491">
        <v>100</v>
      </c>
      <c r="M1491" t="str">
        <f t="shared" si="71"/>
        <v/>
      </c>
      <c r="N1491" s="12" t="str">
        <f t="shared" si="72"/>
        <v/>
      </c>
      <c r="O1491" t="str">
        <f t="shared" si="73"/>
        <v/>
      </c>
    </row>
    <row r="1492" spans="1:15" x14ac:dyDescent="0.25">
      <c r="A1492">
        <v>2006</v>
      </c>
      <c r="B1492">
        <v>4</v>
      </c>
      <c r="C1492" s="2">
        <v>0.13125000000000001</v>
      </c>
      <c r="D1492">
        <v>1</v>
      </c>
      <c r="E1492">
        <v>10</v>
      </c>
      <c r="F1492" t="s">
        <v>628</v>
      </c>
      <c r="G1492" t="s">
        <v>1548</v>
      </c>
      <c r="H1492">
        <v>10</v>
      </c>
      <c r="I1492">
        <v>21</v>
      </c>
      <c r="J1492">
        <v>1.66</v>
      </c>
      <c r="K1492">
        <v>1.39</v>
      </c>
      <c r="L1492">
        <v>100</v>
      </c>
      <c r="M1492" t="str">
        <f t="shared" si="71"/>
        <v/>
      </c>
      <c r="N1492" s="12" t="str">
        <f t="shared" si="72"/>
        <v/>
      </c>
      <c r="O1492" t="str">
        <f t="shared" si="73"/>
        <v/>
      </c>
    </row>
    <row r="1493" spans="1:15" x14ac:dyDescent="0.25">
      <c r="A1493">
        <v>2006</v>
      </c>
      <c r="B1493">
        <v>4</v>
      </c>
      <c r="C1493" s="2">
        <v>0.1277777777777778</v>
      </c>
      <c r="D1493">
        <v>1</v>
      </c>
      <c r="E1493">
        <v>10</v>
      </c>
      <c r="F1493" t="s">
        <v>628</v>
      </c>
      <c r="G1493" t="s">
        <v>1547</v>
      </c>
      <c r="H1493">
        <v>10</v>
      </c>
      <c r="I1493">
        <v>21</v>
      </c>
      <c r="J1493">
        <v>0</v>
      </c>
      <c r="K1493">
        <v>0</v>
      </c>
      <c r="M1493" t="str">
        <f t="shared" si="71"/>
        <v/>
      </c>
      <c r="N1493" s="12" t="str">
        <f t="shared" si="72"/>
        <v/>
      </c>
      <c r="O1493" t="str">
        <f t="shared" si="73"/>
        <v/>
      </c>
    </row>
    <row r="1494" spans="1:15" x14ac:dyDescent="0.25">
      <c r="A1494">
        <v>2006</v>
      </c>
      <c r="B1494">
        <v>4</v>
      </c>
      <c r="C1494" s="2">
        <v>0.1277777777777778</v>
      </c>
      <c r="D1494">
        <v>2</v>
      </c>
      <c r="E1494">
        <v>8</v>
      </c>
      <c r="F1494" t="s">
        <v>576</v>
      </c>
      <c r="G1494" t="s">
        <v>1546</v>
      </c>
      <c r="H1494">
        <v>10</v>
      </c>
      <c r="I1494">
        <v>21</v>
      </c>
      <c r="J1494">
        <v>1.39</v>
      </c>
      <c r="K1494">
        <v>0.7</v>
      </c>
      <c r="L1494">
        <v>100</v>
      </c>
      <c r="M1494" t="str">
        <f t="shared" si="71"/>
        <v/>
      </c>
      <c r="N1494" s="12" t="str">
        <f t="shared" si="72"/>
        <v/>
      </c>
      <c r="O1494" t="str">
        <f t="shared" si="73"/>
        <v/>
      </c>
    </row>
    <row r="1495" spans="1:15" x14ac:dyDescent="0.25">
      <c r="A1495">
        <v>2006</v>
      </c>
      <c r="B1495">
        <v>4</v>
      </c>
      <c r="C1495" s="2">
        <v>9.5833333333333326E-2</v>
      </c>
      <c r="D1495">
        <v>3</v>
      </c>
      <c r="E1495">
        <v>8</v>
      </c>
      <c r="F1495" t="s">
        <v>576</v>
      </c>
      <c r="G1495" t="s">
        <v>1545</v>
      </c>
      <c r="H1495">
        <v>10</v>
      </c>
      <c r="I1495">
        <v>21</v>
      </c>
      <c r="J1495">
        <v>0.7</v>
      </c>
      <c r="K1495">
        <v>-0.26</v>
      </c>
      <c r="L1495">
        <v>100</v>
      </c>
      <c r="M1495" t="str">
        <f t="shared" si="71"/>
        <v/>
      </c>
      <c r="N1495" s="12" t="str">
        <f t="shared" si="72"/>
        <v/>
      </c>
      <c r="O1495" t="str">
        <f t="shared" si="73"/>
        <v/>
      </c>
    </row>
    <row r="1496" spans="1:15" x14ac:dyDescent="0.25">
      <c r="A1496">
        <v>2006</v>
      </c>
      <c r="B1496">
        <v>4</v>
      </c>
      <c r="C1496" s="2">
        <v>8.3333333333333329E-2</v>
      </c>
      <c r="D1496">
        <v>4</v>
      </c>
      <c r="E1496">
        <v>4</v>
      </c>
      <c r="F1496" t="s">
        <v>1544</v>
      </c>
      <c r="G1496" t="s">
        <v>1543</v>
      </c>
      <c r="H1496">
        <v>10</v>
      </c>
      <c r="I1496">
        <v>21</v>
      </c>
      <c r="J1496">
        <v>-0.26</v>
      </c>
      <c r="K1496">
        <v>-0.28000000000000003</v>
      </c>
      <c r="L1496">
        <v>100</v>
      </c>
      <c r="M1496" t="str">
        <f t="shared" si="71"/>
        <v/>
      </c>
      <c r="N1496" s="12" t="str">
        <f t="shared" si="72"/>
        <v/>
      </c>
      <c r="O1496" t="str">
        <f t="shared" si="73"/>
        <v/>
      </c>
    </row>
    <row r="1497" spans="1:15" x14ac:dyDescent="0.25">
      <c r="A1497">
        <v>2006</v>
      </c>
      <c r="B1497">
        <v>4</v>
      </c>
      <c r="C1497" s="2">
        <v>7.7083333333333337E-2</v>
      </c>
      <c r="D1497">
        <v>1</v>
      </c>
      <c r="E1497">
        <v>10</v>
      </c>
      <c r="F1497" t="s">
        <v>1542</v>
      </c>
      <c r="G1497" t="s">
        <v>1541</v>
      </c>
      <c r="H1497">
        <v>10</v>
      </c>
      <c r="I1497">
        <v>21</v>
      </c>
      <c r="J1497">
        <v>0.28000000000000003</v>
      </c>
      <c r="K1497">
        <v>0.54</v>
      </c>
      <c r="L1497">
        <v>100</v>
      </c>
      <c r="M1497" t="str">
        <f t="shared" si="71"/>
        <v/>
      </c>
      <c r="N1497" s="12" t="str">
        <f t="shared" si="72"/>
        <v/>
      </c>
      <c r="O1497" t="str">
        <f t="shared" si="73"/>
        <v/>
      </c>
    </row>
    <row r="1498" spans="1:15" x14ac:dyDescent="0.25">
      <c r="A1498">
        <v>2006</v>
      </c>
      <c r="B1498">
        <v>4</v>
      </c>
      <c r="C1498" s="2">
        <v>6.1111111111111116E-2</v>
      </c>
      <c r="D1498">
        <v>2</v>
      </c>
      <c r="E1498">
        <v>4</v>
      </c>
      <c r="F1498" t="s">
        <v>355</v>
      </c>
      <c r="G1498" t="s">
        <v>1540</v>
      </c>
      <c r="H1498">
        <v>10</v>
      </c>
      <c r="I1498">
        <v>21</v>
      </c>
      <c r="J1498">
        <v>0.54</v>
      </c>
      <c r="K1498">
        <v>2.98</v>
      </c>
      <c r="L1498">
        <v>100</v>
      </c>
      <c r="M1498" t="str">
        <f t="shared" si="71"/>
        <v/>
      </c>
      <c r="N1498" s="12" t="str">
        <f t="shared" si="72"/>
        <v/>
      </c>
      <c r="O1498" t="str">
        <f t="shared" si="73"/>
        <v/>
      </c>
    </row>
    <row r="1499" spans="1:15" x14ac:dyDescent="0.25">
      <c r="A1499">
        <v>2006</v>
      </c>
      <c r="B1499">
        <v>4</v>
      </c>
      <c r="C1499" s="2">
        <v>4.5138888888888888E-2</v>
      </c>
      <c r="D1499">
        <v>1</v>
      </c>
      <c r="E1499">
        <v>10</v>
      </c>
      <c r="F1499" t="s">
        <v>673</v>
      </c>
      <c r="G1499" t="s">
        <v>1539</v>
      </c>
      <c r="H1499">
        <v>10</v>
      </c>
      <c r="I1499">
        <v>21</v>
      </c>
      <c r="J1499">
        <v>2.98</v>
      </c>
      <c r="K1499">
        <v>2.44</v>
      </c>
      <c r="L1499">
        <v>100</v>
      </c>
      <c r="M1499" t="str">
        <f t="shared" si="71"/>
        <v/>
      </c>
      <c r="N1499" s="12" t="str">
        <f t="shared" si="72"/>
        <v/>
      </c>
      <c r="O1499" t="str">
        <f t="shared" si="73"/>
        <v/>
      </c>
    </row>
    <row r="1500" spans="1:15" x14ac:dyDescent="0.25">
      <c r="A1500">
        <v>2006</v>
      </c>
      <c r="B1500">
        <v>4</v>
      </c>
      <c r="C1500" s="2">
        <v>4.1666666666666664E-2</v>
      </c>
      <c r="D1500">
        <v>2</v>
      </c>
      <c r="E1500">
        <v>10</v>
      </c>
      <c r="F1500" t="s">
        <v>673</v>
      </c>
      <c r="G1500" t="s">
        <v>1538</v>
      </c>
      <c r="H1500">
        <v>10</v>
      </c>
      <c r="I1500">
        <v>21</v>
      </c>
      <c r="J1500">
        <v>2.44</v>
      </c>
      <c r="K1500">
        <v>1.75</v>
      </c>
      <c r="L1500">
        <v>100</v>
      </c>
      <c r="M1500" t="str">
        <f t="shared" si="71"/>
        <v/>
      </c>
      <c r="N1500" s="12" t="str">
        <f t="shared" si="72"/>
        <v/>
      </c>
      <c r="O1500" t="str">
        <f t="shared" si="73"/>
        <v/>
      </c>
    </row>
    <row r="1501" spans="1:15" x14ac:dyDescent="0.25">
      <c r="A1501">
        <v>2006</v>
      </c>
      <c r="B1501">
        <v>4</v>
      </c>
      <c r="C1501" s="2">
        <v>3.6111111111111115E-2</v>
      </c>
      <c r="D1501">
        <v>3</v>
      </c>
      <c r="E1501">
        <v>10</v>
      </c>
      <c r="F1501" t="s">
        <v>673</v>
      </c>
      <c r="G1501" t="s">
        <v>1537</v>
      </c>
      <c r="H1501">
        <v>10</v>
      </c>
      <c r="I1501">
        <v>21</v>
      </c>
      <c r="J1501">
        <v>1.75</v>
      </c>
      <c r="K1501">
        <v>0.66</v>
      </c>
      <c r="L1501">
        <v>100</v>
      </c>
      <c r="M1501" t="str">
        <f t="shared" si="71"/>
        <v/>
      </c>
      <c r="N1501" s="12" t="str">
        <f t="shared" si="72"/>
        <v/>
      </c>
      <c r="O1501" t="str">
        <f t="shared" si="73"/>
        <v/>
      </c>
    </row>
    <row r="1502" spans="1:15" x14ac:dyDescent="0.25">
      <c r="A1502">
        <v>2006</v>
      </c>
      <c r="B1502">
        <v>4</v>
      </c>
      <c r="C1502" s="2">
        <v>3.2638888888888891E-2</v>
      </c>
      <c r="D1502">
        <v>4</v>
      </c>
      <c r="E1502">
        <v>10</v>
      </c>
      <c r="F1502" t="s">
        <v>673</v>
      </c>
      <c r="G1502" t="s">
        <v>1536</v>
      </c>
      <c r="H1502">
        <v>10</v>
      </c>
      <c r="I1502">
        <v>21</v>
      </c>
      <c r="J1502">
        <v>0.66</v>
      </c>
      <c r="K1502">
        <v>3.84</v>
      </c>
      <c r="L1502">
        <v>100</v>
      </c>
      <c r="M1502" t="str">
        <f t="shared" si="71"/>
        <v/>
      </c>
      <c r="N1502" s="12" t="str">
        <f t="shared" si="72"/>
        <v/>
      </c>
      <c r="O1502" t="str">
        <f t="shared" si="73"/>
        <v/>
      </c>
    </row>
    <row r="1503" spans="1:15" x14ac:dyDescent="0.25">
      <c r="A1503">
        <v>2006</v>
      </c>
      <c r="B1503">
        <v>4</v>
      </c>
      <c r="C1503" s="2">
        <v>2.4305555555555556E-2</v>
      </c>
      <c r="D1503">
        <v>1</v>
      </c>
      <c r="E1503">
        <v>10</v>
      </c>
      <c r="F1503" t="s">
        <v>972</v>
      </c>
      <c r="G1503" t="s">
        <v>1535</v>
      </c>
      <c r="H1503">
        <v>10</v>
      </c>
      <c r="I1503">
        <v>21</v>
      </c>
      <c r="J1503">
        <v>3.84</v>
      </c>
      <c r="K1503">
        <v>3.3</v>
      </c>
      <c r="L1503">
        <v>100</v>
      </c>
      <c r="M1503" t="str">
        <f t="shared" si="71"/>
        <v/>
      </c>
      <c r="N1503" s="12" t="str">
        <f t="shared" si="72"/>
        <v/>
      </c>
      <c r="O1503" t="str">
        <f t="shared" si="73"/>
        <v/>
      </c>
    </row>
    <row r="1504" spans="1:15" x14ac:dyDescent="0.25">
      <c r="A1504">
        <v>2006</v>
      </c>
      <c r="B1504">
        <v>4</v>
      </c>
      <c r="C1504" s="2">
        <v>2.361111111111111E-2</v>
      </c>
      <c r="D1504">
        <v>2</v>
      </c>
      <c r="E1504">
        <v>10</v>
      </c>
      <c r="F1504" t="s">
        <v>972</v>
      </c>
      <c r="G1504" t="s">
        <v>1534</v>
      </c>
      <c r="H1504">
        <v>10</v>
      </c>
      <c r="I1504">
        <v>21</v>
      </c>
      <c r="J1504">
        <v>3.3</v>
      </c>
      <c r="K1504">
        <v>2.61</v>
      </c>
      <c r="L1504">
        <v>100</v>
      </c>
      <c r="M1504" t="str">
        <f t="shared" si="71"/>
        <v/>
      </c>
      <c r="N1504" s="12" t="str">
        <f t="shared" si="72"/>
        <v/>
      </c>
      <c r="O1504" t="str">
        <f t="shared" si="73"/>
        <v/>
      </c>
    </row>
    <row r="1505" spans="1:15" x14ac:dyDescent="0.25">
      <c r="A1505">
        <v>2006</v>
      </c>
      <c r="B1505">
        <v>4</v>
      </c>
      <c r="C1505" s="2">
        <v>1.8749999999999999E-2</v>
      </c>
      <c r="D1505">
        <v>3</v>
      </c>
      <c r="E1505">
        <v>10</v>
      </c>
      <c r="F1505" t="s">
        <v>972</v>
      </c>
      <c r="G1505" t="s">
        <v>1533</v>
      </c>
      <c r="H1505">
        <v>10</v>
      </c>
      <c r="I1505">
        <v>21</v>
      </c>
      <c r="J1505">
        <v>2.61</v>
      </c>
      <c r="K1505">
        <v>1.93</v>
      </c>
      <c r="L1505">
        <v>100</v>
      </c>
      <c r="M1505" t="str">
        <f t="shared" si="71"/>
        <v/>
      </c>
      <c r="N1505" s="12" t="str">
        <f t="shared" si="72"/>
        <v/>
      </c>
      <c r="O1505" t="str">
        <f t="shared" si="73"/>
        <v/>
      </c>
    </row>
    <row r="1506" spans="1:15" x14ac:dyDescent="0.25">
      <c r="A1506">
        <v>2006</v>
      </c>
      <c r="B1506">
        <v>4</v>
      </c>
      <c r="C1506" s="2">
        <v>5.5555555555555558E-3</v>
      </c>
      <c r="D1506">
        <v>4</v>
      </c>
      <c r="E1506">
        <v>7</v>
      </c>
      <c r="F1506" t="s">
        <v>662</v>
      </c>
      <c r="G1506" t="s">
        <v>1532</v>
      </c>
      <c r="H1506">
        <v>10</v>
      </c>
      <c r="I1506">
        <v>21</v>
      </c>
      <c r="J1506">
        <v>1.93</v>
      </c>
      <c r="K1506">
        <v>-0.48</v>
      </c>
      <c r="L1506">
        <v>100</v>
      </c>
      <c r="M1506" t="str">
        <f t="shared" si="71"/>
        <v/>
      </c>
      <c r="N1506" s="12" t="str">
        <f t="shared" si="72"/>
        <v/>
      </c>
      <c r="O1506" t="str">
        <f t="shared" si="73"/>
        <v/>
      </c>
    </row>
    <row r="1507" spans="1:15" x14ac:dyDescent="0.25">
      <c r="A1507">
        <v>2006</v>
      </c>
      <c r="B1507">
        <v>4</v>
      </c>
      <c r="C1507" s="2">
        <v>2.0833333333333333E-3</v>
      </c>
      <c r="D1507">
        <v>1</v>
      </c>
      <c r="E1507">
        <v>10</v>
      </c>
      <c r="F1507" t="s">
        <v>662</v>
      </c>
      <c r="G1507" t="s">
        <v>953</v>
      </c>
      <c r="H1507">
        <v>10</v>
      </c>
      <c r="I1507">
        <v>21</v>
      </c>
      <c r="J1507">
        <v>0.48</v>
      </c>
      <c r="K1507">
        <v>-0.2</v>
      </c>
      <c r="L1507">
        <v>100</v>
      </c>
      <c r="M1507" t="str">
        <f t="shared" si="71"/>
        <v/>
      </c>
      <c r="N1507" s="12" t="str">
        <f t="shared" si="72"/>
        <v/>
      </c>
      <c r="O1507" t="str">
        <f t="shared" si="73"/>
        <v/>
      </c>
    </row>
    <row r="1508" spans="1:15" x14ac:dyDescent="0.25">
      <c r="A1508">
        <v>2005</v>
      </c>
      <c r="B1508">
        <v>1</v>
      </c>
      <c r="C1508" s="2">
        <v>0.625</v>
      </c>
      <c r="F1508" t="s">
        <v>1178</v>
      </c>
      <c r="G1508" t="s">
        <v>1889</v>
      </c>
      <c r="H1508">
        <v>0</v>
      </c>
      <c r="I1508">
        <v>0</v>
      </c>
      <c r="J1508">
        <v>0</v>
      </c>
      <c r="K1508">
        <v>-1.53</v>
      </c>
      <c r="L1508">
        <v>65.8</v>
      </c>
      <c r="M1508">
        <f t="shared" si="71"/>
        <v>1</v>
      </c>
      <c r="N1508" s="12">
        <f t="shared" si="72"/>
        <v>0</v>
      </c>
      <c r="O1508">
        <f t="shared" si="73"/>
        <v>0</v>
      </c>
    </row>
    <row r="1509" spans="1:15" x14ac:dyDescent="0.25">
      <c r="A1509">
        <v>2005</v>
      </c>
      <c r="B1509">
        <v>1</v>
      </c>
      <c r="C1509" s="2">
        <v>0.62222222222222223</v>
      </c>
      <c r="D1509">
        <v>1</v>
      </c>
      <c r="E1509">
        <v>10</v>
      </c>
      <c r="F1509" t="s">
        <v>1715</v>
      </c>
      <c r="G1509" t="s">
        <v>1708</v>
      </c>
      <c r="H1509">
        <v>0</v>
      </c>
      <c r="I1509">
        <v>0</v>
      </c>
      <c r="J1509">
        <v>1.53</v>
      </c>
      <c r="K1509">
        <v>0.99</v>
      </c>
      <c r="L1509">
        <v>67.2</v>
      </c>
      <c r="M1509" t="str">
        <f t="shared" si="71"/>
        <v/>
      </c>
      <c r="N1509" s="12" t="str">
        <f t="shared" si="72"/>
        <v/>
      </c>
      <c r="O1509" t="str">
        <f t="shared" si="73"/>
        <v/>
      </c>
    </row>
    <row r="1510" spans="1:15" x14ac:dyDescent="0.25">
      <c r="A1510">
        <v>2005</v>
      </c>
      <c r="B1510">
        <v>1</v>
      </c>
      <c r="C1510" s="2">
        <v>0.6166666666666667</v>
      </c>
      <c r="D1510">
        <v>2</v>
      </c>
      <c r="E1510">
        <v>10</v>
      </c>
      <c r="F1510" t="s">
        <v>1715</v>
      </c>
      <c r="G1510" t="s">
        <v>1888</v>
      </c>
      <c r="H1510">
        <v>0</v>
      </c>
      <c r="I1510">
        <v>0</v>
      </c>
      <c r="J1510">
        <v>0.99</v>
      </c>
      <c r="K1510">
        <v>1.22</v>
      </c>
      <c r="L1510">
        <v>66.599999999999994</v>
      </c>
      <c r="M1510" t="str">
        <f t="shared" si="71"/>
        <v/>
      </c>
      <c r="N1510" s="12" t="str">
        <f t="shared" si="72"/>
        <v/>
      </c>
      <c r="O1510" t="str">
        <f t="shared" si="73"/>
        <v/>
      </c>
    </row>
    <row r="1511" spans="1:15" x14ac:dyDescent="0.25">
      <c r="A1511">
        <v>2005</v>
      </c>
      <c r="B1511">
        <v>1</v>
      </c>
      <c r="C1511" s="2">
        <v>0.59375</v>
      </c>
      <c r="D1511">
        <v>3</v>
      </c>
      <c r="E1511">
        <v>3</v>
      </c>
      <c r="F1511" t="s">
        <v>1727</v>
      </c>
      <c r="G1511" t="s">
        <v>1887</v>
      </c>
      <c r="H1511">
        <v>0</v>
      </c>
      <c r="I1511">
        <v>0</v>
      </c>
      <c r="J1511">
        <v>1.22</v>
      </c>
      <c r="K1511">
        <v>-0.98</v>
      </c>
      <c r="L1511">
        <v>72.2</v>
      </c>
      <c r="M1511" t="str">
        <f t="shared" si="71"/>
        <v/>
      </c>
      <c r="N1511" s="12" t="str">
        <f t="shared" si="72"/>
        <v/>
      </c>
      <c r="O1511" t="str">
        <f t="shared" si="73"/>
        <v/>
      </c>
    </row>
    <row r="1512" spans="1:15" x14ac:dyDescent="0.25">
      <c r="A1512">
        <v>2005</v>
      </c>
      <c r="B1512">
        <v>1</v>
      </c>
      <c r="C1512" s="2">
        <v>0.58819444444444446</v>
      </c>
      <c r="D1512">
        <v>4</v>
      </c>
      <c r="E1512">
        <v>13</v>
      </c>
      <c r="F1512" t="s">
        <v>1712</v>
      </c>
      <c r="G1512" t="s">
        <v>1886</v>
      </c>
      <c r="H1512">
        <v>0</v>
      </c>
      <c r="I1512">
        <v>0</v>
      </c>
      <c r="J1512">
        <v>-0.98</v>
      </c>
      <c r="K1512">
        <v>-0.81</v>
      </c>
      <c r="L1512">
        <v>71.8</v>
      </c>
      <c r="M1512" t="str">
        <f t="shared" si="71"/>
        <v/>
      </c>
      <c r="N1512" s="12" t="str">
        <f t="shared" si="72"/>
        <v/>
      </c>
      <c r="O1512" t="str">
        <f t="shared" si="73"/>
        <v/>
      </c>
    </row>
    <row r="1513" spans="1:15" x14ac:dyDescent="0.25">
      <c r="A1513">
        <v>2005</v>
      </c>
      <c r="B1513">
        <v>1</v>
      </c>
      <c r="C1513" s="2">
        <v>0.5805555555555556</v>
      </c>
      <c r="D1513">
        <v>1</v>
      </c>
      <c r="E1513">
        <v>10</v>
      </c>
      <c r="F1513" t="s">
        <v>528</v>
      </c>
      <c r="G1513" t="s">
        <v>1885</v>
      </c>
      <c r="H1513">
        <v>0</v>
      </c>
      <c r="I1513">
        <v>0</v>
      </c>
      <c r="J1513">
        <v>0.81</v>
      </c>
      <c r="K1513">
        <v>1.86</v>
      </c>
      <c r="L1513">
        <v>74.400000000000006</v>
      </c>
      <c r="M1513" t="str">
        <f t="shared" si="71"/>
        <v/>
      </c>
      <c r="N1513" s="12" t="str">
        <f t="shared" si="72"/>
        <v/>
      </c>
      <c r="O1513" t="str">
        <f t="shared" si="73"/>
        <v/>
      </c>
    </row>
    <row r="1514" spans="1:15" x14ac:dyDescent="0.25">
      <c r="A1514">
        <v>2005</v>
      </c>
      <c r="B1514">
        <v>1</v>
      </c>
      <c r="C1514" s="2">
        <v>0.5805555555555556</v>
      </c>
      <c r="D1514">
        <v>1</v>
      </c>
      <c r="E1514">
        <v>10</v>
      </c>
      <c r="F1514" t="s">
        <v>452</v>
      </c>
      <c r="G1514" t="s">
        <v>1216</v>
      </c>
      <c r="H1514">
        <v>0</v>
      </c>
      <c r="I1514">
        <v>0</v>
      </c>
      <c r="J1514">
        <v>1.86</v>
      </c>
      <c r="K1514">
        <v>1.53</v>
      </c>
      <c r="L1514">
        <v>73.599999999999994</v>
      </c>
      <c r="M1514" t="str">
        <f t="shared" si="71"/>
        <v/>
      </c>
      <c r="N1514" s="12" t="str">
        <f t="shared" si="72"/>
        <v/>
      </c>
      <c r="O1514" t="str">
        <f t="shared" si="73"/>
        <v/>
      </c>
    </row>
    <row r="1515" spans="1:15" x14ac:dyDescent="0.25">
      <c r="A1515">
        <v>2005</v>
      </c>
      <c r="B1515">
        <v>1</v>
      </c>
      <c r="C1515" s="2">
        <v>0.54722222222222217</v>
      </c>
      <c r="D1515">
        <v>1</v>
      </c>
      <c r="E1515">
        <v>15</v>
      </c>
      <c r="F1515" t="s">
        <v>513</v>
      </c>
      <c r="G1515" t="s">
        <v>1884</v>
      </c>
      <c r="H1515">
        <v>0</v>
      </c>
      <c r="I1515">
        <v>0</v>
      </c>
      <c r="J1515">
        <v>1.53</v>
      </c>
      <c r="K1515">
        <v>1.18</v>
      </c>
      <c r="L1515">
        <v>72.599999999999994</v>
      </c>
      <c r="M1515" t="str">
        <f t="shared" si="71"/>
        <v/>
      </c>
      <c r="N1515" s="12" t="str">
        <f t="shared" si="72"/>
        <v/>
      </c>
      <c r="O1515" t="str">
        <f t="shared" si="73"/>
        <v/>
      </c>
    </row>
    <row r="1516" spans="1:15" x14ac:dyDescent="0.25">
      <c r="A1516">
        <v>2005</v>
      </c>
      <c r="B1516">
        <v>1</v>
      </c>
      <c r="C1516" s="2">
        <v>0.52083333333333337</v>
      </c>
      <c r="D1516">
        <v>2</v>
      </c>
      <c r="E1516">
        <v>11</v>
      </c>
      <c r="F1516" t="s">
        <v>474</v>
      </c>
      <c r="G1516" t="s">
        <v>1883</v>
      </c>
      <c r="H1516">
        <v>0</v>
      </c>
      <c r="I1516">
        <v>0</v>
      </c>
      <c r="J1516">
        <v>1.18</v>
      </c>
      <c r="K1516">
        <v>0.76</v>
      </c>
      <c r="L1516">
        <v>71.5</v>
      </c>
      <c r="M1516" t="str">
        <f t="shared" si="71"/>
        <v/>
      </c>
      <c r="N1516" s="12" t="str">
        <f t="shared" si="72"/>
        <v/>
      </c>
      <c r="O1516" t="str">
        <f t="shared" si="73"/>
        <v/>
      </c>
    </row>
    <row r="1517" spans="1:15" x14ac:dyDescent="0.25">
      <c r="A1517">
        <v>2005</v>
      </c>
      <c r="B1517">
        <v>1</v>
      </c>
      <c r="C1517" s="2">
        <v>0.48958333333333331</v>
      </c>
      <c r="D1517">
        <v>3</v>
      </c>
      <c r="E1517">
        <v>9</v>
      </c>
      <c r="F1517" t="s">
        <v>1227</v>
      </c>
      <c r="G1517" t="s">
        <v>1790</v>
      </c>
      <c r="H1517">
        <v>0</v>
      </c>
      <c r="I1517">
        <v>0</v>
      </c>
      <c r="J1517">
        <v>0.76</v>
      </c>
      <c r="K1517">
        <v>-0.39</v>
      </c>
      <c r="L1517">
        <v>68.3</v>
      </c>
      <c r="M1517" t="str">
        <f t="shared" si="71"/>
        <v/>
      </c>
      <c r="N1517" s="12" t="str">
        <f t="shared" si="72"/>
        <v/>
      </c>
      <c r="O1517" t="str">
        <f t="shared" si="73"/>
        <v/>
      </c>
    </row>
    <row r="1518" spans="1:15" x14ac:dyDescent="0.25">
      <c r="A1518">
        <v>2005</v>
      </c>
      <c r="B1518">
        <v>1</v>
      </c>
      <c r="C1518" s="2">
        <v>0.48472222222222222</v>
      </c>
      <c r="D1518">
        <v>4</v>
      </c>
      <c r="E1518">
        <v>9</v>
      </c>
      <c r="F1518" t="s">
        <v>1227</v>
      </c>
      <c r="G1518" t="s">
        <v>1882</v>
      </c>
      <c r="H1518">
        <v>0</v>
      </c>
      <c r="I1518">
        <v>0</v>
      </c>
      <c r="J1518">
        <v>-0.39</v>
      </c>
      <c r="K1518">
        <v>0.38</v>
      </c>
      <c r="L1518">
        <v>70.3</v>
      </c>
      <c r="M1518" t="str">
        <f t="shared" si="71"/>
        <v/>
      </c>
      <c r="N1518" s="12" t="str">
        <f t="shared" si="72"/>
        <v/>
      </c>
      <c r="O1518" t="str">
        <f t="shared" si="73"/>
        <v/>
      </c>
    </row>
    <row r="1519" spans="1:15" x14ac:dyDescent="0.25">
      <c r="A1519">
        <v>2005</v>
      </c>
      <c r="B1519">
        <v>1</v>
      </c>
      <c r="C1519" s="2">
        <v>0.47986111111111113</v>
      </c>
      <c r="D1519">
        <v>1</v>
      </c>
      <c r="E1519">
        <v>10</v>
      </c>
      <c r="F1519" t="s">
        <v>1821</v>
      </c>
      <c r="G1519" t="s">
        <v>1881</v>
      </c>
      <c r="H1519">
        <v>0</v>
      </c>
      <c r="I1519">
        <v>0</v>
      </c>
      <c r="J1519">
        <v>-0.38</v>
      </c>
      <c r="K1519">
        <v>-0.93</v>
      </c>
      <c r="L1519">
        <v>71.8</v>
      </c>
      <c r="M1519" t="str">
        <f t="shared" si="71"/>
        <v/>
      </c>
      <c r="N1519" s="12" t="str">
        <f t="shared" si="72"/>
        <v/>
      </c>
      <c r="O1519" t="str">
        <f t="shared" si="73"/>
        <v/>
      </c>
    </row>
    <row r="1520" spans="1:15" x14ac:dyDescent="0.25">
      <c r="A1520">
        <v>2005</v>
      </c>
      <c r="B1520">
        <v>1</v>
      </c>
      <c r="C1520" s="2">
        <v>0.45277777777777778</v>
      </c>
      <c r="D1520">
        <v>2</v>
      </c>
      <c r="E1520">
        <v>12</v>
      </c>
      <c r="F1520" t="s">
        <v>1707</v>
      </c>
      <c r="G1520" t="s">
        <v>1880</v>
      </c>
      <c r="H1520">
        <v>0</v>
      </c>
      <c r="I1520">
        <v>0</v>
      </c>
      <c r="J1520">
        <v>-0.93</v>
      </c>
      <c r="K1520">
        <v>-0.6</v>
      </c>
      <c r="L1520">
        <v>70.8</v>
      </c>
      <c r="M1520" t="str">
        <f t="shared" si="71"/>
        <v/>
      </c>
      <c r="N1520" s="12" t="str">
        <f t="shared" si="72"/>
        <v/>
      </c>
      <c r="O1520" t="str">
        <f t="shared" si="73"/>
        <v/>
      </c>
    </row>
    <row r="1521" spans="1:15" x14ac:dyDescent="0.25">
      <c r="A1521">
        <v>2005</v>
      </c>
      <c r="B1521">
        <v>1</v>
      </c>
      <c r="C1521" s="2">
        <v>0.4375</v>
      </c>
      <c r="D1521">
        <v>3</v>
      </c>
      <c r="E1521">
        <v>3</v>
      </c>
      <c r="F1521" t="s">
        <v>1879</v>
      </c>
      <c r="G1521" t="s">
        <v>1878</v>
      </c>
      <c r="H1521">
        <v>0</v>
      </c>
      <c r="I1521">
        <v>0</v>
      </c>
      <c r="J1521">
        <v>-0.6</v>
      </c>
      <c r="K1521">
        <v>-2.39</v>
      </c>
      <c r="L1521">
        <v>75.3</v>
      </c>
      <c r="M1521" t="str">
        <f t="shared" si="71"/>
        <v/>
      </c>
      <c r="N1521" s="12" t="str">
        <f t="shared" si="72"/>
        <v/>
      </c>
      <c r="O1521" t="str">
        <f t="shared" si="73"/>
        <v/>
      </c>
    </row>
    <row r="1522" spans="1:15" x14ac:dyDescent="0.25">
      <c r="A1522">
        <v>2005</v>
      </c>
      <c r="B1522">
        <v>1</v>
      </c>
      <c r="C1522" s="2">
        <v>0.41805555555555557</v>
      </c>
      <c r="D1522">
        <v>4</v>
      </c>
      <c r="E1522">
        <v>1</v>
      </c>
      <c r="F1522" t="s">
        <v>1756</v>
      </c>
      <c r="G1522" t="s">
        <v>1877</v>
      </c>
      <c r="H1522">
        <v>0</v>
      </c>
      <c r="I1522">
        <v>0</v>
      </c>
      <c r="J1522">
        <v>-2.39</v>
      </c>
      <c r="K1522">
        <v>-1.07</v>
      </c>
      <c r="L1522">
        <v>71.900000000000006</v>
      </c>
      <c r="M1522" t="str">
        <f t="shared" si="71"/>
        <v/>
      </c>
      <c r="N1522" s="12" t="str">
        <f t="shared" si="72"/>
        <v/>
      </c>
      <c r="O1522" t="str">
        <f t="shared" si="73"/>
        <v/>
      </c>
    </row>
    <row r="1523" spans="1:15" x14ac:dyDescent="0.25">
      <c r="A1523">
        <v>2005</v>
      </c>
      <c r="B1523">
        <v>1</v>
      </c>
      <c r="C1523" s="2">
        <v>0.41319444444444442</v>
      </c>
      <c r="D1523">
        <v>1</v>
      </c>
      <c r="E1523">
        <v>10</v>
      </c>
      <c r="F1523" t="s">
        <v>463</v>
      </c>
      <c r="G1523" t="s">
        <v>1876</v>
      </c>
      <c r="H1523">
        <v>0</v>
      </c>
      <c r="I1523">
        <v>0</v>
      </c>
      <c r="J1523">
        <v>1.07</v>
      </c>
      <c r="K1523">
        <v>0.93</v>
      </c>
      <c r="L1523">
        <v>71.599999999999994</v>
      </c>
      <c r="M1523" t="str">
        <f t="shared" si="71"/>
        <v/>
      </c>
      <c r="N1523" s="12" t="str">
        <f t="shared" si="72"/>
        <v/>
      </c>
      <c r="O1523" t="str">
        <f t="shared" si="73"/>
        <v/>
      </c>
    </row>
    <row r="1524" spans="1:15" x14ac:dyDescent="0.25">
      <c r="A1524">
        <v>2005</v>
      </c>
      <c r="B1524">
        <v>1</v>
      </c>
      <c r="C1524" s="2">
        <v>0.41319444444444442</v>
      </c>
      <c r="D1524">
        <v>2</v>
      </c>
      <c r="E1524">
        <v>7</v>
      </c>
      <c r="F1524" t="s">
        <v>471</v>
      </c>
      <c r="G1524" t="s">
        <v>1875</v>
      </c>
      <c r="H1524">
        <v>0</v>
      </c>
      <c r="I1524">
        <v>0</v>
      </c>
      <c r="J1524">
        <v>0.93</v>
      </c>
      <c r="K1524">
        <v>0.26</v>
      </c>
      <c r="L1524">
        <v>69.8</v>
      </c>
      <c r="M1524" t="str">
        <f t="shared" si="71"/>
        <v/>
      </c>
      <c r="N1524" s="12" t="str">
        <f t="shared" si="72"/>
        <v/>
      </c>
      <c r="O1524" t="str">
        <f t="shared" si="73"/>
        <v/>
      </c>
    </row>
    <row r="1525" spans="1:15" x14ac:dyDescent="0.25">
      <c r="A1525">
        <v>2005</v>
      </c>
      <c r="B1525">
        <v>1</v>
      </c>
      <c r="C1525" s="2">
        <v>0.375</v>
      </c>
      <c r="D1525">
        <v>2</v>
      </c>
      <c r="E1525">
        <v>12</v>
      </c>
      <c r="F1525" t="s">
        <v>1178</v>
      </c>
      <c r="G1525" t="s">
        <v>1874</v>
      </c>
      <c r="H1525">
        <v>0</v>
      </c>
      <c r="I1525">
        <v>0</v>
      </c>
      <c r="J1525">
        <v>0.26</v>
      </c>
      <c r="K1525">
        <v>0.63</v>
      </c>
      <c r="L1525">
        <v>70.599999999999994</v>
      </c>
      <c r="M1525" t="str">
        <f t="shared" si="71"/>
        <v/>
      </c>
      <c r="N1525" s="12" t="str">
        <f t="shared" si="72"/>
        <v/>
      </c>
      <c r="O1525" t="str">
        <f t="shared" si="73"/>
        <v/>
      </c>
    </row>
    <row r="1526" spans="1:15" x14ac:dyDescent="0.25">
      <c r="A1526">
        <v>2005</v>
      </c>
      <c r="B1526">
        <v>1</v>
      </c>
      <c r="C1526" s="2">
        <v>0.34652777777777777</v>
      </c>
      <c r="D1526">
        <v>3</v>
      </c>
      <c r="E1526">
        <v>4</v>
      </c>
      <c r="F1526" t="s">
        <v>475</v>
      </c>
      <c r="G1526" t="s">
        <v>1873</v>
      </c>
      <c r="H1526">
        <v>0</v>
      </c>
      <c r="I1526">
        <v>0</v>
      </c>
      <c r="J1526">
        <v>0.63</v>
      </c>
      <c r="K1526">
        <v>-0.72</v>
      </c>
      <c r="L1526">
        <v>66.8</v>
      </c>
      <c r="M1526" t="str">
        <f t="shared" si="71"/>
        <v/>
      </c>
      <c r="N1526" s="12" t="str">
        <f t="shared" si="72"/>
        <v/>
      </c>
      <c r="O1526" t="str">
        <f t="shared" si="73"/>
        <v/>
      </c>
    </row>
    <row r="1527" spans="1:15" x14ac:dyDescent="0.25">
      <c r="A1527">
        <v>2005</v>
      </c>
      <c r="B1527">
        <v>1</v>
      </c>
      <c r="C1527" s="2">
        <v>0.32083333333333336</v>
      </c>
      <c r="D1527">
        <v>4</v>
      </c>
      <c r="E1527">
        <v>2</v>
      </c>
      <c r="F1527" t="s">
        <v>1278</v>
      </c>
      <c r="G1527" t="s">
        <v>1872</v>
      </c>
      <c r="H1527">
        <v>0</v>
      </c>
      <c r="I1527">
        <v>0</v>
      </c>
      <c r="J1527">
        <v>-0.72</v>
      </c>
      <c r="K1527">
        <v>-0.67</v>
      </c>
      <c r="L1527">
        <v>66.8</v>
      </c>
      <c r="M1527" t="str">
        <f t="shared" si="71"/>
        <v/>
      </c>
      <c r="N1527" s="12" t="str">
        <f t="shared" si="72"/>
        <v/>
      </c>
      <c r="O1527" t="str">
        <f t="shared" si="73"/>
        <v/>
      </c>
    </row>
    <row r="1528" spans="1:15" x14ac:dyDescent="0.25">
      <c r="A1528">
        <v>2005</v>
      </c>
      <c r="B1528">
        <v>1</v>
      </c>
      <c r="C1528" s="2">
        <v>0.31319444444444444</v>
      </c>
      <c r="D1528">
        <v>1</v>
      </c>
      <c r="E1528">
        <v>10</v>
      </c>
      <c r="F1528" t="s">
        <v>1747</v>
      </c>
      <c r="G1528" t="s">
        <v>1795</v>
      </c>
      <c r="H1528">
        <v>0</v>
      </c>
      <c r="I1528">
        <v>0</v>
      </c>
      <c r="J1528">
        <v>0.67</v>
      </c>
      <c r="K1528">
        <v>0.13</v>
      </c>
      <c r="L1528">
        <v>68.3</v>
      </c>
      <c r="M1528" t="str">
        <f t="shared" si="71"/>
        <v/>
      </c>
      <c r="N1528" s="12" t="str">
        <f t="shared" si="72"/>
        <v/>
      </c>
      <c r="O1528" t="str">
        <f t="shared" si="73"/>
        <v/>
      </c>
    </row>
    <row r="1529" spans="1:15" x14ac:dyDescent="0.25">
      <c r="A1529">
        <v>2005</v>
      </c>
      <c r="B1529">
        <v>1</v>
      </c>
      <c r="C1529" s="2">
        <v>0.30972222222222223</v>
      </c>
      <c r="D1529">
        <v>2</v>
      </c>
      <c r="E1529">
        <v>10</v>
      </c>
      <c r="F1529" t="s">
        <v>1747</v>
      </c>
      <c r="G1529" t="s">
        <v>1871</v>
      </c>
      <c r="H1529">
        <v>0</v>
      </c>
      <c r="I1529">
        <v>0</v>
      </c>
      <c r="J1529">
        <v>0.13</v>
      </c>
      <c r="K1529">
        <v>1.6</v>
      </c>
      <c r="L1529">
        <v>64</v>
      </c>
      <c r="M1529" t="str">
        <f t="shared" si="71"/>
        <v/>
      </c>
      <c r="N1529" s="12" t="str">
        <f t="shared" si="72"/>
        <v/>
      </c>
      <c r="O1529" t="str">
        <f t="shared" si="73"/>
        <v/>
      </c>
    </row>
    <row r="1530" spans="1:15" x14ac:dyDescent="0.25">
      <c r="A1530">
        <v>2005</v>
      </c>
      <c r="B1530">
        <v>1</v>
      </c>
      <c r="C1530" s="2">
        <v>0.28541666666666665</v>
      </c>
      <c r="D1530">
        <v>1</v>
      </c>
      <c r="E1530">
        <v>10</v>
      </c>
      <c r="F1530" t="s">
        <v>1794</v>
      </c>
      <c r="G1530" t="s">
        <v>1870</v>
      </c>
      <c r="H1530">
        <v>0</v>
      </c>
      <c r="I1530">
        <v>0</v>
      </c>
      <c r="J1530">
        <v>1.6</v>
      </c>
      <c r="K1530">
        <v>1.19</v>
      </c>
      <c r="L1530">
        <v>65.099999999999994</v>
      </c>
      <c r="M1530" t="str">
        <f t="shared" si="71"/>
        <v/>
      </c>
      <c r="N1530" s="12" t="str">
        <f t="shared" si="72"/>
        <v/>
      </c>
      <c r="O1530" t="str">
        <f t="shared" si="73"/>
        <v/>
      </c>
    </row>
    <row r="1531" spans="1:15" x14ac:dyDescent="0.25">
      <c r="A1531">
        <v>2005</v>
      </c>
      <c r="B1531">
        <v>1</v>
      </c>
      <c r="C1531" s="2">
        <v>0.25486111111111109</v>
      </c>
      <c r="D1531">
        <v>2</v>
      </c>
      <c r="E1531">
        <v>9</v>
      </c>
      <c r="F1531" t="s">
        <v>1718</v>
      </c>
      <c r="G1531" t="s">
        <v>1869</v>
      </c>
      <c r="H1531">
        <v>0</v>
      </c>
      <c r="I1531">
        <v>0</v>
      </c>
      <c r="J1531">
        <v>1.19</v>
      </c>
      <c r="K1531">
        <v>0.5</v>
      </c>
      <c r="L1531">
        <v>67</v>
      </c>
      <c r="M1531" t="str">
        <f t="shared" si="71"/>
        <v/>
      </c>
      <c r="N1531" s="12" t="str">
        <f t="shared" si="72"/>
        <v/>
      </c>
      <c r="O1531" t="str">
        <f t="shared" si="73"/>
        <v/>
      </c>
    </row>
    <row r="1532" spans="1:15" x14ac:dyDescent="0.25">
      <c r="A1532">
        <v>2005</v>
      </c>
      <c r="B1532">
        <v>1</v>
      </c>
      <c r="C1532" s="2">
        <v>0.25138888888888888</v>
      </c>
      <c r="D1532">
        <v>3</v>
      </c>
      <c r="E1532">
        <v>9</v>
      </c>
      <c r="F1532" t="s">
        <v>1718</v>
      </c>
      <c r="G1532" t="s">
        <v>1868</v>
      </c>
      <c r="H1532">
        <v>0</v>
      </c>
      <c r="I1532">
        <v>0</v>
      </c>
      <c r="J1532">
        <v>0.5</v>
      </c>
      <c r="K1532">
        <v>2.2599999999999998</v>
      </c>
      <c r="L1532">
        <v>61.7</v>
      </c>
      <c r="M1532" t="str">
        <f t="shared" si="71"/>
        <v/>
      </c>
      <c r="N1532" s="12" t="str">
        <f t="shared" si="72"/>
        <v/>
      </c>
      <c r="O1532" t="str">
        <f t="shared" si="73"/>
        <v/>
      </c>
    </row>
    <row r="1533" spans="1:15" x14ac:dyDescent="0.25">
      <c r="A1533">
        <v>2005</v>
      </c>
      <c r="B1533">
        <v>1</v>
      </c>
      <c r="C1533" s="2">
        <v>0.22083333333333333</v>
      </c>
      <c r="D1533">
        <v>1</v>
      </c>
      <c r="E1533">
        <v>10</v>
      </c>
      <c r="F1533">
        <v>50</v>
      </c>
      <c r="G1533" t="s">
        <v>1867</v>
      </c>
      <c r="H1533">
        <v>0</v>
      </c>
      <c r="I1533">
        <v>0</v>
      </c>
      <c r="J1533">
        <v>2.2599999999999998</v>
      </c>
      <c r="K1533">
        <v>2.12</v>
      </c>
      <c r="L1533">
        <v>61.9</v>
      </c>
      <c r="M1533" t="str">
        <f t="shared" si="71"/>
        <v/>
      </c>
      <c r="N1533" s="12" t="str">
        <f t="shared" si="72"/>
        <v/>
      </c>
      <c r="O1533" t="str">
        <f t="shared" si="73"/>
        <v/>
      </c>
    </row>
    <row r="1534" spans="1:15" x14ac:dyDescent="0.25">
      <c r="A1534">
        <v>2005</v>
      </c>
      <c r="B1534">
        <v>1</v>
      </c>
      <c r="C1534" s="2">
        <v>0.19027777777777777</v>
      </c>
      <c r="D1534">
        <v>2</v>
      </c>
      <c r="E1534">
        <v>7</v>
      </c>
      <c r="F1534" t="s">
        <v>469</v>
      </c>
      <c r="G1534" t="s">
        <v>1725</v>
      </c>
      <c r="H1534">
        <v>0</v>
      </c>
      <c r="I1534">
        <v>0</v>
      </c>
      <c r="J1534">
        <v>2.12</v>
      </c>
      <c r="K1534">
        <v>1.42</v>
      </c>
      <c r="L1534">
        <v>63.9</v>
      </c>
      <c r="M1534" t="str">
        <f t="shared" si="71"/>
        <v/>
      </c>
      <c r="N1534" s="12" t="str">
        <f t="shared" si="72"/>
        <v/>
      </c>
      <c r="O1534" t="str">
        <f t="shared" si="73"/>
        <v/>
      </c>
    </row>
    <row r="1535" spans="1:15" x14ac:dyDescent="0.25">
      <c r="A1535">
        <v>2005</v>
      </c>
      <c r="B1535">
        <v>1</v>
      </c>
      <c r="C1535" s="2">
        <v>0.18541666666666667</v>
      </c>
      <c r="D1535">
        <v>3</v>
      </c>
      <c r="E1535">
        <v>7</v>
      </c>
      <c r="F1535" t="s">
        <v>469</v>
      </c>
      <c r="G1535" t="s">
        <v>1866</v>
      </c>
      <c r="H1535">
        <v>0</v>
      </c>
      <c r="I1535">
        <v>0</v>
      </c>
      <c r="J1535">
        <v>1.42</v>
      </c>
      <c r="K1535">
        <v>5.37</v>
      </c>
      <c r="L1535">
        <v>51.3</v>
      </c>
      <c r="M1535" t="str">
        <f t="shared" si="71"/>
        <v/>
      </c>
      <c r="N1535" s="12" t="str">
        <f t="shared" si="72"/>
        <v/>
      </c>
      <c r="O1535" t="str">
        <f t="shared" si="73"/>
        <v/>
      </c>
    </row>
    <row r="1536" spans="1:15" x14ac:dyDescent="0.25">
      <c r="A1536">
        <v>2005</v>
      </c>
      <c r="B1536">
        <v>1</v>
      </c>
      <c r="C1536" s="2">
        <v>0.16458333333333333</v>
      </c>
      <c r="D1536">
        <v>1</v>
      </c>
      <c r="E1536">
        <v>8</v>
      </c>
      <c r="F1536" t="s">
        <v>473</v>
      </c>
      <c r="G1536" t="s">
        <v>1865</v>
      </c>
      <c r="H1536">
        <v>0</v>
      </c>
      <c r="I1536">
        <v>0</v>
      </c>
      <c r="J1536">
        <v>5.37</v>
      </c>
      <c r="K1536">
        <v>2.46</v>
      </c>
      <c r="L1536">
        <v>60.5</v>
      </c>
      <c r="M1536" t="str">
        <f t="shared" si="71"/>
        <v/>
      </c>
      <c r="N1536" s="12" t="str">
        <f t="shared" si="72"/>
        <v/>
      </c>
      <c r="O1536" t="str">
        <f t="shared" si="73"/>
        <v/>
      </c>
    </row>
    <row r="1537" spans="1:15" x14ac:dyDescent="0.25">
      <c r="A1537">
        <v>2005</v>
      </c>
      <c r="B1537">
        <v>1</v>
      </c>
      <c r="C1537" s="2">
        <v>0.14583333333333334</v>
      </c>
      <c r="D1537">
        <v>2</v>
      </c>
      <c r="E1537">
        <v>24</v>
      </c>
      <c r="F1537" t="s">
        <v>1166</v>
      </c>
      <c r="G1537" t="s">
        <v>1864</v>
      </c>
      <c r="H1537">
        <v>0</v>
      </c>
      <c r="I1537">
        <v>0</v>
      </c>
      <c r="J1537">
        <v>2.46</v>
      </c>
      <c r="K1537">
        <v>4.3099999999999996</v>
      </c>
      <c r="L1537">
        <v>54.4</v>
      </c>
      <c r="M1537" t="str">
        <f t="shared" si="71"/>
        <v/>
      </c>
      <c r="N1537" s="12" t="str">
        <f t="shared" si="72"/>
        <v/>
      </c>
      <c r="O1537" t="str">
        <f t="shared" si="73"/>
        <v/>
      </c>
    </row>
    <row r="1538" spans="1:15" x14ac:dyDescent="0.25">
      <c r="A1538">
        <v>2005</v>
      </c>
      <c r="B1538">
        <v>1</v>
      </c>
      <c r="C1538" s="2">
        <v>0.13472222222222222</v>
      </c>
      <c r="D1538">
        <v>1</v>
      </c>
      <c r="E1538">
        <v>10</v>
      </c>
      <c r="F1538" t="s">
        <v>492</v>
      </c>
      <c r="G1538" t="s">
        <v>1863</v>
      </c>
      <c r="H1538">
        <v>0</v>
      </c>
      <c r="I1538">
        <v>0</v>
      </c>
      <c r="J1538">
        <v>4.3099999999999996</v>
      </c>
      <c r="K1538">
        <v>0.38</v>
      </c>
      <c r="L1538">
        <v>66.8</v>
      </c>
      <c r="M1538" t="str">
        <f t="shared" si="71"/>
        <v/>
      </c>
      <c r="N1538" s="12" t="str">
        <f t="shared" si="72"/>
        <v/>
      </c>
      <c r="O1538" t="str">
        <f t="shared" si="73"/>
        <v/>
      </c>
    </row>
    <row r="1539" spans="1:15" x14ac:dyDescent="0.25">
      <c r="A1539">
        <v>2005</v>
      </c>
      <c r="B1539">
        <v>1</v>
      </c>
      <c r="C1539" s="2">
        <v>0.12916666666666668</v>
      </c>
      <c r="D1539">
        <v>1</v>
      </c>
      <c r="E1539">
        <v>10</v>
      </c>
      <c r="F1539" t="s">
        <v>1862</v>
      </c>
      <c r="G1539" t="s">
        <v>1861</v>
      </c>
      <c r="H1539">
        <v>0</v>
      </c>
      <c r="I1539">
        <v>0</v>
      </c>
      <c r="J1539">
        <v>-0.38</v>
      </c>
      <c r="K1539">
        <v>-0.27</v>
      </c>
      <c r="L1539">
        <v>67.099999999999994</v>
      </c>
      <c r="M1539" t="str">
        <f t="shared" si="71"/>
        <v/>
      </c>
      <c r="N1539" s="12" t="str">
        <f t="shared" si="72"/>
        <v/>
      </c>
      <c r="O1539" t="str">
        <f t="shared" si="73"/>
        <v/>
      </c>
    </row>
    <row r="1540" spans="1:15" x14ac:dyDescent="0.25">
      <c r="A1540">
        <v>2005</v>
      </c>
      <c r="B1540">
        <v>1</v>
      </c>
      <c r="C1540" s="2">
        <v>0.10277777777777779</v>
      </c>
      <c r="D1540">
        <v>2</v>
      </c>
      <c r="E1540">
        <v>3</v>
      </c>
      <c r="F1540" t="s">
        <v>1223</v>
      </c>
      <c r="G1540" t="s">
        <v>1740</v>
      </c>
      <c r="H1540">
        <v>0</v>
      </c>
      <c r="I1540">
        <v>0</v>
      </c>
      <c r="J1540">
        <v>-0.27</v>
      </c>
      <c r="K1540">
        <v>-0.6</v>
      </c>
      <c r="L1540">
        <v>66</v>
      </c>
      <c r="M1540" t="str">
        <f t="shared" ref="M1540:M1603" si="74">IF(AND(H1540=H1539,I1540=I1539),"",$B1540)</f>
        <v/>
      </c>
      <c r="N1540" s="12" t="str">
        <f t="shared" ref="N1540:N1603" si="75">IF(NOT(ISNUMBER(M1540)),"",
IF(AND($C1540=0.625,$B1540=1),TIME(0,0,0),
(($C$3-C1540)+0.625*(B1540-1))/60))</f>
        <v/>
      </c>
      <c r="O1540" t="str">
        <f t="shared" ref="O1540:O1603" si="76">IF(N1540&lt;&gt;"",ABS(H1540-I1540),"")</f>
        <v/>
      </c>
    </row>
    <row r="1541" spans="1:15" x14ac:dyDescent="0.25">
      <c r="A1541">
        <v>2005</v>
      </c>
      <c r="B1541">
        <v>1</v>
      </c>
      <c r="C1541" s="2">
        <v>9.8611111111111108E-2</v>
      </c>
      <c r="D1541">
        <v>3</v>
      </c>
      <c r="E1541">
        <v>3</v>
      </c>
      <c r="F1541" t="s">
        <v>1223</v>
      </c>
      <c r="G1541" t="s">
        <v>1860</v>
      </c>
      <c r="H1541">
        <v>0</v>
      </c>
      <c r="I1541">
        <v>0</v>
      </c>
      <c r="J1541">
        <v>-0.6</v>
      </c>
      <c r="K1541">
        <v>-2.4900000000000002</v>
      </c>
      <c r="L1541">
        <v>60</v>
      </c>
      <c r="M1541" t="str">
        <f t="shared" si="74"/>
        <v/>
      </c>
      <c r="N1541" s="12" t="str">
        <f t="shared" si="75"/>
        <v/>
      </c>
      <c r="O1541" t="str">
        <f t="shared" si="76"/>
        <v/>
      </c>
    </row>
    <row r="1542" spans="1:15" x14ac:dyDescent="0.25">
      <c r="A1542">
        <v>2005</v>
      </c>
      <c r="B1542">
        <v>1</v>
      </c>
      <c r="C1542" s="2">
        <v>7.2222222222222229E-2</v>
      </c>
      <c r="D1542">
        <v>4</v>
      </c>
      <c r="E1542">
        <v>3</v>
      </c>
      <c r="F1542" t="s">
        <v>1223</v>
      </c>
      <c r="G1542" t="s">
        <v>1859</v>
      </c>
      <c r="H1542">
        <v>0</v>
      </c>
      <c r="I1542">
        <v>0</v>
      </c>
      <c r="J1542">
        <v>-2.4900000000000002</v>
      </c>
      <c r="K1542">
        <v>-2.59</v>
      </c>
      <c r="L1542">
        <v>59.5</v>
      </c>
      <c r="M1542" t="str">
        <f t="shared" si="74"/>
        <v/>
      </c>
      <c r="N1542" s="12" t="str">
        <f t="shared" si="75"/>
        <v/>
      </c>
      <c r="O1542" t="str">
        <f t="shared" si="76"/>
        <v/>
      </c>
    </row>
    <row r="1543" spans="1:15" x14ac:dyDescent="0.25">
      <c r="A1543">
        <v>2005</v>
      </c>
      <c r="B1543">
        <v>1</v>
      </c>
      <c r="C1543" s="2">
        <v>6.5972222222222224E-2</v>
      </c>
      <c r="D1543">
        <v>1</v>
      </c>
      <c r="E1543">
        <v>10</v>
      </c>
      <c r="F1543" t="s">
        <v>1227</v>
      </c>
      <c r="G1543" t="s">
        <v>1858</v>
      </c>
      <c r="H1543">
        <v>0</v>
      </c>
      <c r="I1543">
        <v>0</v>
      </c>
      <c r="J1543">
        <v>2.59</v>
      </c>
      <c r="K1543">
        <v>2.04</v>
      </c>
      <c r="L1543">
        <v>61.3</v>
      </c>
      <c r="M1543" t="str">
        <f t="shared" si="74"/>
        <v/>
      </c>
      <c r="N1543" s="12" t="str">
        <f t="shared" si="75"/>
        <v/>
      </c>
      <c r="O1543" t="str">
        <f t="shared" si="76"/>
        <v/>
      </c>
    </row>
    <row r="1544" spans="1:15" x14ac:dyDescent="0.25">
      <c r="A1544">
        <v>2005</v>
      </c>
      <c r="B1544">
        <v>1</v>
      </c>
      <c r="C1544" s="2">
        <v>6.1111111111111116E-2</v>
      </c>
      <c r="D1544">
        <v>2</v>
      </c>
      <c r="E1544">
        <v>10</v>
      </c>
      <c r="F1544" t="s">
        <v>1227</v>
      </c>
      <c r="G1544" t="s">
        <v>1857</v>
      </c>
      <c r="H1544">
        <v>0</v>
      </c>
      <c r="I1544">
        <v>0</v>
      </c>
      <c r="J1544">
        <v>2.04</v>
      </c>
      <c r="K1544">
        <v>1.22</v>
      </c>
      <c r="L1544">
        <v>63.9</v>
      </c>
      <c r="M1544" t="str">
        <f t="shared" si="74"/>
        <v/>
      </c>
      <c r="N1544" s="12" t="str">
        <f t="shared" si="75"/>
        <v/>
      </c>
      <c r="O1544" t="str">
        <f t="shared" si="76"/>
        <v/>
      </c>
    </row>
    <row r="1545" spans="1:15" x14ac:dyDescent="0.25">
      <c r="A1545">
        <v>2005</v>
      </c>
      <c r="B1545">
        <v>1</v>
      </c>
      <c r="C1545" s="2">
        <v>3.6111111111111115E-2</v>
      </c>
      <c r="D1545">
        <v>3</v>
      </c>
      <c r="E1545">
        <v>11</v>
      </c>
      <c r="F1545" t="s">
        <v>470</v>
      </c>
      <c r="G1545" t="s">
        <v>1856</v>
      </c>
      <c r="H1545">
        <v>0</v>
      </c>
      <c r="I1545">
        <v>0</v>
      </c>
      <c r="J1545">
        <v>1.22</v>
      </c>
      <c r="K1545">
        <v>-1.47</v>
      </c>
      <c r="L1545">
        <v>71.900000000000006</v>
      </c>
      <c r="M1545" t="str">
        <f t="shared" si="74"/>
        <v/>
      </c>
      <c r="N1545" s="12" t="str">
        <f t="shared" si="75"/>
        <v/>
      </c>
      <c r="O1545" t="str">
        <f t="shared" si="76"/>
        <v/>
      </c>
    </row>
    <row r="1546" spans="1:15" x14ac:dyDescent="0.25">
      <c r="A1546">
        <v>2005</v>
      </c>
      <c r="B1546">
        <v>1</v>
      </c>
      <c r="C1546" s="2">
        <v>2.9166666666666664E-2</v>
      </c>
      <c r="D1546">
        <v>1</v>
      </c>
      <c r="E1546">
        <v>10</v>
      </c>
      <c r="F1546" t="s">
        <v>475</v>
      </c>
      <c r="G1546" t="s">
        <v>1740</v>
      </c>
      <c r="H1546">
        <v>0</v>
      </c>
      <c r="I1546">
        <v>0</v>
      </c>
      <c r="J1546">
        <v>1.47</v>
      </c>
      <c r="K1546">
        <v>0.92</v>
      </c>
      <c r="L1546">
        <v>70.3</v>
      </c>
      <c r="M1546" t="str">
        <f t="shared" si="74"/>
        <v/>
      </c>
      <c r="N1546" s="12" t="str">
        <f t="shared" si="75"/>
        <v/>
      </c>
      <c r="O1546" t="str">
        <f t="shared" si="76"/>
        <v/>
      </c>
    </row>
    <row r="1547" spans="1:15" x14ac:dyDescent="0.25">
      <c r="A1547">
        <v>2005</v>
      </c>
      <c r="B1547">
        <v>1</v>
      </c>
      <c r="C1547" s="2">
        <v>2.7083333333333334E-2</v>
      </c>
      <c r="D1547">
        <v>2</v>
      </c>
      <c r="E1547">
        <v>10</v>
      </c>
      <c r="F1547" t="s">
        <v>475</v>
      </c>
      <c r="G1547" t="s">
        <v>1855</v>
      </c>
      <c r="H1547">
        <v>0</v>
      </c>
      <c r="I1547">
        <v>0</v>
      </c>
      <c r="J1547">
        <v>0.92</v>
      </c>
      <c r="K1547">
        <v>0.63</v>
      </c>
      <c r="L1547">
        <v>69.400000000000006</v>
      </c>
      <c r="M1547" t="str">
        <f t="shared" si="74"/>
        <v/>
      </c>
      <c r="N1547" s="12" t="str">
        <f t="shared" si="75"/>
        <v/>
      </c>
      <c r="O1547" t="str">
        <f t="shared" si="76"/>
        <v/>
      </c>
    </row>
    <row r="1548" spans="1:15" x14ac:dyDescent="0.25">
      <c r="A1548">
        <v>2005</v>
      </c>
      <c r="B1548">
        <v>2</v>
      </c>
      <c r="C1548" s="2">
        <v>0.625</v>
      </c>
      <c r="D1548">
        <v>3</v>
      </c>
      <c r="E1548">
        <v>7</v>
      </c>
      <c r="F1548" t="s">
        <v>520</v>
      </c>
      <c r="G1548" t="s">
        <v>1854</v>
      </c>
      <c r="H1548">
        <v>0</v>
      </c>
      <c r="I1548">
        <v>0</v>
      </c>
      <c r="J1548">
        <v>0.63</v>
      </c>
      <c r="K1548">
        <v>-1.18</v>
      </c>
      <c r="L1548">
        <v>63.6</v>
      </c>
      <c r="M1548" t="str">
        <f t="shared" si="74"/>
        <v/>
      </c>
      <c r="N1548" s="12" t="str">
        <f t="shared" si="75"/>
        <v/>
      </c>
      <c r="O1548" t="str">
        <f t="shared" si="76"/>
        <v/>
      </c>
    </row>
    <row r="1549" spans="1:15" x14ac:dyDescent="0.25">
      <c r="A1549">
        <v>2005</v>
      </c>
      <c r="B1549">
        <v>2</v>
      </c>
      <c r="C1549" s="2">
        <v>0.61041666666666672</v>
      </c>
      <c r="D1549">
        <v>4</v>
      </c>
      <c r="E1549">
        <v>15</v>
      </c>
      <c r="F1549" t="s">
        <v>453</v>
      </c>
      <c r="G1549" t="s">
        <v>1853</v>
      </c>
      <c r="H1549">
        <v>0</v>
      </c>
      <c r="I1549">
        <v>0</v>
      </c>
      <c r="J1549">
        <v>-1.18</v>
      </c>
      <c r="K1549">
        <v>-0.15</v>
      </c>
      <c r="L1549">
        <v>66.8</v>
      </c>
      <c r="M1549" t="str">
        <f t="shared" si="74"/>
        <v/>
      </c>
      <c r="N1549" s="12" t="str">
        <f t="shared" si="75"/>
        <v/>
      </c>
      <c r="O1549" t="str">
        <f t="shared" si="76"/>
        <v/>
      </c>
    </row>
    <row r="1550" spans="1:15" x14ac:dyDescent="0.25">
      <c r="A1550">
        <v>2005</v>
      </c>
      <c r="B1550">
        <v>2</v>
      </c>
      <c r="C1550" s="2">
        <v>0.60486111111111118</v>
      </c>
      <c r="D1550">
        <v>1</v>
      </c>
      <c r="E1550">
        <v>10</v>
      </c>
      <c r="F1550" t="s">
        <v>1816</v>
      </c>
      <c r="G1550" t="s">
        <v>1852</v>
      </c>
      <c r="H1550">
        <v>0</v>
      </c>
      <c r="I1550">
        <v>0</v>
      </c>
      <c r="J1550">
        <v>0.15</v>
      </c>
      <c r="K1550">
        <v>-0.2</v>
      </c>
      <c r="L1550">
        <v>67.900000000000006</v>
      </c>
      <c r="M1550" t="str">
        <f t="shared" si="74"/>
        <v/>
      </c>
      <c r="N1550" s="12" t="str">
        <f t="shared" si="75"/>
        <v/>
      </c>
      <c r="O1550" t="str">
        <f t="shared" si="76"/>
        <v/>
      </c>
    </row>
    <row r="1551" spans="1:15" x14ac:dyDescent="0.25">
      <c r="A1551">
        <v>2005</v>
      </c>
      <c r="B1551">
        <v>2</v>
      </c>
      <c r="C1551" s="2">
        <v>0.57986111111111105</v>
      </c>
      <c r="D1551">
        <v>2</v>
      </c>
      <c r="E1551">
        <v>9</v>
      </c>
      <c r="F1551" t="s">
        <v>1851</v>
      </c>
      <c r="G1551" t="s">
        <v>1850</v>
      </c>
      <c r="H1551">
        <v>0</v>
      </c>
      <c r="I1551">
        <v>0</v>
      </c>
      <c r="J1551">
        <v>-0.2</v>
      </c>
      <c r="K1551">
        <v>-0.81</v>
      </c>
      <c r="L1551">
        <v>69.7</v>
      </c>
      <c r="M1551" t="str">
        <f t="shared" si="74"/>
        <v/>
      </c>
      <c r="N1551" s="12" t="str">
        <f t="shared" si="75"/>
        <v/>
      </c>
      <c r="O1551" t="str">
        <f t="shared" si="76"/>
        <v/>
      </c>
    </row>
    <row r="1552" spans="1:15" x14ac:dyDescent="0.25">
      <c r="A1552">
        <v>2005</v>
      </c>
      <c r="B1552">
        <v>2</v>
      </c>
      <c r="C1552" s="2">
        <v>0.5493055555555556</v>
      </c>
      <c r="D1552">
        <v>3</v>
      </c>
      <c r="E1552">
        <v>8</v>
      </c>
      <c r="F1552" t="s">
        <v>1738</v>
      </c>
      <c r="G1552" t="s">
        <v>1849</v>
      </c>
      <c r="H1552">
        <v>0</v>
      </c>
      <c r="I1552">
        <v>0</v>
      </c>
      <c r="J1552">
        <v>-0.81</v>
      </c>
      <c r="K1552">
        <v>1.47</v>
      </c>
      <c r="L1552">
        <v>62.3</v>
      </c>
      <c r="M1552" t="str">
        <f t="shared" si="74"/>
        <v/>
      </c>
      <c r="N1552" s="12" t="str">
        <f t="shared" si="75"/>
        <v/>
      </c>
      <c r="O1552" t="str">
        <f t="shared" si="76"/>
        <v/>
      </c>
    </row>
    <row r="1553" spans="1:15" x14ac:dyDescent="0.25">
      <c r="A1553">
        <v>2005</v>
      </c>
      <c r="B1553">
        <v>2</v>
      </c>
      <c r="C1553" s="2">
        <v>0.52013888888888882</v>
      </c>
      <c r="D1553">
        <v>1</v>
      </c>
      <c r="E1553">
        <v>10</v>
      </c>
      <c r="F1553" t="s">
        <v>1806</v>
      </c>
      <c r="G1553" t="s">
        <v>1848</v>
      </c>
      <c r="H1553">
        <v>0</v>
      </c>
      <c r="I1553">
        <v>0</v>
      </c>
      <c r="J1553">
        <v>1.47</v>
      </c>
      <c r="K1553">
        <v>1.6</v>
      </c>
      <c r="L1553">
        <v>61.6</v>
      </c>
      <c r="M1553" t="str">
        <f t="shared" si="74"/>
        <v/>
      </c>
      <c r="N1553" s="12" t="str">
        <f t="shared" si="75"/>
        <v/>
      </c>
      <c r="O1553" t="str">
        <f t="shared" si="76"/>
        <v/>
      </c>
    </row>
    <row r="1554" spans="1:15" x14ac:dyDescent="0.25">
      <c r="A1554">
        <v>2005</v>
      </c>
      <c r="B1554">
        <v>2</v>
      </c>
      <c r="C1554" s="2">
        <v>0.50069444444444444</v>
      </c>
      <c r="D1554">
        <v>2</v>
      </c>
      <c r="E1554">
        <v>5</v>
      </c>
      <c r="F1554" t="s">
        <v>1847</v>
      </c>
      <c r="G1554" t="s">
        <v>1846</v>
      </c>
      <c r="H1554">
        <v>0</v>
      </c>
      <c r="I1554">
        <v>0</v>
      </c>
      <c r="J1554">
        <v>1.6</v>
      </c>
      <c r="K1554">
        <v>4.4400000000000004</v>
      </c>
      <c r="L1554">
        <v>51.6</v>
      </c>
      <c r="M1554" t="str">
        <f t="shared" si="74"/>
        <v/>
      </c>
      <c r="N1554" s="12" t="str">
        <f t="shared" si="75"/>
        <v/>
      </c>
      <c r="O1554" t="str">
        <f t="shared" si="76"/>
        <v/>
      </c>
    </row>
    <row r="1555" spans="1:15" x14ac:dyDescent="0.25">
      <c r="A1555">
        <v>2005</v>
      </c>
      <c r="B1555">
        <v>2</v>
      </c>
      <c r="C1555" s="2">
        <v>0.4680555555555555</v>
      </c>
      <c r="D1555">
        <v>1</v>
      </c>
      <c r="E1555">
        <v>10</v>
      </c>
      <c r="F1555" t="s">
        <v>493</v>
      </c>
      <c r="G1555" t="s">
        <v>1845</v>
      </c>
      <c r="H1555">
        <v>0</v>
      </c>
      <c r="I1555">
        <v>0</v>
      </c>
      <c r="J1555">
        <v>4.4400000000000004</v>
      </c>
      <c r="K1555">
        <v>5.83</v>
      </c>
      <c r="L1555">
        <v>46.4</v>
      </c>
      <c r="M1555" t="str">
        <f t="shared" si="74"/>
        <v/>
      </c>
      <c r="N1555" s="12" t="str">
        <f t="shared" si="75"/>
        <v/>
      </c>
      <c r="O1555" t="str">
        <f t="shared" si="76"/>
        <v/>
      </c>
    </row>
    <row r="1556" spans="1:15" x14ac:dyDescent="0.25">
      <c r="A1556">
        <v>2005</v>
      </c>
      <c r="B1556">
        <v>2</v>
      </c>
      <c r="C1556" s="2">
        <v>0.45</v>
      </c>
      <c r="D1556">
        <v>1</v>
      </c>
      <c r="E1556">
        <v>6</v>
      </c>
      <c r="F1556" t="s">
        <v>458</v>
      </c>
      <c r="G1556" t="s">
        <v>1844</v>
      </c>
      <c r="H1556">
        <v>0</v>
      </c>
      <c r="I1556">
        <v>0</v>
      </c>
      <c r="J1556">
        <v>5.83</v>
      </c>
      <c r="K1556">
        <v>4.95</v>
      </c>
      <c r="L1556">
        <v>49.3</v>
      </c>
      <c r="M1556" t="str">
        <f t="shared" si="74"/>
        <v/>
      </c>
      <c r="N1556" s="12" t="str">
        <f t="shared" si="75"/>
        <v/>
      </c>
      <c r="O1556" t="str">
        <f t="shared" si="76"/>
        <v/>
      </c>
    </row>
    <row r="1557" spans="1:15" x14ac:dyDescent="0.25">
      <c r="A1557">
        <v>2005</v>
      </c>
      <c r="B1557">
        <v>2</v>
      </c>
      <c r="C1557" s="2">
        <v>0.42083333333333334</v>
      </c>
      <c r="D1557">
        <v>2</v>
      </c>
      <c r="E1557">
        <v>6</v>
      </c>
      <c r="F1557" t="s">
        <v>458</v>
      </c>
      <c r="G1557" t="s">
        <v>1843</v>
      </c>
      <c r="H1557">
        <v>0</v>
      </c>
      <c r="I1557">
        <v>0</v>
      </c>
      <c r="J1557">
        <v>4.95</v>
      </c>
      <c r="K1557">
        <v>4.04</v>
      </c>
      <c r="L1557">
        <v>52.3</v>
      </c>
      <c r="M1557" t="str">
        <f t="shared" si="74"/>
        <v/>
      </c>
      <c r="N1557" s="12" t="str">
        <f t="shared" si="75"/>
        <v/>
      </c>
      <c r="O1557" t="str">
        <f t="shared" si="76"/>
        <v/>
      </c>
    </row>
    <row r="1558" spans="1:15" x14ac:dyDescent="0.25">
      <c r="A1558">
        <v>2005</v>
      </c>
      <c r="B1558">
        <v>2</v>
      </c>
      <c r="C1558" s="2">
        <v>0.41805555555555557</v>
      </c>
      <c r="D1558">
        <v>3</v>
      </c>
      <c r="E1558">
        <v>6</v>
      </c>
      <c r="F1558" t="s">
        <v>458</v>
      </c>
      <c r="G1558" t="s">
        <v>1842</v>
      </c>
      <c r="H1558">
        <v>6</v>
      </c>
      <c r="I1558">
        <v>0</v>
      </c>
      <c r="J1558">
        <v>4.04</v>
      </c>
      <c r="K1558">
        <v>7</v>
      </c>
      <c r="L1558">
        <v>45.2</v>
      </c>
      <c r="M1558">
        <f t="shared" si="74"/>
        <v>2</v>
      </c>
      <c r="N1558" s="12">
        <f t="shared" si="75"/>
        <v>1.3865740740740739E-2</v>
      </c>
      <c r="O1558">
        <f t="shared" si="76"/>
        <v>6</v>
      </c>
    </row>
    <row r="1559" spans="1:15" x14ac:dyDescent="0.25">
      <c r="A1559">
        <v>2005</v>
      </c>
      <c r="B1559">
        <v>2</v>
      </c>
      <c r="C1559" s="2">
        <v>0.41805555555555557</v>
      </c>
      <c r="F1559" t="s">
        <v>458</v>
      </c>
      <c r="G1559" t="s">
        <v>159</v>
      </c>
      <c r="H1559">
        <v>7</v>
      </c>
      <c r="I1559">
        <v>0</v>
      </c>
      <c r="J1559">
        <v>0</v>
      </c>
      <c r="K1559">
        <v>0</v>
      </c>
      <c r="L1559">
        <v>41.6</v>
      </c>
      <c r="M1559">
        <f t="shared" si="74"/>
        <v>2</v>
      </c>
      <c r="N1559" s="12">
        <f t="shared" si="75"/>
        <v>1.3865740740740739E-2</v>
      </c>
      <c r="O1559">
        <f t="shared" si="76"/>
        <v>7</v>
      </c>
    </row>
    <row r="1560" spans="1:15" x14ac:dyDescent="0.25">
      <c r="A1560">
        <v>2005</v>
      </c>
      <c r="B1560">
        <v>2</v>
      </c>
      <c r="C1560" s="2">
        <v>0.41805555555555557</v>
      </c>
      <c r="F1560" t="s">
        <v>1721</v>
      </c>
      <c r="G1560" t="s">
        <v>1841</v>
      </c>
      <c r="H1560">
        <v>7</v>
      </c>
      <c r="I1560">
        <v>0</v>
      </c>
      <c r="J1560">
        <v>0</v>
      </c>
      <c r="K1560">
        <v>0.32</v>
      </c>
      <c r="L1560">
        <v>40.5</v>
      </c>
      <c r="M1560" t="str">
        <f t="shared" si="74"/>
        <v/>
      </c>
      <c r="N1560" s="12" t="str">
        <f t="shared" si="75"/>
        <v/>
      </c>
      <c r="O1560" t="str">
        <f t="shared" si="76"/>
        <v/>
      </c>
    </row>
    <row r="1561" spans="1:15" x14ac:dyDescent="0.25">
      <c r="A1561">
        <v>2005</v>
      </c>
      <c r="B1561">
        <v>2</v>
      </c>
      <c r="C1561" s="2">
        <v>0.40902777777777777</v>
      </c>
      <c r="D1561">
        <v>1</v>
      </c>
      <c r="E1561">
        <v>10</v>
      </c>
      <c r="F1561" t="s">
        <v>472</v>
      </c>
      <c r="G1561" t="s">
        <v>1840</v>
      </c>
      <c r="H1561">
        <v>7</v>
      </c>
      <c r="I1561">
        <v>0</v>
      </c>
      <c r="J1561">
        <v>-0.32</v>
      </c>
      <c r="K1561">
        <v>0.67</v>
      </c>
      <c r="L1561">
        <v>43.9</v>
      </c>
      <c r="M1561" t="str">
        <f t="shared" si="74"/>
        <v/>
      </c>
      <c r="N1561" s="12" t="str">
        <f t="shared" si="75"/>
        <v/>
      </c>
      <c r="O1561" t="str">
        <f t="shared" si="76"/>
        <v/>
      </c>
    </row>
    <row r="1562" spans="1:15" x14ac:dyDescent="0.25">
      <c r="A1562">
        <v>2005</v>
      </c>
      <c r="B1562">
        <v>2</v>
      </c>
      <c r="C1562" s="2">
        <v>0.37777777777777777</v>
      </c>
      <c r="D1562">
        <v>1</v>
      </c>
      <c r="E1562">
        <v>10</v>
      </c>
      <c r="F1562" t="s">
        <v>490</v>
      </c>
      <c r="G1562" t="s">
        <v>1839</v>
      </c>
      <c r="H1562">
        <v>7</v>
      </c>
      <c r="I1562">
        <v>0</v>
      </c>
      <c r="J1562">
        <v>0.67</v>
      </c>
      <c r="K1562">
        <v>1.73</v>
      </c>
      <c r="L1562">
        <v>47.4</v>
      </c>
      <c r="M1562" t="str">
        <f t="shared" si="74"/>
        <v/>
      </c>
      <c r="N1562" s="12" t="str">
        <f t="shared" si="75"/>
        <v/>
      </c>
      <c r="O1562" t="str">
        <f t="shared" si="76"/>
        <v/>
      </c>
    </row>
    <row r="1563" spans="1:15" x14ac:dyDescent="0.25">
      <c r="A1563">
        <v>2005</v>
      </c>
      <c r="B1563">
        <v>2</v>
      </c>
      <c r="C1563" s="2">
        <v>0.36180555555555555</v>
      </c>
      <c r="D1563">
        <v>1</v>
      </c>
      <c r="E1563">
        <v>10</v>
      </c>
      <c r="F1563" t="s">
        <v>504</v>
      </c>
      <c r="G1563" t="s">
        <v>1838</v>
      </c>
      <c r="H1563">
        <v>7</v>
      </c>
      <c r="I1563">
        <v>0</v>
      </c>
      <c r="J1563">
        <v>1.73</v>
      </c>
      <c r="K1563">
        <v>2.27</v>
      </c>
      <c r="L1563">
        <v>49.2</v>
      </c>
      <c r="M1563" t="str">
        <f t="shared" si="74"/>
        <v/>
      </c>
      <c r="N1563" s="12" t="str">
        <f t="shared" si="75"/>
        <v/>
      </c>
      <c r="O1563" t="str">
        <f t="shared" si="76"/>
        <v/>
      </c>
    </row>
    <row r="1564" spans="1:15" x14ac:dyDescent="0.25">
      <c r="A1564">
        <v>2005</v>
      </c>
      <c r="B1564">
        <v>2</v>
      </c>
      <c r="C1564" s="2">
        <v>0.3354166666666667</v>
      </c>
      <c r="D1564">
        <v>2</v>
      </c>
      <c r="E1564">
        <v>2</v>
      </c>
      <c r="F1564">
        <v>50</v>
      </c>
      <c r="G1564" t="s">
        <v>1837</v>
      </c>
      <c r="H1564">
        <v>7</v>
      </c>
      <c r="I1564">
        <v>0</v>
      </c>
      <c r="J1564">
        <v>2.27</v>
      </c>
      <c r="K1564">
        <v>2.59</v>
      </c>
      <c r="L1564">
        <v>50.1</v>
      </c>
      <c r="M1564" t="str">
        <f t="shared" si="74"/>
        <v/>
      </c>
      <c r="N1564" s="12" t="str">
        <f t="shared" si="75"/>
        <v/>
      </c>
      <c r="O1564" t="str">
        <f t="shared" si="76"/>
        <v/>
      </c>
    </row>
    <row r="1565" spans="1:15" x14ac:dyDescent="0.25">
      <c r="A1565">
        <v>2005</v>
      </c>
      <c r="B1565">
        <v>2</v>
      </c>
      <c r="C1565" s="2">
        <v>0.31041666666666667</v>
      </c>
      <c r="D1565">
        <v>1</v>
      </c>
      <c r="E1565">
        <v>10</v>
      </c>
      <c r="F1565" t="s">
        <v>1771</v>
      </c>
      <c r="G1565" t="s">
        <v>1836</v>
      </c>
      <c r="H1565">
        <v>7</v>
      </c>
      <c r="I1565">
        <v>0</v>
      </c>
      <c r="J1565">
        <v>2.59</v>
      </c>
      <c r="K1565">
        <v>3.45</v>
      </c>
      <c r="L1565">
        <v>53.1</v>
      </c>
      <c r="M1565" t="str">
        <f t="shared" si="74"/>
        <v/>
      </c>
      <c r="N1565" s="12" t="str">
        <f t="shared" si="75"/>
        <v/>
      </c>
      <c r="O1565" t="str">
        <f t="shared" si="76"/>
        <v/>
      </c>
    </row>
    <row r="1566" spans="1:15" x14ac:dyDescent="0.25">
      <c r="A1566">
        <v>2005</v>
      </c>
      <c r="B1566">
        <v>2</v>
      </c>
      <c r="C1566" s="2">
        <v>0.2951388888888889</v>
      </c>
      <c r="D1566">
        <v>1</v>
      </c>
      <c r="E1566">
        <v>10</v>
      </c>
      <c r="F1566" t="s">
        <v>1835</v>
      </c>
      <c r="G1566" t="s">
        <v>1834</v>
      </c>
      <c r="H1566">
        <v>7</v>
      </c>
      <c r="I1566">
        <v>0</v>
      </c>
      <c r="J1566">
        <v>3.45</v>
      </c>
      <c r="K1566">
        <v>5.6</v>
      </c>
      <c r="L1566">
        <v>60.9</v>
      </c>
      <c r="M1566" t="str">
        <f t="shared" si="74"/>
        <v/>
      </c>
      <c r="N1566" s="12" t="str">
        <f t="shared" si="75"/>
        <v/>
      </c>
      <c r="O1566" t="str">
        <f t="shared" si="76"/>
        <v/>
      </c>
    </row>
    <row r="1567" spans="1:15" x14ac:dyDescent="0.25">
      <c r="A1567">
        <v>2005</v>
      </c>
      <c r="B1567">
        <v>2</v>
      </c>
      <c r="C1567" s="2">
        <v>0.26250000000000001</v>
      </c>
      <c r="D1567">
        <v>1</v>
      </c>
      <c r="E1567">
        <v>7</v>
      </c>
      <c r="F1567" t="s">
        <v>1821</v>
      </c>
      <c r="G1567" t="s">
        <v>1833</v>
      </c>
      <c r="H1567">
        <v>7</v>
      </c>
      <c r="I1567">
        <v>0</v>
      </c>
      <c r="J1567">
        <v>5.6</v>
      </c>
      <c r="K1567">
        <v>5.34</v>
      </c>
      <c r="L1567">
        <v>59.7</v>
      </c>
      <c r="M1567" t="str">
        <f t="shared" si="74"/>
        <v/>
      </c>
      <c r="N1567" s="12" t="str">
        <f t="shared" si="75"/>
        <v/>
      </c>
      <c r="O1567" t="str">
        <f t="shared" si="76"/>
        <v/>
      </c>
    </row>
    <row r="1568" spans="1:15" x14ac:dyDescent="0.25">
      <c r="A1568">
        <v>2005</v>
      </c>
      <c r="B1568">
        <v>2</v>
      </c>
      <c r="C1568" s="2">
        <v>0.23402777777777781</v>
      </c>
      <c r="D1568">
        <v>2</v>
      </c>
      <c r="E1568">
        <v>4</v>
      </c>
      <c r="F1568" t="s">
        <v>1710</v>
      </c>
      <c r="G1568" t="s">
        <v>1832</v>
      </c>
      <c r="H1568">
        <v>7</v>
      </c>
      <c r="I1568">
        <v>0</v>
      </c>
      <c r="J1568">
        <v>5.34</v>
      </c>
      <c r="K1568">
        <v>0.32</v>
      </c>
      <c r="L1568">
        <v>40.4</v>
      </c>
      <c r="M1568" t="str">
        <f t="shared" si="74"/>
        <v/>
      </c>
      <c r="N1568" s="12" t="str">
        <f t="shared" si="75"/>
        <v/>
      </c>
      <c r="O1568" t="str">
        <f t="shared" si="76"/>
        <v/>
      </c>
    </row>
    <row r="1569" spans="1:15" x14ac:dyDescent="0.25">
      <c r="A1569">
        <v>2005</v>
      </c>
      <c r="B1569">
        <v>2</v>
      </c>
      <c r="C1569" s="2">
        <v>0.22777777777777777</v>
      </c>
      <c r="D1569">
        <v>1</v>
      </c>
      <c r="E1569">
        <v>10</v>
      </c>
      <c r="F1569" t="s">
        <v>1831</v>
      </c>
      <c r="G1569" t="s">
        <v>1830</v>
      </c>
      <c r="H1569">
        <v>7</v>
      </c>
      <c r="I1569">
        <v>0</v>
      </c>
      <c r="J1569">
        <v>-0.32</v>
      </c>
      <c r="K1569">
        <v>-0.85</v>
      </c>
      <c r="L1569">
        <v>42.3</v>
      </c>
      <c r="M1569" t="str">
        <f t="shared" si="74"/>
        <v/>
      </c>
      <c r="N1569" s="12" t="str">
        <f t="shared" si="75"/>
        <v/>
      </c>
      <c r="O1569" t="str">
        <f t="shared" si="76"/>
        <v/>
      </c>
    </row>
    <row r="1570" spans="1:15" x14ac:dyDescent="0.25">
      <c r="A1570">
        <v>2005</v>
      </c>
      <c r="B1570">
        <v>2</v>
      </c>
      <c r="C1570" s="2">
        <v>0.19722222222222222</v>
      </c>
      <c r="D1570">
        <v>2</v>
      </c>
      <c r="E1570">
        <v>11</v>
      </c>
      <c r="F1570" t="s">
        <v>1829</v>
      </c>
      <c r="G1570" t="s">
        <v>1725</v>
      </c>
      <c r="H1570">
        <v>7</v>
      </c>
      <c r="I1570">
        <v>0</v>
      </c>
      <c r="J1570">
        <v>-0.85</v>
      </c>
      <c r="K1570">
        <v>-1.54</v>
      </c>
      <c r="L1570">
        <v>44.5</v>
      </c>
      <c r="M1570" t="str">
        <f t="shared" si="74"/>
        <v/>
      </c>
      <c r="N1570" s="12" t="str">
        <f t="shared" si="75"/>
        <v/>
      </c>
      <c r="O1570" t="str">
        <f t="shared" si="76"/>
        <v/>
      </c>
    </row>
    <row r="1571" spans="1:15" x14ac:dyDescent="0.25">
      <c r="A1571">
        <v>2005</v>
      </c>
      <c r="B1571">
        <v>2</v>
      </c>
      <c r="C1571" s="2">
        <v>0.19583333333333333</v>
      </c>
      <c r="D1571">
        <v>3</v>
      </c>
      <c r="E1571">
        <v>11</v>
      </c>
      <c r="F1571" t="s">
        <v>1829</v>
      </c>
      <c r="G1571" t="s">
        <v>1730</v>
      </c>
      <c r="H1571">
        <v>7</v>
      </c>
      <c r="I1571">
        <v>0</v>
      </c>
      <c r="J1571">
        <v>-1.54</v>
      </c>
      <c r="K1571">
        <v>-2.4900000000000002</v>
      </c>
      <c r="L1571">
        <v>48.2</v>
      </c>
      <c r="M1571" t="str">
        <f t="shared" si="74"/>
        <v/>
      </c>
      <c r="N1571" s="12" t="str">
        <f t="shared" si="75"/>
        <v/>
      </c>
      <c r="O1571" t="str">
        <f t="shared" si="76"/>
        <v/>
      </c>
    </row>
    <row r="1572" spans="1:15" x14ac:dyDescent="0.25">
      <c r="A1572">
        <v>2005</v>
      </c>
      <c r="B1572">
        <v>2</v>
      </c>
      <c r="C1572" s="2">
        <v>0.19027777777777777</v>
      </c>
      <c r="D1572">
        <v>4</v>
      </c>
      <c r="E1572">
        <v>11</v>
      </c>
      <c r="F1572" t="s">
        <v>1829</v>
      </c>
      <c r="G1572" t="s">
        <v>1828</v>
      </c>
      <c r="H1572">
        <v>7</v>
      </c>
      <c r="I1572">
        <v>0</v>
      </c>
      <c r="J1572">
        <v>-2.4900000000000002</v>
      </c>
      <c r="K1572">
        <v>-3.12</v>
      </c>
      <c r="L1572">
        <v>50.6</v>
      </c>
      <c r="M1572" t="str">
        <f t="shared" si="74"/>
        <v/>
      </c>
      <c r="N1572" s="12" t="str">
        <f t="shared" si="75"/>
        <v/>
      </c>
      <c r="O1572" t="str">
        <f t="shared" si="76"/>
        <v/>
      </c>
    </row>
    <row r="1573" spans="1:15" x14ac:dyDescent="0.25">
      <c r="A1573">
        <v>2005</v>
      </c>
      <c r="B1573">
        <v>2</v>
      </c>
      <c r="C1573" s="2">
        <v>0.18402777777777779</v>
      </c>
      <c r="D1573">
        <v>1</v>
      </c>
      <c r="E1573">
        <v>10</v>
      </c>
      <c r="F1573" t="s">
        <v>1827</v>
      </c>
      <c r="G1573" t="s">
        <v>1826</v>
      </c>
      <c r="H1573">
        <v>7</v>
      </c>
      <c r="I1573">
        <v>0</v>
      </c>
      <c r="J1573">
        <v>3.12</v>
      </c>
      <c r="K1573">
        <v>3.52</v>
      </c>
      <c r="L1573">
        <v>52.1</v>
      </c>
      <c r="M1573" t="str">
        <f t="shared" si="74"/>
        <v/>
      </c>
      <c r="N1573" s="12" t="str">
        <f t="shared" si="75"/>
        <v/>
      </c>
      <c r="O1573" t="str">
        <f t="shared" si="76"/>
        <v/>
      </c>
    </row>
    <row r="1574" spans="1:15" x14ac:dyDescent="0.25">
      <c r="A1574">
        <v>2005</v>
      </c>
      <c r="B1574">
        <v>2</v>
      </c>
      <c r="C1574" s="2">
        <v>0.15833333333333333</v>
      </c>
      <c r="D1574">
        <v>2</v>
      </c>
      <c r="E1574">
        <v>3</v>
      </c>
      <c r="F1574" t="s">
        <v>1721</v>
      </c>
      <c r="G1574" t="s">
        <v>1825</v>
      </c>
      <c r="H1574">
        <v>7</v>
      </c>
      <c r="I1574">
        <v>0</v>
      </c>
      <c r="J1574">
        <v>3.52</v>
      </c>
      <c r="K1574">
        <v>2.81</v>
      </c>
      <c r="L1574">
        <v>49</v>
      </c>
      <c r="M1574" t="str">
        <f t="shared" si="74"/>
        <v/>
      </c>
      <c r="N1574" s="12" t="str">
        <f t="shared" si="75"/>
        <v/>
      </c>
      <c r="O1574" t="str">
        <f t="shared" si="76"/>
        <v/>
      </c>
    </row>
    <row r="1575" spans="1:15" x14ac:dyDescent="0.25">
      <c r="A1575">
        <v>2005</v>
      </c>
      <c r="B1575">
        <v>2</v>
      </c>
      <c r="C1575" s="2">
        <v>0.15416666666666667</v>
      </c>
      <c r="D1575">
        <v>3</v>
      </c>
      <c r="E1575">
        <v>3</v>
      </c>
      <c r="F1575" t="s">
        <v>1721</v>
      </c>
      <c r="G1575" t="s">
        <v>1824</v>
      </c>
      <c r="H1575">
        <v>7</v>
      </c>
      <c r="I1575">
        <v>0</v>
      </c>
      <c r="J1575">
        <v>2.81</v>
      </c>
      <c r="K1575">
        <v>4.04</v>
      </c>
      <c r="L1575">
        <v>53.8</v>
      </c>
      <c r="M1575" t="str">
        <f t="shared" si="74"/>
        <v/>
      </c>
      <c r="N1575" s="12" t="str">
        <f t="shared" si="75"/>
        <v/>
      </c>
      <c r="O1575" t="str">
        <f t="shared" si="76"/>
        <v/>
      </c>
    </row>
    <row r="1576" spans="1:15" x14ac:dyDescent="0.25">
      <c r="A1576">
        <v>2005</v>
      </c>
      <c r="B1576">
        <v>2</v>
      </c>
      <c r="C1576" s="2">
        <v>0.1361111111111111</v>
      </c>
      <c r="D1576">
        <v>1</v>
      </c>
      <c r="E1576">
        <v>10</v>
      </c>
      <c r="F1576" t="s">
        <v>1803</v>
      </c>
      <c r="G1576" t="s">
        <v>1823</v>
      </c>
      <c r="H1576">
        <v>7</v>
      </c>
      <c r="I1576">
        <v>0</v>
      </c>
      <c r="J1576">
        <v>4.04</v>
      </c>
      <c r="K1576">
        <v>4.05</v>
      </c>
      <c r="L1576">
        <v>53.7</v>
      </c>
      <c r="M1576" t="str">
        <f t="shared" si="74"/>
        <v/>
      </c>
      <c r="N1576" s="12" t="str">
        <f t="shared" si="75"/>
        <v/>
      </c>
      <c r="O1576" t="str">
        <f t="shared" si="76"/>
        <v/>
      </c>
    </row>
    <row r="1577" spans="1:15" x14ac:dyDescent="0.25">
      <c r="A1577">
        <v>2005</v>
      </c>
      <c r="B1577">
        <v>2</v>
      </c>
      <c r="C1577" s="2">
        <v>0.1076388888888889</v>
      </c>
      <c r="D1577">
        <v>2</v>
      </c>
      <c r="E1577">
        <v>6</v>
      </c>
      <c r="F1577" t="s">
        <v>1816</v>
      </c>
      <c r="G1577" t="s">
        <v>1822</v>
      </c>
      <c r="H1577">
        <v>7</v>
      </c>
      <c r="I1577">
        <v>0</v>
      </c>
      <c r="J1577">
        <v>4.05</v>
      </c>
      <c r="K1577">
        <v>5.6</v>
      </c>
      <c r="L1577">
        <v>59.6</v>
      </c>
      <c r="M1577" t="str">
        <f t="shared" si="74"/>
        <v/>
      </c>
      <c r="N1577" s="12" t="str">
        <f t="shared" si="75"/>
        <v/>
      </c>
      <c r="O1577" t="str">
        <f t="shared" si="76"/>
        <v/>
      </c>
    </row>
    <row r="1578" spans="1:15" x14ac:dyDescent="0.25">
      <c r="A1578">
        <v>2005</v>
      </c>
      <c r="B1578">
        <v>2</v>
      </c>
      <c r="C1578" s="2">
        <v>8.3333333333333329E-2</v>
      </c>
      <c r="D1578">
        <v>1</v>
      </c>
      <c r="E1578">
        <v>7</v>
      </c>
      <c r="F1578" t="s">
        <v>1821</v>
      </c>
      <c r="G1578" t="s">
        <v>1820</v>
      </c>
      <c r="H1578">
        <v>7</v>
      </c>
      <c r="I1578">
        <v>0</v>
      </c>
      <c r="J1578">
        <v>5.6</v>
      </c>
      <c r="K1578">
        <v>5.34</v>
      </c>
      <c r="L1578">
        <v>58.3</v>
      </c>
      <c r="M1578" t="str">
        <f t="shared" si="74"/>
        <v/>
      </c>
      <c r="N1578" s="12" t="str">
        <f t="shared" si="75"/>
        <v/>
      </c>
      <c r="O1578" t="str">
        <f t="shared" si="76"/>
        <v/>
      </c>
    </row>
    <row r="1579" spans="1:15" x14ac:dyDescent="0.25">
      <c r="A1579">
        <v>2005</v>
      </c>
      <c r="B1579">
        <v>2</v>
      </c>
      <c r="C1579" s="2">
        <v>5.2777777777777778E-2</v>
      </c>
      <c r="D1579">
        <v>2</v>
      </c>
      <c r="E1579">
        <v>4</v>
      </c>
      <c r="F1579" t="s">
        <v>1710</v>
      </c>
      <c r="G1579" t="s">
        <v>1819</v>
      </c>
      <c r="H1579">
        <v>7</v>
      </c>
      <c r="I1579">
        <v>6</v>
      </c>
      <c r="J1579">
        <v>5.34</v>
      </c>
      <c r="K1579">
        <v>7</v>
      </c>
      <c r="L1579">
        <v>60.7</v>
      </c>
      <c r="M1579">
        <f t="shared" si="74"/>
        <v>2</v>
      </c>
      <c r="N1579" s="12">
        <f t="shared" si="75"/>
        <v>1.9953703703703703E-2</v>
      </c>
      <c r="O1579">
        <f t="shared" si="76"/>
        <v>1</v>
      </c>
    </row>
    <row r="1580" spans="1:15" x14ac:dyDescent="0.25">
      <c r="A1580">
        <v>2005</v>
      </c>
      <c r="B1580">
        <v>2</v>
      </c>
      <c r="C1580" s="2">
        <v>5.2777777777777778E-2</v>
      </c>
      <c r="F1580" t="s">
        <v>1710</v>
      </c>
      <c r="G1580" t="s">
        <v>1379</v>
      </c>
      <c r="H1580">
        <v>7</v>
      </c>
      <c r="I1580">
        <v>7</v>
      </c>
      <c r="J1580">
        <v>0</v>
      </c>
      <c r="K1580">
        <v>0</v>
      </c>
      <c r="L1580">
        <v>64.599999999999994</v>
      </c>
      <c r="M1580">
        <f t="shared" si="74"/>
        <v>2</v>
      </c>
      <c r="N1580" s="12">
        <f t="shared" si="75"/>
        <v>1.9953703703703703E-2</v>
      </c>
      <c r="O1580">
        <f t="shared" si="76"/>
        <v>0</v>
      </c>
    </row>
    <row r="1581" spans="1:15" x14ac:dyDescent="0.25">
      <c r="A1581">
        <v>2005</v>
      </c>
      <c r="B1581">
        <v>2</v>
      </c>
      <c r="C1581" s="2">
        <v>5.2777777777777778E-2</v>
      </c>
      <c r="F1581" t="s">
        <v>1178</v>
      </c>
      <c r="G1581" t="s">
        <v>1818</v>
      </c>
      <c r="H1581">
        <v>7</v>
      </c>
      <c r="I1581">
        <v>7</v>
      </c>
      <c r="J1581">
        <v>0</v>
      </c>
      <c r="K1581">
        <v>-0.15</v>
      </c>
      <c r="L1581">
        <v>64</v>
      </c>
      <c r="M1581" t="str">
        <f t="shared" si="74"/>
        <v/>
      </c>
      <c r="N1581" s="12" t="str">
        <f t="shared" si="75"/>
        <v/>
      </c>
      <c r="O1581" t="str">
        <f t="shared" si="76"/>
        <v/>
      </c>
    </row>
    <row r="1582" spans="1:15" x14ac:dyDescent="0.25">
      <c r="A1582">
        <v>2005</v>
      </c>
      <c r="B1582">
        <v>2</v>
      </c>
      <c r="C1582" s="2">
        <v>4.3750000000000004E-2</v>
      </c>
      <c r="D1582">
        <v>1</v>
      </c>
      <c r="E1582">
        <v>10</v>
      </c>
      <c r="F1582" t="s">
        <v>1816</v>
      </c>
      <c r="G1582" t="s">
        <v>1817</v>
      </c>
      <c r="H1582">
        <v>7</v>
      </c>
      <c r="I1582">
        <v>7</v>
      </c>
      <c r="J1582">
        <v>0.15</v>
      </c>
      <c r="K1582">
        <v>-0.87</v>
      </c>
      <c r="L1582">
        <v>67.900000000000006</v>
      </c>
      <c r="M1582" t="str">
        <f t="shared" si="74"/>
        <v/>
      </c>
      <c r="N1582" s="12" t="str">
        <f t="shared" si="75"/>
        <v/>
      </c>
      <c r="O1582" t="str">
        <f t="shared" si="76"/>
        <v/>
      </c>
    </row>
    <row r="1583" spans="1:15" x14ac:dyDescent="0.25">
      <c r="A1583">
        <v>2005</v>
      </c>
      <c r="B1583">
        <v>2</v>
      </c>
      <c r="C1583" s="2">
        <v>2.9861111111111113E-2</v>
      </c>
      <c r="D1583">
        <v>1</v>
      </c>
      <c r="E1583">
        <v>10</v>
      </c>
      <c r="F1583" t="s">
        <v>1816</v>
      </c>
      <c r="G1583" t="s">
        <v>511</v>
      </c>
      <c r="H1583">
        <v>7</v>
      </c>
      <c r="I1583">
        <v>7</v>
      </c>
      <c r="J1583">
        <v>0</v>
      </c>
      <c r="K1583">
        <v>0</v>
      </c>
      <c r="M1583" t="str">
        <f t="shared" si="74"/>
        <v/>
      </c>
      <c r="N1583" s="12" t="str">
        <f t="shared" si="75"/>
        <v/>
      </c>
      <c r="O1583" t="str">
        <f t="shared" si="76"/>
        <v/>
      </c>
    </row>
    <row r="1584" spans="1:15" x14ac:dyDescent="0.25">
      <c r="A1584">
        <v>2005</v>
      </c>
      <c r="B1584">
        <v>2</v>
      </c>
      <c r="C1584" s="2">
        <v>2.9861111111111113E-2</v>
      </c>
      <c r="D1584">
        <v>2</v>
      </c>
      <c r="E1584">
        <v>13</v>
      </c>
      <c r="F1584" t="s">
        <v>1756</v>
      </c>
      <c r="G1584" t="s">
        <v>1815</v>
      </c>
      <c r="H1584">
        <v>7</v>
      </c>
      <c r="I1584">
        <v>7</v>
      </c>
      <c r="J1584">
        <v>-0.87</v>
      </c>
      <c r="K1584">
        <v>-0.16</v>
      </c>
      <c r="L1584">
        <v>65.099999999999994</v>
      </c>
      <c r="M1584" t="str">
        <f t="shared" si="74"/>
        <v/>
      </c>
      <c r="N1584" s="12" t="str">
        <f t="shared" si="75"/>
        <v/>
      </c>
      <c r="O1584" t="str">
        <f t="shared" si="76"/>
        <v/>
      </c>
    </row>
    <row r="1585" spans="1:15" x14ac:dyDescent="0.25">
      <c r="A1585">
        <v>2005</v>
      </c>
      <c r="B1585">
        <v>2</v>
      </c>
      <c r="C1585" s="2">
        <v>1.1805555555555555E-2</v>
      </c>
      <c r="D1585">
        <v>3</v>
      </c>
      <c r="E1585">
        <v>3</v>
      </c>
      <c r="F1585" t="s">
        <v>1747</v>
      </c>
      <c r="G1585" t="s">
        <v>1814</v>
      </c>
      <c r="H1585">
        <v>7</v>
      </c>
      <c r="I1585">
        <v>7</v>
      </c>
      <c r="J1585">
        <v>-0.16</v>
      </c>
      <c r="K1585">
        <v>1.66</v>
      </c>
      <c r="L1585">
        <v>57.8</v>
      </c>
      <c r="M1585" t="str">
        <f t="shared" si="74"/>
        <v/>
      </c>
      <c r="N1585" s="12" t="str">
        <f t="shared" si="75"/>
        <v/>
      </c>
      <c r="O1585" t="str">
        <f t="shared" si="76"/>
        <v/>
      </c>
    </row>
    <row r="1586" spans="1:15" x14ac:dyDescent="0.25">
      <c r="A1586">
        <v>2005</v>
      </c>
      <c r="B1586">
        <v>2</v>
      </c>
      <c r="C1586" s="2">
        <v>6.9444444444444441E-3</v>
      </c>
      <c r="D1586">
        <v>3</v>
      </c>
      <c r="E1586">
        <v>3</v>
      </c>
      <c r="F1586" t="s">
        <v>1747</v>
      </c>
      <c r="G1586" t="s">
        <v>1772</v>
      </c>
      <c r="H1586">
        <v>7</v>
      </c>
      <c r="I1586">
        <v>7</v>
      </c>
      <c r="J1586">
        <v>0</v>
      </c>
      <c r="K1586">
        <v>0</v>
      </c>
      <c r="M1586" t="str">
        <f t="shared" si="74"/>
        <v/>
      </c>
      <c r="N1586" s="12" t="str">
        <f t="shared" si="75"/>
        <v/>
      </c>
      <c r="O1586" t="str">
        <f t="shared" si="76"/>
        <v/>
      </c>
    </row>
    <row r="1587" spans="1:15" x14ac:dyDescent="0.25">
      <c r="A1587">
        <v>2005</v>
      </c>
      <c r="B1587">
        <v>2</v>
      </c>
      <c r="C1587" s="2">
        <v>6.9444444444444441E-3</v>
      </c>
      <c r="D1587">
        <v>1</v>
      </c>
      <c r="E1587">
        <v>10</v>
      </c>
      <c r="F1587" t="s">
        <v>1718</v>
      </c>
      <c r="G1587" t="s">
        <v>1730</v>
      </c>
      <c r="H1587">
        <v>7</v>
      </c>
      <c r="I1587">
        <v>7</v>
      </c>
      <c r="J1587">
        <v>1.66</v>
      </c>
      <c r="K1587">
        <v>1.1200000000000001</v>
      </c>
      <c r="L1587">
        <v>59.9</v>
      </c>
      <c r="M1587" t="str">
        <f t="shared" si="74"/>
        <v/>
      </c>
      <c r="N1587" s="12" t="str">
        <f t="shared" si="75"/>
        <v/>
      </c>
      <c r="O1587" t="str">
        <f t="shared" si="76"/>
        <v/>
      </c>
    </row>
    <row r="1588" spans="1:15" x14ac:dyDescent="0.25">
      <c r="A1588">
        <v>2005</v>
      </c>
      <c r="B1588">
        <v>2</v>
      </c>
      <c r="C1588" s="2">
        <v>2.7777777777777779E-3</v>
      </c>
      <c r="D1588">
        <v>1</v>
      </c>
      <c r="E1588">
        <v>10</v>
      </c>
      <c r="F1588" t="s">
        <v>1718</v>
      </c>
      <c r="G1588" t="s">
        <v>459</v>
      </c>
      <c r="H1588">
        <v>7</v>
      </c>
      <c r="I1588">
        <v>7</v>
      </c>
      <c r="J1588">
        <v>0</v>
      </c>
      <c r="K1588">
        <v>0</v>
      </c>
      <c r="M1588" t="str">
        <f t="shared" si="74"/>
        <v/>
      </c>
      <c r="N1588" s="12" t="str">
        <f t="shared" si="75"/>
        <v/>
      </c>
      <c r="O1588" t="str">
        <f t="shared" si="76"/>
        <v/>
      </c>
    </row>
    <row r="1589" spans="1:15" x14ac:dyDescent="0.25">
      <c r="A1589">
        <v>2005</v>
      </c>
      <c r="B1589">
        <v>2</v>
      </c>
      <c r="C1589" s="2">
        <v>2.7777777777777779E-3</v>
      </c>
      <c r="D1589">
        <v>2</v>
      </c>
      <c r="E1589">
        <v>10</v>
      </c>
      <c r="F1589" t="s">
        <v>1718</v>
      </c>
      <c r="G1589" t="s">
        <v>1813</v>
      </c>
      <c r="H1589">
        <v>7</v>
      </c>
      <c r="I1589">
        <v>7</v>
      </c>
      <c r="J1589">
        <v>1.1200000000000001</v>
      </c>
      <c r="K1589">
        <v>3.12</v>
      </c>
      <c r="L1589">
        <v>64.400000000000006</v>
      </c>
      <c r="M1589" t="str">
        <f t="shared" si="74"/>
        <v/>
      </c>
      <c r="N1589" s="12" t="str">
        <f t="shared" si="75"/>
        <v/>
      </c>
      <c r="O1589" t="str">
        <f t="shared" si="76"/>
        <v/>
      </c>
    </row>
    <row r="1590" spans="1:15" x14ac:dyDescent="0.25">
      <c r="A1590">
        <v>2005</v>
      </c>
      <c r="B1590">
        <v>3</v>
      </c>
      <c r="C1590" s="2">
        <v>0.625</v>
      </c>
      <c r="F1590" t="s">
        <v>1721</v>
      </c>
      <c r="G1590" t="s">
        <v>1812</v>
      </c>
      <c r="H1590">
        <v>7</v>
      </c>
      <c r="I1590">
        <v>7</v>
      </c>
      <c r="J1590">
        <v>0</v>
      </c>
      <c r="K1590">
        <v>-1</v>
      </c>
      <c r="L1590">
        <v>68.2</v>
      </c>
      <c r="M1590" t="str">
        <f t="shared" si="74"/>
        <v/>
      </c>
      <c r="N1590" s="12" t="str">
        <f t="shared" si="75"/>
        <v/>
      </c>
      <c r="O1590" t="str">
        <f t="shared" si="76"/>
        <v/>
      </c>
    </row>
    <row r="1591" spans="1:15" x14ac:dyDescent="0.25">
      <c r="A1591">
        <v>2005</v>
      </c>
      <c r="B1591">
        <v>3</v>
      </c>
      <c r="C1591" s="2">
        <v>0.62152777777777779</v>
      </c>
      <c r="D1591">
        <v>1</v>
      </c>
      <c r="E1591">
        <v>10</v>
      </c>
      <c r="F1591" t="s">
        <v>485</v>
      </c>
      <c r="G1591" t="s">
        <v>1811</v>
      </c>
      <c r="H1591">
        <v>7</v>
      </c>
      <c r="I1591">
        <v>7</v>
      </c>
      <c r="J1591">
        <v>1</v>
      </c>
      <c r="K1591">
        <v>1.54</v>
      </c>
      <c r="L1591">
        <v>70.2</v>
      </c>
      <c r="M1591" t="str">
        <f t="shared" si="74"/>
        <v/>
      </c>
      <c r="N1591" s="12" t="str">
        <f t="shared" si="75"/>
        <v/>
      </c>
      <c r="O1591" t="str">
        <f t="shared" si="76"/>
        <v/>
      </c>
    </row>
    <row r="1592" spans="1:15" x14ac:dyDescent="0.25">
      <c r="A1592">
        <v>2005</v>
      </c>
      <c r="B1592">
        <v>3</v>
      </c>
      <c r="C1592" s="2">
        <v>0.59791666666666665</v>
      </c>
      <c r="D1592">
        <v>2</v>
      </c>
      <c r="E1592">
        <v>2</v>
      </c>
      <c r="F1592" t="s">
        <v>513</v>
      </c>
      <c r="G1592" t="s">
        <v>1810</v>
      </c>
      <c r="H1592">
        <v>7</v>
      </c>
      <c r="I1592">
        <v>7</v>
      </c>
      <c r="J1592">
        <v>1.54</v>
      </c>
      <c r="K1592">
        <v>0.3</v>
      </c>
      <c r="L1592">
        <v>65.400000000000006</v>
      </c>
      <c r="M1592" t="str">
        <f t="shared" si="74"/>
        <v/>
      </c>
      <c r="N1592" s="12" t="str">
        <f t="shared" si="75"/>
        <v/>
      </c>
      <c r="O1592" t="str">
        <f t="shared" si="76"/>
        <v/>
      </c>
    </row>
    <row r="1593" spans="1:15" x14ac:dyDescent="0.25">
      <c r="A1593">
        <v>2005</v>
      </c>
      <c r="B1593">
        <v>3</v>
      </c>
      <c r="C1593" s="2">
        <v>0.56944444444444442</v>
      </c>
      <c r="D1593">
        <v>3</v>
      </c>
      <c r="E1593">
        <v>6</v>
      </c>
      <c r="F1593" t="s">
        <v>471</v>
      </c>
      <c r="G1593" t="s">
        <v>1809</v>
      </c>
      <c r="H1593">
        <v>7</v>
      </c>
      <c r="I1593">
        <v>7</v>
      </c>
      <c r="J1593">
        <v>0.3</v>
      </c>
      <c r="K1593">
        <v>3.05</v>
      </c>
      <c r="L1593">
        <v>75.400000000000006</v>
      </c>
      <c r="M1593" t="str">
        <f t="shared" si="74"/>
        <v/>
      </c>
      <c r="N1593" s="12" t="str">
        <f t="shared" si="75"/>
        <v/>
      </c>
      <c r="O1593" t="str">
        <f t="shared" si="76"/>
        <v/>
      </c>
    </row>
    <row r="1594" spans="1:15" x14ac:dyDescent="0.25">
      <c r="A1594">
        <v>2005</v>
      </c>
      <c r="B1594">
        <v>3</v>
      </c>
      <c r="C1594" s="2">
        <v>0.53749999999999998</v>
      </c>
      <c r="D1594">
        <v>1</v>
      </c>
      <c r="E1594">
        <v>10</v>
      </c>
      <c r="F1594" t="s">
        <v>1806</v>
      </c>
      <c r="G1594" t="s">
        <v>1808</v>
      </c>
      <c r="H1594">
        <v>7</v>
      </c>
      <c r="I1594">
        <v>7</v>
      </c>
      <c r="J1594">
        <v>3.05</v>
      </c>
      <c r="K1594">
        <v>2.5099999999999998</v>
      </c>
      <c r="L1594">
        <v>73.5</v>
      </c>
      <c r="M1594" t="str">
        <f t="shared" si="74"/>
        <v/>
      </c>
      <c r="N1594" s="12" t="str">
        <f t="shared" si="75"/>
        <v/>
      </c>
      <c r="O1594" t="str">
        <f t="shared" si="76"/>
        <v/>
      </c>
    </row>
    <row r="1595" spans="1:15" x14ac:dyDescent="0.25">
      <c r="A1595">
        <v>2005</v>
      </c>
      <c r="B1595">
        <v>3</v>
      </c>
      <c r="C1595" s="2">
        <v>0.53472222222222221</v>
      </c>
      <c r="D1595">
        <v>2</v>
      </c>
      <c r="E1595">
        <v>10</v>
      </c>
      <c r="F1595" t="s">
        <v>1806</v>
      </c>
      <c r="G1595" t="s">
        <v>1807</v>
      </c>
      <c r="H1595">
        <v>7</v>
      </c>
      <c r="I1595">
        <v>7</v>
      </c>
      <c r="J1595">
        <v>2.5099999999999998</v>
      </c>
      <c r="K1595">
        <v>1.82</v>
      </c>
      <c r="L1595">
        <v>71</v>
      </c>
      <c r="M1595" t="str">
        <f t="shared" si="74"/>
        <v/>
      </c>
      <c r="N1595" s="12" t="str">
        <f t="shared" si="75"/>
        <v/>
      </c>
      <c r="O1595" t="str">
        <f t="shared" si="76"/>
        <v/>
      </c>
    </row>
    <row r="1596" spans="1:15" x14ac:dyDescent="0.25">
      <c r="A1596">
        <v>2005</v>
      </c>
      <c r="B1596">
        <v>3</v>
      </c>
      <c r="C1596" s="2">
        <v>0.53125</v>
      </c>
      <c r="D1596">
        <v>3</v>
      </c>
      <c r="E1596">
        <v>10</v>
      </c>
      <c r="F1596" t="s">
        <v>1806</v>
      </c>
      <c r="G1596" t="s">
        <v>1805</v>
      </c>
      <c r="H1596">
        <v>7</v>
      </c>
      <c r="I1596">
        <v>7</v>
      </c>
      <c r="J1596">
        <v>1.82</v>
      </c>
      <c r="K1596">
        <v>4.04</v>
      </c>
      <c r="L1596">
        <v>78.7</v>
      </c>
      <c r="M1596" t="str">
        <f t="shared" si="74"/>
        <v/>
      </c>
      <c r="N1596" s="12" t="str">
        <f t="shared" si="75"/>
        <v/>
      </c>
      <c r="O1596" t="str">
        <f t="shared" si="76"/>
        <v/>
      </c>
    </row>
    <row r="1597" spans="1:15" x14ac:dyDescent="0.25">
      <c r="A1597">
        <v>2005</v>
      </c>
      <c r="B1597">
        <v>3</v>
      </c>
      <c r="C1597" s="2">
        <v>0.50069444444444444</v>
      </c>
      <c r="D1597">
        <v>1</v>
      </c>
      <c r="E1597">
        <v>10</v>
      </c>
      <c r="F1597" t="s">
        <v>1803</v>
      </c>
      <c r="G1597" t="s">
        <v>1804</v>
      </c>
      <c r="H1597">
        <v>7</v>
      </c>
      <c r="I1597">
        <v>7</v>
      </c>
      <c r="J1597">
        <v>4.04</v>
      </c>
      <c r="K1597">
        <v>3.5</v>
      </c>
      <c r="L1597">
        <v>76.900000000000006</v>
      </c>
      <c r="M1597" t="str">
        <f t="shared" si="74"/>
        <v/>
      </c>
      <c r="N1597" s="12" t="str">
        <f t="shared" si="75"/>
        <v/>
      </c>
      <c r="O1597" t="str">
        <f t="shared" si="76"/>
        <v/>
      </c>
    </row>
    <row r="1598" spans="1:15" x14ac:dyDescent="0.25">
      <c r="A1598">
        <v>2005</v>
      </c>
      <c r="B1598">
        <v>3</v>
      </c>
      <c r="C1598" s="2">
        <v>0.47500000000000003</v>
      </c>
      <c r="D1598">
        <v>2</v>
      </c>
      <c r="E1598">
        <v>10</v>
      </c>
      <c r="F1598" t="s">
        <v>1803</v>
      </c>
      <c r="G1598" t="s">
        <v>1802</v>
      </c>
      <c r="H1598">
        <v>7</v>
      </c>
      <c r="I1598">
        <v>7</v>
      </c>
      <c r="J1598">
        <v>3.5</v>
      </c>
      <c r="K1598">
        <v>6.74</v>
      </c>
      <c r="L1598">
        <v>86.4</v>
      </c>
      <c r="M1598" t="str">
        <f t="shared" si="74"/>
        <v/>
      </c>
      <c r="N1598" s="12" t="str">
        <f t="shared" si="75"/>
        <v/>
      </c>
      <c r="O1598" t="str">
        <f t="shared" si="76"/>
        <v/>
      </c>
    </row>
    <row r="1599" spans="1:15" x14ac:dyDescent="0.25">
      <c r="A1599">
        <v>2005</v>
      </c>
      <c r="B1599">
        <v>3</v>
      </c>
      <c r="C1599" s="2">
        <v>0.46458333333333335</v>
      </c>
      <c r="D1599">
        <v>1</v>
      </c>
      <c r="E1599">
        <v>2</v>
      </c>
      <c r="F1599" t="s">
        <v>1765</v>
      </c>
      <c r="G1599" t="s">
        <v>1801</v>
      </c>
      <c r="H1599">
        <v>7</v>
      </c>
      <c r="I1599">
        <v>13</v>
      </c>
      <c r="J1599">
        <v>6.74</v>
      </c>
      <c r="K1599">
        <v>7</v>
      </c>
      <c r="L1599">
        <v>84.6</v>
      </c>
      <c r="M1599">
        <f t="shared" si="74"/>
        <v>3</v>
      </c>
      <c r="N1599" s="12">
        <f t="shared" si="75"/>
        <v>2.3506944444444445E-2</v>
      </c>
      <c r="O1599">
        <f t="shared" si="76"/>
        <v>6</v>
      </c>
    </row>
    <row r="1600" spans="1:15" x14ac:dyDescent="0.25">
      <c r="A1600">
        <v>2005</v>
      </c>
      <c r="B1600">
        <v>3</v>
      </c>
      <c r="C1600" s="2">
        <v>0.46458333333333335</v>
      </c>
      <c r="F1600" t="s">
        <v>1765</v>
      </c>
      <c r="G1600" t="s">
        <v>1379</v>
      </c>
      <c r="H1600">
        <v>7</v>
      </c>
      <c r="I1600">
        <v>14</v>
      </c>
      <c r="J1600">
        <v>0</v>
      </c>
      <c r="K1600">
        <v>0</v>
      </c>
      <c r="L1600">
        <v>87.1</v>
      </c>
      <c r="M1600">
        <f t="shared" si="74"/>
        <v>3</v>
      </c>
      <c r="N1600" s="12">
        <f t="shared" si="75"/>
        <v>2.3506944444444445E-2</v>
      </c>
      <c r="O1600">
        <f t="shared" si="76"/>
        <v>7</v>
      </c>
    </row>
    <row r="1601" spans="1:15" x14ac:dyDescent="0.25">
      <c r="A1601">
        <v>2005</v>
      </c>
      <c r="B1601">
        <v>3</v>
      </c>
      <c r="C1601" s="2">
        <v>0.46458333333333335</v>
      </c>
      <c r="F1601" t="s">
        <v>1178</v>
      </c>
      <c r="G1601" t="s">
        <v>1800</v>
      </c>
      <c r="H1601">
        <v>7</v>
      </c>
      <c r="I1601">
        <v>14</v>
      </c>
      <c r="J1601">
        <v>0</v>
      </c>
      <c r="K1601">
        <v>-1.27</v>
      </c>
      <c r="L1601">
        <v>83.8</v>
      </c>
      <c r="M1601" t="str">
        <f t="shared" si="74"/>
        <v/>
      </c>
      <c r="N1601" s="12" t="str">
        <f t="shared" si="75"/>
        <v/>
      </c>
      <c r="O1601" t="str">
        <f t="shared" si="76"/>
        <v/>
      </c>
    </row>
    <row r="1602" spans="1:15" x14ac:dyDescent="0.25">
      <c r="A1602">
        <v>2005</v>
      </c>
      <c r="B1602">
        <v>3</v>
      </c>
      <c r="C1602" s="2">
        <v>0.45763888888888887</v>
      </c>
      <c r="D1602">
        <v>1</v>
      </c>
      <c r="E1602">
        <v>10</v>
      </c>
      <c r="F1602" t="s">
        <v>1799</v>
      </c>
      <c r="G1602" t="s">
        <v>1798</v>
      </c>
      <c r="H1602">
        <v>7</v>
      </c>
      <c r="I1602">
        <v>14</v>
      </c>
      <c r="J1602">
        <v>1.27</v>
      </c>
      <c r="K1602">
        <v>1.93</v>
      </c>
      <c r="L1602">
        <v>82</v>
      </c>
      <c r="M1602" t="str">
        <f t="shared" si="74"/>
        <v/>
      </c>
      <c r="N1602" s="12" t="str">
        <f t="shared" si="75"/>
        <v/>
      </c>
      <c r="O1602" t="str">
        <f t="shared" si="76"/>
        <v/>
      </c>
    </row>
    <row r="1603" spans="1:15" x14ac:dyDescent="0.25">
      <c r="A1603">
        <v>2005</v>
      </c>
      <c r="B1603">
        <v>3</v>
      </c>
      <c r="C1603" s="2">
        <v>0.43194444444444446</v>
      </c>
      <c r="D1603">
        <v>1</v>
      </c>
      <c r="E1603">
        <v>10</v>
      </c>
      <c r="F1603" t="s">
        <v>1771</v>
      </c>
      <c r="G1603" t="s">
        <v>1797</v>
      </c>
      <c r="H1603">
        <v>7</v>
      </c>
      <c r="I1603">
        <v>14</v>
      </c>
      <c r="J1603">
        <v>1.93</v>
      </c>
      <c r="K1603">
        <v>1.52</v>
      </c>
      <c r="L1603">
        <v>83.2</v>
      </c>
      <c r="M1603" t="str">
        <f t="shared" si="74"/>
        <v/>
      </c>
      <c r="N1603" s="12" t="str">
        <f t="shared" si="75"/>
        <v/>
      </c>
      <c r="O1603" t="str">
        <f t="shared" si="76"/>
        <v/>
      </c>
    </row>
    <row r="1604" spans="1:15" x14ac:dyDescent="0.25">
      <c r="A1604">
        <v>2005</v>
      </c>
      <c r="B1604">
        <v>3</v>
      </c>
      <c r="C1604" s="2">
        <v>0.40416666666666662</v>
      </c>
      <c r="D1604">
        <v>2</v>
      </c>
      <c r="E1604">
        <v>9</v>
      </c>
      <c r="F1604" t="s">
        <v>1727</v>
      </c>
      <c r="G1604" t="s">
        <v>1796</v>
      </c>
      <c r="H1604">
        <v>7</v>
      </c>
      <c r="I1604">
        <v>14</v>
      </c>
      <c r="J1604">
        <v>1.52</v>
      </c>
      <c r="K1604">
        <v>0.04</v>
      </c>
      <c r="L1604">
        <v>87.3</v>
      </c>
      <c r="M1604" t="str">
        <f t="shared" ref="M1604:M1667" si="77">IF(AND(H1604=H1603,I1604=I1603),"",$B1604)</f>
        <v/>
      </c>
      <c r="N1604" s="12" t="str">
        <f t="shared" ref="N1604:N1667" si="78">IF(NOT(ISNUMBER(M1604)),"",
IF(AND($C1604=0.625,$B1604=1),TIME(0,0,0),
(($C$3-C1604)+0.625*(B1604-1))/60))</f>
        <v/>
      </c>
      <c r="O1604" t="str">
        <f t="shared" ref="O1604:O1667" si="79">IF(N1604&lt;&gt;"",ABS(H1604-I1604),"")</f>
        <v/>
      </c>
    </row>
    <row r="1605" spans="1:15" x14ac:dyDescent="0.25">
      <c r="A1605">
        <v>2005</v>
      </c>
      <c r="B1605">
        <v>3</v>
      </c>
      <c r="C1605" s="2">
        <v>0.3840277777777778</v>
      </c>
      <c r="D1605">
        <v>3</v>
      </c>
      <c r="E1605">
        <v>15</v>
      </c>
      <c r="F1605" t="s">
        <v>1794</v>
      </c>
      <c r="G1605" t="s">
        <v>1795</v>
      </c>
      <c r="H1605">
        <v>7</v>
      </c>
      <c r="I1605">
        <v>14</v>
      </c>
      <c r="J1605">
        <v>0.04</v>
      </c>
      <c r="K1605">
        <v>-0.72</v>
      </c>
      <c r="L1605">
        <v>89.1</v>
      </c>
      <c r="M1605" t="str">
        <f t="shared" si="77"/>
        <v/>
      </c>
      <c r="N1605" s="12" t="str">
        <f t="shared" si="78"/>
        <v/>
      </c>
      <c r="O1605" t="str">
        <f t="shared" si="79"/>
        <v/>
      </c>
    </row>
    <row r="1606" spans="1:15" x14ac:dyDescent="0.25">
      <c r="A1606">
        <v>2005</v>
      </c>
      <c r="B1606">
        <v>3</v>
      </c>
      <c r="C1606" s="2">
        <v>0.37986111111111115</v>
      </c>
      <c r="D1606">
        <v>4</v>
      </c>
      <c r="E1606">
        <v>15</v>
      </c>
      <c r="F1606" t="s">
        <v>1794</v>
      </c>
      <c r="G1606" t="s">
        <v>1793</v>
      </c>
      <c r="H1606">
        <v>7</v>
      </c>
      <c r="I1606">
        <v>14</v>
      </c>
      <c r="J1606">
        <v>-0.72</v>
      </c>
      <c r="K1606">
        <v>0.38</v>
      </c>
      <c r="L1606">
        <v>86.5</v>
      </c>
      <c r="M1606" t="str">
        <f t="shared" si="77"/>
        <v/>
      </c>
      <c r="N1606" s="12" t="str">
        <f t="shared" si="78"/>
        <v/>
      </c>
      <c r="O1606" t="str">
        <f t="shared" si="79"/>
        <v/>
      </c>
    </row>
    <row r="1607" spans="1:15" x14ac:dyDescent="0.25">
      <c r="A1607">
        <v>2005</v>
      </c>
      <c r="B1607">
        <v>3</v>
      </c>
      <c r="C1607" s="2">
        <v>0.36736111111111108</v>
      </c>
      <c r="D1607">
        <v>1</v>
      </c>
      <c r="E1607">
        <v>10</v>
      </c>
      <c r="F1607" t="s">
        <v>473</v>
      </c>
      <c r="G1607" t="s">
        <v>1792</v>
      </c>
      <c r="H1607">
        <v>7</v>
      </c>
      <c r="I1607">
        <v>14</v>
      </c>
      <c r="J1607">
        <v>-0.38</v>
      </c>
      <c r="K1607">
        <v>-0.32</v>
      </c>
      <c r="L1607">
        <v>86.7</v>
      </c>
      <c r="M1607" t="str">
        <f t="shared" si="77"/>
        <v/>
      </c>
      <c r="N1607" s="12" t="str">
        <f t="shared" si="78"/>
        <v/>
      </c>
      <c r="O1607" t="str">
        <f t="shared" si="79"/>
        <v/>
      </c>
    </row>
    <row r="1608" spans="1:15" x14ac:dyDescent="0.25">
      <c r="A1608">
        <v>2005</v>
      </c>
      <c r="B1608">
        <v>3</v>
      </c>
      <c r="C1608" s="2">
        <v>0.34027777777777773</v>
      </c>
      <c r="D1608">
        <v>2</v>
      </c>
      <c r="E1608">
        <v>4</v>
      </c>
      <c r="F1608" t="s">
        <v>454</v>
      </c>
      <c r="G1608" t="s">
        <v>1791</v>
      </c>
      <c r="H1608">
        <v>7</v>
      </c>
      <c r="I1608">
        <v>14</v>
      </c>
      <c r="J1608">
        <v>-0.32</v>
      </c>
      <c r="K1608">
        <v>-0.72</v>
      </c>
      <c r="L1608">
        <v>85.8</v>
      </c>
      <c r="M1608" t="str">
        <f t="shared" si="77"/>
        <v/>
      </c>
      <c r="N1608" s="12" t="str">
        <f t="shared" si="78"/>
        <v/>
      </c>
      <c r="O1608" t="str">
        <f t="shared" si="79"/>
        <v/>
      </c>
    </row>
    <row r="1609" spans="1:15" x14ac:dyDescent="0.25">
      <c r="A1609">
        <v>2005</v>
      </c>
      <c r="B1609">
        <v>3</v>
      </c>
      <c r="C1609" s="2">
        <v>0.33680555555555558</v>
      </c>
      <c r="D1609">
        <v>3</v>
      </c>
      <c r="E1609">
        <v>4</v>
      </c>
      <c r="F1609" t="s">
        <v>454</v>
      </c>
      <c r="G1609" t="s">
        <v>1790</v>
      </c>
      <c r="H1609">
        <v>7</v>
      </c>
      <c r="I1609">
        <v>14</v>
      </c>
      <c r="J1609">
        <v>-0.72</v>
      </c>
      <c r="K1609">
        <v>-2.4700000000000002</v>
      </c>
      <c r="L1609">
        <v>80.599999999999994</v>
      </c>
      <c r="M1609" t="str">
        <f t="shared" si="77"/>
        <v/>
      </c>
      <c r="N1609" s="12" t="str">
        <f t="shared" si="78"/>
        <v/>
      </c>
      <c r="O1609" t="str">
        <f t="shared" si="79"/>
        <v/>
      </c>
    </row>
    <row r="1610" spans="1:15" x14ac:dyDescent="0.25">
      <c r="A1610">
        <v>2005</v>
      </c>
      <c r="B1610">
        <v>3</v>
      </c>
      <c r="C1610" s="2">
        <v>0.33333333333333331</v>
      </c>
      <c r="D1610">
        <v>4</v>
      </c>
      <c r="E1610">
        <v>4</v>
      </c>
      <c r="F1610" t="s">
        <v>454</v>
      </c>
      <c r="G1610" t="s">
        <v>1789</v>
      </c>
      <c r="H1610">
        <v>7</v>
      </c>
      <c r="I1610">
        <v>14</v>
      </c>
      <c r="J1610">
        <v>-2.4700000000000002</v>
      </c>
      <c r="K1610">
        <v>-0.67</v>
      </c>
      <c r="L1610">
        <v>86</v>
      </c>
      <c r="M1610" t="str">
        <f t="shared" si="77"/>
        <v/>
      </c>
      <c r="N1610" s="12" t="str">
        <f t="shared" si="78"/>
        <v/>
      </c>
      <c r="O1610" t="str">
        <f t="shared" si="79"/>
        <v/>
      </c>
    </row>
    <row r="1611" spans="1:15" x14ac:dyDescent="0.25">
      <c r="A1611">
        <v>2005</v>
      </c>
      <c r="B1611">
        <v>3</v>
      </c>
      <c r="C1611" s="2">
        <v>0.32777777777777778</v>
      </c>
      <c r="D1611">
        <v>1</v>
      </c>
      <c r="E1611">
        <v>10</v>
      </c>
      <c r="F1611" t="s">
        <v>1747</v>
      </c>
      <c r="G1611" t="s">
        <v>1788</v>
      </c>
      <c r="H1611">
        <v>7</v>
      </c>
      <c r="I1611">
        <v>14</v>
      </c>
      <c r="J1611">
        <v>0.67</v>
      </c>
      <c r="K1611">
        <v>1.66</v>
      </c>
      <c r="L1611">
        <v>83.2</v>
      </c>
      <c r="M1611" t="str">
        <f t="shared" si="77"/>
        <v/>
      </c>
      <c r="N1611" s="12" t="str">
        <f t="shared" si="78"/>
        <v/>
      </c>
      <c r="O1611" t="str">
        <f t="shared" si="79"/>
        <v/>
      </c>
    </row>
    <row r="1612" spans="1:15" x14ac:dyDescent="0.25">
      <c r="A1612">
        <v>2005</v>
      </c>
      <c r="B1612">
        <v>3</v>
      </c>
      <c r="C1612" s="2">
        <v>0.30972222222222223</v>
      </c>
      <c r="D1612">
        <v>1</v>
      </c>
      <c r="E1612">
        <v>10</v>
      </c>
      <c r="F1612" t="s">
        <v>1718</v>
      </c>
      <c r="G1612" t="s">
        <v>1787</v>
      </c>
      <c r="H1612">
        <v>7</v>
      </c>
      <c r="I1612">
        <v>14</v>
      </c>
      <c r="J1612">
        <v>1.66</v>
      </c>
      <c r="K1612">
        <v>2.2000000000000002</v>
      </c>
      <c r="L1612">
        <v>81.599999999999994</v>
      </c>
      <c r="M1612" t="str">
        <f t="shared" si="77"/>
        <v/>
      </c>
      <c r="N1612" s="12" t="str">
        <f t="shared" si="78"/>
        <v/>
      </c>
      <c r="O1612" t="str">
        <f t="shared" si="79"/>
        <v/>
      </c>
    </row>
    <row r="1613" spans="1:15" x14ac:dyDescent="0.25">
      <c r="A1613">
        <v>2005</v>
      </c>
      <c r="B1613">
        <v>3</v>
      </c>
      <c r="C1613" s="2">
        <v>0.30138888888888887</v>
      </c>
      <c r="D1613">
        <v>2</v>
      </c>
      <c r="E1613">
        <v>2</v>
      </c>
      <c r="F1613" t="s">
        <v>1786</v>
      </c>
      <c r="G1613" t="s">
        <v>1785</v>
      </c>
      <c r="H1613">
        <v>7</v>
      </c>
      <c r="I1613">
        <v>14</v>
      </c>
      <c r="J1613">
        <v>2.2000000000000002</v>
      </c>
      <c r="K1613">
        <v>2.65</v>
      </c>
      <c r="L1613">
        <v>80.099999999999994</v>
      </c>
      <c r="M1613" t="str">
        <f t="shared" si="77"/>
        <v/>
      </c>
      <c r="N1613" s="12" t="str">
        <f t="shared" si="78"/>
        <v/>
      </c>
      <c r="O1613" t="str">
        <f t="shared" si="79"/>
        <v/>
      </c>
    </row>
    <row r="1614" spans="1:15" x14ac:dyDescent="0.25">
      <c r="A1614">
        <v>2005</v>
      </c>
      <c r="B1614">
        <v>3</v>
      </c>
      <c r="C1614" s="2">
        <v>0.27499999999999997</v>
      </c>
      <c r="D1614">
        <v>1</v>
      </c>
      <c r="E1614">
        <v>10</v>
      </c>
      <c r="F1614" t="s">
        <v>452</v>
      </c>
      <c r="G1614" t="s">
        <v>1784</v>
      </c>
      <c r="H1614">
        <v>7</v>
      </c>
      <c r="I1614">
        <v>14</v>
      </c>
      <c r="J1614">
        <v>2.65</v>
      </c>
      <c r="K1614">
        <v>3.45</v>
      </c>
      <c r="L1614">
        <v>77.400000000000006</v>
      </c>
      <c r="M1614" t="str">
        <f t="shared" si="77"/>
        <v/>
      </c>
      <c r="N1614" s="12" t="str">
        <f t="shared" si="78"/>
        <v/>
      </c>
      <c r="O1614" t="str">
        <f t="shared" si="79"/>
        <v/>
      </c>
    </row>
    <row r="1615" spans="1:15" x14ac:dyDescent="0.25">
      <c r="A1615">
        <v>2005</v>
      </c>
      <c r="B1615">
        <v>3</v>
      </c>
      <c r="C1615" s="2">
        <v>0.25833333333333336</v>
      </c>
      <c r="D1615">
        <v>1</v>
      </c>
      <c r="E1615">
        <v>10</v>
      </c>
      <c r="F1615" t="s">
        <v>463</v>
      </c>
      <c r="G1615" t="s">
        <v>1783</v>
      </c>
      <c r="H1615">
        <v>7</v>
      </c>
      <c r="I1615">
        <v>14</v>
      </c>
      <c r="J1615">
        <v>3.45</v>
      </c>
      <c r="K1615">
        <v>3.85</v>
      </c>
      <c r="L1615">
        <v>75.900000000000006</v>
      </c>
      <c r="M1615" t="str">
        <f t="shared" si="77"/>
        <v/>
      </c>
      <c r="N1615" s="12" t="str">
        <f t="shared" si="78"/>
        <v/>
      </c>
      <c r="O1615" t="str">
        <f t="shared" si="79"/>
        <v/>
      </c>
    </row>
    <row r="1616" spans="1:15" x14ac:dyDescent="0.25">
      <c r="A1616">
        <v>2005</v>
      </c>
      <c r="B1616">
        <v>3</v>
      </c>
      <c r="C1616" s="2">
        <v>0.23402777777777781</v>
      </c>
      <c r="D1616">
        <v>2</v>
      </c>
      <c r="E1616">
        <v>3</v>
      </c>
      <c r="F1616" t="s">
        <v>494</v>
      </c>
      <c r="G1616" t="s">
        <v>1782</v>
      </c>
      <c r="H1616">
        <v>7</v>
      </c>
      <c r="I1616">
        <v>14</v>
      </c>
      <c r="J1616">
        <v>3.85</v>
      </c>
      <c r="K1616">
        <v>4.17</v>
      </c>
      <c r="L1616">
        <v>74.599999999999994</v>
      </c>
      <c r="M1616" t="str">
        <f t="shared" si="77"/>
        <v/>
      </c>
      <c r="N1616" s="12" t="str">
        <f t="shared" si="78"/>
        <v/>
      </c>
      <c r="O1616" t="str">
        <f t="shared" si="79"/>
        <v/>
      </c>
    </row>
    <row r="1617" spans="1:15" x14ac:dyDescent="0.25">
      <c r="A1617">
        <v>2005</v>
      </c>
      <c r="B1617">
        <v>3</v>
      </c>
      <c r="C1617" s="2">
        <v>0.2076388888888889</v>
      </c>
      <c r="D1617">
        <v>1</v>
      </c>
      <c r="E1617">
        <v>10</v>
      </c>
      <c r="F1617" t="s">
        <v>505</v>
      </c>
      <c r="G1617" t="s">
        <v>1723</v>
      </c>
      <c r="H1617">
        <v>7</v>
      </c>
      <c r="I1617">
        <v>14</v>
      </c>
      <c r="J1617">
        <v>4.17</v>
      </c>
      <c r="K1617">
        <v>3.63</v>
      </c>
      <c r="L1617">
        <v>76.8</v>
      </c>
      <c r="M1617" t="str">
        <f t="shared" si="77"/>
        <v/>
      </c>
      <c r="N1617" s="12" t="str">
        <f t="shared" si="78"/>
        <v/>
      </c>
      <c r="O1617" t="str">
        <f t="shared" si="79"/>
        <v/>
      </c>
    </row>
    <row r="1618" spans="1:15" x14ac:dyDescent="0.25">
      <c r="A1618">
        <v>2005</v>
      </c>
      <c r="B1618">
        <v>3</v>
      </c>
      <c r="C1618" s="2">
        <v>0.20416666666666669</v>
      </c>
      <c r="D1618">
        <v>2</v>
      </c>
      <c r="E1618">
        <v>10</v>
      </c>
      <c r="F1618" t="s">
        <v>505</v>
      </c>
      <c r="G1618" t="s">
        <v>1781</v>
      </c>
      <c r="H1618">
        <v>7</v>
      </c>
      <c r="I1618">
        <v>14</v>
      </c>
      <c r="J1618">
        <v>3.63</v>
      </c>
      <c r="K1618">
        <v>4.0199999999999996</v>
      </c>
      <c r="L1618">
        <v>75.3</v>
      </c>
      <c r="M1618" t="str">
        <f t="shared" si="77"/>
        <v/>
      </c>
      <c r="N1618" s="12" t="str">
        <f t="shared" si="78"/>
        <v/>
      </c>
      <c r="O1618" t="str">
        <f t="shared" si="79"/>
        <v/>
      </c>
    </row>
    <row r="1619" spans="1:15" x14ac:dyDescent="0.25">
      <c r="A1619">
        <v>2005</v>
      </c>
      <c r="B1619">
        <v>3</v>
      </c>
      <c r="C1619" s="2">
        <v>0.18333333333333335</v>
      </c>
      <c r="D1619">
        <v>3</v>
      </c>
      <c r="E1619">
        <v>3</v>
      </c>
      <c r="F1619" t="s">
        <v>454</v>
      </c>
      <c r="G1619" t="s">
        <v>1780</v>
      </c>
      <c r="H1619">
        <v>7</v>
      </c>
      <c r="I1619">
        <v>14</v>
      </c>
      <c r="J1619">
        <v>4.0199999999999996</v>
      </c>
      <c r="K1619">
        <v>4.91</v>
      </c>
      <c r="L1619">
        <v>71.5</v>
      </c>
      <c r="M1619" t="str">
        <f t="shared" si="77"/>
        <v/>
      </c>
      <c r="N1619" s="12" t="str">
        <f t="shared" si="78"/>
        <v/>
      </c>
      <c r="O1619" t="str">
        <f t="shared" si="79"/>
        <v/>
      </c>
    </row>
    <row r="1620" spans="1:15" x14ac:dyDescent="0.25">
      <c r="A1620">
        <v>2005</v>
      </c>
      <c r="B1620">
        <v>3</v>
      </c>
      <c r="C1620" s="2">
        <v>0.15208333333333332</v>
      </c>
      <c r="D1620">
        <v>1</v>
      </c>
      <c r="E1620">
        <v>10</v>
      </c>
      <c r="F1620" t="s">
        <v>1223</v>
      </c>
      <c r="G1620" t="s">
        <v>1779</v>
      </c>
      <c r="H1620">
        <v>13</v>
      </c>
      <c r="I1620">
        <v>14</v>
      </c>
      <c r="J1620">
        <v>4.91</v>
      </c>
      <c r="K1620">
        <v>7</v>
      </c>
      <c r="L1620">
        <v>66.400000000000006</v>
      </c>
      <c r="M1620">
        <f t="shared" si="77"/>
        <v>3</v>
      </c>
      <c r="N1620" s="12">
        <f t="shared" si="78"/>
        <v>2.8715277777777777E-2</v>
      </c>
      <c r="O1620">
        <f t="shared" si="79"/>
        <v>1</v>
      </c>
    </row>
    <row r="1621" spans="1:15" x14ac:dyDescent="0.25">
      <c r="A1621">
        <v>2005</v>
      </c>
      <c r="B1621">
        <v>3</v>
      </c>
      <c r="C1621" s="2">
        <v>0.15208333333333332</v>
      </c>
      <c r="F1621" t="s">
        <v>1223</v>
      </c>
      <c r="G1621" t="s">
        <v>159</v>
      </c>
      <c r="H1621">
        <v>14</v>
      </c>
      <c r="I1621">
        <v>14</v>
      </c>
      <c r="J1621">
        <v>0</v>
      </c>
      <c r="K1621">
        <v>0</v>
      </c>
      <c r="L1621">
        <v>61.4</v>
      </c>
      <c r="M1621">
        <f t="shared" si="77"/>
        <v>3</v>
      </c>
      <c r="N1621" s="12">
        <f t="shared" si="78"/>
        <v>2.8715277777777777E-2</v>
      </c>
      <c r="O1621">
        <f t="shared" si="79"/>
        <v>0</v>
      </c>
    </row>
    <row r="1622" spans="1:15" x14ac:dyDescent="0.25">
      <c r="A1622">
        <v>2005</v>
      </c>
      <c r="B1622">
        <v>3</v>
      </c>
      <c r="C1622" s="2">
        <v>0.15208333333333332</v>
      </c>
      <c r="F1622" t="s">
        <v>1721</v>
      </c>
      <c r="G1622" t="s">
        <v>1778</v>
      </c>
      <c r="H1622">
        <v>14</v>
      </c>
      <c r="I1622">
        <v>14</v>
      </c>
      <c r="J1622">
        <v>0</v>
      </c>
      <c r="K1622">
        <v>-1.2</v>
      </c>
      <c r="L1622">
        <v>67.3</v>
      </c>
      <c r="M1622" t="str">
        <f t="shared" si="77"/>
        <v/>
      </c>
      <c r="N1622" s="12" t="str">
        <f t="shared" si="78"/>
        <v/>
      </c>
      <c r="O1622" t="str">
        <f t="shared" si="79"/>
        <v/>
      </c>
    </row>
    <row r="1623" spans="1:15" x14ac:dyDescent="0.25">
      <c r="A1623">
        <v>2005</v>
      </c>
      <c r="B1623">
        <v>3</v>
      </c>
      <c r="C1623" s="2">
        <v>0.14930555555555555</v>
      </c>
      <c r="D1623">
        <v>1</v>
      </c>
      <c r="E1623">
        <v>10</v>
      </c>
      <c r="F1623" t="s">
        <v>464</v>
      </c>
      <c r="G1623" t="s">
        <v>1777</v>
      </c>
      <c r="H1623">
        <v>14</v>
      </c>
      <c r="I1623">
        <v>14</v>
      </c>
      <c r="J1623">
        <v>1.2</v>
      </c>
      <c r="K1623">
        <v>0.87</v>
      </c>
      <c r="L1623">
        <v>65.7</v>
      </c>
      <c r="M1623" t="str">
        <f t="shared" si="77"/>
        <v/>
      </c>
      <c r="N1623" s="12" t="str">
        <f t="shared" si="78"/>
        <v/>
      </c>
      <c r="O1623" t="str">
        <f t="shared" si="79"/>
        <v/>
      </c>
    </row>
    <row r="1624" spans="1:15" x14ac:dyDescent="0.25">
      <c r="A1624">
        <v>2005</v>
      </c>
      <c r="B1624">
        <v>3</v>
      </c>
      <c r="C1624" s="2">
        <v>0.14444444444444446</v>
      </c>
      <c r="D1624">
        <v>1</v>
      </c>
      <c r="E1624">
        <v>15</v>
      </c>
      <c r="F1624" t="s">
        <v>519</v>
      </c>
      <c r="G1624" t="s">
        <v>1776</v>
      </c>
      <c r="H1624">
        <v>14</v>
      </c>
      <c r="I1624">
        <v>14</v>
      </c>
      <c r="J1624">
        <v>0.87</v>
      </c>
      <c r="K1624">
        <v>0.66</v>
      </c>
      <c r="L1624">
        <v>64.7</v>
      </c>
      <c r="M1624" t="str">
        <f t="shared" si="77"/>
        <v/>
      </c>
      <c r="N1624" s="12" t="str">
        <f t="shared" si="78"/>
        <v/>
      </c>
      <c r="O1624" t="str">
        <f t="shared" si="79"/>
        <v/>
      </c>
    </row>
    <row r="1625" spans="1:15" x14ac:dyDescent="0.25">
      <c r="A1625">
        <v>2005</v>
      </c>
      <c r="B1625">
        <v>3</v>
      </c>
      <c r="C1625" s="2">
        <v>0.12013888888888889</v>
      </c>
      <c r="D1625">
        <v>2</v>
      </c>
      <c r="E1625">
        <v>10</v>
      </c>
      <c r="F1625" t="s">
        <v>464</v>
      </c>
      <c r="G1625" t="s">
        <v>1775</v>
      </c>
      <c r="H1625">
        <v>14</v>
      </c>
      <c r="I1625">
        <v>14</v>
      </c>
      <c r="J1625">
        <v>0.66</v>
      </c>
      <c r="K1625">
        <v>2.06</v>
      </c>
      <c r="L1625">
        <v>71.3</v>
      </c>
      <c r="M1625" t="str">
        <f t="shared" si="77"/>
        <v/>
      </c>
      <c r="N1625" s="12" t="str">
        <f t="shared" si="78"/>
        <v/>
      </c>
      <c r="O1625" t="str">
        <f t="shared" si="79"/>
        <v/>
      </c>
    </row>
    <row r="1626" spans="1:15" x14ac:dyDescent="0.25">
      <c r="A1626">
        <v>2005</v>
      </c>
      <c r="B1626">
        <v>3</v>
      </c>
      <c r="C1626" s="2">
        <v>9.3055555555555558E-2</v>
      </c>
      <c r="D1626">
        <v>1</v>
      </c>
      <c r="E1626">
        <v>10</v>
      </c>
      <c r="F1626" t="s">
        <v>469</v>
      </c>
      <c r="G1626" t="s">
        <v>1774</v>
      </c>
      <c r="H1626">
        <v>14</v>
      </c>
      <c r="I1626">
        <v>14</v>
      </c>
      <c r="J1626">
        <v>2.06</v>
      </c>
      <c r="K1626">
        <v>1.92</v>
      </c>
      <c r="L1626">
        <v>70.7</v>
      </c>
      <c r="M1626" t="str">
        <f t="shared" si="77"/>
        <v/>
      </c>
      <c r="N1626" s="12" t="str">
        <f t="shared" si="78"/>
        <v/>
      </c>
      <c r="O1626" t="str">
        <f t="shared" si="79"/>
        <v/>
      </c>
    </row>
    <row r="1627" spans="1:15" x14ac:dyDescent="0.25">
      <c r="A1627">
        <v>2005</v>
      </c>
      <c r="B1627">
        <v>3</v>
      </c>
      <c r="C1627" s="2">
        <v>6.458333333333334E-2</v>
      </c>
      <c r="D1627">
        <v>2</v>
      </c>
      <c r="E1627">
        <v>7</v>
      </c>
      <c r="F1627">
        <v>50</v>
      </c>
      <c r="G1627" t="s">
        <v>1773</v>
      </c>
      <c r="H1627">
        <v>14</v>
      </c>
      <c r="I1627">
        <v>14</v>
      </c>
      <c r="J1627">
        <v>1.92</v>
      </c>
      <c r="K1627">
        <v>1.88</v>
      </c>
      <c r="L1627">
        <v>70.5</v>
      </c>
      <c r="M1627" t="str">
        <f t="shared" si="77"/>
        <v/>
      </c>
      <c r="N1627" s="12" t="str">
        <f t="shared" si="78"/>
        <v/>
      </c>
      <c r="O1627" t="str">
        <f t="shared" si="79"/>
        <v/>
      </c>
    </row>
    <row r="1628" spans="1:15" x14ac:dyDescent="0.25">
      <c r="A1628">
        <v>2005</v>
      </c>
      <c r="B1628">
        <v>3</v>
      </c>
      <c r="C1628" s="2">
        <v>4.7222222222222221E-2</v>
      </c>
      <c r="D1628">
        <v>2</v>
      </c>
      <c r="E1628">
        <v>7</v>
      </c>
      <c r="F1628">
        <v>50</v>
      </c>
      <c r="G1628" t="s">
        <v>1772</v>
      </c>
      <c r="H1628">
        <v>14</v>
      </c>
      <c r="I1628">
        <v>14</v>
      </c>
      <c r="J1628">
        <v>0</v>
      </c>
      <c r="K1628">
        <v>0</v>
      </c>
      <c r="M1628" t="str">
        <f t="shared" si="77"/>
        <v/>
      </c>
      <c r="N1628" s="12" t="str">
        <f t="shared" si="78"/>
        <v/>
      </c>
      <c r="O1628" t="str">
        <f t="shared" si="79"/>
        <v/>
      </c>
    </row>
    <row r="1629" spans="1:15" x14ac:dyDescent="0.25">
      <c r="A1629">
        <v>2005</v>
      </c>
      <c r="B1629">
        <v>3</v>
      </c>
      <c r="C1629" s="2">
        <v>4.7222222222222221E-2</v>
      </c>
      <c r="D1629">
        <v>3</v>
      </c>
      <c r="E1629">
        <v>2</v>
      </c>
      <c r="F1629" t="s">
        <v>1771</v>
      </c>
      <c r="G1629" t="s">
        <v>1770</v>
      </c>
      <c r="H1629">
        <v>14</v>
      </c>
      <c r="I1629">
        <v>14</v>
      </c>
      <c r="J1629">
        <v>1.88</v>
      </c>
      <c r="K1629">
        <v>3.18</v>
      </c>
      <c r="L1629">
        <v>76.5</v>
      </c>
      <c r="M1629" t="str">
        <f t="shared" si="77"/>
        <v/>
      </c>
      <c r="N1629" s="12" t="str">
        <f t="shared" si="78"/>
        <v/>
      </c>
      <c r="O1629" t="str">
        <f t="shared" si="79"/>
        <v/>
      </c>
    </row>
    <row r="1630" spans="1:15" x14ac:dyDescent="0.25">
      <c r="A1630">
        <v>2005</v>
      </c>
      <c r="B1630">
        <v>3</v>
      </c>
      <c r="C1630" s="2">
        <v>3.0555555555555555E-2</v>
      </c>
      <c r="D1630">
        <v>1</v>
      </c>
      <c r="E1630">
        <v>10</v>
      </c>
      <c r="F1630" t="s">
        <v>1712</v>
      </c>
      <c r="G1630" t="s">
        <v>1769</v>
      </c>
      <c r="H1630">
        <v>14</v>
      </c>
      <c r="I1630">
        <v>14</v>
      </c>
      <c r="J1630">
        <v>3.18</v>
      </c>
      <c r="K1630">
        <v>3.72</v>
      </c>
      <c r="L1630">
        <v>78.900000000000006</v>
      </c>
      <c r="M1630" t="str">
        <f t="shared" si="77"/>
        <v/>
      </c>
      <c r="N1630" s="12" t="str">
        <f t="shared" si="78"/>
        <v/>
      </c>
      <c r="O1630" t="str">
        <f t="shared" si="79"/>
        <v/>
      </c>
    </row>
    <row r="1631" spans="1:15" x14ac:dyDescent="0.25">
      <c r="A1631">
        <v>2005</v>
      </c>
      <c r="B1631">
        <v>4</v>
      </c>
      <c r="C1631" s="2">
        <v>0.625</v>
      </c>
      <c r="D1631">
        <v>2</v>
      </c>
      <c r="E1631">
        <v>2</v>
      </c>
      <c r="F1631" t="s">
        <v>1745</v>
      </c>
      <c r="G1631" t="s">
        <v>1768</v>
      </c>
      <c r="H1631">
        <v>14</v>
      </c>
      <c r="I1631">
        <v>14</v>
      </c>
      <c r="J1631">
        <v>3.72</v>
      </c>
      <c r="K1631">
        <v>4.51</v>
      </c>
      <c r="L1631">
        <v>82.3</v>
      </c>
      <c r="M1631" t="str">
        <f t="shared" si="77"/>
        <v/>
      </c>
      <c r="N1631" s="12" t="str">
        <f t="shared" si="78"/>
        <v/>
      </c>
      <c r="O1631" t="str">
        <f t="shared" si="79"/>
        <v/>
      </c>
    </row>
    <row r="1632" spans="1:15" x14ac:dyDescent="0.25">
      <c r="A1632">
        <v>2005</v>
      </c>
      <c r="B1632">
        <v>4</v>
      </c>
      <c r="C1632" s="2">
        <v>0.59652777777777777</v>
      </c>
      <c r="D1632">
        <v>1</v>
      </c>
      <c r="E1632">
        <v>10</v>
      </c>
      <c r="F1632" t="s">
        <v>1756</v>
      </c>
      <c r="G1632" t="s">
        <v>1767</v>
      </c>
      <c r="H1632">
        <v>14</v>
      </c>
      <c r="I1632">
        <v>14</v>
      </c>
      <c r="J1632">
        <v>4.51</v>
      </c>
      <c r="K1632">
        <v>6.74</v>
      </c>
      <c r="L1632">
        <v>89.9</v>
      </c>
      <c r="M1632" t="str">
        <f t="shared" si="77"/>
        <v/>
      </c>
      <c r="N1632" s="12" t="str">
        <f t="shared" si="78"/>
        <v/>
      </c>
      <c r="O1632" t="str">
        <f t="shared" si="79"/>
        <v/>
      </c>
    </row>
    <row r="1633" spans="1:15" x14ac:dyDescent="0.25">
      <c r="A1633">
        <v>2005</v>
      </c>
      <c r="B1633">
        <v>4</v>
      </c>
      <c r="C1633" s="2">
        <v>0.5756944444444444</v>
      </c>
      <c r="D1633">
        <v>1</v>
      </c>
      <c r="E1633">
        <v>2</v>
      </c>
      <c r="F1633" t="s">
        <v>1765</v>
      </c>
      <c r="G1633" t="s">
        <v>1766</v>
      </c>
      <c r="H1633">
        <v>14</v>
      </c>
      <c r="I1633">
        <v>20</v>
      </c>
      <c r="J1633">
        <v>6.74</v>
      </c>
      <c r="K1633">
        <v>7</v>
      </c>
      <c r="L1633">
        <v>88</v>
      </c>
      <c r="M1633">
        <f t="shared" si="77"/>
        <v>4</v>
      </c>
      <c r="N1633" s="12">
        <f t="shared" si="78"/>
        <v>3.2071759259259265E-2</v>
      </c>
      <c r="O1633">
        <f t="shared" si="79"/>
        <v>6</v>
      </c>
    </row>
    <row r="1634" spans="1:15" x14ac:dyDescent="0.25">
      <c r="A1634">
        <v>2005</v>
      </c>
      <c r="B1634">
        <v>4</v>
      </c>
      <c r="C1634" s="2">
        <v>0.5756944444444444</v>
      </c>
      <c r="F1634" t="s">
        <v>1765</v>
      </c>
      <c r="G1634" t="s">
        <v>1379</v>
      </c>
      <c r="H1634">
        <v>14</v>
      </c>
      <c r="I1634">
        <v>21</v>
      </c>
      <c r="J1634">
        <v>0</v>
      </c>
      <c r="K1634">
        <v>0</v>
      </c>
      <c r="L1634">
        <v>90.8</v>
      </c>
      <c r="M1634">
        <f t="shared" si="77"/>
        <v>4</v>
      </c>
      <c r="N1634" s="12">
        <f t="shared" si="78"/>
        <v>3.2071759259259265E-2</v>
      </c>
      <c r="O1634">
        <f t="shared" si="79"/>
        <v>7</v>
      </c>
    </row>
    <row r="1635" spans="1:15" x14ac:dyDescent="0.25">
      <c r="A1635">
        <v>2005</v>
      </c>
      <c r="B1635">
        <v>4</v>
      </c>
      <c r="C1635" s="2">
        <v>0.5756944444444444</v>
      </c>
      <c r="F1635" t="s">
        <v>1178</v>
      </c>
      <c r="G1635" t="s">
        <v>1764</v>
      </c>
      <c r="H1635">
        <v>14</v>
      </c>
      <c r="I1635">
        <v>21</v>
      </c>
      <c r="J1635">
        <v>0</v>
      </c>
      <c r="K1635">
        <v>-0.41</v>
      </c>
      <c r="L1635">
        <v>89.7</v>
      </c>
      <c r="M1635" t="str">
        <f t="shared" si="77"/>
        <v/>
      </c>
      <c r="N1635" s="12" t="str">
        <f t="shared" si="78"/>
        <v/>
      </c>
      <c r="O1635" t="str">
        <f t="shared" si="79"/>
        <v/>
      </c>
    </row>
    <row r="1636" spans="1:15" x14ac:dyDescent="0.25">
      <c r="A1636">
        <v>2005</v>
      </c>
      <c r="B1636">
        <v>4</v>
      </c>
      <c r="C1636" s="2">
        <v>0.56805555555555554</v>
      </c>
      <c r="D1636">
        <v>1</v>
      </c>
      <c r="E1636">
        <v>10</v>
      </c>
      <c r="F1636" t="s">
        <v>1705</v>
      </c>
      <c r="G1636" t="s">
        <v>1763</v>
      </c>
      <c r="H1636">
        <v>14</v>
      </c>
      <c r="I1636">
        <v>21</v>
      </c>
      <c r="J1636">
        <v>0.41</v>
      </c>
      <c r="K1636">
        <v>-0.13</v>
      </c>
      <c r="L1636">
        <v>91.2</v>
      </c>
      <c r="M1636" t="str">
        <f t="shared" si="77"/>
        <v/>
      </c>
      <c r="N1636" s="12" t="str">
        <f t="shared" si="78"/>
        <v/>
      </c>
      <c r="O1636" t="str">
        <f t="shared" si="79"/>
        <v/>
      </c>
    </row>
    <row r="1637" spans="1:15" x14ac:dyDescent="0.25">
      <c r="A1637">
        <v>2005</v>
      </c>
      <c r="B1637">
        <v>4</v>
      </c>
      <c r="C1637" s="2">
        <v>0.56388888888888888</v>
      </c>
      <c r="D1637">
        <v>2</v>
      </c>
      <c r="E1637">
        <v>10</v>
      </c>
      <c r="F1637" t="s">
        <v>1705</v>
      </c>
      <c r="G1637" t="s">
        <v>1762</v>
      </c>
      <c r="H1637">
        <v>14</v>
      </c>
      <c r="I1637">
        <v>21</v>
      </c>
      <c r="J1637">
        <v>-0.13</v>
      </c>
      <c r="K1637">
        <v>-1.87</v>
      </c>
      <c r="L1637">
        <v>94.9</v>
      </c>
      <c r="M1637" t="str">
        <f t="shared" si="77"/>
        <v/>
      </c>
      <c r="N1637" s="12" t="str">
        <f t="shared" si="78"/>
        <v/>
      </c>
      <c r="O1637" t="str">
        <f t="shared" si="79"/>
        <v/>
      </c>
    </row>
    <row r="1638" spans="1:15" x14ac:dyDescent="0.25">
      <c r="A1638">
        <v>2005</v>
      </c>
      <c r="B1638">
        <v>4</v>
      </c>
      <c r="C1638" s="2">
        <v>0.53263888888888888</v>
      </c>
      <c r="D1638">
        <v>3</v>
      </c>
      <c r="E1638">
        <v>16</v>
      </c>
      <c r="F1638" t="s">
        <v>1756</v>
      </c>
      <c r="G1638" t="s">
        <v>1761</v>
      </c>
      <c r="H1638">
        <v>14</v>
      </c>
      <c r="I1638">
        <v>21</v>
      </c>
      <c r="J1638">
        <v>-1.87</v>
      </c>
      <c r="K1638">
        <v>-2.39</v>
      </c>
      <c r="L1638">
        <v>96</v>
      </c>
      <c r="M1638" t="str">
        <f t="shared" si="77"/>
        <v/>
      </c>
      <c r="N1638" s="12" t="str">
        <f t="shared" si="78"/>
        <v/>
      </c>
      <c r="O1638" t="str">
        <f t="shared" si="79"/>
        <v/>
      </c>
    </row>
    <row r="1639" spans="1:15" x14ac:dyDescent="0.25">
      <c r="A1639">
        <v>2005</v>
      </c>
      <c r="B1639">
        <v>4</v>
      </c>
      <c r="C1639" s="2">
        <v>0.52777777777777779</v>
      </c>
      <c r="D1639">
        <v>4</v>
      </c>
      <c r="E1639">
        <v>16</v>
      </c>
      <c r="F1639" t="s">
        <v>1756</v>
      </c>
      <c r="G1639" t="s">
        <v>1760</v>
      </c>
      <c r="H1639">
        <v>14</v>
      </c>
      <c r="I1639">
        <v>21</v>
      </c>
      <c r="J1639">
        <v>-2.39</v>
      </c>
      <c r="K1639">
        <v>-2.46</v>
      </c>
      <c r="L1639">
        <v>96.1</v>
      </c>
      <c r="M1639" t="str">
        <f t="shared" si="77"/>
        <v/>
      </c>
      <c r="N1639" s="12" t="str">
        <f t="shared" si="78"/>
        <v/>
      </c>
      <c r="O1639" t="str">
        <f t="shared" si="79"/>
        <v/>
      </c>
    </row>
    <row r="1640" spans="1:15" x14ac:dyDescent="0.25">
      <c r="A1640">
        <v>2005</v>
      </c>
      <c r="B1640">
        <v>4</v>
      </c>
      <c r="C1640" s="2">
        <v>0.52013888888888882</v>
      </c>
      <c r="D1640">
        <v>1</v>
      </c>
      <c r="E1640">
        <v>10</v>
      </c>
      <c r="F1640" t="s">
        <v>1759</v>
      </c>
      <c r="G1640" t="s">
        <v>1758</v>
      </c>
      <c r="H1640">
        <v>14</v>
      </c>
      <c r="I1640">
        <v>21</v>
      </c>
      <c r="J1640">
        <v>2.46</v>
      </c>
      <c r="K1640">
        <v>1.51</v>
      </c>
      <c r="L1640">
        <v>94.7</v>
      </c>
      <c r="M1640" t="str">
        <f t="shared" si="77"/>
        <v/>
      </c>
      <c r="N1640" s="12" t="str">
        <f t="shared" si="78"/>
        <v/>
      </c>
      <c r="O1640" t="str">
        <f t="shared" si="79"/>
        <v/>
      </c>
    </row>
    <row r="1641" spans="1:15" x14ac:dyDescent="0.25">
      <c r="A1641">
        <v>2005</v>
      </c>
      <c r="B1641">
        <v>4</v>
      </c>
      <c r="C1641" s="2">
        <v>0.49513888888888885</v>
      </c>
      <c r="D1641">
        <v>2</v>
      </c>
      <c r="E1641">
        <v>13</v>
      </c>
      <c r="F1641">
        <v>50</v>
      </c>
      <c r="G1641" t="s">
        <v>1757</v>
      </c>
      <c r="H1641">
        <v>14</v>
      </c>
      <c r="I1641">
        <v>21</v>
      </c>
      <c r="J1641">
        <v>1.51</v>
      </c>
      <c r="K1641">
        <v>4.51</v>
      </c>
      <c r="L1641">
        <v>98.4</v>
      </c>
      <c r="M1641" t="str">
        <f t="shared" si="77"/>
        <v/>
      </c>
      <c r="N1641" s="12" t="str">
        <f t="shared" si="78"/>
        <v/>
      </c>
      <c r="O1641" t="str">
        <f t="shared" si="79"/>
        <v/>
      </c>
    </row>
    <row r="1642" spans="1:15" x14ac:dyDescent="0.25">
      <c r="A1642">
        <v>2005</v>
      </c>
      <c r="B1642">
        <v>4</v>
      </c>
      <c r="C1642" s="2">
        <v>0.47500000000000003</v>
      </c>
      <c r="D1642">
        <v>1</v>
      </c>
      <c r="E1642">
        <v>10</v>
      </c>
      <c r="F1642" t="s">
        <v>1756</v>
      </c>
      <c r="G1642" t="s">
        <v>1755</v>
      </c>
      <c r="H1642">
        <v>14</v>
      </c>
      <c r="I1642">
        <v>21</v>
      </c>
      <c r="J1642">
        <v>4.51</v>
      </c>
      <c r="K1642">
        <v>5.16</v>
      </c>
      <c r="L1642">
        <v>98.9</v>
      </c>
      <c r="M1642" t="str">
        <f t="shared" si="77"/>
        <v/>
      </c>
      <c r="N1642" s="12" t="str">
        <f t="shared" si="78"/>
        <v/>
      </c>
      <c r="O1642" t="str">
        <f t="shared" si="79"/>
        <v/>
      </c>
    </row>
    <row r="1643" spans="1:15" x14ac:dyDescent="0.25">
      <c r="A1643">
        <v>2005</v>
      </c>
      <c r="B1643">
        <v>4</v>
      </c>
      <c r="C1643" s="2">
        <v>0.44513888888888892</v>
      </c>
      <c r="D1643">
        <v>2</v>
      </c>
      <c r="E1643">
        <v>3</v>
      </c>
      <c r="F1643" t="s">
        <v>1754</v>
      </c>
      <c r="G1643" t="s">
        <v>1753</v>
      </c>
      <c r="H1643">
        <v>14</v>
      </c>
      <c r="I1643">
        <v>21</v>
      </c>
      <c r="J1643">
        <v>5.16</v>
      </c>
      <c r="K1643">
        <v>6.28</v>
      </c>
      <c r="L1643">
        <v>99.5</v>
      </c>
      <c r="M1643" t="str">
        <f t="shared" si="77"/>
        <v/>
      </c>
      <c r="N1643" s="12" t="str">
        <f t="shared" si="78"/>
        <v/>
      </c>
      <c r="O1643" t="str">
        <f t="shared" si="79"/>
        <v/>
      </c>
    </row>
    <row r="1644" spans="1:15" x14ac:dyDescent="0.25">
      <c r="A1644">
        <v>2005</v>
      </c>
      <c r="B1644">
        <v>4</v>
      </c>
      <c r="C1644" s="2">
        <v>0.42499999999999999</v>
      </c>
      <c r="D1644">
        <v>1</v>
      </c>
      <c r="E1644">
        <v>4</v>
      </c>
      <c r="F1644" t="s">
        <v>1710</v>
      </c>
      <c r="G1644" t="s">
        <v>1752</v>
      </c>
      <c r="H1644">
        <v>14</v>
      </c>
      <c r="I1644">
        <v>21</v>
      </c>
      <c r="J1644">
        <v>6.28</v>
      </c>
      <c r="K1644">
        <v>5.34</v>
      </c>
      <c r="L1644">
        <v>99.2</v>
      </c>
      <c r="M1644" t="str">
        <f t="shared" si="77"/>
        <v/>
      </c>
      <c r="N1644" s="12" t="str">
        <f t="shared" si="78"/>
        <v/>
      </c>
      <c r="O1644" t="str">
        <f t="shared" si="79"/>
        <v/>
      </c>
    </row>
    <row r="1645" spans="1:15" x14ac:dyDescent="0.25">
      <c r="A1645">
        <v>2005</v>
      </c>
      <c r="B1645">
        <v>4</v>
      </c>
      <c r="C1645" s="2">
        <v>0.39166666666666666</v>
      </c>
      <c r="D1645">
        <v>2</v>
      </c>
      <c r="E1645">
        <v>4</v>
      </c>
      <c r="F1645" t="s">
        <v>1710</v>
      </c>
      <c r="G1645" t="s">
        <v>1751</v>
      </c>
      <c r="H1645">
        <v>14</v>
      </c>
      <c r="I1645">
        <v>21</v>
      </c>
      <c r="J1645">
        <v>5.34</v>
      </c>
      <c r="K1645">
        <v>4.49</v>
      </c>
      <c r="L1645">
        <v>99.1</v>
      </c>
      <c r="M1645" t="str">
        <f t="shared" si="77"/>
        <v/>
      </c>
      <c r="N1645" s="12" t="str">
        <f t="shared" si="78"/>
        <v/>
      </c>
      <c r="O1645" t="str">
        <f t="shared" si="79"/>
        <v/>
      </c>
    </row>
    <row r="1646" spans="1:15" x14ac:dyDescent="0.25">
      <c r="A1646">
        <v>2005</v>
      </c>
      <c r="B1646">
        <v>4</v>
      </c>
      <c r="C1646" s="2">
        <v>0.38958333333333334</v>
      </c>
      <c r="D1646">
        <v>3</v>
      </c>
      <c r="E1646">
        <v>4</v>
      </c>
      <c r="F1646" t="s">
        <v>1710</v>
      </c>
      <c r="G1646" t="s">
        <v>1750</v>
      </c>
      <c r="H1646">
        <v>14</v>
      </c>
      <c r="I1646">
        <v>21</v>
      </c>
      <c r="J1646">
        <v>4.49</v>
      </c>
      <c r="K1646">
        <v>3.03</v>
      </c>
      <c r="L1646">
        <v>98.1</v>
      </c>
      <c r="M1646" t="str">
        <f t="shared" si="77"/>
        <v/>
      </c>
      <c r="N1646" s="12" t="str">
        <f t="shared" si="78"/>
        <v/>
      </c>
      <c r="O1646" t="str">
        <f t="shared" si="79"/>
        <v/>
      </c>
    </row>
    <row r="1647" spans="1:15" x14ac:dyDescent="0.25">
      <c r="A1647">
        <v>2005</v>
      </c>
      <c r="B1647">
        <v>4</v>
      </c>
      <c r="C1647" s="2">
        <v>0.36319444444444443</v>
      </c>
      <c r="D1647">
        <v>4</v>
      </c>
      <c r="E1647">
        <v>4</v>
      </c>
      <c r="F1647" t="s">
        <v>1710</v>
      </c>
      <c r="G1647" t="s">
        <v>1749</v>
      </c>
      <c r="H1647">
        <v>14</v>
      </c>
      <c r="I1647">
        <v>24</v>
      </c>
      <c r="J1647">
        <v>3.03</v>
      </c>
      <c r="K1647">
        <v>3</v>
      </c>
      <c r="L1647">
        <v>98.4</v>
      </c>
      <c r="M1647">
        <f t="shared" si="77"/>
        <v>4</v>
      </c>
      <c r="N1647" s="12">
        <f t="shared" si="78"/>
        <v>3.561342592592593E-2</v>
      </c>
      <c r="O1647">
        <f t="shared" si="79"/>
        <v>10</v>
      </c>
    </row>
    <row r="1648" spans="1:15" x14ac:dyDescent="0.25">
      <c r="A1648">
        <v>2005</v>
      </c>
      <c r="B1648">
        <v>4</v>
      </c>
      <c r="C1648" s="2">
        <v>0.36319444444444443</v>
      </c>
      <c r="F1648" t="s">
        <v>1178</v>
      </c>
      <c r="G1648" t="s">
        <v>1748</v>
      </c>
      <c r="H1648">
        <v>14</v>
      </c>
      <c r="I1648">
        <v>24</v>
      </c>
      <c r="J1648">
        <v>0</v>
      </c>
      <c r="K1648">
        <v>-0.67</v>
      </c>
      <c r="L1648">
        <v>97.8</v>
      </c>
      <c r="M1648" t="str">
        <f t="shared" si="77"/>
        <v/>
      </c>
      <c r="N1648" s="12" t="str">
        <f t="shared" si="78"/>
        <v/>
      </c>
      <c r="O1648" t="str">
        <f t="shared" si="79"/>
        <v/>
      </c>
    </row>
    <row r="1649" spans="1:15" x14ac:dyDescent="0.25">
      <c r="A1649">
        <v>2005</v>
      </c>
      <c r="B1649">
        <v>4</v>
      </c>
      <c r="C1649" s="2">
        <v>0.3576388888888889</v>
      </c>
      <c r="D1649">
        <v>1</v>
      </c>
      <c r="E1649">
        <v>10</v>
      </c>
      <c r="F1649" t="s">
        <v>1747</v>
      </c>
      <c r="G1649" t="s">
        <v>1746</v>
      </c>
      <c r="H1649">
        <v>14</v>
      </c>
      <c r="I1649">
        <v>24</v>
      </c>
      <c r="J1649">
        <v>0.67</v>
      </c>
      <c r="K1649">
        <v>0.4</v>
      </c>
      <c r="L1649">
        <v>98.1</v>
      </c>
      <c r="M1649" t="str">
        <f t="shared" si="77"/>
        <v/>
      </c>
      <c r="N1649" s="12" t="str">
        <f t="shared" si="78"/>
        <v/>
      </c>
      <c r="O1649" t="str">
        <f t="shared" si="79"/>
        <v/>
      </c>
    </row>
    <row r="1650" spans="1:15" x14ac:dyDescent="0.25">
      <c r="A1650">
        <v>2005</v>
      </c>
      <c r="B1650">
        <v>4</v>
      </c>
      <c r="C1650" s="2">
        <v>0.33263888888888887</v>
      </c>
      <c r="D1650">
        <v>2</v>
      </c>
      <c r="E1650">
        <v>8</v>
      </c>
      <c r="F1650" t="s">
        <v>1745</v>
      </c>
      <c r="G1650" t="s">
        <v>1744</v>
      </c>
      <c r="H1650">
        <v>14</v>
      </c>
      <c r="I1650">
        <v>24</v>
      </c>
      <c r="J1650">
        <v>0.4</v>
      </c>
      <c r="K1650">
        <v>3.18</v>
      </c>
      <c r="L1650">
        <v>94.2</v>
      </c>
      <c r="M1650" t="str">
        <f t="shared" si="77"/>
        <v/>
      </c>
      <c r="N1650" s="12" t="str">
        <f t="shared" si="78"/>
        <v/>
      </c>
      <c r="O1650" t="str">
        <f t="shared" si="79"/>
        <v/>
      </c>
    </row>
    <row r="1651" spans="1:15" x14ac:dyDescent="0.25">
      <c r="A1651">
        <v>2005</v>
      </c>
      <c r="B1651">
        <v>4</v>
      </c>
      <c r="C1651" s="2">
        <v>0.31041666666666667</v>
      </c>
      <c r="D1651">
        <v>1</v>
      </c>
      <c r="E1651">
        <v>10</v>
      </c>
      <c r="F1651" t="s">
        <v>496</v>
      </c>
      <c r="G1651" t="s">
        <v>1743</v>
      </c>
      <c r="H1651">
        <v>14</v>
      </c>
      <c r="I1651">
        <v>24</v>
      </c>
      <c r="J1651">
        <v>3.18</v>
      </c>
      <c r="K1651">
        <v>-0.54</v>
      </c>
      <c r="L1651">
        <v>99.2</v>
      </c>
      <c r="M1651" t="str">
        <f t="shared" si="77"/>
        <v/>
      </c>
      <c r="N1651" s="12" t="str">
        <f t="shared" si="78"/>
        <v/>
      </c>
      <c r="O1651" t="str">
        <f t="shared" si="79"/>
        <v/>
      </c>
    </row>
    <row r="1652" spans="1:15" x14ac:dyDescent="0.25">
      <c r="A1652">
        <v>2005</v>
      </c>
      <c r="B1652">
        <v>4</v>
      </c>
      <c r="C1652" s="2">
        <v>0.30555555555555552</v>
      </c>
      <c r="D1652">
        <v>1</v>
      </c>
      <c r="E1652">
        <v>10</v>
      </c>
      <c r="F1652" t="s">
        <v>1166</v>
      </c>
      <c r="G1652" t="s">
        <v>1742</v>
      </c>
      <c r="H1652">
        <v>14</v>
      </c>
      <c r="I1652">
        <v>24</v>
      </c>
      <c r="J1652">
        <v>0.54</v>
      </c>
      <c r="K1652">
        <v>0.4</v>
      </c>
      <c r="L1652">
        <v>99.1</v>
      </c>
      <c r="M1652" t="str">
        <f t="shared" si="77"/>
        <v/>
      </c>
      <c r="N1652" s="12" t="str">
        <f t="shared" si="78"/>
        <v/>
      </c>
      <c r="O1652" t="str">
        <f t="shared" si="79"/>
        <v/>
      </c>
    </row>
    <row r="1653" spans="1:15" x14ac:dyDescent="0.25">
      <c r="A1653">
        <v>2005</v>
      </c>
      <c r="B1653">
        <v>4</v>
      </c>
      <c r="C1653" s="2">
        <v>0.27569444444444446</v>
      </c>
      <c r="D1653">
        <v>2</v>
      </c>
      <c r="E1653">
        <v>7</v>
      </c>
      <c r="F1653" t="s">
        <v>531</v>
      </c>
      <c r="G1653" t="s">
        <v>1741</v>
      </c>
      <c r="H1653">
        <v>14</v>
      </c>
      <c r="I1653">
        <v>24</v>
      </c>
      <c r="J1653">
        <v>0.4</v>
      </c>
      <c r="K1653">
        <v>-0.03</v>
      </c>
      <c r="L1653">
        <v>99.2</v>
      </c>
      <c r="M1653" t="str">
        <f t="shared" si="77"/>
        <v/>
      </c>
      <c r="N1653" s="12" t="str">
        <f t="shared" si="78"/>
        <v/>
      </c>
      <c r="O1653" t="str">
        <f t="shared" si="79"/>
        <v/>
      </c>
    </row>
    <row r="1654" spans="1:15" x14ac:dyDescent="0.25">
      <c r="A1654">
        <v>2005</v>
      </c>
      <c r="B1654">
        <v>4</v>
      </c>
      <c r="C1654" s="2">
        <v>0.24513888888888888</v>
      </c>
      <c r="D1654">
        <v>3</v>
      </c>
      <c r="E1654">
        <v>5</v>
      </c>
      <c r="F1654" t="s">
        <v>519</v>
      </c>
      <c r="G1654" t="s">
        <v>1740</v>
      </c>
      <c r="H1654">
        <v>14</v>
      </c>
      <c r="I1654">
        <v>24</v>
      </c>
      <c r="J1654">
        <v>-0.03</v>
      </c>
      <c r="K1654">
        <v>-1.44</v>
      </c>
      <c r="L1654">
        <v>98.5</v>
      </c>
      <c r="M1654" t="str">
        <f t="shared" si="77"/>
        <v/>
      </c>
      <c r="N1654" s="12" t="str">
        <f t="shared" si="78"/>
        <v/>
      </c>
      <c r="O1654" t="str">
        <f t="shared" si="79"/>
        <v/>
      </c>
    </row>
    <row r="1655" spans="1:15" x14ac:dyDescent="0.25">
      <c r="A1655">
        <v>2005</v>
      </c>
      <c r="B1655">
        <v>4</v>
      </c>
      <c r="C1655" s="2">
        <v>0.24166666666666667</v>
      </c>
      <c r="D1655">
        <v>4</v>
      </c>
      <c r="E1655">
        <v>5</v>
      </c>
      <c r="F1655" t="s">
        <v>519</v>
      </c>
      <c r="G1655" t="s">
        <v>1739</v>
      </c>
      <c r="H1655">
        <v>14</v>
      </c>
      <c r="I1655">
        <v>24</v>
      </c>
      <c r="J1655">
        <v>-1.44</v>
      </c>
      <c r="K1655">
        <v>-0.34</v>
      </c>
      <c r="L1655">
        <v>99.3</v>
      </c>
      <c r="M1655" t="str">
        <f t="shared" si="77"/>
        <v/>
      </c>
      <c r="N1655" s="12" t="str">
        <f t="shared" si="78"/>
        <v/>
      </c>
      <c r="O1655" t="str">
        <f t="shared" si="79"/>
        <v/>
      </c>
    </row>
    <row r="1656" spans="1:15" x14ac:dyDescent="0.25">
      <c r="A1656">
        <v>2005</v>
      </c>
      <c r="B1656">
        <v>4</v>
      </c>
      <c r="C1656" s="2">
        <v>0.23611111111111113</v>
      </c>
      <c r="D1656">
        <v>1</v>
      </c>
      <c r="E1656">
        <v>10</v>
      </c>
      <c r="F1656" t="s">
        <v>1738</v>
      </c>
      <c r="G1656" t="s">
        <v>1737</v>
      </c>
      <c r="H1656">
        <v>14</v>
      </c>
      <c r="I1656">
        <v>24</v>
      </c>
      <c r="J1656">
        <v>0.34</v>
      </c>
      <c r="K1656">
        <v>0.34</v>
      </c>
      <c r="L1656">
        <v>99.3</v>
      </c>
      <c r="M1656" t="str">
        <f t="shared" si="77"/>
        <v/>
      </c>
      <c r="N1656" s="12" t="str">
        <f t="shared" si="78"/>
        <v/>
      </c>
      <c r="O1656" t="str">
        <f t="shared" si="79"/>
        <v/>
      </c>
    </row>
    <row r="1657" spans="1:15" x14ac:dyDescent="0.25">
      <c r="A1657">
        <v>2005</v>
      </c>
      <c r="B1657">
        <v>4</v>
      </c>
      <c r="C1657" s="2">
        <v>0.21527777777777779</v>
      </c>
      <c r="D1657">
        <v>2</v>
      </c>
      <c r="E1657">
        <v>6</v>
      </c>
      <c r="F1657" t="s">
        <v>1736</v>
      </c>
      <c r="G1657" t="s">
        <v>1735</v>
      </c>
      <c r="H1657">
        <v>14</v>
      </c>
      <c r="I1657">
        <v>24</v>
      </c>
      <c r="J1657">
        <v>0.34</v>
      </c>
      <c r="K1657">
        <v>0.17</v>
      </c>
      <c r="L1657">
        <v>99.6</v>
      </c>
      <c r="M1657" t="str">
        <f t="shared" si="77"/>
        <v/>
      </c>
      <c r="N1657" s="12" t="str">
        <f t="shared" si="78"/>
        <v/>
      </c>
      <c r="O1657" t="str">
        <f t="shared" si="79"/>
        <v/>
      </c>
    </row>
    <row r="1658" spans="1:15" x14ac:dyDescent="0.25">
      <c r="A1658">
        <v>2005</v>
      </c>
      <c r="B1658">
        <v>4</v>
      </c>
      <c r="C1658" s="2">
        <v>0.20277777777777781</v>
      </c>
      <c r="D1658">
        <v>3</v>
      </c>
      <c r="E1658">
        <v>2</v>
      </c>
      <c r="F1658" t="s">
        <v>1734</v>
      </c>
      <c r="G1658" t="s">
        <v>1733</v>
      </c>
      <c r="H1658">
        <v>14</v>
      </c>
      <c r="I1658">
        <v>24</v>
      </c>
      <c r="J1658">
        <v>0.17</v>
      </c>
      <c r="K1658">
        <v>1.2</v>
      </c>
      <c r="L1658">
        <v>99.2</v>
      </c>
      <c r="M1658" t="str">
        <f t="shared" si="77"/>
        <v/>
      </c>
      <c r="N1658" s="12" t="str">
        <f t="shared" si="78"/>
        <v/>
      </c>
      <c r="O1658" t="str">
        <f t="shared" si="79"/>
        <v/>
      </c>
    </row>
    <row r="1659" spans="1:15" x14ac:dyDescent="0.25">
      <c r="A1659">
        <v>2005</v>
      </c>
      <c r="B1659">
        <v>4</v>
      </c>
      <c r="C1659" s="2">
        <v>0.17986111111111111</v>
      </c>
      <c r="D1659">
        <v>1</v>
      </c>
      <c r="E1659">
        <v>10</v>
      </c>
      <c r="F1659" t="s">
        <v>1732</v>
      </c>
      <c r="G1659" t="s">
        <v>1731</v>
      </c>
      <c r="H1659">
        <v>14</v>
      </c>
      <c r="I1659">
        <v>24</v>
      </c>
      <c r="J1659">
        <v>1.2</v>
      </c>
      <c r="K1659">
        <v>0.93</v>
      </c>
      <c r="L1659">
        <v>99.6</v>
      </c>
      <c r="M1659" t="str">
        <f t="shared" si="77"/>
        <v/>
      </c>
      <c r="N1659" s="12" t="str">
        <f t="shared" si="78"/>
        <v/>
      </c>
      <c r="O1659" t="str">
        <f t="shared" si="79"/>
        <v/>
      </c>
    </row>
    <row r="1660" spans="1:15" x14ac:dyDescent="0.25">
      <c r="A1660">
        <v>2005</v>
      </c>
      <c r="B1660">
        <v>4</v>
      </c>
      <c r="C1660" s="2">
        <v>0.15625</v>
      </c>
      <c r="D1660">
        <v>2</v>
      </c>
      <c r="E1660">
        <v>8</v>
      </c>
      <c r="F1660" t="s">
        <v>1712</v>
      </c>
      <c r="G1660" t="s">
        <v>1730</v>
      </c>
      <c r="H1660">
        <v>14</v>
      </c>
      <c r="I1660">
        <v>24</v>
      </c>
      <c r="J1660">
        <v>0.93</v>
      </c>
      <c r="K1660">
        <v>0.23</v>
      </c>
      <c r="L1660">
        <v>99.9</v>
      </c>
      <c r="M1660" t="str">
        <f t="shared" si="77"/>
        <v/>
      </c>
      <c r="N1660" s="12" t="str">
        <f t="shared" si="78"/>
        <v/>
      </c>
      <c r="O1660" t="str">
        <f t="shared" si="79"/>
        <v/>
      </c>
    </row>
    <row r="1661" spans="1:15" x14ac:dyDescent="0.25">
      <c r="A1661">
        <v>2005</v>
      </c>
      <c r="B1661">
        <v>4</v>
      </c>
      <c r="C1661" s="2">
        <v>0.15416666666666667</v>
      </c>
      <c r="D1661">
        <v>3</v>
      </c>
      <c r="E1661">
        <v>8</v>
      </c>
      <c r="F1661" t="s">
        <v>1712</v>
      </c>
      <c r="G1661" t="s">
        <v>1729</v>
      </c>
      <c r="H1661">
        <v>14</v>
      </c>
      <c r="I1661">
        <v>24</v>
      </c>
      <c r="J1661">
        <v>0.23</v>
      </c>
      <c r="K1661">
        <v>1.99</v>
      </c>
      <c r="L1661">
        <v>99.4</v>
      </c>
      <c r="M1661" t="str">
        <f t="shared" si="77"/>
        <v/>
      </c>
      <c r="N1661" s="12" t="str">
        <f t="shared" si="78"/>
        <v/>
      </c>
      <c r="O1661" t="str">
        <f t="shared" si="79"/>
        <v/>
      </c>
    </row>
    <row r="1662" spans="1:15" x14ac:dyDescent="0.25">
      <c r="A1662">
        <v>2005</v>
      </c>
      <c r="B1662">
        <v>4</v>
      </c>
      <c r="C1662" s="2">
        <v>0.15</v>
      </c>
      <c r="D1662">
        <v>1</v>
      </c>
      <c r="E1662">
        <v>10</v>
      </c>
      <c r="F1662" t="s">
        <v>1727</v>
      </c>
      <c r="G1662" t="s">
        <v>1708</v>
      </c>
      <c r="H1662">
        <v>14</v>
      </c>
      <c r="I1662">
        <v>24</v>
      </c>
      <c r="J1662">
        <v>1.99</v>
      </c>
      <c r="K1662">
        <v>1.45</v>
      </c>
      <c r="L1662">
        <v>99.6</v>
      </c>
      <c r="M1662" t="str">
        <f t="shared" si="77"/>
        <v/>
      </c>
      <c r="N1662" s="12" t="str">
        <f t="shared" si="78"/>
        <v/>
      </c>
      <c r="O1662" t="str">
        <f t="shared" si="79"/>
        <v/>
      </c>
    </row>
    <row r="1663" spans="1:15" x14ac:dyDescent="0.25">
      <c r="A1663">
        <v>2005</v>
      </c>
      <c r="B1663">
        <v>4</v>
      </c>
      <c r="C1663" s="2">
        <v>0.14444444444444446</v>
      </c>
      <c r="D1663">
        <v>2</v>
      </c>
      <c r="E1663">
        <v>10</v>
      </c>
      <c r="F1663" t="s">
        <v>1727</v>
      </c>
      <c r="G1663" t="s">
        <v>1728</v>
      </c>
      <c r="H1663">
        <v>14</v>
      </c>
      <c r="I1663">
        <v>24</v>
      </c>
      <c r="J1663">
        <v>1.45</v>
      </c>
      <c r="K1663">
        <v>0.76</v>
      </c>
      <c r="L1663">
        <v>99.8</v>
      </c>
      <c r="M1663" t="str">
        <f t="shared" si="77"/>
        <v/>
      </c>
      <c r="N1663" s="12" t="str">
        <f t="shared" si="78"/>
        <v/>
      </c>
      <c r="O1663" t="str">
        <f t="shared" si="79"/>
        <v/>
      </c>
    </row>
    <row r="1664" spans="1:15" x14ac:dyDescent="0.25">
      <c r="A1664">
        <v>2005</v>
      </c>
      <c r="B1664">
        <v>4</v>
      </c>
      <c r="C1664" s="2">
        <v>0.12152777777777778</v>
      </c>
      <c r="D1664">
        <v>3</v>
      </c>
      <c r="E1664">
        <v>10</v>
      </c>
      <c r="F1664" t="s">
        <v>1727</v>
      </c>
      <c r="G1664" t="s">
        <v>1726</v>
      </c>
      <c r="H1664">
        <v>14</v>
      </c>
      <c r="I1664">
        <v>24</v>
      </c>
      <c r="J1664">
        <v>0.76</v>
      </c>
      <c r="K1664">
        <v>2.72</v>
      </c>
      <c r="L1664">
        <v>99.4</v>
      </c>
      <c r="M1664" t="str">
        <f t="shared" si="77"/>
        <v/>
      </c>
      <c r="N1664" s="12" t="str">
        <f t="shared" si="78"/>
        <v/>
      </c>
      <c r="O1664" t="str">
        <f t="shared" si="79"/>
        <v/>
      </c>
    </row>
    <row r="1665" spans="1:15" x14ac:dyDescent="0.25">
      <c r="A1665">
        <v>2005</v>
      </c>
      <c r="B1665">
        <v>4</v>
      </c>
      <c r="C1665" s="2">
        <v>9.7222222222222224E-2</v>
      </c>
      <c r="D1665">
        <v>1</v>
      </c>
      <c r="E1665">
        <v>10</v>
      </c>
      <c r="F1665" t="s">
        <v>474</v>
      </c>
      <c r="G1665" t="s">
        <v>1725</v>
      </c>
      <c r="H1665">
        <v>14</v>
      </c>
      <c r="I1665">
        <v>24</v>
      </c>
      <c r="J1665">
        <v>2.72</v>
      </c>
      <c r="K1665">
        <v>2.1800000000000002</v>
      </c>
      <c r="L1665">
        <v>99.9</v>
      </c>
      <c r="M1665" t="str">
        <f t="shared" si="77"/>
        <v/>
      </c>
      <c r="N1665" s="12" t="str">
        <f t="shared" si="78"/>
        <v/>
      </c>
      <c r="O1665" t="str">
        <f t="shared" si="79"/>
        <v/>
      </c>
    </row>
    <row r="1666" spans="1:15" x14ac:dyDescent="0.25">
      <c r="A1666">
        <v>2005</v>
      </c>
      <c r="B1666">
        <v>4</v>
      </c>
      <c r="C1666" s="2">
        <v>9.3055555555555558E-2</v>
      </c>
      <c r="D1666">
        <v>2</v>
      </c>
      <c r="E1666">
        <v>10</v>
      </c>
      <c r="F1666" t="s">
        <v>474</v>
      </c>
      <c r="G1666" t="s">
        <v>1724</v>
      </c>
      <c r="H1666">
        <v>14</v>
      </c>
      <c r="I1666">
        <v>24</v>
      </c>
      <c r="J1666">
        <v>2.1800000000000002</v>
      </c>
      <c r="K1666">
        <v>3.58</v>
      </c>
      <c r="L1666">
        <v>99.4</v>
      </c>
      <c r="M1666" t="str">
        <f t="shared" si="77"/>
        <v/>
      </c>
      <c r="N1666" s="12" t="str">
        <f t="shared" si="78"/>
        <v/>
      </c>
      <c r="O1666" t="str">
        <f t="shared" si="79"/>
        <v/>
      </c>
    </row>
    <row r="1667" spans="1:15" x14ac:dyDescent="0.25">
      <c r="A1667">
        <v>2005</v>
      </c>
      <c r="B1667">
        <v>4</v>
      </c>
      <c r="C1667" s="2">
        <v>8.3333333333333329E-2</v>
      </c>
      <c r="D1667">
        <v>1</v>
      </c>
      <c r="E1667">
        <v>10</v>
      </c>
      <c r="F1667" t="s">
        <v>1178</v>
      </c>
      <c r="G1667" t="s">
        <v>1723</v>
      </c>
      <c r="H1667">
        <v>14</v>
      </c>
      <c r="I1667">
        <v>24</v>
      </c>
      <c r="J1667">
        <v>3.58</v>
      </c>
      <c r="K1667">
        <v>3.03</v>
      </c>
      <c r="L1667">
        <v>99.8</v>
      </c>
      <c r="M1667" t="str">
        <f t="shared" si="77"/>
        <v/>
      </c>
      <c r="N1667" s="12" t="str">
        <f t="shared" si="78"/>
        <v/>
      </c>
      <c r="O1667" t="str">
        <f t="shared" si="79"/>
        <v/>
      </c>
    </row>
    <row r="1668" spans="1:15" x14ac:dyDescent="0.25">
      <c r="A1668">
        <v>2005</v>
      </c>
      <c r="B1668">
        <v>4</v>
      </c>
      <c r="C1668" s="2">
        <v>7.9861111111111105E-2</v>
      </c>
      <c r="D1668">
        <v>2</v>
      </c>
      <c r="E1668">
        <v>10</v>
      </c>
      <c r="F1668" t="s">
        <v>1178</v>
      </c>
      <c r="G1668" t="s">
        <v>1722</v>
      </c>
      <c r="H1668">
        <v>20</v>
      </c>
      <c r="I1668">
        <v>24</v>
      </c>
      <c r="J1668">
        <v>3.03</v>
      </c>
      <c r="K1668">
        <v>7</v>
      </c>
      <c r="L1668">
        <v>95.7</v>
      </c>
      <c r="M1668">
        <f t="shared" ref="M1668:M1731" si="80">IF(AND(H1668=H1667,I1668=I1667),"",$B1668)</f>
        <v>4</v>
      </c>
      <c r="N1668" s="12">
        <f t="shared" ref="N1668:N1731" si="81">IF(NOT(ISNUMBER(M1668)),"",
IF(AND($C1668=0.625,$B1668=1),TIME(0,0,0),
(($C$3-C1668)+0.625*(B1668-1))/60))</f>
        <v>4.0335648148148148E-2</v>
      </c>
      <c r="O1668">
        <f t="shared" ref="O1668:O1731" si="82">IF(N1668&lt;&gt;"",ABS(H1668-I1668),"")</f>
        <v>4</v>
      </c>
    </row>
    <row r="1669" spans="1:15" x14ac:dyDescent="0.25">
      <c r="A1669">
        <v>2005</v>
      </c>
      <c r="B1669">
        <v>4</v>
      </c>
      <c r="C1669" s="2">
        <v>7.9861111111111105E-2</v>
      </c>
      <c r="F1669" t="s">
        <v>1178</v>
      </c>
      <c r="G1669" t="s">
        <v>159</v>
      </c>
      <c r="H1669">
        <v>21</v>
      </c>
      <c r="I1669">
        <v>24</v>
      </c>
      <c r="J1669">
        <v>0</v>
      </c>
      <c r="K1669">
        <v>0</v>
      </c>
      <c r="L1669">
        <v>90.5</v>
      </c>
      <c r="M1669">
        <f t="shared" si="80"/>
        <v>4</v>
      </c>
      <c r="N1669" s="12">
        <f t="shared" si="81"/>
        <v>4.0335648148148148E-2</v>
      </c>
      <c r="O1669">
        <f t="shared" si="82"/>
        <v>3</v>
      </c>
    </row>
    <row r="1670" spans="1:15" x14ac:dyDescent="0.25">
      <c r="A1670">
        <v>2005</v>
      </c>
      <c r="B1670">
        <v>4</v>
      </c>
      <c r="C1670" s="2">
        <v>7.9861111111111105E-2</v>
      </c>
      <c r="F1670" t="s">
        <v>1721</v>
      </c>
      <c r="G1670" t="s">
        <v>1720</v>
      </c>
      <c r="H1670">
        <v>21</v>
      </c>
      <c r="I1670">
        <v>24</v>
      </c>
      <c r="J1670">
        <v>0</v>
      </c>
      <c r="K1670">
        <v>-2.85</v>
      </c>
      <c r="L1670">
        <v>99.3</v>
      </c>
      <c r="M1670" t="str">
        <f t="shared" si="80"/>
        <v/>
      </c>
      <c r="N1670" s="12" t="str">
        <f t="shared" si="81"/>
        <v/>
      </c>
      <c r="O1670" t="str">
        <f t="shared" si="82"/>
        <v/>
      </c>
    </row>
    <row r="1671" spans="1:15" x14ac:dyDescent="0.25">
      <c r="A1671">
        <v>2005</v>
      </c>
      <c r="B1671">
        <v>4</v>
      </c>
      <c r="C1671" s="2">
        <v>7.4305555555555555E-2</v>
      </c>
      <c r="D1671">
        <v>2</v>
      </c>
      <c r="E1671">
        <v>10</v>
      </c>
      <c r="F1671" t="s">
        <v>1178</v>
      </c>
      <c r="G1671" t="s">
        <v>511</v>
      </c>
      <c r="H1671">
        <v>21</v>
      </c>
      <c r="I1671">
        <v>24</v>
      </c>
      <c r="J1671">
        <v>0</v>
      </c>
      <c r="K1671">
        <v>0</v>
      </c>
      <c r="M1671" t="str">
        <f t="shared" si="80"/>
        <v/>
      </c>
      <c r="N1671" s="12" t="str">
        <f t="shared" si="81"/>
        <v/>
      </c>
      <c r="O1671" t="str">
        <f t="shared" si="82"/>
        <v/>
      </c>
    </row>
    <row r="1672" spans="1:15" x14ac:dyDescent="0.25">
      <c r="A1672">
        <v>2005</v>
      </c>
      <c r="B1672">
        <v>4</v>
      </c>
      <c r="C1672" s="2">
        <v>7.4305555555555555E-2</v>
      </c>
      <c r="D1672">
        <v>1</v>
      </c>
      <c r="E1672">
        <v>10</v>
      </c>
      <c r="F1672" t="s">
        <v>1718</v>
      </c>
      <c r="G1672" t="s">
        <v>1719</v>
      </c>
      <c r="H1672">
        <v>21</v>
      </c>
      <c r="I1672">
        <v>24</v>
      </c>
      <c r="J1672">
        <v>2.85</v>
      </c>
      <c r="K1672">
        <v>2.58</v>
      </c>
      <c r="L1672">
        <v>99.3</v>
      </c>
      <c r="M1672" t="str">
        <f t="shared" si="80"/>
        <v/>
      </c>
      <c r="N1672" s="12" t="str">
        <f t="shared" si="81"/>
        <v/>
      </c>
      <c r="O1672" t="str">
        <f t="shared" si="82"/>
        <v/>
      </c>
    </row>
    <row r="1673" spans="1:15" x14ac:dyDescent="0.25">
      <c r="A1673">
        <v>2005</v>
      </c>
      <c r="B1673">
        <v>4</v>
      </c>
      <c r="C1673" s="2">
        <v>7.1527777777777787E-2</v>
      </c>
      <c r="D1673">
        <v>1</v>
      </c>
      <c r="E1673">
        <v>10</v>
      </c>
      <c r="F1673" t="s">
        <v>1718</v>
      </c>
      <c r="G1673" t="s">
        <v>1717</v>
      </c>
      <c r="H1673">
        <v>21</v>
      </c>
      <c r="I1673">
        <v>24</v>
      </c>
      <c r="J1673">
        <v>0</v>
      </c>
      <c r="K1673">
        <v>0</v>
      </c>
      <c r="M1673" t="str">
        <f t="shared" si="80"/>
        <v/>
      </c>
      <c r="N1673" s="12" t="str">
        <f t="shared" si="81"/>
        <v/>
      </c>
      <c r="O1673" t="str">
        <f t="shared" si="82"/>
        <v/>
      </c>
    </row>
    <row r="1674" spans="1:15" x14ac:dyDescent="0.25">
      <c r="A1674">
        <v>2005</v>
      </c>
      <c r="B1674">
        <v>4</v>
      </c>
      <c r="C1674" s="2">
        <v>7.1527777777777787E-2</v>
      </c>
      <c r="D1674">
        <v>2</v>
      </c>
      <c r="E1674">
        <v>8</v>
      </c>
      <c r="F1674" t="s">
        <v>1715</v>
      </c>
      <c r="G1674" t="s">
        <v>1716</v>
      </c>
      <c r="H1674">
        <v>21</v>
      </c>
      <c r="I1674">
        <v>24</v>
      </c>
      <c r="J1674">
        <v>2.58</v>
      </c>
      <c r="K1674">
        <v>2.2799999999999998</v>
      </c>
      <c r="L1674">
        <v>99.1</v>
      </c>
      <c r="M1674" t="str">
        <f t="shared" si="80"/>
        <v/>
      </c>
      <c r="N1674" s="12" t="str">
        <f t="shared" si="81"/>
        <v/>
      </c>
      <c r="O1674" t="str">
        <f t="shared" si="82"/>
        <v/>
      </c>
    </row>
    <row r="1675" spans="1:15" x14ac:dyDescent="0.25">
      <c r="A1675">
        <v>2005</v>
      </c>
      <c r="B1675">
        <v>4</v>
      </c>
      <c r="C1675" s="2">
        <v>6.8749999999999992E-2</v>
      </c>
      <c r="D1675">
        <v>2</v>
      </c>
      <c r="E1675">
        <v>8</v>
      </c>
      <c r="F1675" t="s">
        <v>1715</v>
      </c>
      <c r="G1675" t="s">
        <v>1714</v>
      </c>
      <c r="H1675">
        <v>21</v>
      </c>
      <c r="I1675">
        <v>24</v>
      </c>
      <c r="J1675">
        <v>0</v>
      </c>
      <c r="K1675">
        <v>0</v>
      </c>
      <c r="M1675" t="str">
        <f t="shared" si="80"/>
        <v/>
      </c>
      <c r="N1675" s="12" t="str">
        <f t="shared" si="81"/>
        <v/>
      </c>
      <c r="O1675" t="str">
        <f t="shared" si="82"/>
        <v/>
      </c>
    </row>
    <row r="1676" spans="1:15" x14ac:dyDescent="0.25">
      <c r="A1676">
        <v>2005</v>
      </c>
      <c r="B1676">
        <v>4</v>
      </c>
      <c r="C1676" s="2">
        <v>6.8749999999999992E-2</v>
      </c>
      <c r="D1676">
        <v>3</v>
      </c>
      <c r="E1676">
        <v>5</v>
      </c>
      <c r="F1676" t="s">
        <v>1712</v>
      </c>
      <c r="G1676" t="s">
        <v>1713</v>
      </c>
      <c r="H1676">
        <v>21</v>
      </c>
      <c r="I1676">
        <v>24</v>
      </c>
      <c r="J1676">
        <v>2.2799999999999998</v>
      </c>
      <c r="K1676">
        <v>0.88</v>
      </c>
      <c r="L1676">
        <v>96.3</v>
      </c>
      <c r="M1676" t="str">
        <f t="shared" si="80"/>
        <v/>
      </c>
      <c r="N1676" s="12" t="str">
        <f t="shared" si="81"/>
        <v/>
      </c>
      <c r="O1676" t="str">
        <f t="shared" si="82"/>
        <v/>
      </c>
    </row>
    <row r="1677" spans="1:15" x14ac:dyDescent="0.25">
      <c r="A1677">
        <v>2005</v>
      </c>
      <c r="B1677">
        <v>4</v>
      </c>
      <c r="C1677" s="2">
        <v>3.8194444444444441E-2</v>
      </c>
      <c r="D1677">
        <v>3</v>
      </c>
      <c r="E1677">
        <v>5</v>
      </c>
      <c r="F1677" t="s">
        <v>1712</v>
      </c>
      <c r="G1677" t="s">
        <v>459</v>
      </c>
      <c r="H1677">
        <v>21</v>
      </c>
      <c r="I1677">
        <v>24</v>
      </c>
      <c r="J1677">
        <v>0</v>
      </c>
      <c r="K1677">
        <v>0</v>
      </c>
      <c r="M1677" t="str">
        <f t="shared" si="80"/>
        <v/>
      </c>
      <c r="N1677" s="12" t="str">
        <f t="shared" si="81"/>
        <v/>
      </c>
      <c r="O1677" t="str">
        <f t="shared" si="82"/>
        <v/>
      </c>
    </row>
    <row r="1678" spans="1:15" x14ac:dyDescent="0.25">
      <c r="A1678">
        <v>2005</v>
      </c>
      <c r="B1678">
        <v>4</v>
      </c>
      <c r="C1678" s="2">
        <v>3.8194444444444441E-2</v>
      </c>
      <c r="D1678">
        <v>4</v>
      </c>
      <c r="E1678">
        <v>5</v>
      </c>
      <c r="F1678" t="s">
        <v>1712</v>
      </c>
      <c r="G1678" t="s">
        <v>1711</v>
      </c>
      <c r="H1678">
        <v>21</v>
      </c>
      <c r="I1678">
        <v>24</v>
      </c>
      <c r="J1678">
        <v>0.88</v>
      </c>
      <c r="K1678">
        <v>0.38</v>
      </c>
      <c r="L1678">
        <v>97.8</v>
      </c>
      <c r="M1678" t="str">
        <f t="shared" si="80"/>
        <v/>
      </c>
      <c r="N1678" s="12" t="str">
        <f t="shared" si="81"/>
        <v/>
      </c>
      <c r="O1678" t="str">
        <f t="shared" si="82"/>
        <v/>
      </c>
    </row>
    <row r="1679" spans="1:15" x14ac:dyDescent="0.25">
      <c r="A1679">
        <v>2005</v>
      </c>
      <c r="B1679">
        <v>4</v>
      </c>
      <c r="C1679" s="2">
        <v>3.1944444444444449E-2</v>
      </c>
      <c r="D1679">
        <v>1</v>
      </c>
      <c r="E1679">
        <v>10</v>
      </c>
      <c r="F1679" t="s">
        <v>1710</v>
      </c>
      <c r="G1679" t="s">
        <v>1709</v>
      </c>
      <c r="H1679">
        <v>21</v>
      </c>
      <c r="I1679">
        <v>24</v>
      </c>
      <c r="J1679">
        <v>-0.38</v>
      </c>
      <c r="K1679">
        <v>-0.71</v>
      </c>
      <c r="L1679">
        <v>99.1</v>
      </c>
      <c r="M1679" t="str">
        <f t="shared" si="80"/>
        <v/>
      </c>
      <c r="N1679" s="12" t="str">
        <f t="shared" si="81"/>
        <v/>
      </c>
      <c r="O1679" t="str">
        <f t="shared" si="82"/>
        <v/>
      </c>
    </row>
    <row r="1680" spans="1:15" x14ac:dyDescent="0.25">
      <c r="A1680">
        <v>2005</v>
      </c>
      <c r="B1680">
        <v>4</v>
      </c>
      <c r="C1680" s="2">
        <v>1.5277777777777777E-2</v>
      </c>
      <c r="D1680">
        <v>2</v>
      </c>
      <c r="E1680">
        <v>9</v>
      </c>
      <c r="F1680" t="s">
        <v>1707</v>
      </c>
      <c r="G1680" t="s">
        <v>1708</v>
      </c>
      <c r="H1680">
        <v>21</v>
      </c>
      <c r="I1680">
        <v>24</v>
      </c>
      <c r="J1680">
        <v>-0.71</v>
      </c>
      <c r="K1680">
        <v>-1.3</v>
      </c>
      <c r="L1680">
        <v>100</v>
      </c>
      <c r="M1680" t="str">
        <f t="shared" si="80"/>
        <v/>
      </c>
      <c r="N1680" s="12" t="str">
        <f t="shared" si="81"/>
        <v/>
      </c>
      <c r="O1680" t="str">
        <f t="shared" si="82"/>
        <v/>
      </c>
    </row>
    <row r="1681" spans="1:15" x14ac:dyDescent="0.25">
      <c r="A1681">
        <v>2005</v>
      </c>
      <c r="B1681">
        <v>4</v>
      </c>
      <c r="C1681" s="2">
        <v>1.1805555555555555E-2</v>
      </c>
      <c r="D1681">
        <v>3</v>
      </c>
      <c r="E1681">
        <v>9</v>
      </c>
      <c r="F1681" t="s">
        <v>1707</v>
      </c>
      <c r="G1681" t="s">
        <v>1706</v>
      </c>
      <c r="H1681">
        <v>21</v>
      </c>
      <c r="I1681">
        <v>24</v>
      </c>
      <c r="J1681">
        <v>-1.3</v>
      </c>
      <c r="K1681">
        <v>-4.1100000000000003</v>
      </c>
      <c r="L1681">
        <v>100</v>
      </c>
      <c r="M1681" t="str">
        <f t="shared" si="80"/>
        <v/>
      </c>
      <c r="N1681" s="12" t="str">
        <f t="shared" si="81"/>
        <v/>
      </c>
      <c r="O1681" t="str">
        <f t="shared" si="82"/>
        <v/>
      </c>
    </row>
    <row r="1682" spans="1:15" x14ac:dyDescent="0.25">
      <c r="A1682">
        <v>2005</v>
      </c>
      <c r="B1682">
        <v>4</v>
      </c>
      <c r="C1682" s="2">
        <v>6.2499999999999995E-3</v>
      </c>
      <c r="D1682">
        <v>1</v>
      </c>
      <c r="E1682">
        <v>10</v>
      </c>
      <c r="F1682" t="s">
        <v>1705</v>
      </c>
      <c r="G1682" t="s">
        <v>1704</v>
      </c>
      <c r="H1682">
        <v>21</v>
      </c>
      <c r="I1682">
        <v>24</v>
      </c>
      <c r="J1682">
        <v>4.1100000000000003</v>
      </c>
      <c r="K1682">
        <v>3.43</v>
      </c>
      <c r="L1682">
        <v>100</v>
      </c>
      <c r="M1682" t="str">
        <f t="shared" si="80"/>
        <v/>
      </c>
      <c r="N1682" s="12" t="str">
        <f t="shared" si="81"/>
        <v/>
      </c>
      <c r="O1682" t="str">
        <f t="shared" si="82"/>
        <v/>
      </c>
    </row>
    <row r="1683" spans="1:15" x14ac:dyDescent="0.25">
      <c r="A1683">
        <v>2004</v>
      </c>
      <c r="B1683">
        <v>1</v>
      </c>
      <c r="C1683" s="2">
        <v>0.625</v>
      </c>
      <c r="F1683" t="s">
        <v>1178</v>
      </c>
      <c r="G1683" t="s">
        <v>2107</v>
      </c>
      <c r="H1683">
        <v>0</v>
      </c>
      <c r="I1683">
        <v>0</v>
      </c>
      <c r="J1683">
        <v>0</v>
      </c>
      <c r="K1683">
        <v>-0.48</v>
      </c>
      <c r="L1683">
        <v>31.4</v>
      </c>
      <c r="M1683">
        <f t="shared" si="80"/>
        <v>1</v>
      </c>
      <c r="N1683" s="12">
        <f t="shared" si="81"/>
        <v>0</v>
      </c>
      <c r="O1683">
        <f t="shared" si="82"/>
        <v>0</v>
      </c>
    </row>
    <row r="1684" spans="1:15" x14ac:dyDescent="0.25">
      <c r="A1684">
        <v>2004</v>
      </c>
      <c r="B1684">
        <v>1</v>
      </c>
      <c r="C1684" s="2">
        <v>0.62083333333333335</v>
      </c>
      <c r="D1684">
        <v>1</v>
      </c>
      <c r="E1684">
        <v>10</v>
      </c>
      <c r="F1684" t="s">
        <v>1892</v>
      </c>
      <c r="G1684" t="s">
        <v>2086</v>
      </c>
      <c r="H1684">
        <v>0</v>
      </c>
      <c r="I1684">
        <v>0</v>
      </c>
      <c r="J1684">
        <v>0.48</v>
      </c>
      <c r="K1684">
        <v>0.2</v>
      </c>
      <c r="L1684">
        <v>30.7</v>
      </c>
      <c r="M1684" t="str">
        <f t="shared" si="80"/>
        <v/>
      </c>
      <c r="N1684" s="12" t="str">
        <f t="shared" si="81"/>
        <v/>
      </c>
      <c r="O1684" t="str">
        <f t="shared" si="82"/>
        <v/>
      </c>
    </row>
    <row r="1685" spans="1:15" x14ac:dyDescent="0.25">
      <c r="A1685">
        <v>2004</v>
      </c>
      <c r="B1685">
        <v>1</v>
      </c>
      <c r="C1685" s="2">
        <v>0.59444444444444444</v>
      </c>
      <c r="D1685">
        <v>2</v>
      </c>
      <c r="E1685">
        <v>8</v>
      </c>
      <c r="F1685" t="s">
        <v>2034</v>
      </c>
      <c r="G1685" t="s">
        <v>2106</v>
      </c>
      <c r="H1685">
        <v>0</v>
      </c>
      <c r="I1685">
        <v>0</v>
      </c>
      <c r="J1685">
        <v>0.2</v>
      </c>
      <c r="K1685">
        <v>0.17</v>
      </c>
      <c r="L1685">
        <v>30.7</v>
      </c>
      <c r="M1685" t="str">
        <f t="shared" si="80"/>
        <v/>
      </c>
      <c r="N1685" s="12" t="str">
        <f t="shared" si="81"/>
        <v/>
      </c>
      <c r="O1685" t="str">
        <f t="shared" si="82"/>
        <v/>
      </c>
    </row>
    <row r="1686" spans="1:15" x14ac:dyDescent="0.25">
      <c r="A1686">
        <v>2004</v>
      </c>
      <c r="B1686">
        <v>1</v>
      </c>
      <c r="C1686" s="2">
        <v>0.56527777777777777</v>
      </c>
      <c r="D1686">
        <v>3</v>
      </c>
      <c r="E1686">
        <v>3</v>
      </c>
      <c r="F1686" t="s">
        <v>1903</v>
      </c>
      <c r="G1686" t="s">
        <v>2105</v>
      </c>
      <c r="H1686">
        <v>0</v>
      </c>
      <c r="I1686">
        <v>0</v>
      </c>
      <c r="J1686">
        <v>0.17</v>
      </c>
      <c r="K1686">
        <v>-1.37</v>
      </c>
      <c r="L1686">
        <v>26.9</v>
      </c>
      <c r="M1686" t="str">
        <f t="shared" si="80"/>
        <v/>
      </c>
      <c r="N1686" s="12" t="str">
        <f t="shared" si="81"/>
        <v/>
      </c>
      <c r="O1686" t="str">
        <f t="shared" si="82"/>
        <v/>
      </c>
    </row>
    <row r="1687" spans="1:15" x14ac:dyDescent="0.25">
      <c r="A1687">
        <v>2004</v>
      </c>
      <c r="B1687">
        <v>1</v>
      </c>
      <c r="C1687" s="2">
        <v>0.55902777777777779</v>
      </c>
      <c r="D1687">
        <v>4</v>
      </c>
      <c r="E1687">
        <v>3</v>
      </c>
      <c r="F1687" t="s">
        <v>1903</v>
      </c>
      <c r="G1687" t="s">
        <v>2104</v>
      </c>
      <c r="H1687">
        <v>0</v>
      </c>
      <c r="I1687">
        <v>0</v>
      </c>
      <c r="J1687">
        <v>-1.37</v>
      </c>
      <c r="K1687">
        <v>-2.46</v>
      </c>
      <c r="L1687">
        <v>24.2</v>
      </c>
      <c r="M1687" t="str">
        <f t="shared" si="80"/>
        <v/>
      </c>
      <c r="N1687" s="12" t="str">
        <f t="shared" si="81"/>
        <v/>
      </c>
      <c r="O1687" t="str">
        <f t="shared" si="82"/>
        <v/>
      </c>
    </row>
    <row r="1688" spans="1:15" x14ac:dyDescent="0.25">
      <c r="A1688">
        <v>2004</v>
      </c>
      <c r="B1688">
        <v>1</v>
      </c>
      <c r="C1688" s="2">
        <v>0.54999999999999993</v>
      </c>
      <c r="D1688">
        <v>1</v>
      </c>
      <c r="E1688">
        <v>10</v>
      </c>
      <c r="F1688" t="s">
        <v>1900</v>
      </c>
      <c r="G1688" t="s">
        <v>1983</v>
      </c>
      <c r="H1688">
        <v>0</v>
      </c>
      <c r="I1688">
        <v>0</v>
      </c>
      <c r="J1688">
        <v>2.46</v>
      </c>
      <c r="K1688">
        <v>3.51</v>
      </c>
      <c r="L1688">
        <v>21.9</v>
      </c>
      <c r="M1688" t="str">
        <f t="shared" si="80"/>
        <v/>
      </c>
      <c r="N1688" s="12" t="str">
        <f t="shared" si="81"/>
        <v/>
      </c>
      <c r="O1688" t="str">
        <f t="shared" si="82"/>
        <v/>
      </c>
    </row>
    <row r="1689" spans="1:15" x14ac:dyDescent="0.25">
      <c r="A1689">
        <v>2004</v>
      </c>
      <c r="B1689">
        <v>1</v>
      </c>
      <c r="C1689" s="2">
        <v>0.52638888888888891</v>
      </c>
      <c r="D1689">
        <v>1</v>
      </c>
      <c r="E1689">
        <v>10</v>
      </c>
      <c r="F1689" t="s">
        <v>2075</v>
      </c>
      <c r="G1689" t="s">
        <v>2103</v>
      </c>
      <c r="H1689">
        <v>0</v>
      </c>
      <c r="I1689">
        <v>0</v>
      </c>
      <c r="J1689">
        <v>3.51</v>
      </c>
      <c r="K1689">
        <v>3.64</v>
      </c>
      <c r="L1689">
        <v>21.6</v>
      </c>
      <c r="M1689" t="str">
        <f t="shared" si="80"/>
        <v/>
      </c>
      <c r="N1689" s="12" t="str">
        <f t="shared" si="81"/>
        <v/>
      </c>
      <c r="O1689" t="str">
        <f t="shared" si="82"/>
        <v/>
      </c>
    </row>
    <row r="1690" spans="1:15" x14ac:dyDescent="0.25">
      <c r="A1690">
        <v>2004</v>
      </c>
      <c r="B1690">
        <v>1</v>
      </c>
      <c r="C1690" s="2">
        <v>0.50277777777777777</v>
      </c>
      <c r="D1690">
        <v>2</v>
      </c>
      <c r="E1690">
        <v>5</v>
      </c>
      <c r="F1690" t="s">
        <v>2102</v>
      </c>
      <c r="G1690" t="s">
        <v>2101</v>
      </c>
      <c r="H1690">
        <v>0</v>
      </c>
      <c r="I1690">
        <v>0</v>
      </c>
      <c r="J1690">
        <v>3.64</v>
      </c>
      <c r="K1690">
        <v>4.6500000000000004</v>
      </c>
      <c r="L1690">
        <v>19.5</v>
      </c>
      <c r="M1690" t="str">
        <f t="shared" si="80"/>
        <v/>
      </c>
      <c r="N1690" s="12" t="str">
        <f t="shared" si="81"/>
        <v/>
      </c>
      <c r="O1690" t="str">
        <f t="shared" si="82"/>
        <v/>
      </c>
    </row>
    <row r="1691" spans="1:15" x14ac:dyDescent="0.25">
      <c r="A1691">
        <v>2004</v>
      </c>
      <c r="B1691">
        <v>1</v>
      </c>
      <c r="C1691" s="2">
        <v>0.4770833333333333</v>
      </c>
      <c r="D1691">
        <v>1</v>
      </c>
      <c r="E1691">
        <v>10</v>
      </c>
      <c r="F1691" t="s">
        <v>1985</v>
      </c>
      <c r="G1691" t="s">
        <v>2100</v>
      </c>
      <c r="H1691">
        <v>0</v>
      </c>
      <c r="I1691">
        <v>0</v>
      </c>
      <c r="J1691">
        <v>4.6500000000000004</v>
      </c>
      <c r="K1691">
        <v>4</v>
      </c>
      <c r="L1691">
        <v>20.9</v>
      </c>
      <c r="M1691" t="str">
        <f t="shared" si="80"/>
        <v/>
      </c>
      <c r="N1691" s="12" t="str">
        <f t="shared" si="81"/>
        <v/>
      </c>
      <c r="O1691" t="str">
        <f t="shared" si="82"/>
        <v/>
      </c>
    </row>
    <row r="1692" spans="1:15" x14ac:dyDescent="0.25">
      <c r="A1692">
        <v>2004</v>
      </c>
      <c r="B1692">
        <v>1</v>
      </c>
      <c r="C1692" s="2">
        <v>0.47291666666666665</v>
      </c>
      <c r="D1692">
        <v>2</v>
      </c>
      <c r="E1692">
        <v>10</v>
      </c>
      <c r="F1692" t="s">
        <v>1985</v>
      </c>
      <c r="G1692" t="s">
        <v>2099</v>
      </c>
      <c r="H1692">
        <v>0</v>
      </c>
      <c r="I1692">
        <v>0</v>
      </c>
      <c r="J1692">
        <v>4</v>
      </c>
      <c r="K1692">
        <v>3.37</v>
      </c>
      <c r="L1692">
        <v>22.3</v>
      </c>
      <c r="M1692" t="str">
        <f t="shared" si="80"/>
        <v/>
      </c>
      <c r="N1692" s="12" t="str">
        <f t="shared" si="81"/>
        <v/>
      </c>
      <c r="O1692" t="str">
        <f t="shared" si="82"/>
        <v/>
      </c>
    </row>
    <row r="1693" spans="1:15" x14ac:dyDescent="0.25">
      <c r="A1693">
        <v>2004</v>
      </c>
      <c r="B1693">
        <v>1</v>
      </c>
      <c r="C1693" s="2">
        <v>0.47291666666666665</v>
      </c>
      <c r="D1693">
        <v>2</v>
      </c>
      <c r="E1693">
        <v>15</v>
      </c>
      <c r="F1693" t="s">
        <v>1967</v>
      </c>
      <c r="G1693" t="s">
        <v>2098</v>
      </c>
      <c r="H1693">
        <v>0</v>
      </c>
      <c r="I1693">
        <v>0</v>
      </c>
      <c r="J1693">
        <v>3.37</v>
      </c>
      <c r="K1693">
        <v>2.73</v>
      </c>
      <c r="L1693">
        <v>23.8</v>
      </c>
      <c r="M1693" t="str">
        <f t="shared" si="80"/>
        <v/>
      </c>
      <c r="N1693" s="12" t="str">
        <f t="shared" si="81"/>
        <v/>
      </c>
      <c r="O1693" t="str">
        <f t="shared" si="82"/>
        <v/>
      </c>
    </row>
    <row r="1694" spans="1:15" x14ac:dyDescent="0.25">
      <c r="A1694">
        <v>2004</v>
      </c>
      <c r="B1694">
        <v>1</v>
      </c>
      <c r="C1694" s="2">
        <v>0.4694444444444445</v>
      </c>
      <c r="D1694">
        <v>3</v>
      </c>
      <c r="E1694">
        <v>15</v>
      </c>
      <c r="F1694" t="s">
        <v>1967</v>
      </c>
      <c r="G1694" t="s">
        <v>2097</v>
      </c>
      <c r="H1694">
        <v>0</v>
      </c>
      <c r="I1694">
        <v>0</v>
      </c>
      <c r="J1694">
        <v>2.73</v>
      </c>
      <c r="K1694">
        <v>2.25</v>
      </c>
      <c r="L1694">
        <v>24.9</v>
      </c>
      <c r="M1694" t="str">
        <f t="shared" si="80"/>
        <v/>
      </c>
      <c r="N1694" s="12" t="str">
        <f t="shared" si="81"/>
        <v/>
      </c>
      <c r="O1694" t="str">
        <f t="shared" si="82"/>
        <v/>
      </c>
    </row>
    <row r="1695" spans="1:15" x14ac:dyDescent="0.25">
      <c r="A1695">
        <v>2004</v>
      </c>
      <c r="B1695">
        <v>1</v>
      </c>
      <c r="C1695" s="2">
        <v>0.44444444444444442</v>
      </c>
      <c r="D1695">
        <v>4</v>
      </c>
      <c r="E1695">
        <v>14</v>
      </c>
      <c r="F1695" t="s">
        <v>2038</v>
      </c>
      <c r="G1695" t="s">
        <v>2096</v>
      </c>
      <c r="H1695">
        <v>0</v>
      </c>
      <c r="I1695">
        <v>0</v>
      </c>
      <c r="J1695">
        <v>2.25</v>
      </c>
      <c r="K1695">
        <v>2.57</v>
      </c>
      <c r="L1695">
        <v>24.2</v>
      </c>
      <c r="M1695" t="str">
        <f t="shared" si="80"/>
        <v/>
      </c>
      <c r="N1695" s="12" t="str">
        <f t="shared" si="81"/>
        <v/>
      </c>
      <c r="O1695" t="str">
        <f t="shared" si="82"/>
        <v/>
      </c>
    </row>
    <row r="1696" spans="1:15" x14ac:dyDescent="0.25">
      <c r="A1696">
        <v>2004</v>
      </c>
      <c r="B1696">
        <v>1</v>
      </c>
      <c r="C1696" s="2">
        <v>0.43958333333333338</v>
      </c>
      <c r="D1696">
        <v>4</v>
      </c>
      <c r="E1696">
        <v>9</v>
      </c>
      <c r="F1696" t="s">
        <v>2085</v>
      </c>
      <c r="G1696" t="s">
        <v>2095</v>
      </c>
      <c r="H1696">
        <v>0</v>
      </c>
      <c r="I1696">
        <v>0</v>
      </c>
      <c r="J1696">
        <v>2.57</v>
      </c>
      <c r="K1696">
        <v>-0.34</v>
      </c>
      <c r="L1696">
        <v>31.8</v>
      </c>
      <c r="M1696" t="str">
        <f t="shared" si="80"/>
        <v/>
      </c>
      <c r="N1696" s="12" t="str">
        <f t="shared" si="81"/>
        <v/>
      </c>
      <c r="O1696" t="str">
        <f t="shared" si="82"/>
        <v/>
      </c>
    </row>
    <row r="1697" spans="1:15" x14ac:dyDescent="0.25">
      <c r="A1697">
        <v>2004</v>
      </c>
      <c r="B1697">
        <v>1</v>
      </c>
      <c r="C1697" s="2">
        <v>0.4368055555555555</v>
      </c>
      <c r="D1697">
        <v>1</v>
      </c>
      <c r="E1697">
        <v>10</v>
      </c>
      <c r="F1697" t="s">
        <v>1923</v>
      </c>
      <c r="G1697" t="s">
        <v>2094</v>
      </c>
      <c r="H1697">
        <v>0</v>
      </c>
      <c r="I1697">
        <v>0</v>
      </c>
      <c r="J1697">
        <v>0.34</v>
      </c>
      <c r="K1697">
        <v>7.0000000000000007E-2</v>
      </c>
      <c r="L1697">
        <v>31</v>
      </c>
      <c r="M1697" t="str">
        <f t="shared" si="80"/>
        <v/>
      </c>
      <c r="N1697" s="12" t="str">
        <f t="shared" si="81"/>
        <v/>
      </c>
      <c r="O1697" t="str">
        <f t="shared" si="82"/>
        <v/>
      </c>
    </row>
    <row r="1698" spans="1:15" x14ac:dyDescent="0.25">
      <c r="A1698">
        <v>2004</v>
      </c>
      <c r="B1698">
        <v>1</v>
      </c>
      <c r="C1698" s="2">
        <v>0.40763888888888888</v>
      </c>
      <c r="D1698">
        <v>2</v>
      </c>
      <c r="E1698">
        <v>8</v>
      </c>
      <c r="F1698" t="s">
        <v>1892</v>
      </c>
      <c r="G1698" t="s">
        <v>2093</v>
      </c>
      <c r="H1698">
        <v>0</v>
      </c>
      <c r="I1698">
        <v>0</v>
      </c>
      <c r="J1698">
        <v>7.0000000000000007E-2</v>
      </c>
      <c r="K1698">
        <v>-0.63</v>
      </c>
      <c r="L1698">
        <v>29.3</v>
      </c>
      <c r="M1698" t="str">
        <f t="shared" si="80"/>
        <v/>
      </c>
      <c r="N1698" s="12" t="str">
        <f t="shared" si="81"/>
        <v/>
      </c>
      <c r="O1698" t="str">
        <f t="shared" si="82"/>
        <v/>
      </c>
    </row>
    <row r="1699" spans="1:15" x14ac:dyDescent="0.25">
      <c r="A1699">
        <v>2004</v>
      </c>
      <c r="B1699">
        <v>1</v>
      </c>
      <c r="C1699" s="2">
        <v>0.40347222222222223</v>
      </c>
      <c r="D1699">
        <v>3</v>
      </c>
      <c r="E1699">
        <v>8</v>
      </c>
      <c r="F1699" t="s">
        <v>1892</v>
      </c>
      <c r="G1699" t="s">
        <v>2092</v>
      </c>
      <c r="H1699">
        <v>0</v>
      </c>
      <c r="I1699">
        <v>0</v>
      </c>
      <c r="J1699">
        <v>-0.63</v>
      </c>
      <c r="K1699">
        <v>-2.4700000000000002</v>
      </c>
      <c r="L1699">
        <v>24.6</v>
      </c>
      <c r="M1699" t="str">
        <f t="shared" si="80"/>
        <v/>
      </c>
      <c r="N1699" s="12" t="str">
        <f t="shared" si="81"/>
        <v/>
      </c>
      <c r="O1699" t="str">
        <f t="shared" si="82"/>
        <v/>
      </c>
    </row>
    <row r="1700" spans="1:15" x14ac:dyDescent="0.25">
      <c r="A1700">
        <v>2004</v>
      </c>
      <c r="B1700">
        <v>1</v>
      </c>
      <c r="C1700" s="2">
        <v>0.39374999999999999</v>
      </c>
      <c r="D1700">
        <v>4</v>
      </c>
      <c r="E1700">
        <v>17</v>
      </c>
      <c r="F1700" t="s">
        <v>1985</v>
      </c>
      <c r="G1700" t="s">
        <v>2091</v>
      </c>
      <c r="H1700">
        <v>0</v>
      </c>
      <c r="I1700">
        <v>0</v>
      </c>
      <c r="J1700">
        <v>-2.4700000000000002</v>
      </c>
      <c r="K1700">
        <v>-1.47</v>
      </c>
      <c r="L1700">
        <v>27.1</v>
      </c>
      <c r="M1700" t="str">
        <f t="shared" si="80"/>
        <v/>
      </c>
      <c r="N1700" s="12" t="str">
        <f t="shared" si="81"/>
        <v/>
      </c>
      <c r="O1700" t="str">
        <f t="shared" si="82"/>
        <v/>
      </c>
    </row>
    <row r="1701" spans="1:15" x14ac:dyDescent="0.25">
      <c r="A1701">
        <v>2004</v>
      </c>
      <c r="B1701">
        <v>1</v>
      </c>
      <c r="C1701" s="2">
        <v>0.3833333333333333</v>
      </c>
      <c r="D1701">
        <v>1</v>
      </c>
      <c r="E1701">
        <v>10</v>
      </c>
      <c r="F1701" t="s">
        <v>475</v>
      </c>
      <c r="G1701" t="s">
        <v>2090</v>
      </c>
      <c r="H1701">
        <v>0</v>
      </c>
      <c r="I1701">
        <v>0</v>
      </c>
      <c r="J1701">
        <v>1.47</v>
      </c>
      <c r="K1701">
        <v>0.92</v>
      </c>
      <c r="L1701">
        <v>28.6</v>
      </c>
      <c r="M1701" t="str">
        <f t="shared" si="80"/>
        <v/>
      </c>
      <c r="N1701" s="12" t="str">
        <f t="shared" si="81"/>
        <v/>
      </c>
      <c r="O1701" t="str">
        <f t="shared" si="82"/>
        <v/>
      </c>
    </row>
    <row r="1702" spans="1:15" x14ac:dyDescent="0.25">
      <c r="A1702">
        <v>2004</v>
      </c>
      <c r="B1702">
        <v>1</v>
      </c>
      <c r="C1702" s="2">
        <v>0.37847222222222227</v>
      </c>
      <c r="D1702">
        <v>2</v>
      </c>
      <c r="E1702">
        <v>10</v>
      </c>
      <c r="F1702" t="s">
        <v>475</v>
      </c>
      <c r="G1702" t="s">
        <v>2089</v>
      </c>
      <c r="H1702">
        <v>0</v>
      </c>
      <c r="I1702">
        <v>0</v>
      </c>
      <c r="J1702">
        <v>0.92</v>
      </c>
      <c r="K1702">
        <v>0.5</v>
      </c>
      <c r="L1702">
        <v>29.7</v>
      </c>
      <c r="M1702" t="str">
        <f t="shared" si="80"/>
        <v/>
      </c>
      <c r="N1702" s="12" t="str">
        <f t="shared" si="81"/>
        <v/>
      </c>
      <c r="O1702" t="str">
        <f t="shared" si="82"/>
        <v/>
      </c>
    </row>
    <row r="1703" spans="1:15" x14ac:dyDescent="0.25">
      <c r="A1703">
        <v>2004</v>
      </c>
      <c r="B1703">
        <v>1</v>
      </c>
      <c r="C1703" s="2">
        <v>0.34513888888888888</v>
      </c>
      <c r="D1703">
        <v>3</v>
      </c>
      <c r="E1703">
        <v>8</v>
      </c>
      <c r="F1703" t="s">
        <v>1278</v>
      </c>
      <c r="G1703" t="s">
        <v>2088</v>
      </c>
      <c r="H1703">
        <v>0</v>
      </c>
      <c r="I1703">
        <v>0</v>
      </c>
      <c r="J1703">
        <v>0.5</v>
      </c>
      <c r="K1703">
        <v>-0.39</v>
      </c>
      <c r="L1703">
        <v>32.299999999999997</v>
      </c>
      <c r="M1703" t="str">
        <f t="shared" si="80"/>
        <v/>
      </c>
      <c r="N1703" s="12" t="str">
        <f t="shared" si="81"/>
        <v/>
      </c>
      <c r="O1703" t="str">
        <f t="shared" si="82"/>
        <v/>
      </c>
    </row>
    <row r="1704" spans="1:15" x14ac:dyDescent="0.25">
      <c r="A1704">
        <v>2004</v>
      </c>
      <c r="B1704">
        <v>1</v>
      </c>
      <c r="C1704" s="2">
        <v>0.32083333333333336</v>
      </c>
      <c r="D1704">
        <v>4</v>
      </c>
      <c r="E1704">
        <v>3</v>
      </c>
      <c r="F1704" t="s">
        <v>1227</v>
      </c>
      <c r="G1704" t="s">
        <v>2087</v>
      </c>
      <c r="H1704">
        <v>0</v>
      </c>
      <c r="I1704">
        <v>0</v>
      </c>
      <c r="J1704">
        <v>-0.39</v>
      </c>
      <c r="K1704">
        <v>0.37</v>
      </c>
      <c r="L1704">
        <v>30.3</v>
      </c>
      <c r="M1704" t="str">
        <f t="shared" si="80"/>
        <v/>
      </c>
      <c r="N1704" s="12" t="str">
        <f t="shared" si="81"/>
        <v/>
      </c>
      <c r="O1704" t="str">
        <f t="shared" si="82"/>
        <v/>
      </c>
    </row>
    <row r="1705" spans="1:15" x14ac:dyDescent="0.25">
      <c r="A1705">
        <v>2004</v>
      </c>
      <c r="B1705">
        <v>1</v>
      </c>
      <c r="C1705" s="2">
        <v>0.31180555555555556</v>
      </c>
      <c r="D1705">
        <v>1</v>
      </c>
      <c r="E1705">
        <v>10</v>
      </c>
      <c r="F1705" t="s">
        <v>2069</v>
      </c>
      <c r="G1705" t="s">
        <v>2086</v>
      </c>
      <c r="H1705">
        <v>0</v>
      </c>
      <c r="I1705">
        <v>0</v>
      </c>
      <c r="J1705">
        <v>-0.37</v>
      </c>
      <c r="K1705">
        <v>-0.63</v>
      </c>
      <c r="L1705">
        <v>29.6</v>
      </c>
      <c r="M1705" t="str">
        <f t="shared" si="80"/>
        <v/>
      </c>
      <c r="N1705" s="12" t="str">
        <f t="shared" si="81"/>
        <v/>
      </c>
      <c r="O1705" t="str">
        <f t="shared" si="82"/>
        <v/>
      </c>
    </row>
    <row r="1706" spans="1:15" x14ac:dyDescent="0.25">
      <c r="A1706">
        <v>2004</v>
      </c>
      <c r="B1706">
        <v>1</v>
      </c>
      <c r="C1706" s="2">
        <v>0.28541666666666665</v>
      </c>
      <c r="D1706">
        <v>2</v>
      </c>
      <c r="E1706">
        <v>8</v>
      </c>
      <c r="F1706" t="s">
        <v>2085</v>
      </c>
      <c r="G1706" t="s">
        <v>2084</v>
      </c>
      <c r="H1706">
        <v>0</v>
      </c>
      <c r="I1706">
        <v>0</v>
      </c>
      <c r="J1706">
        <v>-0.63</v>
      </c>
      <c r="K1706">
        <v>-1.07</v>
      </c>
      <c r="L1706">
        <v>28.5</v>
      </c>
      <c r="M1706" t="str">
        <f t="shared" si="80"/>
        <v/>
      </c>
      <c r="N1706" s="12" t="str">
        <f t="shared" si="81"/>
        <v/>
      </c>
      <c r="O1706" t="str">
        <f t="shared" si="82"/>
        <v/>
      </c>
    </row>
    <row r="1707" spans="1:15" x14ac:dyDescent="0.25">
      <c r="A1707">
        <v>2004</v>
      </c>
      <c r="B1707">
        <v>1</v>
      </c>
      <c r="C1707" s="2">
        <v>0.2638888888888889</v>
      </c>
      <c r="D1707">
        <v>3</v>
      </c>
      <c r="E1707">
        <v>7</v>
      </c>
      <c r="F1707" t="s">
        <v>1985</v>
      </c>
      <c r="G1707" t="s">
        <v>2083</v>
      </c>
      <c r="H1707">
        <v>0</v>
      </c>
      <c r="I1707">
        <v>0</v>
      </c>
      <c r="J1707">
        <v>-1.07</v>
      </c>
      <c r="K1707">
        <v>-2.4700000000000002</v>
      </c>
      <c r="L1707">
        <v>24.8</v>
      </c>
      <c r="M1707" t="str">
        <f t="shared" si="80"/>
        <v/>
      </c>
      <c r="N1707" s="12" t="str">
        <f t="shared" si="81"/>
        <v/>
      </c>
      <c r="O1707" t="str">
        <f t="shared" si="82"/>
        <v/>
      </c>
    </row>
    <row r="1708" spans="1:15" x14ac:dyDescent="0.25">
      <c r="A1708">
        <v>2004</v>
      </c>
      <c r="B1708">
        <v>1</v>
      </c>
      <c r="C1708" s="2">
        <v>0.25694444444444448</v>
      </c>
      <c r="D1708">
        <v>4</v>
      </c>
      <c r="E1708">
        <v>7</v>
      </c>
      <c r="F1708" t="s">
        <v>1985</v>
      </c>
      <c r="G1708" t="s">
        <v>2082</v>
      </c>
      <c r="H1708">
        <v>0</v>
      </c>
      <c r="I1708">
        <v>0</v>
      </c>
      <c r="J1708">
        <v>-2.4700000000000002</v>
      </c>
      <c r="K1708">
        <v>-2.4900000000000002</v>
      </c>
      <c r="L1708">
        <v>24.8</v>
      </c>
      <c r="M1708" t="str">
        <f t="shared" si="80"/>
        <v/>
      </c>
      <c r="N1708" s="12" t="str">
        <f t="shared" si="81"/>
        <v/>
      </c>
      <c r="O1708" t="str">
        <f t="shared" si="82"/>
        <v/>
      </c>
    </row>
    <row r="1709" spans="1:15" x14ac:dyDescent="0.25">
      <c r="A1709">
        <v>2004</v>
      </c>
      <c r="B1709">
        <v>1</v>
      </c>
      <c r="C1709" s="2">
        <v>0.25694444444444448</v>
      </c>
      <c r="D1709">
        <v>4</v>
      </c>
      <c r="E1709">
        <v>12</v>
      </c>
      <c r="F1709" t="s">
        <v>1943</v>
      </c>
      <c r="G1709" t="s">
        <v>2081</v>
      </c>
      <c r="H1709">
        <v>0</v>
      </c>
      <c r="I1709">
        <v>0</v>
      </c>
      <c r="J1709">
        <v>-2.4900000000000002</v>
      </c>
      <c r="K1709">
        <v>-2.3199999999999998</v>
      </c>
      <c r="L1709">
        <v>25.2</v>
      </c>
      <c r="M1709" t="str">
        <f t="shared" si="80"/>
        <v/>
      </c>
      <c r="N1709" s="12" t="str">
        <f t="shared" si="81"/>
        <v/>
      </c>
      <c r="O1709" t="str">
        <f t="shared" si="82"/>
        <v/>
      </c>
    </row>
    <row r="1710" spans="1:15" x14ac:dyDescent="0.25">
      <c r="A1710">
        <v>2004</v>
      </c>
      <c r="B1710">
        <v>1</v>
      </c>
      <c r="C1710" s="2">
        <v>0.25138888888888888</v>
      </c>
      <c r="D1710">
        <v>1</v>
      </c>
      <c r="E1710">
        <v>10</v>
      </c>
      <c r="F1710" t="s">
        <v>2080</v>
      </c>
      <c r="G1710" t="s">
        <v>2079</v>
      </c>
      <c r="H1710">
        <v>0</v>
      </c>
      <c r="I1710">
        <v>0</v>
      </c>
      <c r="J1710">
        <v>2.3199999999999998</v>
      </c>
      <c r="K1710">
        <v>2.73</v>
      </c>
      <c r="L1710">
        <v>24.2</v>
      </c>
      <c r="M1710" t="str">
        <f t="shared" si="80"/>
        <v/>
      </c>
      <c r="N1710" s="12" t="str">
        <f t="shared" si="81"/>
        <v/>
      </c>
      <c r="O1710" t="str">
        <f t="shared" si="82"/>
        <v/>
      </c>
    </row>
    <row r="1711" spans="1:15" x14ac:dyDescent="0.25">
      <c r="A1711">
        <v>2004</v>
      </c>
      <c r="B1711">
        <v>1</v>
      </c>
      <c r="C1711" s="2">
        <v>0.22638888888888889</v>
      </c>
      <c r="D1711">
        <v>2</v>
      </c>
      <c r="E1711">
        <v>3</v>
      </c>
      <c r="F1711" t="s">
        <v>1975</v>
      </c>
      <c r="G1711" t="s">
        <v>2078</v>
      </c>
      <c r="H1711">
        <v>0</v>
      </c>
      <c r="I1711">
        <v>0</v>
      </c>
      <c r="J1711">
        <v>2.73</v>
      </c>
      <c r="K1711">
        <v>3.05</v>
      </c>
      <c r="L1711">
        <v>23.5</v>
      </c>
      <c r="M1711" t="str">
        <f t="shared" si="80"/>
        <v/>
      </c>
      <c r="N1711" s="12" t="str">
        <f t="shared" si="81"/>
        <v/>
      </c>
      <c r="O1711" t="str">
        <f t="shared" si="82"/>
        <v/>
      </c>
    </row>
    <row r="1712" spans="1:15" x14ac:dyDescent="0.25">
      <c r="A1712">
        <v>2004</v>
      </c>
      <c r="B1712">
        <v>1</v>
      </c>
      <c r="C1712" s="2">
        <v>0.20277777777777781</v>
      </c>
      <c r="D1712">
        <v>1</v>
      </c>
      <c r="E1712">
        <v>10</v>
      </c>
      <c r="F1712" t="s">
        <v>2045</v>
      </c>
      <c r="G1712" t="s">
        <v>2077</v>
      </c>
      <c r="H1712">
        <v>0</v>
      </c>
      <c r="I1712">
        <v>0</v>
      </c>
      <c r="J1712">
        <v>3.05</v>
      </c>
      <c r="K1712">
        <v>2.64</v>
      </c>
      <c r="L1712">
        <v>24.5</v>
      </c>
      <c r="M1712" t="str">
        <f t="shared" si="80"/>
        <v/>
      </c>
      <c r="N1712" s="12" t="str">
        <f t="shared" si="81"/>
        <v/>
      </c>
      <c r="O1712" t="str">
        <f t="shared" si="82"/>
        <v/>
      </c>
    </row>
    <row r="1713" spans="1:15" x14ac:dyDescent="0.25">
      <c r="A1713">
        <v>2004</v>
      </c>
      <c r="B1713">
        <v>1</v>
      </c>
      <c r="C1713" s="2">
        <v>0.18124999999999999</v>
      </c>
      <c r="D1713">
        <v>2</v>
      </c>
      <c r="E1713">
        <v>9</v>
      </c>
      <c r="F1713" t="s">
        <v>2043</v>
      </c>
      <c r="G1713" t="s">
        <v>2076</v>
      </c>
      <c r="H1713">
        <v>0</v>
      </c>
      <c r="I1713">
        <v>0</v>
      </c>
      <c r="J1713">
        <v>2.64</v>
      </c>
      <c r="K1713">
        <v>2.74</v>
      </c>
      <c r="L1713">
        <v>24.3</v>
      </c>
      <c r="M1713" t="str">
        <f t="shared" si="80"/>
        <v/>
      </c>
      <c r="N1713" s="12" t="str">
        <f t="shared" si="81"/>
        <v/>
      </c>
      <c r="O1713" t="str">
        <f t="shared" si="82"/>
        <v/>
      </c>
    </row>
    <row r="1714" spans="1:15" x14ac:dyDescent="0.25">
      <c r="A1714">
        <v>2004</v>
      </c>
      <c r="B1714">
        <v>1</v>
      </c>
      <c r="C1714" s="2">
        <v>0.16041666666666668</v>
      </c>
      <c r="D1714">
        <v>3</v>
      </c>
      <c r="E1714">
        <v>3</v>
      </c>
      <c r="F1714" t="s">
        <v>2075</v>
      </c>
      <c r="G1714" t="s">
        <v>2074</v>
      </c>
      <c r="H1714">
        <v>0</v>
      </c>
      <c r="I1714">
        <v>0</v>
      </c>
      <c r="J1714">
        <v>2.74</v>
      </c>
      <c r="K1714">
        <v>0.53</v>
      </c>
      <c r="L1714">
        <v>30.4</v>
      </c>
      <c r="M1714" t="str">
        <f t="shared" si="80"/>
        <v/>
      </c>
      <c r="N1714" s="12" t="str">
        <f t="shared" si="81"/>
        <v/>
      </c>
      <c r="O1714" t="str">
        <f t="shared" si="82"/>
        <v/>
      </c>
    </row>
    <row r="1715" spans="1:15" x14ac:dyDescent="0.25">
      <c r="A1715">
        <v>2004</v>
      </c>
      <c r="B1715">
        <v>1</v>
      </c>
      <c r="C1715" s="2">
        <v>0.13333333333333333</v>
      </c>
      <c r="D1715">
        <v>4</v>
      </c>
      <c r="E1715">
        <v>13</v>
      </c>
      <c r="F1715" t="s">
        <v>1950</v>
      </c>
      <c r="G1715" t="s">
        <v>2073</v>
      </c>
      <c r="H1715">
        <v>0</v>
      </c>
      <c r="I1715">
        <v>0</v>
      </c>
      <c r="J1715">
        <v>0.53</v>
      </c>
      <c r="K1715">
        <v>0.38</v>
      </c>
      <c r="L1715">
        <v>30.9</v>
      </c>
      <c r="M1715" t="str">
        <f t="shared" si="80"/>
        <v/>
      </c>
      <c r="N1715" s="12" t="str">
        <f t="shared" si="81"/>
        <v/>
      </c>
      <c r="O1715" t="str">
        <f t="shared" si="82"/>
        <v/>
      </c>
    </row>
    <row r="1716" spans="1:15" x14ac:dyDescent="0.25">
      <c r="A1716">
        <v>2004</v>
      </c>
      <c r="B1716">
        <v>1</v>
      </c>
      <c r="C1716" s="2">
        <v>0.1277777777777778</v>
      </c>
      <c r="D1716">
        <v>1</v>
      </c>
      <c r="E1716">
        <v>10</v>
      </c>
      <c r="F1716" t="s">
        <v>2071</v>
      </c>
      <c r="G1716" t="s">
        <v>2072</v>
      </c>
      <c r="H1716">
        <v>0</v>
      </c>
      <c r="I1716">
        <v>0</v>
      </c>
      <c r="J1716">
        <v>-0.38</v>
      </c>
      <c r="K1716">
        <v>-0.78</v>
      </c>
      <c r="L1716">
        <v>29.8</v>
      </c>
      <c r="M1716" t="str">
        <f t="shared" si="80"/>
        <v/>
      </c>
      <c r="N1716" s="12" t="str">
        <f t="shared" si="81"/>
        <v/>
      </c>
      <c r="O1716" t="str">
        <f t="shared" si="82"/>
        <v/>
      </c>
    </row>
    <row r="1717" spans="1:15" x14ac:dyDescent="0.25">
      <c r="A1717">
        <v>2004</v>
      </c>
      <c r="B1717">
        <v>1</v>
      </c>
      <c r="C1717" s="2">
        <v>0.12361111111111112</v>
      </c>
      <c r="D1717">
        <v>2</v>
      </c>
      <c r="E1717">
        <v>10</v>
      </c>
      <c r="F1717" t="s">
        <v>2071</v>
      </c>
      <c r="G1717" t="s">
        <v>2070</v>
      </c>
      <c r="H1717">
        <v>0</v>
      </c>
      <c r="I1717">
        <v>0</v>
      </c>
      <c r="J1717">
        <v>-0.78</v>
      </c>
      <c r="K1717">
        <v>-1.07</v>
      </c>
      <c r="L1717">
        <v>29</v>
      </c>
      <c r="M1717" t="str">
        <f t="shared" si="80"/>
        <v/>
      </c>
      <c r="N1717" s="12" t="str">
        <f t="shared" si="81"/>
        <v/>
      </c>
      <c r="O1717" t="str">
        <f t="shared" si="82"/>
        <v/>
      </c>
    </row>
    <row r="1718" spans="1:15" x14ac:dyDescent="0.25">
      <c r="A1718">
        <v>2004</v>
      </c>
      <c r="B1718">
        <v>1</v>
      </c>
      <c r="C1718" s="2">
        <v>9.3055555555555558E-2</v>
      </c>
      <c r="D1718">
        <v>3</v>
      </c>
      <c r="E1718">
        <v>7</v>
      </c>
      <c r="F1718" t="s">
        <v>2069</v>
      </c>
      <c r="G1718" t="s">
        <v>2068</v>
      </c>
      <c r="H1718">
        <v>0</v>
      </c>
      <c r="I1718">
        <v>0</v>
      </c>
      <c r="J1718">
        <v>-1.07</v>
      </c>
      <c r="K1718">
        <v>-0.14000000000000001</v>
      </c>
      <c r="L1718">
        <v>31.8</v>
      </c>
      <c r="M1718" t="str">
        <f t="shared" si="80"/>
        <v/>
      </c>
      <c r="N1718" s="12" t="str">
        <f t="shared" si="81"/>
        <v/>
      </c>
      <c r="O1718" t="str">
        <f t="shared" si="82"/>
        <v/>
      </c>
    </row>
    <row r="1719" spans="1:15" x14ac:dyDescent="0.25">
      <c r="A1719">
        <v>2004</v>
      </c>
      <c r="B1719">
        <v>1</v>
      </c>
      <c r="C1719" s="2">
        <v>8.819444444444445E-2</v>
      </c>
      <c r="D1719">
        <v>1</v>
      </c>
      <c r="E1719">
        <v>10</v>
      </c>
      <c r="F1719" t="s">
        <v>2067</v>
      </c>
      <c r="G1719" t="s">
        <v>2066</v>
      </c>
      <c r="H1719">
        <v>0</v>
      </c>
      <c r="I1719">
        <v>0</v>
      </c>
      <c r="J1719">
        <v>-0.14000000000000001</v>
      </c>
      <c r="K1719">
        <v>0.01</v>
      </c>
      <c r="L1719">
        <v>32.299999999999997</v>
      </c>
      <c r="M1719" t="str">
        <f t="shared" si="80"/>
        <v/>
      </c>
      <c r="N1719" s="12" t="str">
        <f t="shared" si="81"/>
        <v/>
      </c>
      <c r="O1719" t="str">
        <f t="shared" si="82"/>
        <v/>
      </c>
    </row>
    <row r="1720" spans="1:15" x14ac:dyDescent="0.25">
      <c r="A1720">
        <v>2004</v>
      </c>
      <c r="B1720">
        <v>1</v>
      </c>
      <c r="C1720" s="2">
        <v>5.8333333333333327E-2</v>
      </c>
      <c r="D1720">
        <v>2</v>
      </c>
      <c r="E1720">
        <v>6</v>
      </c>
      <c r="F1720" t="s">
        <v>1915</v>
      </c>
      <c r="G1720" t="s">
        <v>2065</v>
      </c>
      <c r="H1720">
        <v>0</v>
      </c>
      <c r="I1720">
        <v>0</v>
      </c>
      <c r="J1720">
        <v>0.01</v>
      </c>
      <c r="K1720">
        <v>-0.82</v>
      </c>
      <c r="L1720">
        <v>29.9</v>
      </c>
      <c r="M1720" t="str">
        <f t="shared" si="80"/>
        <v/>
      </c>
      <c r="N1720" s="12" t="str">
        <f t="shared" si="81"/>
        <v/>
      </c>
      <c r="O1720" t="str">
        <f t="shared" si="82"/>
        <v/>
      </c>
    </row>
    <row r="1721" spans="1:15" x14ac:dyDescent="0.25">
      <c r="A1721">
        <v>2004</v>
      </c>
      <c r="B1721">
        <v>1</v>
      </c>
      <c r="C1721" s="2">
        <v>5.486111111111111E-2</v>
      </c>
      <c r="D1721">
        <v>3</v>
      </c>
      <c r="E1721">
        <v>6</v>
      </c>
      <c r="F1721" t="s">
        <v>1915</v>
      </c>
      <c r="G1721" t="s">
        <v>2064</v>
      </c>
      <c r="H1721">
        <v>0</v>
      </c>
      <c r="I1721">
        <v>0</v>
      </c>
      <c r="J1721">
        <v>-0.82</v>
      </c>
      <c r="K1721">
        <v>-1.83</v>
      </c>
      <c r="L1721">
        <v>27</v>
      </c>
      <c r="M1721" t="str">
        <f t="shared" si="80"/>
        <v/>
      </c>
      <c r="N1721" s="12" t="str">
        <f t="shared" si="81"/>
        <v/>
      </c>
      <c r="O1721" t="str">
        <f t="shared" si="82"/>
        <v/>
      </c>
    </row>
    <row r="1722" spans="1:15" x14ac:dyDescent="0.25">
      <c r="A1722">
        <v>2004</v>
      </c>
      <c r="B1722">
        <v>1</v>
      </c>
      <c r="C1722" s="2">
        <v>3.1944444444444449E-2</v>
      </c>
      <c r="D1722">
        <v>4</v>
      </c>
      <c r="E1722">
        <v>3</v>
      </c>
      <c r="F1722" t="s">
        <v>1892</v>
      </c>
      <c r="G1722" t="s">
        <v>2063</v>
      </c>
      <c r="H1722">
        <v>0</v>
      </c>
      <c r="I1722">
        <v>0</v>
      </c>
      <c r="J1722">
        <v>-1.83</v>
      </c>
      <c r="K1722">
        <v>-1.07</v>
      </c>
      <c r="L1722">
        <v>29.3</v>
      </c>
      <c r="M1722" t="str">
        <f t="shared" si="80"/>
        <v/>
      </c>
      <c r="N1722" s="12" t="str">
        <f t="shared" si="81"/>
        <v/>
      </c>
      <c r="O1722" t="str">
        <f t="shared" si="82"/>
        <v/>
      </c>
    </row>
    <row r="1723" spans="1:15" x14ac:dyDescent="0.25">
      <c r="A1723">
        <v>2004</v>
      </c>
      <c r="B1723">
        <v>1</v>
      </c>
      <c r="C1723" s="2">
        <v>2.4305555555555556E-2</v>
      </c>
      <c r="D1723">
        <v>1</v>
      </c>
      <c r="E1723">
        <v>10</v>
      </c>
      <c r="F1723" t="s">
        <v>463</v>
      </c>
      <c r="G1723" t="s">
        <v>1953</v>
      </c>
      <c r="H1723">
        <v>0</v>
      </c>
      <c r="I1723">
        <v>0</v>
      </c>
      <c r="J1723">
        <v>1.07</v>
      </c>
      <c r="K1723">
        <v>0.53</v>
      </c>
      <c r="L1723">
        <v>30.9</v>
      </c>
      <c r="M1723" t="str">
        <f t="shared" si="80"/>
        <v/>
      </c>
      <c r="N1723" s="12" t="str">
        <f t="shared" si="81"/>
        <v/>
      </c>
      <c r="O1723" t="str">
        <f t="shared" si="82"/>
        <v/>
      </c>
    </row>
    <row r="1724" spans="1:15" x14ac:dyDescent="0.25">
      <c r="A1724">
        <v>2004</v>
      </c>
      <c r="B1724">
        <v>1</v>
      </c>
      <c r="C1724" s="2">
        <v>2.013888888888889E-2</v>
      </c>
      <c r="D1724">
        <v>2</v>
      </c>
      <c r="E1724">
        <v>10</v>
      </c>
      <c r="F1724" t="s">
        <v>463</v>
      </c>
      <c r="G1724" t="s">
        <v>2062</v>
      </c>
      <c r="H1724">
        <v>0</v>
      </c>
      <c r="I1724">
        <v>0</v>
      </c>
      <c r="J1724">
        <v>0.53</v>
      </c>
      <c r="K1724">
        <v>1.03</v>
      </c>
      <c r="L1724">
        <v>29.4</v>
      </c>
      <c r="M1724" t="str">
        <f t="shared" si="80"/>
        <v/>
      </c>
      <c r="N1724" s="12" t="str">
        <f t="shared" si="81"/>
        <v/>
      </c>
      <c r="O1724" t="str">
        <f t="shared" si="82"/>
        <v/>
      </c>
    </row>
    <row r="1725" spans="1:15" x14ac:dyDescent="0.25">
      <c r="A1725">
        <v>2004</v>
      </c>
      <c r="B1725">
        <v>2</v>
      </c>
      <c r="C1725" s="2">
        <v>0.625</v>
      </c>
      <c r="D1725">
        <v>3</v>
      </c>
      <c r="E1725">
        <v>1</v>
      </c>
      <c r="F1725" t="s">
        <v>520</v>
      </c>
      <c r="G1725" t="s">
        <v>2061</v>
      </c>
      <c r="H1725">
        <v>0</v>
      </c>
      <c r="I1725">
        <v>0</v>
      </c>
      <c r="J1725">
        <v>1.03</v>
      </c>
      <c r="K1725">
        <v>-0.65</v>
      </c>
      <c r="L1725">
        <v>34.700000000000003</v>
      </c>
      <c r="M1725" t="str">
        <f t="shared" si="80"/>
        <v/>
      </c>
      <c r="N1725" s="12" t="str">
        <f t="shared" si="81"/>
        <v/>
      </c>
      <c r="O1725" t="str">
        <f t="shared" si="82"/>
        <v/>
      </c>
    </row>
    <row r="1726" spans="1:15" x14ac:dyDescent="0.25">
      <c r="A1726">
        <v>2004</v>
      </c>
      <c r="B1726">
        <v>2</v>
      </c>
      <c r="C1726" s="2">
        <v>0.6</v>
      </c>
      <c r="D1726">
        <v>4</v>
      </c>
      <c r="E1726">
        <v>1</v>
      </c>
      <c r="F1726" t="s">
        <v>520</v>
      </c>
      <c r="G1726" t="s">
        <v>2060</v>
      </c>
      <c r="H1726">
        <v>0</v>
      </c>
      <c r="I1726">
        <v>0</v>
      </c>
      <c r="J1726">
        <v>-0.65</v>
      </c>
      <c r="K1726">
        <v>-1.4</v>
      </c>
      <c r="L1726">
        <v>37.200000000000003</v>
      </c>
      <c r="M1726" t="str">
        <f t="shared" si="80"/>
        <v/>
      </c>
      <c r="N1726" s="12" t="str">
        <f t="shared" si="81"/>
        <v/>
      </c>
      <c r="O1726" t="str">
        <f t="shared" si="82"/>
        <v/>
      </c>
    </row>
    <row r="1727" spans="1:15" x14ac:dyDescent="0.25">
      <c r="A1727">
        <v>2004</v>
      </c>
      <c r="B1727">
        <v>2</v>
      </c>
      <c r="C1727" s="2">
        <v>0.59166666666666667</v>
      </c>
      <c r="D1727">
        <v>1</v>
      </c>
      <c r="E1727">
        <v>10</v>
      </c>
      <c r="F1727" t="s">
        <v>2043</v>
      </c>
      <c r="G1727" t="s">
        <v>2059</v>
      </c>
      <c r="H1727">
        <v>0</v>
      </c>
      <c r="I1727">
        <v>0</v>
      </c>
      <c r="J1727">
        <v>1.4</v>
      </c>
      <c r="K1727">
        <v>0.86</v>
      </c>
      <c r="L1727">
        <v>35.5</v>
      </c>
      <c r="M1727" t="str">
        <f t="shared" si="80"/>
        <v/>
      </c>
      <c r="N1727" s="12" t="str">
        <f t="shared" si="81"/>
        <v/>
      </c>
      <c r="O1727" t="str">
        <f t="shared" si="82"/>
        <v/>
      </c>
    </row>
    <row r="1728" spans="1:15" x14ac:dyDescent="0.25">
      <c r="A1728">
        <v>2004</v>
      </c>
      <c r="B1728">
        <v>2</v>
      </c>
      <c r="C1728" s="2">
        <v>0.58750000000000002</v>
      </c>
      <c r="D1728">
        <v>2</v>
      </c>
      <c r="E1728">
        <v>10</v>
      </c>
      <c r="F1728" t="s">
        <v>2043</v>
      </c>
      <c r="G1728" t="s">
        <v>2058</v>
      </c>
      <c r="H1728">
        <v>0</v>
      </c>
      <c r="I1728">
        <v>0</v>
      </c>
      <c r="J1728">
        <v>0.86</v>
      </c>
      <c r="K1728">
        <v>-0.1</v>
      </c>
      <c r="L1728">
        <v>32.5</v>
      </c>
      <c r="M1728" t="str">
        <f t="shared" si="80"/>
        <v/>
      </c>
      <c r="N1728" s="12" t="str">
        <f t="shared" si="81"/>
        <v/>
      </c>
      <c r="O1728" t="str">
        <f t="shared" si="82"/>
        <v/>
      </c>
    </row>
    <row r="1729" spans="1:15" x14ac:dyDescent="0.25">
      <c r="A1729">
        <v>2004</v>
      </c>
      <c r="B1729">
        <v>2</v>
      </c>
      <c r="C1729" s="2">
        <v>0.55694444444444446</v>
      </c>
      <c r="D1729">
        <v>3</v>
      </c>
      <c r="E1729">
        <v>12</v>
      </c>
      <c r="F1729" t="s">
        <v>2057</v>
      </c>
      <c r="G1729" t="s">
        <v>2056</v>
      </c>
      <c r="H1729">
        <v>0</v>
      </c>
      <c r="I1729">
        <v>0</v>
      </c>
      <c r="J1729">
        <v>-0.1</v>
      </c>
      <c r="K1729">
        <v>-1.77</v>
      </c>
      <c r="L1729">
        <v>27.5</v>
      </c>
      <c r="M1729" t="str">
        <f t="shared" si="80"/>
        <v/>
      </c>
      <c r="N1729" s="12" t="str">
        <f t="shared" si="81"/>
        <v/>
      </c>
      <c r="O1729" t="str">
        <f t="shared" si="82"/>
        <v/>
      </c>
    </row>
    <row r="1730" spans="1:15" x14ac:dyDescent="0.25">
      <c r="A1730">
        <v>2004</v>
      </c>
      <c r="B1730">
        <v>2</v>
      </c>
      <c r="C1730" s="2">
        <v>0.55138888888888882</v>
      </c>
      <c r="D1730">
        <v>4</v>
      </c>
      <c r="E1730">
        <v>23</v>
      </c>
      <c r="F1730" t="s">
        <v>2055</v>
      </c>
      <c r="G1730" t="s">
        <v>2054</v>
      </c>
      <c r="H1730">
        <v>0</v>
      </c>
      <c r="I1730">
        <v>0</v>
      </c>
      <c r="J1730">
        <v>-1.77</v>
      </c>
      <c r="K1730">
        <v>-0.61</v>
      </c>
      <c r="L1730">
        <v>31</v>
      </c>
      <c r="M1730" t="str">
        <f t="shared" si="80"/>
        <v/>
      </c>
      <c r="N1730" s="12" t="str">
        <f t="shared" si="81"/>
        <v/>
      </c>
      <c r="O1730" t="str">
        <f t="shared" si="82"/>
        <v/>
      </c>
    </row>
    <row r="1731" spans="1:15" x14ac:dyDescent="0.25">
      <c r="A1731">
        <v>2004</v>
      </c>
      <c r="B1731">
        <v>2</v>
      </c>
      <c r="C1731" s="2">
        <v>0.54513888888888895</v>
      </c>
      <c r="D1731">
        <v>1</v>
      </c>
      <c r="E1731">
        <v>10</v>
      </c>
      <c r="F1731" t="s">
        <v>494</v>
      </c>
      <c r="G1731" t="s">
        <v>2053</v>
      </c>
      <c r="H1731">
        <v>0</v>
      </c>
      <c r="I1731">
        <v>0</v>
      </c>
      <c r="J1731">
        <v>0.61</v>
      </c>
      <c r="K1731">
        <v>0.87</v>
      </c>
      <c r="L1731">
        <v>30.3</v>
      </c>
      <c r="M1731" t="str">
        <f t="shared" si="80"/>
        <v/>
      </c>
      <c r="N1731" s="12" t="str">
        <f t="shared" si="81"/>
        <v/>
      </c>
      <c r="O1731" t="str">
        <f t="shared" si="82"/>
        <v/>
      </c>
    </row>
    <row r="1732" spans="1:15" x14ac:dyDescent="0.25">
      <c r="A1732">
        <v>2004</v>
      </c>
      <c r="B1732">
        <v>2</v>
      </c>
      <c r="C1732" s="2">
        <v>0.52222222222222225</v>
      </c>
      <c r="D1732">
        <v>2</v>
      </c>
      <c r="E1732">
        <v>4</v>
      </c>
      <c r="F1732" t="s">
        <v>485</v>
      </c>
      <c r="G1732" t="s">
        <v>2052</v>
      </c>
      <c r="H1732">
        <v>0</v>
      </c>
      <c r="I1732">
        <v>0</v>
      </c>
      <c r="J1732">
        <v>0.87</v>
      </c>
      <c r="K1732">
        <v>0.43</v>
      </c>
      <c r="L1732">
        <v>31.7</v>
      </c>
      <c r="M1732" t="str">
        <f t="shared" ref="M1732:M1795" si="83">IF(AND(H1732=H1731,I1732=I1731),"",$B1732)</f>
        <v/>
      </c>
      <c r="N1732" s="12" t="str">
        <f t="shared" ref="N1732:N1795" si="84">IF(NOT(ISNUMBER(M1732)),"",
IF(AND($C1732=0.625,$B1732=1),TIME(0,0,0),
(($C$3-C1732)+0.625*(B1732-1))/60))</f>
        <v/>
      </c>
      <c r="O1732" t="str">
        <f t="shared" ref="O1732:O1795" si="85">IF(N1732&lt;&gt;"",ABS(H1732-I1732),"")</f>
        <v/>
      </c>
    </row>
    <row r="1733" spans="1:15" x14ac:dyDescent="0.25">
      <c r="A1733">
        <v>2004</v>
      </c>
      <c r="B1733">
        <v>2</v>
      </c>
      <c r="C1733" s="2">
        <v>0.49444444444444446</v>
      </c>
      <c r="D1733">
        <v>3</v>
      </c>
      <c r="E1733">
        <v>2</v>
      </c>
      <c r="F1733" t="s">
        <v>453</v>
      </c>
      <c r="G1733" t="s">
        <v>2051</v>
      </c>
      <c r="H1733">
        <v>0</v>
      </c>
      <c r="I1733">
        <v>0</v>
      </c>
      <c r="J1733">
        <v>0.43</v>
      </c>
      <c r="K1733">
        <v>1.47</v>
      </c>
      <c r="L1733">
        <v>28.6</v>
      </c>
      <c r="M1733" t="str">
        <f t="shared" si="83"/>
        <v/>
      </c>
      <c r="N1733" s="12" t="str">
        <f t="shared" si="84"/>
        <v/>
      </c>
      <c r="O1733" t="str">
        <f t="shared" si="85"/>
        <v/>
      </c>
    </row>
    <row r="1734" spans="1:15" x14ac:dyDescent="0.25">
      <c r="A1734">
        <v>2004</v>
      </c>
      <c r="B1734">
        <v>2</v>
      </c>
      <c r="C1734" s="2">
        <v>0.47569444444444442</v>
      </c>
      <c r="D1734">
        <v>1</v>
      </c>
      <c r="E1734">
        <v>10</v>
      </c>
      <c r="F1734" t="s">
        <v>475</v>
      </c>
      <c r="G1734" t="s">
        <v>2050</v>
      </c>
      <c r="H1734">
        <v>0</v>
      </c>
      <c r="I1734">
        <v>0</v>
      </c>
      <c r="J1734">
        <v>1.47</v>
      </c>
      <c r="K1734">
        <v>1.73</v>
      </c>
      <c r="L1734">
        <v>27.9</v>
      </c>
      <c r="M1734" t="str">
        <f t="shared" si="83"/>
        <v/>
      </c>
      <c r="N1734" s="12" t="str">
        <f t="shared" si="84"/>
        <v/>
      </c>
      <c r="O1734" t="str">
        <f t="shared" si="85"/>
        <v/>
      </c>
    </row>
    <row r="1735" spans="1:15" x14ac:dyDescent="0.25">
      <c r="A1735">
        <v>2004</v>
      </c>
      <c r="B1735">
        <v>2</v>
      </c>
      <c r="C1735" s="2">
        <v>0.4548611111111111</v>
      </c>
      <c r="D1735">
        <v>2</v>
      </c>
      <c r="E1735">
        <v>4</v>
      </c>
      <c r="F1735" t="s">
        <v>452</v>
      </c>
      <c r="G1735" t="s">
        <v>2049</v>
      </c>
      <c r="H1735">
        <v>0</v>
      </c>
      <c r="I1735">
        <v>0</v>
      </c>
      <c r="J1735">
        <v>1.73</v>
      </c>
      <c r="K1735">
        <v>2.46</v>
      </c>
      <c r="L1735">
        <v>25.8</v>
      </c>
      <c r="M1735" t="str">
        <f t="shared" si="83"/>
        <v/>
      </c>
      <c r="N1735" s="12" t="str">
        <f t="shared" si="84"/>
        <v/>
      </c>
      <c r="O1735" t="str">
        <f t="shared" si="85"/>
        <v/>
      </c>
    </row>
    <row r="1736" spans="1:15" x14ac:dyDescent="0.25">
      <c r="A1736">
        <v>2004</v>
      </c>
      <c r="B1736">
        <v>2</v>
      </c>
      <c r="C1736" s="2">
        <v>0.4291666666666667</v>
      </c>
      <c r="D1736">
        <v>1</v>
      </c>
      <c r="E1736">
        <v>10</v>
      </c>
      <c r="F1736" t="s">
        <v>1900</v>
      </c>
      <c r="G1736" t="s">
        <v>2048</v>
      </c>
      <c r="H1736">
        <v>0</v>
      </c>
      <c r="I1736">
        <v>0</v>
      </c>
      <c r="J1736">
        <v>2.46</v>
      </c>
      <c r="K1736">
        <v>1.91</v>
      </c>
      <c r="L1736">
        <v>27.5</v>
      </c>
      <c r="M1736" t="str">
        <f t="shared" si="83"/>
        <v/>
      </c>
      <c r="N1736" s="12" t="str">
        <f t="shared" si="84"/>
        <v/>
      </c>
      <c r="O1736" t="str">
        <f t="shared" si="85"/>
        <v/>
      </c>
    </row>
    <row r="1737" spans="1:15" x14ac:dyDescent="0.25">
      <c r="A1737">
        <v>2004</v>
      </c>
      <c r="B1737">
        <v>2</v>
      </c>
      <c r="C1737" s="2">
        <v>0.40347222222222223</v>
      </c>
      <c r="D1737">
        <v>2</v>
      </c>
      <c r="E1737">
        <v>10</v>
      </c>
      <c r="F1737" t="s">
        <v>1900</v>
      </c>
      <c r="G1737" t="s">
        <v>2047</v>
      </c>
      <c r="H1737">
        <v>0</v>
      </c>
      <c r="I1737">
        <v>0</v>
      </c>
      <c r="J1737">
        <v>1.91</v>
      </c>
      <c r="K1737">
        <v>2.41</v>
      </c>
      <c r="L1737">
        <v>26</v>
      </c>
      <c r="M1737" t="str">
        <f t="shared" si="83"/>
        <v/>
      </c>
      <c r="N1737" s="12" t="str">
        <f t="shared" si="84"/>
        <v/>
      </c>
      <c r="O1737" t="str">
        <f t="shared" si="85"/>
        <v/>
      </c>
    </row>
    <row r="1738" spans="1:15" x14ac:dyDescent="0.25">
      <c r="A1738">
        <v>2004</v>
      </c>
      <c r="B1738">
        <v>2</v>
      </c>
      <c r="C1738" s="2">
        <v>0.39374999999999999</v>
      </c>
      <c r="D1738">
        <v>3</v>
      </c>
      <c r="E1738">
        <v>1</v>
      </c>
      <c r="F1738" t="s">
        <v>2045</v>
      </c>
      <c r="G1738" t="s">
        <v>2046</v>
      </c>
      <c r="H1738">
        <v>0</v>
      </c>
      <c r="I1738">
        <v>0</v>
      </c>
      <c r="J1738">
        <v>2.41</v>
      </c>
      <c r="K1738">
        <v>0.72</v>
      </c>
      <c r="L1738">
        <v>31.3</v>
      </c>
      <c r="M1738" t="str">
        <f t="shared" si="83"/>
        <v/>
      </c>
      <c r="N1738" s="12" t="str">
        <f t="shared" si="84"/>
        <v/>
      </c>
      <c r="O1738" t="str">
        <f t="shared" si="85"/>
        <v/>
      </c>
    </row>
    <row r="1739" spans="1:15" x14ac:dyDescent="0.25">
      <c r="A1739">
        <v>2004</v>
      </c>
      <c r="B1739">
        <v>2</v>
      </c>
      <c r="C1739" s="2">
        <v>0.37777777777777777</v>
      </c>
      <c r="D1739">
        <v>4</v>
      </c>
      <c r="E1739">
        <v>1</v>
      </c>
      <c r="F1739" t="s">
        <v>2045</v>
      </c>
      <c r="G1739" t="s">
        <v>2044</v>
      </c>
      <c r="H1739">
        <v>0</v>
      </c>
      <c r="I1739">
        <v>0</v>
      </c>
      <c r="J1739">
        <v>0.72</v>
      </c>
      <c r="K1739">
        <v>3.12</v>
      </c>
      <c r="L1739">
        <v>24</v>
      </c>
      <c r="M1739" t="str">
        <f t="shared" si="83"/>
        <v/>
      </c>
      <c r="N1739" s="12" t="str">
        <f t="shared" si="84"/>
        <v/>
      </c>
      <c r="O1739" t="str">
        <f t="shared" si="85"/>
        <v/>
      </c>
    </row>
    <row r="1740" spans="1:15" x14ac:dyDescent="0.25">
      <c r="A1740">
        <v>2004</v>
      </c>
      <c r="B1740">
        <v>2</v>
      </c>
      <c r="C1740" s="2">
        <v>0.36944444444444446</v>
      </c>
      <c r="D1740">
        <v>1</v>
      </c>
      <c r="E1740">
        <v>10</v>
      </c>
      <c r="F1740" t="s">
        <v>2043</v>
      </c>
      <c r="G1740" t="s">
        <v>2042</v>
      </c>
      <c r="H1740">
        <v>0</v>
      </c>
      <c r="I1740">
        <v>0</v>
      </c>
      <c r="J1740">
        <v>3.12</v>
      </c>
      <c r="K1740">
        <v>2.98</v>
      </c>
      <c r="L1740">
        <v>24.4</v>
      </c>
      <c r="M1740" t="str">
        <f t="shared" si="83"/>
        <v/>
      </c>
      <c r="N1740" s="12" t="str">
        <f t="shared" si="84"/>
        <v/>
      </c>
      <c r="O1740" t="str">
        <f t="shared" si="85"/>
        <v/>
      </c>
    </row>
    <row r="1741" spans="1:15" x14ac:dyDescent="0.25">
      <c r="A1741">
        <v>2004</v>
      </c>
      <c r="B1741">
        <v>2</v>
      </c>
      <c r="C1741" s="2">
        <v>0.33958333333333335</v>
      </c>
      <c r="D1741">
        <v>2</v>
      </c>
      <c r="E1741">
        <v>7</v>
      </c>
      <c r="F1741" t="s">
        <v>2004</v>
      </c>
      <c r="G1741" t="s">
        <v>2041</v>
      </c>
      <c r="H1741">
        <v>0</v>
      </c>
      <c r="I1741">
        <v>0</v>
      </c>
      <c r="J1741">
        <v>2.98</v>
      </c>
      <c r="K1741">
        <v>3.65</v>
      </c>
      <c r="L1741">
        <v>22.5</v>
      </c>
      <c r="M1741" t="str">
        <f t="shared" si="83"/>
        <v/>
      </c>
      <c r="N1741" s="12" t="str">
        <f t="shared" si="84"/>
        <v/>
      </c>
      <c r="O1741" t="str">
        <f t="shared" si="85"/>
        <v/>
      </c>
    </row>
    <row r="1742" spans="1:15" x14ac:dyDescent="0.25">
      <c r="A1742">
        <v>2004</v>
      </c>
      <c r="B1742">
        <v>2</v>
      </c>
      <c r="C1742" s="2">
        <v>0.3263888888888889</v>
      </c>
      <c r="D1742">
        <v>2</v>
      </c>
      <c r="E1742">
        <v>2</v>
      </c>
      <c r="F1742" t="s">
        <v>1913</v>
      </c>
      <c r="G1742" t="s">
        <v>2040</v>
      </c>
      <c r="H1742">
        <v>0</v>
      </c>
      <c r="I1742">
        <v>0</v>
      </c>
      <c r="J1742">
        <v>3.65</v>
      </c>
      <c r="K1742">
        <v>4.24</v>
      </c>
      <c r="L1742">
        <v>20.9</v>
      </c>
      <c r="M1742" t="str">
        <f t="shared" si="83"/>
        <v/>
      </c>
      <c r="N1742" s="12" t="str">
        <f t="shared" si="84"/>
        <v/>
      </c>
      <c r="O1742" t="str">
        <f t="shared" si="85"/>
        <v/>
      </c>
    </row>
    <row r="1743" spans="1:15" x14ac:dyDescent="0.25">
      <c r="A1743">
        <v>2004</v>
      </c>
      <c r="B1743">
        <v>2</v>
      </c>
      <c r="C1743" s="2">
        <v>0.29375000000000001</v>
      </c>
      <c r="D1743">
        <v>1</v>
      </c>
      <c r="E1743">
        <v>10</v>
      </c>
      <c r="F1743" t="s">
        <v>1915</v>
      </c>
      <c r="G1743" t="s">
        <v>1808</v>
      </c>
      <c r="H1743">
        <v>0</v>
      </c>
      <c r="I1743">
        <v>0</v>
      </c>
      <c r="J1743">
        <v>4.24</v>
      </c>
      <c r="K1743">
        <v>3.69</v>
      </c>
      <c r="L1743">
        <v>22.4</v>
      </c>
      <c r="M1743" t="str">
        <f t="shared" si="83"/>
        <v/>
      </c>
      <c r="N1743" s="12" t="str">
        <f t="shared" si="84"/>
        <v/>
      </c>
      <c r="O1743" t="str">
        <f t="shared" si="85"/>
        <v/>
      </c>
    </row>
    <row r="1744" spans="1:15" x14ac:dyDescent="0.25">
      <c r="A1744">
        <v>2004</v>
      </c>
      <c r="B1744">
        <v>2</v>
      </c>
      <c r="C1744" s="2">
        <v>0.28958333333333336</v>
      </c>
      <c r="D1744">
        <v>2</v>
      </c>
      <c r="E1744">
        <v>10</v>
      </c>
      <c r="F1744" t="s">
        <v>1915</v>
      </c>
      <c r="G1744" t="s">
        <v>2039</v>
      </c>
      <c r="H1744">
        <v>0</v>
      </c>
      <c r="I1744">
        <v>0</v>
      </c>
      <c r="J1744">
        <v>3.69</v>
      </c>
      <c r="K1744">
        <v>3.22</v>
      </c>
      <c r="L1744">
        <v>23.8</v>
      </c>
      <c r="M1744" t="str">
        <f t="shared" si="83"/>
        <v/>
      </c>
      <c r="N1744" s="12" t="str">
        <f t="shared" si="84"/>
        <v/>
      </c>
      <c r="O1744" t="str">
        <f t="shared" si="85"/>
        <v/>
      </c>
    </row>
    <row r="1745" spans="1:15" x14ac:dyDescent="0.25">
      <c r="A1745">
        <v>2004</v>
      </c>
      <c r="B1745">
        <v>2</v>
      </c>
      <c r="C1745" s="2">
        <v>0.2590277777777778</v>
      </c>
      <c r="D1745">
        <v>3</v>
      </c>
      <c r="E1745">
        <v>8</v>
      </c>
      <c r="F1745" t="s">
        <v>2038</v>
      </c>
      <c r="G1745" t="s">
        <v>1740</v>
      </c>
      <c r="H1745">
        <v>0</v>
      </c>
      <c r="I1745">
        <v>0</v>
      </c>
      <c r="J1745">
        <v>3.22</v>
      </c>
      <c r="K1745">
        <v>2.25</v>
      </c>
      <c r="L1745">
        <v>26.8</v>
      </c>
      <c r="M1745" t="str">
        <f t="shared" si="83"/>
        <v/>
      </c>
      <c r="N1745" s="12" t="str">
        <f t="shared" si="84"/>
        <v/>
      </c>
      <c r="O1745" t="str">
        <f t="shared" si="85"/>
        <v/>
      </c>
    </row>
    <row r="1746" spans="1:15" x14ac:dyDescent="0.25">
      <c r="A1746">
        <v>2004</v>
      </c>
      <c r="B1746">
        <v>2</v>
      </c>
      <c r="C1746" s="2">
        <v>0.25555555555555559</v>
      </c>
      <c r="D1746">
        <v>4</v>
      </c>
      <c r="E1746">
        <v>8</v>
      </c>
      <c r="F1746" t="s">
        <v>2038</v>
      </c>
      <c r="G1746" t="s">
        <v>2037</v>
      </c>
      <c r="H1746">
        <v>0</v>
      </c>
      <c r="I1746">
        <v>0</v>
      </c>
      <c r="J1746">
        <v>2.25</v>
      </c>
      <c r="K1746">
        <v>-0.74</v>
      </c>
      <c r="L1746">
        <v>37</v>
      </c>
      <c r="M1746" t="str">
        <f t="shared" si="83"/>
        <v/>
      </c>
      <c r="N1746" s="12" t="str">
        <f t="shared" si="84"/>
        <v/>
      </c>
      <c r="O1746" t="str">
        <f t="shared" si="85"/>
        <v/>
      </c>
    </row>
    <row r="1747" spans="1:15" x14ac:dyDescent="0.25">
      <c r="A1747">
        <v>2004</v>
      </c>
      <c r="B1747">
        <v>2</v>
      </c>
      <c r="C1747" s="2">
        <v>0.25</v>
      </c>
      <c r="D1747">
        <v>1</v>
      </c>
      <c r="E1747">
        <v>10</v>
      </c>
      <c r="F1747" t="s">
        <v>1963</v>
      </c>
      <c r="G1747" t="s">
        <v>2036</v>
      </c>
      <c r="H1747">
        <v>0</v>
      </c>
      <c r="I1747">
        <v>0</v>
      </c>
      <c r="J1747">
        <v>0.74</v>
      </c>
      <c r="K1747">
        <v>-7.0000000000000007E-2</v>
      </c>
      <c r="L1747">
        <v>34.1</v>
      </c>
      <c r="M1747" t="str">
        <f t="shared" si="83"/>
        <v/>
      </c>
      <c r="N1747" s="12" t="str">
        <f t="shared" si="84"/>
        <v/>
      </c>
      <c r="O1747" t="str">
        <f t="shared" si="85"/>
        <v/>
      </c>
    </row>
    <row r="1748" spans="1:15" x14ac:dyDescent="0.25">
      <c r="A1748">
        <v>2004</v>
      </c>
      <c r="B1748">
        <v>2</v>
      </c>
      <c r="C1748" s="2">
        <v>0.22847222222222222</v>
      </c>
      <c r="D1748">
        <v>2</v>
      </c>
      <c r="E1748">
        <v>12</v>
      </c>
      <c r="F1748" t="s">
        <v>2034</v>
      </c>
      <c r="G1748" t="s">
        <v>2035</v>
      </c>
      <c r="H1748">
        <v>0</v>
      </c>
      <c r="I1748">
        <v>0</v>
      </c>
      <c r="J1748">
        <v>-7.0000000000000007E-2</v>
      </c>
      <c r="K1748">
        <v>-0.76</v>
      </c>
      <c r="L1748">
        <v>31.8</v>
      </c>
      <c r="M1748" t="str">
        <f t="shared" si="83"/>
        <v/>
      </c>
      <c r="N1748" s="12" t="str">
        <f t="shared" si="84"/>
        <v/>
      </c>
      <c r="O1748" t="str">
        <f t="shared" si="85"/>
        <v/>
      </c>
    </row>
    <row r="1749" spans="1:15" x14ac:dyDescent="0.25">
      <c r="A1749">
        <v>2004</v>
      </c>
      <c r="B1749">
        <v>2</v>
      </c>
      <c r="C1749" s="2">
        <v>0.22361111111111109</v>
      </c>
      <c r="D1749">
        <v>3</v>
      </c>
      <c r="E1749">
        <v>12</v>
      </c>
      <c r="F1749" t="s">
        <v>2034</v>
      </c>
      <c r="G1749" t="s">
        <v>2033</v>
      </c>
      <c r="H1749">
        <v>0</v>
      </c>
      <c r="I1749">
        <v>0</v>
      </c>
      <c r="J1749">
        <v>-0.76</v>
      </c>
      <c r="K1749">
        <v>-4.24</v>
      </c>
      <c r="L1749">
        <v>20.9</v>
      </c>
      <c r="M1749" t="str">
        <f t="shared" si="83"/>
        <v/>
      </c>
      <c r="N1749" s="12" t="str">
        <f t="shared" si="84"/>
        <v/>
      </c>
      <c r="O1749" t="str">
        <f t="shared" si="85"/>
        <v/>
      </c>
    </row>
    <row r="1750" spans="1:15" x14ac:dyDescent="0.25">
      <c r="A1750">
        <v>2004</v>
      </c>
      <c r="B1750">
        <v>2</v>
      </c>
      <c r="C1750" s="2">
        <v>0.21875</v>
      </c>
      <c r="D1750">
        <v>1</v>
      </c>
      <c r="E1750">
        <v>10</v>
      </c>
      <c r="F1750" t="s">
        <v>1915</v>
      </c>
      <c r="G1750" t="s">
        <v>2032</v>
      </c>
      <c r="H1750">
        <v>0</v>
      </c>
      <c r="I1750">
        <v>0</v>
      </c>
      <c r="J1750">
        <v>4.24</v>
      </c>
      <c r="K1750">
        <v>4.6399999999999997</v>
      </c>
      <c r="L1750">
        <v>19.8</v>
      </c>
      <c r="M1750" t="str">
        <f t="shared" si="83"/>
        <v/>
      </c>
      <c r="N1750" s="12" t="str">
        <f t="shared" si="84"/>
        <v/>
      </c>
      <c r="O1750" t="str">
        <f t="shared" si="85"/>
        <v/>
      </c>
    </row>
    <row r="1751" spans="1:15" x14ac:dyDescent="0.25">
      <c r="A1751">
        <v>2004</v>
      </c>
      <c r="B1751">
        <v>2</v>
      </c>
      <c r="C1751" s="2">
        <v>0.19236111111111112</v>
      </c>
      <c r="D1751">
        <v>2</v>
      </c>
      <c r="E1751">
        <v>4</v>
      </c>
      <c r="F1751" t="s">
        <v>1985</v>
      </c>
      <c r="G1751" t="s">
        <v>2031</v>
      </c>
      <c r="H1751">
        <v>0</v>
      </c>
      <c r="I1751">
        <v>0</v>
      </c>
      <c r="J1751">
        <v>4.6399999999999997</v>
      </c>
      <c r="K1751">
        <v>3.36</v>
      </c>
      <c r="L1751">
        <v>23.5</v>
      </c>
      <c r="M1751" t="str">
        <f t="shared" si="83"/>
        <v/>
      </c>
      <c r="N1751" s="12" t="str">
        <f t="shared" si="84"/>
        <v/>
      </c>
      <c r="O1751" t="str">
        <f t="shared" si="85"/>
        <v/>
      </c>
    </row>
    <row r="1752" spans="1:15" x14ac:dyDescent="0.25">
      <c r="A1752">
        <v>2004</v>
      </c>
      <c r="B1752">
        <v>2</v>
      </c>
      <c r="C1752" s="2">
        <v>0.16180555555555556</v>
      </c>
      <c r="D1752">
        <v>3</v>
      </c>
      <c r="E1752">
        <v>7</v>
      </c>
      <c r="F1752" t="s">
        <v>1987</v>
      </c>
      <c r="G1752" t="s">
        <v>2030</v>
      </c>
      <c r="H1752">
        <v>0</v>
      </c>
      <c r="I1752">
        <v>0</v>
      </c>
      <c r="J1752">
        <v>3.36</v>
      </c>
      <c r="K1752">
        <v>6.06</v>
      </c>
      <c r="L1752">
        <v>16.100000000000001</v>
      </c>
      <c r="M1752" t="str">
        <f t="shared" si="83"/>
        <v/>
      </c>
      <c r="N1752" s="12" t="str">
        <f t="shared" si="84"/>
        <v/>
      </c>
      <c r="O1752" t="str">
        <f t="shared" si="85"/>
        <v/>
      </c>
    </row>
    <row r="1753" spans="1:15" x14ac:dyDescent="0.25">
      <c r="A1753">
        <v>2004</v>
      </c>
      <c r="B1753">
        <v>2</v>
      </c>
      <c r="C1753" s="2">
        <v>0.13194444444444445</v>
      </c>
      <c r="D1753">
        <v>1</v>
      </c>
      <c r="E1753">
        <v>5</v>
      </c>
      <c r="F1753" t="s">
        <v>2015</v>
      </c>
      <c r="G1753" t="s">
        <v>2029</v>
      </c>
      <c r="H1753">
        <v>6</v>
      </c>
      <c r="I1753">
        <v>0</v>
      </c>
      <c r="J1753">
        <v>6.06</v>
      </c>
      <c r="K1753">
        <v>7</v>
      </c>
      <c r="L1753">
        <v>16.2</v>
      </c>
      <c r="M1753">
        <f t="shared" si="83"/>
        <v>2</v>
      </c>
      <c r="N1753" s="12">
        <f t="shared" si="84"/>
        <v>1.863425925925926E-2</v>
      </c>
      <c r="O1753">
        <f t="shared" si="85"/>
        <v>6</v>
      </c>
    </row>
    <row r="1754" spans="1:15" x14ac:dyDescent="0.25">
      <c r="A1754">
        <v>2004</v>
      </c>
      <c r="B1754">
        <v>2</v>
      </c>
      <c r="C1754" s="2">
        <v>0.13194444444444445</v>
      </c>
      <c r="F1754" t="s">
        <v>2015</v>
      </c>
      <c r="G1754" t="s">
        <v>1379</v>
      </c>
      <c r="H1754">
        <v>7</v>
      </c>
      <c r="I1754">
        <v>0</v>
      </c>
      <c r="J1754">
        <v>0</v>
      </c>
      <c r="K1754">
        <v>0</v>
      </c>
      <c r="L1754">
        <v>13.9</v>
      </c>
      <c r="M1754">
        <f t="shared" si="83"/>
        <v>2</v>
      </c>
      <c r="N1754" s="12">
        <f t="shared" si="84"/>
        <v>1.863425925925926E-2</v>
      </c>
      <c r="O1754">
        <f t="shared" si="85"/>
        <v>7</v>
      </c>
    </row>
    <row r="1755" spans="1:15" x14ac:dyDescent="0.25">
      <c r="A1755">
        <v>2004</v>
      </c>
      <c r="B1755">
        <v>2</v>
      </c>
      <c r="C1755" s="2">
        <v>0.13194444444444445</v>
      </c>
      <c r="F1755" t="s">
        <v>1178</v>
      </c>
      <c r="G1755" t="s">
        <v>2028</v>
      </c>
      <c r="H1755">
        <v>7</v>
      </c>
      <c r="I1755">
        <v>0</v>
      </c>
      <c r="J1755">
        <v>0</v>
      </c>
      <c r="K1755">
        <v>0.38</v>
      </c>
      <c r="L1755">
        <v>13.1</v>
      </c>
      <c r="M1755" t="str">
        <f t="shared" si="83"/>
        <v/>
      </c>
      <c r="N1755" s="12" t="str">
        <f t="shared" si="84"/>
        <v/>
      </c>
      <c r="O1755" t="str">
        <f t="shared" si="85"/>
        <v/>
      </c>
    </row>
    <row r="1756" spans="1:15" x14ac:dyDescent="0.25">
      <c r="A1756">
        <v>2004</v>
      </c>
      <c r="B1756">
        <v>2</v>
      </c>
      <c r="C1756" s="2">
        <v>0.12361111111111112</v>
      </c>
      <c r="D1756">
        <v>1</v>
      </c>
      <c r="E1756">
        <v>10</v>
      </c>
      <c r="F1756" t="s">
        <v>2015</v>
      </c>
      <c r="G1756" t="s">
        <v>2027</v>
      </c>
      <c r="H1756">
        <v>7</v>
      </c>
      <c r="I1756">
        <v>0</v>
      </c>
      <c r="J1756">
        <v>-0.38</v>
      </c>
      <c r="K1756">
        <v>-0.78</v>
      </c>
      <c r="L1756">
        <v>12.2</v>
      </c>
      <c r="M1756" t="str">
        <f t="shared" si="83"/>
        <v/>
      </c>
      <c r="N1756" s="12" t="str">
        <f t="shared" si="84"/>
        <v/>
      </c>
      <c r="O1756" t="str">
        <f t="shared" si="85"/>
        <v/>
      </c>
    </row>
    <row r="1757" spans="1:15" x14ac:dyDescent="0.25">
      <c r="A1757">
        <v>2004</v>
      </c>
      <c r="B1757">
        <v>2</v>
      </c>
      <c r="C1757" s="2">
        <v>0.11944444444444445</v>
      </c>
      <c r="D1757">
        <v>2</v>
      </c>
      <c r="E1757">
        <v>10</v>
      </c>
      <c r="F1757" t="s">
        <v>2015</v>
      </c>
      <c r="G1757" t="s">
        <v>2026</v>
      </c>
      <c r="H1757">
        <v>7</v>
      </c>
      <c r="I1757">
        <v>0</v>
      </c>
      <c r="J1757">
        <v>-0.78</v>
      </c>
      <c r="K1757">
        <v>-0.84</v>
      </c>
      <c r="L1757">
        <v>12.1</v>
      </c>
      <c r="M1757" t="str">
        <f t="shared" si="83"/>
        <v/>
      </c>
      <c r="N1757" s="12" t="str">
        <f t="shared" si="84"/>
        <v/>
      </c>
      <c r="O1757" t="str">
        <f t="shared" si="85"/>
        <v/>
      </c>
    </row>
    <row r="1758" spans="1:15" x14ac:dyDescent="0.25">
      <c r="A1758">
        <v>2004</v>
      </c>
      <c r="B1758">
        <v>2</v>
      </c>
      <c r="C1758" s="2">
        <v>8.5416666666666655E-2</v>
      </c>
      <c r="D1758">
        <v>3</v>
      </c>
      <c r="E1758">
        <v>5</v>
      </c>
      <c r="F1758" t="s">
        <v>1941</v>
      </c>
      <c r="G1758" t="s">
        <v>2025</v>
      </c>
      <c r="H1758">
        <v>7</v>
      </c>
      <c r="I1758">
        <v>0</v>
      </c>
      <c r="J1758">
        <v>-0.84</v>
      </c>
      <c r="K1758">
        <v>0.48</v>
      </c>
      <c r="L1758">
        <v>14.9</v>
      </c>
      <c r="M1758" t="str">
        <f t="shared" si="83"/>
        <v/>
      </c>
      <c r="N1758" s="12" t="str">
        <f t="shared" si="84"/>
        <v/>
      </c>
      <c r="O1758" t="str">
        <f t="shared" si="85"/>
        <v/>
      </c>
    </row>
    <row r="1759" spans="1:15" x14ac:dyDescent="0.25">
      <c r="A1759">
        <v>2004</v>
      </c>
      <c r="B1759">
        <v>2</v>
      </c>
      <c r="C1759" s="2">
        <v>8.0555555555555561E-2</v>
      </c>
      <c r="D1759">
        <v>1</v>
      </c>
      <c r="E1759">
        <v>10</v>
      </c>
      <c r="F1759" t="s">
        <v>1892</v>
      </c>
      <c r="G1759" t="s">
        <v>2024</v>
      </c>
      <c r="H1759">
        <v>7</v>
      </c>
      <c r="I1759">
        <v>0</v>
      </c>
      <c r="J1759">
        <v>0.48</v>
      </c>
      <c r="K1759">
        <v>1.99</v>
      </c>
      <c r="L1759">
        <v>18.7</v>
      </c>
      <c r="M1759" t="str">
        <f t="shared" si="83"/>
        <v/>
      </c>
      <c r="N1759" s="12" t="str">
        <f t="shared" si="84"/>
        <v/>
      </c>
      <c r="O1759" t="str">
        <f t="shared" si="85"/>
        <v/>
      </c>
    </row>
    <row r="1760" spans="1:15" x14ac:dyDescent="0.25">
      <c r="A1760">
        <v>2004</v>
      </c>
      <c r="B1760">
        <v>2</v>
      </c>
      <c r="C1760" s="2">
        <v>7.5694444444444439E-2</v>
      </c>
      <c r="D1760">
        <v>1</v>
      </c>
      <c r="E1760">
        <v>10</v>
      </c>
      <c r="F1760" t="s">
        <v>1979</v>
      </c>
      <c r="G1760" t="s">
        <v>2023</v>
      </c>
      <c r="H1760">
        <v>7</v>
      </c>
      <c r="I1760">
        <v>0</v>
      </c>
      <c r="J1760">
        <v>1.99</v>
      </c>
      <c r="K1760">
        <v>2.98</v>
      </c>
      <c r="L1760">
        <v>21.5</v>
      </c>
      <c r="M1760" t="str">
        <f t="shared" si="83"/>
        <v/>
      </c>
      <c r="N1760" s="12" t="str">
        <f t="shared" si="84"/>
        <v/>
      </c>
      <c r="O1760" t="str">
        <f t="shared" si="85"/>
        <v/>
      </c>
    </row>
    <row r="1761" spans="1:15" x14ac:dyDescent="0.25">
      <c r="A1761">
        <v>2004</v>
      </c>
      <c r="B1761">
        <v>2</v>
      </c>
      <c r="C1761" s="2">
        <v>5.9722222222222225E-2</v>
      </c>
      <c r="D1761">
        <v>1</v>
      </c>
      <c r="E1761">
        <v>10</v>
      </c>
      <c r="F1761" t="s">
        <v>513</v>
      </c>
      <c r="G1761" t="s">
        <v>2022</v>
      </c>
      <c r="H1761">
        <v>7</v>
      </c>
      <c r="I1761">
        <v>0</v>
      </c>
      <c r="J1761">
        <v>2.98</v>
      </c>
      <c r="K1761">
        <v>2.44</v>
      </c>
      <c r="L1761">
        <v>19.899999999999999</v>
      </c>
      <c r="M1761" t="str">
        <f t="shared" si="83"/>
        <v/>
      </c>
      <c r="N1761" s="12" t="str">
        <f t="shared" si="84"/>
        <v/>
      </c>
      <c r="O1761" t="str">
        <f t="shared" si="85"/>
        <v/>
      </c>
    </row>
    <row r="1762" spans="1:15" x14ac:dyDescent="0.25">
      <c r="A1762">
        <v>2004</v>
      </c>
      <c r="B1762">
        <v>2</v>
      </c>
      <c r="C1762" s="2">
        <v>5.6944444444444443E-2</v>
      </c>
      <c r="D1762">
        <v>2</v>
      </c>
      <c r="E1762">
        <v>10</v>
      </c>
      <c r="F1762" t="s">
        <v>513</v>
      </c>
      <c r="G1762" t="s">
        <v>2022</v>
      </c>
      <c r="H1762">
        <v>7</v>
      </c>
      <c r="I1762">
        <v>0</v>
      </c>
      <c r="J1762">
        <v>2.44</v>
      </c>
      <c r="K1762">
        <v>1.75</v>
      </c>
      <c r="L1762">
        <v>18</v>
      </c>
      <c r="M1762" t="str">
        <f t="shared" si="83"/>
        <v/>
      </c>
      <c r="N1762" s="12" t="str">
        <f t="shared" si="84"/>
        <v/>
      </c>
      <c r="O1762" t="str">
        <f t="shared" si="85"/>
        <v/>
      </c>
    </row>
    <row r="1763" spans="1:15" x14ac:dyDescent="0.25">
      <c r="A1763">
        <v>2004</v>
      </c>
      <c r="B1763">
        <v>2</v>
      </c>
      <c r="C1763" s="2">
        <v>5.1388888888888894E-2</v>
      </c>
      <c r="D1763">
        <v>2</v>
      </c>
      <c r="E1763">
        <v>10</v>
      </c>
      <c r="F1763" t="s">
        <v>513</v>
      </c>
      <c r="G1763" t="s">
        <v>511</v>
      </c>
      <c r="H1763">
        <v>7</v>
      </c>
      <c r="I1763">
        <v>0</v>
      </c>
      <c r="J1763">
        <v>0</v>
      </c>
      <c r="K1763">
        <v>0</v>
      </c>
      <c r="M1763" t="str">
        <f t="shared" si="83"/>
        <v/>
      </c>
      <c r="N1763" s="12" t="str">
        <f t="shared" si="84"/>
        <v/>
      </c>
      <c r="O1763" t="str">
        <f t="shared" si="85"/>
        <v/>
      </c>
    </row>
    <row r="1764" spans="1:15" x14ac:dyDescent="0.25">
      <c r="A1764">
        <v>2004</v>
      </c>
      <c r="B1764">
        <v>2</v>
      </c>
      <c r="C1764" s="2">
        <v>5.1388888888888894E-2</v>
      </c>
      <c r="D1764">
        <v>3</v>
      </c>
      <c r="E1764">
        <v>10</v>
      </c>
      <c r="F1764" t="s">
        <v>513</v>
      </c>
      <c r="G1764" t="s">
        <v>2021</v>
      </c>
      <c r="H1764">
        <v>7</v>
      </c>
      <c r="I1764">
        <v>6</v>
      </c>
      <c r="J1764">
        <v>1.75</v>
      </c>
      <c r="K1764">
        <v>7</v>
      </c>
      <c r="L1764">
        <v>31.6</v>
      </c>
      <c r="M1764">
        <f t="shared" si="83"/>
        <v>2</v>
      </c>
      <c r="N1764" s="12">
        <f t="shared" si="84"/>
        <v>1.997685185185185E-2</v>
      </c>
      <c r="O1764">
        <f t="shared" si="85"/>
        <v>1</v>
      </c>
    </row>
    <row r="1765" spans="1:15" x14ac:dyDescent="0.25">
      <c r="A1765">
        <v>2004</v>
      </c>
      <c r="B1765">
        <v>2</v>
      </c>
      <c r="C1765" s="2">
        <v>5.1388888888888894E-2</v>
      </c>
      <c r="F1765" t="s">
        <v>513</v>
      </c>
      <c r="G1765" t="s">
        <v>1904</v>
      </c>
      <c r="H1765">
        <v>7</v>
      </c>
      <c r="I1765">
        <v>7</v>
      </c>
      <c r="J1765">
        <v>0</v>
      </c>
      <c r="K1765">
        <v>0</v>
      </c>
      <c r="L1765">
        <v>35.4</v>
      </c>
      <c r="M1765">
        <f t="shared" si="83"/>
        <v>2</v>
      </c>
      <c r="N1765" s="12">
        <f t="shared" si="84"/>
        <v>1.997685185185185E-2</v>
      </c>
      <c r="O1765">
        <f t="shared" si="85"/>
        <v>0</v>
      </c>
    </row>
    <row r="1766" spans="1:15" x14ac:dyDescent="0.25">
      <c r="A1766">
        <v>2004</v>
      </c>
      <c r="B1766">
        <v>2</v>
      </c>
      <c r="C1766" s="2">
        <v>5.1388888888888894E-2</v>
      </c>
      <c r="F1766" t="s">
        <v>1903</v>
      </c>
      <c r="G1766" t="s">
        <v>2020</v>
      </c>
      <c r="H1766">
        <v>7</v>
      </c>
      <c r="I1766">
        <v>7</v>
      </c>
      <c r="J1766">
        <v>0</v>
      </c>
      <c r="K1766">
        <v>-0.41</v>
      </c>
      <c r="L1766">
        <v>33.799999999999997</v>
      </c>
      <c r="M1766" t="str">
        <f t="shared" si="83"/>
        <v/>
      </c>
      <c r="N1766" s="12" t="str">
        <f t="shared" si="84"/>
        <v/>
      </c>
      <c r="O1766" t="str">
        <f t="shared" si="85"/>
        <v/>
      </c>
    </row>
    <row r="1767" spans="1:15" x14ac:dyDescent="0.25">
      <c r="A1767">
        <v>2004</v>
      </c>
      <c r="B1767">
        <v>2</v>
      </c>
      <c r="C1767" s="2">
        <v>4.0972222222222222E-2</v>
      </c>
      <c r="D1767">
        <v>1</v>
      </c>
      <c r="E1767">
        <v>10</v>
      </c>
      <c r="F1767" t="s">
        <v>1995</v>
      </c>
      <c r="G1767" t="s">
        <v>2019</v>
      </c>
      <c r="H1767">
        <v>7</v>
      </c>
      <c r="I1767">
        <v>7</v>
      </c>
      <c r="J1767">
        <v>0.41</v>
      </c>
      <c r="K1767">
        <v>1.2</v>
      </c>
      <c r="L1767">
        <v>30.9</v>
      </c>
      <c r="M1767" t="str">
        <f t="shared" si="83"/>
        <v/>
      </c>
      <c r="N1767" s="12" t="str">
        <f t="shared" si="84"/>
        <v/>
      </c>
      <c r="O1767" t="str">
        <f t="shared" si="85"/>
        <v/>
      </c>
    </row>
    <row r="1768" spans="1:15" x14ac:dyDescent="0.25">
      <c r="A1768">
        <v>2004</v>
      </c>
      <c r="B1768">
        <v>2</v>
      </c>
      <c r="C1768" s="2">
        <v>3.7499999999999999E-2</v>
      </c>
      <c r="D1768">
        <v>1</v>
      </c>
      <c r="E1768">
        <v>10</v>
      </c>
      <c r="F1768" t="s">
        <v>464</v>
      </c>
      <c r="G1768" t="s">
        <v>1740</v>
      </c>
      <c r="H1768">
        <v>7</v>
      </c>
      <c r="I1768">
        <v>7</v>
      </c>
      <c r="J1768">
        <v>1.2</v>
      </c>
      <c r="K1768">
        <v>0.66</v>
      </c>
      <c r="L1768">
        <v>33</v>
      </c>
      <c r="M1768" t="str">
        <f t="shared" si="83"/>
        <v/>
      </c>
      <c r="N1768" s="12" t="str">
        <f t="shared" si="84"/>
        <v/>
      </c>
      <c r="O1768" t="str">
        <f t="shared" si="85"/>
        <v/>
      </c>
    </row>
    <row r="1769" spans="1:15" x14ac:dyDescent="0.25">
      <c r="A1769">
        <v>2004</v>
      </c>
      <c r="B1769">
        <v>2</v>
      </c>
      <c r="C1769" s="2">
        <v>3.2638888888888891E-2</v>
      </c>
      <c r="D1769">
        <v>2</v>
      </c>
      <c r="E1769">
        <v>10</v>
      </c>
      <c r="F1769" t="s">
        <v>464</v>
      </c>
      <c r="G1769" t="s">
        <v>2018</v>
      </c>
      <c r="H1769">
        <v>7</v>
      </c>
      <c r="I1769">
        <v>7</v>
      </c>
      <c r="J1769">
        <v>0.66</v>
      </c>
      <c r="K1769">
        <v>4.6500000000000004</v>
      </c>
      <c r="L1769">
        <v>19.600000000000001</v>
      </c>
      <c r="M1769" t="str">
        <f t="shared" si="83"/>
        <v/>
      </c>
      <c r="N1769" s="12" t="str">
        <f t="shared" si="84"/>
        <v/>
      </c>
      <c r="O1769" t="str">
        <f t="shared" si="85"/>
        <v/>
      </c>
    </row>
    <row r="1770" spans="1:15" x14ac:dyDescent="0.25">
      <c r="A1770">
        <v>2004</v>
      </c>
      <c r="B1770">
        <v>2</v>
      </c>
      <c r="C1770" s="2">
        <v>2.5694444444444447E-2</v>
      </c>
      <c r="D1770">
        <v>2</v>
      </c>
      <c r="E1770">
        <v>10</v>
      </c>
      <c r="F1770" t="s">
        <v>464</v>
      </c>
      <c r="G1770" t="s">
        <v>459</v>
      </c>
      <c r="H1770">
        <v>7</v>
      </c>
      <c r="I1770">
        <v>7</v>
      </c>
      <c r="J1770">
        <v>0</v>
      </c>
      <c r="K1770">
        <v>0</v>
      </c>
      <c r="M1770" t="str">
        <f t="shared" si="83"/>
        <v/>
      </c>
      <c r="N1770" s="12" t="str">
        <f t="shared" si="84"/>
        <v/>
      </c>
      <c r="O1770" t="str">
        <f t="shared" si="85"/>
        <v/>
      </c>
    </row>
    <row r="1771" spans="1:15" x14ac:dyDescent="0.25">
      <c r="A1771">
        <v>2004</v>
      </c>
      <c r="B1771">
        <v>2</v>
      </c>
      <c r="C1771" s="2">
        <v>2.5694444444444447E-2</v>
      </c>
      <c r="D1771">
        <v>1</v>
      </c>
      <c r="E1771">
        <v>10</v>
      </c>
      <c r="F1771" t="s">
        <v>1985</v>
      </c>
      <c r="G1771" t="s">
        <v>1740</v>
      </c>
      <c r="H1771">
        <v>7</v>
      </c>
      <c r="I1771">
        <v>7</v>
      </c>
      <c r="J1771">
        <v>4.6500000000000004</v>
      </c>
      <c r="K1771">
        <v>4</v>
      </c>
      <c r="L1771">
        <v>21.6</v>
      </c>
      <c r="M1771" t="str">
        <f t="shared" si="83"/>
        <v/>
      </c>
      <c r="N1771" s="12" t="str">
        <f t="shared" si="84"/>
        <v/>
      </c>
      <c r="O1771" t="str">
        <f t="shared" si="85"/>
        <v/>
      </c>
    </row>
    <row r="1772" spans="1:15" x14ac:dyDescent="0.25">
      <c r="A1772">
        <v>2004</v>
      </c>
      <c r="B1772">
        <v>2</v>
      </c>
      <c r="C1772" s="2">
        <v>2.2222222222222223E-2</v>
      </c>
      <c r="D1772">
        <v>2</v>
      </c>
      <c r="E1772">
        <v>10</v>
      </c>
      <c r="F1772" t="s">
        <v>1985</v>
      </c>
      <c r="G1772" t="s">
        <v>2017</v>
      </c>
      <c r="H1772">
        <v>7</v>
      </c>
      <c r="I1772">
        <v>7</v>
      </c>
      <c r="J1772">
        <v>4</v>
      </c>
      <c r="K1772">
        <v>4.96</v>
      </c>
      <c r="L1772">
        <v>18.8</v>
      </c>
      <c r="M1772" t="str">
        <f t="shared" si="83"/>
        <v/>
      </c>
      <c r="N1772" s="12" t="str">
        <f t="shared" si="84"/>
        <v/>
      </c>
      <c r="O1772" t="str">
        <f t="shared" si="85"/>
        <v/>
      </c>
    </row>
    <row r="1773" spans="1:15" x14ac:dyDescent="0.25">
      <c r="A1773">
        <v>2004</v>
      </c>
      <c r="B1773">
        <v>2</v>
      </c>
      <c r="C1773" s="2">
        <v>1.5972222222222224E-2</v>
      </c>
      <c r="D1773">
        <v>2</v>
      </c>
      <c r="E1773">
        <v>10</v>
      </c>
      <c r="F1773" t="s">
        <v>1985</v>
      </c>
      <c r="G1773" t="s">
        <v>455</v>
      </c>
      <c r="H1773">
        <v>7</v>
      </c>
      <c r="I1773">
        <v>7</v>
      </c>
      <c r="J1773">
        <v>0</v>
      </c>
      <c r="K1773">
        <v>0</v>
      </c>
      <c r="M1773" t="str">
        <f t="shared" si="83"/>
        <v/>
      </c>
      <c r="N1773" s="12" t="str">
        <f t="shared" si="84"/>
        <v/>
      </c>
      <c r="O1773" t="str">
        <f t="shared" si="85"/>
        <v/>
      </c>
    </row>
    <row r="1774" spans="1:15" x14ac:dyDescent="0.25">
      <c r="A1774">
        <v>2004</v>
      </c>
      <c r="B1774">
        <v>2</v>
      </c>
      <c r="C1774" s="2">
        <v>1.5972222222222224E-2</v>
      </c>
      <c r="D1774">
        <v>3</v>
      </c>
      <c r="E1774">
        <v>1</v>
      </c>
      <c r="F1774" t="s">
        <v>2015</v>
      </c>
      <c r="G1774" t="s">
        <v>2016</v>
      </c>
      <c r="H1774">
        <v>13</v>
      </c>
      <c r="I1774">
        <v>7</v>
      </c>
      <c r="J1774">
        <v>4.96</v>
      </c>
      <c r="K1774">
        <v>7</v>
      </c>
      <c r="L1774">
        <v>16</v>
      </c>
      <c r="M1774">
        <f t="shared" si="83"/>
        <v>2</v>
      </c>
      <c r="N1774" s="12">
        <f t="shared" si="84"/>
        <v>2.056712962962963E-2</v>
      </c>
      <c r="O1774">
        <f t="shared" si="85"/>
        <v>6</v>
      </c>
    </row>
    <row r="1775" spans="1:15" x14ac:dyDescent="0.25">
      <c r="A1775">
        <v>2004</v>
      </c>
      <c r="B1775">
        <v>2</v>
      </c>
      <c r="C1775" s="2">
        <v>1.5972222222222224E-2</v>
      </c>
      <c r="F1775" t="s">
        <v>2015</v>
      </c>
      <c r="G1775" t="s">
        <v>1379</v>
      </c>
      <c r="H1775">
        <v>14</v>
      </c>
      <c r="I1775">
        <v>7</v>
      </c>
      <c r="J1775">
        <v>0</v>
      </c>
      <c r="K1775">
        <v>0</v>
      </c>
      <c r="L1775">
        <v>13.6</v>
      </c>
      <c r="M1775">
        <f t="shared" si="83"/>
        <v>2</v>
      </c>
      <c r="N1775" s="12">
        <f t="shared" si="84"/>
        <v>2.056712962962963E-2</v>
      </c>
      <c r="O1775">
        <f t="shared" si="85"/>
        <v>7</v>
      </c>
    </row>
    <row r="1776" spans="1:15" x14ac:dyDescent="0.25">
      <c r="A1776">
        <v>2004</v>
      </c>
      <c r="B1776">
        <v>2</v>
      </c>
      <c r="C1776" s="2">
        <v>1.5972222222222224E-2</v>
      </c>
      <c r="F1776" t="s">
        <v>1178</v>
      </c>
      <c r="G1776" t="s">
        <v>2014</v>
      </c>
      <c r="H1776">
        <v>14</v>
      </c>
      <c r="I1776">
        <v>7</v>
      </c>
      <c r="J1776">
        <v>0</v>
      </c>
      <c r="K1776">
        <v>-2.06</v>
      </c>
      <c r="L1776">
        <v>18.8</v>
      </c>
      <c r="M1776" t="str">
        <f t="shared" si="83"/>
        <v/>
      </c>
      <c r="N1776" s="12" t="str">
        <f t="shared" si="84"/>
        <v/>
      </c>
      <c r="O1776" t="str">
        <f t="shared" si="85"/>
        <v/>
      </c>
    </row>
    <row r="1777" spans="1:15" x14ac:dyDescent="0.25">
      <c r="A1777">
        <v>2004</v>
      </c>
      <c r="B1777">
        <v>2</v>
      </c>
      <c r="C1777" s="2">
        <v>8.3333333333333332E-3</v>
      </c>
      <c r="D1777">
        <v>1</v>
      </c>
      <c r="E1777">
        <v>10</v>
      </c>
      <c r="F1777" t="s">
        <v>1900</v>
      </c>
      <c r="G1777" t="s">
        <v>2013</v>
      </c>
      <c r="H1777">
        <v>14</v>
      </c>
      <c r="I1777">
        <v>7</v>
      </c>
      <c r="J1777">
        <v>2.06</v>
      </c>
      <c r="K1777">
        <v>3.45</v>
      </c>
      <c r="L1777">
        <v>23</v>
      </c>
      <c r="M1777" t="str">
        <f t="shared" si="83"/>
        <v/>
      </c>
      <c r="N1777" s="12" t="str">
        <f t="shared" si="84"/>
        <v/>
      </c>
      <c r="O1777" t="str">
        <f t="shared" si="85"/>
        <v/>
      </c>
    </row>
    <row r="1778" spans="1:15" x14ac:dyDescent="0.25">
      <c r="A1778">
        <v>2004</v>
      </c>
      <c r="B1778">
        <v>2</v>
      </c>
      <c r="C1778" s="2">
        <v>3.472222222222222E-3</v>
      </c>
      <c r="D1778">
        <v>1</v>
      </c>
      <c r="E1778">
        <v>10</v>
      </c>
      <c r="F1778" t="s">
        <v>1900</v>
      </c>
      <c r="G1778" t="s">
        <v>1893</v>
      </c>
      <c r="H1778">
        <v>14</v>
      </c>
      <c r="I1778">
        <v>7</v>
      </c>
      <c r="J1778">
        <v>0</v>
      </c>
      <c r="K1778">
        <v>0</v>
      </c>
      <c r="M1778" t="str">
        <f t="shared" si="83"/>
        <v/>
      </c>
      <c r="N1778" s="12" t="str">
        <f t="shared" si="84"/>
        <v/>
      </c>
      <c r="O1778" t="str">
        <f t="shared" si="85"/>
        <v/>
      </c>
    </row>
    <row r="1779" spans="1:15" x14ac:dyDescent="0.25">
      <c r="A1779">
        <v>2004</v>
      </c>
      <c r="B1779">
        <v>2</v>
      </c>
      <c r="C1779" s="2">
        <v>0</v>
      </c>
      <c r="D1779">
        <v>1</v>
      </c>
      <c r="E1779">
        <v>10</v>
      </c>
      <c r="F1779" t="s">
        <v>463</v>
      </c>
      <c r="G1779" t="s">
        <v>2012</v>
      </c>
      <c r="H1779">
        <v>14</v>
      </c>
      <c r="I1779">
        <v>10</v>
      </c>
      <c r="J1779">
        <v>3.45</v>
      </c>
      <c r="K1779">
        <v>3</v>
      </c>
      <c r="L1779">
        <v>21.6</v>
      </c>
      <c r="M1779">
        <f t="shared" si="83"/>
        <v>2</v>
      </c>
      <c r="N1779" s="12">
        <f t="shared" si="84"/>
        <v>2.0833333333333332E-2</v>
      </c>
      <c r="O1779">
        <f t="shared" si="85"/>
        <v>4</v>
      </c>
    </row>
    <row r="1780" spans="1:15" x14ac:dyDescent="0.25">
      <c r="A1780">
        <v>2004</v>
      </c>
      <c r="B1780">
        <v>3</v>
      </c>
      <c r="C1780" s="2">
        <v>0.625</v>
      </c>
      <c r="F1780" t="s">
        <v>1903</v>
      </c>
      <c r="G1780" t="s">
        <v>2011</v>
      </c>
      <c r="H1780">
        <v>14</v>
      </c>
      <c r="I1780">
        <v>10</v>
      </c>
      <c r="J1780">
        <v>0</v>
      </c>
      <c r="K1780">
        <v>-0.67</v>
      </c>
      <c r="L1780">
        <v>19.5</v>
      </c>
      <c r="M1780" t="str">
        <f t="shared" si="83"/>
        <v/>
      </c>
      <c r="N1780" s="12" t="str">
        <f t="shared" si="84"/>
        <v/>
      </c>
      <c r="O1780" t="str">
        <f t="shared" si="85"/>
        <v/>
      </c>
    </row>
    <row r="1781" spans="1:15" x14ac:dyDescent="0.25">
      <c r="A1781">
        <v>2004</v>
      </c>
      <c r="B1781">
        <v>3</v>
      </c>
      <c r="C1781" s="2">
        <v>0.62152777777777779</v>
      </c>
      <c r="D1781">
        <v>1</v>
      </c>
      <c r="E1781">
        <v>10</v>
      </c>
      <c r="F1781" t="s">
        <v>490</v>
      </c>
      <c r="G1781" t="s">
        <v>2010</v>
      </c>
      <c r="H1781">
        <v>14</v>
      </c>
      <c r="I1781">
        <v>10</v>
      </c>
      <c r="J1781">
        <v>0.67</v>
      </c>
      <c r="K1781">
        <v>0.27</v>
      </c>
      <c r="L1781">
        <v>20.7</v>
      </c>
      <c r="M1781" t="str">
        <f t="shared" si="83"/>
        <v/>
      </c>
      <c r="N1781" s="12" t="str">
        <f t="shared" si="84"/>
        <v/>
      </c>
      <c r="O1781" t="str">
        <f t="shared" si="85"/>
        <v/>
      </c>
    </row>
    <row r="1782" spans="1:15" x14ac:dyDescent="0.25">
      <c r="A1782">
        <v>2004</v>
      </c>
      <c r="B1782">
        <v>3</v>
      </c>
      <c r="C1782" s="2">
        <v>0.59305555555555556</v>
      </c>
      <c r="D1782">
        <v>2</v>
      </c>
      <c r="E1782">
        <v>9</v>
      </c>
      <c r="F1782" t="s">
        <v>531</v>
      </c>
      <c r="G1782" t="s">
        <v>2009</v>
      </c>
      <c r="H1782">
        <v>14</v>
      </c>
      <c r="I1782">
        <v>10</v>
      </c>
      <c r="J1782">
        <v>0.27</v>
      </c>
      <c r="K1782">
        <v>-0.03</v>
      </c>
      <c r="L1782">
        <v>21.6</v>
      </c>
      <c r="M1782" t="str">
        <f t="shared" si="83"/>
        <v/>
      </c>
      <c r="N1782" s="12" t="str">
        <f t="shared" si="84"/>
        <v/>
      </c>
      <c r="O1782" t="str">
        <f t="shared" si="85"/>
        <v/>
      </c>
    </row>
    <row r="1783" spans="1:15" x14ac:dyDescent="0.25">
      <c r="A1783">
        <v>2004</v>
      </c>
      <c r="B1783">
        <v>3</v>
      </c>
      <c r="C1783" s="2">
        <v>0.56041666666666667</v>
      </c>
      <c r="D1783">
        <v>3</v>
      </c>
      <c r="E1783">
        <v>6</v>
      </c>
      <c r="F1783" t="s">
        <v>1178</v>
      </c>
      <c r="G1783" t="s">
        <v>2008</v>
      </c>
      <c r="H1783">
        <v>14</v>
      </c>
      <c r="I1783">
        <v>10</v>
      </c>
      <c r="J1783">
        <v>-0.03</v>
      </c>
      <c r="K1783">
        <v>-1.04</v>
      </c>
      <c r="L1783">
        <v>24.9</v>
      </c>
      <c r="M1783" t="str">
        <f t="shared" si="83"/>
        <v/>
      </c>
      <c r="N1783" s="12" t="str">
        <f t="shared" si="84"/>
        <v/>
      </c>
      <c r="O1783" t="str">
        <f t="shared" si="85"/>
        <v/>
      </c>
    </row>
    <row r="1784" spans="1:15" x14ac:dyDescent="0.25">
      <c r="A1784">
        <v>2004</v>
      </c>
      <c r="B1784">
        <v>3</v>
      </c>
      <c r="C1784" s="2">
        <v>0.52777777777777779</v>
      </c>
      <c r="D1784">
        <v>4</v>
      </c>
      <c r="E1784">
        <v>1</v>
      </c>
      <c r="F1784" t="s">
        <v>471</v>
      </c>
      <c r="G1784" t="s">
        <v>2007</v>
      </c>
      <c r="H1784">
        <v>14</v>
      </c>
      <c r="I1784">
        <v>10</v>
      </c>
      <c r="J1784">
        <v>-1.04</v>
      </c>
      <c r="K1784">
        <v>-1.73</v>
      </c>
      <c r="L1784">
        <v>27.4</v>
      </c>
      <c r="M1784" t="str">
        <f t="shared" si="83"/>
        <v/>
      </c>
      <c r="N1784" s="12" t="str">
        <f t="shared" si="84"/>
        <v/>
      </c>
      <c r="O1784" t="str">
        <f t="shared" si="85"/>
        <v/>
      </c>
    </row>
    <row r="1785" spans="1:15" x14ac:dyDescent="0.25">
      <c r="A1785">
        <v>2004</v>
      </c>
      <c r="B1785">
        <v>3</v>
      </c>
      <c r="C1785" s="2">
        <v>0.51944444444444449</v>
      </c>
      <c r="D1785">
        <v>1</v>
      </c>
      <c r="E1785">
        <v>10</v>
      </c>
      <c r="F1785" t="s">
        <v>1975</v>
      </c>
      <c r="G1785" t="s">
        <v>2006</v>
      </c>
      <c r="H1785">
        <v>14</v>
      </c>
      <c r="I1785">
        <v>10</v>
      </c>
      <c r="J1785">
        <v>1.73</v>
      </c>
      <c r="K1785">
        <v>1.46</v>
      </c>
      <c r="L1785">
        <v>26.4</v>
      </c>
      <c r="M1785" t="str">
        <f t="shared" si="83"/>
        <v/>
      </c>
      <c r="N1785" s="12" t="str">
        <f t="shared" si="84"/>
        <v/>
      </c>
      <c r="O1785" t="str">
        <f t="shared" si="85"/>
        <v/>
      </c>
    </row>
    <row r="1786" spans="1:15" x14ac:dyDescent="0.25">
      <c r="A1786">
        <v>2004</v>
      </c>
      <c r="B1786">
        <v>3</v>
      </c>
      <c r="C1786" s="2">
        <v>0.4861111111111111</v>
      </c>
      <c r="D1786">
        <v>2</v>
      </c>
      <c r="E1786">
        <v>8</v>
      </c>
      <c r="F1786" t="s">
        <v>1896</v>
      </c>
      <c r="G1786" t="s">
        <v>2005</v>
      </c>
      <c r="H1786">
        <v>14</v>
      </c>
      <c r="I1786">
        <v>10</v>
      </c>
      <c r="J1786">
        <v>1.46</v>
      </c>
      <c r="K1786">
        <v>0.11</v>
      </c>
      <c r="L1786">
        <v>21.8</v>
      </c>
      <c r="M1786" t="str">
        <f t="shared" si="83"/>
        <v/>
      </c>
      <c r="N1786" s="12" t="str">
        <f t="shared" si="84"/>
        <v/>
      </c>
      <c r="O1786" t="str">
        <f t="shared" si="85"/>
        <v/>
      </c>
    </row>
    <row r="1787" spans="1:15" x14ac:dyDescent="0.25">
      <c r="A1787">
        <v>2004</v>
      </c>
      <c r="B1787">
        <v>3</v>
      </c>
      <c r="C1787" s="2">
        <v>0.46527777777777773</v>
      </c>
      <c r="D1787">
        <v>2</v>
      </c>
      <c r="E1787">
        <v>18</v>
      </c>
      <c r="F1787" t="s">
        <v>2004</v>
      </c>
      <c r="G1787" t="s">
        <v>2003</v>
      </c>
      <c r="H1787">
        <v>14</v>
      </c>
      <c r="I1787">
        <v>10</v>
      </c>
      <c r="J1787">
        <v>0.11</v>
      </c>
      <c r="K1787">
        <v>0.78</v>
      </c>
      <c r="L1787">
        <v>24</v>
      </c>
      <c r="M1787" t="str">
        <f t="shared" si="83"/>
        <v/>
      </c>
      <c r="N1787" s="12" t="str">
        <f t="shared" si="84"/>
        <v/>
      </c>
      <c r="O1787" t="str">
        <f t="shared" si="85"/>
        <v/>
      </c>
    </row>
    <row r="1788" spans="1:15" x14ac:dyDescent="0.25">
      <c r="A1788">
        <v>2004</v>
      </c>
      <c r="B1788">
        <v>3</v>
      </c>
      <c r="C1788" s="2">
        <v>0.4548611111111111</v>
      </c>
      <c r="D1788">
        <v>2</v>
      </c>
      <c r="E1788">
        <v>13</v>
      </c>
      <c r="F1788" t="s">
        <v>1948</v>
      </c>
      <c r="G1788" t="s">
        <v>2002</v>
      </c>
      <c r="H1788">
        <v>14</v>
      </c>
      <c r="I1788">
        <v>10</v>
      </c>
      <c r="J1788">
        <v>0.78</v>
      </c>
      <c r="K1788">
        <v>2.52</v>
      </c>
      <c r="L1788">
        <v>30.5</v>
      </c>
      <c r="M1788" t="str">
        <f t="shared" si="83"/>
        <v/>
      </c>
      <c r="N1788" s="12" t="str">
        <f t="shared" si="84"/>
        <v/>
      </c>
      <c r="O1788" t="str">
        <f t="shared" si="85"/>
        <v/>
      </c>
    </row>
    <row r="1789" spans="1:15" x14ac:dyDescent="0.25">
      <c r="A1789">
        <v>2004</v>
      </c>
      <c r="B1789">
        <v>3</v>
      </c>
      <c r="C1789" s="2">
        <v>0.43402777777777773</v>
      </c>
      <c r="D1789">
        <v>1</v>
      </c>
      <c r="E1789">
        <v>10</v>
      </c>
      <c r="F1789" t="s">
        <v>470</v>
      </c>
      <c r="G1789" t="s">
        <v>2001</v>
      </c>
      <c r="H1789">
        <v>14</v>
      </c>
      <c r="I1789">
        <v>10</v>
      </c>
      <c r="J1789">
        <v>2.52</v>
      </c>
      <c r="K1789">
        <v>2.79</v>
      </c>
      <c r="L1789">
        <v>31.7</v>
      </c>
      <c r="M1789" t="str">
        <f t="shared" si="83"/>
        <v/>
      </c>
      <c r="N1789" s="12" t="str">
        <f t="shared" si="84"/>
        <v/>
      </c>
      <c r="O1789" t="str">
        <f t="shared" si="85"/>
        <v/>
      </c>
    </row>
    <row r="1790" spans="1:15" x14ac:dyDescent="0.25">
      <c r="A1790">
        <v>2004</v>
      </c>
      <c r="B1790">
        <v>3</v>
      </c>
      <c r="C1790" s="2">
        <v>0.39999999999999997</v>
      </c>
      <c r="D1790">
        <v>2</v>
      </c>
      <c r="E1790">
        <v>4</v>
      </c>
      <c r="F1790" t="s">
        <v>1278</v>
      </c>
      <c r="G1790" t="s">
        <v>2000</v>
      </c>
      <c r="H1790">
        <v>14</v>
      </c>
      <c r="I1790">
        <v>10</v>
      </c>
      <c r="J1790">
        <v>2.79</v>
      </c>
      <c r="K1790">
        <v>2.08</v>
      </c>
      <c r="L1790">
        <v>28.9</v>
      </c>
      <c r="M1790" t="str">
        <f t="shared" si="83"/>
        <v/>
      </c>
      <c r="N1790" s="12" t="str">
        <f t="shared" si="84"/>
        <v/>
      </c>
      <c r="O1790" t="str">
        <f t="shared" si="85"/>
        <v/>
      </c>
    </row>
    <row r="1791" spans="1:15" x14ac:dyDescent="0.25">
      <c r="A1791">
        <v>2004</v>
      </c>
      <c r="B1791">
        <v>3</v>
      </c>
      <c r="C1791" s="2">
        <v>0.39444444444444443</v>
      </c>
      <c r="D1791">
        <v>3</v>
      </c>
      <c r="E1791">
        <v>4</v>
      </c>
      <c r="F1791" t="s">
        <v>1278</v>
      </c>
      <c r="G1791" t="s">
        <v>1999</v>
      </c>
      <c r="H1791">
        <v>14</v>
      </c>
      <c r="I1791">
        <v>10</v>
      </c>
      <c r="J1791">
        <v>2.08</v>
      </c>
      <c r="K1791">
        <v>0.59</v>
      </c>
      <c r="L1791">
        <v>23.3</v>
      </c>
      <c r="M1791" t="str">
        <f t="shared" si="83"/>
        <v/>
      </c>
      <c r="N1791" s="12" t="str">
        <f t="shared" si="84"/>
        <v/>
      </c>
      <c r="O1791" t="str">
        <f t="shared" si="85"/>
        <v/>
      </c>
    </row>
    <row r="1792" spans="1:15" x14ac:dyDescent="0.25">
      <c r="A1792">
        <v>2004</v>
      </c>
      <c r="B1792">
        <v>3</v>
      </c>
      <c r="C1792" s="2">
        <v>0.38958333333333334</v>
      </c>
      <c r="D1792">
        <v>4</v>
      </c>
      <c r="E1792">
        <v>4</v>
      </c>
      <c r="F1792" t="s">
        <v>1278</v>
      </c>
      <c r="G1792" t="s">
        <v>1998</v>
      </c>
      <c r="H1792">
        <v>14</v>
      </c>
      <c r="I1792">
        <v>10</v>
      </c>
      <c r="J1792">
        <v>0.59</v>
      </c>
      <c r="K1792">
        <v>0.38</v>
      </c>
      <c r="L1792">
        <v>22.6</v>
      </c>
      <c r="M1792" t="str">
        <f t="shared" si="83"/>
        <v/>
      </c>
      <c r="N1792" s="12" t="str">
        <f t="shared" si="84"/>
        <v/>
      </c>
      <c r="O1792" t="str">
        <f t="shared" si="85"/>
        <v/>
      </c>
    </row>
    <row r="1793" spans="1:15" x14ac:dyDescent="0.25">
      <c r="A1793">
        <v>2004</v>
      </c>
      <c r="B1793">
        <v>3</v>
      </c>
      <c r="C1793" s="2">
        <v>0.3840277777777778</v>
      </c>
      <c r="D1793">
        <v>1</v>
      </c>
      <c r="E1793">
        <v>10</v>
      </c>
      <c r="F1793" t="s">
        <v>1223</v>
      </c>
      <c r="G1793" t="s">
        <v>1808</v>
      </c>
      <c r="H1793">
        <v>14</v>
      </c>
      <c r="I1793">
        <v>10</v>
      </c>
      <c r="J1793">
        <v>-0.38</v>
      </c>
      <c r="K1793">
        <v>-0.78</v>
      </c>
      <c r="L1793">
        <v>24</v>
      </c>
      <c r="M1793" t="str">
        <f t="shared" si="83"/>
        <v/>
      </c>
      <c r="N1793" s="12" t="str">
        <f t="shared" si="84"/>
        <v/>
      </c>
      <c r="O1793" t="str">
        <f t="shared" si="85"/>
        <v/>
      </c>
    </row>
    <row r="1794" spans="1:15" x14ac:dyDescent="0.25">
      <c r="A1794">
        <v>2004</v>
      </c>
      <c r="B1794">
        <v>3</v>
      </c>
      <c r="C1794" s="2">
        <v>0.38055555555555554</v>
      </c>
      <c r="D1794">
        <v>2</v>
      </c>
      <c r="E1794">
        <v>10</v>
      </c>
      <c r="F1794" t="s">
        <v>1223</v>
      </c>
      <c r="G1794" t="s">
        <v>1997</v>
      </c>
      <c r="H1794">
        <v>14</v>
      </c>
      <c r="I1794">
        <v>10</v>
      </c>
      <c r="J1794">
        <v>-0.78</v>
      </c>
      <c r="K1794">
        <v>-0.84</v>
      </c>
      <c r="L1794">
        <v>24.2</v>
      </c>
      <c r="M1794" t="str">
        <f t="shared" si="83"/>
        <v/>
      </c>
      <c r="N1794" s="12" t="str">
        <f t="shared" si="84"/>
        <v/>
      </c>
      <c r="O1794" t="str">
        <f t="shared" si="85"/>
        <v/>
      </c>
    </row>
    <row r="1795" spans="1:15" x14ac:dyDescent="0.25">
      <c r="A1795">
        <v>2004</v>
      </c>
      <c r="B1795">
        <v>3</v>
      </c>
      <c r="C1795" s="2">
        <v>0.3527777777777778</v>
      </c>
      <c r="D1795">
        <v>3</v>
      </c>
      <c r="E1795">
        <v>5</v>
      </c>
      <c r="F1795" t="s">
        <v>486</v>
      </c>
      <c r="G1795" t="s">
        <v>1996</v>
      </c>
      <c r="H1795">
        <v>14</v>
      </c>
      <c r="I1795">
        <v>10</v>
      </c>
      <c r="J1795">
        <v>-0.84</v>
      </c>
      <c r="K1795">
        <v>0.41</v>
      </c>
      <c r="L1795">
        <v>19.8</v>
      </c>
      <c r="M1795" t="str">
        <f t="shared" si="83"/>
        <v/>
      </c>
      <c r="N1795" s="12" t="str">
        <f t="shared" si="84"/>
        <v/>
      </c>
      <c r="O1795" t="str">
        <f t="shared" si="85"/>
        <v/>
      </c>
    </row>
    <row r="1796" spans="1:15" x14ac:dyDescent="0.25">
      <c r="A1796">
        <v>2004</v>
      </c>
      <c r="B1796">
        <v>3</v>
      </c>
      <c r="C1796" s="2">
        <v>0.3215277777777778</v>
      </c>
      <c r="D1796">
        <v>1</v>
      </c>
      <c r="E1796">
        <v>10</v>
      </c>
      <c r="F1796" t="s">
        <v>1995</v>
      </c>
      <c r="G1796" t="s">
        <v>1994</v>
      </c>
      <c r="H1796">
        <v>14</v>
      </c>
      <c r="I1796">
        <v>10</v>
      </c>
      <c r="J1796">
        <v>0.41</v>
      </c>
      <c r="K1796">
        <v>0.41</v>
      </c>
      <c r="L1796">
        <v>19.7</v>
      </c>
      <c r="M1796" t="str">
        <f t="shared" ref="M1796:M1859" si="86">IF(AND(H1796=H1795,I1796=I1795),"",$B1796)</f>
        <v/>
      </c>
      <c r="N1796" s="12" t="str">
        <f t="shared" ref="N1796:N1859" si="87">IF(NOT(ISNUMBER(M1796)),"",
IF(AND($C1796=0.625,$B1796=1),TIME(0,0,0),
(($C$3-C1796)+0.625*(B1796-1))/60))</f>
        <v/>
      </c>
      <c r="O1796" t="str">
        <f t="shared" ref="O1796:O1859" si="88">IF(N1796&lt;&gt;"",ABS(H1796-I1796),"")</f>
        <v/>
      </c>
    </row>
    <row r="1797" spans="1:15" x14ac:dyDescent="0.25">
      <c r="A1797">
        <v>2004</v>
      </c>
      <c r="B1797">
        <v>3</v>
      </c>
      <c r="C1797" s="2">
        <v>0.2951388888888889</v>
      </c>
      <c r="D1797">
        <v>2</v>
      </c>
      <c r="E1797">
        <v>6</v>
      </c>
      <c r="F1797" t="s">
        <v>490</v>
      </c>
      <c r="G1797" t="s">
        <v>1993</v>
      </c>
      <c r="H1797">
        <v>14</v>
      </c>
      <c r="I1797">
        <v>10</v>
      </c>
      <c r="J1797">
        <v>0.41</v>
      </c>
      <c r="K1797">
        <v>0.1</v>
      </c>
      <c r="L1797">
        <v>20.7</v>
      </c>
      <c r="M1797" t="str">
        <f t="shared" si="86"/>
        <v/>
      </c>
      <c r="N1797" s="12" t="str">
        <f t="shared" si="87"/>
        <v/>
      </c>
      <c r="O1797" t="str">
        <f t="shared" si="88"/>
        <v/>
      </c>
    </row>
    <row r="1798" spans="1:15" x14ac:dyDescent="0.25">
      <c r="A1798">
        <v>2004</v>
      </c>
      <c r="B1798">
        <v>3</v>
      </c>
      <c r="C1798" s="2">
        <v>0.26805555555555555</v>
      </c>
      <c r="D1798">
        <v>3</v>
      </c>
      <c r="E1798">
        <v>3</v>
      </c>
      <c r="F1798" t="s">
        <v>519</v>
      </c>
      <c r="G1798" t="s">
        <v>1992</v>
      </c>
      <c r="H1798">
        <v>14</v>
      </c>
      <c r="I1798">
        <v>10</v>
      </c>
      <c r="J1798">
        <v>0.1</v>
      </c>
      <c r="K1798">
        <v>-1.31</v>
      </c>
      <c r="L1798">
        <v>26</v>
      </c>
      <c r="M1798" t="str">
        <f t="shared" si="86"/>
        <v/>
      </c>
      <c r="N1798" s="12" t="str">
        <f t="shared" si="87"/>
        <v/>
      </c>
      <c r="O1798" t="str">
        <f t="shared" si="88"/>
        <v/>
      </c>
    </row>
    <row r="1799" spans="1:15" x14ac:dyDescent="0.25">
      <c r="A1799">
        <v>2004</v>
      </c>
      <c r="B1799">
        <v>3</v>
      </c>
      <c r="C1799" s="2">
        <v>0.25347222222222221</v>
      </c>
      <c r="D1799">
        <v>4</v>
      </c>
      <c r="E1799">
        <v>1</v>
      </c>
      <c r="F1799" t="s">
        <v>485</v>
      </c>
      <c r="G1799" t="s">
        <v>1991</v>
      </c>
      <c r="H1799">
        <v>14</v>
      </c>
      <c r="I1799">
        <v>10</v>
      </c>
      <c r="J1799">
        <v>-1.31</v>
      </c>
      <c r="K1799">
        <v>0.38</v>
      </c>
      <c r="L1799">
        <v>19.600000000000001</v>
      </c>
      <c r="M1799" t="str">
        <f t="shared" si="86"/>
        <v/>
      </c>
      <c r="N1799" s="12" t="str">
        <f t="shared" si="87"/>
        <v/>
      </c>
      <c r="O1799" t="str">
        <f t="shared" si="88"/>
        <v/>
      </c>
    </row>
    <row r="1800" spans="1:15" x14ac:dyDescent="0.25">
      <c r="A1800">
        <v>2004</v>
      </c>
      <c r="B1800">
        <v>3</v>
      </c>
      <c r="C1800" s="2">
        <v>0.24513888888888888</v>
      </c>
      <c r="D1800">
        <v>1</v>
      </c>
      <c r="E1800">
        <v>10</v>
      </c>
      <c r="F1800" t="s">
        <v>1941</v>
      </c>
      <c r="G1800" t="s">
        <v>1990</v>
      </c>
      <c r="H1800">
        <v>14</v>
      </c>
      <c r="I1800">
        <v>10</v>
      </c>
      <c r="J1800">
        <v>-0.38</v>
      </c>
      <c r="K1800">
        <v>-0.63</v>
      </c>
      <c r="L1800">
        <v>18.7</v>
      </c>
      <c r="M1800" t="str">
        <f t="shared" si="86"/>
        <v/>
      </c>
      <c r="N1800" s="12" t="str">
        <f t="shared" si="87"/>
        <v/>
      </c>
      <c r="O1800" t="str">
        <f t="shared" si="88"/>
        <v/>
      </c>
    </row>
    <row r="1801" spans="1:15" x14ac:dyDescent="0.25">
      <c r="A1801">
        <v>2004</v>
      </c>
      <c r="B1801">
        <v>3</v>
      </c>
      <c r="C1801" s="2">
        <v>0.21875</v>
      </c>
      <c r="D1801">
        <v>2</v>
      </c>
      <c r="E1801">
        <v>8</v>
      </c>
      <c r="F1801" t="s">
        <v>1989</v>
      </c>
      <c r="G1801" t="s">
        <v>1988</v>
      </c>
      <c r="H1801">
        <v>14</v>
      </c>
      <c r="I1801">
        <v>10</v>
      </c>
      <c r="J1801">
        <v>-0.63</v>
      </c>
      <c r="K1801">
        <v>-0.6</v>
      </c>
      <c r="L1801">
        <v>18.7</v>
      </c>
      <c r="M1801" t="str">
        <f t="shared" si="86"/>
        <v/>
      </c>
      <c r="N1801" s="12" t="str">
        <f t="shared" si="87"/>
        <v/>
      </c>
      <c r="O1801" t="str">
        <f t="shared" si="88"/>
        <v/>
      </c>
    </row>
    <row r="1802" spans="1:15" x14ac:dyDescent="0.25">
      <c r="A1802">
        <v>2004</v>
      </c>
      <c r="B1802">
        <v>3</v>
      </c>
      <c r="C1802" s="2">
        <v>0.18888888888888888</v>
      </c>
      <c r="D1802">
        <v>3</v>
      </c>
      <c r="E1802">
        <v>3</v>
      </c>
      <c r="F1802" t="s">
        <v>1987</v>
      </c>
      <c r="G1802" t="s">
        <v>1986</v>
      </c>
      <c r="H1802">
        <v>14</v>
      </c>
      <c r="I1802">
        <v>10</v>
      </c>
      <c r="J1802">
        <v>-0.6</v>
      </c>
      <c r="K1802">
        <v>-2.4700000000000002</v>
      </c>
      <c r="L1802">
        <v>12.8</v>
      </c>
      <c r="M1802" t="str">
        <f t="shared" si="86"/>
        <v/>
      </c>
      <c r="N1802" s="12" t="str">
        <f t="shared" si="87"/>
        <v/>
      </c>
      <c r="O1802" t="str">
        <f t="shared" si="88"/>
        <v/>
      </c>
    </row>
    <row r="1803" spans="1:15" x14ac:dyDescent="0.25">
      <c r="A1803">
        <v>2004</v>
      </c>
      <c r="B1803">
        <v>3</v>
      </c>
      <c r="C1803" s="2">
        <v>0.17361111111111113</v>
      </c>
      <c r="D1803">
        <v>4</v>
      </c>
      <c r="E1803">
        <v>6</v>
      </c>
      <c r="F1803" t="s">
        <v>1985</v>
      </c>
      <c r="G1803" t="s">
        <v>1984</v>
      </c>
      <c r="H1803">
        <v>14</v>
      </c>
      <c r="I1803">
        <v>10</v>
      </c>
      <c r="J1803">
        <v>-2.4700000000000002</v>
      </c>
      <c r="K1803">
        <v>-0.87</v>
      </c>
      <c r="L1803">
        <v>17.5</v>
      </c>
      <c r="M1803" t="str">
        <f t="shared" si="86"/>
        <v/>
      </c>
      <c r="N1803" s="12" t="str">
        <f t="shared" si="87"/>
        <v/>
      </c>
      <c r="O1803" t="str">
        <f t="shared" si="88"/>
        <v/>
      </c>
    </row>
    <row r="1804" spans="1:15" x14ac:dyDescent="0.25">
      <c r="A1804">
        <v>2004</v>
      </c>
      <c r="B1804">
        <v>3</v>
      </c>
      <c r="C1804" s="2">
        <v>0.16458333333333333</v>
      </c>
      <c r="D1804">
        <v>1</v>
      </c>
      <c r="E1804">
        <v>10</v>
      </c>
      <c r="F1804" t="s">
        <v>519</v>
      </c>
      <c r="G1804" t="s">
        <v>1983</v>
      </c>
      <c r="H1804">
        <v>14</v>
      </c>
      <c r="I1804">
        <v>10</v>
      </c>
      <c r="J1804">
        <v>0.87</v>
      </c>
      <c r="K1804">
        <v>1.93</v>
      </c>
      <c r="L1804">
        <v>14.1</v>
      </c>
      <c r="M1804" t="str">
        <f t="shared" si="86"/>
        <v/>
      </c>
      <c r="N1804" s="12" t="str">
        <f t="shared" si="87"/>
        <v/>
      </c>
      <c r="O1804" t="str">
        <f t="shared" si="88"/>
        <v/>
      </c>
    </row>
    <row r="1805" spans="1:15" x14ac:dyDescent="0.25">
      <c r="A1805">
        <v>2004</v>
      </c>
      <c r="B1805">
        <v>3</v>
      </c>
      <c r="C1805" s="2">
        <v>0.1423611111111111</v>
      </c>
      <c r="D1805">
        <v>1</v>
      </c>
      <c r="E1805">
        <v>10</v>
      </c>
      <c r="F1805" t="s">
        <v>1227</v>
      </c>
      <c r="G1805" t="s">
        <v>1982</v>
      </c>
      <c r="H1805">
        <v>14</v>
      </c>
      <c r="I1805">
        <v>10</v>
      </c>
      <c r="J1805">
        <v>1.93</v>
      </c>
      <c r="K1805">
        <v>2.66</v>
      </c>
      <c r="L1805">
        <v>11.9</v>
      </c>
      <c r="M1805" t="str">
        <f t="shared" si="86"/>
        <v/>
      </c>
      <c r="N1805" s="12" t="str">
        <f t="shared" si="87"/>
        <v/>
      </c>
      <c r="O1805" t="str">
        <f t="shared" si="88"/>
        <v/>
      </c>
    </row>
    <row r="1806" spans="1:15" x14ac:dyDescent="0.25">
      <c r="A1806">
        <v>2004</v>
      </c>
      <c r="B1806">
        <v>3</v>
      </c>
      <c r="C1806" s="2">
        <v>0.13194444444444445</v>
      </c>
      <c r="D1806">
        <v>1</v>
      </c>
      <c r="E1806">
        <v>5</v>
      </c>
      <c r="F1806">
        <v>50</v>
      </c>
      <c r="G1806" t="s">
        <v>1981</v>
      </c>
      <c r="H1806">
        <v>14</v>
      </c>
      <c r="I1806">
        <v>10</v>
      </c>
      <c r="J1806">
        <v>2.66</v>
      </c>
      <c r="K1806">
        <v>2.06</v>
      </c>
      <c r="L1806">
        <v>13.5</v>
      </c>
      <c r="M1806" t="str">
        <f t="shared" si="86"/>
        <v/>
      </c>
      <c r="N1806" s="12" t="str">
        <f t="shared" si="87"/>
        <v/>
      </c>
      <c r="O1806" t="str">
        <f t="shared" si="88"/>
        <v/>
      </c>
    </row>
    <row r="1807" spans="1:15" x14ac:dyDescent="0.25">
      <c r="A1807">
        <v>2004</v>
      </c>
      <c r="B1807">
        <v>3</v>
      </c>
      <c r="C1807" s="2">
        <v>0.12708333333333333</v>
      </c>
      <c r="D1807">
        <v>2</v>
      </c>
      <c r="E1807">
        <v>5</v>
      </c>
      <c r="F1807">
        <v>50</v>
      </c>
      <c r="G1807" t="s">
        <v>1980</v>
      </c>
      <c r="H1807">
        <v>14</v>
      </c>
      <c r="I1807">
        <v>10</v>
      </c>
      <c r="J1807">
        <v>2.06</v>
      </c>
      <c r="K1807">
        <v>1.88</v>
      </c>
      <c r="L1807">
        <v>14</v>
      </c>
      <c r="M1807" t="str">
        <f t="shared" si="86"/>
        <v/>
      </c>
      <c r="N1807" s="12" t="str">
        <f t="shared" si="87"/>
        <v/>
      </c>
      <c r="O1807" t="str">
        <f t="shared" si="88"/>
        <v/>
      </c>
    </row>
    <row r="1808" spans="1:15" x14ac:dyDescent="0.25">
      <c r="A1808">
        <v>2004</v>
      </c>
      <c r="B1808">
        <v>3</v>
      </c>
      <c r="C1808" s="2">
        <v>9.930555555555555E-2</v>
      </c>
      <c r="D1808">
        <v>3</v>
      </c>
      <c r="E1808">
        <v>1</v>
      </c>
      <c r="F1808" t="s">
        <v>1979</v>
      </c>
      <c r="G1808" t="s">
        <v>1978</v>
      </c>
      <c r="H1808">
        <v>14</v>
      </c>
      <c r="I1808">
        <v>10</v>
      </c>
      <c r="J1808">
        <v>1.88</v>
      </c>
      <c r="K1808">
        <v>2.92</v>
      </c>
      <c r="L1808">
        <v>10.9</v>
      </c>
      <c r="M1808" t="str">
        <f t="shared" si="86"/>
        <v/>
      </c>
      <c r="N1808" s="12" t="str">
        <f t="shared" si="87"/>
        <v/>
      </c>
      <c r="O1808" t="str">
        <f t="shared" si="88"/>
        <v/>
      </c>
    </row>
    <row r="1809" spans="1:15" x14ac:dyDescent="0.25">
      <c r="A1809">
        <v>2004</v>
      </c>
      <c r="B1809">
        <v>3</v>
      </c>
      <c r="C1809" s="2">
        <v>7.0833333333333331E-2</v>
      </c>
      <c r="D1809">
        <v>1</v>
      </c>
      <c r="E1809">
        <v>10</v>
      </c>
      <c r="F1809" t="s">
        <v>1894</v>
      </c>
      <c r="G1809" t="s">
        <v>1977</v>
      </c>
      <c r="H1809">
        <v>14</v>
      </c>
      <c r="I1809">
        <v>10</v>
      </c>
      <c r="J1809">
        <v>2.92</v>
      </c>
      <c r="K1809">
        <v>3.45</v>
      </c>
      <c r="L1809">
        <v>9.3000000000000007</v>
      </c>
      <c r="M1809" t="str">
        <f t="shared" si="86"/>
        <v/>
      </c>
      <c r="N1809" s="12" t="str">
        <f t="shared" si="87"/>
        <v/>
      </c>
      <c r="O1809" t="str">
        <f t="shared" si="88"/>
        <v/>
      </c>
    </row>
    <row r="1810" spans="1:15" x14ac:dyDescent="0.25">
      <c r="A1810">
        <v>2004</v>
      </c>
      <c r="B1810">
        <v>3</v>
      </c>
      <c r="C1810" s="2">
        <v>5.5555555555555552E-2</v>
      </c>
      <c r="D1810">
        <v>2</v>
      </c>
      <c r="E1810">
        <v>2</v>
      </c>
      <c r="F1810" t="s">
        <v>1965</v>
      </c>
      <c r="G1810" t="s">
        <v>1976</v>
      </c>
      <c r="H1810">
        <v>14</v>
      </c>
      <c r="I1810">
        <v>10</v>
      </c>
      <c r="J1810">
        <v>3.45</v>
      </c>
      <c r="K1810">
        <v>2.1</v>
      </c>
      <c r="L1810">
        <v>12.8</v>
      </c>
      <c r="M1810" t="str">
        <f t="shared" si="86"/>
        <v/>
      </c>
      <c r="N1810" s="12" t="str">
        <f t="shared" si="87"/>
        <v/>
      </c>
      <c r="O1810" t="str">
        <f t="shared" si="88"/>
        <v/>
      </c>
    </row>
    <row r="1811" spans="1:15" x14ac:dyDescent="0.25">
      <c r="A1811">
        <v>2004</v>
      </c>
      <c r="B1811">
        <v>3</v>
      </c>
      <c r="C1811" s="2">
        <v>3.8194444444444441E-2</v>
      </c>
      <c r="D1811">
        <v>2</v>
      </c>
      <c r="E1811">
        <v>12</v>
      </c>
      <c r="F1811" t="s">
        <v>1975</v>
      </c>
      <c r="G1811" t="s">
        <v>1974</v>
      </c>
      <c r="H1811">
        <v>14</v>
      </c>
      <c r="I1811">
        <v>10</v>
      </c>
      <c r="J1811">
        <v>2.1</v>
      </c>
      <c r="K1811">
        <v>5.14</v>
      </c>
      <c r="L1811">
        <v>5.7</v>
      </c>
      <c r="M1811" t="str">
        <f t="shared" si="86"/>
        <v/>
      </c>
      <c r="N1811" s="12" t="str">
        <f t="shared" si="87"/>
        <v/>
      </c>
      <c r="O1811" t="str">
        <f t="shared" si="88"/>
        <v/>
      </c>
    </row>
    <row r="1812" spans="1:15" x14ac:dyDescent="0.25">
      <c r="A1812">
        <v>2004</v>
      </c>
      <c r="B1812">
        <v>3</v>
      </c>
      <c r="C1812" s="2">
        <v>9.0277777777777787E-3</v>
      </c>
      <c r="D1812">
        <v>1</v>
      </c>
      <c r="E1812">
        <v>9</v>
      </c>
      <c r="F1812" t="s">
        <v>1943</v>
      </c>
      <c r="G1812" t="s">
        <v>1973</v>
      </c>
      <c r="H1812">
        <v>14</v>
      </c>
      <c r="I1812">
        <v>10</v>
      </c>
      <c r="J1812">
        <v>5.14</v>
      </c>
      <c r="K1812">
        <v>5.34</v>
      </c>
      <c r="L1812">
        <v>5.0999999999999996</v>
      </c>
      <c r="M1812" t="str">
        <f t="shared" si="86"/>
        <v/>
      </c>
      <c r="N1812" s="12" t="str">
        <f t="shared" si="87"/>
        <v/>
      </c>
      <c r="O1812" t="str">
        <f t="shared" si="88"/>
        <v/>
      </c>
    </row>
    <row r="1813" spans="1:15" x14ac:dyDescent="0.25">
      <c r="A1813">
        <v>2004</v>
      </c>
      <c r="B1813">
        <v>4</v>
      </c>
      <c r="C1813" s="2">
        <v>0.625</v>
      </c>
      <c r="D1813">
        <v>2</v>
      </c>
      <c r="E1813">
        <v>4</v>
      </c>
      <c r="F1813" t="s">
        <v>1972</v>
      </c>
      <c r="G1813" t="s">
        <v>1971</v>
      </c>
      <c r="H1813">
        <v>14</v>
      </c>
      <c r="I1813">
        <v>10</v>
      </c>
      <c r="J1813">
        <v>5.34</v>
      </c>
      <c r="K1813">
        <v>6.74</v>
      </c>
      <c r="L1813">
        <v>3.2</v>
      </c>
      <c r="M1813" t="str">
        <f t="shared" si="86"/>
        <v/>
      </c>
      <c r="N1813" s="12" t="str">
        <f t="shared" si="87"/>
        <v/>
      </c>
      <c r="O1813" t="str">
        <f t="shared" si="88"/>
        <v/>
      </c>
    </row>
    <row r="1814" spans="1:15" x14ac:dyDescent="0.25">
      <c r="A1814">
        <v>2004</v>
      </c>
      <c r="B1814">
        <v>4</v>
      </c>
      <c r="C1814" s="2">
        <v>0.62013888888888891</v>
      </c>
      <c r="D1814">
        <v>1</v>
      </c>
      <c r="E1814">
        <v>2</v>
      </c>
      <c r="F1814" t="s">
        <v>1969</v>
      </c>
      <c r="G1814" t="s">
        <v>1970</v>
      </c>
      <c r="H1814">
        <v>20</v>
      </c>
      <c r="I1814">
        <v>10</v>
      </c>
      <c r="J1814">
        <v>6.74</v>
      </c>
      <c r="K1814">
        <v>7</v>
      </c>
      <c r="L1814">
        <v>4</v>
      </c>
      <c r="M1814">
        <f t="shared" si="86"/>
        <v>4</v>
      </c>
      <c r="N1814" s="12">
        <f t="shared" si="87"/>
        <v>3.1331018518518515E-2</v>
      </c>
      <c r="O1814">
        <f t="shared" si="88"/>
        <v>10</v>
      </c>
    </row>
    <row r="1815" spans="1:15" x14ac:dyDescent="0.25">
      <c r="A1815">
        <v>2004</v>
      </c>
      <c r="B1815">
        <v>4</v>
      </c>
      <c r="C1815" s="2">
        <v>0.62013888888888891</v>
      </c>
      <c r="F1815" t="s">
        <v>1969</v>
      </c>
      <c r="G1815" t="s">
        <v>1379</v>
      </c>
      <c r="H1815">
        <v>21</v>
      </c>
      <c r="I1815">
        <v>10</v>
      </c>
      <c r="J1815">
        <v>0</v>
      </c>
      <c r="K1815">
        <v>0</v>
      </c>
      <c r="L1815">
        <v>2.9</v>
      </c>
      <c r="M1815">
        <f t="shared" si="86"/>
        <v>4</v>
      </c>
      <c r="N1815" s="12">
        <f t="shared" si="87"/>
        <v>3.1331018518518515E-2</v>
      </c>
      <c r="O1815">
        <f t="shared" si="88"/>
        <v>11</v>
      </c>
    </row>
    <row r="1816" spans="1:15" x14ac:dyDescent="0.25">
      <c r="A1816">
        <v>2004</v>
      </c>
      <c r="B1816">
        <v>4</v>
      </c>
      <c r="C1816" s="2">
        <v>0.62013888888888891</v>
      </c>
      <c r="F1816" t="s">
        <v>1178</v>
      </c>
      <c r="G1816" t="s">
        <v>1968</v>
      </c>
      <c r="H1816">
        <v>21</v>
      </c>
      <c r="I1816">
        <v>10</v>
      </c>
      <c r="J1816">
        <v>0</v>
      </c>
      <c r="K1816">
        <v>-0.15</v>
      </c>
      <c r="L1816">
        <v>3</v>
      </c>
      <c r="M1816" t="str">
        <f t="shared" si="86"/>
        <v/>
      </c>
      <c r="N1816" s="12" t="str">
        <f t="shared" si="87"/>
        <v/>
      </c>
      <c r="O1816" t="str">
        <f t="shared" si="88"/>
        <v/>
      </c>
    </row>
    <row r="1817" spans="1:15" x14ac:dyDescent="0.25">
      <c r="A1817">
        <v>2004</v>
      </c>
      <c r="B1817">
        <v>4</v>
      </c>
      <c r="C1817" s="2">
        <v>0.61388888888888882</v>
      </c>
      <c r="D1817">
        <v>1</v>
      </c>
      <c r="E1817">
        <v>10</v>
      </c>
      <c r="F1817" t="s">
        <v>1967</v>
      </c>
      <c r="G1817" t="s">
        <v>1966</v>
      </c>
      <c r="H1817">
        <v>21</v>
      </c>
      <c r="I1817">
        <v>10</v>
      </c>
      <c r="J1817">
        <v>0.15</v>
      </c>
      <c r="K1817">
        <v>1.07</v>
      </c>
      <c r="L1817">
        <v>4.0999999999999996</v>
      </c>
      <c r="M1817" t="str">
        <f t="shared" si="86"/>
        <v/>
      </c>
      <c r="N1817" s="12" t="str">
        <f t="shared" si="87"/>
        <v/>
      </c>
      <c r="O1817" t="str">
        <f t="shared" si="88"/>
        <v/>
      </c>
    </row>
    <row r="1818" spans="1:15" x14ac:dyDescent="0.25">
      <c r="A1818">
        <v>2004</v>
      </c>
      <c r="B1818">
        <v>4</v>
      </c>
      <c r="C1818" s="2">
        <v>0.59861111111111109</v>
      </c>
      <c r="D1818">
        <v>1</v>
      </c>
      <c r="E1818">
        <v>10</v>
      </c>
      <c r="F1818" t="s">
        <v>1965</v>
      </c>
      <c r="G1818" t="s">
        <v>1964</v>
      </c>
      <c r="H1818">
        <v>21</v>
      </c>
      <c r="I1818">
        <v>10</v>
      </c>
      <c r="J1818">
        <v>1.07</v>
      </c>
      <c r="K1818">
        <v>0.74</v>
      </c>
      <c r="L1818">
        <v>3.5</v>
      </c>
      <c r="M1818" t="str">
        <f t="shared" si="86"/>
        <v/>
      </c>
      <c r="N1818" s="12" t="str">
        <f t="shared" si="87"/>
        <v/>
      </c>
      <c r="O1818" t="str">
        <f t="shared" si="88"/>
        <v/>
      </c>
    </row>
    <row r="1819" spans="1:15" x14ac:dyDescent="0.25">
      <c r="A1819">
        <v>2004</v>
      </c>
      <c r="B1819">
        <v>4</v>
      </c>
      <c r="C1819" s="2">
        <v>0.58263888888888882</v>
      </c>
      <c r="D1819">
        <v>1</v>
      </c>
      <c r="E1819">
        <v>15</v>
      </c>
      <c r="F1819" t="s">
        <v>1963</v>
      </c>
      <c r="G1819" t="s">
        <v>1962</v>
      </c>
      <c r="H1819">
        <v>21</v>
      </c>
      <c r="I1819">
        <v>10</v>
      </c>
      <c r="J1819">
        <v>0.74</v>
      </c>
      <c r="K1819">
        <v>1.93</v>
      </c>
      <c r="L1819">
        <v>5</v>
      </c>
      <c r="M1819" t="str">
        <f t="shared" si="86"/>
        <v/>
      </c>
      <c r="N1819" s="12" t="str">
        <f t="shared" si="87"/>
        <v/>
      </c>
      <c r="O1819" t="str">
        <f t="shared" si="88"/>
        <v/>
      </c>
    </row>
    <row r="1820" spans="1:15" x14ac:dyDescent="0.25">
      <c r="A1820">
        <v>2004</v>
      </c>
      <c r="B1820">
        <v>4</v>
      </c>
      <c r="C1820" s="2">
        <v>0.55972222222222223</v>
      </c>
      <c r="D1820">
        <v>1</v>
      </c>
      <c r="E1820">
        <v>10</v>
      </c>
      <c r="F1820" t="s">
        <v>1960</v>
      </c>
      <c r="G1820" t="s">
        <v>1961</v>
      </c>
      <c r="H1820">
        <v>21</v>
      </c>
      <c r="I1820">
        <v>10</v>
      </c>
      <c r="J1820">
        <v>1.93</v>
      </c>
      <c r="K1820">
        <v>1.38</v>
      </c>
      <c r="L1820">
        <v>4</v>
      </c>
      <c r="M1820" t="str">
        <f t="shared" si="86"/>
        <v/>
      </c>
      <c r="N1820" s="12" t="str">
        <f t="shared" si="87"/>
        <v/>
      </c>
      <c r="O1820" t="str">
        <f t="shared" si="88"/>
        <v/>
      </c>
    </row>
    <row r="1821" spans="1:15" x14ac:dyDescent="0.25">
      <c r="A1821">
        <v>2004</v>
      </c>
      <c r="B1821">
        <v>4</v>
      </c>
      <c r="C1821" s="2">
        <v>0.55555555555555558</v>
      </c>
      <c r="D1821">
        <v>2</v>
      </c>
      <c r="E1821">
        <v>10</v>
      </c>
      <c r="F1821" t="s">
        <v>1960</v>
      </c>
      <c r="G1821" t="s">
        <v>1959</v>
      </c>
      <c r="H1821">
        <v>21</v>
      </c>
      <c r="I1821">
        <v>10</v>
      </c>
      <c r="J1821">
        <v>1.38</v>
      </c>
      <c r="K1821">
        <v>3.38</v>
      </c>
      <c r="L1821">
        <v>7.5</v>
      </c>
      <c r="M1821" t="str">
        <f t="shared" si="86"/>
        <v/>
      </c>
      <c r="N1821" s="12" t="str">
        <f t="shared" si="87"/>
        <v/>
      </c>
      <c r="O1821" t="str">
        <f t="shared" si="88"/>
        <v/>
      </c>
    </row>
    <row r="1822" spans="1:15" x14ac:dyDescent="0.25">
      <c r="A1822">
        <v>2004</v>
      </c>
      <c r="B1822">
        <v>4</v>
      </c>
      <c r="C1822" s="2">
        <v>0.53541666666666665</v>
      </c>
      <c r="D1822">
        <v>1</v>
      </c>
      <c r="E1822">
        <v>10</v>
      </c>
      <c r="F1822" t="s">
        <v>453</v>
      </c>
      <c r="G1822" t="s">
        <v>1958</v>
      </c>
      <c r="H1822">
        <v>21</v>
      </c>
      <c r="I1822">
        <v>10</v>
      </c>
      <c r="J1822">
        <v>3.38</v>
      </c>
      <c r="K1822">
        <v>2.84</v>
      </c>
      <c r="L1822">
        <v>6.1</v>
      </c>
      <c r="M1822" t="str">
        <f t="shared" si="86"/>
        <v/>
      </c>
      <c r="N1822" s="12" t="str">
        <f t="shared" si="87"/>
        <v/>
      </c>
      <c r="O1822" t="str">
        <f t="shared" si="88"/>
        <v/>
      </c>
    </row>
    <row r="1823" spans="1:15" x14ac:dyDescent="0.25">
      <c r="A1823">
        <v>2004</v>
      </c>
      <c r="B1823">
        <v>4</v>
      </c>
      <c r="C1823" s="2">
        <v>0.53333333333333333</v>
      </c>
      <c r="D1823">
        <v>2</v>
      </c>
      <c r="E1823">
        <v>10</v>
      </c>
      <c r="F1823" t="s">
        <v>453</v>
      </c>
      <c r="G1823" t="s">
        <v>1957</v>
      </c>
      <c r="H1823">
        <v>21</v>
      </c>
      <c r="I1823">
        <v>16</v>
      </c>
      <c r="J1823">
        <v>2.84</v>
      </c>
      <c r="K1823">
        <v>7</v>
      </c>
      <c r="L1823">
        <v>14.9</v>
      </c>
      <c r="M1823">
        <f t="shared" si="86"/>
        <v>4</v>
      </c>
      <c r="N1823" s="12">
        <f t="shared" si="87"/>
        <v>3.2777777777777781E-2</v>
      </c>
      <c r="O1823">
        <f t="shared" si="88"/>
        <v>5</v>
      </c>
    </row>
    <row r="1824" spans="1:15" x14ac:dyDescent="0.25">
      <c r="A1824">
        <v>2004</v>
      </c>
      <c r="B1824">
        <v>4</v>
      </c>
      <c r="C1824" s="2">
        <v>0.53333333333333333</v>
      </c>
      <c r="D1824">
        <v>2</v>
      </c>
      <c r="E1824">
        <v>10</v>
      </c>
      <c r="F1824" t="s">
        <v>453</v>
      </c>
      <c r="G1824" t="s">
        <v>1956</v>
      </c>
      <c r="H1824">
        <v>21</v>
      </c>
      <c r="I1824">
        <v>16</v>
      </c>
      <c r="J1824">
        <v>0</v>
      </c>
      <c r="K1824">
        <v>-1</v>
      </c>
      <c r="L1824">
        <v>11.5</v>
      </c>
      <c r="M1824" t="str">
        <f t="shared" si="86"/>
        <v/>
      </c>
      <c r="N1824" s="12" t="str">
        <f t="shared" si="87"/>
        <v/>
      </c>
      <c r="O1824" t="str">
        <f t="shared" si="88"/>
        <v/>
      </c>
    </row>
    <row r="1825" spans="1:15" x14ac:dyDescent="0.25">
      <c r="A1825">
        <v>2004</v>
      </c>
      <c r="B1825">
        <v>4</v>
      </c>
      <c r="C1825" s="2">
        <v>0.53333333333333333</v>
      </c>
      <c r="F1825" t="s">
        <v>1903</v>
      </c>
      <c r="G1825" t="s">
        <v>1955</v>
      </c>
      <c r="H1825">
        <v>21</v>
      </c>
      <c r="I1825">
        <v>16</v>
      </c>
      <c r="J1825">
        <v>0</v>
      </c>
      <c r="K1825">
        <v>-0.74</v>
      </c>
      <c r="L1825">
        <v>12.3</v>
      </c>
      <c r="M1825" t="str">
        <f t="shared" si="86"/>
        <v/>
      </c>
      <c r="N1825" s="12" t="str">
        <f t="shared" si="87"/>
        <v/>
      </c>
      <c r="O1825" t="str">
        <f t="shared" si="88"/>
        <v/>
      </c>
    </row>
    <row r="1826" spans="1:15" x14ac:dyDescent="0.25">
      <c r="A1826">
        <v>2004</v>
      </c>
      <c r="B1826">
        <v>4</v>
      </c>
      <c r="C1826" s="2">
        <v>0.52222222222222225</v>
      </c>
      <c r="D1826">
        <v>1</v>
      </c>
      <c r="E1826">
        <v>10</v>
      </c>
      <c r="F1826" t="s">
        <v>531</v>
      </c>
      <c r="G1826" t="s">
        <v>1954</v>
      </c>
      <c r="H1826">
        <v>21</v>
      </c>
      <c r="I1826">
        <v>16</v>
      </c>
      <c r="J1826">
        <v>0.74</v>
      </c>
      <c r="K1826">
        <v>1.66</v>
      </c>
      <c r="L1826">
        <v>9.4</v>
      </c>
      <c r="M1826" t="str">
        <f t="shared" si="86"/>
        <v/>
      </c>
      <c r="N1826" s="12" t="str">
        <f t="shared" si="87"/>
        <v/>
      </c>
      <c r="O1826" t="str">
        <f t="shared" si="88"/>
        <v/>
      </c>
    </row>
    <row r="1827" spans="1:15" x14ac:dyDescent="0.25">
      <c r="A1827">
        <v>2004</v>
      </c>
      <c r="B1827">
        <v>4</v>
      </c>
      <c r="C1827" s="2">
        <v>0.49722222222222223</v>
      </c>
      <c r="D1827">
        <v>1</v>
      </c>
      <c r="E1827">
        <v>10</v>
      </c>
      <c r="F1827" t="s">
        <v>520</v>
      </c>
      <c r="G1827" t="s">
        <v>1953</v>
      </c>
      <c r="H1827">
        <v>21</v>
      </c>
      <c r="I1827">
        <v>16</v>
      </c>
      <c r="J1827">
        <v>1.66</v>
      </c>
      <c r="K1827">
        <v>1.1200000000000001</v>
      </c>
      <c r="L1827">
        <v>10.6</v>
      </c>
      <c r="M1827" t="str">
        <f t="shared" si="86"/>
        <v/>
      </c>
      <c r="N1827" s="12" t="str">
        <f t="shared" si="87"/>
        <v/>
      </c>
      <c r="O1827" t="str">
        <f t="shared" si="88"/>
        <v/>
      </c>
    </row>
    <row r="1828" spans="1:15" x14ac:dyDescent="0.25">
      <c r="A1828">
        <v>2004</v>
      </c>
      <c r="B1828">
        <v>4</v>
      </c>
      <c r="C1828" s="2">
        <v>0.49374999999999997</v>
      </c>
      <c r="D1828">
        <v>2</v>
      </c>
      <c r="E1828">
        <v>10</v>
      </c>
      <c r="F1828" t="s">
        <v>520</v>
      </c>
      <c r="G1828" t="s">
        <v>1952</v>
      </c>
      <c r="H1828">
        <v>21</v>
      </c>
      <c r="I1828">
        <v>16</v>
      </c>
      <c r="J1828">
        <v>1.1200000000000001</v>
      </c>
      <c r="K1828">
        <v>2.46</v>
      </c>
      <c r="L1828">
        <v>7</v>
      </c>
      <c r="M1828" t="str">
        <f t="shared" si="86"/>
        <v/>
      </c>
      <c r="N1828" s="12" t="str">
        <f t="shared" si="87"/>
        <v/>
      </c>
      <c r="O1828" t="str">
        <f t="shared" si="88"/>
        <v/>
      </c>
    </row>
    <row r="1829" spans="1:15" x14ac:dyDescent="0.25">
      <c r="A1829">
        <v>2004</v>
      </c>
      <c r="B1829">
        <v>4</v>
      </c>
      <c r="C1829" s="2">
        <v>0.46736111111111112</v>
      </c>
      <c r="D1829">
        <v>1</v>
      </c>
      <c r="E1829">
        <v>10</v>
      </c>
      <c r="F1829" t="s">
        <v>1900</v>
      </c>
      <c r="G1829" t="s">
        <v>1951</v>
      </c>
      <c r="H1829">
        <v>21</v>
      </c>
      <c r="I1829">
        <v>16</v>
      </c>
      <c r="J1829">
        <v>2.46</v>
      </c>
      <c r="K1829">
        <v>2.72</v>
      </c>
      <c r="L1829">
        <v>6.1</v>
      </c>
      <c r="M1829" t="str">
        <f t="shared" si="86"/>
        <v/>
      </c>
      <c r="N1829" s="12" t="str">
        <f t="shared" si="87"/>
        <v/>
      </c>
      <c r="O1829" t="str">
        <f t="shared" si="88"/>
        <v/>
      </c>
    </row>
    <row r="1830" spans="1:15" x14ac:dyDescent="0.25">
      <c r="A1830">
        <v>2004</v>
      </c>
      <c r="B1830">
        <v>4</v>
      </c>
      <c r="C1830" s="2">
        <v>0.4375</v>
      </c>
      <c r="D1830">
        <v>2</v>
      </c>
      <c r="E1830">
        <v>4</v>
      </c>
      <c r="F1830" t="s">
        <v>1950</v>
      </c>
      <c r="G1830" t="s">
        <v>1949</v>
      </c>
      <c r="H1830">
        <v>21</v>
      </c>
      <c r="I1830">
        <v>16</v>
      </c>
      <c r="J1830">
        <v>2.72</v>
      </c>
      <c r="K1830">
        <v>2.2799999999999998</v>
      </c>
      <c r="L1830">
        <v>6.6</v>
      </c>
      <c r="M1830" t="str">
        <f t="shared" si="86"/>
        <v/>
      </c>
      <c r="N1830" s="12" t="str">
        <f t="shared" si="87"/>
        <v/>
      </c>
      <c r="O1830" t="str">
        <f t="shared" si="88"/>
        <v/>
      </c>
    </row>
    <row r="1831" spans="1:15" x14ac:dyDescent="0.25">
      <c r="A1831">
        <v>2004</v>
      </c>
      <c r="B1831">
        <v>4</v>
      </c>
      <c r="C1831" s="2">
        <v>0.40833333333333338</v>
      </c>
      <c r="D1831">
        <v>3</v>
      </c>
      <c r="E1831">
        <v>2</v>
      </c>
      <c r="F1831" t="s">
        <v>1948</v>
      </c>
      <c r="G1831" t="s">
        <v>1947</v>
      </c>
      <c r="H1831">
        <v>21</v>
      </c>
      <c r="I1831">
        <v>16</v>
      </c>
      <c r="J1831">
        <v>2.2799999999999998</v>
      </c>
      <c r="K1831">
        <v>3.38</v>
      </c>
      <c r="L1831">
        <v>4.0999999999999996</v>
      </c>
      <c r="M1831" t="str">
        <f t="shared" si="86"/>
        <v/>
      </c>
      <c r="N1831" s="12" t="str">
        <f t="shared" si="87"/>
        <v/>
      </c>
      <c r="O1831" t="str">
        <f t="shared" si="88"/>
        <v/>
      </c>
    </row>
    <row r="1832" spans="1:15" x14ac:dyDescent="0.25">
      <c r="A1832">
        <v>2004</v>
      </c>
      <c r="B1832">
        <v>4</v>
      </c>
      <c r="C1832" s="2">
        <v>0.38958333333333334</v>
      </c>
      <c r="D1832">
        <v>1</v>
      </c>
      <c r="E1832">
        <v>10</v>
      </c>
      <c r="F1832" t="s">
        <v>1946</v>
      </c>
      <c r="G1832" t="s">
        <v>1945</v>
      </c>
      <c r="H1832">
        <v>21</v>
      </c>
      <c r="I1832">
        <v>16</v>
      </c>
      <c r="J1832">
        <v>3.38</v>
      </c>
      <c r="K1832">
        <v>4.91</v>
      </c>
      <c r="L1832">
        <v>2</v>
      </c>
      <c r="M1832" t="str">
        <f t="shared" si="86"/>
        <v/>
      </c>
      <c r="N1832" s="12" t="str">
        <f t="shared" si="87"/>
        <v/>
      </c>
      <c r="O1832" t="str">
        <f t="shared" si="88"/>
        <v/>
      </c>
    </row>
    <row r="1833" spans="1:15" x14ac:dyDescent="0.25">
      <c r="A1833">
        <v>2004</v>
      </c>
      <c r="B1833">
        <v>4</v>
      </c>
      <c r="C1833" s="2">
        <v>0.32847222222222222</v>
      </c>
      <c r="D1833">
        <v>1</v>
      </c>
      <c r="E1833">
        <v>10</v>
      </c>
      <c r="F1833" t="s">
        <v>1941</v>
      </c>
      <c r="G1833" t="s">
        <v>1944</v>
      </c>
      <c r="H1833">
        <v>21</v>
      </c>
      <c r="I1833">
        <v>16</v>
      </c>
      <c r="J1833">
        <v>4.91</v>
      </c>
      <c r="K1833">
        <v>4.38</v>
      </c>
      <c r="L1833">
        <v>1.8</v>
      </c>
      <c r="M1833" t="str">
        <f t="shared" si="86"/>
        <v/>
      </c>
      <c r="N1833" s="12" t="str">
        <f t="shared" si="87"/>
        <v/>
      </c>
      <c r="O1833" t="str">
        <f t="shared" si="88"/>
        <v/>
      </c>
    </row>
    <row r="1834" spans="1:15" x14ac:dyDescent="0.25">
      <c r="A1834">
        <v>2004</v>
      </c>
      <c r="B1834">
        <v>4</v>
      </c>
      <c r="C1834" s="2">
        <v>0.32847222222222222</v>
      </c>
      <c r="D1834">
        <v>2</v>
      </c>
      <c r="E1834">
        <v>9</v>
      </c>
      <c r="F1834" t="s">
        <v>1943</v>
      </c>
      <c r="G1834" t="s">
        <v>1930</v>
      </c>
      <c r="H1834">
        <v>21</v>
      </c>
      <c r="I1834">
        <v>16</v>
      </c>
      <c r="J1834">
        <v>4.38</v>
      </c>
      <c r="K1834">
        <v>3.36</v>
      </c>
      <c r="L1834">
        <v>2.9</v>
      </c>
      <c r="M1834" t="str">
        <f t="shared" si="86"/>
        <v/>
      </c>
      <c r="N1834" s="12" t="str">
        <f t="shared" si="87"/>
        <v/>
      </c>
      <c r="O1834" t="str">
        <f t="shared" si="88"/>
        <v/>
      </c>
    </row>
    <row r="1835" spans="1:15" x14ac:dyDescent="0.25">
      <c r="A1835">
        <v>2004</v>
      </c>
      <c r="B1835">
        <v>4</v>
      </c>
      <c r="C1835" s="2">
        <v>0.32500000000000001</v>
      </c>
      <c r="D1835">
        <v>3</v>
      </c>
      <c r="E1835">
        <v>9</v>
      </c>
      <c r="F1835" t="s">
        <v>1943</v>
      </c>
      <c r="G1835" t="s">
        <v>1942</v>
      </c>
      <c r="H1835">
        <v>21</v>
      </c>
      <c r="I1835">
        <v>16</v>
      </c>
      <c r="J1835">
        <v>3.36</v>
      </c>
      <c r="K1835">
        <v>0.38</v>
      </c>
      <c r="L1835">
        <v>9.8000000000000007</v>
      </c>
      <c r="M1835" t="str">
        <f t="shared" si="86"/>
        <v/>
      </c>
      <c r="N1835" s="12" t="str">
        <f t="shared" si="87"/>
        <v/>
      </c>
      <c r="O1835" t="str">
        <f t="shared" si="88"/>
        <v/>
      </c>
    </row>
    <row r="1836" spans="1:15" x14ac:dyDescent="0.25">
      <c r="A1836">
        <v>2004</v>
      </c>
      <c r="B1836">
        <v>4</v>
      </c>
      <c r="C1836" s="2">
        <v>0.31805555555555554</v>
      </c>
      <c r="D1836">
        <v>1</v>
      </c>
      <c r="E1836">
        <v>10</v>
      </c>
      <c r="F1836" t="s">
        <v>1941</v>
      </c>
      <c r="G1836" t="s">
        <v>1940</v>
      </c>
      <c r="H1836">
        <v>21</v>
      </c>
      <c r="I1836">
        <v>16</v>
      </c>
      <c r="J1836">
        <v>-0.38</v>
      </c>
      <c r="K1836">
        <v>-0.22</v>
      </c>
      <c r="L1836">
        <v>10.3</v>
      </c>
      <c r="M1836" t="str">
        <f t="shared" si="86"/>
        <v/>
      </c>
      <c r="N1836" s="12" t="str">
        <f t="shared" si="87"/>
        <v/>
      </c>
      <c r="O1836" t="str">
        <f t="shared" si="88"/>
        <v/>
      </c>
    </row>
    <row r="1837" spans="1:15" x14ac:dyDescent="0.25">
      <c r="A1837">
        <v>2004</v>
      </c>
      <c r="B1837">
        <v>4</v>
      </c>
      <c r="C1837" s="2">
        <v>0.30486111111111108</v>
      </c>
      <c r="D1837">
        <v>1</v>
      </c>
      <c r="E1837">
        <v>10</v>
      </c>
      <c r="F1837" t="s">
        <v>1936</v>
      </c>
      <c r="G1837" t="s">
        <v>1939</v>
      </c>
      <c r="H1837">
        <v>21</v>
      </c>
      <c r="I1837">
        <v>16</v>
      </c>
      <c r="J1837">
        <v>-0.22</v>
      </c>
      <c r="K1837">
        <v>-0.71</v>
      </c>
      <c r="L1837">
        <v>8.1999999999999993</v>
      </c>
      <c r="M1837" t="str">
        <f t="shared" si="86"/>
        <v/>
      </c>
      <c r="N1837" s="12" t="str">
        <f t="shared" si="87"/>
        <v/>
      </c>
      <c r="O1837" t="str">
        <f t="shared" si="88"/>
        <v/>
      </c>
    </row>
    <row r="1838" spans="1:15" x14ac:dyDescent="0.25">
      <c r="A1838">
        <v>2004</v>
      </c>
      <c r="B1838">
        <v>4</v>
      </c>
      <c r="C1838" s="2">
        <v>0.3</v>
      </c>
      <c r="D1838">
        <v>2</v>
      </c>
      <c r="E1838">
        <v>10</v>
      </c>
      <c r="F1838" t="s">
        <v>1936</v>
      </c>
      <c r="G1838" t="s">
        <v>1938</v>
      </c>
      <c r="H1838">
        <v>21</v>
      </c>
      <c r="I1838">
        <v>16</v>
      </c>
      <c r="J1838">
        <v>-0.71</v>
      </c>
      <c r="K1838">
        <v>-1.37</v>
      </c>
      <c r="L1838">
        <v>6.2</v>
      </c>
      <c r="M1838" t="str">
        <f t="shared" si="86"/>
        <v/>
      </c>
      <c r="N1838" s="12" t="str">
        <f t="shared" si="87"/>
        <v/>
      </c>
      <c r="O1838" t="str">
        <f t="shared" si="88"/>
        <v/>
      </c>
    </row>
    <row r="1839" spans="1:15" x14ac:dyDescent="0.25">
      <c r="A1839">
        <v>2004</v>
      </c>
      <c r="B1839">
        <v>4</v>
      </c>
      <c r="C1839" s="2">
        <v>0.29583333333333334</v>
      </c>
      <c r="D1839">
        <v>3</v>
      </c>
      <c r="E1839">
        <v>10</v>
      </c>
      <c r="F1839" t="s">
        <v>1936</v>
      </c>
      <c r="G1839" t="s">
        <v>1937</v>
      </c>
      <c r="H1839">
        <v>21</v>
      </c>
      <c r="I1839">
        <v>22</v>
      </c>
      <c r="J1839">
        <v>-1.37</v>
      </c>
      <c r="K1839">
        <v>7</v>
      </c>
      <c r="L1839">
        <v>51.5</v>
      </c>
      <c r="M1839">
        <f t="shared" si="86"/>
        <v>4</v>
      </c>
      <c r="N1839" s="12">
        <f t="shared" si="87"/>
        <v>3.6736111111111108E-2</v>
      </c>
      <c r="O1839">
        <f t="shared" si="88"/>
        <v>1</v>
      </c>
    </row>
    <row r="1840" spans="1:15" x14ac:dyDescent="0.25">
      <c r="A1840">
        <v>2004</v>
      </c>
      <c r="B1840">
        <v>4</v>
      </c>
      <c r="C1840" s="2">
        <v>0.29583333333333334</v>
      </c>
      <c r="D1840">
        <v>3</v>
      </c>
      <c r="E1840">
        <v>10</v>
      </c>
      <c r="F1840" t="s">
        <v>1936</v>
      </c>
      <c r="G1840" t="s">
        <v>1935</v>
      </c>
      <c r="H1840">
        <v>21</v>
      </c>
      <c r="I1840">
        <v>22</v>
      </c>
      <c r="J1840">
        <v>0</v>
      </c>
      <c r="K1840">
        <v>-1</v>
      </c>
      <c r="L1840">
        <v>42.9</v>
      </c>
      <c r="M1840" t="str">
        <f t="shared" si="86"/>
        <v/>
      </c>
      <c r="N1840" s="12" t="str">
        <f t="shared" si="87"/>
        <v/>
      </c>
      <c r="O1840" t="str">
        <f t="shared" si="88"/>
        <v/>
      </c>
    </row>
    <row r="1841" spans="1:15" x14ac:dyDescent="0.25">
      <c r="A1841">
        <v>2004</v>
      </c>
      <c r="B1841">
        <v>4</v>
      </c>
      <c r="C1841" s="2">
        <v>0.29583333333333334</v>
      </c>
      <c r="F1841" t="s">
        <v>1903</v>
      </c>
      <c r="G1841" t="s">
        <v>1934</v>
      </c>
      <c r="H1841">
        <v>21</v>
      </c>
      <c r="I1841">
        <v>22</v>
      </c>
      <c r="J1841">
        <v>0</v>
      </c>
      <c r="K1841">
        <v>-1.07</v>
      </c>
      <c r="L1841">
        <v>42.3</v>
      </c>
      <c r="M1841" t="str">
        <f t="shared" si="86"/>
        <v/>
      </c>
      <c r="N1841" s="12" t="str">
        <f t="shared" si="87"/>
        <v/>
      </c>
      <c r="O1841" t="str">
        <f t="shared" si="88"/>
        <v/>
      </c>
    </row>
    <row r="1842" spans="1:15" x14ac:dyDescent="0.25">
      <c r="A1842">
        <v>2004</v>
      </c>
      <c r="B1842">
        <v>4</v>
      </c>
      <c r="C1842" s="2">
        <v>0.28263888888888888</v>
      </c>
      <c r="D1842">
        <v>1</v>
      </c>
      <c r="E1842">
        <v>10</v>
      </c>
      <c r="F1842" t="s">
        <v>463</v>
      </c>
      <c r="G1842" t="s">
        <v>1933</v>
      </c>
      <c r="H1842">
        <v>21</v>
      </c>
      <c r="I1842">
        <v>22</v>
      </c>
      <c r="J1842">
        <v>1.07</v>
      </c>
      <c r="K1842">
        <v>0.8</v>
      </c>
      <c r="L1842">
        <v>44.8</v>
      </c>
      <c r="M1842" t="str">
        <f t="shared" si="86"/>
        <v/>
      </c>
      <c r="N1842" s="12" t="str">
        <f t="shared" si="87"/>
        <v/>
      </c>
      <c r="O1842" t="str">
        <f t="shared" si="88"/>
        <v/>
      </c>
    </row>
    <row r="1843" spans="1:15" x14ac:dyDescent="0.25">
      <c r="A1843">
        <v>2004</v>
      </c>
      <c r="B1843">
        <v>4</v>
      </c>
      <c r="C1843" s="2">
        <v>0.26111111111111113</v>
      </c>
      <c r="D1843">
        <v>2</v>
      </c>
      <c r="E1843">
        <v>8</v>
      </c>
      <c r="F1843" t="s">
        <v>464</v>
      </c>
      <c r="G1843" t="s">
        <v>1932</v>
      </c>
      <c r="H1843">
        <v>21</v>
      </c>
      <c r="I1843">
        <v>22</v>
      </c>
      <c r="J1843">
        <v>0.8</v>
      </c>
      <c r="K1843">
        <v>1.53</v>
      </c>
      <c r="L1843">
        <v>38.700000000000003</v>
      </c>
      <c r="M1843" t="str">
        <f t="shared" si="86"/>
        <v/>
      </c>
      <c r="N1843" s="12" t="str">
        <f t="shared" si="87"/>
        <v/>
      </c>
      <c r="O1843" t="str">
        <f t="shared" si="88"/>
        <v/>
      </c>
    </row>
    <row r="1844" spans="1:15" x14ac:dyDescent="0.25">
      <c r="A1844">
        <v>2004</v>
      </c>
      <c r="B1844">
        <v>4</v>
      </c>
      <c r="C1844" s="2">
        <v>0.25694444444444448</v>
      </c>
      <c r="D1844">
        <v>1</v>
      </c>
      <c r="E1844">
        <v>10</v>
      </c>
      <c r="F1844" t="s">
        <v>513</v>
      </c>
      <c r="G1844" t="s">
        <v>1931</v>
      </c>
      <c r="H1844">
        <v>21</v>
      </c>
      <c r="I1844">
        <v>22</v>
      </c>
      <c r="J1844">
        <v>1.53</v>
      </c>
      <c r="K1844">
        <v>1.66</v>
      </c>
      <c r="L1844">
        <v>37.5</v>
      </c>
      <c r="M1844" t="str">
        <f t="shared" si="86"/>
        <v/>
      </c>
      <c r="N1844" s="12" t="str">
        <f t="shared" si="87"/>
        <v/>
      </c>
      <c r="O1844" t="str">
        <f t="shared" si="88"/>
        <v/>
      </c>
    </row>
    <row r="1845" spans="1:15" x14ac:dyDescent="0.25">
      <c r="A1845">
        <v>2004</v>
      </c>
      <c r="B1845">
        <v>4</v>
      </c>
      <c r="C1845" s="2">
        <v>0.23680555555555557</v>
      </c>
      <c r="D1845">
        <v>2</v>
      </c>
      <c r="E1845">
        <v>5</v>
      </c>
      <c r="F1845" t="s">
        <v>452</v>
      </c>
      <c r="G1845" t="s">
        <v>1930</v>
      </c>
      <c r="H1845">
        <v>21</v>
      </c>
      <c r="I1845">
        <v>22</v>
      </c>
      <c r="J1845">
        <v>1.66</v>
      </c>
      <c r="K1845">
        <v>0.96</v>
      </c>
      <c r="L1845">
        <v>44.1</v>
      </c>
      <c r="M1845" t="str">
        <f t="shared" si="86"/>
        <v/>
      </c>
      <c r="N1845" s="12" t="str">
        <f t="shared" si="87"/>
        <v/>
      </c>
      <c r="O1845" t="str">
        <f t="shared" si="88"/>
        <v/>
      </c>
    </row>
    <row r="1846" spans="1:15" x14ac:dyDescent="0.25">
      <c r="A1846">
        <v>2004</v>
      </c>
      <c r="B1846">
        <v>4</v>
      </c>
      <c r="C1846" s="2">
        <v>0.23333333333333331</v>
      </c>
      <c r="D1846">
        <v>3</v>
      </c>
      <c r="E1846">
        <v>5</v>
      </c>
      <c r="F1846" t="s">
        <v>452</v>
      </c>
      <c r="G1846" t="s">
        <v>1929</v>
      </c>
      <c r="H1846">
        <v>21</v>
      </c>
      <c r="I1846">
        <v>22</v>
      </c>
      <c r="J1846">
        <v>0.96</v>
      </c>
      <c r="K1846">
        <v>2.2599999999999998</v>
      </c>
      <c r="L1846">
        <v>32.200000000000003</v>
      </c>
      <c r="M1846" t="str">
        <f t="shared" si="86"/>
        <v/>
      </c>
      <c r="N1846" s="12" t="str">
        <f t="shared" si="87"/>
        <v/>
      </c>
      <c r="O1846" t="str">
        <f t="shared" si="88"/>
        <v/>
      </c>
    </row>
    <row r="1847" spans="1:15" x14ac:dyDescent="0.25">
      <c r="A1847">
        <v>2004</v>
      </c>
      <c r="B1847">
        <v>4</v>
      </c>
      <c r="C1847" s="2">
        <v>0.21041666666666667</v>
      </c>
      <c r="D1847">
        <v>1</v>
      </c>
      <c r="E1847">
        <v>10</v>
      </c>
      <c r="F1847">
        <v>50</v>
      </c>
      <c r="G1847" t="s">
        <v>1928</v>
      </c>
      <c r="H1847">
        <v>21</v>
      </c>
      <c r="I1847">
        <v>22</v>
      </c>
      <c r="J1847">
        <v>2.2599999999999998</v>
      </c>
      <c r="K1847">
        <v>2.12</v>
      </c>
      <c r="L1847">
        <v>33.200000000000003</v>
      </c>
      <c r="M1847" t="str">
        <f t="shared" si="86"/>
        <v/>
      </c>
      <c r="N1847" s="12" t="str">
        <f t="shared" si="87"/>
        <v/>
      </c>
      <c r="O1847" t="str">
        <f t="shared" si="88"/>
        <v/>
      </c>
    </row>
    <row r="1848" spans="1:15" x14ac:dyDescent="0.25">
      <c r="A1848">
        <v>2004</v>
      </c>
      <c r="B1848">
        <v>4</v>
      </c>
      <c r="C1848" s="2">
        <v>0.18611111111111112</v>
      </c>
      <c r="D1848">
        <v>2</v>
      </c>
      <c r="E1848">
        <v>7</v>
      </c>
      <c r="F1848" t="s">
        <v>1900</v>
      </c>
      <c r="G1848" t="s">
        <v>1927</v>
      </c>
      <c r="H1848">
        <v>21</v>
      </c>
      <c r="I1848">
        <v>22</v>
      </c>
      <c r="J1848">
        <v>2.12</v>
      </c>
      <c r="K1848">
        <v>4.1100000000000003</v>
      </c>
      <c r="L1848">
        <v>16.3</v>
      </c>
      <c r="M1848" t="str">
        <f t="shared" si="86"/>
        <v/>
      </c>
      <c r="N1848" s="12" t="str">
        <f t="shared" si="87"/>
        <v/>
      </c>
      <c r="O1848" t="str">
        <f t="shared" si="88"/>
        <v/>
      </c>
    </row>
    <row r="1849" spans="1:15" x14ac:dyDescent="0.25">
      <c r="A1849">
        <v>2004</v>
      </c>
      <c r="B1849">
        <v>4</v>
      </c>
      <c r="C1849" s="2">
        <v>0.18124999999999999</v>
      </c>
      <c r="D1849">
        <v>1</v>
      </c>
      <c r="E1849">
        <v>10</v>
      </c>
      <c r="F1849" t="s">
        <v>1926</v>
      </c>
      <c r="G1849" t="s">
        <v>1925</v>
      </c>
      <c r="H1849">
        <v>21</v>
      </c>
      <c r="I1849">
        <v>22</v>
      </c>
      <c r="J1849">
        <v>4.1100000000000003</v>
      </c>
      <c r="K1849">
        <v>3.7</v>
      </c>
      <c r="L1849">
        <v>19</v>
      </c>
      <c r="M1849" t="str">
        <f t="shared" si="86"/>
        <v/>
      </c>
      <c r="N1849" s="12" t="str">
        <f t="shared" si="87"/>
        <v/>
      </c>
      <c r="O1849" t="str">
        <f t="shared" si="88"/>
        <v/>
      </c>
    </row>
    <row r="1850" spans="1:15" x14ac:dyDescent="0.25">
      <c r="A1850">
        <v>2004</v>
      </c>
      <c r="B1850">
        <v>4</v>
      </c>
      <c r="C1850" s="2">
        <v>0.15625</v>
      </c>
      <c r="D1850">
        <v>2</v>
      </c>
      <c r="E1850">
        <v>9</v>
      </c>
      <c r="F1850" t="s">
        <v>1923</v>
      </c>
      <c r="G1850" t="s">
        <v>1924</v>
      </c>
      <c r="H1850">
        <v>21</v>
      </c>
      <c r="I1850">
        <v>22</v>
      </c>
      <c r="J1850">
        <v>3.7</v>
      </c>
      <c r="K1850">
        <v>3.01</v>
      </c>
      <c r="L1850">
        <v>23.6</v>
      </c>
      <c r="M1850" t="str">
        <f t="shared" si="86"/>
        <v/>
      </c>
      <c r="N1850" s="12" t="str">
        <f t="shared" si="87"/>
        <v/>
      </c>
      <c r="O1850" t="str">
        <f t="shared" si="88"/>
        <v/>
      </c>
    </row>
    <row r="1851" spans="1:15" x14ac:dyDescent="0.25">
      <c r="A1851">
        <v>2004</v>
      </c>
      <c r="B1851">
        <v>4</v>
      </c>
      <c r="C1851" s="2">
        <v>0.15277777777777776</v>
      </c>
      <c r="D1851">
        <v>3</v>
      </c>
      <c r="E1851">
        <v>9</v>
      </c>
      <c r="F1851" t="s">
        <v>1923</v>
      </c>
      <c r="G1851" t="s">
        <v>1922</v>
      </c>
      <c r="H1851">
        <v>21</v>
      </c>
      <c r="I1851">
        <v>22</v>
      </c>
      <c r="J1851">
        <v>3.01</v>
      </c>
      <c r="K1851">
        <v>6.51</v>
      </c>
      <c r="L1851">
        <v>3.9</v>
      </c>
      <c r="M1851" t="str">
        <f t="shared" si="86"/>
        <v/>
      </c>
      <c r="N1851" s="12" t="str">
        <f t="shared" si="87"/>
        <v/>
      </c>
      <c r="O1851" t="str">
        <f t="shared" si="88"/>
        <v/>
      </c>
    </row>
    <row r="1852" spans="1:15" x14ac:dyDescent="0.25">
      <c r="A1852">
        <v>2004</v>
      </c>
      <c r="B1852">
        <v>4</v>
      </c>
      <c r="C1852" s="2">
        <v>0.14791666666666667</v>
      </c>
      <c r="D1852">
        <v>1</v>
      </c>
      <c r="E1852">
        <v>3</v>
      </c>
      <c r="F1852" t="s">
        <v>1921</v>
      </c>
      <c r="G1852" t="s">
        <v>1920</v>
      </c>
      <c r="H1852">
        <v>21</v>
      </c>
      <c r="I1852">
        <v>22</v>
      </c>
      <c r="J1852">
        <v>6.51</v>
      </c>
      <c r="K1852">
        <v>5.91</v>
      </c>
      <c r="L1852">
        <v>5.4</v>
      </c>
      <c r="M1852" t="str">
        <f t="shared" si="86"/>
        <v/>
      </c>
      <c r="N1852" s="12" t="str">
        <f t="shared" si="87"/>
        <v/>
      </c>
      <c r="O1852" t="str">
        <f t="shared" si="88"/>
        <v/>
      </c>
    </row>
    <row r="1853" spans="1:15" x14ac:dyDescent="0.25">
      <c r="A1853">
        <v>2004</v>
      </c>
      <c r="B1853">
        <v>4</v>
      </c>
      <c r="C1853" s="2">
        <v>0.12152777777777778</v>
      </c>
      <c r="D1853">
        <v>2</v>
      </c>
      <c r="E1853">
        <v>1</v>
      </c>
      <c r="F1853" t="s">
        <v>1918</v>
      </c>
      <c r="G1853" t="s">
        <v>1919</v>
      </c>
      <c r="H1853">
        <v>27</v>
      </c>
      <c r="I1853">
        <v>22</v>
      </c>
      <c r="J1853">
        <v>5.91</v>
      </c>
      <c r="K1853">
        <v>7</v>
      </c>
      <c r="L1853">
        <v>3.8</v>
      </c>
      <c r="M1853">
        <f t="shared" si="86"/>
        <v>4</v>
      </c>
      <c r="N1853" s="12">
        <f t="shared" si="87"/>
        <v>3.9641203703703706E-2</v>
      </c>
      <c r="O1853">
        <f t="shared" si="88"/>
        <v>5</v>
      </c>
    </row>
    <row r="1854" spans="1:15" x14ac:dyDescent="0.25">
      <c r="A1854">
        <v>2004</v>
      </c>
      <c r="B1854">
        <v>4</v>
      </c>
      <c r="C1854" s="2">
        <v>0.12152777777777778</v>
      </c>
      <c r="D1854">
        <v>2</v>
      </c>
      <c r="E1854">
        <v>1</v>
      </c>
      <c r="F1854" t="s">
        <v>1918</v>
      </c>
      <c r="G1854" t="s">
        <v>1917</v>
      </c>
      <c r="H1854">
        <v>29</v>
      </c>
      <c r="I1854">
        <v>22</v>
      </c>
      <c r="J1854">
        <v>0</v>
      </c>
      <c r="K1854">
        <v>1</v>
      </c>
      <c r="L1854">
        <v>0.7</v>
      </c>
      <c r="M1854">
        <f t="shared" si="86"/>
        <v>4</v>
      </c>
      <c r="N1854" s="12">
        <f t="shared" si="87"/>
        <v>3.9641203703703706E-2</v>
      </c>
      <c r="O1854">
        <f t="shared" si="88"/>
        <v>7</v>
      </c>
    </row>
    <row r="1855" spans="1:15" x14ac:dyDescent="0.25">
      <c r="A1855">
        <v>2004</v>
      </c>
      <c r="B1855">
        <v>4</v>
      </c>
      <c r="C1855" s="2">
        <v>0.12152777777777778</v>
      </c>
      <c r="F1855" t="s">
        <v>1178</v>
      </c>
      <c r="G1855" t="s">
        <v>1916</v>
      </c>
      <c r="H1855">
        <v>29</v>
      </c>
      <c r="I1855">
        <v>22</v>
      </c>
      <c r="J1855">
        <v>0</v>
      </c>
      <c r="K1855">
        <v>-0.28000000000000003</v>
      </c>
      <c r="L1855">
        <v>0.9</v>
      </c>
      <c r="M1855" t="str">
        <f t="shared" si="86"/>
        <v/>
      </c>
      <c r="N1855" s="12" t="str">
        <f t="shared" si="87"/>
        <v/>
      </c>
      <c r="O1855" t="str">
        <f t="shared" si="88"/>
        <v/>
      </c>
    </row>
    <row r="1856" spans="1:15" x14ac:dyDescent="0.25">
      <c r="A1856">
        <v>2004</v>
      </c>
      <c r="B1856">
        <v>4</v>
      </c>
      <c r="C1856" s="2">
        <v>0.11319444444444444</v>
      </c>
      <c r="D1856">
        <v>1</v>
      </c>
      <c r="E1856">
        <v>10</v>
      </c>
      <c r="F1856" t="s">
        <v>1915</v>
      </c>
      <c r="G1856" t="s">
        <v>1914</v>
      </c>
      <c r="H1856">
        <v>29</v>
      </c>
      <c r="I1856">
        <v>22</v>
      </c>
      <c r="J1856">
        <v>0.28000000000000003</v>
      </c>
      <c r="K1856">
        <v>0.95</v>
      </c>
      <c r="L1856">
        <v>1.4</v>
      </c>
      <c r="M1856" t="str">
        <f t="shared" si="86"/>
        <v/>
      </c>
      <c r="N1856" s="12" t="str">
        <f t="shared" si="87"/>
        <v/>
      </c>
      <c r="O1856" t="str">
        <f t="shared" si="88"/>
        <v/>
      </c>
    </row>
    <row r="1857" spans="1:15" x14ac:dyDescent="0.25">
      <c r="A1857">
        <v>2004</v>
      </c>
      <c r="B1857">
        <v>4</v>
      </c>
      <c r="C1857" s="2">
        <v>9.6527777777777768E-2</v>
      </c>
      <c r="D1857">
        <v>2</v>
      </c>
      <c r="E1857">
        <v>1</v>
      </c>
      <c r="F1857" t="s">
        <v>1913</v>
      </c>
      <c r="G1857" t="s">
        <v>1912</v>
      </c>
      <c r="H1857">
        <v>29</v>
      </c>
      <c r="I1857">
        <v>22</v>
      </c>
      <c r="J1857">
        <v>0.95</v>
      </c>
      <c r="K1857">
        <v>1.33</v>
      </c>
      <c r="L1857">
        <v>1.4</v>
      </c>
      <c r="M1857" t="str">
        <f t="shared" si="86"/>
        <v/>
      </c>
      <c r="N1857" s="12" t="str">
        <f t="shared" si="87"/>
        <v/>
      </c>
      <c r="O1857" t="str">
        <f t="shared" si="88"/>
        <v/>
      </c>
    </row>
    <row r="1858" spans="1:15" x14ac:dyDescent="0.25">
      <c r="A1858">
        <v>2004</v>
      </c>
      <c r="B1858">
        <v>4</v>
      </c>
      <c r="C1858" s="2">
        <v>8.4027777777777771E-2</v>
      </c>
      <c r="D1858">
        <v>1</v>
      </c>
      <c r="E1858">
        <v>10</v>
      </c>
      <c r="F1858" t="s">
        <v>1911</v>
      </c>
      <c r="G1858" t="s">
        <v>1910</v>
      </c>
      <c r="H1858">
        <v>29</v>
      </c>
      <c r="I1858">
        <v>22</v>
      </c>
      <c r="J1858">
        <v>1.33</v>
      </c>
      <c r="K1858">
        <v>2.59</v>
      </c>
      <c r="L1858">
        <v>3.2</v>
      </c>
      <c r="M1858" t="str">
        <f t="shared" si="86"/>
        <v/>
      </c>
      <c r="N1858" s="12" t="str">
        <f t="shared" si="87"/>
        <v/>
      </c>
      <c r="O1858" t="str">
        <f t="shared" si="88"/>
        <v/>
      </c>
    </row>
    <row r="1859" spans="1:15" x14ac:dyDescent="0.25">
      <c r="A1859">
        <v>2004</v>
      </c>
      <c r="B1859">
        <v>4</v>
      </c>
      <c r="C1859" s="2">
        <v>8.0555555555555561E-2</v>
      </c>
      <c r="D1859">
        <v>1</v>
      </c>
      <c r="E1859">
        <v>10</v>
      </c>
      <c r="F1859" t="s">
        <v>1227</v>
      </c>
      <c r="G1859" t="s">
        <v>1909</v>
      </c>
      <c r="H1859">
        <v>29</v>
      </c>
      <c r="I1859">
        <v>22</v>
      </c>
      <c r="J1859">
        <v>2.59</v>
      </c>
      <c r="K1859">
        <v>4.6500000000000004</v>
      </c>
      <c r="L1859">
        <v>14.8</v>
      </c>
      <c r="M1859" t="str">
        <f t="shared" si="86"/>
        <v/>
      </c>
      <c r="N1859" s="12" t="str">
        <f t="shared" si="87"/>
        <v/>
      </c>
      <c r="O1859" t="str">
        <f t="shared" si="88"/>
        <v/>
      </c>
    </row>
    <row r="1860" spans="1:15" x14ac:dyDescent="0.25">
      <c r="A1860">
        <v>2004</v>
      </c>
      <c r="B1860">
        <v>4</v>
      </c>
      <c r="C1860" s="2">
        <v>7.1527777777777787E-2</v>
      </c>
      <c r="D1860">
        <v>1</v>
      </c>
      <c r="E1860">
        <v>10</v>
      </c>
      <c r="F1860" t="s">
        <v>1227</v>
      </c>
      <c r="G1860" t="s">
        <v>1908</v>
      </c>
      <c r="H1860">
        <v>29</v>
      </c>
      <c r="I1860">
        <v>22</v>
      </c>
      <c r="J1860">
        <v>0</v>
      </c>
      <c r="K1860">
        <v>0</v>
      </c>
      <c r="M1860" t="str">
        <f t="shared" ref="M1860:M1923" si="89">IF(AND(H1860=H1859,I1860=I1859),"",$B1860)</f>
        <v/>
      </c>
      <c r="N1860" s="12" t="str">
        <f t="shared" ref="N1860:N1923" si="90">IF(NOT(ISNUMBER(M1860)),"",
IF(AND($C1860=0.625,$B1860=1),TIME(0,0,0),
(($C$3-C1860)+0.625*(B1860-1))/60))</f>
        <v/>
      </c>
      <c r="O1860" t="str">
        <f t="shared" ref="O1860:O1923" si="91">IF(N1860&lt;&gt;"",ABS(H1860-I1860),"")</f>
        <v/>
      </c>
    </row>
    <row r="1861" spans="1:15" x14ac:dyDescent="0.25">
      <c r="A1861">
        <v>2004</v>
      </c>
      <c r="B1861">
        <v>4</v>
      </c>
      <c r="C1861" s="2">
        <v>7.1527777777777787E-2</v>
      </c>
      <c r="D1861">
        <v>1</v>
      </c>
      <c r="E1861">
        <v>10</v>
      </c>
      <c r="F1861" t="s">
        <v>454</v>
      </c>
      <c r="G1861" t="s">
        <v>1907</v>
      </c>
      <c r="H1861">
        <v>29</v>
      </c>
      <c r="I1861">
        <v>22</v>
      </c>
      <c r="J1861">
        <v>4.6500000000000004</v>
      </c>
      <c r="K1861">
        <v>4</v>
      </c>
      <c r="L1861">
        <v>8.5</v>
      </c>
      <c r="M1861" t="str">
        <f t="shared" si="89"/>
        <v/>
      </c>
      <c r="N1861" s="12" t="str">
        <f t="shared" si="90"/>
        <v/>
      </c>
      <c r="O1861" t="str">
        <f t="shared" si="91"/>
        <v/>
      </c>
    </row>
    <row r="1862" spans="1:15" x14ac:dyDescent="0.25">
      <c r="A1862">
        <v>2004</v>
      </c>
      <c r="B1862">
        <v>4</v>
      </c>
      <c r="C1862" s="2">
        <v>6.805555555555555E-2</v>
      </c>
      <c r="D1862">
        <v>2</v>
      </c>
      <c r="E1862">
        <v>10</v>
      </c>
      <c r="F1862" t="s">
        <v>454</v>
      </c>
      <c r="G1862" t="s">
        <v>1906</v>
      </c>
      <c r="H1862">
        <v>29</v>
      </c>
      <c r="I1862">
        <v>22</v>
      </c>
      <c r="J1862">
        <v>4</v>
      </c>
      <c r="K1862">
        <v>3.43</v>
      </c>
      <c r="L1862">
        <v>4.9000000000000004</v>
      </c>
      <c r="M1862" t="str">
        <f t="shared" si="89"/>
        <v/>
      </c>
      <c r="N1862" s="12" t="str">
        <f t="shared" si="90"/>
        <v/>
      </c>
      <c r="O1862" t="str">
        <f t="shared" si="91"/>
        <v/>
      </c>
    </row>
    <row r="1863" spans="1:15" x14ac:dyDescent="0.25">
      <c r="A1863">
        <v>2004</v>
      </c>
      <c r="B1863">
        <v>4</v>
      </c>
      <c r="C1863" s="2">
        <v>5.0694444444444452E-2</v>
      </c>
      <c r="D1863">
        <v>3</v>
      </c>
      <c r="E1863">
        <v>8</v>
      </c>
      <c r="F1863" t="s">
        <v>1208</v>
      </c>
      <c r="G1863" t="s">
        <v>1905</v>
      </c>
      <c r="H1863">
        <v>29</v>
      </c>
      <c r="I1863">
        <v>28</v>
      </c>
      <c r="J1863">
        <v>3.43</v>
      </c>
      <c r="K1863">
        <v>7</v>
      </c>
      <c r="L1863">
        <v>28.2</v>
      </c>
      <c r="M1863">
        <f t="shared" si="89"/>
        <v>4</v>
      </c>
      <c r="N1863" s="12">
        <f t="shared" si="90"/>
        <v>4.0821759259259259E-2</v>
      </c>
      <c r="O1863">
        <f t="shared" si="91"/>
        <v>1</v>
      </c>
    </row>
    <row r="1864" spans="1:15" x14ac:dyDescent="0.25">
      <c r="A1864">
        <v>2004</v>
      </c>
      <c r="B1864">
        <v>4</v>
      </c>
      <c r="C1864" s="2">
        <v>5.0694444444444452E-2</v>
      </c>
      <c r="F1864" t="s">
        <v>1208</v>
      </c>
      <c r="G1864" t="s">
        <v>1904</v>
      </c>
      <c r="H1864">
        <v>29</v>
      </c>
      <c r="I1864">
        <v>29</v>
      </c>
      <c r="J1864">
        <v>0</v>
      </c>
      <c r="K1864">
        <v>0</v>
      </c>
      <c r="L1864">
        <v>47.1</v>
      </c>
      <c r="M1864">
        <f t="shared" si="89"/>
        <v>4</v>
      </c>
      <c r="N1864" s="12">
        <f t="shared" si="90"/>
        <v>4.0821759259259259E-2</v>
      </c>
      <c r="O1864">
        <f t="shared" si="91"/>
        <v>0</v>
      </c>
    </row>
    <row r="1865" spans="1:15" x14ac:dyDescent="0.25">
      <c r="A1865">
        <v>2004</v>
      </c>
      <c r="B1865">
        <v>4</v>
      </c>
      <c r="C1865" s="2">
        <v>5.0694444444444452E-2</v>
      </c>
      <c r="F1865" t="s">
        <v>1903</v>
      </c>
      <c r="G1865" t="s">
        <v>1902</v>
      </c>
      <c r="H1865">
        <v>29</v>
      </c>
      <c r="I1865">
        <v>29</v>
      </c>
      <c r="J1865">
        <v>0</v>
      </c>
      <c r="K1865">
        <v>-1.6</v>
      </c>
      <c r="L1865">
        <v>19</v>
      </c>
      <c r="M1865" t="str">
        <f t="shared" si="89"/>
        <v/>
      </c>
      <c r="N1865" s="12" t="str">
        <f t="shared" si="90"/>
        <v/>
      </c>
      <c r="O1865" t="str">
        <f t="shared" si="91"/>
        <v/>
      </c>
    </row>
    <row r="1866" spans="1:15" x14ac:dyDescent="0.25">
      <c r="A1866">
        <v>2004</v>
      </c>
      <c r="B1866">
        <v>4</v>
      </c>
      <c r="C1866" s="2">
        <v>4.7222222222222221E-2</v>
      </c>
      <c r="D1866">
        <v>1</v>
      </c>
      <c r="E1866">
        <v>10</v>
      </c>
      <c r="F1866" t="s">
        <v>1278</v>
      </c>
      <c r="G1866" t="s">
        <v>1808</v>
      </c>
      <c r="H1866">
        <v>29</v>
      </c>
      <c r="I1866">
        <v>29</v>
      </c>
      <c r="J1866">
        <v>1.6</v>
      </c>
      <c r="K1866">
        <v>1.05</v>
      </c>
      <c r="L1866">
        <v>26.9</v>
      </c>
      <c r="M1866" t="str">
        <f t="shared" si="89"/>
        <v/>
      </c>
      <c r="N1866" s="12" t="str">
        <f t="shared" si="90"/>
        <v/>
      </c>
      <c r="O1866" t="str">
        <f t="shared" si="91"/>
        <v/>
      </c>
    </row>
    <row r="1867" spans="1:15" x14ac:dyDescent="0.25">
      <c r="A1867">
        <v>2004</v>
      </c>
      <c r="B1867">
        <v>4</v>
      </c>
      <c r="C1867" s="2">
        <v>4.4444444444444446E-2</v>
      </c>
      <c r="D1867">
        <v>2</v>
      </c>
      <c r="E1867">
        <v>10</v>
      </c>
      <c r="F1867" t="s">
        <v>1278</v>
      </c>
      <c r="G1867" t="s">
        <v>1901</v>
      </c>
      <c r="H1867">
        <v>29</v>
      </c>
      <c r="I1867">
        <v>29</v>
      </c>
      <c r="J1867">
        <v>1.05</v>
      </c>
      <c r="K1867">
        <v>2.46</v>
      </c>
      <c r="L1867">
        <v>8.3000000000000007</v>
      </c>
      <c r="M1867" t="str">
        <f t="shared" si="89"/>
        <v/>
      </c>
      <c r="N1867" s="12" t="str">
        <f t="shared" si="90"/>
        <v/>
      </c>
      <c r="O1867" t="str">
        <f t="shared" si="91"/>
        <v/>
      </c>
    </row>
    <row r="1868" spans="1:15" x14ac:dyDescent="0.25">
      <c r="A1868">
        <v>2004</v>
      </c>
      <c r="B1868">
        <v>4</v>
      </c>
      <c r="C1868" s="2">
        <v>3.5416666666666666E-2</v>
      </c>
      <c r="D1868">
        <v>2</v>
      </c>
      <c r="E1868">
        <v>10</v>
      </c>
      <c r="F1868" t="s">
        <v>1278</v>
      </c>
      <c r="G1868" t="s">
        <v>511</v>
      </c>
      <c r="H1868">
        <v>29</v>
      </c>
      <c r="I1868">
        <v>29</v>
      </c>
      <c r="J1868">
        <v>0</v>
      </c>
      <c r="K1868">
        <v>0</v>
      </c>
      <c r="M1868" t="str">
        <f t="shared" si="89"/>
        <v/>
      </c>
      <c r="N1868" s="12" t="str">
        <f t="shared" si="90"/>
        <v/>
      </c>
      <c r="O1868" t="str">
        <f t="shared" si="91"/>
        <v/>
      </c>
    </row>
    <row r="1869" spans="1:15" x14ac:dyDescent="0.25">
      <c r="A1869">
        <v>2004</v>
      </c>
      <c r="B1869">
        <v>4</v>
      </c>
      <c r="C1869" s="2">
        <v>3.5416666666666666E-2</v>
      </c>
      <c r="D1869">
        <v>1</v>
      </c>
      <c r="E1869">
        <v>10</v>
      </c>
      <c r="F1869" t="s">
        <v>1900</v>
      </c>
      <c r="G1869" t="s">
        <v>1899</v>
      </c>
      <c r="H1869">
        <v>29</v>
      </c>
      <c r="I1869">
        <v>29</v>
      </c>
      <c r="J1869">
        <v>2.46</v>
      </c>
      <c r="K1869">
        <v>1.8</v>
      </c>
      <c r="L1869">
        <v>12.9</v>
      </c>
      <c r="M1869" t="str">
        <f t="shared" si="89"/>
        <v/>
      </c>
      <c r="N1869" s="12" t="str">
        <f t="shared" si="90"/>
        <v/>
      </c>
      <c r="O1869" t="str">
        <f t="shared" si="91"/>
        <v/>
      </c>
    </row>
    <row r="1870" spans="1:15" x14ac:dyDescent="0.25">
      <c r="A1870">
        <v>2004</v>
      </c>
      <c r="B1870">
        <v>4</v>
      </c>
      <c r="C1870" s="2">
        <v>3.0555555555555555E-2</v>
      </c>
      <c r="D1870">
        <v>1</v>
      </c>
      <c r="E1870">
        <v>20</v>
      </c>
      <c r="F1870" t="s">
        <v>474</v>
      </c>
      <c r="G1870" t="s">
        <v>1898</v>
      </c>
      <c r="H1870">
        <v>29</v>
      </c>
      <c r="I1870">
        <v>29</v>
      </c>
      <c r="J1870">
        <v>1.8</v>
      </c>
      <c r="K1870">
        <v>2.3199999999999998</v>
      </c>
      <c r="L1870">
        <v>6.3</v>
      </c>
      <c r="M1870" t="str">
        <f t="shared" si="89"/>
        <v/>
      </c>
      <c r="N1870" s="12" t="str">
        <f t="shared" si="90"/>
        <v/>
      </c>
      <c r="O1870" t="str">
        <f t="shared" si="91"/>
        <v/>
      </c>
    </row>
    <row r="1871" spans="1:15" x14ac:dyDescent="0.25">
      <c r="A1871">
        <v>2004</v>
      </c>
      <c r="B1871">
        <v>4</v>
      </c>
      <c r="C1871" s="2">
        <v>1.3888888888888888E-2</v>
      </c>
      <c r="D1871">
        <v>2</v>
      </c>
      <c r="E1871">
        <v>7</v>
      </c>
      <c r="F1871" t="s">
        <v>1896</v>
      </c>
      <c r="G1871" t="s">
        <v>1897</v>
      </c>
      <c r="H1871">
        <v>29</v>
      </c>
      <c r="I1871">
        <v>29</v>
      </c>
      <c r="J1871">
        <v>2.3199999999999998</v>
      </c>
      <c r="K1871">
        <v>2.15</v>
      </c>
      <c r="L1871">
        <v>2.5</v>
      </c>
      <c r="M1871" t="str">
        <f t="shared" si="89"/>
        <v/>
      </c>
      <c r="N1871" s="12" t="str">
        <f t="shared" si="90"/>
        <v/>
      </c>
      <c r="O1871" t="str">
        <f t="shared" si="91"/>
        <v/>
      </c>
    </row>
    <row r="1872" spans="1:15" x14ac:dyDescent="0.25">
      <c r="A1872">
        <v>2004</v>
      </c>
      <c r="B1872">
        <v>4</v>
      </c>
      <c r="C1872" s="2">
        <v>9.7222222222222224E-3</v>
      </c>
      <c r="D1872">
        <v>2</v>
      </c>
      <c r="E1872">
        <v>7</v>
      </c>
      <c r="F1872" t="s">
        <v>1896</v>
      </c>
      <c r="G1872" t="s">
        <v>459</v>
      </c>
      <c r="H1872">
        <v>29</v>
      </c>
      <c r="I1872">
        <v>29</v>
      </c>
      <c r="J1872">
        <v>0</v>
      </c>
      <c r="K1872">
        <v>0</v>
      </c>
      <c r="M1872" t="str">
        <f t="shared" si="89"/>
        <v/>
      </c>
      <c r="N1872" s="12" t="str">
        <f t="shared" si="90"/>
        <v/>
      </c>
      <c r="O1872" t="str">
        <f t="shared" si="91"/>
        <v/>
      </c>
    </row>
    <row r="1873" spans="1:15" x14ac:dyDescent="0.25">
      <c r="A1873">
        <v>2004</v>
      </c>
      <c r="B1873">
        <v>4</v>
      </c>
      <c r="C1873" s="2">
        <v>9.7222222222222224E-3</v>
      </c>
      <c r="D1873">
        <v>3</v>
      </c>
      <c r="E1873">
        <v>3</v>
      </c>
      <c r="F1873" t="s">
        <v>1894</v>
      </c>
      <c r="G1873" t="s">
        <v>1895</v>
      </c>
      <c r="H1873">
        <v>29</v>
      </c>
      <c r="I1873">
        <v>29</v>
      </c>
      <c r="J1873">
        <v>2.15</v>
      </c>
      <c r="K1873">
        <v>4.04</v>
      </c>
      <c r="L1873">
        <v>0</v>
      </c>
      <c r="M1873" t="str">
        <f t="shared" si="89"/>
        <v/>
      </c>
      <c r="N1873" s="12" t="str">
        <f t="shared" si="90"/>
        <v/>
      </c>
      <c r="O1873" t="str">
        <f t="shared" si="91"/>
        <v/>
      </c>
    </row>
    <row r="1874" spans="1:15" x14ac:dyDescent="0.25">
      <c r="A1874">
        <v>2004</v>
      </c>
      <c r="B1874">
        <v>4</v>
      </c>
      <c r="C1874" s="2">
        <v>6.2499999999999995E-3</v>
      </c>
      <c r="D1874">
        <v>3</v>
      </c>
      <c r="E1874">
        <v>3</v>
      </c>
      <c r="F1874" t="s">
        <v>1894</v>
      </c>
      <c r="G1874" t="s">
        <v>455</v>
      </c>
      <c r="H1874">
        <v>29</v>
      </c>
      <c r="I1874">
        <v>29</v>
      </c>
      <c r="J1874">
        <v>0</v>
      </c>
      <c r="K1874">
        <v>0</v>
      </c>
      <c r="M1874" t="str">
        <f t="shared" si="89"/>
        <v/>
      </c>
      <c r="N1874" s="12" t="str">
        <f t="shared" si="90"/>
        <v/>
      </c>
      <c r="O1874" t="str">
        <f t="shared" si="91"/>
        <v/>
      </c>
    </row>
    <row r="1875" spans="1:15" x14ac:dyDescent="0.25">
      <c r="A1875">
        <v>2004</v>
      </c>
      <c r="B1875">
        <v>4</v>
      </c>
      <c r="C1875" s="2">
        <v>6.2499999999999995E-3</v>
      </c>
      <c r="D1875">
        <v>3</v>
      </c>
      <c r="E1875">
        <v>3</v>
      </c>
      <c r="F1875" t="s">
        <v>1894</v>
      </c>
      <c r="G1875" t="s">
        <v>1893</v>
      </c>
      <c r="H1875">
        <v>29</v>
      </c>
      <c r="I1875">
        <v>29</v>
      </c>
      <c r="J1875">
        <v>0</v>
      </c>
      <c r="K1875">
        <v>0</v>
      </c>
      <c r="M1875" t="str">
        <f t="shared" si="89"/>
        <v/>
      </c>
      <c r="N1875" s="12" t="str">
        <f t="shared" si="90"/>
        <v/>
      </c>
      <c r="O1875" t="str">
        <f t="shared" si="91"/>
        <v/>
      </c>
    </row>
    <row r="1876" spans="1:15" x14ac:dyDescent="0.25">
      <c r="A1876">
        <v>2004</v>
      </c>
      <c r="B1876">
        <v>4</v>
      </c>
      <c r="C1876" s="2">
        <v>6.2499999999999995E-3</v>
      </c>
      <c r="D1876">
        <v>1</v>
      </c>
      <c r="E1876">
        <v>10</v>
      </c>
      <c r="F1876" t="s">
        <v>1892</v>
      </c>
      <c r="G1876" t="s">
        <v>1891</v>
      </c>
      <c r="H1876">
        <v>32</v>
      </c>
      <c r="I1876">
        <v>29</v>
      </c>
      <c r="J1876">
        <v>4.04</v>
      </c>
      <c r="K1876">
        <v>3</v>
      </c>
      <c r="L1876">
        <v>0</v>
      </c>
      <c r="M1876">
        <f t="shared" si="89"/>
        <v>4</v>
      </c>
      <c r="N1876" s="12">
        <f t="shared" si="90"/>
        <v>4.1562499999999995E-2</v>
      </c>
      <c r="O1876">
        <f t="shared" si="91"/>
        <v>3</v>
      </c>
    </row>
    <row r="1877" spans="1:15" x14ac:dyDescent="0.25">
      <c r="A1877">
        <v>2004</v>
      </c>
      <c r="B1877">
        <v>4</v>
      </c>
      <c r="C1877" s="2">
        <v>6.2499999999999995E-3</v>
      </c>
      <c r="F1877" t="s">
        <v>1178</v>
      </c>
      <c r="G1877" t="s">
        <v>1890</v>
      </c>
      <c r="H1877">
        <v>32</v>
      </c>
      <c r="I1877">
        <v>29</v>
      </c>
      <c r="J1877">
        <v>0</v>
      </c>
      <c r="K1877">
        <v>2.2599999999999998</v>
      </c>
      <c r="L1877">
        <v>0</v>
      </c>
      <c r="M1877" t="str">
        <f t="shared" si="89"/>
        <v/>
      </c>
      <c r="N1877" s="12" t="str">
        <f t="shared" si="90"/>
        <v/>
      </c>
      <c r="O1877" t="str">
        <f t="shared" si="91"/>
        <v/>
      </c>
    </row>
    <row r="1878" spans="1:15" x14ac:dyDescent="0.25">
      <c r="A1878">
        <v>2003</v>
      </c>
      <c r="B1878">
        <v>1</v>
      </c>
      <c r="C1878" s="2">
        <v>0.625</v>
      </c>
      <c r="F1878" t="s">
        <v>2144</v>
      </c>
      <c r="G1878" t="s">
        <v>2339</v>
      </c>
      <c r="H1878">
        <v>0</v>
      </c>
      <c r="I1878">
        <v>0</v>
      </c>
      <c r="J1878">
        <v>0</v>
      </c>
      <c r="K1878">
        <v>-0.67</v>
      </c>
      <c r="L1878">
        <v>58.3</v>
      </c>
      <c r="M1878">
        <f t="shared" si="89"/>
        <v>1</v>
      </c>
      <c r="N1878" s="12">
        <f t="shared" si="90"/>
        <v>0</v>
      </c>
      <c r="O1878">
        <f t="shared" si="91"/>
        <v>0</v>
      </c>
    </row>
    <row r="1879" spans="1:15" x14ac:dyDescent="0.25">
      <c r="A1879">
        <v>2003</v>
      </c>
      <c r="B1879">
        <v>1</v>
      </c>
      <c r="C1879" s="2">
        <v>0.61944444444444446</v>
      </c>
      <c r="D1879">
        <v>1</v>
      </c>
      <c r="E1879">
        <v>10</v>
      </c>
      <c r="F1879" t="s">
        <v>2338</v>
      </c>
      <c r="G1879" t="s">
        <v>2337</v>
      </c>
      <c r="H1879">
        <v>0</v>
      </c>
      <c r="I1879">
        <v>0</v>
      </c>
      <c r="J1879">
        <v>0.67</v>
      </c>
      <c r="K1879">
        <v>0.67</v>
      </c>
      <c r="L1879">
        <v>58.3</v>
      </c>
      <c r="M1879" t="str">
        <f t="shared" si="89"/>
        <v/>
      </c>
      <c r="N1879" s="12" t="str">
        <f t="shared" si="90"/>
        <v/>
      </c>
      <c r="O1879" t="str">
        <f t="shared" si="91"/>
        <v/>
      </c>
    </row>
    <row r="1880" spans="1:15" x14ac:dyDescent="0.25">
      <c r="A1880">
        <v>2003</v>
      </c>
      <c r="B1880">
        <v>1</v>
      </c>
      <c r="C1880" s="2">
        <v>0.59861111111111109</v>
      </c>
      <c r="D1880">
        <v>2</v>
      </c>
      <c r="E1880">
        <v>6</v>
      </c>
      <c r="F1880" t="s">
        <v>2109</v>
      </c>
      <c r="G1880" t="s">
        <v>2336</v>
      </c>
      <c r="H1880">
        <v>0</v>
      </c>
      <c r="I1880">
        <v>0</v>
      </c>
      <c r="J1880">
        <v>0.67</v>
      </c>
      <c r="K1880">
        <v>0.1</v>
      </c>
      <c r="L1880">
        <v>59.9</v>
      </c>
      <c r="M1880" t="str">
        <f t="shared" si="89"/>
        <v/>
      </c>
      <c r="N1880" s="12" t="str">
        <f t="shared" si="90"/>
        <v/>
      </c>
      <c r="O1880" t="str">
        <f t="shared" si="91"/>
        <v/>
      </c>
    </row>
    <row r="1881" spans="1:15" x14ac:dyDescent="0.25">
      <c r="A1881">
        <v>2003</v>
      </c>
      <c r="B1881">
        <v>1</v>
      </c>
      <c r="C1881" s="2">
        <v>0.57222222222222219</v>
      </c>
      <c r="D1881">
        <v>3</v>
      </c>
      <c r="E1881">
        <v>5</v>
      </c>
      <c r="F1881" t="s">
        <v>2187</v>
      </c>
      <c r="G1881" t="s">
        <v>2335</v>
      </c>
      <c r="H1881">
        <v>0</v>
      </c>
      <c r="I1881">
        <v>0</v>
      </c>
      <c r="J1881">
        <v>0.1</v>
      </c>
      <c r="K1881">
        <v>-3.18</v>
      </c>
      <c r="L1881">
        <v>69</v>
      </c>
      <c r="M1881" t="str">
        <f t="shared" si="89"/>
        <v/>
      </c>
      <c r="N1881" s="12" t="str">
        <f t="shared" si="90"/>
        <v/>
      </c>
      <c r="O1881" t="str">
        <f t="shared" si="91"/>
        <v/>
      </c>
    </row>
    <row r="1882" spans="1:15" x14ac:dyDescent="0.25">
      <c r="A1882">
        <v>2003</v>
      </c>
      <c r="B1882">
        <v>1</v>
      </c>
      <c r="C1882" s="2">
        <v>0.56597222222222221</v>
      </c>
      <c r="D1882">
        <v>1</v>
      </c>
      <c r="E1882">
        <v>10</v>
      </c>
      <c r="F1882" t="s">
        <v>2334</v>
      </c>
      <c r="G1882" t="s">
        <v>2207</v>
      </c>
      <c r="H1882">
        <v>0</v>
      </c>
      <c r="I1882">
        <v>0</v>
      </c>
      <c r="J1882">
        <v>3.18</v>
      </c>
      <c r="K1882">
        <v>3.72</v>
      </c>
      <c r="L1882">
        <v>70.400000000000006</v>
      </c>
      <c r="M1882" t="str">
        <f t="shared" si="89"/>
        <v/>
      </c>
      <c r="N1882" s="12" t="str">
        <f t="shared" si="90"/>
        <v/>
      </c>
      <c r="O1882" t="str">
        <f t="shared" si="91"/>
        <v/>
      </c>
    </row>
    <row r="1883" spans="1:15" x14ac:dyDescent="0.25">
      <c r="A1883">
        <v>2003</v>
      </c>
      <c r="B1883">
        <v>1</v>
      </c>
      <c r="C1883" s="2">
        <v>0.54166666666666663</v>
      </c>
      <c r="D1883">
        <v>2</v>
      </c>
      <c r="E1883">
        <v>2</v>
      </c>
      <c r="F1883" t="s">
        <v>2260</v>
      </c>
      <c r="G1883" t="s">
        <v>2201</v>
      </c>
      <c r="H1883">
        <v>0</v>
      </c>
      <c r="I1883">
        <v>0</v>
      </c>
      <c r="J1883">
        <v>3.72</v>
      </c>
      <c r="K1883">
        <v>3.01</v>
      </c>
      <c r="L1883">
        <v>68.5</v>
      </c>
      <c r="M1883" t="str">
        <f t="shared" si="89"/>
        <v/>
      </c>
      <c r="N1883" s="12" t="str">
        <f t="shared" si="90"/>
        <v/>
      </c>
      <c r="O1883" t="str">
        <f t="shared" si="91"/>
        <v/>
      </c>
    </row>
    <row r="1884" spans="1:15" x14ac:dyDescent="0.25">
      <c r="A1884">
        <v>2003</v>
      </c>
      <c r="B1884">
        <v>1</v>
      </c>
      <c r="C1884" s="2">
        <v>0.53819444444444442</v>
      </c>
      <c r="D1884">
        <v>3</v>
      </c>
      <c r="E1884">
        <v>2</v>
      </c>
      <c r="F1884" t="s">
        <v>2260</v>
      </c>
      <c r="G1884" t="s">
        <v>2333</v>
      </c>
      <c r="H1884">
        <v>0</v>
      </c>
      <c r="I1884">
        <v>0</v>
      </c>
      <c r="J1884">
        <v>3.01</v>
      </c>
      <c r="K1884">
        <v>4.3099999999999996</v>
      </c>
      <c r="L1884">
        <v>72</v>
      </c>
      <c r="M1884" t="str">
        <f t="shared" si="89"/>
        <v/>
      </c>
      <c r="N1884" s="12" t="str">
        <f t="shared" si="90"/>
        <v/>
      </c>
      <c r="O1884" t="str">
        <f t="shared" si="91"/>
        <v/>
      </c>
    </row>
    <row r="1885" spans="1:15" x14ac:dyDescent="0.25">
      <c r="A1885">
        <v>2003</v>
      </c>
      <c r="B1885">
        <v>1</v>
      </c>
      <c r="C1885" s="2">
        <v>0.51458333333333328</v>
      </c>
      <c r="D1885">
        <v>1</v>
      </c>
      <c r="E1885">
        <v>10</v>
      </c>
      <c r="F1885" t="s">
        <v>2231</v>
      </c>
      <c r="G1885" t="s">
        <v>2332</v>
      </c>
      <c r="H1885">
        <v>0</v>
      </c>
      <c r="I1885">
        <v>0</v>
      </c>
      <c r="J1885">
        <v>4.3099999999999996</v>
      </c>
      <c r="K1885">
        <v>3.88</v>
      </c>
      <c r="L1885">
        <v>70.900000000000006</v>
      </c>
      <c r="M1885" t="str">
        <f t="shared" si="89"/>
        <v/>
      </c>
      <c r="N1885" s="12" t="str">
        <f t="shared" si="90"/>
        <v/>
      </c>
      <c r="O1885" t="str">
        <f t="shared" si="91"/>
        <v/>
      </c>
    </row>
    <row r="1886" spans="1:15" x14ac:dyDescent="0.25">
      <c r="A1886">
        <v>2003</v>
      </c>
      <c r="B1886">
        <v>1</v>
      </c>
      <c r="C1886" s="2">
        <v>0.48749999999999999</v>
      </c>
      <c r="D1886">
        <v>2</v>
      </c>
      <c r="E1886">
        <v>9</v>
      </c>
      <c r="F1886" t="s">
        <v>2331</v>
      </c>
      <c r="G1886" t="s">
        <v>2330</v>
      </c>
      <c r="H1886">
        <v>0</v>
      </c>
      <c r="I1886">
        <v>0</v>
      </c>
      <c r="J1886">
        <v>3.88</v>
      </c>
      <c r="K1886">
        <v>3.41</v>
      </c>
      <c r="L1886">
        <v>69.599999999999994</v>
      </c>
      <c r="M1886" t="str">
        <f t="shared" si="89"/>
        <v/>
      </c>
      <c r="N1886" s="12" t="str">
        <f t="shared" si="90"/>
        <v/>
      </c>
      <c r="O1886" t="str">
        <f t="shared" si="91"/>
        <v/>
      </c>
    </row>
    <row r="1887" spans="1:15" x14ac:dyDescent="0.25">
      <c r="A1887">
        <v>2003</v>
      </c>
      <c r="B1887">
        <v>1</v>
      </c>
      <c r="C1887" s="2">
        <v>0.45555555555555555</v>
      </c>
      <c r="D1887">
        <v>3</v>
      </c>
      <c r="E1887">
        <v>7</v>
      </c>
      <c r="F1887" t="s">
        <v>2309</v>
      </c>
      <c r="G1887" t="s">
        <v>2329</v>
      </c>
      <c r="H1887">
        <v>0</v>
      </c>
      <c r="I1887">
        <v>0</v>
      </c>
      <c r="J1887">
        <v>3.41</v>
      </c>
      <c r="K1887">
        <v>1.99</v>
      </c>
      <c r="L1887">
        <v>65.7</v>
      </c>
      <c r="M1887" t="str">
        <f t="shared" si="89"/>
        <v/>
      </c>
      <c r="N1887" s="12" t="str">
        <f t="shared" si="90"/>
        <v/>
      </c>
      <c r="O1887" t="str">
        <f t="shared" si="91"/>
        <v/>
      </c>
    </row>
    <row r="1888" spans="1:15" x14ac:dyDescent="0.25">
      <c r="A1888">
        <v>2003</v>
      </c>
      <c r="B1888">
        <v>1</v>
      </c>
      <c r="C1888" s="2">
        <v>0.44722222222222219</v>
      </c>
      <c r="D1888">
        <v>4</v>
      </c>
      <c r="E1888">
        <v>13</v>
      </c>
      <c r="F1888" t="s">
        <v>2328</v>
      </c>
      <c r="G1888" t="s">
        <v>2327</v>
      </c>
      <c r="H1888">
        <v>0</v>
      </c>
      <c r="I1888">
        <v>3</v>
      </c>
      <c r="J1888">
        <v>1.99</v>
      </c>
      <c r="K1888">
        <v>3</v>
      </c>
      <c r="L1888">
        <v>68.5</v>
      </c>
      <c r="M1888">
        <f t="shared" si="89"/>
        <v>1</v>
      </c>
      <c r="N1888" s="12">
        <f t="shared" si="90"/>
        <v>2.9629629629629637E-3</v>
      </c>
      <c r="O1888">
        <f t="shared" si="91"/>
        <v>3</v>
      </c>
    </row>
    <row r="1889" spans="1:15" x14ac:dyDescent="0.25">
      <c r="A1889">
        <v>2003</v>
      </c>
      <c r="B1889">
        <v>1</v>
      </c>
      <c r="C1889" s="2">
        <v>0.44722222222222219</v>
      </c>
      <c r="F1889" t="s">
        <v>2144</v>
      </c>
      <c r="G1889" t="s">
        <v>2326</v>
      </c>
      <c r="H1889">
        <v>0</v>
      </c>
      <c r="I1889">
        <v>3</v>
      </c>
      <c r="J1889">
        <v>0</v>
      </c>
      <c r="K1889">
        <v>-0.87</v>
      </c>
      <c r="L1889">
        <v>66.099999999999994</v>
      </c>
      <c r="M1889" t="str">
        <f t="shared" si="89"/>
        <v/>
      </c>
      <c r="N1889" s="12" t="str">
        <f t="shared" si="90"/>
        <v/>
      </c>
      <c r="O1889" t="str">
        <f t="shared" si="91"/>
        <v/>
      </c>
    </row>
    <row r="1890" spans="1:15" x14ac:dyDescent="0.25">
      <c r="A1890">
        <v>2003</v>
      </c>
      <c r="B1890">
        <v>1</v>
      </c>
      <c r="C1890" s="2">
        <v>0.43888888888888888</v>
      </c>
      <c r="D1890">
        <v>1</v>
      </c>
      <c r="E1890">
        <v>10</v>
      </c>
      <c r="F1890" t="s">
        <v>2229</v>
      </c>
      <c r="G1890" t="s">
        <v>2325</v>
      </c>
      <c r="H1890">
        <v>0</v>
      </c>
      <c r="I1890">
        <v>3</v>
      </c>
      <c r="J1890">
        <v>0.87</v>
      </c>
      <c r="K1890">
        <v>1.6</v>
      </c>
      <c r="L1890">
        <v>64</v>
      </c>
      <c r="M1890" t="str">
        <f t="shared" si="89"/>
        <v/>
      </c>
      <c r="N1890" s="12" t="str">
        <f t="shared" si="90"/>
        <v/>
      </c>
      <c r="O1890" t="str">
        <f t="shared" si="91"/>
        <v/>
      </c>
    </row>
    <row r="1891" spans="1:15" x14ac:dyDescent="0.25">
      <c r="A1891">
        <v>2003</v>
      </c>
      <c r="B1891">
        <v>1</v>
      </c>
      <c r="C1891" s="2">
        <v>0.41736111111111113</v>
      </c>
      <c r="D1891">
        <v>1</v>
      </c>
      <c r="E1891">
        <v>10</v>
      </c>
      <c r="F1891" t="s">
        <v>2226</v>
      </c>
      <c r="G1891" t="s">
        <v>2283</v>
      </c>
      <c r="H1891">
        <v>0</v>
      </c>
      <c r="I1891">
        <v>3</v>
      </c>
      <c r="J1891">
        <v>1.6</v>
      </c>
      <c r="K1891">
        <v>1.05</v>
      </c>
      <c r="L1891">
        <v>65.599999999999994</v>
      </c>
      <c r="M1891" t="str">
        <f t="shared" si="89"/>
        <v/>
      </c>
      <c r="N1891" s="12" t="str">
        <f t="shared" si="90"/>
        <v/>
      </c>
      <c r="O1891" t="str">
        <f t="shared" si="91"/>
        <v/>
      </c>
    </row>
    <row r="1892" spans="1:15" x14ac:dyDescent="0.25">
      <c r="A1892">
        <v>2003</v>
      </c>
      <c r="B1892">
        <v>1</v>
      </c>
      <c r="C1892" s="2">
        <v>0.4145833333333333</v>
      </c>
      <c r="D1892">
        <v>2</v>
      </c>
      <c r="E1892">
        <v>10</v>
      </c>
      <c r="F1892" t="s">
        <v>2226</v>
      </c>
      <c r="G1892" t="s">
        <v>2281</v>
      </c>
      <c r="H1892">
        <v>0</v>
      </c>
      <c r="I1892">
        <v>3</v>
      </c>
      <c r="J1892">
        <v>1.05</v>
      </c>
      <c r="K1892">
        <v>0.37</v>
      </c>
      <c r="L1892">
        <v>67.5</v>
      </c>
      <c r="M1892" t="str">
        <f t="shared" si="89"/>
        <v/>
      </c>
      <c r="N1892" s="12" t="str">
        <f t="shared" si="90"/>
        <v/>
      </c>
      <c r="O1892" t="str">
        <f t="shared" si="91"/>
        <v/>
      </c>
    </row>
    <row r="1893" spans="1:15" x14ac:dyDescent="0.25">
      <c r="A1893">
        <v>2003</v>
      </c>
      <c r="B1893">
        <v>1</v>
      </c>
      <c r="C1893" s="2">
        <v>0.41041666666666665</v>
      </c>
      <c r="D1893">
        <v>3</v>
      </c>
      <c r="E1893">
        <v>10</v>
      </c>
      <c r="F1893" t="s">
        <v>2226</v>
      </c>
      <c r="G1893" t="s">
        <v>2324</v>
      </c>
      <c r="H1893">
        <v>0</v>
      </c>
      <c r="I1893">
        <v>3</v>
      </c>
      <c r="J1893">
        <v>0.37</v>
      </c>
      <c r="K1893">
        <v>3.12</v>
      </c>
      <c r="L1893">
        <v>59.5</v>
      </c>
      <c r="M1893" t="str">
        <f t="shared" si="89"/>
        <v/>
      </c>
      <c r="N1893" s="12" t="str">
        <f t="shared" si="90"/>
        <v/>
      </c>
      <c r="O1893" t="str">
        <f t="shared" si="91"/>
        <v/>
      </c>
    </row>
    <row r="1894" spans="1:15" x14ac:dyDescent="0.25">
      <c r="A1894">
        <v>2003</v>
      </c>
      <c r="B1894">
        <v>1</v>
      </c>
      <c r="C1894" s="2">
        <v>0.38819444444444445</v>
      </c>
      <c r="D1894">
        <v>1</v>
      </c>
      <c r="E1894">
        <v>10</v>
      </c>
      <c r="F1894" t="s">
        <v>2126</v>
      </c>
      <c r="G1894" t="s">
        <v>2323</v>
      </c>
      <c r="H1894">
        <v>0</v>
      </c>
      <c r="I1894">
        <v>3</v>
      </c>
      <c r="J1894">
        <v>3.12</v>
      </c>
      <c r="K1894">
        <v>4.6500000000000004</v>
      </c>
      <c r="L1894">
        <v>54.7</v>
      </c>
      <c r="M1894" t="str">
        <f t="shared" si="89"/>
        <v/>
      </c>
      <c r="N1894" s="12" t="str">
        <f t="shared" si="90"/>
        <v/>
      </c>
      <c r="O1894" t="str">
        <f t="shared" si="91"/>
        <v/>
      </c>
    </row>
    <row r="1895" spans="1:15" x14ac:dyDescent="0.25">
      <c r="A1895">
        <v>2003</v>
      </c>
      <c r="B1895">
        <v>1</v>
      </c>
      <c r="C1895" s="2">
        <v>0.36388888888888887</v>
      </c>
      <c r="D1895">
        <v>1</v>
      </c>
      <c r="E1895">
        <v>10</v>
      </c>
      <c r="F1895" t="s">
        <v>2218</v>
      </c>
      <c r="G1895" t="s">
        <v>2322</v>
      </c>
      <c r="H1895">
        <v>0</v>
      </c>
      <c r="I1895">
        <v>3</v>
      </c>
      <c r="J1895">
        <v>4.6500000000000004</v>
      </c>
      <c r="K1895">
        <v>4</v>
      </c>
      <c r="L1895">
        <v>56.7</v>
      </c>
      <c r="M1895" t="str">
        <f t="shared" si="89"/>
        <v/>
      </c>
      <c r="N1895" s="12" t="str">
        <f t="shared" si="90"/>
        <v/>
      </c>
      <c r="O1895" t="str">
        <f t="shared" si="91"/>
        <v/>
      </c>
    </row>
    <row r="1896" spans="1:15" x14ac:dyDescent="0.25">
      <c r="A1896">
        <v>2003</v>
      </c>
      <c r="B1896">
        <v>1</v>
      </c>
      <c r="C1896" s="2">
        <v>0.36041666666666666</v>
      </c>
      <c r="D1896">
        <v>2</v>
      </c>
      <c r="E1896">
        <v>10</v>
      </c>
      <c r="F1896" t="s">
        <v>2218</v>
      </c>
      <c r="G1896" t="s">
        <v>2321</v>
      </c>
      <c r="H1896">
        <v>0</v>
      </c>
      <c r="I1896">
        <v>3</v>
      </c>
      <c r="J1896">
        <v>4</v>
      </c>
      <c r="K1896">
        <v>3.26</v>
      </c>
      <c r="L1896">
        <v>58.9</v>
      </c>
      <c r="M1896" t="str">
        <f t="shared" si="89"/>
        <v/>
      </c>
      <c r="N1896" s="12" t="str">
        <f t="shared" si="90"/>
        <v/>
      </c>
      <c r="O1896" t="str">
        <f t="shared" si="91"/>
        <v/>
      </c>
    </row>
    <row r="1897" spans="1:15" x14ac:dyDescent="0.25">
      <c r="A1897">
        <v>2003</v>
      </c>
      <c r="B1897">
        <v>1</v>
      </c>
      <c r="C1897" s="2">
        <v>0.33333333333333331</v>
      </c>
      <c r="D1897">
        <v>3</v>
      </c>
      <c r="E1897">
        <v>9</v>
      </c>
      <c r="F1897" t="s">
        <v>2216</v>
      </c>
      <c r="G1897" t="s">
        <v>2283</v>
      </c>
      <c r="H1897">
        <v>0</v>
      </c>
      <c r="I1897">
        <v>3</v>
      </c>
      <c r="J1897">
        <v>3.26</v>
      </c>
      <c r="K1897">
        <v>2.57</v>
      </c>
      <c r="L1897">
        <v>61</v>
      </c>
      <c r="M1897" t="str">
        <f t="shared" si="89"/>
        <v/>
      </c>
      <c r="N1897" s="12" t="str">
        <f t="shared" si="90"/>
        <v/>
      </c>
      <c r="O1897" t="str">
        <f t="shared" si="91"/>
        <v/>
      </c>
    </row>
    <row r="1898" spans="1:15" x14ac:dyDescent="0.25">
      <c r="A1898">
        <v>2003</v>
      </c>
      <c r="B1898">
        <v>1</v>
      </c>
      <c r="C1898" s="2">
        <v>0.3298611111111111</v>
      </c>
      <c r="D1898">
        <v>4</v>
      </c>
      <c r="E1898">
        <v>9</v>
      </c>
      <c r="F1898" t="s">
        <v>2216</v>
      </c>
      <c r="G1898" t="s">
        <v>2320</v>
      </c>
      <c r="H1898">
        <v>3</v>
      </c>
      <c r="I1898">
        <v>3</v>
      </c>
      <c r="J1898">
        <v>2.57</v>
      </c>
      <c r="K1898">
        <v>3</v>
      </c>
      <c r="L1898">
        <v>59.6</v>
      </c>
      <c r="M1898">
        <f t="shared" si="89"/>
        <v>1</v>
      </c>
      <c r="N1898" s="12">
        <f t="shared" si="90"/>
        <v>4.9189814814814816E-3</v>
      </c>
      <c r="O1898">
        <f t="shared" si="91"/>
        <v>0</v>
      </c>
    </row>
    <row r="1899" spans="1:15" x14ac:dyDescent="0.25">
      <c r="A1899">
        <v>2003</v>
      </c>
      <c r="B1899">
        <v>1</v>
      </c>
      <c r="C1899" s="2">
        <v>0.3298611111111111</v>
      </c>
      <c r="F1899" t="s">
        <v>2109</v>
      </c>
      <c r="G1899" t="s">
        <v>2319</v>
      </c>
      <c r="H1899">
        <v>3</v>
      </c>
      <c r="I1899">
        <v>3</v>
      </c>
      <c r="J1899">
        <v>0</v>
      </c>
      <c r="K1899">
        <v>-0.94</v>
      </c>
      <c r="L1899">
        <v>62.5</v>
      </c>
      <c r="M1899" t="str">
        <f t="shared" si="89"/>
        <v/>
      </c>
      <c r="N1899" s="12" t="str">
        <f t="shared" si="90"/>
        <v/>
      </c>
      <c r="O1899" t="str">
        <f t="shared" si="91"/>
        <v/>
      </c>
    </row>
    <row r="1900" spans="1:15" x14ac:dyDescent="0.25">
      <c r="A1900">
        <v>2003</v>
      </c>
      <c r="B1900">
        <v>1</v>
      </c>
      <c r="C1900" s="2">
        <v>0.32361111111111113</v>
      </c>
      <c r="D1900">
        <v>1</v>
      </c>
      <c r="E1900">
        <v>10</v>
      </c>
      <c r="F1900" t="s">
        <v>2144</v>
      </c>
      <c r="G1900" t="s">
        <v>2318</v>
      </c>
      <c r="H1900">
        <v>3</v>
      </c>
      <c r="I1900">
        <v>3</v>
      </c>
      <c r="J1900">
        <v>0.94</v>
      </c>
      <c r="K1900">
        <v>1.2</v>
      </c>
      <c r="L1900">
        <v>63.3</v>
      </c>
      <c r="M1900" t="str">
        <f t="shared" si="89"/>
        <v/>
      </c>
      <c r="N1900" s="12" t="str">
        <f t="shared" si="90"/>
        <v/>
      </c>
      <c r="O1900" t="str">
        <f t="shared" si="91"/>
        <v/>
      </c>
    </row>
    <row r="1901" spans="1:15" x14ac:dyDescent="0.25">
      <c r="A1901">
        <v>2003</v>
      </c>
      <c r="B1901">
        <v>1</v>
      </c>
      <c r="C1901" s="2">
        <v>0.29930555555555555</v>
      </c>
      <c r="D1901">
        <v>2</v>
      </c>
      <c r="E1901">
        <v>4</v>
      </c>
      <c r="F1901" t="s">
        <v>2294</v>
      </c>
      <c r="G1901" t="s">
        <v>2152</v>
      </c>
      <c r="H1901">
        <v>3</v>
      </c>
      <c r="I1901">
        <v>3</v>
      </c>
      <c r="J1901">
        <v>1.2</v>
      </c>
      <c r="K1901">
        <v>0.5</v>
      </c>
      <c r="L1901">
        <v>61.1</v>
      </c>
      <c r="M1901" t="str">
        <f t="shared" si="89"/>
        <v/>
      </c>
      <c r="N1901" s="12" t="str">
        <f t="shared" si="90"/>
        <v/>
      </c>
      <c r="O1901" t="str">
        <f t="shared" si="91"/>
        <v/>
      </c>
    </row>
    <row r="1902" spans="1:15" x14ac:dyDescent="0.25">
      <c r="A1902">
        <v>2003</v>
      </c>
      <c r="B1902">
        <v>1</v>
      </c>
      <c r="C1902" s="2">
        <v>0.29375000000000001</v>
      </c>
      <c r="D1902">
        <v>3</v>
      </c>
      <c r="E1902">
        <v>4</v>
      </c>
      <c r="F1902" t="s">
        <v>2294</v>
      </c>
      <c r="G1902" t="s">
        <v>2317</v>
      </c>
      <c r="H1902">
        <v>3</v>
      </c>
      <c r="I1902">
        <v>3</v>
      </c>
      <c r="J1902">
        <v>0.5</v>
      </c>
      <c r="K1902">
        <v>-1.31</v>
      </c>
      <c r="L1902">
        <v>55.5</v>
      </c>
      <c r="M1902" t="str">
        <f t="shared" si="89"/>
        <v/>
      </c>
      <c r="N1902" s="12" t="str">
        <f t="shared" si="90"/>
        <v/>
      </c>
      <c r="O1902" t="str">
        <f t="shared" si="91"/>
        <v/>
      </c>
    </row>
    <row r="1903" spans="1:15" x14ac:dyDescent="0.25">
      <c r="A1903">
        <v>2003</v>
      </c>
      <c r="B1903">
        <v>1</v>
      </c>
      <c r="C1903" s="2">
        <v>0.28125</v>
      </c>
      <c r="D1903">
        <v>4</v>
      </c>
      <c r="E1903">
        <v>9</v>
      </c>
      <c r="F1903" t="s">
        <v>2158</v>
      </c>
      <c r="G1903" t="s">
        <v>2316</v>
      </c>
      <c r="H1903">
        <v>3</v>
      </c>
      <c r="I1903">
        <v>3</v>
      </c>
      <c r="J1903">
        <v>-1.31</v>
      </c>
      <c r="K1903">
        <v>0.14000000000000001</v>
      </c>
      <c r="L1903">
        <v>60</v>
      </c>
      <c r="M1903" t="str">
        <f t="shared" si="89"/>
        <v/>
      </c>
      <c r="N1903" s="12" t="str">
        <f t="shared" si="90"/>
        <v/>
      </c>
      <c r="O1903" t="str">
        <f t="shared" si="91"/>
        <v/>
      </c>
    </row>
    <row r="1904" spans="1:15" x14ac:dyDescent="0.25">
      <c r="A1904">
        <v>2003</v>
      </c>
      <c r="B1904">
        <v>1</v>
      </c>
      <c r="C1904" s="2">
        <v>0.27499999999999997</v>
      </c>
      <c r="D1904">
        <v>1</v>
      </c>
      <c r="E1904">
        <v>10</v>
      </c>
      <c r="F1904" t="s">
        <v>2309</v>
      </c>
      <c r="G1904" t="s">
        <v>2315</v>
      </c>
      <c r="H1904">
        <v>3</v>
      </c>
      <c r="I1904">
        <v>3</v>
      </c>
      <c r="J1904">
        <v>-0.14000000000000001</v>
      </c>
      <c r="K1904">
        <v>-0.51</v>
      </c>
      <c r="L1904">
        <v>61.1</v>
      </c>
      <c r="M1904" t="str">
        <f t="shared" si="89"/>
        <v/>
      </c>
      <c r="N1904" s="12" t="str">
        <f t="shared" si="90"/>
        <v/>
      </c>
      <c r="O1904" t="str">
        <f t="shared" si="91"/>
        <v/>
      </c>
    </row>
    <row r="1905" spans="1:15" x14ac:dyDescent="0.25">
      <c r="A1905">
        <v>2003</v>
      </c>
      <c r="B1905">
        <v>1</v>
      </c>
      <c r="C1905" s="2">
        <v>0.25555555555555559</v>
      </c>
      <c r="D1905">
        <v>2</v>
      </c>
      <c r="E1905">
        <v>9</v>
      </c>
      <c r="F1905" t="s">
        <v>2233</v>
      </c>
      <c r="G1905" t="s">
        <v>2172</v>
      </c>
      <c r="H1905">
        <v>3</v>
      </c>
      <c r="I1905">
        <v>3</v>
      </c>
      <c r="J1905">
        <v>-0.51</v>
      </c>
      <c r="K1905">
        <v>-1.2</v>
      </c>
      <c r="L1905">
        <v>63.2</v>
      </c>
      <c r="M1905" t="str">
        <f t="shared" si="89"/>
        <v/>
      </c>
      <c r="N1905" s="12" t="str">
        <f t="shared" si="90"/>
        <v/>
      </c>
      <c r="O1905" t="str">
        <f t="shared" si="91"/>
        <v/>
      </c>
    </row>
    <row r="1906" spans="1:15" x14ac:dyDescent="0.25">
      <c r="A1906">
        <v>2003</v>
      </c>
      <c r="B1906">
        <v>1</v>
      </c>
      <c r="C1906" s="2">
        <v>0.25208333333333333</v>
      </c>
      <c r="D1906">
        <v>3</v>
      </c>
      <c r="E1906">
        <v>9</v>
      </c>
      <c r="F1906" t="s">
        <v>2233</v>
      </c>
      <c r="G1906" t="s">
        <v>2283</v>
      </c>
      <c r="H1906">
        <v>3</v>
      </c>
      <c r="I1906">
        <v>3</v>
      </c>
      <c r="J1906">
        <v>-1.2</v>
      </c>
      <c r="K1906">
        <v>-2.3199999999999998</v>
      </c>
      <c r="L1906">
        <v>66.5</v>
      </c>
      <c r="M1906" t="str">
        <f t="shared" si="89"/>
        <v/>
      </c>
      <c r="N1906" s="12" t="str">
        <f t="shared" si="90"/>
        <v/>
      </c>
      <c r="O1906" t="str">
        <f t="shared" si="91"/>
        <v/>
      </c>
    </row>
    <row r="1907" spans="1:15" x14ac:dyDescent="0.25">
      <c r="A1907">
        <v>2003</v>
      </c>
      <c r="B1907">
        <v>1</v>
      </c>
      <c r="C1907" s="2">
        <v>0.24791666666666667</v>
      </c>
      <c r="D1907">
        <v>4</v>
      </c>
      <c r="E1907">
        <v>9</v>
      </c>
      <c r="F1907" t="s">
        <v>2233</v>
      </c>
      <c r="G1907" t="s">
        <v>2314</v>
      </c>
      <c r="H1907">
        <v>3</v>
      </c>
      <c r="I1907">
        <v>3</v>
      </c>
      <c r="J1907">
        <v>-2.3199999999999998</v>
      </c>
      <c r="K1907">
        <v>-2.3199999999999998</v>
      </c>
      <c r="L1907">
        <v>66.5</v>
      </c>
      <c r="M1907" t="str">
        <f t="shared" si="89"/>
        <v/>
      </c>
      <c r="N1907" s="12" t="str">
        <f t="shared" si="90"/>
        <v/>
      </c>
      <c r="O1907" t="str">
        <f t="shared" si="91"/>
        <v/>
      </c>
    </row>
    <row r="1908" spans="1:15" x14ac:dyDescent="0.25">
      <c r="A1908">
        <v>2003</v>
      </c>
      <c r="B1908">
        <v>1</v>
      </c>
      <c r="C1908" s="2">
        <v>0.24027777777777778</v>
      </c>
      <c r="D1908">
        <v>1</v>
      </c>
      <c r="E1908">
        <v>10</v>
      </c>
      <c r="F1908" t="s">
        <v>2111</v>
      </c>
      <c r="G1908" t="s">
        <v>2313</v>
      </c>
      <c r="H1908">
        <v>3</v>
      </c>
      <c r="I1908">
        <v>3</v>
      </c>
      <c r="J1908">
        <v>2.3199999999999998</v>
      </c>
      <c r="K1908">
        <v>2.3199999999999998</v>
      </c>
      <c r="L1908">
        <v>66.5</v>
      </c>
      <c r="M1908" t="str">
        <f t="shared" si="89"/>
        <v/>
      </c>
      <c r="N1908" s="12" t="str">
        <f t="shared" si="90"/>
        <v/>
      </c>
      <c r="O1908" t="str">
        <f t="shared" si="91"/>
        <v/>
      </c>
    </row>
    <row r="1909" spans="1:15" x14ac:dyDescent="0.25">
      <c r="A1909">
        <v>2003</v>
      </c>
      <c r="B1909">
        <v>1</v>
      </c>
      <c r="C1909" s="2">
        <v>0.21527777777777779</v>
      </c>
      <c r="D1909">
        <v>2</v>
      </c>
      <c r="E1909">
        <v>6</v>
      </c>
      <c r="F1909" t="s">
        <v>2151</v>
      </c>
      <c r="G1909" t="s">
        <v>2312</v>
      </c>
      <c r="H1909">
        <v>3</v>
      </c>
      <c r="I1909">
        <v>3</v>
      </c>
      <c r="J1909">
        <v>2.3199999999999998</v>
      </c>
      <c r="K1909">
        <v>1.88</v>
      </c>
      <c r="L1909">
        <v>65.2</v>
      </c>
      <c r="M1909" t="str">
        <f t="shared" si="89"/>
        <v/>
      </c>
      <c r="N1909" s="12" t="str">
        <f t="shared" si="90"/>
        <v/>
      </c>
      <c r="O1909" t="str">
        <f t="shared" si="91"/>
        <v/>
      </c>
    </row>
    <row r="1910" spans="1:15" x14ac:dyDescent="0.25">
      <c r="A1910">
        <v>2003</v>
      </c>
      <c r="B1910">
        <v>1</v>
      </c>
      <c r="C1910" s="2">
        <v>0.18541666666666667</v>
      </c>
      <c r="D1910">
        <v>3</v>
      </c>
      <c r="E1910">
        <v>4</v>
      </c>
      <c r="F1910" t="s">
        <v>2224</v>
      </c>
      <c r="G1910" t="s">
        <v>2311</v>
      </c>
      <c r="H1910">
        <v>3</v>
      </c>
      <c r="I1910">
        <v>3</v>
      </c>
      <c r="J1910">
        <v>1.88</v>
      </c>
      <c r="K1910">
        <v>0.4</v>
      </c>
      <c r="L1910">
        <v>60.6</v>
      </c>
      <c r="M1910" t="str">
        <f t="shared" si="89"/>
        <v/>
      </c>
      <c r="N1910" s="12" t="str">
        <f t="shared" si="90"/>
        <v/>
      </c>
      <c r="O1910" t="str">
        <f t="shared" si="91"/>
        <v/>
      </c>
    </row>
    <row r="1911" spans="1:15" x14ac:dyDescent="0.25">
      <c r="A1911">
        <v>2003</v>
      </c>
      <c r="B1911">
        <v>1</v>
      </c>
      <c r="C1911" s="2">
        <v>0.18055555555555555</v>
      </c>
      <c r="D1911">
        <v>4</v>
      </c>
      <c r="E1911">
        <v>4</v>
      </c>
      <c r="F1911" t="s">
        <v>2224</v>
      </c>
      <c r="G1911" t="s">
        <v>2310</v>
      </c>
      <c r="H1911">
        <v>3</v>
      </c>
      <c r="I1911">
        <v>3</v>
      </c>
      <c r="J1911">
        <v>0.4</v>
      </c>
      <c r="K1911">
        <v>0.14000000000000001</v>
      </c>
      <c r="L1911">
        <v>59.8</v>
      </c>
      <c r="M1911" t="str">
        <f t="shared" si="89"/>
        <v/>
      </c>
      <c r="N1911" s="12" t="str">
        <f t="shared" si="90"/>
        <v/>
      </c>
      <c r="O1911" t="str">
        <f t="shared" si="91"/>
        <v/>
      </c>
    </row>
    <row r="1912" spans="1:15" x14ac:dyDescent="0.25">
      <c r="A1912">
        <v>2003</v>
      </c>
      <c r="B1912">
        <v>1</v>
      </c>
      <c r="C1912" s="2">
        <v>0.17569444444444446</v>
      </c>
      <c r="D1912">
        <v>1</v>
      </c>
      <c r="E1912">
        <v>10</v>
      </c>
      <c r="F1912" t="s">
        <v>2309</v>
      </c>
      <c r="G1912" t="s">
        <v>2308</v>
      </c>
      <c r="H1912">
        <v>3</v>
      </c>
      <c r="I1912">
        <v>3</v>
      </c>
      <c r="J1912">
        <v>-0.14000000000000001</v>
      </c>
      <c r="K1912">
        <v>0.01</v>
      </c>
      <c r="L1912">
        <v>59.3</v>
      </c>
      <c r="M1912" t="str">
        <f t="shared" si="89"/>
        <v/>
      </c>
      <c r="N1912" s="12" t="str">
        <f t="shared" si="90"/>
        <v/>
      </c>
      <c r="O1912" t="str">
        <f t="shared" si="91"/>
        <v/>
      </c>
    </row>
    <row r="1913" spans="1:15" x14ac:dyDescent="0.25">
      <c r="A1913">
        <v>2003</v>
      </c>
      <c r="B1913">
        <v>1</v>
      </c>
      <c r="C1913" s="2">
        <v>0.14861111111111111</v>
      </c>
      <c r="D1913">
        <v>2</v>
      </c>
      <c r="E1913">
        <v>6</v>
      </c>
      <c r="F1913" t="s">
        <v>2142</v>
      </c>
      <c r="G1913" t="s">
        <v>2307</v>
      </c>
      <c r="H1913">
        <v>3</v>
      </c>
      <c r="I1913">
        <v>3</v>
      </c>
      <c r="J1913">
        <v>0.01</v>
      </c>
      <c r="K1913">
        <v>1.07</v>
      </c>
      <c r="L1913">
        <v>55.8</v>
      </c>
      <c r="M1913" t="str">
        <f t="shared" si="89"/>
        <v/>
      </c>
      <c r="N1913" s="12" t="str">
        <f t="shared" si="90"/>
        <v/>
      </c>
      <c r="O1913" t="str">
        <f t="shared" si="91"/>
        <v/>
      </c>
    </row>
    <row r="1914" spans="1:15" x14ac:dyDescent="0.25">
      <c r="A1914">
        <v>2003</v>
      </c>
      <c r="B1914">
        <v>1</v>
      </c>
      <c r="C1914" s="2">
        <v>0.12222222222222223</v>
      </c>
      <c r="D1914">
        <v>1</v>
      </c>
      <c r="E1914">
        <v>10</v>
      </c>
      <c r="F1914" t="s">
        <v>2134</v>
      </c>
      <c r="G1914" t="s">
        <v>2306</v>
      </c>
      <c r="H1914">
        <v>3</v>
      </c>
      <c r="I1914">
        <v>3</v>
      </c>
      <c r="J1914">
        <v>1.07</v>
      </c>
      <c r="K1914">
        <v>0.53</v>
      </c>
      <c r="L1914">
        <v>57.5</v>
      </c>
      <c r="M1914" t="str">
        <f t="shared" si="89"/>
        <v/>
      </c>
      <c r="N1914" s="12" t="str">
        <f t="shared" si="90"/>
        <v/>
      </c>
      <c r="O1914" t="str">
        <f t="shared" si="91"/>
        <v/>
      </c>
    </row>
    <row r="1915" spans="1:15" x14ac:dyDescent="0.25">
      <c r="A1915">
        <v>2003</v>
      </c>
      <c r="B1915">
        <v>1</v>
      </c>
      <c r="C1915" s="2">
        <v>0.11875000000000001</v>
      </c>
      <c r="D1915">
        <v>2</v>
      </c>
      <c r="E1915">
        <v>10</v>
      </c>
      <c r="F1915" t="s">
        <v>2134</v>
      </c>
      <c r="G1915" t="s">
        <v>2305</v>
      </c>
      <c r="H1915">
        <v>3</v>
      </c>
      <c r="I1915">
        <v>3</v>
      </c>
      <c r="J1915">
        <v>0.53</v>
      </c>
      <c r="K1915">
        <v>-0.15</v>
      </c>
      <c r="L1915">
        <v>59.7</v>
      </c>
      <c r="M1915" t="str">
        <f t="shared" si="89"/>
        <v/>
      </c>
      <c r="N1915" s="12" t="str">
        <f t="shared" si="90"/>
        <v/>
      </c>
      <c r="O1915" t="str">
        <f t="shared" si="91"/>
        <v/>
      </c>
    </row>
    <row r="1916" spans="1:15" x14ac:dyDescent="0.25">
      <c r="A1916">
        <v>2003</v>
      </c>
      <c r="B1916">
        <v>1</v>
      </c>
      <c r="C1916" s="2">
        <v>0.10694444444444444</v>
      </c>
      <c r="D1916">
        <v>2</v>
      </c>
      <c r="E1916">
        <v>15</v>
      </c>
      <c r="F1916" t="s">
        <v>2183</v>
      </c>
      <c r="G1916" t="s">
        <v>2281</v>
      </c>
      <c r="H1916">
        <v>3</v>
      </c>
      <c r="I1916">
        <v>3</v>
      </c>
      <c r="J1916">
        <v>-0.15</v>
      </c>
      <c r="K1916">
        <v>-0.82</v>
      </c>
      <c r="L1916">
        <v>61.8</v>
      </c>
      <c r="M1916" t="str">
        <f t="shared" si="89"/>
        <v/>
      </c>
      <c r="N1916" s="12" t="str">
        <f t="shared" si="90"/>
        <v/>
      </c>
      <c r="O1916" t="str">
        <f t="shared" si="91"/>
        <v/>
      </c>
    </row>
    <row r="1917" spans="1:15" x14ac:dyDescent="0.25">
      <c r="A1917">
        <v>2003</v>
      </c>
      <c r="B1917">
        <v>1</v>
      </c>
      <c r="C1917" s="2">
        <v>0.10416666666666667</v>
      </c>
      <c r="D1917">
        <v>3</v>
      </c>
      <c r="E1917">
        <v>15</v>
      </c>
      <c r="F1917" t="s">
        <v>2183</v>
      </c>
      <c r="G1917" t="s">
        <v>2304</v>
      </c>
      <c r="H1917">
        <v>3</v>
      </c>
      <c r="I1917">
        <v>3</v>
      </c>
      <c r="J1917">
        <v>-0.82</v>
      </c>
      <c r="K1917">
        <v>-1.7</v>
      </c>
      <c r="L1917">
        <v>64.599999999999994</v>
      </c>
      <c r="M1917" t="str">
        <f t="shared" si="89"/>
        <v/>
      </c>
      <c r="N1917" s="12" t="str">
        <f t="shared" si="90"/>
        <v/>
      </c>
      <c r="O1917" t="str">
        <f t="shared" si="91"/>
        <v/>
      </c>
    </row>
    <row r="1918" spans="1:15" x14ac:dyDescent="0.25">
      <c r="A1918">
        <v>2003</v>
      </c>
      <c r="B1918">
        <v>1</v>
      </c>
      <c r="C1918" s="2">
        <v>7.7777777777777779E-2</v>
      </c>
      <c r="D1918">
        <v>4</v>
      </c>
      <c r="E1918">
        <v>17</v>
      </c>
      <c r="F1918" t="s">
        <v>2303</v>
      </c>
      <c r="G1918" t="s">
        <v>2302</v>
      </c>
      <c r="H1918">
        <v>3</v>
      </c>
      <c r="I1918">
        <v>3</v>
      </c>
      <c r="J1918">
        <v>-1.7</v>
      </c>
      <c r="K1918">
        <v>-2.19</v>
      </c>
      <c r="L1918">
        <v>66.099999999999994</v>
      </c>
      <c r="M1918" t="str">
        <f t="shared" si="89"/>
        <v/>
      </c>
      <c r="N1918" s="12" t="str">
        <f t="shared" si="90"/>
        <v/>
      </c>
      <c r="O1918" t="str">
        <f t="shared" si="91"/>
        <v/>
      </c>
    </row>
    <row r="1919" spans="1:15" x14ac:dyDescent="0.25">
      <c r="A1919">
        <v>2003</v>
      </c>
      <c r="B1919">
        <v>1</v>
      </c>
      <c r="C1919" s="2">
        <v>6.5972222222222224E-2</v>
      </c>
      <c r="D1919">
        <v>1</v>
      </c>
      <c r="E1919">
        <v>10</v>
      </c>
      <c r="F1919" t="s">
        <v>2301</v>
      </c>
      <c r="G1919" t="s">
        <v>2207</v>
      </c>
      <c r="H1919">
        <v>3</v>
      </c>
      <c r="I1919">
        <v>3</v>
      </c>
      <c r="J1919">
        <v>2.19</v>
      </c>
      <c r="K1919">
        <v>2.73</v>
      </c>
      <c r="L1919">
        <v>67.7</v>
      </c>
      <c r="M1919" t="str">
        <f t="shared" si="89"/>
        <v/>
      </c>
      <c r="N1919" s="12" t="str">
        <f t="shared" si="90"/>
        <v/>
      </c>
      <c r="O1919" t="str">
        <f t="shared" si="91"/>
        <v/>
      </c>
    </row>
    <row r="1920" spans="1:15" x14ac:dyDescent="0.25">
      <c r="A1920">
        <v>2003</v>
      </c>
      <c r="B1920">
        <v>1</v>
      </c>
      <c r="C1920" s="2">
        <v>3.9583333333333331E-2</v>
      </c>
      <c r="D1920">
        <v>2</v>
      </c>
      <c r="E1920">
        <v>2</v>
      </c>
      <c r="F1920" t="s">
        <v>2224</v>
      </c>
      <c r="G1920" t="s">
        <v>2300</v>
      </c>
      <c r="H1920">
        <v>3</v>
      </c>
      <c r="I1920">
        <v>3</v>
      </c>
      <c r="J1920">
        <v>2.73</v>
      </c>
      <c r="K1920">
        <v>2.0099999999999998</v>
      </c>
      <c r="L1920">
        <v>65.5</v>
      </c>
      <c r="M1920" t="str">
        <f t="shared" si="89"/>
        <v/>
      </c>
      <c r="N1920" s="12" t="str">
        <f t="shared" si="90"/>
        <v/>
      </c>
      <c r="O1920" t="str">
        <f t="shared" si="91"/>
        <v/>
      </c>
    </row>
    <row r="1921" spans="1:15" x14ac:dyDescent="0.25">
      <c r="A1921">
        <v>2003</v>
      </c>
      <c r="B1921">
        <v>1</v>
      </c>
      <c r="C1921" s="2">
        <v>1.2499999999999999E-2</v>
      </c>
      <c r="D1921">
        <v>3</v>
      </c>
      <c r="E1921">
        <v>2</v>
      </c>
      <c r="F1921" t="s">
        <v>2224</v>
      </c>
      <c r="G1921" t="s">
        <v>2299</v>
      </c>
      <c r="H1921">
        <v>3</v>
      </c>
      <c r="I1921">
        <v>3</v>
      </c>
      <c r="J1921">
        <v>2.0099999999999998</v>
      </c>
      <c r="K1921">
        <v>-2.19</v>
      </c>
      <c r="L1921">
        <v>51.5</v>
      </c>
      <c r="M1921" t="str">
        <f t="shared" si="89"/>
        <v/>
      </c>
      <c r="N1921" s="12" t="str">
        <f t="shared" si="90"/>
        <v/>
      </c>
      <c r="O1921" t="str">
        <f t="shared" si="91"/>
        <v/>
      </c>
    </row>
    <row r="1922" spans="1:15" x14ac:dyDescent="0.25">
      <c r="A1922">
        <v>2003</v>
      </c>
      <c r="B1922">
        <v>1</v>
      </c>
      <c r="C1922" s="2">
        <v>6.2499999999999995E-3</v>
      </c>
      <c r="D1922">
        <v>1</v>
      </c>
      <c r="E1922">
        <v>10</v>
      </c>
      <c r="F1922" t="s">
        <v>2111</v>
      </c>
      <c r="G1922" t="s">
        <v>2298</v>
      </c>
      <c r="H1922">
        <v>3</v>
      </c>
      <c r="I1922">
        <v>3</v>
      </c>
      <c r="J1922">
        <v>2.19</v>
      </c>
      <c r="K1922">
        <v>1.78</v>
      </c>
      <c r="L1922">
        <v>52.9</v>
      </c>
      <c r="M1922" t="str">
        <f t="shared" si="89"/>
        <v/>
      </c>
      <c r="N1922" s="12" t="str">
        <f t="shared" si="90"/>
        <v/>
      </c>
      <c r="O1922" t="str">
        <f t="shared" si="91"/>
        <v/>
      </c>
    </row>
    <row r="1923" spans="1:15" x14ac:dyDescent="0.25">
      <c r="A1923">
        <v>2003</v>
      </c>
      <c r="B1923">
        <v>2</v>
      </c>
      <c r="C1923" s="2">
        <v>0.625</v>
      </c>
      <c r="D1923">
        <v>2</v>
      </c>
      <c r="E1923">
        <v>9</v>
      </c>
      <c r="F1923">
        <v>50</v>
      </c>
      <c r="G1923" t="s">
        <v>2281</v>
      </c>
      <c r="H1923">
        <v>3</v>
      </c>
      <c r="I1923">
        <v>3</v>
      </c>
      <c r="J1923">
        <v>1.78</v>
      </c>
      <c r="K1923">
        <v>1.0900000000000001</v>
      </c>
      <c r="L1923">
        <v>55.2</v>
      </c>
      <c r="M1923" t="str">
        <f t="shared" si="89"/>
        <v/>
      </c>
      <c r="N1923" s="12" t="str">
        <f t="shared" si="90"/>
        <v/>
      </c>
      <c r="O1923" t="str">
        <f t="shared" si="91"/>
        <v/>
      </c>
    </row>
    <row r="1924" spans="1:15" x14ac:dyDescent="0.25">
      <c r="A1924">
        <v>2003</v>
      </c>
      <c r="B1924">
        <v>2</v>
      </c>
      <c r="C1924" s="2">
        <v>0.62291666666666667</v>
      </c>
      <c r="D1924">
        <v>3</v>
      </c>
      <c r="E1924">
        <v>9</v>
      </c>
      <c r="F1924">
        <v>50</v>
      </c>
      <c r="G1924" t="s">
        <v>2297</v>
      </c>
      <c r="H1924">
        <v>3</v>
      </c>
      <c r="I1924">
        <v>3</v>
      </c>
      <c r="J1924">
        <v>1.0900000000000001</v>
      </c>
      <c r="K1924">
        <v>2.98</v>
      </c>
      <c r="L1924">
        <v>48.8</v>
      </c>
      <c r="M1924" t="str">
        <f t="shared" ref="M1924:M1987" si="92">IF(AND(H1924=H1923,I1924=I1923),"",$B1924)</f>
        <v/>
      </c>
      <c r="N1924" s="12" t="str">
        <f t="shared" ref="N1924:N1987" si="93">IF(NOT(ISNUMBER(M1924)),"",
IF(AND($C1924=0.625,$B1924=1),TIME(0,0,0),
(($C$3-C1924)+0.625*(B1924-1))/60))</f>
        <v/>
      </c>
      <c r="O1924" t="str">
        <f t="shared" ref="O1924:O1987" si="94">IF(N1924&lt;&gt;"",ABS(H1924-I1924),"")</f>
        <v/>
      </c>
    </row>
    <row r="1925" spans="1:15" x14ac:dyDescent="0.25">
      <c r="A1925">
        <v>2003</v>
      </c>
      <c r="B1925">
        <v>2</v>
      </c>
      <c r="C1925" s="2">
        <v>0.59097222222222223</v>
      </c>
      <c r="D1925">
        <v>1</v>
      </c>
      <c r="E1925">
        <v>10</v>
      </c>
      <c r="F1925" t="s">
        <v>2296</v>
      </c>
      <c r="G1925" t="s">
        <v>2295</v>
      </c>
      <c r="H1925">
        <v>3</v>
      </c>
      <c r="I1925">
        <v>3</v>
      </c>
      <c r="J1925">
        <v>2.98</v>
      </c>
      <c r="K1925">
        <v>2.85</v>
      </c>
      <c r="L1925">
        <v>49.1</v>
      </c>
      <c r="M1925" t="str">
        <f t="shared" si="92"/>
        <v/>
      </c>
      <c r="N1925" s="12" t="str">
        <f t="shared" si="93"/>
        <v/>
      </c>
      <c r="O1925" t="str">
        <f t="shared" si="94"/>
        <v/>
      </c>
    </row>
    <row r="1926" spans="1:15" x14ac:dyDescent="0.25">
      <c r="A1926">
        <v>2003</v>
      </c>
      <c r="B1926">
        <v>2</v>
      </c>
      <c r="C1926" s="2">
        <v>0.56458333333333333</v>
      </c>
      <c r="D1926">
        <v>2</v>
      </c>
      <c r="E1926">
        <v>7</v>
      </c>
      <c r="F1926" t="s">
        <v>2294</v>
      </c>
      <c r="G1926" t="s">
        <v>2293</v>
      </c>
      <c r="H1926">
        <v>3</v>
      </c>
      <c r="I1926">
        <v>3</v>
      </c>
      <c r="J1926">
        <v>2.85</v>
      </c>
      <c r="K1926">
        <v>3.78</v>
      </c>
      <c r="L1926">
        <v>45.7</v>
      </c>
      <c r="M1926" t="str">
        <f t="shared" si="92"/>
        <v/>
      </c>
      <c r="N1926" s="12" t="str">
        <f t="shared" si="93"/>
        <v/>
      </c>
      <c r="O1926" t="str">
        <f t="shared" si="94"/>
        <v/>
      </c>
    </row>
    <row r="1927" spans="1:15" x14ac:dyDescent="0.25">
      <c r="A1927">
        <v>2003</v>
      </c>
      <c r="B1927">
        <v>2</v>
      </c>
      <c r="C1927" s="2">
        <v>0.53055555555555556</v>
      </c>
      <c r="D1927">
        <v>1</v>
      </c>
      <c r="E1927">
        <v>10</v>
      </c>
      <c r="F1927" t="s">
        <v>2118</v>
      </c>
      <c r="G1927" t="s">
        <v>2292</v>
      </c>
      <c r="H1927">
        <v>3</v>
      </c>
      <c r="I1927">
        <v>3</v>
      </c>
      <c r="J1927">
        <v>3.78</v>
      </c>
      <c r="K1927">
        <v>3.91</v>
      </c>
      <c r="L1927">
        <v>45</v>
      </c>
      <c r="M1927" t="str">
        <f t="shared" si="92"/>
        <v/>
      </c>
      <c r="N1927" s="12" t="str">
        <f t="shared" si="93"/>
        <v/>
      </c>
      <c r="O1927" t="str">
        <f t="shared" si="94"/>
        <v/>
      </c>
    </row>
    <row r="1928" spans="1:15" x14ac:dyDescent="0.25">
      <c r="A1928">
        <v>2003</v>
      </c>
      <c r="B1928">
        <v>2</v>
      </c>
      <c r="C1928" s="2">
        <v>0.50624999999999998</v>
      </c>
      <c r="D1928">
        <v>2</v>
      </c>
      <c r="E1928">
        <v>5</v>
      </c>
      <c r="F1928" t="s">
        <v>2160</v>
      </c>
      <c r="G1928" t="s">
        <v>2291</v>
      </c>
      <c r="H1928">
        <v>3</v>
      </c>
      <c r="I1928">
        <v>3</v>
      </c>
      <c r="J1928">
        <v>3.91</v>
      </c>
      <c r="K1928">
        <v>2.81</v>
      </c>
      <c r="L1928">
        <v>48.8</v>
      </c>
      <c r="M1928" t="str">
        <f t="shared" si="92"/>
        <v/>
      </c>
      <c r="N1928" s="12" t="str">
        <f t="shared" si="93"/>
        <v/>
      </c>
      <c r="O1928" t="str">
        <f t="shared" si="94"/>
        <v/>
      </c>
    </row>
    <row r="1929" spans="1:15" x14ac:dyDescent="0.25">
      <c r="A1929">
        <v>2003</v>
      </c>
      <c r="B1929">
        <v>2</v>
      </c>
      <c r="C1929" s="2">
        <v>0.47638888888888892</v>
      </c>
      <c r="D1929">
        <v>3</v>
      </c>
      <c r="E1929">
        <v>8</v>
      </c>
      <c r="F1929" t="s">
        <v>2290</v>
      </c>
      <c r="G1929" t="s">
        <v>2281</v>
      </c>
      <c r="H1929">
        <v>3</v>
      </c>
      <c r="I1929">
        <v>3</v>
      </c>
      <c r="J1929">
        <v>2.81</v>
      </c>
      <c r="K1929">
        <v>1.8</v>
      </c>
      <c r="L1929">
        <v>52.2</v>
      </c>
      <c r="M1929" t="str">
        <f t="shared" si="92"/>
        <v/>
      </c>
      <c r="N1929" s="12" t="str">
        <f t="shared" si="93"/>
        <v/>
      </c>
      <c r="O1929" t="str">
        <f t="shared" si="94"/>
        <v/>
      </c>
    </row>
    <row r="1930" spans="1:15" x14ac:dyDescent="0.25">
      <c r="A1930">
        <v>2003</v>
      </c>
      <c r="B1930">
        <v>2</v>
      </c>
      <c r="C1930" s="2">
        <v>0.47222222222222227</v>
      </c>
      <c r="D1930">
        <v>4</v>
      </c>
      <c r="E1930">
        <v>8</v>
      </c>
      <c r="F1930" t="s">
        <v>2290</v>
      </c>
      <c r="G1930" t="s">
        <v>2289</v>
      </c>
      <c r="H1930">
        <v>6</v>
      </c>
      <c r="I1930">
        <v>3</v>
      </c>
      <c r="J1930">
        <v>1.8</v>
      </c>
      <c r="K1930">
        <v>3</v>
      </c>
      <c r="L1930">
        <v>47.9</v>
      </c>
      <c r="M1930">
        <f t="shared" si="92"/>
        <v>2</v>
      </c>
      <c r="N1930" s="12">
        <f t="shared" si="93"/>
        <v>1.2962962962962961E-2</v>
      </c>
      <c r="O1930">
        <f t="shared" si="94"/>
        <v>3</v>
      </c>
    </row>
    <row r="1931" spans="1:15" x14ac:dyDescent="0.25">
      <c r="A1931">
        <v>2003</v>
      </c>
      <c r="B1931">
        <v>2</v>
      </c>
      <c r="C1931" s="2">
        <v>0.47222222222222227</v>
      </c>
      <c r="F1931" t="s">
        <v>2109</v>
      </c>
      <c r="G1931" t="s">
        <v>2288</v>
      </c>
      <c r="H1931">
        <v>6</v>
      </c>
      <c r="I1931">
        <v>3</v>
      </c>
      <c r="J1931">
        <v>0</v>
      </c>
      <c r="K1931">
        <v>-1.2</v>
      </c>
      <c r="L1931">
        <v>52.2</v>
      </c>
      <c r="M1931" t="str">
        <f t="shared" si="92"/>
        <v/>
      </c>
      <c r="N1931" s="12" t="str">
        <f t="shared" si="93"/>
        <v/>
      </c>
      <c r="O1931" t="str">
        <f t="shared" si="94"/>
        <v/>
      </c>
    </row>
    <row r="1932" spans="1:15" x14ac:dyDescent="0.25">
      <c r="A1932">
        <v>2003</v>
      </c>
      <c r="B1932">
        <v>2</v>
      </c>
      <c r="C1932" s="2">
        <v>0.46527777777777773</v>
      </c>
      <c r="D1932">
        <v>1</v>
      </c>
      <c r="E1932">
        <v>10</v>
      </c>
      <c r="F1932" t="s">
        <v>2287</v>
      </c>
      <c r="G1932" t="s">
        <v>2286</v>
      </c>
      <c r="H1932">
        <v>6</v>
      </c>
      <c r="I1932">
        <v>3</v>
      </c>
      <c r="J1932">
        <v>1.2</v>
      </c>
      <c r="K1932">
        <v>1.87</v>
      </c>
      <c r="L1932">
        <v>54.5</v>
      </c>
      <c r="M1932" t="str">
        <f t="shared" si="92"/>
        <v/>
      </c>
      <c r="N1932" s="12" t="str">
        <f t="shared" si="93"/>
        <v/>
      </c>
      <c r="O1932" t="str">
        <f t="shared" si="94"/>
        <v/>
      </c>
    </row>
    <row r="1933" spans="1:15" x14ac:dyDescent="0.25">
      <c r="A1933">
        <v>2003</v>
      </c>
      <c r="B1933">
        <v>2</v>
      </c>
      <c r="C1933" s="2">
        <v>0.44791666666666669</v>
      </c>
      <c r="D1933">
        <v>2</v>
      </c>
      <c r="E1933">
        <v>1</v>
      </c>
      <c r="F1933" t="s">
        <v>2264</v>
      </c>
      <c r="G1933" t="s">
        <v>2285</v>
      </c>
      <c r="H1933">
        <v>6</v>
      </c>
      <c r="I1933">
        <v>3</v>
      </c>
      <c r="J1933">
        <v>1.87</v>
      </c>
      <c r="K1933">
        <v>1.93</v>
      </c>
      <c r="L1933">
        <v>54.7</v>
      </c>
      <c r="M1933" t="str">
        <f t="shared" si="92"/>
        <v/>
      </c>
      <c r="N1933" s="12" t="str">
        <f t="shared" si="93"/>
        <v/>
      </c>
      <c r="O1933" t="str">
        <f t="shared" si="94"/>
        <v/>
      </c>
    </row>
    <row r="1934" spans="1:15" x14ac:dyDescent="0.25">
      <c r="A1934">
        <v>2003</v>
      </c>
      <c r="B1934">
        <v>2</v>
      </c>
      <c r="C1934" s="2">
        <v>0.42777777777777781</v>
      </c>
      <c r="D1934">
        <v>1</v>
      </c>
      <c r="E1934">
        <v>10</v>
      </c>
      <c r="F1934" t="s">
        <v>2149</v>
      </c>
      <c r="G1934" t="s">
        <v>2284</v>
      </c>
      <c r="H1934">
        <v>6</v>
      </c>
      <c r="I1934">
        <v>3</v>
      </c>
      <c r="J1934">
        <v>1.93</v>
      </c>
      <c r="K1934">
        <v>-2.59</v>
      </c>
      <c r="L1934">
        <v>38.4</v>
      </c>
      <c r="M1934" t="str">
        <f t="shared" si="92"/>
        <v/>
      </c>
      <c r="N1934" s="12" t="str">
        <f t="shared" si="93"/>
        <v/>
      </c>
      <c r="O1934" t="str">
        <f t="shared" si="94"/>
        <v/>
      </c>
    </row>
    <row r="1935" spans="1:15" x14ac:dyDescent="0.25">
      <c r="A1935">
        <v>2003</v>
      </c>
      <c r="B1935">
        <v>2</v>
      </c>
      <c r="C1935" s="2">
        <v>0.42083333333333334</v>
      </c>
      <c r="D1935">
        <v>1</v>
      </c>
      <c r="E1935">
        <v>10</v>
      </c>
      <c r="F1935" t="s">
        <v>2149</v>
      </c>
      <c r="G1935" t="s">
        <v>2283</v>
      </c>
      <c r="H1935">
        <v>6</v>
      </c>
      <c r="I1935">
        <v>3</v>
      </c>
      <c r="J1935">
        <v>2.59</v>
      </c>
      <c r="K1935">
        <v>2.04</v>
      </c>
      <c r="L1935">
        <v>40.299999999999997</v>
      </c>
      <c r="M1935" t="str">
        <f t="shared" si="92"/>
        <v/>
      </c>
      <c r="N1935" s="12" t="str">
        <f t="shared" si="93"/>
        <v/>
      </c>
      <c r="O1935" t="str">
        <f t="shared" si="94"/>
        <v/>
      </c>
    </row>
    <row r="1936" spans="1:15" x14ac:dyDescent="0.25">
      <c r="A1936">
        <v>2003</v>
      </c>
      <c r="B1936">
        <v>2</v>
      </c>
      <c r="C1936" s="2">
        <v>0.41875000000000001</v>
      </c>
      <c r="D1936">
        <v>2</v>
      </c>
      <c r="E1936">
        <v>10</v>
      </c>
      <c r="F1936" t="s">
        <v>2149</v>
      </c>
      <c r="G1936" t="s">
        <v>2282</v>
      </c>
      <c r="H1936">
        <v>6</v>
      </c>
      <c r="I1936">
        <v>3</v>
      </c>
      <c r="J1936">
        <v>2.04</v>
      </c>
      <c r="K1936">
        <v>2.0099999999999998</v>
      </c>
      <c r="L1936">
        <v>40.4</v>
      </c>
      <c r="M1936" t="str">
        <f t="shared" si="92"/>
        <v/>
      </c>
      <c r="N1936" s="12" t="str">
        <f t="shared" si="93"/>
        <v/>
      </c>
      <c r="O1936" t="str">
        <f t="shared" si="94"/>
        <v/>
      </c>
    </row>
    <row r="1937" spans="1:15" x14ac:dyDescent="0.25">
      <c r="A1937">
        <v>2003</v>
      </c>
      <c r="B1937">
        <v>2</v>
      </c>
      <c r="C1937" s="2">
        <v>0.39027777777777778</v>
      </c>
      <c r="D1937">
        <v>3</v>
      </c>
      <c r="E1937">
        <v>5</v>
      </c>
      <c r="F1937" t="s">
        <v>2205</v>
      </c>
      <c r="G1937" t="s">
        <v>2281</v>
      </c>
      <c r="H1937">
        <v>6</v>
      </c>
      <c r="I1937">
        <v>3</v>
      </c>
      <c r="J1937">
        <v>2.0099999999999998</v>
      </c>
      <c r="K1937">
        <v>0.59</v>
      </c>
      <c r="L1937">
        <v>45.3</v>
      </c>
      <c r="M1937" t="str">
        <f t="shared" si="92"/>
        <v/>
      </c>
      <c r="N1937" s="12" t="str">
        <f t="shared" si="93"/>
        <v/>
      </c>
      <c r="O1937" t="str">
        <f t="shared" si="94"/>
        <v/>
      </c>
    </row>
    <row r="1938" spans="1:15" x14ac:dyDescent="0.25">
      <c r="A1938">
        <v>2003</v>
      </c>
      <c r="B1938">
        <v>2</v>
      </c>
      <c r="C1938" s="2">
        <v>0.38680555555555557</v>
      </c>
      <c r="D1938">
        <v>4</v>
      </c>
      <c r="E1938">
        <v>5</v>
      </c>
      <c r="F1938" t="s">
        <v>2205</v>
      </c>
      <c r="G1938" t="s">
        <v>2280</v>
      </c>
      <c r="H1938">
        <v>6</v>
      </c>
      <c r="I1938">
        <v>3</v>
      </c>
      <c r="J1938">
        <v>0.59</v>
      </c>
      <c r="K1938">
        <v>0.37</v>
      </c>
      <c r="L1938">
        <v>46.1</v>
      </c>
      <c r="M1938" t="str">
        <f t="shared" si="92"/>
        <v/>
      </c>
      <c r="N1938" s="12" t="str">
        <f t="shared" si="93"/>
        <v/>
      </c>
      <c r="O1938" t="str">
        <f t="shared" si="94"/>
        <v/>
      </c>
    </row>
    <row r="1939" spans="1:15" x14ac:dyDescent="0.25">
      <c r="A1939">
        <v>2003</v>
      </c>
      <c r="B1939">
        <v>2</v>
      </c>
      <c r="C1939" s="2">
        <v>0.38194444444444442</v>
      </c>
      <c r="D1939">
        <v>1</v>
      </c>
      <c r="E1939">
        <v>10</v>
      </c>
      <c r="F1939" t="s">
        <v>2164</v>
      </c>
      <c r="G1939" t="s">
        <v>2201</v>
      </c>
      <c r="H1939">
        <v>6</v>
      </c>
      <c r="I1939">
        <v>3</v>
      </c>
      <c r="J1939">
        <v>-0.37</v>
      </c>
      <c r="K1939">
        <v>-0.78</v>
      </c>
      <c r="L1939">
        <v>44.5</v>
      </c>
      <c r="M1939" t="str">
        <f t="shared" si="92"/>
        <v/>
      </c>
      <c r="N1939" s="12" t="str">
        <f t="shared" si="93"/>
        <v/>
      </c>
      <c r="O1939" t="str">
        <f t="shared" si="94"/>
        <v/>
      </c>
    </row>
    <row r="1940" spans="1:15" x14ac:dyDescent="0.25">
      <c r="A1940">
        <v>2003</v>
      </c>
      <c r="B1940">
        <v>2</v>
      </c>
      <c r="C1940" s="2">
        <v>0.37916666666666665</v>
      </c>
      <c r="D1940">
        <v>2</v>
      </c>
      <c r="E1940">
        <v>10</v>
      </c>
      <c r="F1940" t="s">
        <v>2164</v>
      </c>
      <c r="G1940" t="s">
        <v>2279</v>
      </c>
      <c r="H1940">
        <v>6</v>
      </c>
      <c r="I1940">
        <v>3</v>
      </c>
      <c r="J1940">
        <v>-0.78</v>
      </c>
      <c r="K1940">
        <v>-1.54</v>
      </c>
      <c r="L1940">
        <v>41.8</v>
      </c>
      <c r="M1940" t="str">
        <f t="shared" si="92"/>
        <v/>
      </c>
      <c r="N1940" s="12" t="str">
        <f t="shared" si="93"/>
        <v/>
      </c>
      <c r="O1940" t="str">
        <f t="shared" si="94"/>
        <v/>
      </c>
    </row>
    <row r="1941" spans="1:15" x14ac:dyDescent="0.25">
      <c r="A1941">
        <v>2003</v>
      </c>
      <c r="B1941">
        <v>2</v>
      </c>
      <c r="C1941" s="2">
        <v>0.36249999999999999</v>
      </c>
      <c r="D1941">
        <v>3</v>
      </c>
      <c r="E1941">
        <v>11</v>
      </c>
      <c r="F1941" t="s">
        <v>2277</v>
      </c>
      <c r="G1941" t="s">
        <v>2278</v>
      </c>
      <c r="H1941">
        <v>6</v>
      </c>
      <c r="I1941">
        <v>3</v>
      </c>
      <c r="J1941">
        <v>-1.54</v>
      </c>
      <c r="K1941">
        <v>-2.4900000000000002</v>
      </c>
      <c r="L1941">
        <v>38.200000000000003</v>
      </c>
      <c r="M1941" t="str">
        <f t="shared" si="92"/>
        <v/>
      </c>
      <c r="N1941" s="12" t="str">
        <f t="shared" si="93"/>
        <v/>
      </c>
      <c r="O1941" t="str">
        <f t="shared" si="94"/>
        <v/>
      </c>
    </row>
    <row r="1942" spans="1:15" x14ac:dyDescent="0.25">
      <c r="A1942">
        <v>2003</v>
      </c>
      <c r="B1942">
        <v>2</v>
      </c>
      <c r="C1942" s="2">
        <v>0.35902777777777778</v>
      </c>
      <c r="D1942">
        <v>4</v>
      </c>
      <c r="E1942">
        <v>11</v>
      </c>
      <c r="F1942" t="s">
        <v>2277</v>
      </c>
      <c r="G1942" t="s">
        <v>2276</v>
      </c>
      <c r="H1942">
        <v>6</v>
      </c>
      <c r="I1942">
        <v>3</v>
      </c>
      <c r="J1942">
        <v>-2.4900000000000002</v>
      </c>
      <c r="K1942">
        <v>-3.78</v>
      </c>
      <c r="L1942">
        <v>33.799999999999997</v>
      </c>
      <c r="M1942" t="str">
        <f t="shared" si="92"/>
        <v/>
      </c>
      <c r="N1942" s="12" t="str">
        <f t="shared" si="93"/>
        <v/>
      </c>
      <c r="O1942" t="str">
        <f t="shared" si="94"/>
        <v/>
      </c>
    </row>
    <row r="1943" spans="1:15" x14ac:dyDescent="0.25">
      <c r="A1943">
        <v>2003</v>
      </c>
      <c r="B1943">
        <v>2</v>
      </c>
      <c r="C1943" s="2">
        <v>0.35138888888888892</v>
      </c>
      <c r="D1943">
        <v>1</v>
      </c>
      <c r="E1943">
        <v>10</v>
      </c>
      <c r="F1943" t="s">
        <v>2118</v>
      </c>
      <c r="G1943" t="s">
        <v>2275</v>
      </c>
      <c r="H1943">
        <v>6</v>
      </c>
      <c r="I1943">
        <v>3</v>
      </c>
      <c r="J1943">
        <v>3.78</v>
      </c>
      <c r="K1943">
        <v>4.04</v>
      </c>
      <c r="L1943">
        <v>32.799999999999997</v>
      </c>
      <c r="M1943" t="str">
        <f t="shared" si="92"/>
        <v/>
      </c>
      <c r="N1943" s="12" t="str">
        <f t="shared" si="93"/>
        <v/>
      </c>
      <c r="O1943" t="str">
        <f t="shared" si="94"/>
        <v/>
      </c>
    </row>
    <row r="1944" spans="1:15" x14ac:dyDescent="0.25">
      <c r="A1944">
        <v>2003</v>
      </c>
      <c r="B1944">
        <v>2</v>
      </c>
      <c r="C1944" s="2">
        <v>0.32361111111111113</v>
      </c>
      <c r="D1944">
        <v>2</v>
      </c>
      <c r="E1944">
        <v>4</v>
      </c>
      <c r="F1944" t="s">
        <v>2274</v>
      </c>
      <c r="G1944" t="s">
        <v>2273</v>
      </c>
      <c r="H1944">
        <v>6</v>
      </c>
      <c r="I1944">
        <v>3</v>
      </c>
      <c r="J1944">
        <v>4.04</v>
      </c>
      <c r="K1944">
        <v>6.74</v>
      </c>
      <c r="L1944">
        <v>24</v>
      </c>
      <c r="M1944" t="str">
        <f t="shared" si="92"/>
        <v/>
      </c>
      <c r="N1944" s="12" t="str">
        <f t="shared" si="93"/>
        <v/>
      </c>
      <c r="O1944" t="str">
        <f t="shared" si="94"/>
        <v/>
      </c>
    </row>
    <row r="1945" spans="1:15" x14ac:dyDescent="0.25">
      <c r="A1945">
        <v>2003</v>
      </c>
      <c r="B1945">
        <v>2</v>
      </c>
      <c r="C1945" s="2">
        <v>0.29375000000000001</v>
      </c>
      <c r="D1945">
        <v>1</v>
      </c>
      <c r="E1945">
        <v>2</v>
      </c>
      <c r="F1945" t="s">
        <v>2270</v>
      </c>
      <c r="G1945" t="s">
        <v>2272</v>
      </c>
      <c r="H1945">
        <v>6</v>
      </c>
      <c r="I1945">
        <v>3</v>
      </c>
      <c r="J1945">
        <v>6.74</v>
      </c>
      <c r="K1945">
        <v>5.72</v>
      </c>
      <c r="L1945">
        <v>26.8</v>
      </c>
      <c r="M1945" t="str">
        <f t="shared" si="92"/>
        <v/>
      </c>
      <c r="N1945" s="12" t="str">
        <f t="shared" si="93"/>
        <v/>
      </c>
      <c r="O1945" t="str">
        <f t="shared" si="94"/>
        <v/>
      </c>
    </row>
    <row r="1946" spans="1:15" x14ac:dyDescent="0.25">
      <c r="A1946">
        <v>2003</v>
      </c>
      <c r="B1946">
        <v>2</v>
      </c>
      <c r="C1946" s="2">
        <v>0.26944444444444443</v>
      </c>
      <c r="D1946">
        <v>2</v>
      </c>
      <c r="E1946">
        <v>2</v>
      </c>
      <c r="F1946" t="s">
        <v>2270</v>
      </c>
      <c r="G1946" t="s">
        <v>2271</v>
      </c>
      <c r="H1946">
        <v>12</v>
      </c>
      <c r="I1946">
        <v>3</v>
      </c>
      <c r="J1946">
        <v>5.72</v>
      </c>
      <c r="K1946">
        <v>7</v>
      </c>
      <c r="L1946">
        <v>25.6</v>
      </c>
      <c r="M1946">
        <f t="shared" si="92"/>
        <v>2</v>
      </c>
      <c r="N1946" s="12">
        <f t="shared" si="93"/>
        <v>1.6342592592592593E-2</v>
      </c>
      <c r="O1946">
        <f t="shared" si="94"/>
        <v>9</v>
      </c>
    </row>
    <row r="1947" spans="1:15" x14ac:dyDescent="0.25">
      <c r="A1947">
        <v>2003</v>
      </c>
      <c r="B1947">
        <v>2</v>
      </c>
      <c r="C1947" s="2">
        <v>0.26944444444444443</v>
      </c>
      <c r="F1947" t="s">
        <v>2270</v>
      </c>
      <c r="G1947" t="s">
        <v>2110</v>
      </c>
      <c r="H1947">
        <v>13</v>
      </c>
      <c r="I1947">
        <v>3</v>
      </c>
      <c r="J1947">
        <v>0</v>
      </c>
      <c r="K1947">
        <v>0</v>
      </c>
      <c r="L1947">
        <v>22.7</v>
      </c>
      <c r="M1947">
        <f t="shared" si="92"/>
        <v>2</v>
      </c>
      <c r="N1947" s="12">
        <f t="shared" si="93"/>
        <v>1.6342592592592593E-2</v>
      </c>
      <c r="O1947">
        <f t="shared" si="94"/>
        <v>10</v>
      </c>
    </row>
    <row r="1948" spans="1:15" x14ac:dyDescent="0.25">
      <c r="A1948">
        <v>2003</v>
      </c>
      <c r="B1948">
        <v>2</v>
      </c>
      <c r="C1948" s="2">
        <v>0.26944444444444443</v>
      </c>
      <c r="F1948" t="s">
        <v>2109</v>
      </c>
      <c r="G1948" t="s">
        <v>2269</v>
      </c>
      <c r="H1948">
        <v>13</v>
      </c>
      <c r="I1948">
        <v>3</v>
      </c>
      <c r="J1948">
        <v>0</v>
      </c>
      <c r="K1948">
        <v>-0.87</v>
      </c>
      <c r="L1948">
        <v>25.2</v>
      </c>
      <c r="M1948" t="str">
        <f t="shared" si="92"/>
        <v/>
      </c>
      <c r="N1948" s="12" t="str">
        <f t="shared" si="93"/>
        <v/>
      </c>
      <c r="O1948" t="str">
        <f t="shared" si="94"/>
        <v/>
      </c>
    </row>
    <row r="1949" spans="1:15" x14ac:dyDescent="0.25">
      <c r="A1949">
        <v>2003</v>
      </c>
      <c r="B1949">
        <v>2</v>
      </c>
      <c r="C1949" s="2">
        <v>0.26250000000000001</v>
      </c>
      <c r="D1949">
        <v>1</v>
      </c>
      <c r="E1949">
        <v>10</v>
      </c>
      <c r="F1949" t="s">
        <v>2121</v>
      </c>
      <c r="G1949" t="s">
        <v>2119</v>
      </c>
      <c r="H1949">
        <v>13</v>
      </c>
      <c r="I1949">
        <v>3</v>
      </c>
      <c r="J1949">
        <v>0.87</v>
      </c>
      <c r="K1949">
        <v>0.33</v>
      </c>
      <c r="L1949">
        <v>23.5</v>
      </c>
      <c r="M1949" t="str">
        <f t="shared" si="92"/>
        <v/>
      </c>
      <c r="N1949" s="12" t="str">
        <f t="shared" si="93"/>
        <v/>
      </c>
      <c r="O1949" t="str">
        <f t="shared" si="94"/>
        <v/>
      </c>
    </row>
    <row r="1950" spans="1:15" x14ac:dyDescent="0.25">
      <c r="A1950">
        <v>2003</v>
      </c>
      <c r="B1950">
        <v>2</v>
      </c>
      <c r="C1950" s="2">
        <v>0.2590277777777778</v>
      </c>
      <c r="D1950">
        <v>2</v>
      </c>
      <c r="E1950">
        <v>10</v>
      </c>
      <c r="F1950" t="s">
        <v>2121</v>
      </c>
      <c r="G1950" t="s">
        <v>2268</v>
      </c>
      <c r="H1950">
        <v>13</v>
      </c>
      <c r="I1950">
        <v>3</v>
      </c>
      <c r="J1950">
        <v>0.33</v>
      </c>
      <c r="K1950">
        <v>0.17</v>
      </c>
      <c r="L1950">
        <v>23</v>
      </c>
      <c r="M1950" t="str">
        <f t="shared" si="92"/>
        <v/>
      </c>
      <c r="N1950" s="12" t="str">
        <f t="shared" si="93"/>
        <v/>
      </c>
      <c r="O1950" t="str">
        <f t="shared" si="94"/>
        <v/>
      </c>
    </row>
    <row r="1951" spans="1:15" x14ac:dyDescent="0.25">
      <c r="A1951">
        <v>2003</v>
      </c>
      <c r="B1951">
        <v>2</v>
      </c>
      <c r="C1951" s="2">
        <v>0.23611111111111113</v>
      </c>
      <c r="D1951">
        <v>3</v>
      </c>
      <c r="E1951">
        <v>6</v>
      </c>
      <c r="F1951" t="s">
        <v>2116</v>
      </c>
      <c r="G1951" t="s">
        <v>2267</v>
      </c>
      <c r="H1951">
        <v>13</v>
      </c>
      <c r="I1951">
        <v>3</v>
      </c>
      <c r="J1951">
        <v>0.17</v>
      </c>
      <c r="K1951">
        <v>1.86</v>
      </c>
      <c r="L1951">
        <v>28</v>
      </c>
      <c r="M1951" t="str">
        <f t="shared" si="92"/>
        <v/>
      </c>
      <c r="N1951" s="12" t="str">
        <f t="shared" si="93"/>
        <v/>
      </c>
      <c r="O1951" t="str">
        <f t="shared" si="94"/>
        <v/>
      </c>
    </row>
    <row r="1952" spans="1:15" x14ac:dyDescent="0.25">
      <c r="A1952">
        <v>2003</v>
      </c>
      <c r="B1952">
        <v>2</v>
      </c>
      <c r="C1952" s="2">
        <v>0.21388888888888891</v>
      </c>
      <c r="D1952">
        <v>1</v>
      </c>
      <c r="E1952">
        <v>10</v>
      </c>
      <c r="F1952" t="s">
        <v>2266</v>
      </c>
      <c r="G1952" t="s">
        <v>2265</v>
      </c>
      <c r="H1952">
        <v>13</v>
      </c>
      <c r="I1952">
        <v>3</v>
      </c>
      <c r="J1952">
        <v>1.86</v>
      </c>
      <c r="K1952">
        <v>1.18</v>
      </c>
      <c r="L1952">
        <v>25.6</v>
      </c>
      <c r="M1952" t="str">
        <f t="shared" si="92"/>
        <v/>
      </c>
      <c r="N1952" s="12" t="str">
        <f t="shared" si="93"/>
        <v/>
      </c>
      <c r="O1952" t="str">
        <f t="shared" si="94"/>
        <v/>
      </c>
    </row>
    <row r="1953" spans="1:15" x14ac:dyDescent="0.25">
      <c r="A1953">
        <v>2003</v>
      </c>
      <c r="B1953">
        <v>2</v>
      </c>
      <c r="C1953" s="2">
        <v>0.19166666666666665</v>
      </c>
      <c r="D1953">
        <v>2</v>
      </c>
      <c r="E1953">
        <v>11</v>
      </c>
      <c r="F1953" t="s">
        <v>2264</v>
      </c>
      <c r="G1953" t="s">
        <v>2263</v>
      </c>
      <c r="H1953">
        <v>13</v>
      </c>
      <c r="I1953">
        <v>3</v>
      </c>
      <c r="J1953">
        <v>1.18</v>
      </c>
      <c r="K1953">
        <v>1.1599999999999999</v>
      </c>
      <c r="L1953">
        <v>25.2</v>
      </c>
      <c r="M1953" t="str">
        <f t="shared" si="92"/>
        <v/>
      </c>
      <c r="N1953" s="12" t="str">
        <f t="shared" si="93"/>
        <v/>
      </c>
      <c r="O1953" t="str">
        <f t="shared" si="94"/>
        <v/>
      </c>
    </row>
    <row r="1954" spans="1:15" x14ac:dyDescent="0.25">
      <c r="A1954">
        <v>2003</v>
      </c>
      <c r="B1954">
        <v>2</v>
      </c>
      <c r="C1954" s="2">
        <v>0.16458333333333333</v>
      </c>
      <c r="D1954">
        <v>3</v>
      </c>
      <c r="E1954">
        <v>6</v>
      </c>
      <c r="F1954" t="s">
        <v>2196</v>
      </c>
      <c r="G1954" t="s">
        <v>2201</v>
      </c>
      <c r="H1954">
        <v>13</v>
      </c>
      <c r="I1954">
        <v>3</v>
      </c>
      <c r="J1954">
        <v>1.1599999999999999</v>
      </c>
      <c r="K1954">
        <v>-0.19</v>
      </c>
      <c r="L1954">
        <v>20.9</v>
      </c>
      <c r="M1954" t="str">
        <f t="shared" si="92"/>
        <v/>
      </c>
      <c r="N1954" s="12" t="str">
        <f t="shared" si="93"/>
        <v/>
      </c>
      <c r="O1954" t="str">
        <f t="shared" si="94"/>
        <v/>
      </c>
    </row>
    <row r="1955" spans="1:15" x14ac:dyDescent="0.25">
      <c r="A1955">
        <v>2003</v>
      </c>
      <c r="B1955">
        <v>2</v>
      </c>
      <c r="C1955" s="2">
        <v>0.16111111111111112</v>
      </c>
      <c r="D1955">
        <v>4</v>
      </c>
      <c r="E1955">
        <v>6</v>
      </c>
      <c r="F1955" t="s">
        <v>2196</v>
      </c>
      <c r="G1955" t="s">
        <v>2262</v>
      </c>
      <c r="H1955">
        <v>13</v>
      </c>
      <c r="I1955">
        <v>3</v>
      </c>
      <c r="J1955">
        <v>-0.19</v>
      </c>
      <c r="K1955">
        <v>-0.48</v>
      </c>
      <c r="L1955">
        <v>20</v>
      </c>
      <c r="M1955" t="str">
        <f t="shared" si="92"/>
        <v/>
      </c>
      <c r="N1955" s="12" t="str">
        <f t="shared" si="93"/>
        <v/>
      </c>
      <c r="O1955" t="str">
        <f t="shared" si="94"/>
        <v/>
      </c>
    </row>
    <row r="1956" spans="1:15" x14ac:dyDescent="0.25">
      <c r="A1956">
        <v>2003</v>
      </c>
      <c r="B1956">
        <v>2</v>
      </c>
      <c r="C1956" s="2">
        <v>0.15625</v>
      </c>
      <c r="D1956">
        <v>1</v>
      </c>
      <c r="E1956">
        <v>10</v>
      </c>
      <c r="F1956" t="s">
        <v>2137</v>
      </c>
      <c r="G1956" t="s">
        <v>2261</v>
      </c>
      <c r="H1956">
        <v>13</v>
      </c>
      <c r="I1956">
        <v>3</v>
      </c>
      <c r="J1956">
        <v>0.48</v>
      </c>
      <c r="K1956">
        <v>0.61</v>
      </c>
      <c r="L1956">
        <v>19.600000000000001</v>
      </c>
      <c r="M1956" t="str">
        <f t="shared" si="92"/>
        <v/>
      </c>
      <c r="N1956" s="12" t="str">
        <f t="shared" si="93"/>
        <v/>
      </c>
      <c r="O1956" t="str">
        <f t="shared" si="94"/>
        <v/>
      </c>
    </row>
    <row r="1957" spans="1:15" x14ac:dyDescent="0.25">
      <c r="A1957">
        <v>2003</v>
      </c>
      <c r="B1957">
        <v>2</v>
      </c>
      <c r="C1957" s="2">
        <v>0.12986111111111112</v>
      </c>
      <c r="D1957">
        <v>2</v>
      </c>
      <c r="E1957">
        <v>5</v>
      </c>
      <c r="F1957" t="s">
        <v>2260</v>
      </c>
      <c r="G1957" t="s">
        <v>2259</v>
      </c>
      <c r="H1957">
        <v>13</v>
      </c>
      <c r="I1957">
        <v>3</v>
      </c>
      <c r="J1957">
        <v>0.61</v>
      </c>
      <c r="K1957">
        <v>1.1399999999999999</v>
      </c>
      <c r="L1957">
        <v>17.899999999999999</v>
      </c>
      <c r="M1957" t="str">
        <f t="shared" si="92"/>
        <v/>
      </c>
      <c r="N1957" s="12" t="str">
        <f t="shared" si="93"/>
        <v/>
      </c>
      <c r="O1957" t="str">
        <f t="shared" si="94"/>
        <v/>
      </c>
    </row>
    <row r="1958" spans="1:15" x14ac:dyDescent="0.25">
      <c r="A1958">
        <v>2003</v>
      </c>
      <c r="B1958">
        <v>2</v>
      </c>
      <c r="C1958" s="2">
        <v>0.12222222222222223</v>
      </c>
      <c r="D1958">
        <v>1</v>
      </c>
      <c r="E1958">
        <v>10</v>
      </c>
      <c r="F1958" t="s">
        <v>2132</v>
      </c>
      <c r="G1958" t="s">
        <v>2258</v>
      </c>
      <c r="H1958">
        <v>13</v>
      </c>
      <c r="I1958">
        <v>3</v>
      </c>
      <c r="J1958">
        <v>1.1399999999999999</v>
      </c>
      <c r="K1958">
        <v>1.81</v>
      </c>
      <c r="L1958">
        <v>16.100000000000001</v>
      </c>
      <c r="M1958" t="str">
        <f t="shared" si="92"/>
        <v/>
      </c>
      <c r="N1958" s="12" t="str">
        <f t="shared" si="93"/>
        <v/>
      </c>
      <c r="O1958" t="str">
        <f t="shared" si="94"/>
        <v/>
      </c>
    </row>
    <row r="1959" spans="1:15" x14ac:dyDescent="0.25">
      <c r="A1959">
        <v>2003</v>
      </c>
      <c r="B1959">
        <v>2</v>
      </c>
      <c r="C1959" s="2">
        <v>9.5138888888888884E-2</v>
      </c>
      <c r="D1959">
        <v>2</v>
      </c>
      <c r="E1959">
        <v>1</v>
      </c>
      <c r="F1959" t="s">
        <v>2174</v>
      </c>
      <c r="G1959" t="s">
        <v>2257</v>
      </c>
      <c r="H1959">
        <v>13</v>
      </c>
      <c r="I1959">
        <v>3</v>
      </c>
      <c r="J1959">
        <v>1.81</v>
      </c>
      <c r="K1959">
        <v>2.79</v>
      </c>
      <c r="L1959">
        <v>13.5</v>
      </c>
      <c r="M1959" t="str">
        <f t="shared" si="92"/>
        <v/>
      </c>
      <c r="N1959" s="12" t="str">
        <f t="shared" si="93"/>
        <v/>
      </c>
      <c r="O1959" t="str">
        <f t="shared" si="94"/>
        <v/>
      </c>
    </row>
    <row r="1960" spans="1:15" x14ac:dyDescent="0.25">
      <c r="A1960">
        <v>2003</v>
      </c>
      <c r="B1960">
        <v>2</v>
      </c>
      <c r="C1960" s="2">
        <v>8.3333333333333329E-2</v>
      </c>
      <c r="D1960">
        <v>1</v>
      </c>
      <c r="E1960">
        <v>10</v>
      </c>
      <c r="F1960" t="s">
        <v>2114</v>
      </c>
      <c r="G1960" t="s">
        <v>2256</v>
      </c>
      <c r="H1960">
        <v>13</v>
      </c>
      <c r="I1960">
        <v>3</v>
      </c>
      <c r="J1960">
        <v>2.79</v>
      </c>
      <c r="K1960">
        <v>3.52</v>
      </c>
      <c r="L1960">
        <v>11.8</v>
      </c>
      <c r="M1960" t="str">
        <f t="shared" si="92"/>
        <v/>
      </c>
      <c r="N1960" s="12" t="str">
        <f t="shared" si="93"/>
        <v/>
      </c>
      <c r="O1960" t="str">
        <f t="shared" si="94"/>
        <v/>
      </c>
    </row>
    <row r="1961" spans="1:15" x14ac:dyDescent="0.25">
      <c r="A1961">
        <v>2003</v>
      </c>
      <c r="B1961">
        <v>2</v>
      </c>
      <c r="C1961" s="2">
        <v>8.0555555555555561E-2</v>
      </c>
      <c r="D1961">
        <v>1</v>
      </c>
      <c r="E1961">
        <v>5</v>
      </c>
      <c r="F1961" t="s">
        <v>2126</v>
      </c>
      <c r="G1961" t="s">
        <v>2255</v>
      </c>
      <c r="H1961">
        <v>13</v>
      </c>
      <c r="I1961">
        <v>3</v>
      </c>
      <c r="J1961">
        <v>3.52</v>
      </c>
      <c r="K1961">
        <v>2.92</v>
      </c>
      <c r="L1961">
        <v>13</v>
      </c>
      <c r="M1961" t="str">
        <f t="shared" si="92"/>
        <v/>
      </c>
      <c r="N1961" s="12" t="str">
        <f t="shared" si="93"/>
        <v/>
      </c>
      <c r="O1961" t="str">
        <f t="shared" si="94"/>
        <v/>
      </c>
    </row>
    <row r="1962" spans="1:15" x14ac:dyDescent="0.25">
      <c r="A1962">
        <v>2003</v>
      </c>
      <c r="B1962">
        <v>2</v>
      </c>
      <c r="C1962" s="2">
        <v>7.7083333333333337E-2</v>
      </c>
      <c r="D1962">
        <v>2</v>
      </c>
      <c r="E1962">
        <v>5</v>
      </c>
      <c r="F1962" t="s">
        <v>2126</v>
      </c>
      <c r="G1962" t="s">
        <v>2254</v>
      </c>
      <c r="H1962">
        <v>13</v>
      </c>
      <c r="I1962">
        <v>3</v>
      </c>
      <c r="J1962">
        <v>2.92</v>
      </c>
      <c r="K1962">
        <v>3.64</v>
      </c>
      <c r="L1962">
        <v>11.5</v>
      </c>
      <c r="M1962" t="str">
        <f t="shared" si="92"/>
        <v/>
      </c>
      <c r="N1962" s="12" t="str">
        <f t="shared" si="93"/>
        <v/>
      </c>
      <c r="O1962" t="str">
        <f t="shared" si="94"/>
        <v/>
      </c>
    </row>
    <row r="1963" spans="1:15" x14ac:dyDescent="0.25">
      <c r="A1963">
        <v>2003</v>
      </c>
      <c r="B1963">
        <v>2</v>
      </c>
      <c r="C1963" s="2">
        <v>7.2916666666666671E-2</v>
      </c>
      <c r="D1963">
        <v>1</v>
      </c>
      <c r="E1963">
        <v>10</v>
      </c>
      <c r="F1963" t="s">
        <v>2121</v>
      </c>
      <c r="G1963" t="s">
        <v>2253</v>
      </c>
      <c r="H1963">
        <v>13</v>
      </c>
      <c r="I1963">
        <v>3</v>
      </c>
      <c r="J1963">
        <v>3.64</v>
      </c>
      <c r="K1963">
        <v>2.97</v>
      </c>
      <c r="L1963">
        <v>12.8</v>
      </c>
      <c r="M1963" t="str">
        <f t="shared" si="92"/>
        <v/>
      </c>
      <c r="N1963" s="12" t="str">
        <f t="shared" si="93"/>
        <v/>
      </c>
      <c r="O1963" t="str">
        <f t="shared" si="94"/>
        <v/>
      </c>
    </row>
    <row r="1964" spans="1:15" x14ac:dyDescent="0.25">
      <c r="A1964">
        <v>2003</v>
      </c>
      <c r="B1964">
        <v>2</v>
      </c>
      <c r="C1964" s="2">
        <v>4.7916666666666663E-2</v>
      </c>
      <c r="D1964">
        <v>2</v>
      </c>
      <c r="E1964">
        <v>11</v>
      </c>
      <c r="F1964" t="s">
        <v>2144</v>
      </c>
      <c r="G1964" t="s">
        <v>2252</v>
      </c>
      <c r="H1964">
        <v>13</v>
      </c>
      <c r="I1964">
        <v>3</v>
      </c>
      <c r="J1964">
        <v>2.97</v>
      </c>
      <c r="K1964">
        <v>3.6</v>
      </c>
      <c r="L1964">
        <v>11.2</v>
      </c>
      <c r="M1964" t="str">
        <f t="shared" si="92"/>
        <v/>
      </c>
      <c r="N1964" s="12" t="str">
        <f t="shared" si="93"/>
        <v/>
      </c>
      <c r="O1964" t="str">
        <f t="shared" si="94"/>
        <v/>
      </c>
    </row>
    <row r="1965" spans="1:15" x14ac:dyDescent="0.25">
      <c r="A1965">
        <v>2003</v>
      </c>
      <c r="B1965">
        <v>2</v>
      </c>
      <c r="C1965" s="2">
        <v>3.1944444444444449E-2</v>
      </c>
      <c r="D1965">
        <v>2</v>
      </c>
      <c r="E1965">
        <v>11</v>
      </c>
      <c r="F1965" t="s">
        <v>2144</v>
      </c>
      <c r="G1965" t="s">
        <v>2251</v>
      </c>
      <c r="H1965">
        <v>13</v>
      </c>
      <c r="I1965">
        <v>3</v>
      </c>
      <c r="J1965">
        <v>0</v>
      </c>
      <c r="K1965">
        <v>0</v>
      </c>
      <c r="M1965" t="str">
        <f t="shared" si="92"/>
        <v/>
      </c>
      <c r="N1965" s="12" t="str">
        <f t="shared" si="93"/>
        <v/>
      </c>
      <c r="O1965" t="str">
        <f t="shared" si="94"/>
        <v/>
      </c>
    </row>
    <row r="1966" spans="1:15" x14ac:dyDescent="0.25">
      <c r="A1966">
        <v>2003</v>
      </c>
      <c r="B1966">
        <v>2</v>
      </c>
      <c r="C1966" s="2">
        <v>3.1944444444444449E-2</v>
      </c>
      <c r="D1966">
        <v>3</v>
      </c>
      <c r="E1966">
        <v>1</v>
      </c>
      <c r="F1966" t="s">
        <v>2249</v>
      </c>
      <c r="G1966" t="s">
        <v>2250</v>
      </c>
      <c r="H1966">
        <v>13</v>
      </c>
      <c r="I1966">
        <v>3</v>
      </c>
      <c r="J1966">
        <v>3.6</v>
      </c>
      <c r="K1966">
        <v>4.4400000000000004</v>
      </c>
      <c r="L1966">
        <v>9.5</v>
      </c>
      <c r="M1966" t="str">
        <f t="shared" si="92"/>
        <v/>
      </c>
      <c r="N1966" s="12" t="str">
        <f t="shared" si="93"/>
        <v/>
      </c>
      <c r="O1966" t="str">
        <f t="shared" si="94"/>
        <v/>
      </c>
    </row>
    <row r="1967" spans="1:15" x14ac:dyDescent="0.25">
      <c r="A1967">
        <v>2003</v>
      </c>
      <c r="B1967">
        <v>2</v>
      </c>
      <c r="C1967" s="2">
        <v>2.8472222222222222E-2</v>
      </c>
      <c r="D1967">
        <v>3</v>
      </c>
      <c r="E1967">
        <v>1</v>
      </c>
      <c r="F1967" t="s">
        <v>2249</v>
      </c>
      <c r="G1967" t="s">
        <v>2248</v>
      </c>
      <c r="H1967">
        <v>13</v>
      </c>
      <c r="I1967">
        <v>3</v>
      </c>
      <c r="J1967">
        <v>0</v>
      </c>
      <c r="K1967">
        <v>0</v>
      </c>
      <c r="M1967" t="str">
        <f t="shared" si="92"/>
        <v/>
      </c>
      <c r="N1967" s="12" t="str">
        <f t="shared" si="93"/>
        <v/>
      </c>
      <c r="O1967" t="str">
        <f t="shared" si="94"/>
        <v/>
      </c>
    </row>
    <row r="1968" spans="1:15" x14ac:dyDescent="0.25">
      <c r="A1968">
        <v>2003</v>
      </c>
      <c r="B1968">
        <v>2</v>
      </c>
      <c r="C1968" s="2">
        <v>2.8472222222222222E-2</v>
      </c>
      <c r="D1968">
        <v>1</v>
      </c>
      <c r="E1968">
        <v>10</v>
      </c>
      <c r="F1968" t="s">
        <v>2200</v>
      </c>
      <c r="G1968" t="s">
        <v>2247</v>
      </c>
      <c r="H1968">
        <v>13</v>
      </c>
      <c r="I1968">
        <v>3</v>
      </c>
      <c r="J1968">
        <v>4.4400000000000004</v>
      </c>
      <c r="K1968">
        <v>6.06</v>
      </c>
      <c r="L1968">
        <v>6.9</v>
      </c>
      <c r="M1968" t="str">
        <f t="shared" si="92"/>
        <v/>
      </c>
      <c r="N1968" s="12" t="str">
        <f t="shared" si="93"/>
        <v/>
      </c>
      <c r="O1968" t="str">
        <f t="shared" si="94"/>
        <v/>
      </c>
    </row>
    <row r="1969" spans="1:15" x14ac:dyDescent="0.25">
      <c r="A1969">
        <v>2003</v>
      </c>
      <c r="B1969">
        <v>2</v>
      </c>
      <c r="C1969" s="2">
        <v>2.361111111111111E-2</v>
      </c>
      <c r="D1969">
        <v>1</v>
      </c>
      <c r="E1969">
        <v>5</v>
      </c>
      <c r="F1969" t="s">
        <v>2245</v>
      </c>
      <c r="G1969" t="s">
        <v>2246</v>
      </c>
      <c r="H1969">
        <v>19</v>
      </c>
      <c r="I1969">
        <v>3</v>
      </c>
      <c r="J1969">
        <v>6.06</v>
      </c>
      <c r="K1969">
        <v>7</v>
      </c>
      <c r="L1969">
        <v>7</v>
      </c>
      <c r="M1969">
        <f t="shared" si="92"/>
        <v>2</v>
      </c>
      <c r="N1969" s="12">
        <f t="shared" si="93"/>
        <v>2.0439814814814813E-2</v>
      </c>
      <c r="O1969">
        <f t="shared" si="94"/>
        <v>16</v>
      </c>
    </row>
    <row r="1970" spans="1:15" x14ac:dyDescent="0.25">
      <c r="A1970">
        <v>2003</v>
      </c>
      <c r="B1970">
        <v>2</v>
      </c>
      <c r="C1970" s="2">
        <v>2.361111111111111E-2</v>
      </c>
      <c r="F1970" t="s">
        <v>2245</v>
      </c>
      <c r="G1970" t="s">
        <v>2110</v>
      </c>
      <c r="H1970">
        <v>20</v>
      </c>
      <c r="I1970">
        <v>3</v>
      </c>
      <c r="J1970">
        <v>0</v>
      </c>
      <c r="K1970">
        <v>0</v>
      </c>
      <c r="L1970">
        <v>5.7</v>
      </c>
      <c r="M1970">
        <f t="shared" si="92"/>
        <v>2</v>
      </c>
      <c r="N1970" s="12">
        <f t="shared" si="93"/>
        <v>2.0439814814814813E-2</v>
      </c>
      <c r="O1970">
        <f t="shared" si="94"/>
        <v>17</v>
      </c>
    </row>
    <row r="1971" spans="1:15" x14ac:dyDescent="0.25">
      <c r="A1971">
        <v>2003</v>
      </c>
      <c r="B1971">
        <v>2</v>
      </c>
      <c r="C1971" s="2">
        <v>2.361111111111111E-2</v>
      </c>
      <c r="F1971" t="s">
        <v>2109</v>
      </c>
      <c r="G1971" t="s">
        <v>2244</v>
      </c>
      <c r="H1971">
        <v>20</v>
      </c>
      <c r="I1971">
        <v>3</v>
      </c>
      <c r="J1971">
        <v>0</v>
      </c>
      <c r="K1971">
        <v>0.32</v>
      </c>
      <c r="L1971">
        <v>5.3</v>
      </c>
      <c r="M1971" t="str">
        <f t="shared" si="92"/>
        <v/>
      </c>
      <c r="N1971" s="12" t="str">
        <f t="shared" si="93"/>
        <v/>
      </c>
      <c r="O1971" t="str">
        <f t="shared" si="94"/>
        <v/>
      </c>
    </row>
    <row r="1972" spans="1:15" x14ac:dyDescent="0.25">
      <c r="A1972">
        <v>2003</v>
      </c>
      <c r="B1972">
        <v>2</v>
      </c>
      <c r="C1972" s="2">
        <v>1.7361111111111112E-2</v>
      </c>
      <c r="D1972">
        <v>1</v>
      </c>
      <c r="E1972">
        <v>10</v>
      </c>
      <c r="F1972" t="s">
        <v>2216</v>
      </c>
      <c r="G1972" t="s">
        <v>2156</v>
      </c>
      <c r="H1972">
        <v>20</v>
      </c>
      <c r="I1972">
        <v>3</v>
      </c>
      <c r="J1972">
        <v>-0.32</v>
      </c>
      <c r="K1972">
        <v>-0.77</v>
      </c>
      <c r="L1972">
        <v>4.8</v>
      </c>
      <c r="M1972" t="str">
        <f t="shared" si="92"/>
        <v/>
      </c>
      <c r="N1972" s="12" t="str">
        <f t="shared" si="93"/>
        <v/>
      </c>
      <c r="O1972" t="str">
        <f t="shared" si="94"/>
        <v/>
      </c>
    </row>
    <row r="1973" spans="1:15" x14ac:dyDescent="0.25">
      <c r="A1973">
        <v>2003</v>
      </c>
      <c r="B1973">
        <v>2</v>
      </c>
      <c r="C1973" s="2">
        <v>1.3888888888888888E-2</v>
      </c>
      <c r="D1973">
        <v>2</v>
      </c>
      <c r="E1973">
        <v>10</v>
      </c>
      <c r="F1973" t="s">
        <v>2216</v>
      </c>
      <c r="G1973" t="s">
        <v>2243</v>
      </c>
      <c r="H1973">
        <v>20</v>
      </c>
      <c r="I1973">
        <v>3</v>
      </c>
      <c r="J1973">
        <v>-0.77</v>
      </c>
      <c r="K1973">
        <v>-1.3</v>
      </c>
      <c r="L1973">
        <v>4.2</v>
      </c>
      <c r="M1973" t="str">
        <f t="shared" si="92"/>
        <v/>
      </c>
      <c r="N1973" s="12" t="str">
        <f t="shared" si="93"/>
        <v/>
      </c>
      <c r="O1973" t="str">
        <f t="shared" si="94"/>
        <v/>
      </c>
    </row>
    <row r="1974" spans="1:15" x14ac:dyDescent="0.25">
      <c r="A1974">
        <v>2003</v>
      </c>
      <c r="B1974">
        <v>2</v>
      </c>
      <c r="C1974" s="2">
        <v>9.0277777777777787E-3</v>
      </c>
      <c r="D1974">
        <v>2</v>
      </c>
      <c r="E1974">
        <v>10</v>
      </c>
      <c r="F1974" t="s">
        <v>2216</v>
      </c>
      <c r="G1974" t="s">
        <v>2242</v>
      </c>
      <c r="H1974">
        <v>20</v>
      </c>
      <c r="I1974">
        <v>3</v>
      </c>
      <c r="J1974">
        <v>0</v>
      </c>
      <c r="K1974">
        <v>0</v>
      </c>
      <c r="M1974" t="str">
        <f t="shared" si="92"/>
        <v/>
      </c>
      <c r="N1974" s="12" t="str">
        <f t="shared" si="93"/>
        <v/>
      </c>
      <c r="O1974" t="str">
        <f t="shared" si="94"/>
        <v/>
      </c>
    </row>
    <row r="1975" spans="1:15" x14ac:dyDescent="0.25">
      <c r="A1975">
        <v>2003</v>
      </c>
      <c r="B1975">
        <v>2</v>
      </c>
      <c r="C1975" s="2">
        <v>9.0277777777777787E-3</v>
      </c>
      <c r="D1975">
        <v>3</v>
      </c>
      <c r="E1975">
        <v>9</v>
      </c>
      <c r="F1975" t="s">
        <v>2218</v>
      </c>
      <c r="G1975" t="s">
        <v>2241</v>
      </c>
      <c r="H1975">
        <v>20</v>
      </c>
      <c r="I1975">
        <v>3</v>
      </c>
      <c r="J1975">
        <v>-1.3</v>
      </c>
      <c r="K1975">
        <v>-2.3199999999999998</v>
      </c>
      <c r="L1975">
        <v>5.5</v>
      </c>
      <c r="M1975" t="str">
        <f t="shared" si="92"/>
        <v/>
      </c>
      <c r="N1975" s="12" t="str">
        <f t="shared" si="93"/>
        <v/>
      </c>
      <c r="O1975" t="str">
        <f t="shared" si="94"/>
        <v/>
      </c>
    </row>
    <row r="1976" spans="1:15" x14ac:dyDescent="0.25">
      <c r="A1976">
        <v>2003</v>
      </c>
      <c r="B1976">
        <v>3</v>
      </c>
      <c r="C1976" s="2">
        <v>0.625</v>
      </c>
      <c r="F1976" t="s">
        <v>2109</v>
      </c>
      <c r="G1976" t="s">
        <v>2240</v>
      </c>
      <c r="H1976">
        <v>20</v>
      </c>
      <c r="I1976">
        <v>3</v>
      </c>
      <c r="J1976">
        <v>0</v>
      </c>
      <c r="K1976">
        <v>0.74</v>
      </c>
      <c r="L1976">
        <v>6.4</v>
      </c>
      <c r="M1976" t="str">
        <f t="shared" si="92"/>
        <v/>
      </c>
      <c r="N1976" s="12" t="str">
        <f t="shared" si="93"/>
        <v/>
      </c>
      <c r="O1976" t="str">
        <f t="shared" si="94"/>
        <v/>
      </c>
    </row>
    <row r="1977" spans="1:15" x14ac:dyDescent="0.25">
      <c r="A1977">
        <v>2003</v>
      </c>
      <c r="B1977">
        <v>3</v>
      </c>
      <c r="C1977" s="2">
        <v>0.62013888888888891</v>
      </c>
      <c r="D1977">
        <v>1</v>
      </c>
      <c r="E1977">
        <v>10</v>
      </c>
      <c r="F1977" t="s">
        <v>2118</v>
      </c>
      <c r="G1977" t="s">
        <v>2239</v>
      </c>
      <c r="H1977">
        <v>20</v>
      </c>
      <c r="I1977">
        <v>3</v>
      </c>
      <c r="J1977">
        <v>0.74</v>
      </c>
      <c r="K1977">
        <v>0.6</v>
      </c>
      <c r="L1977">
        <v>6.2</v>
      </c>
      <c r="M1977" t="str">
        <f t="shared" si="92"/>
        <v/>
      </c>
      <c r="N1977" s="12" t="str">
        <f t="shared" si="93"/>
        <v/>
      </c>
      <c r="O1977" t="str">
        <f t="shared" si="94"/>
        <v/>
      </c>
    </row>
    <row r="1978" spans="1:15" x14ac:dyDescent="0.25">
      <c r="A1978">
        <v>2003</v>
      </c>
      <c r="B1978">
        <v>3</v>
      </c>
      <c r="C1978" s="2">
        <v>0.59513888888888888</v>
      </c>
      <c r="D1978">
        <v>2</v>
      </c>
      <c r="E1978">
        <v>7</v>
      </c>
      <c r="F1978" t="s">
        <v>2144</v>
      </c>
      <c r="G1978" t="s">
        <v>2238</v>
      </c>
      <c r="H1978">
        <v>20</v>
      </c>
      <c r="I1978">
        <v>3</v>
      </c>
      <c r="J1978">
        <v>0.6</v>
      </c>
      <c r="K1978">
        <v>0.56000000000000005</v>
      </c>
      <c r="L1978">
        <v>5.9</v>
      </c>
      <c r="M1978" t="str">
        <f t="shared" si="92"/>
        <v/>
      </c>
      <c r="N1978" s="12" t="str">
        <f t="shared" si="93"/>
        <v/>
      </c>
      <c r="O1978" t="str">
        <f t="shared" si="94"/>
        <v/>
      </c>
    </row>
    <row r="1979" spans="1:15" x14ac:dyDescent="0.25">
      <c r="A1979">
        <v>2003</v>
      </c>
      <c r="B1979">
        <v>3</v>
      </c>
      <c r="C1979" s="2">
        <v>0.56458333333333333</v>
      </c>
      <c r="D1979">
        <v>3</v>
      </c>
      <c r="E1979">
        <v>2</v>
      </c>
      <c r="F1979" t="s">
        <v>2168</v>
      </c>
      <c r="G1979" t="s">
        <v>2237</v>
      </c>
      <c r="H1979">
        <v>20</v>
      </c>
      <c r="I1979">
        <v>3</v>
      </c>
      <c r="J1979">
        <v>0.56000000000000005</v>
      </c>
      <c r="K1979">
        <v>-1.04</v>
      </c>
      <c r="L1979">
        <v>3.9</v>
      </c>
      <c r="M1979" t="str">
        <f t="shared" si="92"/>
        <v/>
      </c>
      <c r="N1979" s="12" t="str">
        <f t="shared" si="93"/>
        <v/>
      </c>
      <c r="O1979" t="str">
        <f t="shared" si="94"/>
        <v/>
      </c>
    </row>
    <row r="1980" spans="1:15" x14ac:dyDescent="0.25">
      <c r="A1980">
        <v>2003</v>
      </c>
      <c r="B1980">
        <v>3</v>
      </c>
      <c r="C1980" s="2">
        <v>0.56180555555555556</v>
      </c>
      <c r="D1980">
        <v>4</v>
      </c>
      <c r="E1980">
        <v>2</v>
      </c>
      <c r="F1980" t="s">
        <v>2168</v>
      </c>
      <c r="G1980" t="s">
        <v>2236</v>
      </c>
      <c r="H1980">
        <v>20</v>
      </c>
      <c r="I1980">
        <v>3</v>
      </c>
      <c r="J1980">
        <v>-1.04</v>
      </c>
      <c r="K1980">
        <v>0.37</v>
      </c>
      <c r="L1980">
        <v>5.3</v>
      </c>
      <c r="M1980" t="str">
        <f t="shared" si="92"/>
        <v/>
      </c>
      <c r="N1980" s="12" t="str">
        <f t="shared" si="93"/>
        <v/>
      </c>
      <c r="O1980" t="str">
        <f t="shared" si="94"/>
        <v/>
      </c>
    </row>
    <row r="1981" spans="1:15" x14ac:dyDescent="0.25">
      <c r="A1981">
        <v>2003</v>
      </c>
      <c r="B1981">
        <v>3</v>
      </c>
      <c r="C1981" s="2">
        <v>0.55694444444444446</v>
      </c>
      <c r="D1981">
        <v>1</v>
      </c>
      <c r="E1981">
        <v>10</v>
      </c>
      <c r="F1981" t="s">
        <v>2235</v>
      </c>
      <c r="G1981" t="s">
        <v>2234</v>
      </c>
      <c r="H1981">
        <v>20</v>
      </c>
      <c r="I1981">
        <v>3</v>
      </c>
      <c r="J1981">
        <v>-0.37</v>
      </c>
      <c r="K1981">
        <v>-0.16</v>
      </c>
      <c r="L1981">
        <v>5.0999999999999996</v>
      </c>
      <c r="M1981" t="str">
        <f t="shared" si="92"/>
        <v/>
      </c>
      <c r="N1981" s="12" t="str">
        <f t="shared" si="93"/>
        <v/>
      </c>
      <c r="O1981" t="str">
        <f t="shared" si="94"/>
        <v/>
      </c>
    </row>
    <row r="1982" spans="1:15" x14ac:dyDescent="0.25">
      <c r="A1982">
        <v>2003</v>
      </c>
      <c r="B1982">
        <v>3</v>
      </c>
      <c r="C1982" s="2">
        <v>0.54375000000000007</v>
      </c>
      <c r="D1982">
        <v>2</v>
      </c>
      <c r="E1982">
        <v>4</v>
      </c>
      <c r="F1982" t="s">
        <v>2233</v>
      </c>
      <c r="G1982" t="s">
        <v>2232</v>
      </c>
      <c r="H1982">
        <v>20</v>
      </c>
      <c r="I1982">
        <v>3</v>
      </c>
      <c r="J1982">
        <v>-0.16</v>
      </c>
      <c r="K1982">
        <v>-0.48</v>
      </c>
      <c r="L1982">
        <v>5.3</v>
      </c>
      <c r="M1982" t="str">
        <f t="shared" si="92"/>
        <v/>
      </c>
      <c r="N1982" s="12" t="str">
        <f t="shared" si="93"/>
        <v/>
      </c>
      <c r="O1982" t="str">
        <f t="shared" si="94"/>
        <v/>
      </c>
    </row>
    <row r="1983" spans="1:15" x14ac:dyDescent="0.25">
      <c r="A1983">
        <v>2003</v>
      </c>
      <c r="B1983">
        <v>3</v>
      </c>
      <c r="C1983" s="2">
        <v>0.51527777777777783</v>
      </c>
      <c r="D1983">
        <v>3</v>
      </c>
      <c r="E1983">
        <v>2</v>
      </c>
      <c r="F1983" t="s">
        <v>2231</v>
      </c>
      <c r="G1983" t="s">
        <v>2230</v>
      </c>
      <c r="H1983">
        <v>20</v>
      </c>
      <c r="I1983">
        <v>3</v>
      </c>
      <c r="J1983">
        <v>-0.48</v>
      </c>
      <c r="K1983">
        <v>0.87</v>
      </c>
      <c r="L1983">
        <v>3.7</v>
      </c>
      <c r="M1983" t="str">
        <f t="shared" si="92"/>
        <v/>
      </c>
      <c r="N1983" s="12" t="str">
        <f t="shared" si="93"/>
        <v/>
      </c>
      <c r="O1983" t="str">
        <f t="shared" si="94"/>
        <v/>
      </c>
    </row>
    <row r="1984" spans="1:15" x14ac:dyDescent="0.25">
      <c r="A1984">
        <v>2003</v>
      </c>
      <c r="B1984">
        <v>3</v>
      </c>
      <c r="C1984" s="2">
        <v>0.48472222222222222</v>
      </c>
      <c r="D1984">
        <v>1</v>
      </c>
      <c r="E1984">
        <v>10</v>
      </c>
      <c r="F1984" t="s">
        <v>2229</v>
      </c>
      <c r="G1984" t="s">
        <v>2228</v>
      </c>
      <c r="H1984">
        <v>20</v>
      </c>
      <c r="I1984">
        <v>3</v>
      </c>
      <c r="J1984">
        <v>0.87</v>
      </c>
      <c r="K1984">
        <v>0.6</v>
      </c>
      <c r="L1984">
        <v>3.7</v>
      </c>
      <c r="M1984" t="str">
        <f t="shared" si="92"/>
        <v/>
      </c>
      <c r="N1984" s="12" t="str">
        <f t="shared" si="93"/>
        <v/>
      </c>
      <c r="O1984" t="str">
        <f t="shared" si="94"/>
        <v/>
      </c>
    </row>
    <row r="1985" spans="1:15" x14ac:dyDescent="0.25">
      <c r="A1985">
        <v>2003</v>
      </c>
      <c r="B1985">
        <v>3</v>
      </c>
      <c r="C1985" s="2">
        <v>0.45555555555555555</v>
      </c>
      <c r="D1985">
        <v>2</v>
      </c>
      <c r="E1985">
        <v>8</v>
      </c>
      <c r="F1985" t="s">
        <v>2187</v>
      </c>
      <c r="G1985" t="s">
        <v>2227</v>
      </c>
      <c r="H1985">
        <v>20</v>
      </c>
      <c r="I1985">
        <v>3</v>
      </c>
      <c r="J1985">
        <v>0.6</v>
      </c>
      <c r="K1985">
        <v>1.6</v>
      </c>
      <c r="L1985">
        <v>2.7</v>
      </c>
      <c r="M1985" t="str">
        <f t="shared" si="92"/>
        <v/>
      </c>
      <c r="N1985" s="12" t="str">
        <f t="shared" si="93"/>
        <v/>
      </c>
      <c r="O1985" t="str">
        <f t="shared" si="94"/>
        <v/>
      </c>
    </row>
    <row r="1986" spans="1:15" x14ac:dyDescent="0.25">
      <c r="A1986">
        <v>2003</v>
      </c>
      <c r="B1986">
        <v>3</v>
      </c>
      <c r="C1986" s="2">
        <v>0.42499999999999999</v>
      </c>
      <c r="D1986">
        <v>1</v>
      </c>
      <c r="E1986">
        <v>10</v>
      </c>
      <c r="F1986" t="s">
        <v>2226</v>
      </c>
      <c r="G1986" t="s">
        <v>2172</v>
      </c>
      <c r="H1986">
        <v>20</v>
      </c>
      <c r="I1986">
        <v>3</v>
      </c>
      <c r="J1986">
        <v>1.6</v>
      </c>
      <c r="K1986">
        <v>1.05</v>
      </c>
      <c r="L1986">
        <v>2.9</v>
      </c>
      <c r="M1986" t="str">
        <f t="shared" si="92"/>
        <v/>
      </c>
      <c r="N1986" s="12" t="str">
        <f t="shared" si="93"/>
        <v/>
      </c>
      <c r="O1986" t="str">
        <f t="shared" si="94"/>
        <v/>
      </c>
    </row>
    <row r="1987" spans="1:15" x14ac:dyDescent="0.25">
      <c r="A1987">
        <v>2003</v>
      </c>
      <c r="B1987">
        <v>3</v>
      </c>
      <c r="C1987" s="2">
        <v>0.42222222222222222</v>
      </c>
      <c r="D1987">
        <v>2</v>
      </c>
      <c r="E1987">
        <v>10</v>
      </c>
      <c r="F1987" t="s">
        <v>2226</v>
      </c>
      <c r="G1987" t="s">
        <v>2225</v>
      </c>
      <c r="H1987">
        <v>20</v>
      </c>
      <c r="I1987">
        <v>3</v>
      </c>
      <c r="J1987">
        <v>1.05</v>
      </c>
      <c r="K1987">
        <v>0.76</v>
      </c>
      <c r="L1987">
        <v>3.1</v>
      </c>
      <c r="M1987" t="str">
        <f t="shared" si="92"/>
        <v/>
      </c>
      <c r="N1987" s="12" t="str">
        <f t="shared" si="93"/>
        <v/>
      </c>
      <c r="O1987" t="str">
        <f t="shared" si="94"/>
        <v/>
      </c>
    </row>
    <row r="1988" spans="1:15" x14ac:dyDescent="0.25">
      <c r="A1988">
        <v>2003</v>
      </c>
      <c r="B1988">
        <v>3</v>
      </c>
      <c r="C1988" s="2">
        <v>0.39305555555555555</v>
      </c>
      <c r="D1988">
        <v>3</v>
      </c>
      <c r="E1988">
        <v>7</v>
      </c>
      <c r="F1988" t="s">
        <v>2224</v>
      </c>
      <c r="G1988" t="s">
        <v>2223</v>
      </c>
      <c r="H1988">
        <v>20</v>
      </c>
      <c r="I1988">
        <v>3</v>
      </c>
      <c r="J1988">
        <v>0.76</v>
      </c>
      <c r="K1988">
        <v>2.52</v>
      </c>
      <c r="L1988">
        <v>1.8</v>
      </c>
      <c r="M1988" t="str">
        <f t="shared" ref="M1988:M2051" si="95">IF(AND(H1988=H1987,I1988=I1987),"",$B1988)</f>
        <v/>
      </c>
      <c r="N1988" s="12" t="str">
        <f t="shared" ref="N1988:N2051" si="96">IF(NOT(ISNUMBER(M1988)),"",
IF(AND($C1988=0.625,$B1988=1),TIME(0,0,0),
(($C$3-C1988)+0.625*(B1988-1))/60))</f>
        <v/>
      </c>
      <c r="O1988" t="str">
        <f t="shared" ref="O1988:O2051" si="97">IF(N1988&lt;&gt;"",ABS(H1988-I1988),"")</f>
        <v/>
      </c>
    </row>
    <row r="1989" spans="1:15" x14ac:dyDescent="0.25">
      <c r="A1989">
        <v>2003</v>
      </c>
      <c r="B1989">
        <v>3</v>
      </c>
      <c r="C1989" s="2">
        <v>0.37916666666666665</v>
      </c>
      <c r="D1989">
        <v>1</v>
      </c>
      <c r="E1989">
        <v>10</v>
      </c>
      <c r="F1989" t="s">
        <v>2222</v>
      </c>
      <c r="G1989" t="s">
        <v>2221</v>
      </c>
      <c r="H1989">
        <v>20</v>
      </c>
      <c r="I1989">
        <v>3</v>
      </c>
      <c r="J1989">
        <v>2.52</v>
      </c>
      <c r="K1989">
        <v>1.84</v>
      </c>
      <c r="L1989">
        <v>2.1</v>
      </c>
      <c r="M1989" t="str">
        <f t="shared" si="95"/>
        <v/>
      </c>
      <c r="N1989" s="12" t="str">
        <f t="shared" si="96"/>
        <v/>
      </c>
      <c r="O1989" t="str">
        <f t="shared" si="97"/>
        <v/>
      </c>
    </row>
    <row r="1990" spans="1:15" x14ac:dyDescent="0.25">
      <c r="A1990">
        <v>2003</v>
      </c>
      <c r="B1990">
        <v>3</v>
      </c>
      <c r="C1990" s="2">
        <v>0.34791666666666665</v>
      </c>
      <c r="D1990">
        <v>2</v>
      </c>
      <c r="E1990">
        <v>11</v>
      </c>
      <c r="F1990" t="s">
        <v>2220</v>
      </c>
      <c r="G1990" t="s">
        <v>2219</v>
      </c>
      <c r="H1990">
        <v>20</v>
      </c>
      <c r="I1990">
        <v>3</v>
      </c>
      <c r="J1990">
        <v>1.84</v>
      </c>
      <c r="K1990">
        <v>4.6500000000000004</v>
      </c>
      <c r="L1990">
        <v>0.8</v>
      </c>
      <c r="M1990" t="str">
        <f t="shared" si="95"/>
        <v/>
      </c>
      <c r="N1990" s="12" t="str">
        <f t="shared" si="96"/>
        <v/>
      </c>
      <c r="O1990" t="str">
        <f t="shared" si="97"/>
        <v/>
      </c>
    </row>
    <row r="1991" spans="1:15" x14ac:dyDescent="0.25">
      <c r="A1991">
        <v>2003</v>
      </c>
      <c r="B1991">
        <v>3</v>
      </c>
      <c r="C1991" s="2">
        <v>0.32361111111111113</v>
      </c>
      <c r="D1991">
        <v>1</v>
      </c>
      <c r="E1991">
        <v>10</v>
      </c>
      <c r="F1991" t="s">
        <v>2218</v>
      </c>
      <c r="G1991" t="s">
        <v>2217</v>
      </c>
      <c r="H1991">
        <v>20</v>
      </c>
      <c r="I1991">
        <v>3</v>
      </c>
      <c r="J1991">
        <v>4.6500000000000004</v>
      </c>
      <c r="K1991">
        <v>4.16</v>
      </c>
      <c r="L1991">
        <v>0.8</v>
      </c>
      <c r="M1991" t="str">
        <f t="shared" si="95"/>
        <v/>
      </c>
      <c r="N1991" s="12" t="str">
        <f t="shared" si="96"/>
        <v/>
      </c>
      <c r="O1991" t="str">
        <f t="shared" si="97"/>
        <v/>
      </c>
    </row>
    <row r="1992" spans="1:15" x14ac:dyDescent="0.25">
      <c r="A1992">
        <v>2003</v>
      </c>
      <c r="B1992">
        <v>3</v>
      </c>
      <c r="C1992" s="2">
        <v>0.29652777777777778</v>
      </c>
      <c r="D1992">
        <v>2</v>
      </c>
      <c r="E1992">
        <v>9</v>
      </c>
      <c r="F1992" t="s">
        <v>2216</v>
      </c>
      <c r="G1992" t="s">
        <v>2215</v>
      </c>
      <c r="H1992">
        <v>20</v>
      </c>
      <c r="I1992">
        <v>3</v>
      </c>
      <c r="J1992">
        <v>4.16</v>
      </c>
      <c r="K1992">
        <v>6.97</v>
      </c>
      <c r="L1992">
        <v>0.3</v>
      </c>
      <c r="M1992" t="str">
        <f t="shared" si="95"/>
        <v/>
      </c>
      <c r="N1992" s="12" t="str">
        <f t="shared" si="96"/>
        <v/>
      </c>
      <c r="O1992" t="str">
        <f t="shared" si="97"/>
        <v/>
      </c>
    </row>
    <row r="1993" spans="1:15" x14ac:dyDescent="0.25">
      <c r="A1993">
        <v>2003</v>
      </c>
      <c r="B1993">
        <v>3</v>
      </c>
      <c r="C1993" s="2">
        <v>0.26458333333333334</v>
      </c>
      <c r="D1993">
        <v>1</v>
      </c>
      <c r="E1993">
        <v>1</v>
      </c>
      <c r="F1993" t="s">
        <v>2214</v>
      </c>
      <c r="G1993" t="s">
        <v>2213</v>
      </c>
      <c r="H1993">
        <v>20</v>
      </c>
      <c r="I1993">
        <v>3</v>
      </c>
      <c r="J1993">
        <v>6.97</v>
      </c>
      <c r="K1993">
        <v>4.7699999999999996</v>
      </c>
      <c r="L1993">
        <v>0.5</v>
      </c>
      <c r="M1993" t="str">
        <f t="shared" si="95"/>
        <v/>
      </c>
      <c r="N1993" s="12" t="str">
        <f t="shared" si="96"/>
        <v/>
      </c>
      <c r="O1993" t="str">
        <f t="shared" si="97"/>
        <v/>
      </c>
    </row>
    <row r="1994" spans="1:15" x14ac:dyDescent="0.25">
      <c r="A1994">
        <v>2003</v>
      </c>
      <c r="B1994">
        <v>3</v>
      </c>
      <c r="C1994" s="2">
        <v>0.26111111111111113</v>
      </c>
      <c r="D1994">
        <v>1</v>
      </c>
      <c r="E1994">
        <v>11</v>
      </c>
      <c r="F1994" t="s">
        <v>2164</v>
      </c>
      <c r="G1994" t="s">
        <v>2212</v>
      </c>
      <c r="H1994">
        <v>20</v>
      </c>
      <c r="I1994">
        <v>3</v>
      </c>
      <c r="J1994">
        <v>4.7699999999999996</v>
      </c>
      <c r="K1994">
        <v>4.57</v>
      </c>
      <c r="L1994">
        <v>0.6</v>
      </c>
      <c r="M1994" t="str">
        <f t="shared" si="95"/>
        <v/>
      </c>
      <c r="N1994" s="12" t="str">
        <f t="shared" si="96"/>
        <v/>
      </c>
      <c r="O1994" t="str">
        <f t="shared" si="97"/>
        <v/>
      </c>
    </row>
    <row r="1995" spans="1:15" x14ac:dyDescent="0.25">
      <c r="A1995">
        <v>2003</v>
      </c>
      <c r="B1995">
        <v>3</v>
      </c>
      <c r="C1995" s="2">
        <v>0.23333333333333331</v>
      </c>
      <c r="D1995">
        <v>2</v>
      </c>
      <c r="E1995">
        <v>8</v>
      </c>
      <c r="F1995" t="s">
        <v>2210</v>
      </c>
      <c r="G1995" t="s">
        <v>2211</v>
      </c>
      <c r="H1995">
        <v>26</v>
      </c>
      <c r="I1995">
        <v>3</v>
      </c>
      <c r="J1995">
        <v>4.57</v>
      </c>
      <c r="K1995">
        <v>7</v>
      </c>
      <c r="L1995">
        <v>0.3</v>
      </c>
      <c r="M1995">
        <f t="shared" si="95"/>
        <v>3</v>
      </c>
      <c r="N1995" s="12">
        <f t="shared" si="96"/>
        <v>2.736111111111111E-2</v>
      </c>
      <c r="O1995">
        <f t="shared" si="97"/>
        <v>23</v>
      </c>
    </row>
    <row r="1996" spans="1:15" x14ac:dyDescent="0.25">
      <c r="A1996">
        <v>2003</v>
      </c>
      <c r="B1996">
        <v>3</v>
      </c>
      <c r="C1996" s="2">
        <v>0.23333333333333331</v>
      </c>
      <c r="F1996" t="s">
        <v>2210</v>
      </c>
      <c r="G1996" t="s">
        <v>2110</v>
      </c>
      <c r="H1996">
        <v>27</v>
      </c>
      <c r="I1996">
        <v>3</v>
      </c>
      <c r="J1996">
        <v>0</v>
      </c>
      <c r="K1996">
        <v>0</v>
      </c>
      <c r="L1996">
        <v>0.2</v>
      </c>
      <c r="M1996">
        <f t="shared" si="95"/>
        <v>3</v>
      </c>
      <c r="N1996" s="12">
        <f t="shared" si="96"/>
        <v>2.736111111111111E-2</v>
      </c>
      <c r="O1996">
        <f t="shared" si="97"/>
        <v>24</v>
      </c>
    </row>
    <row r="1997" spans="1:15" x14ac:dyDescent="0.25">
      <c r="A1997">
        <v>2003</v>
      </c>
      <c r="B1997">
        <v>3</v>
      </c>
      <c r="C1997" s="2">
        <v>0.23333333333333331</v>
      </c>
      <c r="F1997" t="s">
        <v>2109</v>
      </c>
      <c r="G1997" t="s">
        <v>2209</v>
      </c>
      <c r="H1997">
        <v>27</v>
      </c>
      <c r="I1997">
        <v>3</v>
      </c>
      <c r="J1997">
        <v>0</v>
      </c>
      <c r="K1997">
        <v>-1.07</v>
      </c>
      <c r="L1997">
        <v>0.3</v>
      </c>
      <c r="M1997" t="str">
        <f t="shared" si="95"/>
        <v/>
      </c>
      <c r="N1997" s="12" t="str">
        <f t="shared" si="96"/>
        <v/>
      </c>
      <c r="O1997" t="str">
        <f t="shared" si="97"/>
        <v/>
      </c>
    </row>
    <row r="1998" spans="1:15" x14ac:dyDescent="0.25">
      <c r="A1998">
        <v>2003</v>
      </c>
      <c r="B1998">
        <v>3</v>
      </c>
      <c r="C1998" s="2">
        <v>0.22291666666666665</v>
      </c>
      <c r="D1998">
        <v>1</v>
      </c>
      <c r="E1998">
        <v>10</v>
      </c>
      <c r="F1998" t="s">
        <v>2208</v>
      </c>
      <c r="G1998" t="s">
        <v>2207</v>
      </c>
      <c r="H1998">
        <v>27</v>
      </c>
      <c r="I1998">
        <v>3</v>
      </c>
      <c r="J1998">
        <v>1.07</v>
      </c>
      <c r="K1998">
        <v>1.61</v>
      </c>
      <c r="L1998">
        <v>0.3</v>
      </c>
      <c r="M1998" t="str">
        <f t="shared" si="95"/>
        <v/>
      </c>
      <c r="N1998" s="12" t="str">
        <f t="shared" si="96"/>
        <v/>
      </c>
      <c r="O1998" t="str">
        <f t="shared" si="97"/>
        <v/>
      </c>
    </row>
    <row r="1999" spans="1:15" x14ac:dyDescent="0.25">
      <c r="A1999">
        <v>2003</v>
      </c>
      <c r="B1999">
        <v>3</v>
      </c>
      <c r="C1999" s="2">
        <v>0.20555555555555557</v>
      </c>
      <c r="D1999">
        <v>2</v>
      </c>
      <c r="E1999">
        <v>2</v>
      </c>
      <c r="F1999" t="s">
        <v>2205</v>
      </c>
      <c r="G1999" t="s">
        <v>2206</v>
      </c>
      <c r="H1999">
        <v>33</v>
      </c>
      <c r="I1999">
        <v>3</v>
      </c>
      <c r="J1999">
        <v>1.61</v>
      </c>
      <c r="K1999">
        <v>-7</v>
      </c>
      <c r="L1999">
        <v>0</v>
      </c>
      <c r="M1999">
        <f t="shared" si="95"/>
        <v>3</v>
      </c>
      <c r="N1999" s="12">
        <f t="shared" si="96"/>
        <v>2.7824074074074071E-2</v>
      </c>
      <c r="O1999">
        <f t="shared" si="97"/>
        <v>30</v>
      </c>
    </row>
    <row r="2000" spans="1:15" x14ac:dyDescent="0.25">
      <c r="A2000">
        <v>2003</v>
      </c>
      <c r="B2000">
        <v>3</v>
      </c>
      <c r="C2000" s="2">
        <v>0.19930555555555554</v>
      </c>
      <c r="F2000" t="s">
        <v>2205</v>
      </c>
      <c r="G2000" t="s">
        <v>2110</v>
      </c>
      <c r="H2000">
        <v>34</v>
      </c>
      <c r="I2000">
        <v>3</v>
      </c>
      <c r="J2000">
        <v>0</v>
      </c>
      <c r="K2000">
        <v>0</v>
      </c>
      <c r="L2000">
        <v>0</v>
      </c>
      <c r="M2000">
        <f t="shared" si="95"/>
        <v>3</v>
      </c>
      <c r="N2000" s="12">
        <f t="shared" si="96"/>
        <v>2.792824074074074E-2</v>
      </c>
      <c r="O2000">
        <f t="shared" si="97"/>
        <v>31</v>
      </c>
    </row>
    <row r="2001" spans="1:15" x14ac:dyDescent="0.25">
      <c r="A2001">
        <v>2003</v>
      </c>
      <c r="B2001">
        <v>3</v>
      </c>
      <c r="C2001" s="2">
        <v>0.19930555555555554</v>
      </c>
      <c r="F2001" t="s">
        <v>2109</v>
      </c>
      <c r="G2001" t="s">
        <v>2204</v>
      </c>
      <c r="H2001">
        <v>34</v>
      </c>
      <c r="I2001">
        <v>3</v>
      </c>
      <c r="J2001">
        <v>0</v>
      </c>
      <c r="K2001">
        <v>-0.04</v>
      </c>
      <c r="L2001">
        <v>0</v>
      </c>
      <c r="M2001" t="str">
        <f t="shared" si="95"/>
        <v/>
      </c>
      <c r="N2001" s="12" t="str">
        <f t="shared" si="96"/>
        <v/>
      </c>
      <c r="O2001" t="str">
        <f t="shared" si="97"/>
        <v/>
      </c>
    </row>
    <row r="2002" spans="1:15" x14ac:dyDescent="0.25">
      <c r="A2002">
        <v>2003</v>
      </c>
      <c r="B2002">
        <v>3</v>
      </c>
      <c r="C2002" s="2">
        <v>0.19513888888888889</v>
      </c>
      <c r="D2002">
        <v>1</v>
      </c>
      <c r="E2002">
        <v>10</v>
      </c>
      <c r="F2002" t="s">
        <v>2203</v>
      </c>
      <c r="G2002" t="s">
        <v>2202</v>
      </c>
      <c r="H2002">
        <v>34</v>
      </c>
      <c r="I2002">
        <v>3</v>
      </c>
      <c r="J2002">
        <v>0.04</v>
      </c>
      <c r="K2002">
        <v>-0.65</v>
      </c>
      <c r="L2002">
        <v>0</v>
      </c>
      <c r="M2002" t="str">
        <f t="shared" si="95"/>
        <v/>
      </c>
      <c r="N2002" s="12" t="str">
        <f t="shared" si="96"/>
        <v/>
      </c>
      <c r="O2002" t="str">
        <f t="shared" si="97"/>
        <v/>
      </c>
    </row>
    <row r="2003" spans="1:15" x14ac:dyDescent="0.25">
      <c r="A2003">
        <v>2003</v>
      </c>
      <c r="B2003">
        <v>3</v>
      </c>
      <c r="C2003" s="2">
        <v>0.18472222222222223</v>
      </c>
      <c r="D2003">
        <v>2</v>
      </c>
      <c r="E2003">
        <v>11</v>
      </c>
      <c r="F2003" t="s">
        <v>2200</v>
      </c>
      <c r="G2003" t="s">
        <v>2201</v>
      </c>
      <c r="H2003">
        <v>34</v>
      </c>
      <c r="I2003">
        <v>3</v>
      </c>
      <c r="J2003">
        <v>-0.65</v>
      </c>
      <c r="K2003">
        <v>-1.34</v>
      </c>
      <c r="L2003">
        <v>0</v>
      </c>
      <c r="M2003" t="str">
        <f t="shared" si="95"/>
        <v/>
      </c>
      <c r="N2003" s="12" t="str">
        <f t="shared" si="96"/>
        <v/>
      </c>
      <c r="O2003" t="str">
        <f t="shared" si="97"/>
        <v/>
      </c>
    </row>
    <row r="2004" spans="1:15" x14ac:dyDescent="0.25">
      <c r="A2004">
        <v>2003</v>
      </c>
      <c r="B2004">
        <v>3</v>
      </c>
      <c r="C2004" s="2">
        <v>0.18124999999999999</v>
      </c>
      <c r="D2004">
        <v>3</v>
      </c>
      <c r="E2004">
        <v>11</v>
      </c>
      <c r="F2004" t="s">
        <v>2200</v>
      </c>
      <c r="G2004" t="s">
        <v>2199</v>
      </c>
      <c r="H2004">
        <v>34</v>
      </c>
      <c r="I2004">
        <v>3</v>
      </c>
      <c r="J2004">
        <v>-1.34</v>
      </c>
      <c r="K2004">
        <v>1.73</v>
      </c>
      <c r="L2004">
        <v>0</v>
      </c>
      <c r="M2004" t="str">
        <f t="shared" si="95"/>
        <v/>
      </c>
      <c r="N2004" s="12" t="str">
        <f t="shared" si="96"/>
        <v/>
      </c>
      <c r="O2004" t="str">
        <f t="shared" si="97"/>
        <v/>
      </c>
    </row>
    <row r="2005" spans="1:15" x14ac:dyDescent="0.25">
      <c r="A2005">
        <v>2003</v>
      </c>
      <c r="B2005">
        <v>3</v>
      </c>
      <c r="C2005" s="2">
        <v>0.15069444444444444</v>
      </c>
      <c r="D2005">
        <v>1</v>
      </c>
      <c r="E2005">
        <v>10</v>
      </c>
      <c r="F2005" t="s">
        <v>2114</v>
      </c>
      <c r="G2005" t="s">
        <v>2198</v>
      </c>
      <c r="H2005">
        <v>34</v>
      </c>
      <c r="I2005">
        <v>3</v>
      </c>
      <c r="J2005">
        <v>1.73</v>
      </c>
      <c r="K2005">
        <v>2</v>
      </c>
      <c r="L2005">
        <v>0</v>
      </c>
      <c r="M2005" t="str">
        <f t="shared" si="95"/>
        <v/>
      </c>
      <c r="N2005" s="12" t="str">
        <f t="shared" si="96"/>
        <v/>
      </c>
      <c r="O2005" t="str">
        <f t="shared" si="97"/>
        <v/>
      </c>
    </row>
    <row r="2006" spans="1:15" x14ac:dyDescent="0.25">
      <c r="A2006">
        <v>2003</v>
      </c>
      <c r="B2006">
        <v>3</v>
      </c>
      <c r="C2006" s="2">
        <v>0.13749999999999998</v>
      </c>
      <c r="D2006">
        <v>2</v>
      </c>
      <c r="E2006">
        <v>4</v>
      </c>
      <c r="F2006" t="s">
        <v>2196</v>
      </c>
      <c r="G2006" t="s">
        <v>2197</v>
      </c>
      <c r="H2006">
        <v>34</v>
      </c>
      <c r="I2006">
        <v>3</v>
      </c>
      <c r="J2006">
        <v>2</v>
      </c>
      <c r="K2006">
        <v>1.29</v>
      </c>
      <c r="L2006">
        <v>0</v>
      </c>
      <c r="M2006" t="str">
        <f t="shared" si="95"/>
        <v/>
      </c>
      <c r="N2006" s="12" t="str">
        <f t="shared" si="96"/>
        <v/>
      </c>
      <c r="O2006" t="str">
        <f t="shared" si="97"/>
        <v/>
      </c>
    </row>
    <row r="2007" spans="1:15" x14ac:dyDescent="0.25">
      <c r="A2007">
        <v>2003</v>
      </c>
      <c r="B2007">
        <v>3</v>
      </c>
      <c r="C2007" s="2">
        <v>0.13333333333333333</v>
      </c>
      <c r="D2007">
        <v>3</v>
      </c>
      <c r="E2007">
        <v>4</v>
      </c>
      <c r="F2007" t="s">
        <v>2196</v>
      </c>
      <c r="G2007" t="s">
        <v>2195</v>
      </c>
      <c r="H2007">
        <v>34</v>
      </c>
      <c r="I2007">
        <v>3</v>
      </c>
      <c r="J2007">
        <v>1.29</v>
      </c>
      <c r="K2007">
        <v>2.52</v>
      </c>
      <c r="L2007">
        <v>0</v>
      </c>
      <c r="M2007" t="str">
        <f t="shared" si="95"/>
        <v/>
      </c>
      <c r="N2007" s="12" t="str">
        <f t="shared" si="96"/>
        <v/>
      </c>
      <c r="O2007" t="str">
        <f t="shared" si="97"/>
        <v/>
      </c>
    </row>
    <row r="2008" spans="1:15" x14ac:dyDescent="0.25">
      <c r="A2008">
        <v>2003</v>
      </c>
      <c r="B2008">
        <v>3</v>
      </c>
      <c r="C2008" s="2">
        <v>0.13055555555555556</v>
      </c>
      <c r="D2008">
        <v>1</v>
      </c>
      <c r="E2008">
        <v>10</v>
      </c>
      <c r="F2008" t="s">
        <v>2194</v>
      </c>
      <c r="G2008" t="s">
        <v>2193</v>
      </c>
      <c r="H2008">
        <v>34</v>
      </c>
      <c r="I2008">
        <v>3</v>
      </c>
      <c r="J2008">
        <v>2.52</v>
      </c>
      <c r="K2008">
        <v>2.92</v>
      </c>
      <c r="L2008">
        <v>0</v>
      </c>
      <c r="M2008" t="str">
        <f t="shared" si="95"/>
        <v/>
      </c>
      <c r="N2008" s="12" t="str">
        <f t="shared" si="96"/>
        <v/>
      </c>
      <c r="O2008" t="str">
        <f t="shared" si="97"/>
        <v/>
      </c>
    </row>
    <row r="2009" spans="1:15" x14ac:dyDescent="0.25">
      <c r="A2009">
        <v>2003</v>
      </c>
      <c r="B2009">
        <v>3</v>
      </c>
      <c r="C2009" s="2">
        <v>0.10277777777777779</v>
      </c>
      <c r="D2009">
        <v>2</v>
      </c>
      <c r="E2009">
        <v>3</v>
      </c>
      <c r="F2009" t="s">
        <v>2190</v>
      </c>
      <c r="G2009" t="s">
        <v>2192</v>
      </c>
      <c r="H2009">
        <v>34</v>
      </c>
      <c r="I2009">
        <v>3</v>
      </c>
      <c r="J2009">
        <v>2.92</v>
      </c>
      <c r="K2009">
        <v>2.21</v>
      </c>
      <c r="L2009">
        <v>0</v>
      </c>
      <c r="M2009" t="str">
        <f t="shared" si="95"/>
        <v/>
      </c>
      <c r="N2009" s="12" t="str">
        <f t="shared" si="96"/>
        <v/>
      </c>
      <c r="O2009" t="str">
        <f t="shared" si="97"/>
        <v/>
      </c>
    </row>
    <row r="2010" spans="1:15" x14ac:dyDescent="0.25">
      <c r="A2010">
        <v>2003</v>
      </c>
      <c r="B2010">
        <v>3</v>
      </c>
      <c r="C2010" s="2">
        <v>9.8611111111111108E-2</v>
      </c>
      <c r="D2010">
        <v>3</v>
      </c>
      <c r="E2010">
        <v>3</v>
      </c>
      <c r="F2010" t="s">
        <v>2190</v>
      </c>
      <c r="G2010" t="s">
        <v>2191</v>
      </c>
      <c r="H2010">
        <v>34</v>
      </c>
      <c r="I2010">
        <v>9</v>
      </c>
      <c r="J2010">
        <v>2.21</v>
      </c>
      <c r="K2010">
        <v>7</v>
      </c>
      <c r="L2010">
        <v>0</v>
      </c>
      <c r="M2010">
        <f t="shared" si="95"/>
        <v>3</v>
      </c>
      <c r="N2010" s="12">
        <f t="shared" si="96"/>
        <v>2.9606481481481484E-2</v>
      </c>
      <c r="O2010">
        <f t="shared" si="97"/>
        <v>25</v>
      </c>
    </row>
    <row r="2011" spans="1:15" x14ac:dyDescent="0.25">
      <c r="A2011">
        <v>2003</v>
      </c>
      <c r="B2011">
        <v>3</v>
      </c>
      <c r="C2011" s="2">
        <v>9.8611111111111108E-2</v>
      </c>
      <c r="D2011">
        <v>3</v>
      </c>
      <c r="E2011">
        <v>3</v>
      </c>
      <c r="F2011" t="s">
        <v>2190</v>
      </c>
      <c r="G2011" t="s">
        <v>2189</v>
      </c>
      <c r="H2011">
        <v>34</v>
      </c>
      <c r="I2011">
        <v>9</v>
      </c>
      <c r="J2011">
        <v>0</v>
      </c>
      <c r="K2011">
        <v>-1</v>
      </c>
      <c r="L2011">
        <v>0</v>
      </c>
      <c r="M2011" t="str">
        <f t="shared" si="95"/>
        <v/>
      </c>
      <c r="N2011" s="12" t="str">
        <f t="shared" si="96"/>
        <v/>
      </c>
      <c r="O2011" t="str">
        <f t="shared" si="97"/>
        <v/>
      </c>
    </row>
    <row r="2012" spans="1:15" x14ac:dyDescent="0.25">
      <c r="A2012">
        <v>2003</v>
      </c>
      <c r="B2012">
        <v>3</v>
      </c>
      <c r="C2012" s="2">
        <v>9.8611111111111108E-2</v>
      </c>
      <c r="F2012" t="s">
        <v>2144</v>
      </c>
      <c r="G2012" t="s">
        <v>2188</v>
      </c>
      <c r="H2012">
        <v>34</v>
      </c>
      <c r="I2012">
        <v>9</v>
      </c>
      <c r="J2012">
        <v>0</v>
      </c>
      <c r="K2012">
        <v>-1</v>
      </c>
      <c r="L2012">
        <v>0</v>
      </c>
      <c r="M2012" t="str">
        <f t="shared" si="95"/>
        <v/>
      </c>
      <c r="N2012" s="12" t="str">
        <f t="shared" si="96"/>
        <v/>
      </c>
      <c r="O2012" t="str">
        <f t="shared" si="97"/>
        <v/>
      </c>
    </row>
    <row r="2013" spans="1:15" x14ac:dyDescent="0.25">
      <c r="A2013">
        <v>2003</v>
      </c>
      <c r="B2013">
        <v>3</v>
      </c>
      <c r="C2013" s="2">
        <v>8.7500000000000008E-2</v>
      </c>
      <c r="D2013">
        <v>1</v>
      </c>
      <c r="E2013">
        <v>10</v>
      </c>
      <c r="F2013" t="s">
        <v>2187</v>
      </c>
      <c r="G2013" t="s">
        <v>2186</v>
      </c>
      <c r="H2013">
        <v>34</v>
      </c>
      <c r="I2013">
        <v>9</v>
      </c>
      <c r="J2013">
        <v>1</v>
      </c>
      <c r="K2013">
        <v>0.34</v>
      </c>
      <c r="L2013">
        <v>0</v>
      </c>
      <c r="M2013" t="str">
        <f t="shared" si="95"/>
        <v/>
      </c>
      <c r="N2013" s="12" t="str">
        <f t="shared" si="96"/>
        <v/>
      </c>
      <c r="O2013" t="str">
        <f t="shared" si="97"/>
        <v/>
      </c>
    </row>
    <row r="2014" spans="1:15" x14ac:dyDescent="0.25">
      <c r="A2014">
        <v>2003</v>
      </c>
      <c r="B2014">
        <v>3</v>
      </c>
      <c r="C2014" s="2">
        <v>7.0833333333333331E-2</v>
      </c>
      <c r="D2014">
        <v>1</v>
      </c>
      <c r="E2014">
        <v>20</v>
      </c>
      <c r="F2014" t="s">
        <v>2139</v>
      </c>
      <c r="G2014" t="s">
        <v>2185</v>
      </c>
      <c r="H2014">
        <v>34</v>
      </c>
      <c r="I2014">
        <v>9</v>
      </c>
      <c r="J2014">
        <v>0.34</v>
      </c>
      <c r="K2014">
        <v>-0.62</v>
      </c>
      <c r="L2014">
        <v>0.1</v>
      </c>
      <c r="M2014" t="str">
        <f t="shared" si="95"/>
        <v/>
      </c>
      <c r="N2014" s="12" t="str">
        <f t="shared" si="96"/>
        <v/>
      </c>
      <c r="O2014" t="str">
        <f t="shared" si="97"/>
        <v/>
      </c>
    </row>
    <row r="2015" spans="1:15" x14ac:dyDescent="0.25">
      <c r="A2015">
        <v>2003</v>
      </c>
      <c r="B2015">
        <v>3</v>
      </c>
      <c r="C2015" s="2">
        <v>3.888888888888889E-2</v>
      </c>
      <c r="D2015">
        <v>2</v>
      </c>
      <c r="E2015">
        <v>18</v>
      </c>
      <c r="F2015" t="s">
        <v>2137</v>
      </c>
      <c r="G2015" t="s">
        <v>2184</v>
      </c>
      <c r="H2015">
        <v>34</v>
      </c>
      <c r="I2015">
        <v>9</v>
      </c>
      <c r="J2015">
        <v>-0.62</v>
      </c>
      <c r="K2015">
        <v>-0.76</v>
      </c>
      <c r="L2015">
        <v>0</v>
      </c>
      <c r="M2015" t="str">
        <f t="shared" si="95"/>
        <v/>
      </c>
      <c r="N2015" s="12" t="str">
        <f t="shared" si="96"/>
        <v/>
      </c>
      <c r="O2015" t="str">
        <f t="shared" si="97"/>
        <v/>
      </c>
    </row>
    <row r="2016" spans="1:15" x14ac:dyDescent="0.25">
      <c r="A2016">
        <v>2003</v>
      </c>
      <c r="B2016">
        <v>3</v>
      </c>
      <c r="C2016" s="2">
        <v>8.3333333333333332E-3</v>
      </c>
      <c r="D2016">
        <v>3</v>
      </c>
      <c r="E2016">
        <v>14</v>
      </c>
      <c r="F2016" t="s">
        <v>2183</v>
      </c>
      <c r="G2016" t="s">
        <v>2182</v>
      </c>
      <c r="H2016">
        <v>34</v>
      </c>
      <c r="I2016">
        <v>9</v>
      </c>
      <c r="J2016">
        <v>-0.76</v>
      </c>
      <c r="K2016">
        <v>-0.1</v>
      </c>
      <c r="L2016">
        <v>0</v>
      </c>
      <c r="M2016" t="str">
        <f t="shared" si="95"/>
        <v/>
      </c>
      <c r="N2016" s="12" t="str">
        <f t="shared" si="96"/>
        <v/>
      </c>
      <c r="O2016" t="str">
        <f t="shared" si="97"/>
        <v/>
      </c>
    </row>
    <row r="2017" spans="1:15" x14ac:dyDescent="0.25">
      <c r="A2017">
        <v>2003</v>
      </c>
      <c r="B2017">
        <v>4</v>
      </c>
      <c r="C2017" s="2">
        <v>0.625</v>
      </c>
      <c r="D2017">
        <v>3</v>
      </c>
      <c r="E2017">
        <v>9</v>
      </c>
      <c r="F2017" t="s">
        <v>2134</v>
      </c>
      <c r="G2017" t="s">
        <v>2181</v>
      </c>
      <c r="H2017">
        <v>34</v>
      </c>
      <c r="I2017">
        <v>9</v>
      </c>
      <c r="J2017">
        <v>-0.1</v>
      </c>
      <c r="K2017">
        <v>-1.18</v>
      </c>
      <c r="L2017">
        <v>0</v>
      </c>
      <c r="M2017" t="str">
        <f t="shared" si="95"/>
        <v/>
      </c>
      <c r="N2017" s="12" t="str">
        <f t="shared" si="96"/>
        <v/>
      </c>
      <c r="O2017" t="str">
        <f t="shared" si="97"/>
        <v/>
      </c>
    </row>
    <row r="2018" spans="1:15" x14ac:dyDescent="0.25">
      <c r="A2018">
        <v>2003</v>
      </c>
      <c r="B2018">
        <v>4</v>
      </c>
      <c r="C2018" s="2">
        <v>0.60069444444444442</v>
      </c>
      <c r="D2018">
        <v>4</v>
      </c>
      <c r="E2018">
        <v>8</v>
      </c>
      <c r="F2018" t="s">
        <v>2132</v>
      </c>
      <c r="G2018" t="s">
        <v>2180</v>
      </c>
      <c r="H2018">
        <v>34</v>
      </c>
      <c r="I2018">
        <v>15</v>
      </c>
      <c r="J2018">
        <v>-1.18</v>
      </c>
      <c r="K2018">
        <v>-7</v>
      </c>
      <c r="L2018">
        <v>0.3</v>
      </c>
      <c r="M2018">
        <f t="shared" si="95"/>
        <v>4</v>
      </c>
      <c r="N2018" s="12">
        <f t="shared" si="96"/>
        <v>3.1655092592592596E-2</v>
      </c>
      <c r="O2018">
        <f t="shared" si="97"/>
        <v>19</v>
      </c>
    </row>
    <row r="2019" spans="1:15" x14ac:dyDescent="0.25">
      <c r="A2019">
        <v>2003</v>
      </c>
      <c r="B2019">
        <v>4</v>
      </c>
      <c r="C2019" s="2">
        <v>0.59444444444444444</v>
      </c>
      <c r="D2019">
        <v>4</v>
      </c>
      <c r="E2019">
        <v>8</v>
      </c>
      <c r="F2019" t="s">
        <v>2132</v>
      </c>
      <c r="G2019" t="s">
        <v>2179</v>
      </c>
      <c r="H2019">
        <v>34</v>
      </c>
      <c r="I2019">
        <v>15</v>
      </c>
      <c r="J2019">
        <v>0</v>
      </c>
      <c r="K2019">
        <v>-1</v>
      </c>
      <c r="L2019">
        <v>0.2</v>
      </c>
      <c r="M2019" t="str">
        <f t="shared" si="95"/>
        <v/>
      </c>
      <c r="N2019" s="12" t="str">
        <f t="shared" si="96"/>
        <v/>
      </c>
      <c r="O2019" t="str">
        <f t="shared" si="97"/>
        <v/>
      </c>
    </row>
    <row r="2020" spans="1:15" x14ac:dyDescent="0.25">
      <c r="A2020">
        <v>2003</v>
      </c>
      <c r="B2020">
        <v>4</v>
      </c>
      <c r="C2020" s="2">
        <v>0.59444444444444444</v>
      </c>
      <c r="F2020" t="s">
        <v>2144</v>
      </c>
      <c r="G2020" t="s">
        <v>2178</v>
      </c>
      <c r="H2020">
        <v>34</v>
      </c>
      <c r="I2020">
        <v>15</v>
      </c>
      <c r="J2020">
        <v>0</v>
      </c>
      <c r="K2020">
        <v>-0.54</v>
      </c>
      <c r="L2020">
        <v>0.2</v>
      </c>
      <c r="M2020" t="str">
        <f t="shared" si="95"/>
        <v/>
      </c>
      <c r="N2020" s="12" t="str">
        <f t="shared" si="96"/>
        <v/>
      </c>
      <c r="O2020" t="str">
        <f t="shared" si="97"/>
        <v/>
      </c>
    </row>
    <row r="2021" spans="1:15" x14ac:dyDescent="0.25">
      <c r="A2021">
        <v>2003</v>
      </c>
      <c r="B2021">
        <v>4</v>
      </c>
      <c r="C2021" s="2">
        <v>0.59027777777777779</v>
      </c>
      <c r="D2021">
        <v>1</v>
      </c>
      <c r="E2021">
        <v>10</v>
      </c>
      <c r="F2021" t="s">
        <v>2176</v>
      </c>
      <c r="G2021" t="s">
        <v>2177</v>
      </c>
      <c r="H2021">
        <v>34</v>
      </c>
      <c r="I2021">
        <v>15</v>
      </c>
      <c r="J2021">
        <v>0.54</v>
      </c>
      <c r="K2021">
        <v>0</v>
      </c>
      <c r="L2021">
        <v>0.3</v>
      </c>
      <c r="M2021" t="str">
        <f t="shared" si="95"/>
        <v/>
      </c>
      <c r="N2021" s="12" t="str">
        <f t="shared" si="96"/>
        <v/>
      </c>
      <c r="O2021" t="str">
        <f t="shared" si="97"/>
        <v/>
      </c>
    </row>
    <row r="2022" spans="1:15" x14ac:dyDescent="0.25">
      <c r="A2022">
        <v>2003</v>
      </c>
      <c r="B2022">
        <v>4</v>
      </c>
      <c r="C2022" s="2">
        <v>0.56388888888888888</v>
      </c>
      <c r="D2022">
        <v>2</v>
      </c>
      <c r="E2022">
        <v>10</v>
      </c>
      <c r="F2022" t="s">
        <v>2176</v>
      </c>
      <c r="G2022" t="s">
        <v>2175</v>
      </c>
      <c r="H2022">
        <v>34</v>
      </c>
      <c r="I2022">
        <v>15</v>
      </c>
      <c r="J2022">
        <v>0</v>
      </c>
      <c r="K2022">
        <v>1.73</v>
      </c>
      <c r="L2022">
        <v>0.1</v>
      </c>
      <c r="M2022" t="str">
        <f t="shared" si="95"/>
        <v/>
      </c>
      <c r="N2022" s="12" t="str">
        <f t="shared" si="96"/>
        <v/>
      </c>
      <c r="O2022" t="str">
        <f t="shared" si="97"/>
        <v/>
      </c>
    </row>
    <row r="2023" spans="1:15" x14ac:dyDescent="0.25">
      <c r="A2023">
        <v>2003</v>
      </c>
      <c r="B2023">
        <v>4</v>
      </c>
      <c r="C2023" s="2">
        <v>0.54166666666666663</v>
      </c>
      <c r="D2023">
        <v>1</v>
      </c>
      <c r="E2023">
        <v>10</v>
      </c>
      <c r="F2023" t="s">
        <v>2174</v>
      </c>
      <c r="G2023" t="s">
        <v>2173</v>
      </c>
      <c r="H2023">
        <v>34</v>
      </c>
      <c r="I2023">
        <v>15</v>
      </c>
      <c r="J2023">
        <v>1.73</v>
      </c>
      <c r="K2023">
        <v>1.46</v>
      </c>
      <c r="L2023">
        <v>0.1</v>
      </c>
      <c r="M2023" t="str">
        <f t="shared" si="95"/>
        <v/>
      </c>
      <c r="N2023" s="12" t="str">
        <f t="shared" si="96"/>
        <v/>
      </c>
      <c r="O2023" t="str">
        <f t="shared" si="97"/>
        <v/>
      </c>
    </row>
    <row r="2024" spans="1:15" x14ac:dyDescent="0.25">
      <c r="A2024">
        <v>2003</v>
      </c>
      <c r="B2024">
        <v>4</v>
      </c>
      <c r="C2024" s="2">
        <v>0.51250000000000007</v>
      </c>
      <c r="D2024">
        <v>2</v>
      </c>
      <c r="E2024">
        <v>8</v>
      </c>
      <c r="F2024" t="s">
        <v>2171</v>
      </c>
      <c r="G2024" t="s">
        <v>2172</v>
      </c>
      <c r="H2024">
        <v>34</v>
      </c>
      <c r="I2024">
        <v>15</v>
      </c>
      <c r="J2024">
        <v>1.46</v>
      </c>
      <c r="K2024">
        <v>0.76</v>
      </c>
      <c r="L2024">
        <v>0.1</v>
      </c>
      <c r="M2024" t="str">
        <f t="shared" si="95"/>
        <v/>
      </c>
      <c r="N2024" s="12" t="str">
        <f t="shared" si="96"/>
        <v/>
      </c>
      <c r="O2024" t="str">
        <f t="shared" si="97"/>
        <v/>
      </c>
    </row>
    <row r="2025" spans="1:15" x14ac:dyDescent="0.25">
      <c r="A2025">
        <v>2003</v>
      </c>
      <c r="B2025">
        <v>4</v>
      </c>
      <c r="C2025" s="2">
        <v>0.5083333333333333</v>
      </c>
      <c r="D2025">
        <v>3</v>
      </c>
      <c r="E2025">
        <v>8</v>
      </c>
      <c r="F2025" t="s">
        <v>2171</v>
      </c>
      <c r="G2025" t="s">
        <v>2170</v>
      </c>
      <c r="H2025">
        <v>34</v>
      </c>
      <c r="I2025">
        <v>15</v>
      </c>
      <c r="J2025">
        <v>0.76</v>
      </c>
      <c r="K2025">
        <v>1.42</v>
      </c>
      <c r="L2025">
        <v>0.1</v>
      </c>
      <c r="M2025" t="str">
        <f t="shared" si="95"/>
        <v/>
      </c>
      <c r="N2025" s="12" t="str">
        <f t="shared" si="96"/>
        <v/>
      </c>
      <c r="O2025" t="str">
        <f t="shared" si="97"/>
        <v/>
      </c>
    </row>
    <row r="2026" spans="1:15" x14ac:dyDescent="0.25">
      <c r="A2026">
        <v>2003</v>
      </c>
      <c r="B2026">
        <v>4</v>
      </c>
      <c r="C2026" s="2">
        <v>0.5083333333333333</v>
      </c>
      <c r="D2026">
        <v>3</v>
      </c>
      <c r="E2026">
        <v>3</v>
      </c>
      <c r="F2026" t="s">
        <v>2111</v>
      </c>
      <c r="G2026" t="s">
        <v>2169</v>
      </c>
      <c r="H2026">
        <v>34</v>
      </c>
      <c r="I2026">
        <v>15</v>
      </c>
      <c r="J2026">
        <v>1.42</v>
      </c>
      <c r="K2026">
        <v>3.25</v>
      </c>
      <c r="L2026">
        <v>0</v>
      </c>
      <c r="M2026" t="str">
        <f t="shared" si="95"/>
        <v/>
      </c>
      <c r="N2026" s="12" t="str">
        <f t="shared" si="96"/>
        <v/>
      </c>
      <c r="O2026" t="str">
        <f t="shared" si="97"/>
        <v/>
      </c>
    </row>
    <row r="2027" spans="1:15" x14ac:dyDescent="0.25">
      <c r="A2027">
        <v>2003</v>
      </c>
      <c r="B2027">
        <v>4</v>
      </c>
      <c r="C2027" s="2">
        <v>0.50416666666666665</v>
      </c>
      <c r="D2027">
        <v>1</v>
      </c>
      <c r="E2027">
        <v>10</v>
      </c>
      <c r="F2027" t="s">
        <v>2168</v>
      </c>
      <c r="G2027" t="s">
        <v>2167</v>
      </c>
      <c r="H2027">
        <v>34</v>
      </c>
      <c r="I2027">
        <v>15</v>
      </c>
      <c r="J2027">
        <v>3.25</v>
      </c>
      <c r="K2027">
        <v>4.84</v>
      </c>
      <c r="L2027">
        <v>0</v>
      </c>
      <c r="M2027" t="str">
        <f t="shared" si="95"/>
        <v/>
      </c>
      <c r="N2027" s="12" t="str">
        <f t="shared" si="96"/>
        <v/>
      </c>
      <c r="O2027" t="str">
        <f t="shared" si="97"/>
        <v/>
      </c>
    </row>
    <row r="2028" spans="1:15" x14ac:dyDescent="0.25">
      <c r="A2028">
        <v>2003</v>
      </c>
      <c r="B2028">
        <v>4</v>
      </c>
      <c r="C2028" s="2">
        <v>0.4694444444444445</v>
      </c>
      <c r="D2028">
        <v>1</v>
      </c>
      <c r="E2028">
        <v>10</v>
      </c>
      <c r="F2028" t="s">
        <v>2164</v>
      </c>
      <c r="G2028" t="s">
        <v>2166</v>
      </c>
      <c r="H2028">
        <v>34</v>
      </c>
      <c r="I2028">
        <v>15</v>
      </c>
      <c r="J2028">
        <v>4.84</v>
      </c>
      <c r="K2028">
        <v>4.51</v>
      </c>
      <c r="L2028">
        <v>0</v>
      </c>
      <c r="M2028" t="str">
        <f t="shared" si="95"/>
        <v/>
      </c>
      <c r="N2028" s="12" t="str">
        <f t="shared" si="96"/>
        <v/>
      </c>
      <c r="O2028" t="str">
        <f t="shared" si="97"/>
        <v/>
      </c>
    </row>
    <row r="2029" spans="1:15" x14ac:dyDescent="0.25">
      <c r="A2029">
        <v>2003</v>
      </c>
      <c r="B2029">
        <v>4</v>
      </c>
      <c r="C2029" s="2">
        <v>0.44027777777777777</v>
      </c>
      <c r="D2029">
        <v>2</v>
      </c>
      <c r="E2029">
        <v>8</v>
      </c>
      <c r="F2029" t="s">
        <v>2162</v>
      </c>
      <c r="G2029" t="s">
        <v>2165</v>
      </c>
      <c r="H2029">
        <v>34</v>
      </c>
      <c r="I2029">
        <v>15</v>
      </c>
      <c r="J2029">
        <v>4.51</v>
      </c>
      <c r="K2029">
        <v>3.13</v>
      </c>
      <c r="L2029">
        <v>0</v>
      </c>
      <c r="M2029" t="str">
        <f t="shared" si="95"/>
        <v/>
      </c>
      <c r="N2029" s="12" t="str">
        <f t="shared" si="96"/>
        <v/>
      </c>
      <c r="O2029" t="str">
        <f t="shared" si="97"/>
        <v/>
      </c>
    </row>
    <row r="2030" spans="1:15" x14ac:dyDescent="0.25">
      <c r="A2030">
        <v>2003</v>
      </c>
      <c r="B2030">
        <v>4</v>
      </c>
      <c r="C2030" s="2">
        <v>0.41180555555555554</v>
      </c>
      <c r="D2030">
        <v>3</v>
      </c>
      <c r="E2030">
        <v>10</v>
      </c>
      <c r="F2030" t="s">
        <v>2164</v>
      </c>
      <c r="G2030" t="s">
        <v>2163</v>
      </c>
      <c r="H2030">
        <v>34</v>
      </c>
      <c r="I2030">
        <v>15</v>
      </c>
      <c r="J2030">
        <v>3.13</v>
      </c>
      <c r="K2030">
        <v>2.83</v>
      </c>
      <c r="L2030">
        <v>0</v>
      </c>
      <c r="M2030" t="str">
        <f t="shared" si="95"/>
        <v/>
      </c>
      <c r="N2030" s="12" t="str">
        <f t="shared" si="96"/>
        <v/>
      </c>
      <c r="O2030" t="str">
        <f t="shared" si="97"/>
        <v/>
      </c>
    </row>
    <row r="2031" spans="1:15" x14ac:dyDescent="0.25">
      <c r="A2031">
        <v>2003</v>
      </c>
      <c r="B2031">
        <v>4</v>
      </c>
      <c r="C2031" s="2">
        <v>0.38055555555555554</v>
      </c>
      <c r="D2031">
        <v>4</v>
      </c>
      <c r="E2031">
        <v>8</v>
      </c>
      <c r="F2031" t="s">
        <v>2162</v>
      </c>
      <c r="G2031" t="s">
        <v>2161</v>
      </c>
      <c r="H2031">
        <v>34</v>
      </c>
      <c r="I2031">
        <v>15</v>
      </c>
      <c r="J2031">
        <v>2.83</v>
      </c>
      <c r="K2031">
        <v>-0.41</v>
      </c>
      <c r="L2031">
        <v>0</v>
      </c>
      <c r="M2031" t="str">
        <f t="shared" si="95"/>
        <v/>
      </c>
      <c r="N2031" s="12" t="str">
        <f t="shared" si="96"/>
        <v/>
      </c>
      <c r="O2031" t="str">
        <f t="shared" si="97"/>
        <v/>
      </c>
    </row>
    <row r="2032" spans="1:15" x14ac:dyDescent="0.25">
      <c r="A2032">
        <v>2003</v>
      </c>
      <c r="B2032">
        <v>4</v>
      </c>
      <c r="C2032" s="2">
        <v>0.37638888888888888</v>
      </c>
      <c r="D2032">
        <v>1</v>
      </c>
      <c r="E2032">
        <v>10</v>
      </c>
      <c r="F2032" t="s">
        <v>2160</v>
      </c>
      <c r="G2032" t="s">
        <v>2159</v>
      </c>
      <c r="H2032">
        <v>34</v>
      </c>
      <c r="I2032">
        <v>15</v>
      </c>
      <c r="J2032">
        <v>0.41</v>
      </c>
      <c r="K2032">
        <v>1.08</v>
      </c>
      <c r="L2032">
        <v>0</v>
      </c>
      <c r="M2032" t="str">
        <f t="shared" si="95"/>
        <v/>
      </c>
      <c r="N2032" s="12" t="str">
        <f t="shared" si="96"/>
        <v/>
      </c>
      <c r="O2032" t="str">
        <f t="shared" si="97"/>
        <v/>
      </c>
    </row>
    <row r="2033" spans="1:15" x14ac:dyDescent="0.25">
      <c r="A2033">
        <v>2003</v>
      </c>
      <c r="B2033">
        <v>4</v>
      </c>
      <c r="C2033" s="2">
        <v>0.35625000000000001</v>
      </c>
      <c r="D2033">
        <v>2</v>
      </c>
      <c r="E2033">
        <v>1</v>
      </c>
      <c r="F2033" t="s">
        <v>2158</v>
      </c>
      <c r="G2033" t="s">
        <v>2157</v>
      </c>
      <c r="H2033">
        <v>34</v>
      </c>
      <c r="I2033">
        <v>15</v>
      </c>
      <c r="J2033">
        <v>1.08</v>
      </c>
      <c r="K2033">
        <v>1.47</v>
      </c>
      <c r="L2033">
        <v>0</v>
      </c>
      <c r="M2033" t="str">
        <f t="shared" si="95"/>
        <v/>
      </c>
      <c r="N2033" s="12" t="str">
        <f t="shared" si="96"/>
        <v/>
      </c>
      <c r="O2033" t="str">
        <f t="shared" si="97"/>
        <v/>
      </c>
    </row>
    <row r="2034" spans="1:15" x14ac:dyDescent="0.25">
      <c r="A2034">
        <v>2003</v>
      </c>
      <c r="B2034">
        <v>4</v>
      </c>
      <c r="C2034" s="2">
        <v>0.34097222222222223</v>
      </c>
      <c r="D2034">
        <v>1</v>
      </c>
      <c r="E2034">
        <v>10</v>
      </c>
      <c r="F2034" t="s">
        <v>2124</v>
      </c>
      <c r="G2034" t="s">
        <v>2156</v>
      </c>
      <c r="H2034">
        <v>34</v>
      </c>
      <c r="I2034">
        <v>15</v>
      </c>
      <c r="J2034">
        <v>1.47</v>
      </c>
      <c r="K2034">
        <v>0.92</v>
      </c>
      <c r="L2034">
        <v>0</v>
      </c>
      <c r="M2034" t="str">
        <f t="shared" si="95"/>
        <v/>
      </c>
      <c r="N2034" s="12" t="str">
        <f t="shared" si="96"/>
        <v/>
      </c>
      <c r="O2034" t="str">
        <f t="shared" si="97"/>
        <v/>
      </c>
    </row>
    <row r="2035" spans="1:15" x14ac:dyDescent="0.25">
      <c r="A2035">
        <v>2003</v>
      </c>
      <c r="B2035">
        <v>4</v>
      </c>
      <c r="C2035" s="2">
        <v>0.33749999999999997</v>
      </c>
      <c r="D2035">
        <v>2</v>
      </c>
      <c r="E2035">
        <v>10</v>
      </c>
      <c r="F2035" t="s">
        <v>2124</v>
      </c>
      <c r="G2035" t="s">
        <v>2155</v>
      </c>
      <c r="H2035">
        <v>34</v>
      </c>
      <c r="I2035">
        <v>15</v>
      </c>
      <c r="J2035">
        <v>0.92</v>
      </c>
      <c r="K2035">
        <v>0.63</v>
      </c>
      <c r="L2035">
        <v>0</v>
      </c>
      <c r="M2035" t="str">
        <f t="shared" si="95"/>
        <v/>
      </c>
      <c r="N2035" s="12" t="str">
        <f t="shared" si="96"/>
        <v/>
      </c>
      <c r="O2035" t="str">
        <f t="shared" si="97"/>
        <v/>
      </c>
    </row>
    <row r="2036" spans="1:15" x14ac:dyDescent="0.25">
      <c r="A2036">
        <v>2003</v>
      </c>
      <c r="B2036">
        <v>4</v>
      </c>
      <c r="C2036" s="2">
        <v>0.31111111111111112</v>
      </c>
      <c r="D2036">
        <v>3</v>
      </c>
      <c r="E2036">
        <v>7</v>
      </c>
      <c r="F2036" t="s">
        <v>2154</v>
      </c>
      <c r="G2036" t="s">
        <v>2153</v>
      </c>
      <c r="H2036">
        <v>34</v>
      </c>
      <c r="I2036">
        <v>15</v>
      </c>
      <c r="J2036">
        <v>0.63</v>
      </c>
      <c r="K2036">
        <v>2.59</v>
      </c>
      <c r="L2036">
        <v>0</v>
      </c>
      <c r="M2036" t="str">
        <f t="shared" si="95"/>
        <v/>
      </c>
      <c r="N2036" s="12" t="str">
        <f t="shared" si="96"/>
        <v/>
      </c>
      <c r="O2036" t="str">
        <f t="shared" si="97"/>
        <v/>
      </c>
    </row>
    <row r="2037" spans="1:15" x14ac:dyDescent="0.25">
      <c r="A2037">
        <v>2003</v>
      </c>
      <c r="B2037">
        <v>4</v>
      </c>
      <c r="C2037" s="2">
        <v>0.28472222222222221</v>
      </c>
      <c r="D2037">
        <v>1</v>
      </c>
      <c r="E2037">
        <v>10</v>
      </c>
      <c r="F2037" t="s">
        <v>2151</v>
      </c>
      <c r="G2037" t="s">
        <v>2152</v>
      </c>
      <c r="H2037">
        <v>34</v>
      </c>
      <c r="I2037">
        <v>15</v>
      </c>
      <c r="J2037">
        <v>2.59</v>
      </c>
      <c r="K2037">
        <v>2.04</v>
      </c>
      <c r="L2037">
        <v>0</v>
      </c>
      <c r="M2037" t="str">
        <f t="shared" si="95"/>
        <v/>
      </c>
      <c r="N2037" s="12" t="str">
        <f t="shared" si="96"/>
        <v/>
      </c>
      <c r="O2037" t="str">
        <f t="shared" si="97"/>
        <v/>
      </c>
    </row>
    <row r="2038" spans="1:15" x14ac:dyDescent="0.25">
      <c r="A2038">
        <v>2003</v>
      </c>
      <c r="B2038">
        <v>4</v>
      </c>
      <c r="C2038" s="2">
        <v>0.28194444444444444</v>
      </c>
      <c r="D2038">
        <v>2</v>
      </c>
      <c r="E2038">
        <v>10</v>
      </c>
      <c r="F2038" t="s">
        <v>2151</v>
      </c>
      <c r="G2038" t="s">
        <v>2150</v>
      </c>
      <c r="H2038">
        <v>34</v>
      </c>
      <c r="I2038">
        <v>15</v>
      </c>
      <c r="J2038">
        <v>2.04</v>
      </c>
      <c r="K2038">
        <v>0.69</v>
      </c>
      <c r="L2038">
        <v>0</v>
      </c>
      <c r="M2038" t="str">
        <f t="shared" si="95"/>
        <v/>
      </c>
      <c r="N2038" s="12" t="str">
        <f t="shared" si="96"/>
        <v/>
      </c>
      <c r="O2038" t="str">
        <f t="shared" si="97"/>
        <v/>
      </c>
    </row>
    <row r="2039" spans="1:15" x14ac:dyDescent="0.25">
      <c r="A2039">
        <v>2003</v>
      </c>
      <c r="B2039">
        <v>4</v>
      </c>
      <c r="C2039" s="2">
        <v>0.27847222222222223</v>
      </c>
      <c r="D2039">
        <v>2</v>
      </c>
      <c r="E2039">
        <v>20</v>
      </c>
      <c r="F2039" t="s">
        <v>2149</v>
      </c>
      <c r="G2039" t="s">
        <v>2148</v>
      </c>
      <c r="H2039">
        <v>34</v>
      </c>
      <c r="I2039">
        <v>15</v>
      </c>
      <c r="J2039">
        <v>0.69</v>
      </c>
      <c r="K2039">
        <v>0.96</v>
      </c>
      <c r="L2039">
        <v>0</v>
      </c>
      <c r="M2039" t="str">
        <f t="shared" si="95"/>
        <v/>
      </c>
      <c r="N2039" s="12" t="str">
        <f t="shared" si="96"/>
        <v/>
      </c>
      <c r="O2039" t="str">
        <f t="shared" si="97"/>
        <v/>
      </c>
    </row>
    <row r="2040" spans="1:15" x14ac:dyDescent="0.25">
      <c r="A2040">
        <v>2003</v>
      </c>
      <c r="B2040">
        <v>4</v>
      </c>
      <c r="C2040" s="2">
        <v>0.25972222222222224</v>
      </c>
      <c r="D2040">
        <v>3</v>
      </c>
      <c r="E2040">
        <v>13</v>
      </c>
      <c r="F2040" t="s">
        <v>2146</v>
      </c>
      <c r="G2040" t="s">
        <v>2147</v>
      </c>
      <c r="H2040">
        <v>34</v>
      </c>
      <c r="I2040">
        <v>21</v>
      </c>
      <c r="J2040">
        <v>0.96</v>
      </c>
      <c r="K2040">
        <v>7</v>
      </c>
      <c r="L2040">
        <v>0.2</v>
      </c>
      <c r="M2040">
        <f t="shared" si="95"/>
        <v>4</v>
      </c>
      <c r="N2040" s="12">
        <f t="shared" si="96"/>
        <v>3.7337962962962962E-2</v>
      </c>
      <c r="O2040">
        <f t="shared" si="97"/>
        <v>13</v>
      </c>
    </row>
    <row r="2041" spans="1:15" x14ac:dyDescent="0.25">
      <c r="A2041">
        <v>2003</v>
      </c>
      <c r="B2041">
        <v>4</v>
      </c>
      <c r="C2041" s="2">
        <v>0.25972222222222224</v>
      </c>
      <c r="D2041">
        <v>3</v>
      </c>
      <c r="E2041">
        <v>13</v>
      </c>
      <c r="F2041" t="s">
        <v>2146</v>
      </c>
      <c r="G2041" t="s">
        <v>2145</v>
      </c>
      <c r="H2041">
        <v>34</v>
      </c>
      <c r="I2041">
        <v>21</v>
      </c>
      <c r="J2041">
        <v>0</v>
      </c>
      <c r="K2041">
        <v>-1</v>
      </c>
      <c r="L2041">
        <v>0.1</v>
      </c>
      <c r="M2041" t="str">
        <f t="shared" si="95"/>
        <v/>
      </c>
      <c r="N2041" s="12" t="str">
        <f t="shared" si="96"/>
        <v/>
      </c>
      <c r="O2041" t="str">
        <f t="shared" si="97"/>
        <v/>
      </c>
    </row>
    <row r="2042" spans="1:15" x14ac:dyDescent="0.25">
      <c r="A2042">
        <v>2003</v>
      </c>
      <c r="B2042">
        <v>4</v>
      </c>
      <c r="C2042" s="2">
        <v>0.25972222222222224</v>
      </c>
      <c r="F2042" t="s">
        <v>2144</v>
      </c>
      <c r="G2042" t="s">
        <v>2143</v>
      </c>
      <c r="H2042">
        <v>34</v>
      </c>
      <c r="I2042">
        <v>21</v>
      </c>
      <c r="J2042">
        <v>0</v>
      </c>
      <c r="K2042">
        <v>-0.28000000000000003</v>
      </c>
      <c r="L2042">
        <v>0.2</v>
      </c>
      <c r="M2042" t="str">
        <f t="shared" si="95"/>
        <v/>
      </c>
      <c r="N2042" s="12" t="str">
        <f t="shared" si="96"/>
        <v/>
      </c>
      <c r="O2042" t="str">
        <f t="shared" si="97"/>
        <v/>
      </c>
    </row>
    <row r="2043" spans="1:15" x14ac:dyDescent="0.25">
      <c r="A2043">
        <v>2003</v>
      </c>
      <c r="B2043">
        <v>4</v>
      </c>
      <c r="C2043" s="2">
        <v>0.25416666666666665</v>
      </c>
      <c r="D2043">
        <v>1</v>
      </c>
      <c r="E2043">
        <v>10</v>
      </c>
      <c r="F2043" t="s">
        <v>2142</v>
      </c>
      <c r="G2043" t="s">
        <v>2141</v>
      </c>
      <c r="H2043">
        <v>34</v>
      </c>
      <c r="I2043">
        <v>21</v>
      </c>
      <c r="J2043">
        <v>0.28000000000000003</v>
      </c>
      <c r="K2043">
        <v>-0.13</v>
      </c>
      <c r="L2043">
        <v>0.2</v>
      </c>
      <c r="M2043" t="str">
        <f t="shared" si="95"/>
        <v/>
      </c>
      <c r="N2043" s="12" t="str">
        <f t="shared" si="96"/>
        <v/>
      </c>
      <c r="O2043" t="str">
        <f t="shared" si="97"/>
        <v/>
      </c>
    </row>
    <row r="2044" spans="1:15" x14ac:dyDescent="0.25">
      <c r="A2044">
        <v>2003</v>
      </c>
      <c r="B2044">
        <v>4</v>
      </c>
      <c r="C2044" s="2">
        <v>0.22430555555555556</v>
      </c>
      <c r="D2044">
        <v>2</v>
      </c>
      <c r="E2044">
        <v>9</v>
      </c>
      <c r="F2044" t="s">
        <v>2139</v>
      </c>
      <c r="G2044" t="s">
        <v>2140</v>
      </c>
      <c r="H2044">
        <v>34</v>
      </c>
      <c r="I2044">
        <v>21</v>
      </c>
      <c r="J2044">
        <v>-0.13</v>
      </c>
      <c r="K2044">
        <v>-0.56000000000000005</v>
      </c>
      <c r="L2044">
        <v>0.1</v>
      </c>
      <c r="M2044" t="str">
        <f t="shared" si="95"/>
        <v/>
      </c>
      <c r="N2044" s="12" t="str">
        <f t="shared" si="96"/>
        <v/>
      </c>
      <c r="O2044" t="str">
        <f t="shared" si="97"/>
        <v/>
      </c>
    </row>
    <row r="2045" spans="1:15" x14ac:dyDescent="0.25">
      <c r="A2045">
        <v>2003</v>
      </c>
      <c r="B2045">
        <v>4</v>
      </c>
      <c r="C2045" s="2">
        <v>0.22013888888888888</v>
      </c>
      <c r="D2045">
        <v>2</v>
      </c>
      <c r="E2045">
        <v>9</v>
      </c>
      <c r="F2045" t="s">
        <v>2139</v>
      </c>
      <c r="G2045" t="s">
        <v>2138</v>
      </c>
      <c r="H2045">
        <v>34</v>
      </c>
      <c r="I2045">
        <v>21</v>
      </c>
      <c r="J2045">
        <v>0</v>
      </c>
      <c r="K2045">
        <v>0</v>
      </c>
      <c r="M2045" t="str">
        <f t="shared" si="95"/>
        <v/>
      </c>
      <c r="N2045" s="12" t="str">
        <f t="shared" si="96"/>
        <v/>
      </c>
      <c r="O2045" t="str">
        <f t="shared" si="97"/>
        <v/>
      </c>
    </row>
    <row r="2046" spans="1:15" x14ac:dyDescent="0.25">
      <c r="A2046">
        <v>2003</v>
      </c>
      <c r="B2046">
        <v>4</v>
      </c>
      <c r="C2046" s="2">
        <v>0.22013888888888888</v>
      </c>
      <c r="D2046">
        <v>3</v>
      </c>
      <c r="E2046">
        <v>7</v>
      </c>
      <c r="F2046" t="s">
        <v>2137</v>
      </c>
      <c r="G2046" t="s">
        <v>2136</v>
      </c>
      <c r="H2046">
        <v>34</v>
      </c>
      <c r="I2046">
        <v>21</v>
      </c>
      <c r="J2046">
        <v>-0.56000000000000005</v>
      </c>
      <c r="K2046">
        <v>1.07</v>
      </c>
      <c r="L2046">
        <v>0</v>
      </c>
      <c r="M2046" t="str">
        <f t="shared" si="95"/>
        <v/>
      </c>
      <c r="N2046" s="12" t="str">
        <f t="shared" si="96"/>
        <v/>
      </c>
      <c r="O2046" t="str">
        <f t="shared" si="97"/>
        <v/>
      </c>
    </row>
    <row r="2047" spans="1:15" x14ac:dyDescent="0.25">
      <c r="A2047">
        <v>2003</v>
      </c>
      <c r="B2047">
        <v>4</v>
      </c>
      <c r="C2047" s="2">
        <v>0.20138888888888887</v>
      </c>
      <c r="D2047">
        <v>1</v>
      </c>
      <c r="E2047">
        <v>10</v>
      </c>
      <c r="F2047" t="s">
        <v>2134</v>
      </c>
      <c r="G2047" t="s">
        <v>2135</v>
      </c>
      <c r="H2047">
        <v>34</v>
      </c>
      <c r="I2047">
        <v>21</v>
      </c>
      <c r="J2047">
        <v>1.07</v>
      </c>
      <c r="K2047">
        <v>0.53</v>
      </c>
      <c r="L2047">
        <v>0</v>
      </c>
      <c r="M2047" t="str">
        <f t="shared" si="95"/>
        <v/>
      </c>
      <c r="N2047" s="12" t="str">
        <f t="shared" si="96"/>
        <v/>
      </c>
      <c r="O2047" t="str">
        <f t="shared" si="97"/>
        <v/>
      </c>
    </row>
    <row r="2048" spans="1:15" x14ac:dyDescent="0.25">
      <c r="A2048">
        <v>2003</v>
      </c>
      <c r="B2048">
        <v>4</v>
      </c>
      <c r="C2048" s="2">
        <v>0.17083333333333331</v>
      </c>
      <c r="D2048">
        <v>2</v>
      </c>
      <c r="E2048">
        <v>10</v>
      </c>
      <c r="F2048" t="s">
        <v>2134</v>
      </c>
      <c r="G2048" t="s">
        <v>2133</v>
      </c>
      <c r="H2048">
        <v>34</v>
      </c>
      <c r="I2048">
        <v>21</v>
      </c>
      <c r="J2048">
        <v>0.53</v>
      </c>
      <c r="K2048">
        <v>-0.03</v>
      </c>
      <c r="L2048">
        <v>0</v>
      </c>
      <c r="M2048" t="str">
        <f t="shared" si="95"/>
        <v/>
      </c>
      <c r="N2048" s="12" t="str">
        <f t="shared" si="96"/>
        <v/>
      </c>
      <c r="O2048" t="str">
        <f t="shared" si="97"/>
        <v/>
      </c>
    </row>
    <row r="2049" spans="1:15" x14ac:dyDescent="0.25">
      <c r="A2049">
        <v>2003</v>
      </c>
      <c r="B2049">
        <v>4</v>
      </c>
      <c r="C2049" s="2">
        <v>0.15347222222222223</v>
      </c>
      <c r="D2049">
        <v>3</v>
      </c>
      <c r="E2049">
        <v>9</v>
      </c>
      <c r="F2049" t="s">
        <v>2132</v>
      </c>
      <c r="G2049" t="s">
        <v>2131</v>
      </c>
      <c r="H2049">
        <v>34</v>
      </c>
      <c r="I2049">
        <v>21</v>
      </c>
      <c r="J2049">
        <v>-0.03</v>
      </c>
      <c r="K2049">
        <v>-1.04</v>
      </c>
      <c r="L2049">
        <v>0</v>
      </c>
      <c r="M2049" t="str">
        <f t="shared" si="95"/>
        <v/>
      </c>
      <c r="N2049" s="12" t="str">
        <f t="shared" si="96"/>
        <v/>
      </c>
      <c r="O2049" t="str">
        <f t="shared" si="97"/>
        <v/>
      </c>
    </row>
    <row r="2050" spans="1:15" x14ac:dyDescent="0.25">
      <c r="A2050">
        <v>2003</v>
      </c>
      <c r="B2050">
        <v>4</v>
      </c>
      <c r="C2050" s="2">
        <v>0.12291666666666667</v>
      </c>
      <c r="D2050">
        <v>4</v>
      </c>
      <c r="E2050">
        <v>7</v>
      </c>
      <c r="F2050" t="s">
        <v>2130</v>
      </c>
      <c r="G2050" t="s">
        <v>2129</v>
      </c>
      <c r="H2050">
        <v>34</v>
      </c>
      <c r="I2050">
        <v>21</v>
      </c>
      <c r="J2050">
        <v>-1.04</v>
      </c>
      <c r="K2050">
        <v>-0.67</v>
      </c>
      <c r="L2050">
        <v>0</v>
      </c>
      <c r="M2050" t="str">
        <f t="shared" si="95"/>
        <v/>
      </c>
      <c r="N2050" s="12" t="str">
        <f t="shared" si="96"/>
        <v/>
      </c>
      <c r="O2050" t="str">
        <f t="shared" si="97"/>
        <v/>
      </c>
    </row>
    <row r="2051" spans="1:15" x14ac:dyDescent="0.25">
      <c r="A2051">
        <v>2003</v>
      </c>
      <c r="B2051">
        <v>4</v>
      </c>
      <c r="C2051" s="2">
        <v>0.11388888888888889</v>
      </c>
      <c r="D2051">
        <v>1</v>
      </c>
      <c r="E2051">
        <v>10</v>
      </c>
      <c r="F2051" t="s">
        <v>2128</v>
      </c>
      <c r="G2051" t="s">
        <v>2127</v>
      </c>
      <c r="H2051">
        <v>34</v>
      </c>
      <c r="I2051">
        <v>21</v>
      </c>
      <c r="J2051">
        <v>0.67</v>
      </c>
      <c r="K2051">
        <v>1.4</v>
      </c>
      <c r="L2051">
        <v>0</v>
      </c>
      <c r="M2051" t="str">
        <f t="shared" si="95"/>
        <v/>
      </c>
      <c r="N2051" s="12" t="str">
        <f t="shared" si="96"/>
        <v/>
      </c>
      <c r="O2051" t="str">
        <f t="shared" si="97"/>
        <v/>
      </c>
    </row>
    <row r="2052" spans="1:15" x14ac:dyDescent="0.25">
      <c r="A2052">
        <v>2003</v>
      </c>
      <c r="B2052">
        <v>4</v>
      </c>
      <c r="C2052" s="2">
        <v>9.8611111111111108E-2</v>
      </c>
      <c r="D2052">
        <v>1</v>
      </c>
      <c r="E2052">
        <v>10</v>
      </c>
      <c r="F2052" t="s">
        <v>2126</v>
      </c>
      <c r="G2052" t="s">
        <v>2125</v>
      </c>
      <c r="H2052">
        <v>34</v>
      </c>
      <c r="I2052">
        <v>21</v>
      </c>
      <c r="J2052">
        <v>1.4</v>
      </c>
      <c r="K2052">
        <v>0.99</v>
      </c>
      <c r="L2052">
        <v>0</v>
      </c>
      <c r="M2052" t="str">
        <f t="shared" ref="M2052:M2115" si="98">IF(AND(H2052=H2051,I2052=I2051),"",$B2052)</f>
        <v/>
      </c>
      <c r="N2052" s="12" t="str">
        <f t="shared" ref="N2052:N2115" si="99">IF(NOT(ISNUMBER(M2052)),"",
IF(AND($C2052=0.625,$B2052=1),TIME(0,0,0),
(($C$3-C2052)+0.625*(B2052-1))/60))</f>
        <v/>
      </c>
      <c r="O2052" t="str">
        <f t="shared" ref="O2052:O2115" si="100">IF(N2052&lt;&gt;"",ABS(H2052-I2052),"")</f>
        <v/>
      </c>
    </row>
    <row r="2053" spans="1:15" x14ac:dyDescent="0.25">
      <c r="A2053">
        <v>2003</v>
      </c>
      <c r="B2053">
        <v>4</v>
      </c>
      <c r="C2053" s="2">
        <v>8.3333333333333329E-2</v>
      </c>
      <c r="D2053">
        <v>2</v>
      </c>
      <c r="E2053">
        <v>9</v>
      </c>
      <c r="F2053" t="s">
        <v>2124</v>
      </c>
      <c r="G2053" t="s">
        <v>2123</v>
      </c>
      <c r="H2053">
        <v>34</v>
      </c>
      <c r="I2053">
        <v>21</v>
      </c>
      <c r="J2053">
        <v>0.99</v>
      </c>
      <c r="K2053">
        <v>-0.89</v>
      </c>
      <c r="L2053">
        <v>0</v>
      </c>
      <c r="M2053" t="str">
        <f t="shared" si="98"/>
        <v/>
      </c>
      <c r="N2053" s="12" t="str">
        <f t="shared" si="99"/>
        <v/>
      </c>
      <c r="O2053" t="str">
        <f t="shared" si="100"/>
        <v/>
      </c>
    </row>
    <row r="2054" spans="1:15" x14ac:dyDescent="0.25">
      <c r="A2054">
        <v>2003</v>
      </c>
      <c r="B2054">
        <v>4</v>
      </c>
      <c r="C2054" s="2">
        <v>8.3333333333333329E-2</v>
      </c>
      <c r="D2054">
        <v>3</v>
      </c>
      <c r="E2054">
        <v>18</v>
      </c>
      <c r="F2054" t="s">
        <v>2121</v>
      </c>
      <c r="G2054" t="s">
        <v>2122</v>
      </c>
      <c r="H2054">
        <v>40</v>
      </c>
      <c r="I2054">
        <v>21</v>
      </c>
      <c r="J2054">
        <v>-0.89</v>
      </c>
      <c r="K2054">
        <v>-7</v>
      </c>
      <c r="L2054">
        <v>0</v>
      </c>
      <c r="M2054">
        <f t="shared" si="98"/>
        <v>4</v>
      </c>
      <c r="N2054" s="12">
        <f t="shared" si="99"/>
        <v>4.0277777777777773E-2</v>
      </c>
      <c r="O2054">
        <f t="shared" si="100"/>
        <v>19</v>
      </c>
    </row>
    <row r="2055" spans="1:15" x14ac:dyDescent="0.25">
      <c r="A2055">
        <v>2003</v>
      </c>
      <c r="B2055">
        <v>4</v>
      </c>
      <c r="C2055" s="2">
        <v>5.4166666666666669E-2</v>
      </c>
      <c r="F2055" t="s">
        <v>2121</v>
      </c>
      <c r="G2055" t="s">
        <v>2110</v>
      </c>
      <c r="H2055">
        <v>41</v>
      </c>
      <c r="I2055">
        <v>21</v>
      </c>
      <c r="J2055">
        <v>0</v>
      </c>
      <c r="K2055">
        <v>0</v>
      </c>
      <c r="L2055">
        <v>0</v>
      </c>
      <c r="M2055">
        <f t="shared" si="98"/>
        <v>4</v>
      </c>
      <c r="N2055" s="12">
        <f t="shared" si="99"/>
        <v>4.0763888888888891E-2</v>
      </c>
      <c r="O2055">
        <f t="shared" si="100"/>
        <v>20</v>
      </c>
    </row>
    <row r="2056" spans="1:15" x14ac:dyDescent="0.25">
      <c r="A2056">
        <v>2003</v>
      </c>
      <c r="B2056">
        <v>4</v>
      </c>
      <c r="C2056" s="2">
        <v>5.4166666666666669E-2</v>
      </c>
      <c r="F2056" t="s">
        <v>2109</v>
      </c>
      <c r="G2056" t="s">
        <v>2120</v>
      </c>
      <c r="H2056">
        <v>41</v>
      </c>
      <c r="I2056">
        <v>21</v>
      </c>
      <c r="J2056">
        <v>0</v>
      </c>
      <c r="K2056">
        <v>-0.74</v>
      </c>
      <c r="L2056">
        <v>0</v>
      </c>
      <c r="M2056" t="str">
        <f t="shared" si="98"/>
        <v/>
      </c>
      <c r="N2056" s="12" t="str">
        <f t="shared" si="99"/>
        <v/>
      </c>
      <c r="O2056" t="str">
        <f t="shared" si="100"/>
        <v/>
      </c>
    </row>
    <row r="2057" spans="1:15" x14ac:dyDescent="0.25">
      <c r="A2057">
        <v>2003</v>
      </c>
      <c r="B2057">
        <v>4</v>
      </c>
      <c r="C2057" s="2">
        <v>5.0694444444444452E-2</v>
      </c>
      <c r="D2057">
        <v>1</v>
      </c>
      <c r="E2057">
        <v>10</v>
      </c>
      <c r="F2057" t="s">
        <v>2118</v>
      </c>
      <c r="G2057" t="s">
        <v>2119</v>
      </c>
      <c r="H2057">
        <v>41</v>
      </c>
      <c r="I2057">
        <v>21</v>
      </c>
      <c r="J2057">
        <v>0.74</v>
      </c>
      <c r="K2057">
        <v>0.2</v>
      </c>
      <c r="L2057">
        <v>0</v>
      </c>
      <c r="M2057" t="str">
        <f t="shared" si="98"/>
        <v/>
      </c>
      <c r="N2057" s="12" t="str">
        <f t="shared" si="99"/>
        <v/>
      </c>
      <c r="O2057" t="str">
        <f t="shared" si="100"/>
        <v/>
      </c>
    </row>
    <row r="2058" spans="1:15" x14ac:dyDescent="0.25">
      <c r="A2058">
        <v>2003</v>
      </c>
      <c r="B2058">
        <v>4</v>
      </c>
      <c r="C2058" s="2">
        <v>4.7222222222222221E-2</v>
      </c>
      <c r="D2058">
        <v>2</v>
      </c>
      <c r="E2058">
        <v>10</v>
      </c>
      <c r="F2058" t="s">
        <v>2118</v>
      </c>
      <c r="G2058" t="s">
        <v>2117</v>
      </c>
      <c r="H2058">
        <v>41</v>
      </c>
      <c r="I2058">
        <v>21</v>
      </c>
      <c r="J2058">
        <v>0.2</v>
      </c>
      <c r="K2058">
        <v>0.3</v>
      </c>
      <c r="L2058">
        <v>0</v>
      </c>
      <c r="M2058" t="str">
        <f t="shared" si="98"/>
        <v/>
      </c>
      <c r="N2058" s="12" t="str">
        <f t="shared" si="99"/>
        <v/>
      </c>
      <c r="O2058" t="str">
        <f t="shared" si="100"/>
        <v/>
      </c>
    </row>
    <row r="2059" spans="1:15" x14ac:dyDescent="0.25">
      <c r="A2059">
        <v>2003</v>
      </c>
      <c r="B2059">
        <v>4</v>
      </c>
      <c r="C2059" s="2">
        <v>3.1944444444444449E-2</v>
      </c>
      <c r="D2059">
        <v>3</v>
      </c>
      <c r="E2059">
        <v>4</v>
      </c>
      <c r="F2059" t="s">
        <v>2116</v>
      </c>
      <c r="G2059" t="s">
        <v>2115</v>
      </c>
      <c r="H2059">
        <v>41</v>
      </c>
      <c r="I2059">
        <v>21</v>
      </c>
      <c r="J2059">
        <v>0.3</v>
      </c>
      <c r="K2059">
        <v>1.73</v>
      </c>
      <c r="L2059">
        <v>0</v>
      </c>
      <c r="M2059" t="str">
        <f t="shared" si="98"/>
        <v/>
      </c>
      <c r="N2059" s="12" t="str">
        <f t="shared" si="99"/>
        <v/>
      </c>
      <c r="O2059" t="str">
        <f t="shared" si="100"/>
        <v/>
      </c>
    </row>
    <row r="2060" spans="1:15" x14ac:dyDescent="0.25">
      <c r="A2060">
        <v>2003</v>
      </c>
      <c r="B2060">
        <v>4</v>
      </c>
      <c r="C2060" s="2">
        <v>2.1527777777777781E-2</v>
      </c>
      <c r="D2060">
        <v>1</v>
      </c>
      <c r="E2060">
        <v>10</v>
      </c>
      <c r="F2060" t="s">
        <v>2114</v>
      </c>
      <c r="G2060" t="s">
        <v>2113</v>
      </c>
      <c r="H2060">
        <v>41</v>
      </c>
      <c r="I2060">
        <v>21</v>
      </c>
      <c r="J2060">
        <v>1.73</v>
      </c>
      <c r="K2060">
        <v>2.4</v>
      </c>
      <c r="L2060">
        <v>0</v>
      </c>
      <c r="M2060" t="str">
        <f t="shared" si="98"/>
        <v/>
      </c>
      <c r="N2060" s="12" t="str">
        <f t="shared" si="99"/>
        <v/>
      </c>
      <c r="O2060" t="str">
        <f t="shared" si="100"/>
        <v/>
      </c>
    </row>
    <row r="2061" spans="1:15" x14ac:dyDescent="0.25">
      <c r="A2061">
        <v>2003</v>
      </c>
      <c r="B2061">
        <v>4</v>
      </c>
      <c r="C2061" s="2">
        <v>8.3333333333333332E-3</v>
      </c>
      <c r="D2061">
        <v>2</v>
      </c>
      <c r="E2061">
        <v>1</v>
      </c>
      <c r="F2061" t="s">
        <v>2111</v>
      </c>
      <c r="G2061" t="s">
        <v>2112</v>
      </c>
      <c r="H2061">
        <v>47</v>
      </c>
      <c r="I2061">
        <v>21</v>
      </c>
      <c r="J2061">
        <v>2.4</v>
      </c>
      <c r="K2061">
        <v>-7</v>
      </c>
      <c r="L2061">
        <v>0</v>
      </c>
      <c r="M2061">
        <f t="shared" si="98"/>
        <v>4</v>
      </c>
      <c r="N2061" s="12">
        <f t="shared" si="99"/>
        <v>4.1527777777777782E-2</v>
      </c>
      <c r="O2061">
        <f t="shared" si="100"/>
        <v>26</v>
      </c>
    </row>
    <row r="2062" spans="1:15" x14ac:dyDescent="0.25">
      <c r="A2062">
        <v>2003</v>
      </c>
      <c r="B2062">
        <v>4</v>
      </c>
      <c r="C2062" s="2">
        <v>1.3888888888888889E-3</v>
      </c>
      <c r="F2062" t="s">
        <v>2111</v>
      </c>
      <c r="G2062" t="s">
        <v>2110</v>
      </c>
      <c r="H2062">
        <v>48</v>
      </c>
      <c r="I2062">
        <v>21</v>
      </c>
      <c r="J2062">
        <v>0</v>
      </c>
      <c r="K2062">
        <v>0</v>
      </c>
      <c r="L2062">
        <v>0</v>
      </c>
      <c r="M2062">
        <f t="shared" si="98"/>
        <v>4</v>
      </c>
      <c r="N2062" s="12">
        <f t="shared" si="99"/>
        <v>4.1643518518518517E-2</v>
      </c>
      <c r="O2062">
        <f t="shared" si="100"/>
        <v>27</v>
      </c>
    </row>
    <row r="2063" spans="1:15" x14ac:dyDescent="0.25">
      <c r="A2063">
        <v>2003</v>
      </c>
      <c r="B2063">
        <v>4</v>
      </c>
      <c r="C2063" s="2">
        <v>1.3888888888888889E-3</v>
      </c>
      <c r="F2063" t="s">
        <v>2109</v>
      </c>
      <c r="G2063" t="s">
        <v>2108</v>
      </c>
      <c r="H2063">
        <v>48</v>
      </c>
      <c r="I2063">
        <v>21</v>
      </c>
      <c r="J2063">
        <v>0</v>
      </c>
      <c r="K2063">
        <v>2.2599999999999998</v>
      </c>
      <c r="L2063">
        <v>0</v>
      </c>
      <c r="M2063" t="str">
        <f t="shared" si="98"/>
        <v/>
      </c>
      <c r="N2063" s="12" t="str">
        <f t="shared" si="99"/>
        <v/>
      </c>
      <c r="O2063" t="str">
        <f t="shared" si="100"/>
        <v/>
      </c>
    </row>
    <row r="2064" spans="1:15" x14ac:dyDescent="0.25">
      <c r="A2064">
        <v>2002</v>
      </c>
      <c r="B2064">
        <v>1</v>
      </c>
      <c r="C2064" s="2">
        <v>0.625</v>
      </c>
      <c r="F2064" t="s">
        <v>1178</v>
      </c>
      <c r="G2064" t="s">
        <v>2523</v>
      </c>
      <c r="H2064">
        <v>0</v>
      </c>
      <c r="I2064">
        <v>0</v>
      </c>
      <c r="J2064">
        <v>0</v>
      </c>
      <c r="K2064">
        <v>-1.53</v>
      </c>
      <c r="L2064">
        <v>12.4</v>
      </c>
      <c r="M2064">
        <f t="shared" si="98"/>
        <v>1</v>
      </c>
      <c r="N2064" s="12">
        <f t="shared" si="99"/>
        <v>0</v>
      </c>
      <c r="O2064">
        <f t="shared" si="100"/>
        <v>0</v>
      </c>
    </row>
    <row r="2065" spans="1:15" x14ac:dyDescent="0.25">
      <c r="A2065">
        <v>2002</v>
      </c>
      <c r="B2065">
        <v>1</v>
      </c>
      <c r="C2065" s="2">
        <v>0.6166666666666667</v>
      </c>
      <c r="D2065">
        <v>1</v>
      </c>
      <c r="E2065">
        <v>10</v>
      </c>
      <c r="F2065" t="s">
        <v>2474</v>
      </c>
      <c r="G2065" t="s">
        <v>2369</v>
      </c>
      <c r="H2065">
        <v>0</v>
      </c>
      <c r="I2065">
        <v>0</v>
      </c>
      <c r="J2065">
        <v>1.53</v>
      </c>
      <c r="K2065">
        <v>0.99</v>
      </c>
      <c r="L2065">
        <v>13.3</v>
      </c>
      <c r="M2065" t="str">
        <f t="shared" si="98"/>
        <v/>
      </c>
      <c r="N2065" s="12" t="str">
        <f t="shared" si="99"/>
        <v/>
      </c>
      <c r="O2065" t="str">
        <f t="shared" si="100"/>
        <v/>
      </c>
    </row>
    <row r="2066" spans="1:15" x14ac:dyDescent="0.25">
      <c r="A2066">
        <v>2002</v>
      </c>
      <c r="B2066">
        <v>1</v>
      </c>
      <c r="C2066" s="2">
        <v>0.61041666666666672</v>
      </c>
      <c r="D2066">
        <v>2</v>
      </c>
      <c r="E2066">
        <v>10</v>
      </c>
      <c r="F2066" t="s">
        <v>2474</v>
      </c>
      <c r="G2066" t="s">
        <v>2522</v>
      </c>
      <c r="H2066">
        <v>0</v>
      </c>
      <c r="I2066">
        <v>0</v>
      </c>
      <c r="J2066">
        <v>0.99</v>
      </c>
      <c r="K2066">
        <v>2.72</v>
      </c>
      <c r="L2066">
        <v>10.8</v>
      </c>
      <c r="M2066" t="str">
        <f t="shared" si="98"/>
        <v/>
      </c>
      <c r="N2066" s="12" t="str">
        <f t="shared" si="99"/>
        <v/>
      </c>
      <c r="O2066" t="str">
        <f t="shared" si="100"/>
        <v/>
      </c>
    </row>
    <row r="2067" spans="1:15" x14ac:dyDescent="0.25">
      <c r="A2067">
        <v>2002</v>
      </c>
      <c r="B2067">
        <v>1</v>
      </c>
      <c r="C2067" s="2">
        <v>0.58611111111111114</v>
      </c>
      <c r="D2067">
        <v>1</v>
      </c>
      <c r="E2067">
        <v>10</v>
      </c>
      <c r="F2067" t="s">
        <v>474</v>
      </c>
      <c r="G2067" t="s">
        <v>2521</v>
      </c>
      <c r="H2067">
        <v>0</v>
      </c>
      <c r="I2067">
        <v>0</v>
      </c>
      <c r="J2067">
        <v>2.72</v>
      </c>
      <c r="K2067">
        <v>2.4500000000000002</v>
      </c>
      <c r="L2067">
        <v>11.2</v>
      </c>
      <c r="M2067" t="str">
        <f t="shared" si="98"/>
        <v/>
      </c>
      <c r="N2067" s="12" t="str">
        <f t="shared" si="99"/>
        <v/>
      </c>
      <c r="O2067" t="str">
        <f t="shared" si="100"/>
        <v/>
      </c>
    </row>
    <row r="2068" spans="1:15" x14ac:dyDescent="0.25">
      <c r="A2068">
        <v>2002</v>
      </c>
      <c r="B2068">
        <v>1</v>
      </c>
      <c r="C2068" s="2">
        <v>0.55763888888888891</v>
      </c>
      <c r="D2068">
        <v>2</v>
      </c>
      <c r="E2068">
        <v>8</v>
      </c>
      <c r="F2068" t="s">
        <v>520</v>
      </c>
      <c r="G2068" t="s">
        <v>2520</v>
      </c>
      <c r="H2068">
        <v>0</v>
      </c>
      <c r="I2068">
        <v>0</v>
      </c>
      <c r="J2068">
        <v>2.4500000000000002</v>
      </c>
      <c r="K2068">
        <v>1.1000000000000001</v>
      </c>
      <c r="L2068">
        <v>13.4</v>
      </c>
      <c r="M2068" t="str">
        <f t="shared" si="98"/>
        <v/>
      </c>
      <c r="N2068" s="12" t="str">
        <f t="shared" si="99"/>
        <v/>
      </c>
      <c r="O2068" t="str">
        <f t="shared" si="100"/>
        <v/>
      </c>
    </row>
    <row r="2069" spans="1:15" x14ac:dyDescent="0.25">
      <c r="A2069">
        <v>2002</v>
      </c>
      <c r="B2069">
        <v>1</v>
      </c>
      <c r="C2069" s="2">
        <v>0.54999999999999993</v>
      </c>
      <c r="D2069">
        <v>2</v>
      </c>
      <c r="E2069">
        <v>18</v>
      </c>
      <c r="F2069" t="s">
        <v>2366</v>
      </c>
      <c r="G2069" t="s">
        <v>2369</v>
      </c>
      <c r="H2069">
        <v>0</v>
      </c>
      <c r="I2069">
        <v>0</v>
      </c>
      <c r="J2069">
        <v>1.1000000000000001</v>
      </c>
      <c r="K2069">
        <v>0.43</v>
      </c>
      <c r="L2069">
        <v>14.5</v>
      </c>
      <c r="M2069" t="str">
        <f t="shared" si="98"/>
        <v/>
      </c>
      <c r="N2069" s="12" t="str">
        <f t="shared" si="99"/>
        <v/>
      </c>
      <c r="O2069" t="str">
        <f t="shared" si="100"/>
        <v/>
      </c>
    </row>
    <row r="2070" spans="1:15" x14ac:dyDescent="0.25">
      <c r="A2070">
        <v>2002</v>
      </c>
      <c r="B2070">
        <v>1</v>
      </c>
      <c r="C2070" s="2">
        <v>0.54513888888888895</v>
      </c>
      <c r="D2070">
        <v>3</v>
      </c>
      <c r="E2070">
        <v>18</v>
      </c>
      <c r="F2070" t="s">
        <v>2366</v>
      </c>
      <c r="G2070" t="s">
        <v>2519</v>
      </c>
      <c r="H2070">
        <v>0</v>
      </c>
      <c r="I2070">
        <v>0</v>
      </c>
      <c r="J2070">
        <v>0.43</v>
      </c>
      <c r="K2070">
        <v>0.59</v>
      </c>
      <c r="L2070">
        <v>14.3</v>
      </c>
      <c r="M2070" t="str">
        <f t="shared" si="98"/>
        <v/>
      </c>
      <c r="N2070" s="12" t="str">
        <f t="shared" si="99"/>
        <v/>
      </c>
      <c r="O2070" t="str">
        <f t="shared" si="100"/>
        <v/>
      </c>
    </row>
    <row r="2071" spans="1:15" x14ac:dyDescent="0.25">
      <c r="A2071">
        <v>2002</v>
      </c>
      <c r="B2071">
        <v>1</v>
      </c>
      <c r="C2071" s="2">
        <v>0.51458333333333328</v>
      </c>
      <c r="D2071">
        <v>4</v>
      </c>
      <c r="E2071">
        <v>7</v>
      </c>
      <c r="F2071" t="s">
        <v>1278</v>
      </c>
      <c r="G2071" t="s">
        <v>2518</v>
      </c>
      <c r="H2071">
        <v>0</v>
      </c>
      <c r="I2071">
        <v>0</v>
      </c>
      <c r="J2071">
        <v>0.59</v>
      </c>
      <c r="K2071">
        <v>0.38</v>
      </c>
      <c r="L2071">
        <v>14.8</v>
      </c>
      <c r="M2071" t="str">
        <f t="shared" si="98"/>
        <v/>
      </c>
      <c r="N2071" s="12" t="str">
        <f t="shared" si="99"/>
        <v/>
      </c>
      <c r="O2071" t="str">
        <f t="shared" si="100"/>
        <v/>
      </c>
    </row>
    <row r="2072" spans="1:15" x14ac:dyDescent="0.25">
      <c r="A2072">
        <v>2002</v>
      </c>
      <c r="B2072">
        <v>1</v>
      </c>
      <c r="C2072" s="2">
        <v>0.50902777777777775</v>
      </c>
      <c r="D2072">
        <v>1</v>
      </c>
      <c r="E2072">
        <v>10</v>
      </c>
      <c r="F2072" t="s">
        <v>1862</v>
      </c>
      <c r="G2072" t="s">
        <v>2517</v>
      </c>
      <c r="H2072">
        <v>0</v>
      </c>
      <c r="I2072">
        <v>0</v>
      </c>
      <c r="J2072">
        <v>-0.38</v>
      </c>
      <c r="K2072">
        <v>0.54</v>
      </c>
      <c r="L2072">
        <v>16.5</v>
      </c>
      <c r="M2072" t="str">
        <f t="shared" si="98"/>
        <v/>
      </c>
      <c r="N2072" s="12" t="str">
        <f t="shared" si="99"/>
        <v/>
      </c>
      <c r="O2072" t="str">
        <f t="shared" si="100"/>
        <v/>
      </c>
    </row>
    <row r="2073" spans="1:15" x14ac:dyDescent="0.25">
      <c r="A2073">
        <v>2002</v>
      </c>
      <c r="B2073">
        <v>1</v>
      </c>
      <c r="C2073" s="2">
        <v>0.48541666666666666</v>
      </c>
      <c r="D2073">
        <v>1</v>
      </c>
      <c r="E2073">
        <v>10</v>
      </c>
      <c r="F2073" t="s">
        <v>1166</v>
      </c>
      <c r="G2073" t="s">
        <v>2516</v>
      </c>
      <c r="H2073">
        <v>0</v>
      </c>
      <c r="I2073">
        <v>0</v>
      </c>
      <c r="J2073">
        <v>0.54</v>
      </c>
      <c r="K2073">
        <v>1.21</v>
      </c>
      <c r="L2073">
        <v>17.899999999999999</v>
      </c>
      <c r="M2073" t="str">
        <f t="shared" si="98"/>
        <v/>
      </c>
      <c r="N2073" s="12" t="str">
        <f t="shared" si="99"/>
        <v/>
      </c>
      <c r="O2073" t="str">
        <f t="shared" si="100"/>
        <v/>
      </c>
    </row>
    <row r="2074" spans="1:15" x14ac:dyDescent="0.25">
      <c r="A2074">
        <v>2002</v>
      </c>
      <c r="B2074">
        <v>1</v>
      </c>
      <c r="C2074" s="2">
        <v>0.45416666666666666</v>
      </c>
      <c r="D2074">
        <v>2</v>
      </c>
      <c r="E2074">
        <v>1</v>
      </c>
      <c r="F2074" t="s">
        <v>453</v>
      </c>
      <c r="G2074" t="s">
        <v>2515</v>
      </c>
      <c r="H2074">
        <v>0</v>
      </c>
      <c r="I2074">
        <v>0</v>
      </c>
      <c r="J2074">
        <v>1.21</v>
      </c>
      <c r="K2074">
        <v>1.8</v>
      </c>
      <c r="L2074">
        <v>19.3</v>
      </c>
      <c r="M2074" t="str">
        <f t="shared" si="98"/>
        <v/>
      </c>
      <c r="N2074" s="12" t="str">
        <f t="shared" si="99"/>
        <v/>
      </c>
      <c r="O2074" t="str">
        <f t="shared" si="100"/>
        <v/>
      </c>
    </row>
    <row r="2075" spans="1:15" x14ac:dyDescent="0.25">
      <c r="A2075">
        <v>2002</v>
      </c>
      <c r="B2075">
        <v>1</v>
      </c>
      <c r="C2075" s="2">
        <v>0.42708333333333331</v>
      </c>
      <c r="D2075">
        <v>1</v>
      </c>
      <c r="E2075">
        <v>10</v>
      </c>
      <c r="F2075" t="s">
        <v>474</v>
      </c>
      <c r="G2075" t="s">
        <v>2514</v>
      </c>
      <c r="H2075">
        <v>0</v>
      </c>
      <c r="I2075">
        <v>0</v>
      </c>
      <c r="J2075">
        <v>1.8</v>
      </c>
      <c r="K2075">
        <v>1.66</v>
      </c>
      <c r="L2075">
        <v>19.2</v>
      </c>
      <c r="M2075" t="str">
        <f t="shared" si="98"/>
        <v/>
      </c>
      <c r="N2075" s="12" t="str">
        <f t="shared" si="99"/>
        <v/>
      </c>
      <c r="O2075" t="str">
        <f t="shared" si="100"/>
        <v/>
      </c>
    </row>
    <row r="2076" spans="1:15" x14ac:dyDescent="0.25">
      <c r="A2076">
        <v>2002</v>
      </c>
      <c r="B2076">
        <v>1</v>
      </c>
      <c r="C2076" s="2">
        <v>0.40069444444444446</v>
      </c>
      <c r="D2076">
        <v>2</v>
      </c>
      <c r="E2076">
        <v>7</v>
      </c>
      <c r="F2076" t="s">
        <v>470</v>
      </c>
      <c r="G2076" t="s">
        <v>2513</v>
      </c>
      <c r="H2076">
        <v>0</v>
      </c>
      <c r="I2076">
        <v>0</v>
      </c>
      <c r="J2076">
        <v>1.66</v>
      </c>
      <c r="K2076">
        <v>0.83</v>
      </c>
      <c r="L2076">
        <v>17.7</v>
      </c>
      <c r="M2076" t="str">
        <f t="shared" si="98"/>
        <v/>
      </c>
      <c r="N2076" s="12" t="str">
        <f t="shared" si="99"/>
        <v/>
      </c>
      <c r="O2076" t="str">
        <f t="shared" si="100"/>
        <v/>
      </c>
    </row>
    <row r="2077" spans="1:15" x14ac:dyDescent="0.25">
      <c r="A2077">
        <v>2002</v>
      </c>
      <c r="B2077">
        <v>1</v>
      </c>
      <c r="C2077" s="2">
        <v>0.36944444444444446</v>
      </c>
      <c r="D2077">
        <v>3</v>
      </c>
      <c r="E2077">
        <v>8</v>
      </c>
      <c r="F2077" t="s">
        <v>1227</v>
      </c>
      <c r="G2077" t="s">
        <v>2512</v>
      </c>
      <c r="H2077">
        <v>0</v>
      </c>
      <c r="I2077">
        <v>0</v>
      </c>
      <c r="J2077">
        <v>0.83</v>
      </c>
      <c r="K2077">
        <v>-0.19</v>
      </c>
      <c r="L2077">
        <v>15.9</v>
      </c>
      <c r="M2077" t="str">
        <f t="shared" si="98"/>
        <v/>
      </c>
      <c r="N2077" s="12" t="str">
        <f t="shared" si="99"/>
        <v/>
      </c>
      <c r="O2077" t="str">
        <f t="shared" si="100"/>
        <v/>
      </c>
    </row>
    <row r="2078" spans="1:15" x14ac:dyDescent="0.25">
      <c r="A2078">
        <v>2002</v>
      </c>
      <c r="B2078">
        <v>1</v>
      </c>
      <c r="C2078" s="2">
        <v>0.35138888888888892</v>
      </c>
      <c r="D2078">
        <v>4</v>
      </c>
      <c r="E2078">
        <v>5</v>
      </c>
      <c r="F2078" t="s">
        <v>491</v>
      </c>
      <c r="G2078" t="s">
        <v>2511</v>
      </c>
      <c r="H2078">
        <v>0</v>
      </c>
      <c r="I2078">
        <v>0</v>
      </c>
      <c r="J2078">
        <v>-0.19</v>
      </c>
      <c r="K2078">
        <v>-0.28000000000000003</v>
      </c>
      <c r="L2078">
        <v>15.8</v>
      </c>
      <c r="M2078" t="str">
        <f t="shared" si="98"/>
        <v/>
      </c>
      <c r="N2078" s="12" t="str">
        <f t="shared" si="99"/>
        <v/>
      </c>
      <c r="O2078" t="str">
        <f t="shared" si="100"/>
        <v/>
      </c>
    </row>
    <row r="2079" spans="1:15" x14ac:dyDescent="0.25">
      <c r="A2079">
        <v>2002</v>
      </c>
      <c r="B2079">
        <v>1</v>
      </c>
      <c r="C2079" s="2">
        <v>0.34375</v>
      </c>
      <c r="D2079">
        <v>1</v>
      </c>
      <c r="E2079">
        <v>10</v>
      </c>
      <c r="F2079" t="s">
        <v>2415</v>
      </c>
      <c r="G2079" t="s">
        <v>2510</v>
      </c>
      <c r="H2079">
        <v>0</v>
      </c>
      <c r="I2079">
        <v>0</v>
      </c>
      <c r="J2079">
        <v>0.28000000000000003</v>
      </c>
      <c r="K2079">
        <v>0.81</v>
      </c>
      <c r="L2079">
        <v>14.8</v>
      </c>
      <c r="M2079" t="str">
        <f t="shared" si="98"/>
        <v/>
      </c>
      <c r="N2079" s="12" t="str">
        <f t="shared" si="99"/>
        <v/>
      </c>
      <c r="O2079" t="str">
        <f t="shared" si="100"/>
        <v/>
      </c>
    </row>
    <row r="2080" spans="1:15" x14ac:dyDescent="0.25">
      <c r="A2080">
        <v>2002</v>
      </c>
      <c r="B2080">
        <v>1</v>
      </c>
      <c r="C2080" s="2">
        <v>0.32430555555555557</v>
      </c>
      <c r="D2080">
        <v>2</v>
      </c>
      <c r="E2080">
        <v>2</v>
      </c>
      <c r="F2080" t="s">
        <v>2432</v>
      </c>
      <c r="G2080" t="s">
        <v>2509</v>
      </c>
      <c r="H2080">
        <v>0</v>
      </c>
      <c r="I2080">
        <v>0</v>
      </c>
      <c r="J2080">
        <v>0.81</v>
      </c>
      <c r="K2080">
        <v>0.94</v>
      </c>
      <c r="L2080">
        <v>14.7</v>
      </c>
      <c r="M2080" t="str">
        <f t="shared" si="98"/>
        <v/>
      </c>
      <c r="N2080" s="12" t="str">
        <f t="shared" si="99"/>
        <v/>
      </c>
      <c r="O2080" t="str">
        <f t="shared" si="100"/>
        <v/>
      </c>
    </row>
    <row r="2081" spans="1:15" x14ac:dyDescent="0.25">
      <c r="A2081">
        <v>2002</v>
      </c>
      <c r="B2081">
        <v>1</v>
      </c>
      <c r="C2081" s="2">
        <v>0.29444444444444445</v>
      </c>
      <c r="D2081">
        <v>1</v>
      </c>
      <c r="E2081">
        <v>10</v>
      </c>
      <c r="F2081" t="s">
        <v>2341</v>
      </c>
      <c r="G2081" t="s">
        <v>2508</v>
      </c>
      <c r="H2081">
        <v>0</v>
      </c>
      <c r="I2081">
        <v>0</v>
      </c>
      <c r="J2081">
        <v>0.94</v>
      </c>
      <c r="K2081">
        <v>0.8</v>
      </c>
      <c r="L2081">
        <v>15.1</v>
      </c>
      <c r="M2081" t="str">
        <f t="shared" si="98"/>
        <v/>
      </c>
      <c r="N2081" s="12" t="str">
        <f t="shared" si="99"/>
        <v/>
      </c>
      <c r="O2081" t="str">
        <f t="shared" si="100"/>
        <v/>
      </c>
    </row>
    <row r="2082" spans="1:15" x14ac:dyDescent="0.25">
      <c r="A2082">
        <v>2002</v>
      </c>
      <c r="B2082">
        <v>1</v>
      </c>
      <c r="C2082" s="2">
        <v>0.26666666666666666</v>
      </c>
      <c r="D2082">
        <v>2</v>
      </c>
      <c r="E2082">
        <v>7</v>
      </c>
      <c r="F2082" t="s">
        <v>2407</v>
      </c>
      <c r="G2082" t="s">
        <v>2507</v>
      </c>
      <c r="H2082">
        <v>0</v>
      </c>
      <c r="I2082">
        <v>0</v>
      </c>
      <c r="J2082">
        <v>0.8</v>
      </c>
      <c r="K2082">
        <v>0.5</v>
      </c>
      <c r="L2082">
        <v>15.8</v>
      </c>
      <c r="M2082" t="str">
        <f t="shared" si="98"/>
        <v/>
      </c>
      <c r="N2082" s="12" t="str">
        <f t="shared" si="99"/>
        <v/>
      </c>
      <c r="O2082" t="str">
        <f t="shared" si="100"/>
        <v/>
      </c>
    </row>
    <row r="2083" spans="1:15" x14ac:dyDescent="0.25">
      <c r="A2083">
        <v>2002</v>
      </c>
      <c r="B2083">
        <v>1</v>
      </c>
      <c r="C2083" s="2">
        <v>0.23750000000000002</v>
      </c>
      <c r="D2083">
        <v>3</v>
      </c>
      <c r="E2083">
        <v>4</v>
      </c>
      <c r="F2083" t="s">
        <v>2344</v>
      </c>
      <c r="G2083" t="s">
        <v>2506</v>
      </c>
      <c r="H2083">
        <v>0</v>
      </c>
      <c r="I2083">
        <v>0</v>
      </c>
      <c r="J2083">
        <v>0.5</v>
      </c>
      <c r="K2083">
        <v>2.06</v>
      </c>
      <c r="L2083">
        <v>13.1</v>
      </c>
      <c r="M2083" t="str">
        <f t="shared" si="98"/>
        <v/>
      </c>
      <c r="N2083" s="12" t="str">
        <f t="shared" si="99"/>
        <v/>
      </c>
      <c r="O2083" t="str">
        <f t="shared" si="100"/>
        <v/>
      </c>
    </row>
    <row r="2084" spans="1:15" x14ac:dyDescent="0.25">
      <c r="A2084">
        <v>2002</v>
      </c>
      <c r="B2084">
        <v>1</v>
      </c>
      <c r="C2084" s="2">
        <v>0.22013888888888888</v>
      </c>
      <c r="D2084">
        <v>1</v>
      </c>
      <c r="E2084">
        <v>10</v>
      </c>
      <c r="F2084" t="s">
        <v>2393</v>
      </c>
      <c r="G2084" t="s">
        <v>2505</v>
      </c>
      <c r="H2084">
        <v>0</v>
      </c>
      <c r="I2084">
        <v>0</v>
      </c>
      <c r="J2084">
        <v>2.06</v>
      </c>
      <c r="K2084">
        <v>2.98</v>
      </c>
      <c r="L2084">
        <v>11.6</v>
      </c>
      <c r="M2084" t="str">
        <f t="shared" si="98"/>
        <v/>
      </c>
      <c r="N2084" s="12" t="str">
        <f t="shared" si="99"/>
        <v/>
      </c>
      <c r="O2084" t="str">
        <f t="shared" si="100"/>
        <v/>
      </c>
    </row>
    <row r="2085" spans="1:15" x14ac:dyDescent="0.25">
      <c r="A2085">
        <v>2002</v>
      </c>
      <c r="B2085">
        <v>1</v>
      </c>
      <c r="C2085" s="2">
        <v>0.19999999999999998</v>
      </c>
      <c r="D2085">
        <v>1</v>
      </c>
      <c r="E2085">
        <v>10</v>
      </c>
      <c r="F2085" t="s">
        <v>513</v>
      </c>
      <c r="G2085" t="s">
        <v>2504</v>
      </c>
      <c r="H2085">
        <v>0</v>
      </c>
      <c r="I2085">
        <v>0</v>
      </c>
      <c r="J2085">
        <v>2.98</v>
      </c>
      <c r="K2085">
        <v>2.2999999999999998</v>
      </c>
      <c r="L2085">
        <v>12.8</v>
      </c>
      <c r="M2085" t="str">
        <f t="shared" si="98"/>
        <v/>
      </c>
      <c r="N2085" s="12" t="str">
        <f t="shared" si="99"/>
        <v/>
      </c>
      <c r="O2085" t="str">
        <f t="shared" si="100"/>
        <v/>
      </c>
    </row>
    <row r="2086" spans="1:15" x14ac:dyDescent="0.25">
      <c r="A2086">
        <v>2002</v>
      </c>
      <c r="B2086">
        <v>1</v>
      </c>
      <c r="C2086" s="2">
        <v>0.17013888888888887</v>
      </c>
      <c r="D2086">
        <v>2</v>
      </c>
      <c r="E2086">
        <v>11</v>
      </c>
      <c r="F2086" t="s">
        <v>1278</v>
      </c>
      <c r="G2086" t="s">
        <v>2503</v>
      </c>
      <c r="H2086">
        <v>0</v>
      </c>
      <c r="I2086">
        <v>0</v>
      </c>
      <c r="J2086">
        <v>2.2999999999999998</v>
      </c>
      <c r="K2086">
        <v>2.68</v>
      </c>
      <c r="L2086">
        <v>12.3</v>
      </c>
      <c r="M2086" t="str">
        <f t="shared" si="98"/>
        <v/>
      </c>
      <c r="N2086" s="12" t="str">
        <f t="shared" si="99"/>
        <v/>
      </c>
      <c r="O2086" t="str">
        <f t="shared" si="100"/>
        <v/>
      </c>
    </row>
    <row r="2087" spans="1:15" x14ac:dyDescent="0.25">
      <c r="A2087">
        <v>2002</v>
      </c>
      <c r="B2087">
        <v>1</v>
      </c>
      <c r="C2087" s="2">
        <v>0.13958333333333334</v>
      </c>
      <c r="D2087">
        <v>3</v>
      </c>
      <c r="E2087">
        <v>3</v>
      </c>
      <c r="F2087" t="s">
        <v>463</v>
      </c>
      <c r="G2087" t="s">
        <v>2502</v>
      </c>
      <c r="H2087">
        <v>0</v>
      </c>
      <c r="I2087">
        <v>0</v>
      </c>
      <c r="J2087">
        <v>2.68</v>
      </c>
      <c r="K2087">
        <v>1.29</v>
      </c>
      <c r="L2087">
        <v>14.9</v>
      </c>
      <c r="M2087" t="str">
        <f t="shared" si="98"/>
        <v/>
      </c>
      <c r="N2087" s="12" t="str">
        <f t="shared" si="99"/>
        <v/>
      </c>
      <c r="O2087" t="str">
        <f t="shared" si="100"/>
        <v/>
      </c>
    </row>
    <row r="2088" spans="1:15" x14ac:dyDescent="0.25">
      <c r="A2088">
        <v>2002</v>
      </c>
      <c r="B2088">
        <v>1</v>
      </c>
      <c r="C2088" s="2">
        <v>0.13541666666666666</v>
      </c>
      <c r="D2088">
        <v>4</v>
      </c>
      <c r="E2088">
        <v>3</v>
      </c>
      <c r="F2088" t="s">
        <v>463</v>
      </c>
      <c r="G2088" t="s">
        <v>2501</v>
      </c>
      <c r="H2088">
        <v>3</v>
      </c>
      <c r="I2088">
        <v>0</v>
      </c>
      <c r="J2088">
        <v>1.29</v>
      </c>
      <c r="K2088">
        <v>3</v>
      </c>
      <c r="L2088">
        <v>11.9</v>
      </c>
      <c r="M2088">
        <f t="shared" si="98"/>
        <v>1</v>
      </c>
      <c r="N2088" s="12">
        <f t="shared" si="99"/>
        <v>8.1597222222222227E-3</v>
      </c>
      <c r="O2088">
        <f t="shared" si="100"/>
        <v>3</v>
      </c>
    </row>
    <row r="2089" spans="1:15" x14ac:dyDescent="0.25">
      <c r="A2089">
        <v>2002</v>
      </c>
      <c r="B2089">
        <v>1</v>
      </c>
      <c r="C2089" s="2">
        <v>0.13541666666666666</v>
      </c>
      <c r="F2089" t="s">
        <v>2341</v>
      </c>
      <c r="G2089" t="s">
        <v>2500</v>
      </c>
      <c r="H2089">
        <v>3</v>
      </c>
      <c r="I2089">
        <v>0</v>
      </c>
      <c r="J2089">
        <v>0</v>
      </c>
      <c r="K2089">
        <v>-0.15</v>
      </c>
      <c r="L2089">
        <v>12.1</v>
      </c>
      <c r="M2089" t="str">
        <f t="shared" si="98"/>
        <v/>
      </c>
      <c r="N2089" s="12" t="str">
        <f t="shared" si="99"/>
        <v/>
      </c>
      <c r="O2089" t="str">
        <f t="shared" si="100"/>
        <v/>
      </c>
    </row>
    <row r="2090" spans="1:15" x14ac:dyDescent="0.25">
      <c r="A2090">
        <v>2002</v>
      </c>
      <c r="B2090">
        <v>1</v>
      </c>
      <c r="C2090" s="2">
        <v>0.12430555555555556</v>
      </c>
      <c r="D2090">
        <v>1</v>
      </c>
      <c r="E2090">
        <v>10</v>
      </c>
      <c r="F2090" t="s">
        <v>492</v>
      </c>
      <c r="G2090" t="s">
        <v>2499</v>
      </c>
      <c r="H2090">
        <v>3</v>
      </c>
      <c r="I2090">
        <v>0</v>
      </c>
      <c r="J2090">
        <v>0.15</v>
      </c>
      <c r="K2090">
        <v>-0.39</v>
      </c>
      <c r="L2090">
        <v>11.3</v>
      </c>
      <c r="M2090" t="str">
        <f t="shared" si="98"/>
        <v/>
      </c>
      <c r="N2090" s="12" t="str">
        <f t="shared" si="99"/>
        <v/>
      </c>
      <c r="O2090" t="str">
        <f t="shared" si="100"/>
        <v/>
      </c>
    </row>
    <row r="2091" spans="1:15" x14ac:dyDescent="0.25">
      <c r="A2091">
        <v>2002</v>
      </c>
      <c r="B2091">
        <v>1</v>
      </c>
      <c r="C2091" s="2">
        <v>0.12152777777777778</v>
      </c>
      <c r="D2091">
        <v>2</v>
      </c>
      <c r="E2091">
        <v>10</v>
      </c>
      <c r="F2091" t="s">
        <v>492</v>
      </c>
      <c r="G2091" t="s">
        <v>2498</v>
      </c>
      <c r="H2091">
        <v>3</v>
      </c>
      <c r="I2091">
        <v>0</v>
      </c>
      <c r="J2091">
        <v>-0.39</v>
      </c>
      <c r="K2091">
        <v>-0.42</v>
      </c>
      <c r="L2091">
        <v>11.2</v>
      </c>
      <c r="M2091" t="str">
        <f t="shared" si="98"/>
        <v/>
      </c>
      <c r="N2091" s="12" t="str">
        <f t="shared" si="99"/>
        <v/>
      </c>
      <c r="O2091" t="str">
        <f t="shared" si="100"/>
        <v/>
      </c>
    </row>
    <row r="2092" spans="1:15" x14ac:dyDescent="0.25">
      <c r="A2092">
        <v>2002</v>
      </c>
      <c r="B2092">
        <v>1</v>
      </c>
      <c r="C2092" s="2">
        <v>9.2361111111111116E-2</v>
      </c>
      <c r="D2092">
        <v>3</v>
      </c>
      <c r="E2092">
        <v>5</v>
      </c>
      <c r="F2092" t="s">
        <v>1166</v>
      </c>
      <c r="G2092" t="s">
        <v>2497</v>
      </c>
      <c r="H2092">
        <v>3</v>
      </c>
      <c r="I2092">
        <v>0</v>
      </c>
      <c r="J2092">
        <v>-0.42</v>
      </c>
      <c r="K2092">
        <v>-1.77</v>
      </c>
      <c r="L2092">
        <v>9.3000000000000007</v>
      </c>
      <c r="M2092" t="str">
        <f t="shared" si="98"/>
        <v/>
      </c>
      <c r="N2092" s="12" t="str">
        <f t="shared" si="99"/>
        <v/>
      </c>
      <c r="O2092" t="str">
        <f t="shared" si="100"/>
        <v/>
      </c>
    </row>
    <row r="2093" spans="1:15" x14ac:dyDescent="0.25">
      <c r="A2093">
        <v>2002</v>
      </c>
      <c r="B2093">
        <v>1</v>
      </c>
      <c r="C2093" s="2">
        <v>8.8888888888888892E-2</v>
      </c>
      <c r="D2093">
        <v>4</v>
      </c>
      <c r="E2093">
        <v>5</v>
      </c>
      <c r="F2093" t="s">
        <v>1166</v>
      </c>
      <c r="G2093" t="s">
        <v>2496</v>
      </c>
      <c r="H2093">
        <v>3</v>
      </c>
      <c r="I2093">
        <v>0</v>
      </c>
      <c r="J2093">
        <v>-1.77</v>
      </c>
      <c r="K2093">
        <v>-0.41</v>
      </c>
      <c r="L2093">
        <v>11.4</v>
      </c>
      <c r="M2093" t="str">
        <f t="shared" si="98"/>
        <v/>
      </c>
      <c r="N2093" s="12" t="str">
        <f t="shared" si="99"/>
        <v/>
      </c>
      <c r="O2093" t="str">
        <f t="shared" si="100"/>
        <v/>
      </c>
    </row>
    <row r="2094" spans="1:15" x14ac:dyDescent="0.25">
      <c r="A2094">
        <v>2002</v>
      </c>
      <c r="B2094">
        <v>1</v>
      </c>
      <c r="C2094" s="2">
        <v>8.2638888888888887E-2</v>
      </c>
      <c r="D2094">
        <v>1</v>
      </c>
      <c r="E2094">
        <v>10</v>
      </c>
      <c r="F2094" t="s">
        <v>2405</v>
      </c>
      <c r="G2094" t="s">
        <v>2495</v>
      </c>
      <c r="H2094">
        <v>3</v>
      </c>
      <c r="I2094">
        <v>0</v>
      </c>
      <c r="J2094">
        <v>0.41</v>
      </c>
      <c r="K2094">
        <v>0.81</v>
      </c>
      <c r="L2094">
        <v>10.7</v>
      </c>
      <c r="M2094" t="str">
        <f t="shared" si="98"/>
        <v/>
      </c>
      <c r="N2094" s="12" t="str">
        <f t="shared" si="99"/>
        <v/>
      </c>
      <c r="O2094" t="str">
        <f t="shared" si="100"/>
        <v/>
      </c>
    </row>
    <row r="2095" spans="1:15" x14ac:dyDescent="0.25">
      <c r="A2095">
        <v>2002</v>
      </c>
      <c r="B2095">
        <v>1</v>
      </c>
      <c r="C2095" s="2">
        <v>6.25E-2</v>
      </c>
      <c r="D2095">
        <v>2</v>
      </c>
      <c r="E2095">
        <v>3</v>
      </c>
      <c r="F2095" t="s">
        <v>2494</v>
      </c>
      <c r="G2095" t="s">
        <v>2493</v>
      </c>
      <c r="H2095">
        <v>3</v>
      </c>
      <c r="I2095">
        <v>0</v>
      </c>
      <c r="J2095">
        <v>0.81</v>
      </c>
      <c r="K2095">
        <v>0.37</v>
      </c>
      <c r="L2095">
        <v>11.5</v>
      </c>
      <c r="M2095" t="str">
        <f t="shared" si="98"/>
        <v/>
      </c>
      <c r="N2095" s="12" t="str">
        <f t="shared" si="99"/>
        <v/>
      </c>
      <c r="O2095" t="str">
        <f t="shared" si="100"/>
        <v/>
      </c>
    </row>
    <row r="2096" spans="1:15" x14ac:dyDescent="0.25">
      <c r="A2096">
        <v>2002</v>
      </c>
      <c r="B2096">
        <v>1</v>
      </c>
      <c r="C2096" s="2">
        <v>3.8194444444444441E-2</v>
      </c>
      <c r="D2096">
        <v>3</v>
      </c>
      <c r="E2096">
        <v>1</v>
      </c>
      <c r="F2096" t="s">
        <v>2492</v>
      </c>
      <c r="G2096" t="s">
        <v>2491</v>
      </c>
      <c r="H2096">
        <v>3</v>
      </c>
      <c r="I2096">
        <v>0</v>
      </c>
      <c r="J2096">
        <v>0.37</v>
      </c>
      <c r="K2096">
        <v>1.4</v>
      </c>
      <c r="L2096">
        <v>10</v>
      </c>
      <c r="M2096" t="str">
        <f t="shared" si="98"/>
        <v/>
      </c>
      <c r="N2096" s="12" t="str">
        <f t="shared" si="99"/>
        <v/>
      </c>
      <c r="O2096" t="str">
        <f t="shared" si="100"/>
        <v/>
      </c>
    </row>
    <row r="2097" spans="1:15" x14ac:dyDescent="0.25">
      <c r="A2097">
        <v>2002</v>
      </c>
      <c r="B2097">
        <v>1</v>
      </c>
      <c r="C2097" s="2">
        <v>1.2499999999999999E-2</v>
      </c>
      <c r="D2097">
        <v>1</v>
      </c>
      <c r="E2097">
        <v>10</v>
      </c>
      <c r="F2097" t="s">
        <v>2420</v>
      </c>
      <c r="G2097" t="s">
        <v>2490</v>
      </c>
      <c r="H2097">
        <v>3</v>
      </c>
      <c r="I2097">
        <v>0</v>
      </c>
      <c r="J2097">
        <v>1.4</v>
      </c>
      <c r="K2097">
        <v>0.18</v>
      </c>
      <c r="L2097">
        <v>12</v>
      </c>
      <c r="M2097" t="str">
        <f t="shared" si="98"/>
        <v/>
      </c>
      <c r="N2097" s="12" t="str">
        <f t="shared" si="99"/>
        <v/>
      </c>
      <c r="O2097" t="str">
        <f t="shared" si="100"/>
        <v/>
      </c>
    </row>
    <row r="2098" spans="1:15" x14ac:dyDescent="0.25">
      <c r="A2098">
        <v>2002</v>
      </c>
      <c r="B2098">
        <v>2</v>
      </c>
      <c r="C2098" s="2">
        <v>0.625</v>
      </c>
      <c r="D2098">
        <v>2</v>
      </c>
      <c r="E2098">
        <v>15</v>
      </c>
      <c r="F2098" t="s">
        <v>2412</v>
      </c>
      <c r="G2098" t="s">
        <v>2489</v>
      </c>
      <c r="H2098">
        <v>3</v>
      </c>
      <c r="I2098">
        <v>0</v>
      </c>
      <c r="J2098">
        <v>0.18</v>
      </c>
      <c r="K2098">
        <v>-0.49</v>
      </c>
      <c r="L2098">
        <v>13.2</v>
      </c>
      <c r="M2098" t="str">
        <f t="shared" si="98"/>
        <v/>
      </c>
      <c r="N2098" s="12" t="str">
        <f t="shared" si="99"/>
        <v/>
      </c>
      <c r="O2098" t="str">
        <f t="shared" si="100"/>
        <v/>
      </c>
    </row>
    <row r="2099" spans="1:15" x14ac:dyDescent="0.25">
      <c r="A2099">
        <v>2002</v>
      </c>
      <c r="B2099">
        <v>2</v>
      </c>
      <c r="C2099" s="2">
        <v>0.62083333333333335</v>
      </c>
      <c r="D2099">
        <v>3</v>
      </c>
      <c r="E2099">
        <v>15</v>
      </c>
      <c r="F2099" t="s">
        <v>2412</v>
      </c>
      <c r="G2099" t="s">
        <v>2488</v>
      </c>
      <c r="H2099">
        <v>3</v>
      </c>
      <c r="I2099">
        <v>0</v>
      </c>
      <c r="J2099">
        <v>-0.49</v>
      </c>
      <c r="K2099">
        <v>2.98</v>
      </c>
      <c r="L2099">
        <v>7.9</v>
      </c>
      <c r="M2099" t="str">
        <f t="shared" si="98"/>
        <v/>
      </c>
      <c r="N2099" s="12" t="str">
        <f t="shared" si="99"/>
        <v/>
      </c>
      <c r="O2099" t="str">
        <f t="shared" si="100"/>
        <v/>
      </c>
    </row>
    <row r="2100" spans="1:15" x14ac:dyDescent="0.25">
      <c r="A2100">
        <v>2002</v>
      </c>
      <c r="B2100">
        <v>2</v>
      </c>
      <c r="C2100" s="2">
        <v>0.58888888888888891</v>
      </c>
      <c r="D2100">
        <v>1</v>
      </c>
      <c r="E2100">
        <v>10</v>
      </c>
      <c r="F2100" t="s">
        <v>513</v>
      </c>
      <c r="G2100" t="s">
        <v>2487</v>
      </c>
      <c r="H2100">
        <v>3</v>
      </c>
      <c r="I2100">
        <v>0</v>
      </c>
      <c r="J2100">
        <v>2.98</v>
      </c>
      <c r="K2100">
        <v>2.44</v>
      </c>
      <c r="L2100">
        <v>8.6</v>
      </c>
      <c r="M2100" t="str">
        <f t="shared" si="98"/>
        <v/>
      </c>
      <c r="N2100" s="12" t="str">
        <f t="shared" si="99"/>
        <v/>
      </c>
      <c r="O2100" t="str">
        <f t="shared" si="100"/>
        <v/>
      </c>
    </row>
    <row r="2101" spans="1:15" x14ac:dyDescent="0.25">
      <c r="A2101">
        <v>2002</v>
      </c>
      <c r="B2101">
        <v>2</v>
      </c>
      <c r="C2101" s="2">
        <v>0.58472222222222225</v>
      </c>
      <c r="D2101">
        <v>2</v>
      </c>
      <c r="E2101">
        <v>10</v>
      </c>
      <c r="F2101" t="s">
        <v>513</v>
      </c>
      <c r="G2101" t="s">
        <v>2486</v>
      </c>
      <c r="H2101">
        <v>3</v>
      </c>
      <c r="I2101">
        <v>0</v>
      </c>
      <c r="J2101">
        <v>2.44</v>
      </c>
      <c r="K2101">
        <v>2.41</v>
      </c>
      <c r="L2101">
        <v>8.6999999999999993</v>
      </c>
      <c r="M2101" t="str">
        <f t="shared" si="98"/>
        <v/>
      </c>
      <c r="N2101" s="12" t="str">
        <f t="shared" si="99"/>
        <v/>
      </c>
      <c r="O2101" t="str">
        <f t="shared" si="100"/>
        <v/>
      </c>
    </row>
    <row r="2102" spans="1:15" x14ac:dyDescent="0.25">
      <c r="A2102">
        <v>2002</v>
      </c>
      <c r="B2102">
        <v>2</v>
      </c>
      <c r="C2102" s="2">
        <v>0.55694444444444446</v>
      </c>
      <c r="D2102">
        <v>3</v>
      </c>
      <c r="E2102">
        <v>5</v>
      </c>
      <c r="F2102" t="s">
        <v>464</v>
      </c>
      <c r="G2102" t="s">
        <v>2485</v>
      </c>
      <c r="H2102">
        <v>3</v>
      </c>
      <c r="I2102">
        <v>0</v>
      </c>
      <c r="J2102">
        <v>2.41</v>
      </c>
      <c r="K2102">
        <v>1.07</v>
      </c>
      <c r="L2102">
        <v>10.8</v>
      </c>
      <c r="M2102" t="str">
        <f t="shared" si="98"/>
        <v/>
      </c>
      <c r="N2102" s="12" t="str">
        <f t="shared" si="99"/>
        <v/>
      </c>
      <c r="O2102" t="str">
        <f t="shared" si="100"/>
        <v/>
      </c>
    </row>
    <row r="2103" spans="1:15" x14ac:dyDescent="0.25">
      <c r="A2103">
        <v>2002</v>
      </c>
      <c r="B2103">
        <v>2</v>
      </c>
      <c r="C2103" s="2">
        <v>0.55347222222222225</v>
      </c>
      <c r="D2103">
        <v>4</v>
      </c>
      <c r="E2103">
        <v>5</v>
      </c>
      <c r="F2103" t="s">
        <v>464</v>
      </c>
      <c r="G2103" t="s">
        <v>2484</v>
      </c>
      <c r="H2103">
        <v>3</v>
      </c>
      <c r="I2103">
        <v>0</v>
      </c>
      <c r="J2103">
        <v>1.07</v>
      </c>
      <c r="K2103">
        <v>-1.73</v>
      </c>
      <c r="L2103">
        <v>16</v>
      </c>
      <c r="M2103" t="str">
        <f t="shared" si="98"/>
        <v/>
      </c>
      <c r="N2103" s="12" t="str">
        <f t="shared" si="99"/>
        <v/>
      </c>
      <c r="O2103" t="str">
        <f t="shared" si="100"/>
        <v/>
      </c>
    </row>
    <row r="2104" spans="1:15" x14ac:dyDescent="0.25">
      <c r="A2104">
        <v>2002</v>
      </c>
      <c r="B2104">
        <v>2</v>
      </c>
      <c r="C2104" s="2">
        <v>0.54999999999999993</v>
      </c>
      <c r="D2104">
        <v>1</v>
      </c>
      <c r="E2104">
        <v>10</v>
      </c>
      <c r="F2104" t="s">
        <v>504</v>
      </c>
      <c r="G2104" t="s">
        <v>2462</v>
      </c>
      <c r="H2104">
        <v>3</v>
      </c>
      <c r="I2104">
        <v>0</v>
      </c>
      <c r="J2104">
        <v>1.73</v>
      </c>
      <c r="K2104">
        <v>1.73</v>
      </c>
      <c r="L2104">
        <v>16</v>
      </c>
      <c r="M2104" t="str">
        <f t="shared" si="98"/>
        <v/>
      </c>
      <c r="N2104" s="12" t="str">
        <f t="shared" si="99"/>
        <v/>
      </c>
      <c r="O2104" t="str">
        <f t="shared" si="100"/>
        <v/>
      </c>
    </row>
    <row r="2105" spans="1:15" x14ac:dyDescent="0.25">
      <c r="A2105">
        <v>2002</v>
      </c>
      <c r="B2105">
        <v>2</v>
      </c>
      <c r="C2105" s="2">
        <v>0.52500000000000002</v>
      </c>
      <c r="D2105">
        <v>2</v>
      </c>
      <c r="E2105">
        <v>6</v>
      </c>
      <c r="F2105" t="s">
        <v>470</v>
      </c>
      <c r="G2105" t="s">
        <v>2483</v>
      </c>
      <c r="H2105">
        <v>3</v>
      </c>
      <c r="I2105">
        <v>0</v>
      </c>
      <c r="J2105">
        <v>1.73</v>
      </c>
      <c r="K2105">
        <v>1.42</v>
      </c>
      <c r="L2105">
        <v>15.5</v>
      </c>
      <c r="M2105" t="str">
        <f t="shared" si="98"/>
        <v/>
      </c>
      <c r="N2105" s="12" t="str">
        <f t="shared" si="99"/>
        <v/>
      </c>
      <c r="O2105" t="str">
        <f t="shared" si="100"/>
        <v/>
      </c>
    </row>
    <row r="2106" spans="1:15" x14ac:dyDescent="0.25">
      <c r="A2106">
        <v>2002</v>
      </c>
      <c r="B2106">
        <v>2</v>
      </c>
      <c r="C2106" s="2">
        <v>0.49791666666666662</v>
      </c>
      <c r="D2106">
        <v>3</v>
      </c>
      <c r="E2106">
        <v>3</v>
      </c>
      <c r="F2106" t="s">
        <v>451</v>
      </c>
      <c r="G2106" t="s">
        <v>2482</v>
      </c>
      <c r="H2106">
        <v>3</v>
      </c>
      <c r="I2106">
        <v>0</v>
      </c>
      <c r="J2106">
        <v>1.42</v>
      </c>
      <c r="K2106">
        <v>2.52</v>
      </c>
      <c r="L2106">
        <v>18.100000000000001</v>
      </c>
      <c r="M2106" t="str">
        <f t="shared" si="98"/>
        <v/>
      </c>
      <c r="N2106" s="12" t="str">
        <f t="shared" si="99"/>
        <v/>
      </c>
      <c r="O2106" t="str">
        <f t="shared" si="100"/>
        <v/>
      </c>
    </row>
    <row r="2107" spans="1:15" x14ac:dyDescent="0.25">
      <c r="A2107">
        <v>2002</v>
      </c>
      <c r="B2107">
        <v>2</v>
      </c>
      <c r="C2107" s="2">
        <v>0.49305555555555558</v>
      </c>
      <c r="D2107">
        <v>1</v>
      </c>
      <c r="E2107">
        <v>10</v>
      </c>
      <c r="F2107" t="s">
        <v>2362</v>
      </c>
      <c r="G2107" t="s">
        <v>2481</v>
      </c>
      <c r="H2107">
        <v>3</v>
      </c>
      <c r="I2107">
        <v>0</v>
      </c>
      <c r="J2107">
        <v>2.52</v>
      </c>
      <c r="K2107">
        <v>1.86</v>
      </c>
      <c r="L2107">
        <v>16.600000000000001</v>
      </c>
      <c r="M2107" t="str">
        <f t="shared" si="98"/>
        <v/>
      </c>
      <c r="N2107" s="12" t="str">
        <f t="shared" si="99"/>
        <v/>
      </c>
      <c r="O2107" t="str">
        <f t="shared" si="100"/>
        <v/>
      </c>
    </row>
    <row r="2108" spans="1:15" x14ac:dyDescent="0.25">
      <c r="A2108">
        <v>2002</v>
      </c>
      <c r="B2108">
        <v>2</v>
      </c>
      <c r="C2108" s="2">
        <v>0.48958333333333331</v>
      </c>
      <c r="D2108">
        <v>1</v>
      </c>
      <c r="E2108">
        <v>20</v>
      </c>
      <c r="F2108" t="s">
        <v>452</v>
      </c>
      <c r="G2108" t="s">
        <v>2480</v>
      </c>
      <c r="H2108">
        <v>3</v>
      </c>
      <c r="I2108">
        <v>0</v>
      </c>
      <c r="J2108">
        <v>1.86</v>
      </c>
      <c r="K2108">
        <v>0.22</v>
      </c>
      <c r="L2108">
        <v>13.2</v>
      </c>
      <c r="M2108" t="str">
        <f t="shared" si="98"/>
        <v/>
      </c>
      <c r="N2108" s="12" t="str">
        <f t="shared" si="99"/>
        <v/>
      </c>
      <c r="O2108" t="str">
        <f t="shared" si="100"/>
        <v/>
      </c>
    </row>
    <row r="2109" spans="1:15" x14ac:dyDescent="0.25">
      <c r="A2109">
        <v>2002</v>
      </c>
      <c r="B2109">
        <v>2</v>
      </c>
      <c r="C2109" s="2">
        <v>0.46388888888888885</v>
      </c>
      <c r="D2109">
        <v>2</v>
      </c>
      <c r="E2109">
        <v>23</v>
      </c>
      <c r="F2109" t="s">
        <v>520</v>
      </c>
      <c r="G2109" t="s">
        <v>2479</v>
      </c>
      <c r="H2109">
        <v>3</v>
      </c>
      <c r="I2109">
        <v>0</v>
      </c>
      <c r="J2109">
        <v>0.22</v>
      </c>
      <c r="K2109">
        <v>0.37</v>
      </c>
      <c r="L2109">
        <v>13.6</v>
      </c>
      <c r="M2109" t="str">
        <f t="shared" si="98"/>
        <v/>
      </c>
      <c r="N2109" s="12" t="str">
        <f t="shared" si="99"/>
        <v/>
      </c>
      <c r="O2109" t="str">
        <f t="shared" si="100"/>
        <v/>
      </c>
    </row>
    <row r="2110" spans="1:15" x14ac:dyDescent="0.25">
      <c r="A2110">
        <v>2002</v>
      </c>
      <c r="B2110">
        <v>2</v>
      </c>
      <c r="C2110" s="2">
        <v>0.43541666666666662</v>
      </c>
      <c r="D2110">
        <v>3</v>
      </c>
      <c r="E2110">
        <v>17</v>
      </c>
      <c r="F2110" t="s">
        <v>469</v>
      </c>
      <c r="G2110" t="s">
        <v>2342</v>
      </c>
      <c r="H2110">
        <v>3</v>
      </c>
      <c r="I2110">
        <v>0</v>
      </c>
      <c r="J2110">
        <v>0.37</v>
      </c>
      <c r="K2110">
        <v>-0.26</v>
      </c>
      <c r="L2110">
        <v>12.5</v>
      </c>
      <c r="M2110" t="str">
        <f t="shared" si="98"/>
        <v/>
      </c>
      <c r="N2110" s="12" t="str">
        <f t="shared" si="99"/>
        <v/>
      </c>
      <c r="O2110" t="str">
        <f t="shared" si="100"/>
        <v/>
      </c>
    </row>
    <row r="2111" spans="1:15" x14ac:dyDescent="0.25">
      <c r="A2111">
        <v>2002</v>
      </c>
      <c r="B2111">
        <v>2</v>
      </c>
      <c r="C2111" s="2">
        <v>0.43055555555555558</v>
      </c>
      <c r="D2111">
        <v>4</v>
      </c>
      <c r="E2111">
        <v>17</v>
      </c>
      <c r="F2111" t="s">
        <v>469</v>
      </c>
      <c r="G2111" t="s">
        <v>2478</v>
      </c>
      <c r="H2111">
        <v>3</v>
      </c>
      <c r="I2111">
        <v>0</v>
      </c>
      <c r="J2111">
        <v>-0.26</v>
      </c>
      <c r="K2111">
        <v>-0.15</v>
      </c>
      <c r="L2111">
        <v>12.8</v>
      </c>
      <c r="M2111" t="str">
        <f t="shared" si="98"/>
        <v/>
      </c>
      <c r="N2111" s="12" t="str">
        <f t="shared" si="99"/>
        <v/>
      </c>
      <c r="O2111" t="str">
        <f t="shared" si="100"/>
        <v/>
      </c>
    </row>
    <row r="2112" spans="1:15" x14ac:dyDescent="0.25">
      <c r="A2112">
        <v>2002</v>
      </c>
      <c r="B2112">
        <v>2</v>
      </c>
      <c r="C2112" s="2">
        <v>0.42222222222222222</v>
      </c>
      <c r="D2112">
        <v>1</v>
      </c>
      <c r="E2112">
        <v>10</v>
      </c>
      <c r="F2112" t="s">
        <v>2368</v>
      </c>
      <c r="G2112" t="s">
        <v>2477</v>
      </c>
      <c r="H2112">
        <v>3</v>
      </c>
      <c r="I2112">
        <v>0</v>
      </c>
      <c r="J2112">
        <v>0.15</v>
      </c>
      <c r="K2112">
        <v>0.34</v>
      </c>
      <c r="L2112">
        <v>12.4</v>
      </c>
      <c r="M2112" t="str">
        <f t="shared" si="98"/>
        <v/>
      </c>
      <c r="N2112" s="12" t="str">
        <f t="shared" si="99"/>
        <v/>
      </c>
      <c r="O2112" t="str">
        <f t="shared" si="100"/>
        <v/>
      </c>
    </row>
    <row r="2113" spans="1:15" x14ac:dyDescent="0.25">
      <c r="A2113">
        <v>2002</v>
      </c>
      <c r="B2113">
        <v>2</v>
      </c>
      <c r="C2113" s="2">
        <v>0.39583333333333331</v>
      </c>
      <c r="D2113">
        <v>2</v>
      </c>
      <c r="E2113">
        <v>5</v>
      </c>
      <c r="F2113" t="s">
        <v>2449</v>
      </c>
      <c r="G2113" t="s">
        <v>2476</v>
      </c>
      <c r="H2113">
        <v>3</v>
      </c>
      <c r="I2113">
        <v>0</v>
      </c>
      <c r="J2113">
        <v>0.34</v>
      </c>
      <c r="K2113">
        <v>1.53</v>
      </c>
      <c r="L2113">
        <v>10.4</v>
      </c>
      <c r="M2113" t="str">
        <f t="shared" si="98"/>
        <v/>
      </c>
      <c r="N2113" s="12" t="str">
        <f t="shared" si="99"/>
        <v/>
      </c>
      <c r="O2113" t="str">
        <f t="shared" si="100"/>
        <v/>
      </c>
    </row>
    <row r="2114" spans="1:15" x14ac:dyDescent="0.25">
      <c r="A2114">
        <v>2002</v>
      </c>
      <c r="B2114">
        <v>2</v>
      </c>
      <c r="C2114" s="2">
        <v>0.37361111111111112</v>
      </c>
      <c r="D2114">
        <v>1</v>
      </c>
      <c r="E2114">
        <v>10</v>
      </c>
      <c r="F2114" t="s">
        <v>2474</v>
      </c>
      <c r="G2114" t="s">
        <v>2475</v>
      </c>
      <c r="H2114">
        <v>3</v>
      </c>
      <c r="I2114">
        <v>6</v>
      </c>
      <c r="J2114">
        <v>1.53</v>
      </c>
      <c r="K2114">
        <v>-7</v>
      </c>
      <c r="L2114">
        <v>28.7</v>
      </c>
      <c r="M2114">
        <f t="shared" si="98"/>
        <v>2</v>
      </c>
      <c r="N2114" s="12">
        <f t="shared" si="99"/>
        <v>1.4606481481481481E-2</v>
      </c>
      <c r="O2114">
        <f t="shared" si="100"/>
        <v>3</v>
      </c>
    </row>
    <row r="2115" spans="1:15" x14ac:dyDescent="0.25">
      <c r="A2115">
        <v>2002</v>
      </c>
      <c r="B2115">
        <v>2</v>
      </c>
      <c r="C2115" s="2">
        <v>0.36736111111111108</v>
      </c>
      <c r="F2115" t="s">
        <v>2474</v>
      </c>
      <c r="G2115" t="s">
        <v>1379</v>
      </c>
      <c r="H2115">
        <v>3</v>
      </c>
      <c r="I2115">
        <v>7</v>
      </c>
      <c r="J2115">
        <v>0</v>
      </c>
      <c r="K2115">
        <v>0</v>
      </c>
      <c r="L2115">
        <v>32</v>
      </c>
      <c r="M2115">
        <f t="shared" si="98"/>
        <v>2</v>
      </c>
      <c r="N2115" s="12">
        <f t="shared" si="99"/>
        <v>1.471064814814815E-2</v>
      </c>
      <c r="O2115">
        <f t="shared" si="100"/>
        <v>4</v>
      </c>
    </row>
    <row r="2116" spans="1:15" x14ac:dyDescent="0.25">
      <c r="A2116">
        <v>2002</v>
      </c>
      <c r="B2116">
        <v>2</v>
      </c>
      <c r="C2116" s="2">
        <v>0.36736111111111108</v>
      </c>
      <c r="F2116" t="s">
        <v>1178</v>
      </c>
      <c r="G2116" t="s">
        <v>2473</v>
      </c>
      <c r="H2116">
        <v>3</v>
      </c>
      <c r="I2116">
        <v>7</v>
      </c>
      <c r="J2116">
        <v>0</v>
      </c>
      <c r="K2116">
        <v>-0.81</v>
      </c>
      <c r="L2116">
        <v>29.4</v>
      </c>
      <c r="M2116" t="str">
        <f t="shared" ref="M2116:M2179" si="101">IF(AND(H2116=H2115,I2116=I2115),"",$B2116)</f>
        <v/>
      </c>
      <c r="N2116" s="12" t="str">
        <f t="shared" ref="N2116:N2179" si="102">IF(NOT(ISNUMBER(M2116)),"",
IF(AND($C2116=0.625,$B2116=1),TIME(0,0,0),
(($C$3-C2116)+0.625*(B2116-1))/60))</f>
        <v/>
      </c>
      <c r="O2116" t="str">
        <f t="shared" ref="O2116:O2179" si="103">IF(N2116&lt;&gt;"",ABS(H2116-I2116),"")</f>
        <v/>
      </c>
    </row>
    <row r="2117" spans="1:15" x14ac:dyDescent="0.25">
      <c r="A2117">
        <v>2002</v>
      </c>
      <c r="B2117">
        <v>2</v>
      </c>
      <c r="C2117" s="2">
        <v>0.36041666666666666</v>
      </c>
      <c r="D2117">
        <v>1</v>
      </c>
      <c r="E2117">
        <v>10</v>
      </c>
      <c r="F2117" t="s">
        <v>2432</v>
      </c>
      <c r="G2117" t="s">
        <v>2472</v>
      </c>
      <c r="H2117">
        <v>3</v>
      </c>
      <c r="I2117">
        <v>7</v>
      </c>
      <c r="J2117">
        <v>0.81</v>
      </c>
      <c r="K2117">
        <v>0.53</v>
      </c>
      <c r="L2117">
        <v>30.4</v>
      </c>
      <c r="M2117" t="str">
        <f t="shared" si="101"/>
        <v/>
      </c>
      <c r="N2117" s="12" t="str">
        <f t="shared" si="102"/>
        <v/>
      </c>
      <c r="O2117" t="str">
        <f t="shared" si="103"/>
        <v/>
      </c>
    </row>
    <row r="2118" spans="1:15" x14ac:dyDescent="0.25">
      <c r="A2118">
        <v>2002</v>
      </c>
      <c r="B2118">
        <v>2</v>
      </c>
      <c r="C2118" s="2">
        <v>0.3347222222222222</v>
      </c>
      <c r="D2118">
        <v>2</v>
      </c>
      <c r="E2118">
        <v>8</v>
      </c>
      <c r="F2118" t="s">
        <v>2341</v>
      </c>
      <c r="G2118" t="s">
        <v>2471</v>
      </c>
      <c r="H2118">
        <v>3</v>
      </c>
      <c r="I2118">
        <v>7</v>
      </c>
      <c r="J2118">
        <v>0.53</v>
      </c>
      <c r="K2118">
        <v>1.66</v>
      </c>
      <c r="L2118">
        <v>27.1</v>
      </c>
      <c r="M2118" t="str">
        <f t="shared" si="101"/>
        <v/>
      </c>
      <c r="N2118" s="12" t="str">
        <f t="shared" si="102"/>
        <v/>
      </c>
      <c r="O2118" t="str">
        <f t="shared" si="103"/>
        <v/>
      </c>
    </row>
    <row r="2119" spans="1:15" x14ac:dyDescent="0.25">
      <c r="A2119">
        <v>2002</v>
      </c>
      <c r="B2119">
        <v>2</v>
      </c>
      <c r="C2119" s="2">
        <v>0.31458333333333333</v>
      </c>
      <c r="D2119">
        <v>1</v>
      </c>
      <c r="E2119">
        <v>10</v>
      </c>
      <c r="F2119" t="s">
        <v>2470</v>
      </c>
      <c r="G2119" t="s">
        <v>2469</v>
      </c>
      <c r="H2119">
        <v>3</v>
      </c>
      <c r="I2119">
        <v>7</v>
      </c>
      <c r="J2119">
        <v>1.66</v>
      </c>
      <c r="K2119">
        <v>2.34</v>
      </c>
      <c r="L2119">
        <v>25.2</v>
      </c>
      <c r="M2119" t="str">
        <f t="shared" si="101"/>
        <v/>
      </c>
      <c r="N2119" s="12" t="str">
        <f t="shared" si="102"/>
        <v/>
      </c>
      <c r="O2119" t="str">
        <f t="shared" si="103"/>
        <v/>
      </c>
    </row>
    <row r="2120" spans="1:15" x14ac:dyDescent="0.25">
      <c r="A2120">
        <v>2002</v>
      </c>
      <c r="B2120">
        <v>2</v>
      </c>
      <c r="C2120" s="2">
        <v>0.29236111111111113</v>
      </c>
      <c r="D2120">
        <v>2</v>
      </c>
      <c r="E2120">
        <v>1</v>
      </c>
      <c r="F2120" t="s">
        <v>2466</v>
      </c>
      <c r="G2120" t="s">
        <v>2468</v>
      </c>
      <c r="H2120">
        <v>3</v>
      </c>
      <c r="I2120">
        <v>7</v>
      </c>
      <c r="J2120">
        <v>2.34</v>
      </c>
      <c r="K2120">
        <v>1.62</v>
      </c>
      <c r="L2120">
        <v>27.7</v>
      </c>
      <c r="M2120" t="str">
        <f t="shared" si="101"/>
        <v/>
      </c>
      <c r="N2120" s="12" t="str">
        <f t="shared" si="102"/>
        <v/>
      </c>
      <c r="O2120" t="str">
        <f t="shared" si="103"/>
        <v/>
      </c>
    </row>
    <row r="2121" spans="1:15" x14ac:dyDescent="0.25">
      <c r="A2121">
        <v>2002</v>
      </c>
      <c r="B2121">
        <v>2</v>
      </c>
      <c r="C2121" s="2">
        <v>0.26527777777777778</v>
      </c>
      <c r="D2121">
        <v>3</v>
      </c>
      <c r="E2121">
        <v>1</v>
      </c>
      <c r="F2121" t="s">
        <v>2466</v>
      </c>
      <c r="G2121" t="s">
        <v>2467</v>
      </c>
      <c r="H2121">
        <v>3</v>
      </c>
      <c r="I2121">
        <v>7</v>
      </c>
      <c r="J2121">
        <v>1.62</v>
      </c>
      <c r="K2121">
        <v>-0.06</v>
      </c>
      <c r="L2121">
        <v>33.6</v>
      </c>
      <c r="M2121" t="str">
        <f t="shared" si="101"/>
        <v/>
      </c>
      <c r="N2121" s="12" t="str">
        <f t="shared" si="102"/>
        <v/>
      </c>
      <c r="O2121" t="str">
        <f t="shared" si="103"/>
        <v/>
      </c>
    </row>
    <row r="2122" spans="1:15" x14ac:dyDescent="0.25">
      <c r="A2122">
        <v>2002</v>
      </c>
      <c r="B2122">
        <v>2</v>
      </c>
      <c r="C2122" s="2">
        <v>0.26041666666666669</v>
      </c>
      <c r="D2122">
        <v>4</v>
      </c>
      <c r="E2122">
        <v>1</v>
      </c>
      <c r="F2122" t="s">
        <v>2466</v>
      </c>
      <c r="G2122" t="s">
        <v>2465</v>
      </c>
      <c r="H2122">
        <v>3</v>
      </c>
      <c r="I2122">
        <v>7</v>
      </c>
      <c r="J2122">
        <v>-0.06</v>
      </c>
      <c r="K2122">
        <v>0.22</v>
      </c>
      <c r="L2122">
        <v>32.700000000000003</v>
      </c>
      <c r="M2122" t="str">
        <f t="shared" si="101"/>
        <v/>
      </c>
      <c r="N2122" s="12" t="str">
        <f t="shared" si="102"/>
        <v/>
      </c>
      <c r="O2122" t="str">
        <f t="shared" si="103"/>
        <v/>
      </c>
    </row>
    <row r="2123" spans="1:15" x14ac:dyDescent="0.25">
      <c r="A2123">
        <v>2002</v>
      </c>
      <c r="B2123">
        <v>2</v>
      </c>
      <c r="C2123" s="2">
        <v>0.25694444444444448</v>
      </c>
      <c r="D2123">
        <v>1</v>
      </c>
      <c r="E2123">
        <v>10</v>
      </c>
      <c r="F2123" t="s">
        <v>486</v>
      </c>
      <c r="G2123" t="s">
        <v>2464</v>
      </c>
      <c r="H2123">
        <v>3</v>
      </c>
      <c r="I2123">
        <v>7</v>
      </c>
      <c r="J2123">
        <v>-0.22</v>
      </c>
      <c r="K2123">
        <v>0.67</v>
      </c>
      <c r="L2123">
        <v>35.9</v>
      </c>
      <c r="M2123" t="str">
        <f t="shared" si="101"/>
        <v/>
      </c>
      <c r="N2123" s="12" t="str">
        <f t="shared" si="102"/>
        <v/>
      </c>
      <c r="O2123" t="str">
        <f t="shared" si="103"/>
        <v/>
      </c>
    </row>
    <row r="2124" spans="1:15" x14ac:dyDescent="0.25">
      <c r="A2124">
        <v>2002</v>
      </c>
      <c r="B2124">
        <v>2</v>
      </c>
      <c r="C2124" s="2">
        <v>0.22569444444444445</v>
      </c>
      <c r="D2124">
        <v>1</v>
      </c>
      <c r="E2124">
        <v>10</v>
      </c>
      <c r="F2124" t="s">
        <v>490</v>
      </c>
      <c r="G2124" t="s">
        <v>2463</v>
      </c>
      <c r="H2124">
        <v>3</v>
      </c>
      <c r="I2124">
        <v>7</v>
      </c>
      <c r="J2124">
        <v>0.67</v>
      </c>
      <c r="K2124">
        <v>0.81</v>
      </c>
      <c r="L2124">
        <v>36.9</v>
      </c>
      <c r="M2124" t="str">
        <f t="shared" si="101"/>
        <v/>
      </c>
      <c r="N2124" s="12" t="str">
        <f t="shared" si="102"/>
        <v/>
      </c>
      <c r="O2124" t="str">
        <f t="shared" si="103"/>
        <v/>
      </c>
    </row>
    <row r="2125" spans="1:15" x14ac:dyDescent="0.25">
      <c r="A2125">
        <v>2002</v>
      </c>
      <c r="B2125">
        <v>2</v>
      </c>
      <c r="C2125" s="2">
        <v>0.1986111111111111</v>
      </c>
      <c r="D2125">
        <v>2</v>
      </c>
      <c r="E2125">
        <v>5</v>
      </c>
      <c r="F2125" t="s">
        <v>485</v>
      </c>
      <c r="G2125" t="s">
        <v>2462</v>
      </c>
      <c r="H2125">
        <v>3</v>
      </c>
      <c r="I2125">
        <v>7</v>
      </c>
      <c r="J2125">
        <v>0.81</v>
      </c>
      <c r="K2125">
        <v>0.63</v>
      </c>
      <c r="L2125">
        <v>36.700000000000003</v>
      </c>
      <c r="M2125" t="str">
        <f t="shared" si="101"/>
        <v/>
      </c>
      <c r="N2125" s="12" t="str">
        <f t="shared" si="102"/>
        <v/>
      </c>
      <c r="O2125" t="str">
        <f t="shared" si="103"/>
        <v/>
      </c>
    </row>
    <row r="2126" spans="1:15" x14ac:dyDescent="0.25">
      <c r="A2126">
        <v>2002</v>
      </c>
      <c r="B2126">
        <v>2</v>
      </c>
      <c r="C2126" s="2">
        <v>0.17361111111111113</v>
      </c>
      <c r="D2126">
        <v>3</v>
      </c>
      <c r="E2126">
        <v>1</v>
      </c>
      <c r="F2126" t="s">
        <v>471</v>
      </c>
      <c r="G2126" t="s">
        <v>2461</v>
      </c>
      <c r="H2126">
        <v>3</v>
      </c>
      <c r="I2126">
        <v>7</v>
      </c>
      <c r="J2126">
        <v>0.63</v>
      </c>
      <c r="K2126">
        <v>1.4</v>
      </c>
      <c r="L2126">
        <v>40</v>
      </c>
      <c r="M2126" t="str">
        <f t="shared" si="101"/>
        <v/>
      </c>
      <c r="N2126" s="12" t="str">
        <f t="shared" si="102"/>
        <v/>
      </c>
      <c r="O2126" t="str">
        <f t="shared" si="103"/>
        <v/>
      </c>
    </row>
    <row r="2127" spans="1:15" x14ac:dyDescent="0.25">
      <c r="A2127">
        <v>2002</v>
      </c>
      <c r="B2127">
        <v>2</v>
      </c>
      <c r="C2127" s="2">
        <v>0.14444444444444446</v>
      </c>
      <c r="D2127">
        <v>1</v>
      </c>
      <c r="E2127">
        <v>10</v>
      </c>
      <c r="F2127" t="s">
        <v>1312</v>
      </c>
      <c r="G2127" t="s">
        <v>2460</v>
      </c>
      <c r="H2127">
        <v>3</v>
      </c>
      <c r="I2127">
        <v>7</v>
      </c>
      <c r="J2127">
        <v>1.4</v>
      </c>
      <c r="K2127">
        <v>1.26</v>
      </c>
      <c r="L2127">
        <v>40</v>
      </c>
      <c r="M2127" t="str">
        <f t="shared" si="101"/>
        <v/>
      </c>
      <c r="N2127" s="12" t="str">
        <f t="shared" si="102"/>
        <v/>
      </c>
      <c r="O2127" t="str">
        <f t="shared" si="103"/>
        <v/>
      </c>
    </row>
    <row r="2128" spans="1:15" x14ac:dyDescent="0.25">
      <c r="A2128">
        <v>2002</v>
      </c>
      <c r="B2128">
        <v>2</v>
      </c>
      <c r="C2128" s="2">
        <v>0.12013888888888889</v>
      </c>
      <c r="D2128">
        <v>2</v>
      </c>
      <c r="E2128">
        <v>7</v>
      </c>
      <c r="F2128" t="s">
        <v>1278</v>
      </c>
      <c r="G2128" t="s">
        <v>2459</v>
      </c>
      <c r="H2128">
        <v>3</v>
      </c>
      <c r="I2128">
        <v>7</v>
      </c>
      <c r="J2128">
        <v>1.26</v>
      </c>
      <c r="K2128">
        <v>0.43</v>
      </c>
      <c r="L2128">
        <v>37.200000000000003</v>
      </c>
      <c r="M2128" t="str">
        <f t="shared" si="101"/>
        <v/>
      </c>
      <c r="N2128" s="12" t="str">
        <f t="shared" si="102"/>
        <v/>
      </c>
      <c r="O2128" t="str">
        <f t="shared" si="103"/>
        <v/>
      </c>
    </row>
    <row r="2129" spans="1:15" x14ac:dyDescent="0.25">
      <c r="A2129">
        <v>2002</v>
      </c>
      <c r="B2129">
        <v>2</v>
      </c>
      <c r="C2129" s="2">
        <v>9.2361111111111116E-2</v>
      </c>
      <c r="D2129">
        <v>2</v>
      </c>
      <c r="E2129">
        <v>7</v>
      </c>
      <c r="F2129" t="s">
        <v>1278</v>
      </c>
      <c r="G2129" t="s">
        <v>2428</v>
      </c>
      <c r="H2129">
        <v>3</v>
      </c>
      <c r="I2129">
        <v>7</v>
      </c>
      <c r="J2129">
        <v>0</v>
      </c>
      <c r="K2129">
        <v>0</v>
      </c>
      <c r="M2129" t="str">
        <f t="shared" si="101"/>
        <v/>
      </c>
      <c r="N2129" s="12" t="str">
        <f t="shared" si="102"/>
        <v/>
      </c>
      <c r="O2129" t="str">
        <f t="shared" si="103"/>
        <v/>
      </c>
    </row>
    <row r="2130" spans="1:15" x14ac:dyDescent="0.25">
      <c r="A2130">
        <v>2002</v>
      </c>
      <c r="B2130">
        <v>2</v>
      </c>
      <c r="C2130" s="2">
        <v>9.2361111111111116E-2</v>
      </c>
      <c r="D2130">
        <v>3</v>
      </c>
      <c r="E2130">
        <v>8</v>
      </c>
      <c r="F2130" t="s">
        <v>513</v>
      </c>
      <c r="G2130" t="s">
        <v>2458</v>
      </c>
      <c r="H2130">
        <v>3</v>
      </c>
      <c r="I2130">
        <v>7</v>
      </c>
      <c r="J2130">
        <v>0.43</v>
      </c>
      <c r="K2130">
        <v>-1.24</v>
      </c>
      <c r="L2130">
        <v>31.5</v>
      </c>
      <c r="M2130" t="str">
        <f t="shared" si="101"/>
        <v/>
      </c>
      <c r="N2130" s="12" t="str">
        <f t="shared" si="102"/>
        <v/>
      </c>
      <c r="O2130" t="str">
        <f t="shared" si="103"/>
        <v/>
      </c>
    </row>
    <row r="2131" spans="1:15" x14ac:dyDescent="0.25">
      <c r="A2131">
        <v>2002</v>
      </c>
      <c r="B2131">
        <v>2</v>
      </c>
      <c r="C2131" s="2">
        <v>8.3333333333333329E-2</v>
      </c>
      <c r="D2131">
        <v>4</v>
      </c>
      <c r="E2131">
        <v>15</v>
      </c>
      <c r="F2131" t="s">
        <v>463</v>
      </c>
      <c r="G2131" t="s">
        <v>2457</v>
      </c>
      <c r="H2131">
        <v>3</v>
      </c>
      <c r="I2131">
        <v>7</v>
      </c>
      <c r="J2131">
        <v>-1.24</v>
      </c>
      <c r="K2131">
        <v>0.22</v>
      </c>
      <c r="L2131">
        <v>37.1</v>
      </c>
      <c r="M2131" t="str">
        <f t="shared" si="101"/>
        <v/>
      </c>
      <c r="N2131" s="12" t="str">
        <f t="shared" si="102"/>
        <v/>
      </c>
      <c r="O2131" t="str">
        <f t="shared" si="103"/>
        <v/>
      </c>
    </row>
    <row r="2132" spans="1:15" x14ac:dyDescent="0.25">
      <c r="A2132">
        <v>2002</v>
      </c>
      <c r="B2132">
        <v>2</v>
      </c>
      <c r="C2132" s="2">
        <v>7.7777777777777779E-2</v>
      </c>
      <c r="D2132">
        <v>4</v>
      </c>
      <c r="E2132">
        <v>15</v>
      </c>
      <c r="F2132" t="s">
        <v>463</v>
      </c>
      <c r="G2132" t="s">
        <v>511</v>
      </c>
      <c r="H2132">
        <v>3</v>
      </c>
      <c r="I2132">
        <v>7</v>
      </c>
      <c r="J2132">
        <v>0</v>
      </c>
      <c r="K2132">
        <v>0</v>
      </c>
      <c r="M2132" t="str">
        <f t="shared" si="101"/>
        <v/>
      </c>
      <c r="N2132" s="12" t="str">
        <f t="shared" si="102"/>
        <v/>
      </c>
      <c r="O2132" t="str">
        <f t="shared" si="103"/>
        <v/>
      </c>
    </row>
    <row r="2133" spans="1:15" x14ac:dyDescent="0.25">
      <c r="A2133">
        <v>2002</v>
      </c>
      <c r="B2133">
        <v>2</v>
      </c>
      <c r="C2133" s="2">
        <v>7.7777777777777779E-2</v>
      </c>
      <c r="D2133">
        <v>1</v>
      </c>
      <c r="E2133">
        <v>10</v>
      </c>
      <c r="F2133" t="s">
        <v>2456</v>
      </c>
      <c r="G2133" t="s">
        <v>2455</v>
      </c>
      <c r="H2133">
        <v>3</v>
      </c>
      <c r="I2133">
        <v>7</v>
      </c>
      <c r="J2133">
        <v>-0.22</v>
      </c>
      <c r="K2133">
        <v>0.08</v>
      </c>
      <c r="L2133">
        <v>36</v>
      </c>
      <c r="M2133" t="str">
        <f t="shared" si="101"/>
        <v/>
      </c>
      <c r="N2133" s="12" t="str">
        <f t="shared" si="102"/>
        <v/>
      </c>
      <c r="O2133" t="str">
        <f t="shared" si="103"/>
        <v/>
      </c>
    </row>
    <row r="2134" spans="1:15" x14ac:dyDescent="0.25">
      <c r="A2134">
        <v>2002</v>
      </c>
      <c r="B2134">
        <v>2</v>
      </c>
      <c r="C2134" s="2">
        <v>6.458333333333334E-2</v>
      </c>
      <c r="D2134">
        <v>2</v>
      </c>
      <c r="E2134">
        <v>5</v>
      </c>
      <c r="F2134" t="s">
        <v>2415</v>
      </c>
      <c r="G2134" t="s">
        <v>2454</v>
      </c>
      <c r="H2134">
        <v>3</v>
      </c>
      <c r="I2134">
        <v>7</v>
      </c>
      <c r="J2134">
        <v>0.08</v>
      </c>
      <c r="K2134">
        <v>0.61</v>
      </c>
      <c r="L2134">
        <v>34.200000000000003</v>
      </c>
      <c r="M2134" t="str">
        <f t="shared" si="101"/>
        <v/>
      </c>
      <c r="N2134" s="12" t="str">
        <f t="shared" si="102"/>
        <v/>
      </c>
      <c r="O2134" t="str">
        <f t="shared" si="103"/>
        <v/>
      </c>
    </row>
    <row r="2135" spans="1:15" x14ac:dyDescent="0.25">
      <c r="A2135">
        <v>2002</v>
      </c>
      <c r="B2135">
        <v>2</v>
      </c>
      <c r="C2135" s="2">
        <v>6.458333333333334E-2</v>
      </c>
      <c r="D2135">
        <v>1</v>
      </c>
      <c r="E2135">
        <v>10</v>
      </c>
      <c r="F2135" t="s">
        <v>2453</v>
      </c>
      <c r="G2135" t="s">
        <v>2452</v>
      </c>
      <c r="H2135">
        <v>3</v>
      </c>
      <c r="I2135">
        <v>7</v>
      </c>
      <c r="J2135">
        <v>0.61</v>
      </c>
      <c r="K2135">
        <v>-2.92</v>
      </c>
      <c r="L2135">
        <v>48.2</v>
      </c>
      <c r="M2135" t="str">
        <f t="shared" si="101"/>
        <v/>
      </c>
      <c r="N2135" s="12" t="str">
        <f t="shared" si="102"/>
        <v/>
      </c>
      <c r="O2135" t="str">
        <f t="shared" si="103"/>
        <v/>
      </c>
    </row>
    <row r="2136" spans="1:15" x14ac:dyDescent="0.25">
      <c r="A2136">
        <v>2002</v>
      </c>
      <c r="B2136">
        <v>2</v>
      </c>
      <c r="C2136" s="2">
        <v>5.5555555555555552E-2</v>
      </c>
      <c r="D2136">
        <v>1</v>
      </c>
      <c r="E2136">
        <v>10</v>
      </c>
      <c r="F2136" t="s">
        <v>2450</v>
      </c>
      <c r="G2136" t="s">
        <v>2451</v>
      </c>
      <c r="H2136">
        <v>3</v>
      </c>
      <c r="I2136">
        <v>7</v>
      </c>
      <c r="J2136">
        <v>2.92</v>
      </c>
      <c r="K2136">
        <v>3.97</v>
      </c>
      <c r="L2136">
        <v>52.7</v>
      </c>
      <c r="M2136" t="str">
        <f t="shared" si="101"/>
        <v/>
      </c>
      <c r="N2136" s="12" t="str">
        <f t="shared" si="102"/>
        <v/>
      </c>
      <c r="O2136" t="str">
        <f t="shared" si="103"/>
        <v/>
      </c>
    </row>
    <row r="2137" spans="1:15" x14ac:dyDescent="0.25">
      <c r="A2137">
        <v>2002</v>
      </c>
      <c r="B2137">
        <v>2</v>
      </c>
      <c r="C2137" s="2">
        <v>4.9999999999999996E-2</v>
      </c>
      <c r="D2137">
        <v>1</v>
      </c>
      <c r="E2137">
        <v>10</v>
      </c>
      <c r="F2137" t="s">
        <v>2450</v>
      </c>
      <c r="G2137" t="s">
        <v>459</v>
      </c>
      <c r="H2137">
        <v>3</v>
      </c>
      <c r="I2137">
        <v>7</v>
      </c>
      <c r="J2137">
        <v>0</v>
      </c>
      <c r="K2137">
        <v>0</v>
      </c>
      <c r="M2137" t="str">
        <f t="shared" si="101"/>
        <v/>
      </c>
      <c r="N2137" s="12" t="str">
        <f t="shared" si="102"/>
        <v/>
      </c>
      <c r="O2137" t="str">
        <f t="shared" si="103"/>
        <v/>
      </c>
    </row>
    <row r="2138" spans="1:15" x14ac:dyDescent="0.25">
      <c r="A2138">
        <v>2002</v>
      </c>
      <c r="B2138">
        <v>2</v>
      </c>
      <c r="C2138" s="2">
        <v>4.9999999999999996E-2</v>
      </c>
      <c r="D2138">
        <v>1</v>
      </c>
      <c r="E2138">
        <v>10</v>
      </c>
      <c r="F2138" t="s">
        <v>2450</v>
      </c>
      <c r="G2138" t="s">
        <v>2414</v>
      </c>
      <c r="H2138">
        <v>3</v>
      </c>
      <c r="I2138">
        <v>7</v>
      </c>
      <c r="J2138">
        <v>0</v>
      </c>
      <c r="K2138">
        <v>0</v>
      </c>
      <c r="M2138" t="str">
        <f t="shared" si="101"/>
        <v/>
      </c>
      <c r="N2138" s="12" t="str">
        <f t="shared" si="102"/>
        <v/>
      </c>
      <c r="O2138" t="str">
        <f t="shared" si="103"/>
        <v/>
      </c>
    </row>
    <row r="2139" spans="1:15" x14ac:dyDescent="0.25">
      <c r="A2139">
        <v>2002</v>
      </c>
      <c r="B2139">
        <v>2</v>
      </c>
      <c r="C2139" s="2">
        <v>4.9999999999999996E-2</v>
      </c>
      <c r="D2139">
        <v>1</v>
      </c>
      <c r="E2139">
        <v>10</v>
      </c>
      <c r="F2139" t="s">
        <v>2449</v>
      </c>
      <c r="G2139" t="s">
        <v>2448</v>
      </c>
      <c r="H2139">
        <v>3</v>
      </c>
      <c r="I2139">
        <v>7</v>
      </c>
      <c r="J2139">
        <v>3.97</v>
      </c>
      <c r="K2139">
        <v>4.6500000000000004</v>
      </c>
      <c r="L2139">
        <v>55.6</v>
      </c>
      <c r="M2139" t="str">
        <f t="shared" si="101"/>
        <v/>
      </c>
      <c r="N2139" s="12" t="str">
        <f t="shared" si="102"/>
        <v/>
      </c>
      <c r="O2139" t="str">
        <f t="shared" si="103"/>
        <v/>
      </c>
    </row>
    <row r="2140" spans="1:15" x14ac:dyDescent="0.25">
      <c r="A2140">
        <v>2002</v>
      </c>
      <c r="B2140">
        <v>2</v>
      </c>
      <c r="C2140" s="2">
        <v>3.1944444444444449E-2</v>
      </c>
      <c r="D2140">
        <v>2</v>
      </c>
      <c r="E2140">
        <v>2</v>
      </c>
      <c r="F2140" t="s">
        <v>2436</v>
      </c>
      <c r="G2140" t="s">
        <v>1790</v>
      </c>
      <c r="H2140">
        <v>3</v>
      </c>
      <c r="I2140">
        <v>7</v>
      </c>
      <c r="J2140">
        <v>4.6500000000000004</v>
      </c>
      <c r="K2140">
        <v>3.95</v>
      </c>
      <c r="L2140">
        <v>53.2</v>
      </c>
      <c r="M2140" t="str">
        <f t="shared" si="101"/>
        <v/>
      </c>
      <c r="N2140" s="12" t="str">
        <f t="shared" si="102"/>
        <v/>
      </c>
      <c r="O2140" t="str">
        <f t="shared" si="103"/>
        <v/>
      </c>
    </row>
    <row r="2141" spans="1:15" x14ac:dyDescent="0.25">
      <c r="A2141">
        <v>2002</v>
      </c>
      <c r="B2141">
        <v>2</v>
      </c>
      <c r="C2141" s="2">
        <v>2.8472222222222222E-2</v>
      </c>
      <c r="D2141">
        <v>3</v>
      </c>
      <c r="E2141">
        <v>2</v>
      </c>
      <c r="F2141" t="s">
        <v>2436</v>
      </c>
      <c r="G2141" t="s">
        <v>2447</v>
      </c>
      <c r="H2141">
        <v>3</v>
      </c>
      <c r="I2141">
        <v>7</v>
      </c>
      <c r="J2141">
        <v>3.95</v>
      </c>
      <c r="K2141">
        <v>5.37</v>
      </c>
      <c r="L2141">
        <v>59.1</v>
      </c>
      <c r="M2141" t="str">
        <f t="shared" si="101"/>
        <v/>
      </c>
      <c r="N2141" s="12" t="str">
        <f t="shared" si="102"/>
        <v/>
      </c>
      <c r="O2141" t="str">
        <f t="shared" si="103"/>
        <v/>
      </c>
    </row>
    <row r="2142" spans="1:15" x14ac:dyDescent="0.25">
      <c r="A2142">
        <v>2002</v>
      </c>
      <c r="B2142">
        <v>2</v>
      </c>
      <c r="C2142" s="2">
        <v>2.4999999999999998E-2</v>
      </c>
      <c r="D2142">
        <v>3</v>
      </c>
      <c r="E2142">
        <v>2</v>
      </c>
      <c r="F2142" t="s">
        <v>2436</v>
      </c>
      <c r="G2142" t="s">
        <v>455</v>
      </c>
      <c r="H2142">
        <v>3</v>
      </c>
      <c r="I2142">
        <v>7</v>
      </c>
      <c r="J2142">
        <v>0</v>
      </c>
      <c r="K2142">
        <v>0</v>
      </c>
      <c r="M2142" t="str">
        <f t="shared" si="101"/>
        <v/>
      </c>
      <c r="N2142" s="12" t="str">
        <f t="shared" si="102"/>
        <v/>
      </c>
      <c r="O2142" t="str">
        <f t="shared" si="103"/>
        <v/>
      </c>
    </row>
    <row r="2143" spans="1:15" x14ac:dyDescent="0.25">
      <c r="A2143">
        <v>2002</v>
      </c>
      <c r="B2143">
        <v>2</v>
      </c>
      <c r="C2143" s="2">
        <v>2.4999999999999998E-2</v>
      </c>
      <c r="D2143">
        <v>1</v>
      </c>
      <c r="E2143">
        <v>8</v>
      </c>
      <c r="F2143" t="s">
        <v>2434</v>
      </c>
      <c r="G2143" t="s">
        <v>2446</v>
      </c>
      <c r="H2143">
        <v>3</v>
      </c>
      <c r="I2143">
        <v>13</v>
      </c>
      <c r="J2143">
        <v>5.37</v>
      </c>
      <c r="K2143">
        <v>7</v>
      </c>
      <c r="L2143">
        <v>61.7</v>
      </c>
      <c r="M2143">
        <f t="shared" si="101"/>
        <v>2</v>
      </c>
      <c r="N2143" s="12">
        <f t="shared" si="102"/>
        <v>2.041666666666667E-2</v>
      </c>
      <c r="O2143">
        <f t="shared" si="103"/>
        <v>10</v>
      </c>
    </row>
    <row r="2144" spans="1:15" x14ac:dyDescent="0.25">
      <c r="A2144">
        <v>2002</v>
      </c>
      <c r="B2144">
        <v>2</v>
      </c>
      <c r="C2144" s="2">
        <v>2.4999999999999998E-2</v>
      </c>
      <c r="F2144" t="s">
        <v>2434</v>
      </c>
      <c r="G2144" t="s">
        <v>1379</v>
      </c>
      <c r="H2144">
        <v>3</v>
      </c>
      <c r="I2144">
        <v>14</v>
      </c>
      <c r="J2144">
        <v>0</v>
      </c>
      <c r="K2144">
        <v>0</v>
      </c>
      <c r="L2144">
        <v>65.599999999999994</v>
      </c>
      <c r="M2144">
        <f t="shared" si="101"/>
        <v>2</v>
      </c>
      <c r="N2144" s="12">
        <f t="shared" si="102"/>
        <v>2.041666666666667E-2</v>
      </c>
      <c r="O2144">
        <f t="shared" si="103"/>
        <v>11</v>
      </c>
    </row>
    <row r="2145" spans="1:15" x14ac:dyDescent="0.25">
      <c r="A2145">
        <v>2002</v>
      </c>
      <c r="B2145">
        <v>2</v>
      </c>
      <c r="C2145" s="2">
        <v>2.4999999999999998E-2</v>
      </c>
      <c r="F2145" t="s">
        <v>1178</v>
      </c>
      <c r="G2145" t="s">
        <v>2445</v>
      </c>
      <c r="H2145">
        <v>3</v>
      </c>
      <c r="I2145">
        <v>14</v>
      </c>
      <c r="J2145">
        <v>0</v>
      </c>
      <c r="K2145">
        <v>0.38</v>
      </c>
      <c r="L2145">
        <v>67</v>
      </c>
      <c r="M2145" t="str">
        <f t="shared" si="101"/>
        <v/>
      </c>
      <c r="N2145" s="12" t="str">
        <f t="shared" si="102"/>
        <v/>
      </c>
      <c r="O2145" t="str">
        <f t="shared" si="103"/>
        <v/>
      </c>
    </row>
    <row r="2146" spans="1:15" x14ac:dyDescent="0.25">
      <c r="A2146">
        <v>2002</v>
      </c>
      <c r="B2146">
        <v>2</v>
      </c>
      <c r="C2146" s="2">
        <v>2.1527777777777781E-2</v>
      </c>
      <c r="D2146">
        <v>1</v>
      </c>
      <c r="E2146">
        <v>10</v>
      </c>
      <c r="F2146" t="s">
        <v>2444</v>
      </c>
      <c r="G2146" t="s">
        <v>2443</v>
      </c>
      <c r="H2146">
        <v>3</v>
      </c>
      <c r="I2146">
        <v>14</v>
      </c>
      <c r="J2146">
        <v>-0.38</v>
      </c>
      <c r="K2146">
        <v>-0.85</v>
      </c>
      <c r="L2146">
        <v>65.7</v>
      </c>
      <c r="M2146" t="str">
        <f t="shared" si="101"/>
        <v/>
      </c>
      <c r="N2146" s="12" t="str">
        <f t="shared" si="102"/>
        <v/>
      </c>
      <c r="O2146" t="str">
        <f t="shared" si="103"/>
        <v/>
      </c>
    </row>
    <row r="2147" spans="1:15" x14ac:dyDescent="0.25">
      <c r="A2147">
        <v>2002</v>
      </c>
      <c r="B2147">
        <v>3</v>
      </c>
      <c r="C2147" s="2">
        <v>0.625</v>
      </c>
      <c r="F2147" t="s">
        <v>2341</v>
      </c>
      <c r="G2147" t="s">
        <v>2442</v>
      </c>
      <c r="H2147">
        <v>3</v>
      </c>
      <c r="I2147">
        <v>14</v>
      </c>
      <c r="J2147">
        <v>0</v>
      </c>
      <c r="K2147">
        <v>-1.07</v>
      </c>
      <c r="L2147">
        <v>70.3</v>
      </c>
      <c r="M2147" t="str">
        <f t="shared" si="101"/>
        <v/>
      </c>
      <c r="N2147" s="12" t="str">
        <f t="shared" si="102"/>
        <v/>
      </c>
      <c r="O2147" t="str">
        <f t="shared" si="103"/>
        <v/>
      </c>
    </row>
    <row r="2148" spans="1:15" x14ac:dyDescent="0.25">
      <c r="A2148">
        <v>2002</v>
      </c>
      <c r="B2148">
        <v>3</v>
      </c>
      <c r="C2148" s="2">
        <v>0.61597222222222225</v>
      </c>
      <c r="D2148">
        <v>1</v>
      </c>
      <c r="E2148">
        <v>10</v>
      </c>
      <c r="F2148" t="s">
        <v>463</v>
      </c>
      <c r="G2148" t="s">
        <v>2441</v>
      </c>
      <c r="H2148">
        <v>3</v>
      </c>
      <c r="I2148">
        <v>14</v>
      </c>
      <c r="J2148">
        <v>1.07</v>
      </c>
      <c r="K2148">
        <v>1.74</v>
      </c>
      <c r="L2148">
        <v>72.900000000000006</v>
      </c>
      <c r="M2148" t="str">
        <f t="shared" si="101"/>
        <v/>
      </c>
      <c r="N2148" s="12" t="str">
        <f t="shared" si="102"/>
        <v/>
      </c>
      <c r="O2148" t="str">
        <f t="shared" si="103"/>
        <v/>
      </c>
    </row>
    <row r="2149" spans="1:15" x14ac:dyDescent="0.25">
      <c r="A2149">
        <v>2002</v>
      </c>
      <c r="B2149">
        <v>3</v>
      </c>
      <c r="C2149" s="2">
        <v>0.58958333333333335</v>
      </c>
      <c r="D2149">
        <v>2</v>
      </c>
      <c r="E2149">
        <v>1</v>
      </c>
      <c r="F2149" t="s">
        <v>520</v>
      </c>
      <c r="G2149" t="s">
        <v>2440</v>
      </c>
      <c r="H2149">
        <v>3</v>
      </c>
      <c r="I2149">
        <v>14</v>
      </c>
      <c r="J2149">
        <v>1.74</v>
      </c>
      <c r="K2149">
        <v>2.46</v>
      </c>
      <c r="L2149">
        <v>76.099999999999994</v>
      </c>
      <c r="M2149" t="str">
        <f t="shared" si="101"/>
        <v/>
      </c>
      <c r="N2149" s="12" t="str">
        <f t="shared" si="102"/>
        <v/>
      </c>
      <c r="O2149" t="str">
        <f t="shared" si="103"/>
        <v/>
      </c>
    </row>
    <row r="2150" spans="1:15" x14ac:dyDescent="0.25">
      <c r="A2150">
        <v>2002</v>
      </c>
      <c r="B2150">
        <v>3</v>
      </c>
      <c r="C2150" s="2">
        <v>0.56180555555555556</v>
      </c>
      <c r="D2150">
        <v>1</v>
      </c>
      <c r="E2150">
        <v>10</v>
      </c>
      <c r="F2150" t="s">
        <v>2393</v>
      </c>
      <c r="G2150" t="s">
        <v>1790</v>
      </c>
      <c r="H2150">
        <v>3</v>
      </c>
      <c r="I2150">
        <v>14</v>
      </c>
      <c r="J2150">
        <v>2.46</v>
      </c>
      <c r="K2150">
        <v>1.91</v>
      </c>
      <c r="L2150">
        <v>75</v>
      </c>
      <c r="M2150" t="str">
        <f t="shared" si="101"/>
        <v/>
      </c>
      <c r="N2150" s="12" t="str">
        <f t="shared" si="102"/>
        <v/>
      </c>
      <c r="O2150" t="str">
        <f t="shared" si="103"/>
        <v/>
      </c>
    </row>
    <row r="2151" spans="1:15" x14ac:dyDescent="0.25">
      <c r="A2151">
        <v>2002</v>
      </c>
      <c r="B2151">
        <v>3</v>
      </c>
      <c r="C2151" s="2">
        <v>0.55694444444444446</v>
      </c>
      <c r="D2151">
        <v>2</v>
      </c>
      <c r="E2151">
        <v>10</v>
      </c>
      <c r="F2151" t="s">
        <v>2393</v>
      </c>
      <c r="G2151" t="s">
        <v>2439</v>
      </c>
      <c r="H2151">
        <v>3</v>
      </c>
      <c r="I2151">
        <v>14</v>
      </c>
      <c r="J2151">
        <v>1.91</v>
      </c>
      <c r="K2151">
        <v>0.7</v>
      </c>
      <c r="L2151">
        <v>70.8</v>
      </c>
      <c r="M2151" t="str">
        <f t="shared" si="101"/>
        <v/>
      </c>
      <c r="N2151" s="12" t="str">
        <f t="shared" si="102"/>
        <v/>
      </c>
      <c r="O2151" t="str">
        <f t="shared" si="103"/>
        <v/>
      </c>
    </row>
    <row r="2152" spans="1:15" x14ac:dyDescent="0.25">
      <c r="A2152">
        <v>2002</v>
      </c>
      <c r="B2152">
        <v>3</v>
      </c>
      <c r="C2152" s="2">
        <v>0.52986111111111112</v>
      </c>
      <c r="D2152">
        <v>3</v>
      </c>
      <c r="E2152">
        <v>14</v>
      </c>
      <c r="F2152" t="s">
        <v>451</v>
      </c>
      <c r="G2152" t="s">
        <v>2438</v>
      </c>
      <c r="H2152">
        <v>3</v>
      </c>
      <c r="I2152">
        <v>14</v>
      </c>
      <c r="J2152">
        <v>0.7</v>
      </c>
      <c r="K2152">
        <v>0.4</v>
      </c>
      <c r="L2152">
        <v>70.5</v>
      </c>
      <c r="M2152" t="str">
        <f t="shared" si="101"/>
        <v/>
      </c>
      <c r="N2152" s="12" t="str">
        <f t="shared" si="102"/>
        <v/>
      </c>
      <c r="O2152" t="str">
        <f t="shared" si="103"/>
        <v/>
      </c>
    </row>
    <row r="2153" spans="1:15" x14ac:dyDescent="0.25">
      <c r="A2153">
        <v>2002</v>
      </c>
      <c r="B2153">
        <v>3</v>
      </c>
      <c r="C2153" s="2">
        <v>0.50416666666666665</v>
      </c>
      <c r="D2153">
        <v>4</v>
      </c>
      <c r="E2153">
        <v>6</v>
      </c>
      <c r="F2153" t="s">
        <v>2391</v>
      </c>
      <c r="G2153" t="s">
        <v>2437</v>
      </c>
      <c r="H2153">
        <v>3</v>
      </c>
      <c r="I2153">
        <v>14</v>
      </c>
      <c r="J2153">
        <v>0.4</v>
      </c>
      <c r="K2153">
        <v>0.14000000000000001</v>
      </c>
      <c r="L2153">
        <v>70.3</v>
      </c>
      <c r="M2153" t="str">
        <f t="shared" si="101"/>
        <v/>
      </c>
      <c r="N2153" s="12" t="str">
        <f t="shared" si="102"/>
        <v/>
      </c>
      <c r="O2153" t="str">
        <f t="shared" si="103"/>
        <v/>
      </c>
    </row>
    <row r="2154" spans="1:15" x14ac:dyDescent="0.25">
      <c r="A2154">
        <v>2002</v>
      </c>
      <c r="B2154">
        <v>3</v>
      </c>
      <c r="C2154" s="2">
        <v>0.49861111111111112</v>
      </c>
      <c r="D2154">
        <v>1</v>
      </c>
      <c r="E2154">
        <v>10</v>
      </c>
      <c r="F2154" t="s">
        <v>2436</v>
      </c>
      <c r="G2154" t="s">
        <v>2435</v>
      </c>
      <c r="H2154">
        <v>3</v>
      </c>
      <c r="I2154">
        <v>14</v>
      </c>
      <c r="J2154">
        <v>-0.14000000000000001</v>
      </c>
      <c r="K2154">
        <v>-0.68</v>
      </c>
      <c r="L2154">
        <v>72.5</v>
      </c>
      <c r="M2154" t="str">
        <f t="shared" si="101"/>
        <v/>
      </c>
      <c r="N2154" s="12" t="str">
        <f t="shared" si="102"/>
        <v/>
      </c>
      <c r="O2154" t="str">
        <f t="shared" si="103"/>
        <v/>
      </c>
    </row>
    <row r="2155" spans="1:15" x14ac:dyDescent="0.25">
      <c r="A2155">
        <v>2002</v>
      </c>
      <c r="B2155">
        <v>3</v>
      </c>
      <c r="C2155" s="2">
        <v>0.48194444444444445</v>
      </c>
      <c r="D2155">
        <v>1</v>
      </c>
      <c r="E2155">
        <v>18</v>
      </c>
      <c r="F2155" t="s">
        <v>2434</v>
      </c>
      <c r="G2155" t="s">
        <v>2433</v>
      </c>
      <c r="H2155">
        <v>3</v>
      </c>
      <c r="I2155">
        <v>14</v>
      </c>
      <c r="J2155">
        <v>-0.68</v>
      </c>
      <c r="K2155">
        <v>0.81</v>
      </c>
      <c r="L2155">
        <v>67.2</v>
      </c>
      <c r="M2155" t="str">
        <f t="shared" si="101"/>
        <v/>
      </c>
      <c r="N2155" s="12" t="str">
        <f t="shared" si="102"/>
        <v/>
      </c>
      <c r="O2155" t="str">
        <f t="shared" si="103"/>
        <v/>
      </c>
    </row>
    <row r="2156" spans="1:15" x14ac:dyDescent="0.25">
      <c r="A2156">
        <v>2002</v>
      </c>
      <c r="B2156">
        <v>3</v>
      </c>
      <c r="C2156" s="2">
        <v>0.4548611111111111</v>
      </c>
      <c r="D2156">
        <v>1</v>
      </c>
      <c r="E2156">
        <v>10</v>
      </c>
      <c r="F2156" t="s">
        <v>2432</v>
      </c>
      <c r="G2156" t="s">
        <v>2431</v>
      </c>
      <c r="H2156">
        <v>3</v>
      </c>
      <c r="I2156">
        <v>14</v>
      </c>
      <c r="J2156">
        <v>0.81</v>
      </c>
      <c r="K2156">
        <v>2.2599999999999998</v>
      </c>
      <c r="L2156">
        <v>61.9</v>
      </c>
      <c r="M2156" t="str">
        <f t="shared" si="101"/>
        <v/>
      </c>
      <c r="N2156" s="12" t="str">
        <f t="shared" si="102"/>
        <v/>
      </c>
      <c r="O2156" t="str">
        <f t="shared" si="103"/>
        <v/>
      </c>
    </row>
    <row r="2157" spans="1:15" x14ac:dyDescent="0.25">
      <c r="A2157">
        <v>2002</v>
      </c>
      <c r="B2157">
        <v>3</v>
      </c>
      <c r="C2157" s="2">
        <v>0.4236111111111111</v>
      </c>
      <c r="D2157">
        <v>1</v>
      </c>
      <c r="E2157">
        <v>10</v>
      </c>
      <c r="F2157">
        <v>50</v>
      </c>
      <c r="G2157" t="s">
        <v>2430</v>
      </c>
      <c r="H2157">
        <v>3</v>
      </c>
      <c r="I2157">
        <v>14</v>
      </c>
      <c r="J2157">
        <v>2.2599999999999998</v>
      </c>
      <c r="K2157">
        <v>2.85</v>
      </c>
      <c r="L2157">
        <v>60.3</v>
      </c>
      <c r="M2157" t="str">
        <f t="shared" si="101"/>
        <v/>
      </c>
      <c r="N2157" s="12" t="str">
        <f t="shared" si="102"/>
        <v/>
      </c>
      <c r="O2157" t="str">
        <f t="shared" si="103"/>
        <v/>
      </c>
    </row>
    <row r="2158" spans="1:15" x14ac:dyDescent="0.25">
      <c r="A2158">
        <v>2002</v>
      </c>
      <c r="B2158">
        <v>3</v>
      </c>
      <c r="C2158" s="2">
        <v>0.42083333333333334</v>
      </c>
      <c r="D2158">
        <v>1</v>
      </c>
      <c r="E2158">
        <v>10</v>
      </c>
      <c r="F2158" t="s">
        <v>520</v>
      </c>
      <c r="G2158" t="s">
        <v>2429</v>
      </c>
      <c r="H2158">
        <v>3</v>
      </c>
      <c r="I2158">
        <v>14</v>
      </c>
      <c r="J2158">
        <v>2.85</v>
      </c>
      <c r="K2158">
        <v>1.36</v>
      </c>
      <c r="L2158">
        <v>66.8</v>
      </c>
      <c r="M2158" t="str">
        <f t="shared" si="101"/>
        <v/>
      </c>
      <c r="N2158" s="12" t="str">
        <f t="shared" si="102"/>
        <v/>
      </c>
      <c r="O2158" t="str">
        <f t="shared" si="103"/>
        <v/>
      </c>
    </row>
    <row r="2159" spans="1:15" x14ac:dyDescent="0.25">
      <c r="A2159">
        <v>2002</v>
      </c>
      <c r="B2159">
        <v>3</v>
      </c>
      <c r="C2159" s="2">
        <v>0.41111111111111115</v>
      </c>
      <c r="D2159">
        <v>1</v>
      </c>
      <c r="E2159">
        <v>10</v>
      </c>
      <c r="F2159" t="s">
        <v>520</v>
      </c>
      <c r="G2159" t="s">
        <v>2428</v>
      </c>
      <c r="H2159">
        <v>3</v>
      </c>
      <c r="I2159">
        <v>14</v>
      </c>
      <c r="J2159">
        <v>0</v>
      </c>
      <c r="K2159">
        <v>0</v>
      </c>
      <c r="M2159" t="str">
        <f t="shared" si="101"/>
        <v/>
      </c>
      <c r="N2159" s="12" t="str">
        <f t="shared" si="102"/>
        <v/>
      </c>
      <c r="O2159" t="str">
        <f t="shared" si="103"/>
        <v/>
      </c>
    </row>
    <row r="2160" spans="1:15" x14ac:dyDescent="0.25">
      <c r="A2160">
        <v>2002</v>
      </c>
      <c r="B2160">
        <v>3</v>
      </c>
      <c r="C2160" s="2">
        <v>0.41111111111111115</v>
      </c>
      <c r="D2160">
        <v>2</v>
      </c>
      <c r="E2160">
        <v>17</v>
      </c>
      <c r="F2160" t="s">
        <v>491</v>
      </c>
      <c r="G2160" t="s">
        <v>2369</v>
      </c>
      <c r="H2160">
        <v>3</v>
      </c>
      <c r="I2160">
        <v>14</v>
      </c>
      <c r="J2160">
        <v>1.36</v>
      </c>
      <c r="K2160">
        <v>0.7</v>
      </c>
      <c r="L2160">
        <v>69.8</v>
      </c>
      <c r="M2160" t="str">
        <f t="shared" si="101"/>
        <v/>
      </c>
      <c r="N2160" s="12" t="str">
        <f t="shared" si="102"/>
        <v/>
      </c>
      <c r="O2160" t="str">
        <f t="shared" si="103"/>
        <v/>
      </c>
    </row>
    <row r="2161" spans="1:15" x14ac:dyDescent="0.25">
      <c r="A2161">
        <v>2002</v>
      </c>
      <c r="B2161">
        <v>3</v>
      </c>
      <c r="C2161" s="2">
        <v>0.4069444444444445</v>
      </c>
      <c r="D2161">
        <v>3</v>
      </c>
      <c r="E2161">
        <v>17</v>
      </c>
      <c r="F2161" t="s">
        <v>491</v>
      </c>
      <c r="G2161" t="s">
        <v>2427</v>
      </c>
      <c r="H2161">
        <v>3</v>
      </c>
      <c r="I2161">
        <v>14</v>
      </c>
      <c r="J2161">
        <v>0.7</v>
      </c>
      <c r="K2161">
        <v>7.0000000000000007E-2</v>
      </c>
      <c r="L2161">
        <v>72.400000000000006</v>
      </c>
      <c r="M2161" t="str">
        <f t="shared" si="101"/>
        <v/>
      </c>
      <c r="N2161" s="12" t="str">
        <f t="shared" si="102"/>
        <v/>
      </c>
      <c r="O2161" t="str">
        <f t="shared" si="103"/>
        <v/>
      </c>
    </row>
    <row r="2162" spans="1:15" x14ac:dyDescent="0.25">
      <c r="A2162">
        <v>2002</v>
      </c>
      <c r="B2162">
        <v>3</v>
      </c>
      <c r="C2162" s="2">
        <v>0.4069444444444445</v>
      </c>
      <c r="D2162">
        <v>4</v>
      </c>
      <c r="E2162">
        <v>17</v>
      </c>
      <c r="F2162" t="s">
        <v>491</v>
      </c>
      <c r="G2162" t="s">
        <v>2426</v>
      </c>
      <c r="H2162">
        <v>3</v>
      </c>
      <c r="I2162">
        <v>14</v>
      </c>
      <c r="J2162">
        <v>7.0000000000000007E-2</v>
      </c>
      <c r="K2162">
        <v>-0.26</v>
      </c>
      <c r="L2162">
        <v>73.7</v>
      </c>
      <c r="M2162" t="str">
        <f t="shared" si="101"/>
        <v/>
      </c>
      <c r="N2162" s="12" t="str">
        <f t="shared" si="102"/>
        <v/>
      </c>
      <c r="O2162" t="str">
        <f t="shared" si="103"/>
        <v/>
      </c>
    </row>
    <row r="2163" spans="1:15" x14ac:dyDescent="0.25">
      <c r="A2163">
        <v>2002</v>
      </c>
      <c r="B2163">
        <v>3</v>
      </c>
      <c r="C2163" s="2">
        <v>0.40416666666666662</v>
      </c>
      <c r="D2163">
        <v>4</v>
      </c>
      <c r="E2163">
        <v>22</v>
      </c>
      <c r="F2163" t="s">
        <v>2393</v>
      </c>
      <c r="G2163" t="s">
        <v>2425</v>
      </c>
      <c r="H2163">
        <v>3</v>
      </c>
      <c r="I2163">
        <v>14</v>
      </c>
      <c r="J2163">
        <v>-0.26</v>
      </c>
      <c r="K2163">
        <v>-0.15</v>
      </c>
      <c r="L2163">
        <v>73.3</v>
      </c>
      <c r="M2163" t="str">
        <f t="shared" si="101"/>
        <v/>
      </c>
      <c r="N2163" s="12" t="str">
        <f t="shared" si="102"/>
        <v/>
      </c>
      <c r="O2163" t="str">
        <f t="shared" si="103"/>
        <v/>
      </c>
    </row>
    <row r="2164" spans="1:15" x14ac:dyDescent="0.25">
      <c r="A2164">
        <v>2002</v>
      </c>
      <c r="B2164">
        <v>3</v>
      </c>
      <c r="C2164" s="2">
        <v>0.39652777777777781</v>
      </c>
      <c r="D2164">
        <v>1</v>
      </c>
      <c r="E2164">
        <v>10</v>
      </c>
      <c r="F2164" t="s">
        <v>492</v>
      </c>
      <c r="G2164" t="s">
        <v>2424</v>
      </c>
      <c r="H2164">
        <v>3</v>
      </c>
      <c r="I2164">
        <v>14</v>
      </c>
      <c r="J2164">
        <v>0.15</v>
      </c>
      <c r="K2164">
        <v>1.33</v>
      </c>
      <c r="L2164">
        <v>77.900000000000006</v>
      </c>
      <c r="M2164" t="str">
        <f t="shared" si="101"/>
        <v/>
      </c>
      <c r="N2164" s="12" t="str">
        <f t="shared" si="102"/>
        <v/>
      </c>
      <c r="O2164" t="str">
        <f t="shared" si="103"/>
        <v/>
      </c>
    </row>
    <row r="2165" spans="1:15" x14ac:dyDescent="0.25">
      <c r="A2165">
        <v>2002</v>
      </c>
      <c r="B2165">
        <v>3</v>
      </c>
      <c r="C2165" s="2">
        <v>0.36805555555555558</v>
      </c>
      <c r="D2165">
        <v>1</v>
      </c>
      <c r="E2165">
        <v>10</v>
      </c>
      <c r="F2165" t="s">
        <v>496</v>
      </c>
      <c r="G2165" t="s">
        <v>2423</v>
      </c>
      <c r="H2165">
        <v>3</v>
      </c>
      <c r="I2165">
        <v>14</v>
      </c>
      <c r="J2165">
        <v>1.33</v>
      </c>
      <c r="K2165">
        <v>2.79</v>
      </c>
      <c r="L2165">
        <v>83.4</v>
      </c>
      <c r="M2165" t="str">
        <f t="shared" si="101"/>
        <v/>
      </c>
      <c r="N2165" s="12" t="str">
        <f t="shared" si="102"/>
        <v/>
      </c>
      <c r="O2165" t="str">
        <f t="shared" si="103"/>
        <v/>
      </c>
    </row>
    <row r="2166" spans="1:15" x14ac:dyDescent="0.25">
      <c r="A2166">
        <v>2002</v>
      </c>
      <c r="B2166">
        <v>3</v>
      </c>
      <c r="C2166" s="2">
        <v>0.34097222222222223</v>
      </c>
      <c r="D2166">
        <v>1</v>
      </c>
      <c r="E2166">
        <v>10</v>
      </c>
      <c r="F2166" t="s">
        <v>2422</v>
      </c>
      <c r="G2166" t="s">
        <v>2421</v>
      </c>
      <c r="H2166">
        <v>3</v>
      </c>
      <c r="I2166">
        <v>14</v>
      </c>
      <c r="J2166">
        <v>2.79</v>
      </c>
      <c r="K2166">
        <v>2.92</v>
      </c>
      <c r="L2166">
        <v>84.5</v>
      </c>
      <c r="M2166" t="str">
        <f t="shared" si="101"/>
        <v/>
      </c>
      <c r="N2166" s="12" t="str">
        <f t="shared" si="102"/>
        <v/>
      </c>
      <c r="O2166" t="str">
        <f t="shared" si="103"/>
        <v/>
      </c>
    </row>
    <row r="2167" spans="1:15" x14ac:dyDescent="0.25">
      <c r="A2167">
        <v>2002</v>
      </c>
      <c r="B2167">
        <v>3</v>
      </c>
      <c r="C2167" s="2">
        <v>0.31597222222222221</v>
      </c>
      <c r="D2167">
        <v>2</v>
      </c>
      <c r="E2167">
        <v>5</v>
      </c>
      <c r="F2167" t="s">
        <v>2420</v>
      </c>
      <c r="G2167" t="s">
        <v>2419</v>
      </c>
      <c r="H2167">
        <v>3</v>
      </c>
      <c r="I2167">
        <v>14</v>
      </c>
      <c r="J2167">
        <v>2.92</v>
      </c>
      <c r="K2167">
        <v>2.34</v>
      </c>
      <c r="L2167">
        <v>83.6</v>
      </c>
      <c r="M2167" t="str">
        <f t="shared" si="101"/>
        <v/>
      </c>
      <c r="N2167" s="12" t="str">
        <f t="shared" si="102"/>
        <v/>
      </c>
      <c r="O2167" t="str">
        <f t="shared" si="103"/>
        <v/>
      </c>
    </row>
    <row r="2168" spans="1:15" x14ac:dyDescent="0.25">
      <c r="A2168">
        <v>2002</v>
      </c>
      <c r="B2168">
        <v>3</v>
      </c>
      <c r="C2168" s="2">
        <v>0.28680555555555554</v>
      </c>
      <c r="D2168">
        <v>3</v>
      </c>
      <c r="E2168">
        <v>4</v>
      </c>
      <c r="F2168" t="s">
        <v>2344</v>
      </c>
      <c r="G2168" t="s">
        <v>2418</v>
      </c>
      <c r="H2168">
        <v>3</v>
      </c>
      <c r="I2168">
        <v>14</v>
      </c>
      <c r="J2168">
        <v>2.34</v>
      </c>
      <c r="K2168">
        <v>0.89</v>
      </c>
      <c r="L2168">
        <v>79.8</v>
      </c>
      <c r="M2168" t="str">
        <f t="shared" si="101"/>
        <v/>
      </c>
      <c r="N2168" s="12" t="str">
        <f t="shared" si="102"/>
        <v/>
      </c>
      <c r="O2168" t="str">
        <f t="shared" si="103"/>
        <v/>
      </c>
    </row>
    <row r="2169" spans="1:15" x14ac:dyDescent="0.25">
      <c r="A2169">
        <v>2002</v>
      </c>
      <c r="B2169">
        <v>3</v>
      </c>
      <c r="C2169" s="2">
        <v>0.28472222222222221</v>
      </c>
      <c r="D2169">
        <v>4</v>
      </c>
      <c r="E2169">
        <v>4</v>
      </c>
      <c r="F2169" t="s">
        <v>2344</v>
      </c>
      <c r="G2169" t="s">
        <v>2417</v>
      </c>
      <c r="H2169">
        <v>3</v>
      </c>
      <c r="I2169">
        <v>14</v>
      </c>
      <c r="J2169">
        <v>0.89</v>
      </c>
      <c r="K2169">
        <v>-0.28000000000000003</v>
      </c>
      <c r="L2169">
        <v>75.599999999999994</v>
      </c>
      <c r="M2169" t="str">
        <f t="shared" si="101"/>
        <v/>
      </c>
      <c r="N2169" s="12" t="str">
        <f t="shared" si="102"/>
        <v/>
      </c>
      <c r="O2169" t="str">
        <f t="shared" si="103"/>
        <v/>
      </c>
    </row>
    <row r="2170" spans="1:15" x14ac:dyDescent="0.25">
      <c r="A2170">
        <v>2002</v>
      </c>
      <c r="B2170">
        <v>3</v>
      </c>
      <c r="C2170" s="2">
        <v>0.27777777777777779</v>
      </c>
      <c r="D2170">
        <v>1</v>
      </c>
      <c r="E2170">
        <v>10</v>
      </c>
      <c r="F2170" t="s">
        <v>2415</v>
      </c>
      <c r="G2170" t="s">
        <v>2416</v>
      </c>
      <c r="H2170">
        <v>3</v>
      </c>
      <c r="I2170">
        <v>14</v>
      </c>
      <c r="J2170">
        <v>0.28000000000000003</v>
      </c>
      <c r="K2170">
        <v>1.07</v>
      </c>
      <c r="L2170">
        <v>72.599999999999994</v>
      </c>
      <c r="M2170" t="str">
        <f t="shared" si="101"/>
        <v/>
      </c>
      <c r="N2170" s="12" t="str">
        <f t="shared" si="102"/>
        <v/>
      </c>
      <c r="O2170" t="str">
        <f t="shared" si="103"/>
        <v/>
      </c>
    </row>
    <row r="2171" spans="1:15" x14ac:dyDescent="0.25">
      <c r="A2171">
        <v>2002</v>
      </c>
      <c r="B2171">
        <v>3</v>
      </c>
      <c r="C2171" s="2">
        <v>0.25208333333333333</v>
      </c>
      <c r="D2171">
        <v>1</v>
      </c>
      <c r="E2171">
        <v>10</v>
      </c>
      <c r="F2171" t="s">
        <v>2415</v>
      </c>
      <c r="G2171" t="s">
        <v>2414</v>
      </c>
      <c r="H2171">
        <v>3</v>
      </c>
      <c r="I2171">
        <v>14</v>
      </c>
      <c r="J2171">
        <v>0</v>
      </c>
      <c r="K2171">
        <v>0</v>
      </c>
      <c r="M2171" t="str">
        <f t="shared" si="101"/>
        <v/>
      </c>
      <c r="N2171" s="12" t="str">
        <f t="shared" si="102"/>
        <v/>
      </c>
      <c r="O2171" t="str">
        <f t="shared" si="103"/>
        <v/>
      </c>
    </row>
    <row r="2172" spans="1:15" x14ac:dyDescent="0.25">
      <c r="A2172">
        <v>2002</v>
      </c>
      <c r="B2172">
        <v>3</v>
      </c>
      <c r="C2172" s="2">
        <v>0.25208333333333333</v>
      </c>
      <c r="D2172">
        <v>1</v>
      </c>
      <c r="E2172">
        <v>10</v>
      </c>
      <c r="F2172" t="s">
        <v>2412</v>
      </c>
      <c r="G2172" t="s">
        <v>2413</v>
      </c>
      <c r="H2172">
        <v>3</v>
      </c>
      <c r="I2172">
        <v>14</v>
      </c>
      <c r="J2172">
        <v>1.07</v>
      </c>
      <c r="K2172">
        <v>1.34</v>
      </c>
      <c r="L2172">
        <v>72.400000000000006</v>
      </c>
      <c r="M2172" t="str">
        <f t="shared" si="101"/>
        <v/>
      </c>
      <c r="N2172" s="12" t="str">
        <f t="shared" si="102"/>
        <v/>
      </c>
      <c r="O2172" t="str">
        <f t="shared" si="103"/>
        <v/>
      </c>
    </row>
    <row r="2173" spans="1:15" x14ac:dyDescent="0.25">
      <c r="A2173">
        <v>2002</v>
      </c>
      <c r="B2173">
        <v>3</v>
      </c>
      <c r="C2173" s="2">
        <v>0.22708333333333333</v>
      </c>
      <c r="D2173">
        <v>1</v>
      </c>
      <c r="E2173">
        <v>10</v>
      </c>
      <c r="F2173" t="s">
        <v>2412</v>
      </c>
      <c r="G2173" t="s">
        <v>511</v>
      </c>
      <c r="H2173">
        <v>3</v>
      </c>
      <c r="I2173">
        <v>14</v>
      </c>
      <c r="J2173">
        <v>0</v>
      </c>
      <c r="K2173">
        <v>0</v>
      </c>
      <c r="M2173" t="str">
        <f t="shared" si="101"/>
        <v/>
      </c>
      <c r="N2173" s="12" t="str">
        <f t="shared" si="102"/>
        <v/>
      </c>
      <c r="O2173" t="str">
        <f t="shared" si="103"/>
        <v/>
      </c>
    </row>
    <row r="2174" spans="1:15" x14ac:dyDescent="0.25">
      <c r="A2174">
        <v>2002</v>
      </c>
      <c r="B2174">
        <v>3</v>
      </c>
      <c r="C2174" s="2">
        <v>0.22708333333333333</v>
      </c>
      <c r="D2174">
        <v>2</v>
      </c>
      <c r="E2174">
        <v>4</v>
      </c>
      <c r="F2174" t="s">
        <v>2396</v>
      </c>
      <c r="G2174" t="s">
        <v>2411</v>
      </c>
      <c r="H2174">
        <v>3</v>
      </c>
      <c r="I2174">
        <v>14</v>
      </c>
      <c r="J2174">
        <v>1.34</v>
      </c>
      <c r="K2174">
        <v>2.2599999999999998</v>
      </c>
      <c r="L2174">
        <v>69.3</v>
      </c>
      <c r="M2174" t="str">
        <f t="shared" si="101"/>
        <v/>
      </c>
      <c r="N2174" s="12" t="str">
        <f t="shared" si="102"/>
        <v/>
      </c>
      <c r="O2174" t="str">
        <f t="shared" si="103"/>
        <v/>
      </c>
    </row>
    <row r="2175" spans="1:15" x14ac:dyDescent="0.25">
      <c r="A2175">
        <v>2002</v>
      </c>
      <c r="B2175">
        <v>3</v>
      </c>
      <c r="C2175" s="2">
        <v>0.2076388888888889</v>
      </c>
      <c r="D2175">
        <v>1</v>
      </c>
      <c r="E2175">
        <v>10</v>
      </c>
      <c r="F2175">
        <v>50</v>
      </c>
      <c r="G2175" t="s">
        <v>2410</v>
      </c>
      <c r="H2175">
        <v>3</v>
      </c>
      <c r="I2175">
        <v>14</v>
      </c>
      <c r="J2175">
        <v>2.2599999999999998</v>
      </c>
      <c r="K2175">
        <v>1.71</v>
      </c>
      <c r="L2175">
        <v>72.400000000000006</v>
      </c>
      <c r="M2175" t="str">
        <f t="shared" si="101"/>
        <v/>
      </c>
      <c r="N2175" s="12" t="str">
        <f t="shared" si="102"/>
        <v/>
      </c>
      <c r="O2175" t="str">
        <f t="shared" si="103"/>
        <v/>
      </c>
    </row>
    <row r="2176" spans="1:15" x14ac:dyDescent="0.25">
      <c r="A2176">
        <v>2002</v>
      </c>
      <c r="B2176">
        <v>3</v>
      </c>
      <c r="C2176" s="2">
        <v>0.17986111111111111</v>
      </c>
      <c r="D2176">
        <v>2</v>
      </c>
      <c r="E2176">
        <v>10</v>
      </c>
      <c r="F2176">
        <v>50</v>
      </c>
      <c r="G2176" t="s">
        <v>2409</v>
      </c>
      <c r="H2176">
        <v>3</v>
      </c>
      <c r="I2176">
        <v>14</v>
      </c>
      <c r="J2176">
        <v>1.71</v>
      </c>
      <c r="K2176">
        <v>1.69</v>
      </c>
      <c r="L2176">
        <v>73.5</v>
      </c>
      <c r="M2176" t="str">
        <f t="shared" si="101"/>
        <v/>
      </c>
      <c r="N2176" s="12" t="str">
        <f t="shared" si="102"/>
        <v/>
      </c>
      <c r="O2176" t="str">
        <f t="shared" si="103"/>
        <v/>
      </c>
    </row>
    <row r="2177" spans="1:15" x14ac:dyDescent="0.25">
      <c r="A2177">
        <v>2002</v>
      </c>
      <c r="B2177">
        <v>3</v>
      </c>
      <c r="C2177" s="2">
        <v>0.14930555555555555</v>
      </c>
      <c r="D2177">
        <v>3</v>
      </c>
      <c r="E2177">
        <v>5</v>
      </c>
      <c r="F2177" t="s">
        <v>1227</v>
      </c>
      <c r="G2177" t="s">
        <v>2408</v>
      </c>
      <c r="H2177">
        <v>3</v>
      </c>
      <c r="I2177">
        <v>14</v>
      </c>
      <c r="J2177">
        <v>1.69</v>
      </c>
      <c r="K2177">
        <v>-3.38</v>
      </c>
      <c r="L2177">
        <v>91</v>
      </c>
      <c r="M2177" t="str">
        <f t="shared" si="101"/>
        <v/>
      </c>
      <c r="N2177" s="12" t="str">
        <f t="shared" si="102"/>
        <v/>
      </c>
      <c r="O2177" t="str">
        <f t="shared" si="103"/>
        <v/>
      </c>
    </row>
    <row r="2178" spans="1:15" x14ac:dyDescent="0.25">
      <c r="A2178">
        <v>2002</v>
      </c>
      <c r="B2178">
        <v>3</v>
      </c>
      <c r="C2178" s="2">
        <v>0.1423611111111111</v>
      </c>
      <c r="D2178">
        <v>1</v>
      </c>
      <c r="E2178">
        <v>10</v>
      </c>
      <c r="F2178" t="s">
        <v>2407</v>
      </c>
      <c r="G2178" t="s">
        <v>2406</v>
      </c>
      <c r="H2178">
        <v>3</v>
      </c>
      <c r="I2178">
        <v>14</v>
      </c>
      <c r="J2178">
        <v>3.38</v>
      </c>
      <c r="K2178">
        <v>4.1100000000000003</v>
      </c>
      <c r="L2178">
        <v>92.6</v>
      </c>
      <c r="M2178" t="str">
        <f t="shared" si="101"/>
        <v/>
      </c>
      <c r="N2178" s="12" t="str">
        <f t="shared" si="102"/>
        <v/>
      </c>
      <c r="O2178" t="str">
        <f t="shared" si="103"/>
        <v/>
      </c>
    </row>
    <row r="2179" spans="1:15" x14ac:dyDescent="0.25">
      <c r="A2179">
        <v>2002</v>
      </c>
      <c r="B2179">
        <v>3</v>
      </c>
      <c r="C2179" s="2">
        <v>0.11666666666666665</v>
      </c>
      <c r="D2179">
        <v>1</v>
      </c>
      <c r="E2179">
        <v>10</v>
      </c>
      <c r="F2179" t="s">
        <v>2405</v>
      </c>
      <c r="G2179" t="s">
        <v>2404</v>
      </c>
      <c r="H2179">
        <v>3</v>
      </c>
      <c r="I2179">
        <v>14</v>
      </c>
      <c r="J2179">
        <v>4.1100000000000003</v>
      </c>
      <c r="K2179">
        <v>3.02</v>
      </c>
      <c r="L2179">
        <v>91</v>
      </c>
      <c r="M2179" t="str">
        <f t="shared" si="101"/>
        <v/>
      </c>
      <c r="N2179" s="12" t="str">
        <f t="shared" si="102"/>
        <v/>
      </c>
      <c r="O2179" t="str">
        <f t="shared" si="103"/>
        <v/>
      </c>
    </row>
    <row r="2180" spans="1:15" x14ac:dyDescent="0.25">
      <c r="A2180">
        <v>2002</v>
      </c>
      <c r="B2180">
        <v>3</v>
      </c>
      <c r="C2180" s="2">
        <v>8.6805555555555566E-2</v>
      </c>
      <c r="D2180">
        <v>2</v>
      </c>
      <c r="E2180">
        <v>14</v>
      </c>
      <c r="F2180" t="s">
        <v>2402</v>
      </c>
      <c r="G2180" t="s">
        <v>2403</v>
      </c>
      <c r="H2180">
        <v>3</v>
      </c>
      <c r="I2180">
        <v>14</v>
      </c>
      <c r="J2180">
        <v>3.02</v>
      </c>
      <c r="K2180">
        <v>2.35</v>
      </c>
      <c r="L2180">
        <v>90.3</v>
      </c>
      <c r="M2180" t="str">
        <f t="shared" ref="M2180:M2243" si="104">IF(AND(H2180=H2179,I2180=I2179),"",$B2180)</f>
        <v/>
      </c>
      <c r="N2180" s="12" t="str">
        <f t="shared" ref="N2180:N2243" si="105">IF(NOT(ISNUMBER(M2180)),"",
IF(AND($C2180=0.625,$B2180=1),TIME(0,0,0),
(($C$3-C2180)+0.625*(B2180-1))/60))</f>
        <v/>
      </c>
      <c r="O2180" t="str">
        <f t="shared" ref="O2180:O2243" si="106">IF(N2180&lt;&gt;"",ABS(H2180-I2180),"")</f>
        <v/>
      </c>
    </row>
    <row r="2181" spans="1:15" x14ac:dyDescent="0.25">
      <c r="A2181">
        <v>2002</v>
      </c>
      <c r="B2181">
        <v>3</v>
      </c>
      <c r="C2181" s="2">
        <v>8.3333333333333329E-2</v>
      </c>
      <c r="D2181">
        <v>3</v>
      </c>
      <c r="E2181">
        <v>14</v>
      </c>
      <c r="F2181" t="s">
        <v>2402</v>
      </c>
      <c r="G2181" t="s">
        <v>2401</v>
      </c>
      <c r="H2181">
        <v>3</v>
      </c>
      <c r="I2181">
        <v>14</v>
      </c>
      <c r="J2181">
        <v>2.35</v>
      </c>
      <c r="K2181">
        <v>2.1800000000000002</v>
      </c>
      <c r="L2181">
        <v>90</v>
      </c>
      <c r="M2181" t="str">
        <f t="shared" si="104"/>
        <v/>
      </c>
      <c r="N2181" s="12" t="str">
        <f t="shared" si="105"/>
        <v/>
      </c>
      <c r="O2181" t="str">
        <f t="shared" si="106"/>
        <v/>
      </c>
    </row>
    <row r="2182" spans="1:15" x14ac:dyDescent="0.25">
      <c r="A2182">
        <v>2002</v>
      </c>
      <c r="B2182">
        <v>3</v>
      </c>
      <c r="C2182" s="2">
        <v>5.6944444444444443E-2</v>
      </c>
      <c r="D2182">
        <v>4</v>
      </c>
      <c r="E2182">
        <v>7</v>
      </c>
      <c r="F2182" t="s">
        <v>2368</v>
      </c>
      <c r="G2182" t="s">
        <v>2400</v>
      </c>
      <c r="H2182">
        <v>3</v>
      </c>
      <c r="I2182">
        <v>17</v>
      </c>
      <c r="J2182">
        <v>2.1800000000000002</v>
      </c>
      <c r="K2182">
        <v>3</v>
      </c>
      <c r="L2182">
        <v>92.6</v>
      </c>
      <c r="M2182">
        <f t="shared" si="104"/>
        <v>3</v>
      </c>
      <c r="N2182" s="12">
        <f t="shared" si="105"/>
        <v>3.0300925925925926E-2</v>
      </c>
      <c r="O2182">
        <f t="shared" si="106"/>
        <v>14</v>
      </c>
    </row>
    <row r="2183" spans="1:15" x14ac:dyDescent="0.25">
      <c r="A2183">
        <v>2002</v>
      </c>
      <c r="B2183">
        <v>3</v>
      </c>
      <c r="C2183" s="2">
        <v>5.6944444444444443E-2</v>
      </c>
      <c r="F2183" t="s">
        <v>1178</v>
      </c>
      <c r="G2183" t="s">
        <v>2399</v>
      </c>
      <c r="H2183">
        <v>3</v>
      </c>
      <c r="I2183">
        <v>17</v>
      </c>
      <c r="J2183">
        <v>0</v>
      </c>
      <c r="K2183">
        <v>-0.48</v>
      </c>
      <c r="L2183">
        <v>91.6</v>
      </c>
      <c r="M2183" t="str">
        <f t="shared" si="104"/>
        <v/>
      </c>
      <c r="N2183" s="12" t="str">
        <f t="shared" si="105"/>
        <v/>
      </c>
      <c r="O2183" t="str">
        <f t="shared" si="106"/>
        <v/>
      </c>
    </row>
    <row r="2184" spans="1:15" x14ac:dyDescent="0.25">
      <c r="A2184">
        <v>2002</v>
      </c>
      <c r="B2184">
        <v>3</v>
      </c>
      <c r="C2184" s="2">
        <v>4.5138888888888888E-2</v>
      </c>
      <c r="D2184">
        <v>1</v>
      </c>
      <c r="E2184">
        <v>10</v>
      </c>
      <c r="F2184" t="s">
        <v>2398</v>
      </c>
      <c r="G2184" t="s">
        <v>2397</v>
      </c>
      <c r="H2184">
        <v>3</v>
      </c>
      <c r="I2184">
        <v>17</v>
      </c>
      <c r="J2184">
        <v>0.48</v>
      </c>
      <c r="K2184">
        <v>1.47</v>
      </c>
      <c r="L2184">
        <v>89.6</v>
      </c>
      <c r="M2184" t="str">
        <f t="shared" si="104"/>
        <v/>
      </c>
      <c r="N2184" s="12" t="str">
        <f t="shared" si="105"/>
        <v/>
      </c>
      <c r="O2184" t="str">
        <f t="shared" si="106"/>
        <v/>
      </c>
    </row>
    <row r="2185" spans="1:15" x14ac:dyDescent="0.25">
      <c r="A2185">
        <v>2002</v>
      </c>
      <c r="B2185">
        <v>3</v>
      </c>
      <c r="C2185" s="2">
        <v>2.2916666666666669E-2</v>
      </c>
      <c r="D2185">
        <v>1</v>
      </c>
      <c r="E2185">
        <v>10</v>
      </c>
      <c r="F2185" t="s">
        <v>2396</v>
      </c>
      <c r="G2185" t="s">
        <v>2395</v>
      </c>
      <c r="H2185">
        <v>3</v>
      </c>
      <c r="I2185">
        <v>17</v>
      </c>
      <c r="J2185">
        <v>1.47</v>
      </c>
      <c r="K2185">
        <v>1.87</v>
      </c>
      <c r="L2185">
        <v>89.2</v>
      </c>
      <c r="M2185" t="str">
        <f t="shared" si="104"/>
        <v/>
      </c>
      <c r="N2185" s="12" t="str">
        <f t="shared" si="105"/>
        <v/>
      </c>
      <c r="O2185" t="str">
        <f t="shared" si="106"/>
        <v/>
      </c>
    </row>
    <row r="2186" spans="1:15" x14ac:dyDescent="0.25">
      <c r="A2186">
        <v>2002</v>
      </c>
      <c r="B2186">
        <v>4</v>
      </c>
      <c r="C2186" s="2">
        <v>0.625</v>
      </c>
      <c r="D2186">
        <v>2</v>
      </c>
      <c r="E2186">
        <v>3</v>
      </c>
      <c r="F2186" t="s">
        <v>2354</v>
      </c>
      <c r="G2186" t="s">
        <v>2394</v>
      </c>
      <c r="H2186">
        <v>3</v>
      </c>
      <c r="I2186">
        <v>17</v>
      </c>
      <c r="J2186">
        <v>1.87</v>
      </c>
      <c r="K2186">
        <v>1.42</v>
      </c>
      <c r="L2186">
        <v>91.1</v>
      </c>
      <c r="M2186" t="str">
        <f t="shared" si="104"/>
        <v/>
      </c>
      <c r="N2186" s="12" t="str">
        <f t="shared" si="105"/>
        <v/>
      </c>
      <c r="O2186" t="str">
        <f t="shared" si="106"/>
        <v/>
      </c>
    </row>
    <row r="2187" spans="1:15" x14ac:dyDescent="0.25">
      <c r="A2187">
        <v>2002</v>
      </c>
      <c r="B2187">
        <v>4</v>
      </c>
      <c r="C2187" s="2">
        <v>0.6</v>
      </c>
      <c r="D2187">
        <v>3</v>
      </c>
      <c r="E2187">
        <v>1</v>
      </c>
      <c r="F2187" t="s">
        <v>2393</v>
      </c>
      <c r="G2187" t="s">
        <v>2392</v>
      </c>
      <c r="H2187">
        <v>3</v>
      </c>
      <c r="I2187">
        <v>17</v>
      </c>
      <c r="J2187">
        <v>1.42</v>
      </c>
      <c r="K2187">
        <v>0.89</v>
      </c>
      <c r="L2187">
        <v>93</v>
      </c>
      <c r="M2187" t="str">
        <f t="shared" si="104"/>
        <v/>
      </c>
      <c r="N2187" s="12" t="str">
        <f t="shared" si="105"/>
        <v/>
      </c>
      <c r="O2187" t="str">
        <f t="shared" si="106"/>
        <v/>
      </c>
    </row>
    <row r="2188" spans="1:15" x14ac:dyDescent="0.25">
      <c r="A2188">
        <v>2002</v>
      </c>
      <c r="B2188">
        <v>4</v>
      </c>
      <c r="C2188" s="2">
        <v>0.58958333333333335</v>
      </c>
      <c r="D2188">
        <v>3</v>
      </c>
      <c r="E2188">
        <v>5</v>
      </c>
      <c r="F2188" t="s">
        <v>2391</v>
      </c>
      <c r="G2188" t="s">
        <v>2390</v>
      </c>
      <c r="H2188">
        <v>3</v>
      </c>
      <c r="I2188">
        <v>17</v>
      </c>
      <c r="J2188">
        <v>0.89</v>
      </c>
      <c r="K2188">
        <v>2.72</v>
      </c>
      <c r="L2188">
        <v>88.8</v>
      </c>
      <c r="M2188" t="str">
        <f t="shared" si="104"/>
        <v/>
      </c>
      <c r="N2188" s="12" t="str">
        <f t="shared" si="105"/>
        <v/>
      </c>
      <c r="O2188" t="str">
        <f t="shared" si="106"/>
        <v/>
      </c>
    </row>
    <row r="2189" spans="1:15" x14ac:dyDescent="0.25">
      <c r="A2189">
        <v>2002</v>
      </c>
      <c r="B2189">
        <v>4</v>
      </c>
      <c r="C2189" s="2">
        <v>0.56666666666666665</v>
      </c>
      <c r="D2189">
        <v>1</v>
      </c>
      <c r="E2189">
        <v>10</v>
      </c>
      <c r="F2189" t="s">
        <v>474</v>
      </c>
      <c r="G2189" t="s">
        <v>2389</v>
      </c>
      <c r="H2189">
        <v>3</v>
      </c>
      <c r="I2189">
        <v>17</v>
      </c>
      <c r="J2189">
        <v>2.72</v>
      </c>
      <c r="K2189">
        <v>3.39</v>
      </c>
      <c r="L2189">
        <v>87.7</v>
      </c>
      <c r="M2189" t="str">
        <f t="shared" si="104"/>
        <v/>
      </c>
      <c r="N2189" s="12" t="str">
        <f t="shared" si="105"/>
        <v/>
      </c>
      <c r="O2189" t="str">
        <f t="shared" si="106"/>
        <v/>
      </c>
    </row>
    <row r="2190" spans="1:15" x14ac:dyDescent="0.25">
      <c r="A2190">
        <v>2002</v>
      </c>
      <c r="B2190">
        <v>4</v>
      </c>
      <c r="C2190" s="2">
        <v>0.53194444444444444</v>
      </c>
      <c r="D2190">
        <v>2</v>
      </c>
      <c r="E2190">
        <v>1</v>
      </c>
      <c r="F2190" t="s">
        <v>464</v>
      </c>
      <c r="G2190" t="s">
        <v>2388</v>
      </c>
      <c r="H2190">
        <v>3</v>
      </c>
      <c r="I2190">
        <v>17</v>
      </c>
      <c r="J2190">
        <v>3.39</v>
      </c>
      <c r="K2190">
        <v>3.51</v>
      </c>
      <c r="L2190">
        <v>88.6</v>
      </c>
      <c r="M2190" t="str">
        <f t="shared" si="104"/>
        <v/>
      </c>
      <c r="N2190" s="12" t="str">
        <f t="shared" si="105"/>
        <v/>
      </c>
      <c r="O2190" t="str">
        <f t="shared" si="106"/>
        <v/>
      </c>
    </row>
    <row r="2191" spans="1:15" x14ac:dyDescent="0.25">
      <c r="A2191">
        <v>2002</v>
      </c>
      <c r="B2191">
        <v>4</v>
      </c>
      <c r="C2191" s="2">
        <v>0.50347222222222221</v>
      </c>
      <c r="D2191">
        <v>1</v>
      </c>
      <c r="E2191">
        <v>10</v>
      </c>
      <c r="F2191" t="s">
        <v>485</v>
      </c>
      <c r="G2191" t="s">
        <v>2387</v>
      </c>
      <c r="H2191">
        <v>3</v>
      </c>
      <c r="I2191">
        <v>17</v>
      </c>
      <c r="J2191">
        <v>3.51</v>
      </c>
      <c r="K2191">
        <v>5.14</v>
      </c>
      <c r="L2191">
        <v>84.1</v>
      </c>
      <c r="M2191" t="str">
        <f t="shared" si="104"/>
        <v/>
      </c>
      <c r="N2191" s="12" t="str">
        <f t="shared" si="105"/>
        <v/>
      </c>
      <c r="O2191" t="str">
        <f t="shared" si="106"/>
        <v/>
      </c>
    </row>
    <row r="2192" spans="1:15" x14ac:dyDescent="0.25">
      <c r="A2192">
        <v>2002</v>
      </c>
      <c r="B2192">
        <v>4</v>
      </c>
      <c r="C2192" s="2">
        <v>0.47291666666666665</v>
      </c>
      <c r="D2192">
        <v>1</v>
      </c>
      <c r="E2192">
        <v>9</v>
      </c>
      <c r="F2192" t="s">
        <v>487</v>
      </c>
      <c r="G2192" t="s">
        <v>2386</v>
      </c>
      <c r="H2192">
        <v>3</v>
      </c>
      <c r="I2192">
        <v>17</v>
      </c>
      <c r="J2192">
        <v>5.14</v>
      </c>
      <c r="K2192">
        <v>5.53</v>
      </c>
      <c r="L2192">
        <v>83.9</v>
      </c>
      <c r="M2192" t="str">
        <f t="shared" si="104"/>
        <v/>
      </c>
      <c r="N2192" s="12" t="str">
        <f t="shared" si="105"/>
        <v/>
      </c>
      <c r="O2192" t="str">
        <f t="shared" si="106"/>
        <v/>
      </c>
    </row>
    <row r="2193" spans="1:15" x14ac:dyDescent="0.25">
      <c r="A2193">
        <v>2002</v>
      </c>
      <c r="B2193">
        <v>4</v>
      </c>
      <c r="C2193" s="2">
        <v>0.44375000000000003</v>
      </c>
      <c r="D2193">
        <v>2</v>
      </c>
      <c r="E2193">
        <v>3</v>
      </c>
      <c r="F2193" t="s">
        <v>1862</v>
      </c>
      <c r="G2193" t="s">
        <v>2385</v>
      </c>
      <c r="H2193">
        <v>3</v>
      </c>
      <c r="I2193">
        <v>17</v>
      </c>
      <c r="J2193">
        <v>5.53</v>
      </c>
      <c r="K2193">
        <v>4.72</v>
      </c>
      <c r="L2193">
        <v>88.4</v>
      </c>
      <c r="M2193" t="str">
        <f t="shared" si="104"/>
        <v/>
      </c>
      <c r="N2193" s="12" t="str">
        <f t="shared" si="105"/>
        <v/>
      </c>
      <c r="O2193" t="str">
        <f t="shared" si="106"/>
        <v/>
      </c>
    </row>
    <row r="2194" spans="1:15" x14ac:dyDescent="0.25">
      <c r="A2194">
        <v>2002</v>
      </c>
      <c r="B2194">
        <v>4</v>
      </c>
      <c r="C2194" s="2">
        <v>0.44027777777777777</v>
      </c>
      <c r="D2194">
        <v>3</v>
      </c>
      <c r="E2194">
        <v>3</v>
      </c>
      <c r="F2194" t="s">
        <v>1862</v>
      </c>
      <c r="G2194" t="s">
        <v>2384</v>
      </c>
      <c r="H2194">
        <v>3</v>
      </c>
      <c r="I2194">
        <v>17</v>
      </c>
      <c r="J2194">
        <v>4.72</v>
      </c>
      <c r="K2194">
        <v>3.04</v>
      </c>
      <c r="L2194">
        <v>93.3</v>
      </c>
      <c r="M2194" t="str">
        <f t="shared" si="104"/>
        <v/>
      </c>
      <c r="N2194" s="12" t="str">
        <f t="shared" si="105"/>
        <v/>
      </c>
      <c r="O2194" t="str">
        <f t="shared" si="106"/>
        <v/>
      </c>
    </row>
    <row r="2195" spans="1:15" x14ac:dyDescent="0.25">
      <c r="A2195">
        <v>2002</v>
      </c>
      <c r="B2195">
        <v>4</v>
      </c>
      <c r="C2195" s="2">
        <v>0.4368055555555555</v>
      </c>
      <c r="D2195">
        <v>3</v>
      </c>
      <c r="E2195">
        <v>3</v>
      </c>
      <c r="F2195" t="s">
        <v>1862</v>
      </c>
      <c r="G2195" t="s">
        <v>2383</v>
      </c>
      <c r="H2195">
        <v>3</v>
      </c>
      <c r="I2195">
        <v>17</v>
      </c>
      <c r="J2195">
        <v>0</v>
      </c>
      <c r="K2195">
        <v>0</v>
      </c>
      <c r="M2195" t="str">
        <f t="shared" si="104"/>
        <v/>
      </c>
      <c r="N2195" s="12" t="str">
        <f t="shared" si="105"/>
        <v/>
      </c>
      <c r="O2195" t="str">
        <f t="shared" si="106"/>
        <v/>
      </c>
    </row>
    <row r="2196" spans="1:15" x14ac:dyDescent="0.25">
      <c r="A2196">
        <v>2002</v>
      </c>
      <c r="B2196">
        <v>4</v>
      </c>
      <c r="C2196" s="2">
        <v>0.4368055555555555</v>
      </c>
      <c r="D2196">
        <v>4</v>
      </c>
      <c r="E2196">
        <v>3</v>
      </c>
      <c r="F2196" t="s">
        <v>1862</v>
      </c>
      <c r="G2196" t="s">
        <v>2382</v>
      </c>
      <c r="H2196">
        <v>3</v>
      </c>
      <c r="I2196">
        <v>17</v>
      </c>
      <c r="J2196">
        <v>3.04</v>
      </c>
      <c r="K2196">
        <v>6.97</v>
      </c>
      <c r="L2196">
        <v>79.2</v>
      </c>
      <c r="M2196" t="str">
        <f t="shared" si="104"/>
        <v/>
      </c>
      <c r="N2196" s="12" t="str">
        <f t="shared" si="105"/>
        <v/>
      </c>
      <c r="O2196" t="str">
        <f t="shared" si="106"/>
        <v/>
      </c>
    </row>
    <row r="2197" spans="1:15" x14ac:dyDescent="0.25">
      <c r="A2197">
        <v>2002</v>
      </c>
      <c r="B2197">
        <v>4</v>
      </c>
      <c r="C2197" s="2">
        <v>0.42291666666666666</v>
      </c>
      <c r="D2197">
        <v>1</v>
      </c>
      <c r="E2197">
        <v>1</v>
      </c>
      <c r="F2197" t="s">
        <v>2380</v>
      </c>
      <c r="G2197" t="s">
        <v>2381</v>
      </c>
      <c r="H2197">
        <v>3</v>
      </c>
      <c r="I2197">
        <v>17</v>
      </c>
      <c r="J2197">
        <v>6.97</v>
      </c>
      <c r="K2197">
        <v>5.72</v>
      </c>
      <c r="L2197">
        <v>85.6</v>
      </c>
      <c r="M2197" t="str">
        <f t="shared" si="104"/>
        <v/>
      </c>
      <c r="N2197" s="12" t="str">
        <f t="shared" si="105"/>
        <v/>
      </c>
      <c r="O2197" t="str">
        <f t="shared" si="106"/>
        <v/>
      </c>
    </row>
    <row r="2198" spans="1:15" x14ac:dyDescent="0.25">
      <c r="A2198">
        <v>2002</v>
      </c>
      <c r="B2198">
        <v>4</v>
      </c>
      <c r="C2198" s="2">
        <v>0.3979166666666667</v>
      </c>
      <c r="D2198">
        <v>1</v>
      </c>
      <c r="E2198">
        <v>1</v>
      </c>
      <c r="F2198" t="s">
        <v>2380</v>
      </c>
      <c r="G2198" t="s">
        <v>459</v>
      </c>
      <c r="H2198">
        <v>3</v>
      </c>
      <c r="I2198">
        <v>17</v>
      </c>
      <c r="J2198">
        <v>0</v>
      </c>
      <c r="K2198">
        <v>0</v>
      </c>
      <c r="M2198" t="str">
        <f t="shared" si="104"/>
        <v/>
      </c>
      <c r="N2198" s="12" t="str">
        <f t="shared" si="105"/>
        <v/>
      </c>
      <c r="O2198" t="str">
        <f t="shared" si="106"/>
        <v/>
      </c>
    </row>
    <row r="2199" spans="1:15" x14ac:dyDescent="0.25">
      <c r="A2199">
        <v>2002</v>
      </c>
      <c r="B2199">
        <v>4</v>
      </c>
      <c r="C2199" s="2">
        <v>0.3979166666666667</v>
      </c>
      <c r="D2199">
        <v>2</v>
      </c>
      <c r="E2199">
        <v>2</v>
      </c>
      <c r="F2199" t="s">
        <v>514</v>
      </c>
      <c r="G2199" t="s">
        <v>2379</v>
      </c>
      <c r="H2199">
        <v>9</v>
      </c>
      <c r="I2199">
        <v>17</v>
      </c>
      <c r="J2199">
        <v>5.72</v>
      </c>
      <c r="K2199">
        <v>7</v>
      </c>
      <c r="L2199">
        <v>85.8</v>
      </c>
      <c r="M2199">
        <f t="shared" si="104"/>
        <v>4</v>
      </c>
      <c r="N2199" s="12">
        <f t="shared" si="105"/>
        <v>3.5034722222222224E-2</v>
      </c>
      <c r="O2199">
        <f t="shared" si="106"/>
        <v>8</v>
      </c>
    </row>
    <row r="2200" spans="1:15" x14ac:dyDescent="0.25">
      <c r="A2200">
        <v>2002</v>
      </c>
      <c r="B2200">
        <v>4</v>
      </c>
      <c r="C2200" s="2">
        <v>0.3979166666666667</v>
      </c>
      <c r="F2200" t="s">
        <v>514</v>
      </c>
      <c r="G2200" t="s">
        <v>2350</v>
      </c>
      <c r="H2200">
        <v>10</v>
      </c>
      <c r="I2200">
        <v>17</v>
      </c>
      <c r="J2200">
        <v>0</v>
      </c>
      <c r="K2200">
        <v>0</v>
      </c>
      <c r="L2200">
        <v>81.2</v>
      </c>
      <c r="M2200">
        <f t="shared" si="104"/>
        <v>4</v>
      </c>
      <c r="N2200" s="12">
        <f t="shared" si="105"/>
        <v>3.5034722222222224E-2</v>
      </c>
      <c r="O2200">
        <f t="shared" si="106"/>
        <v>7</v>
      </c>
    </row>
    <row r="2201" spans="1:15" x14ac:dyDescent="0.25">
      <c r="A2201">
        <v>2002</v>
      </c>
      <c r="B2201">
        <v>4</v>
      </c>
      <c r="C2201" s="2">
        <v>0.3979166666666667</v>
      </c>
      <c r="F2201" t="s">
        <v>2341</v>
      </c>
      <c r="G2201" t="s">
        <v>2378</v>
      </c>
      <c r="H2201">
        <v>10</v>
      </c>
      <c r="I2201">
        <v>17</v>
      </c>
      <c r="J2201">
        <v>0</v>
      </c>
      <c r="K2201">
        <v>-0.61</v>
      </c>
      <c r="L2201">
        <v>84.1</v>
      </c>
      <c r="M2201" t="str">
        <f t="shared" si="104"/>
        <v/>
      </c>
      <c r="N2201" s="12" t="str">
        <f t="shared" si="105"/>
        <v/>
      </c>
      <c r="O2201" t="str">
        <f t="shared" si="106"/>
        <v/>
      </c>
    </row>
    <row r="2202" spans="1:15" x14ac:dyDescent="0.25">
      <c r="A2202">
        <v>2002</v>
      </c>
      <c r="B2202">
        <v>4</v>
      </c>
      <c r="C2202" s="2">
        <v>0.3888888888888889</v>
      </c>
      <c r="D2202">
        <v>1</v>
      </c>
      <c r="E2202">
        <v>10</v>
      </c>
      <c r="F2202" t="s">
        <v>494</v>
      </c>
      <c r="G2202" t="s">
        <v>2377</v>
      </c>
      <c r="H2202">
        <v>10</v>
      </c>
      <c r="I2202">
        <v>17</v>
      </c>
      <c r="J2202">
        <v>0.61</v>
      </c>
      <c r="K2202">
        <v>0.33</v>
      </c>
      <c r="L2202">
        <v>83.3</v>
      </c>
      <c r="M2202" t="str">
        <f t="shared" si="104"/>
        <v/>
      </c>
      <c r="N2202" s="12" t="str">
        <f t="shared" si="105"/>
        <v/>
      </c>
      <c r="O2202" t="str">
        <f t="shared" si="106"/>
        <v/>
      </c>
    </row>
    <row r="2203" spans="1:15" x14ac:dyDescent="0.25">
      <c r="A2203">
        <v>2002</v>
      </c>
      <c r="B2203">
        <v>4</v>
      </c>
      <c r="C2203" s="2">
        <v>0.36388888888888887</v>
      </c>
      <c r="D2203">
        <v>2</v>
      </c>
      <c r="E2203">
        <v>8</v>
      </c>
      <c r="F2203" t="s">
        <v>531</v>
      </c>
      <c r="G2203" t="s">
        <v>2376</v>
      </c>
      <c r="H2203">
        <v>10</v>
      </c>
      <c r="I2203">
        <v>17</v>
      </c>
      <c r="J2203">
        <v>0.33</v>
      </c>
      <c r="K2203">
        <v>0.43</v>
      </c>
      <c r="L2203">
        <v>85.2</v>
      </c>
      <c r="M2203" t="str">
        <f t="shared" si="104"/>
        <v/>
      </c>
      <c r="N2203" s="12" t="str">
        <f t="shared" si="105"/>
        <v/>
      </c>
      <c r="O2203" t="str">
        <f t="shared" si="106"/>
        <v/>
      </c>
    </row>
    <row r="2204" spans="1:15" x14ac:dyDescent="0.25">
      <c r="A2204">
        <v>2002</v>
      </c>
      <c r="B2204">
        <v>4</v>
      </c>
      <c r="C2204" s="2">
        <v>0.33263888888888887</v>
      </c>
      <c r="D2204">
        <v>3</v>
      </c>
      <c r="E2204">
        <v>2</v>
      </c>
      <c r="F2204" t="s">
        <v>453</v>
      </c>
      <c r="G2204" t="s">
        <v>2375</v>
      </c>
      <c r="H2204">
        <v>10</v>
      </c>
      <c r="I2204">
        <v>17</v>
      </c>
      <c r="J2204">
        <v>0.43</v>
      </c>
      <c r="K2204">
        <v>-1.18</v>
      </c>
      <c r="L2204">
        <v>78.900000000000006</v>
      </c>
      <c r="M2204" t="str">
        <f t="shared" si="104"/>
        <v/>
      </c>
      <c r="N2204" s="12" t="str">
        <f t="shared" si="105"/>
        <v/>
      </c>
      <c r="O2204" t="str">
        <f t="shared" si="106"/>
        <v/>
      </c>
    </row>
    <row r="2205" spans="1:15" x14ac:dyDescent="0.25">
      <c r="A2205">
        <v>2002</v>
      </c>
      <c r="B2205">
        <v>4</v>
      </c>
      <c r="C2205" s="2">
        <v>0.3298611111111111</v>
      </c>
      <c r="D2205">
        <v>4</v>
      </c>
      <c r="E2205">
        <v>2</v>
      </c>
      <c r="F2205" t="s">
        <v>453</v>
      </c>
      <c r="G2205" t="s">
        <v>2374</v>
      </c>
      <c r="H2205">
        <v>10</v>
      </c>
      <c r="I2205">
        <v>17</v>
      </c>
      <c r="J2205">
        <v>-1.18</v>
      </c>
      <c r="K2205">
        <v>0.38</v>
      </c>
      <c r="L2205">
        <v>87</v>
      </c>
      <c r="M2205" t="str">
        <f t="shared" si="104"/>
        <v/>
      </c>
      <c r="N2205" s="12" t="str">
        <f t="shared" si="105"/>
        <v/>
      </c>
      <c r="O2205" t="str">
        <f t="shared" si="106"/>
        <v/>
      </c>
    </row>
    <row r="2206" spans="1:15" x14ac:dyDescent="0.25">
      <c r="A2206">
        <v>2002</v>
      </c>
      <c r="B2206">
        <v>4</v>
      </c>
      <c r="C2206" s="2">
        <v>0.32222222222222224</v>
      </c>
      <c r="D2206">
        <v>1</v>
      </c>
      <c r="E2206">
        <v>10</v>
      </c>
      <c r="F2206" t="s">
        <v>2373</v>
      </c>
      <c r="G2206" t="s">
        <v>2360</v>
      </c>
      <c r="H2206">
        <v>10</v>
      </c>
      <c r="I2206">
        <v>17</v>
      </c>
      <c r="J2206">
        <v>-0.38</v>
      </c>
      <c r="K2206">
        <v>-0.78</v>
      </c>
      <c r="L2206">
        <v>89.1</v>
      </c>
      <c r="M2206" t="str">
        <f t="shared" si="104"/>
        <v/>
      </c>
      <c r="N2206" s="12" t="str">
        <f t="shared" si="105"/>
        <v/>
      </c>
      <c r="O2206" t="str">
        <f t="shared" si="106"/>
        <v/>
      </c>
    </row>
    <row r="2207" spans="1:15" x14ac:dyDescent="0.25">
      <c r="A2207">
        <v>2002</v>
      </c>
      <c r="B2207">
        <v>4</v>
      </c>
      <c r="C2207" s="2">
        <v>0.31944444444444448</v>
      </c>
      <c r="D2207">
        <v>2</v>
      </c>
      <c r="E2207">
        <v>10</v>
      </c>
      <c r="F2207" t="s">
        <v>2373</v>
      </c>
      <c r="G2207" t="s">
        <v>2372</v>
      </c>
      <c r="H2207">
        <v>10</v>
      </c>
      <c r="I2207">
        <v>17</v>
      </c>
      <c r="J2207">
        <v>-0.78</v>
      </c>
      <c r="K2207">
        <v>-0.6</v>
      </c>
      <c r="L2207">
        <v>88.5</v>
      </c>
      <c r="M2207" t="str">
        <f t="shared" si="104"/>
        <v/>
      </c>
      <c r="N2207" s="12" t="str">
        <f t="shared" si="105"/>
        <v/>
      </c>
      <c r="O2207" t="str">
        <f t="shared" si="106"/>
        <v/>
      </c>
    </row>
    <row r="2208" spans="1:15" x14ac:dyDescent="0.25">
      <c r="A2208">
        <v>2002</v>
      </c>
      <c r="B2208">
        <v>4</v>
      </c>
      <c r="C2208" s="2">
        <v>0.29722222222222222</v>
      </c>
      <c r="D2208">
        <v>3</v>
      </c>
      <c r="E2208">
        <v>3</v>
      </c>
      <c r="F2208" t="s">
        <v>2371</v>
      </c>
      <c r="G2208" t="s">
        <v>2370</v>
      </c>
      <c r="H2208">
        <v>10</v>
      </c>
      <c r="I2208">
        <v>17</v>
      </c>
      <c r="J2208">
        <v>-0.6</v>
      </c>
      <c r="K2208">
        <v>0.15</v>
      </c>
      <c r="L2208">
        <v>86.7</v>
      </c>
      <c r="M2208" t="str">
        <f t="shared" si="104"/>
        <v/>
      </c>
      <c r="N2208" s="12" t="str">
        <f t="shared" si="105"/>
        <v/>
      </c>
      <c r="O2208" t="str">
        <f t="shared" si="106"/>
        <v/>
      </c>
    </row>
    <row r="2209" spans="1:15" x14ac:dyDescent="0.25">
      <c r="A2209">
        <v>2002</v>
      </c>
      <c r="B2209">
        <v>4</v>
      </c>
      <c r="C2209" s="2">
        <v>0.26944444444444443</v>
      </c>
      <c r="D2209">
        <v>1</v>
      </c>
      <c r="E2209">
        <v>10</v>
      </c>
      <c r="F2209" t="s">
        <v>2368</v>
      </c>
      <c r="G2209" t="s">
        <v>2369</v>
      </c>
      <c r="H2209">
        <v>10</v>
      </c>
      <c r="I2209">
        <v>17</v>
      </c>
      <c r="J2209">
        <v>0.15</v>
      </c>
      <c r="K2209">
        <v>-0.39</v>
      </c>
      <c r="L2209">
        <v>90.7</v>
      </c>
      <c r="M2209" t="str">
        <f t="shared" si="104"/>
        <v/>
      </c>
      <c r="N2209" s="12" t="str">
        <f t="shared" si="105"/>
        <v/>
      </c>
      <c r="O2209" t="str">
        <f t="shared" si="106"/>
        <v/>
      </c>
    </row>
    <row r="2210" spans="1:15" x14ac:dyDescent="0.25">
      <c r="A2210">
        <v>2002</v>
      </c>
      <c r="B2210">
        <v>4</v>
      </c>
      <c r="C2210" s="2">
        <v>0.26180555555555557</v>
      </c>
      <c r="D2210">
        <v>2</v>
      </c>
      <c r="E2210">
        <v>10</v>
      </c>
      <c r="F2210" t="s">
        <v>2368</v>
      </c>
      <c r="G2210" t="s">
        <v>2367</v>
      </c>
      <c r="H2210">
        <v>10</v>
      </c>
      <c r="I2210">
        <v>17</v>
      </c>
      <c r="J2210">
        <v>-0.39</v>
      </c>
      <c r="K2210">
        <v>2.19</v>
      </c>
      <c r="L2210">
        <v>77.7</v>
      </c>
      <c r="M2210" t="str">
        <f t="shared" si="104"/>
        <v/>
      </c>
      <c r="N2210" s="12" t="str">
        <f t="shared" si="105"/>
        <v/>
      </c>
      <c r="O2210" t="str">
        <f t="shared" si="106"/>
        <v/>
      </c>
    </row>
    <row r="2211" spans="1:15" x14ac:dyDescent="0.25">
      <c r="A2211">
        <v>2002</v>
      </c>
      <c r="B2211">
        <v>4</v>
      </c>
      <c r="C2211" s="2">
        <v>0.23958333333333334</v>
      </c>
      <c r="D2211">
        <v>1</v>
      </c>
      <c r="E2211">
        <v>10</v>
      </c>
      <c r="F2211" t="s">
        <v>2366</v>
      </c>
      <c r="G2211" t="s">
        <v>2365</v>
      </c>
      <c r="H2211">
        <v>10</v>
      </c>
      <c r="I2211">
        <v>17</v>
      </c>
      <c r="J2211">
        <v>2.19</v>
      </c>
      <c r="K2211">
        <v>2.98</v>
      </c>
      <c r="L2211">
        <v>73.8</v>
      </c>
      <c r="M2211" t="str">
        <f t="shared" si="104"/>
        <v/>
      </c>
      <c r="N2211" s="12" t="str">
        <f t="shared" si="105"/>
        <v/>
      </c>
      <c r="O2211" t="str">
        <f t="shared" si="106"/>
        <v/>
      </c>
    </row>
    <row r="2212" spans="1:15" x14ac:dyDescent="0.25">
      <c r="A2212">
        <v>2002</v>
      </c>
      <c r="B2212">
        <v>4</v>
      </c>
      <c r="C2212" s="2">
        <v>0.21736111111111112</v>
      </c>
      <c r="D2212">
        <v>1</v>
      </c>
      <c r="E2212">
        <v>10</v>
      </c>
      <c r="F2212" t="s">
        <v>513</v>
      </c>
      <c r="G2212" t="s">
        <v>2364</v>
      </c>
      <c r="H2212">
        <v>10</v>
      </c>
      <c r="I2212">
        <v>17</v>
      </c>
      <c r="J2212">
        <v>2.98</v>
      </c>
      <c r="K2212">
        <v>2.58</v>
      </c>
      <c r="L2212">
        <v>78.8</v>
      </c>
      <c r="M2212" t="str">
        <f t="shared" si="104"/>
        <v/>
      </c>
      <c r="N2212" s="12" t="str">
        <f t="shared" si="105"/>
        <v/>
      </c>
      <c r="O2212" t="str">
        <f t="shared" si="106"/>
        <v/>
      </c>
    </row>
    <row r="2213" spans="1:15" x14ac:dyDescent="0.25">
      <c r="A2213">
        <v>2002</v>
      </c>
      <c r="B2213">
        <v>4</v>
      </c>
      <c r="C2213" s="2">
        <v>0.18888888888888888</v>
      </c>
      <c r="D2213">
        <v>2</v>
      </c>
      <c r="E2213">
        <v>9</v>
      </c>
      <c r="F2213" t="s">
        <v>475</v>
      </c>
      <c r="G2213" t="s">
        <v>2363</v>
      </c>
      <c r="H2213">
        <v>10</v>
      </c>
      <c r="I2213">
        <v>17</v>
      </c>
      <c r="J2213">
        <v>2.58</v>
      </c>
      <c r="K2213">
        <v>-0.23</v>
      </c>
      <c r="L2213">
        <v>95.1</v>
      </c>
      <c r="M2213" t="str">
        <f t="shared" si="104"/>
        <v/>
      </c>
      <c r="N2213" s="12" t="str">
        <f t="shared" si="105"/>
        <v/>
      </c>
      <c r="O2213" t="str">
        <f t="shared" si="106"/>
        <v/>
      </c>
    </row>
    <row r="2214" spans="1:15" x14ac:dyDescent="0.25">
      <c r="A2214">
        <v>2002</v>
      </c>
      <c r="B2214">
        <v>4</v>
      </c>
      <c r="C2214" s="2">
        <v>0.1673611111111111</v>
      </c>
      <c r="D2214">
        <v>2</v>
      </c>
      <c r="E2214">
        <v>9</v>
      </c>
      <c r="F2214" t="s">
        <v>475</v>
      </c>
      <c r="G2214" t="s">
        <v>455</v>
      </c>
      <c r="H2214">
        <v>10</v>
      </c>
      <c r="I2214">
        <v>17</v>
      </c>
      <c r="J2214">
        <v>0</v>
      </c>
      <c r="K2214">
        <v>0</v>
      </c>
      <c r="M2214" t="str">
        <f t="shared" si="104"/>
        <v/>
      </c>
      <c r="N2214" s="12" t="str">
        <f t="shared" si="105"/>
        <v/>
      </c>
      <c r="O2214" t="str">
        <f t="shared" si="106"/>
        <v/>
      </c>
    </row>
    <row r="2215" spans="1:15" x14ac:dyDescent="0.25">
      <c r="A2215">
        <v>2002</v>
      </c>
      <c r="B2215">
        <v>4</v>
      </c>
      <c r="C2215" s="2">
        <v>0.1673611111111111</v>
      </c>
      <c r="D2215">
        <v>3</v>
      </c>
      <c r="E2215">
        <v>25</v>
      </c>
      <c r="F2215" t="s">
        <v>2362</v>
      </c>
      <c r="G2215" t="s">
        <v>2361</v>
      </c>
      <c r="H2215">
        <v>10</v>
      </c>
      <c r="I2215">
        <v>17</v>
      </c>
      <c r="J2215">
        <v>-0.23</v>
      </c>
      <c r="K2215">
        <v>0.43</v>
      </c>
      <c r="L2215">
        <v>94.5</v>
      </c>
      <c r="M2215" t="str">
        <f t="shared" si="104"/>
        <v/>
      </c>
      <c r="N2215" s="12" t="str">
        <f t="shared" si="105"/>
        <v/>
      </c>
      <c r="O2215" t="str">
        <f t="shared" si="106"/>
        <v/>
      </c>
    </row>
    <row r="2216" spans="1:15" x14ac:dyDescent="0.25">
      <c r="A2216">
        <v>2002</v>
      </c>
      <c r="B2216">
        <v>4</v>
      </c>
      <c r="C2216" s="2">
        <v>0.1673611111111111</v>
      </c>
      <c r="D2216">
        <v>3</v>
      </c>
      <c r="E2216">
        <v>20</v>
      </c>
      <c r="F2216" t="s">
        <v>451</v>
      </c>
      <c r="G2216" t="s">
        <v>2360</v>
      </c>
      <c r="H2216">
        <v>10</v>
      </c>
      <c r="I2216">
        <v>17</v>
      </c>
      <c r="J2216">
        <v>0.43</v>
      </c>
      <c r="K2216">
        <v>0</v>
      </c>
      <c r="L2216">
        <v>95.8</v>
      </c>
      <c r="M2216" t="str">
        <f t="shared" si="104"/>
        <v/>
      </c>
      <c r="N2216" s="12" t="str">
        <f t="shared" si="105"/>
        <v/>
      </c>
      <c r="O2216" t="str">
        <f t="shared" si="106"/>
        <v/>
      </c>
    </row>
    <row r="2217" spans="1:15" x14ac:dyDescent="0.25">
      <c r="A2217">
        <v>2002</v>
      </c>
      <c r="B2217">
        <v>4</v>
      </c>
      <c r="C2217" s="2">
        <v>0.1673611111111111</v>
      </c>
      <c r="D2217">
        <v>4</v>
      </c>
      <c r="E2217">
        <v>20</v>
      </c>
      <c r="F2217" t="s">
        <v>451</v>
      </c>
      <c r="G2217" t="s">
        <v>2359</v>
      </c>
      <c r="H2217">
        <v>10</v>
      </c>
      <c r="I2217">
        <v>17</v>
      </c>
      <c r="J2217">
        <v>0</v>
      </c>
      <c r="K2217">
        <v>-0.28000000000000003</v>
      </c>
      <c r="L2217">
        <v>96.4</v>
      </c>
      <c r="M2217" t="str">
        <f t="shared" si="104"/>
        <v/>
      </c>
      <c r="N2217" s="12" t="str">
        <f t="shared" si="105"/>
        <v/>
      </c>
      <c r="O2217" t="str">
        <f t="shared" si="106"/>
        <v/>
      </c>
    </row>
    <row r="2218" spans="1:15" x14ac:dyDescent="0.25">
      <c r="A2218">
        <v>2002</v>
      </c>
      <c r="B2218">
        <v>4</v>
      </c>
      <c r="C2218" s="2">
        <v>0.15555555555555556</v>
      </c>
      <c r="D2218">
        <v>1</v>
      </c>
      <c r="E2218">
        <v>10</v>
      </c>
      <c r="F2218" t="s">
        <v>456</v>
      </c>
      <c r="G2218" t="s">
        <v>2358</v>
      </c>
      <c r="H2218">
        <v>10</v>
      </c>
      <c r="I2218">
        <v>17</v>
      </c>
      <c r="J2218">
        <v>0.28000000000000003</v>
      </c>
      <c r="K2218">
        <v>-0.63</v>
      </c>
      <c r="L2218">
        <v>94.7</v>
      </c>
      <c r="M2218" t="str">
        <f t="shared" si="104"/>
        <v/>
      </c>
      <c r="N2218" s="12" t="str">
        <f t="shared" si="105"/>
        <v/>
      </c>
      <c r="O2218" t="str">
        <f t="shared" si="106"/>
        <v/>
      </c>
    </row>
    <row r="2219" spans="1:15" x14ac:dyDescent="0.25">
      <c r="A2219">
        <v>2002</v>
      </c>
      <c r="B2219">
        <v>4</v>
      </c>
      <c r="C2219" s="2">
        <v>0.12638888888888888</v>
      </c>
      <c r="D2219">
        <v>2</v>
      </c>
      <c r="E2219">
        <v>12</v>
      </c>
      <c r="F2219" t="s">
        <v>462</v>
      </c>
      <c r="G2219" t="s">
        <v>2357</v>
      </c>
      <c r="H2219">
        <v>10</v>
      </c>
      <c r="I2219">
        <v>17</v>
      </c>
      <c r="J2219">
        <v>-0.63</v>
      </c>
      <c r="K2219">
        <v>-0.69</v>
      </c>
      <c r="L2219">
        <v>96.6</v>
      </c>
      <c r="M2219" t="str">
        <f t="shared" si="104"/>
        <v/>
      </c>
      <c r="N2219" s="12" t="str">
        <f t="shared" si="105"/>
        <v/>
      </c>
      <c r="O2219" t="str">
        <f t="shared" si="106"/>
        <v/>
      </c>
    </row>
    <row r="2220" spans="1:15" x14ac:dyDescent="0.25">
      <c r="A2220">
        <v>2002</v>
      </c>
      <c r="B2220">
        <v>4</v>
      </c>
      <c r="C2220" s="2">
        <v>9.375E-2</v>
      </c>
      <c r="D2220">
        <v>3</v>
      </c>
      <c r="E2220">
        <v>8</v>
      </c>
      <c r="F2220" t="s">
        <v>1995</v>
      </c>
      <c r="G2220" t="s">
        <v>2356</v>
      </c>
      <c r="H2220">
        <v>10</v>
      </c>
      <c r="I2220">
        <v>17</v>
      </c>
      <c r="J2220">
        <v>-0.69</v>
      </c>
      <c r="K2220">
        <v>-1.7</v>
      </c>
      <c r="L2220">
        <v>96.4</v>
      </c>
      <c r="M2220" t="str">
        <f t="shared" si="104"/>
        <v/>
      </c>
      <c r="N2220" s="12" t="str">
        <f t="shared" si="105"/>
        <v/>
      </c>
      <c r="O2220" t="str">
        <f t="shared" si="106"/>
        <v/>
      </c>
    </row>
    <row r="2221" spans="1:15" x14ac:dyDescent="0.25">
      <c r="A2221">
        <v>2002</v>
      </c>
      <c r="B2221">
        <v>4</v>
      </c>
      <c r="C2221" s="2">
        <v>8.3333333333333329E-2</v>
      </c>
      <c r="D2221">
        <v>4</v>
      </c>
      <c r="E2221">
        <v>5</v>
      </c>
      <c r="F2221" t="s">
        <v>494</v>
      </c>
      <c r="G2221" t="s">
        <v>2355</v>
      </c>
      <c r="H2221">
        <v>10</v>
      </c>
      <c r="I2221">
        <v>17</v>
      </c>
      <c r="J2221">
        <v>-1.7</v>
      </c>
      <c r="K2221">
        <v>-1.93</v>
      </c>
      <c r="L2221">
        <v>96.7</v>
      </c>
      <c r="M2221" t="str">
        <f t="shared" si="104"/>
        <v/>
      </c>
      <c r="N2221" s="12" t="str">
        <f t="shared" si="105"/>
        <v/>
      </c>
      <c r="O2221" t="str">
        <f t="shared" si="106"/>
        <v/>
      </c>
    </row>
    <row r="2222" spans="1:15" x14ac:dyDescent="0.25">
      <c r="A2222">
        <v>2002</v>
      </c>
      <c r="B2222">
        <v>4</v>
      </c>
      <c r="C2222" s="2">
        <v>7.7083333333333337E-2</v>
      </c>
      <c r="D2222">
        <v>1</v>
      </c>
      <c r="E2222">
        <v>10</v>
      </c>
      <c r="F2222" t="s">
        <v>2354</v>
      </c>
      <c r="G2222" t="s">
        <v>2353</v>
      </c>
      <c r="H2222">
        <v>10</v>
      </c>
      <c r="I2222">
        <v>17</v>
      </c>
      <c r="J2222">
        <v>1.93</v>
      </c>
      <c r="K2222">
        <v>3.12</v>
      </c>
      <c r="L2222">
        <v>92.3</v>
      </c>
      <c r="M2222" t="str">
        <f t="shared" si="104"/>
        <v/>
      </c>
      <c r="N2222" s="12" t="str">
        <f t="shared" si="105"/>
        <v/>
      </c>
      <c r="O2222" t="str">
        <f t="shared" si="106"/>
        <v/>
      </c>
    </row>
    <row r="2223" spans="1:15" x14ac:dyDescent="0.25">
      <c r="A2223">
        <v>2002</v>
      </c>
      <c r="B2223">
        <v>4</v>
      </c>
      <c r="C2223" s="2">
        <v>7.0833333333333331E-2</v>
      </c>
      <c r="D2223">
        <v>1</v>
      </c>
      <c r="E2223">
        <v>10</v>
      </c>
      <c r="F2223" t="s">
        <v>1312</v>
      </c>
      <c r="G2223" t="s">
        <v>2352</v>
      </c>
      <c r="H2223">
        <v>10</v>
      </c>
      <c r="I2223">
        <v>17</v>
      </c>
      <c r="J2223">
        <v>3.12</v>
      </c>
      <c r="K2223">
        <v>3.84</v>
      </c>
      <c r="L2223">
        <v>88.3</v>
      </c>
      <c r="M2223" t="str">
        <f t="shared" si="104"/>
        <v/>
      </c>
      <c r="N2223" s="12" t="str">
        <f t="shared" si="105"/>
        <v/>
      </c>
      <c r="O2223" t="str">
        <f t="shared" si="106"/>
        <v/>
      </c>
    </row>
    <row r="2224" spans="1:15" x14ac:dyDescent="0.25">
      <c r="A2224">
        <v>2002</v>
      </c>
      <c r="B2224">
        <v>4</v>
      </c>
      <c r="C2224" s="2">
        <v>6.7361111111111108E-2</v>
      </c>
      <c r="D2224">
        <v>1</v>
      </c>
      <c r="E2224">
        <v>10</v>
      </c>
      <c r="F2224" t="s">
        <v>490</v>
      </c>
      <c r="G2224" t="s">
        <v>2351</v>
      </c>
      <c r="H2224">
        <v>16</v>
      </c>
      <c r="I2224">
        <v>17</v>
      </c>
      <c r="J2224">
        <v>3.84</v>
      </c>
      <c r="K2224">
        <v>7</v>
      </c>
      <c r="L2224">
        <v>60.8</v>
      </c>
      <c r="M2224">
        <f t="shared" si="104"/>
        <v>4</v>
      </c>
      <c r="N2224" s="12">
        <f t="shared" si="105"/>
        <v>4.0543981481481486E-2</v>
      </c>
      <c r="O2224">
        <f t="shared" si="106"/>
        <v>1</v>
      </c>
    </row>
    <row r="2225" spans="1:15" x14ac:dyDescent="0.25">
      <c r="A2225">
        <v>2002</v>
      </c>
      <c r="B2225">
        <v>4</v>
      </c>
      <c r="C2225" s="2">
        <v>6.7361111111111108E-2</v>
      </c>
      <c r="F2225" t="s">
        <v>490</v>
      </c>
      <c r="G2225" t="s">
        <v>2350</v>
      </c>
      <c r="H2225">
        <v>17</v>
      </c>
      <c r="I2225">
        <v>17</v>
      </c>
      <c r="J2225">
        <v>0</v>
      </c>
      <c r="K2225">
        <v>0</v>
      </c>
      <c r="L2225">
        <v>43.4</v>
      </c>
      <c r="M2225">
        <f t="shared" si="104"/>
        <v>4</v>
      </c>
      <c r="N2225" s="12">
        <f t="shared" si="105"/>
        <v>4.0543981481481486E-2</v>
      </c>
      <c r="O2225">
        <f t="shared" si="106"/>
        <v>0</v>
      </c>
    </row>
    <row r="2226" spans="1:15" x14ac:dyDescent="0.25">
      <c r="A2226">
        <v>2002</v>
      </c>
      <c r="B2226">
        <v>4</v>
      </c>
      <c r="C2226" s="2">
        <v>6.7361111111111108E-2</v>
      </c>
      <c r="F2226" t="s">
        <v>2341</v>
      </c>
      <c r="G2226" t="s">
        <v>2349</v>
      </c>
      <c r="H2226">
        <v>17</v>
      </c>
      <c r="I2226">
        <v>17</v>
      </c>
      <c r="J2226">
        <v>0</v>
      </c>
      <c r="K2226">
        <v>0.06</v>
      </c>
      <c r="L2226">
        <v>42.3</v>
      </c>
      <c r="M2226" t="str">
        <f t="shared" si="104"/>
        <v/>
      </c>
      <c r="N2226" s="12" t="str">
        <f t="shared" si="105"/>
        <v/>
      </c>
      <c r="O2226" t="str">
        <f t="shared" si="106"/>
        <v/>
      </c>
    </row>
    <row r="2227" spans="1:15" x14ac:dyDescent="0.25">
      <c r="A2227">
        <v>2002</v>
      </c>
      <c r="B2227">
        <v>4</v>
      </c>
      <c r="C2227" s="2">
        <v>5.6250000000000001E-2</v>
      </c>
      <c r="D2227">
        <v>1</v>
      </c>
      <c r="E2227">
        <v>10</v>
      </c>
      <c r="F2227" t="s">
        <v>493</v>
      </c>
      <c r="G2227" t="s">
        <v>2348</v>
      </c>
      <c r="H2227">
        <v>17</v>
      </c>
      <c r="I2227">
        <v>17</v>
      </c>
      <c r="J2227">
        <v>-0.06</v>
      </c>
      <c r="K2227">
        <v>0.21</v>
      </c>
      <c r="L2227">
        <v>48</v>
      </c>
      <c r="M2227" t="str">
        <f t="shared" si="104"/>
        <v/>
      </c>
      <c r="N2227" s="12" t="str">
        <f t="shared" si="105"/>
        <v/>
      </c>
      <c r="O2227" t="str">
        <f t="shared" si="106"/>
        <v/>
      </c>
    </row>
    <row r="2228" spans="1:15" x14ac:dyDescent="0.25">
      <c r="A2228">
        <v>2002</v>
      </c>
      <c r="B2228">
        <v>4</v>
      </c>
      <c r="C2228" s="2">
        <v>3.9583333333333331E-2</v>
      </c>
      <c r="D2228">
        <v>2</v>
      </c>
      <c r="E2228">
        <v>5</v>
      </c>
      <c r="F2228" t="s">
        <v>1995</v>
      </c>
      <c r="G2228" t="s">
        <v>2347</v>
      </c>
      <c r="H2228">
        <v>17</v>
      </c>
      <c r="I2228">
        <v>17</v>
      </c>
      <c r="J2228">
        <v>0.21</v>
      </c>
      <c r="K2228">
        <v>0.94</v>
      </c>
      <c r="L2228">
        <v>65.8</v>
      </c>
      <c r="M2228" t="str">
        <f t="shared" si="104"/>
        <v/>
      </c>
      <c r="N2228" s="12" t="str">
        <f t="shared" si="105"/>
        <v/>
      </c>
      <c r="O2228" t="str">
        <f t="shared" si="106"/>
        <v/>
      </c>
    </row>
    <row r="2229" spans="1:15" x14ac:dyDescent="0.25">
      <c r="A2229">
        <v>2002</v>
      </c>
      <c r="B2229">
        <v>4</v>
      </c>
      <c r="C2229" s="2">
        <v>2.8472222222222222E-2</v>
      </c>
      <c r="D2229">
        <v>1</v>
      </c>
      <c r="E2229">
        <v>10</v>
      </c>
      <c r="F2229" t="s">
        <v>1178</v>
      </c>
      <c r="G2229" t="s">
        <v>2342</v>
      </c>
      <c r="H2229">
        <v>17</v>
      </c>
      <c r="I2229">
        <v>17</v>
      </c>
      <c r="J2229">
        <v>0.94</v>
      </c>
      <c r="K2229">
        <v>0.39</v>
      </c>
      <c r="L2229">
        <v>56</v>
      </c>
      <c r="M2229" t="str">
        <f t="shared" si="104"/>
        <v/>
      </c>
      <c r="N2229" s="12" t="str">
        <f t="shared" si="105"/>
        <v/>
      </c>
      <c r="O2229" t="str">
        <f t="shared" si="106"/>
        <v/>
      </c>
    </row>
    <row r="2230" spans="1:15" x14ac:dyDescent="0.25">
      <c r="A2230">
        <v>2002</v>
      </c>
      <c r="B2230">
        <v>4</v>
      </c>
      <c r="C2230" s="2">
        <v>2.8472222222222222E-2</v>
      </c>
      <c r="D2230">
        <v>2</v>
      </c>
      <c r="E2230">
        <v>10</v>
      </c>
      <c r="F2230" t="s">
        <v>1178</v>
      </c>
      <c r="G2230" t="s">
        <v>2346</v>
      </c>
      <c r="H2230">
        <v>17</v>
      </c>
      <c r="I2230">
        <v>17</v>
      </c>
      <c r="J2230">
        <v>0.39</v>
      </c>
      <c r="K2230">
        <v>1.66</v>
      </c>
      <c r="L2230">
        <v>83.8</v>
      </c>
      <c r="M2230" t="str">
        <f t="shared" si="104"/>
        <v/>
      </c>
      <c r="N2230" s="12" t="str">
        <f t="shared" si="105"/>
        <v/>
      </c>
      <c r="O2230" t="str">
        <f t="shared" si="106"/>
        <v/>
      </c>
    </row>
    <row r="2231" spans="1:15" x14ac:dyDescent="0.25">
      <c r="A2231">
        <v>2002</v>
      </c>
      <c r="B2231">
        <v>4</v>
      </c>
      <c r="C2231" s="2">
        <v>2.2916666666666669E-2</v>
      </c>
      <c r="D2231">
        <v>1</v>
      </c>
      <c r="E2231">
        <v>10</v>
      </c>
      <c r="F2231" t="s">
        <v>520</v>
      </c>
      <c r="G2231" t="s">
        <v>2342</v>
      </c>
      <c r="H2231">
        <v>17</v>
      </c>
      <c r="I2231">
        <v>17</v>
      </c>
      <c r="J2231">
        <v>1.66</v>
      </c>
      <c r="K2231">
        <v>1.1200000000000001</v>
      </c>
      <c r="L2231">
        <v>76.3</v>
      </c>
      <c r="M2231" t="str">
        <f t="shared" si="104"/>
        <v/>
      </c>
      <c r="N2231" s="12" t="str">
        <f t="shared" si="105"/>
        <v/>
      </c>
      <c r="O2231" t="str">
        <f t="shared" si="106"/>
        <v/>
      </c>
    </row>
    <row r="2232" spans="1:15" x14ac:dyDescent="0.25">
      <c r="A2232">
        <v>2002</v>
      </c>
      <c r="B2232">
        <v>4</v>
      </c>
      <c r="C2232" s="2">
        <v>2.013888888888889E-2</v>
      </c>
      <c r="D2232">
        <v>2</v>
      </c>
      <c r="E2232">
        <v>10</v>
      </c>
      <c r="F2232" t="s">
        <v>520</v>
      </c>
      <c r="G2232" t="s">
        <v>2345</v>
      </c>
      <c r="H2232">
        <v>17</v>
      </c>
      <c r="I2232">
        <v>17</v>
      </c>
      <c r="J2232">
        <v>1.1200000000000001</v>
      </c>
      <c r="K2232">
        <v>3.18</v>
      </c>
      <c r="L2232">
        <v>99.1</v>
      </c>
      <c r="M2232" t="str">
        <f t="shared" si="104"/>
        <v/>
      </c>
      <c r="N2232" s="12" t="str">
        <f t="shared" si="105"/>
        <v/>
      </c>
      <c r="O2232" t="str">
        <f t="shared" si="106"/>
        <v/>
      </c>
    </row>
    <row r="2233" spans="1:15" x14ac:dyDescent="0.25">
      <c r="A2233">
        <v>2002</v>
      </c>
      <c r="B2233">
        <v>4</v>
      </c>
      <c r="C2233" s="2">
        <v>1.4583333333333332E-2</v>
      </c>
      <c r="D2233">
        <v>1</v>
      </c>
      <c r="E2233">
        <v>10</v>
      </c>
      <c r="F2233" t="s">
        <v>2344</v>
      </c>
      <c r="G2233" t="s">
        <v>2343</v>
      </c>
      <c r="H2233">
        <v>17</v>
      </c>
      <c r="I2233">
        <v>17</v>
      </c>
      <c r="J2233">
        <v>3.18</v>
      </c>
      <c r="K2233">
        <v>3.45</v>
      </c>
      <c r="L2233">
        <v>99.9</v>
      </c>
      <c r="M2233" t="str">
        <f t="shared" si="104"/>
        <v/>
      </c>
      <c r="N2233" s="12" t="str">
        <f t="shared" si="105"/>
        <v/>
      </c>
      <c r="O2233" t="str">
        <f t="shared" si="106"/>
        <v/>
      </c>
    </row>
    <row r="2234" spans="1:15" x14ac:dyDescent="0.25">
      <c r="A2234">
        <v>2002</v>
      </c>
      <c r="B2234">
        <v>4</v>
      </c>
      <c r="C2234" s="2">
        <v>4.8611111111111112E-3</v>
      </c>
      <c r="D2234">
        <v>2</v>
      </c>
      <c r="E2234">
        <v>4</v>
      </c>
      <c r="F2234" t="s">
        <v>2341</v>
      </c>
      <c r="G2234" t="s">
        <v>2342</v>
      </c>
      <c r="H2234">
        <v>17</v>
      </c>
      <c r="I2234">
        <v>17</v>
      </c>
      <c r="J2234">
        <v>3.45</v>
      </c>
      <c r="K2234">
        <v>2.74</v>
      </c>
      <c r="L2234">
        <v>100</v>
      </c>
      <c r="M2234" t="str">
        <f t="shared" si="104"/>
        <v/>
      </c>
      <c r="N2234" s="12" t="str">
        <f t="shared" si="105"/>
        <v/>
      </c>
      <c r="O2234" t="str">
        <f t="shared" si="106"/>
        <v/>
      </c>
    </row>
    <row r="2235" spans="1:15" x14ac:dyDescent="0.25">
      <c r="A2235">
        <v>2002</v>
      </c>
      <c r="B2235">
        <v>4</v>
      </c>
      <c r="C2235" s="2">
        <v>4.8611111111111112E-3</v>
      </c>
      <c r="D2235">
        <v>3</v>
      </c>
      <c r="E2235">
        <v>4</v>
      </c>
      <c r="F2235" t="s">
        <v>2341</v>
      </c>
      <c r="G2235" t="s">
        <v>2340</v>
      </c>
      <c r="H2235">
        <v>17</v>
      </c>
      <c r="I2235">
        <v>20</v>
      </c>
      <c r="J2235">
        <v>2.74</v>
      </c>
      <c r="K2235">
        <v>3</v>
      </c>
      <c r="L2235">
        <v>100</v>
      </c>
      <c r="M2235">
        <f t="shared" si="104"/>
        <v>4</v>
      </c>
      <c r="N2235" s="12">
        <f t="shared" si="105"/>
        <v>4.1585648148148149E-2</v>
      </c>
      <c r="O2235">
        <f t="shared" si="106"/>
        <v>3</v>
      </c>
    </row>
    <row r="2236" spans="1:15" x14ac:dyDescent="0.25">
      <c r="A2236">
        <v>2001</v>
      </c>
      <c r="B2236">
        <v>1</v>
      </c>
      <c r="C2236" s="2">
        <v>0.625</v>
      </c>
      <c r="F2236" t="s">
        <v>81</v>
      </c>
      <c r="G2236" t="s">
        <v>2679</v>
      </c>
      <c r="H2236">
        <v>0</v>
      </c>
      <c r="I2236">
        <v>0</v>
      </c>
      <c r="J2236">
        <v>0</v>
      </c>
      <c r="K2236">
        <v>-0.34</v>
      </c>
      <c r="L2236">
        <v>42.2</v>
      </c>
      <c r="M2236">
        <f t="shared" si="104"/>
        <v>1</v>
      </c>
      <c r="N2236" s="12">
        <f t="shared" si="105"/>
        <v>0</v>
      </c>
      <c r="O2236">
        <f t="shared" si="106"/>
        <v>0</v>
      </c>
    </row>
    <row r="2237" spans="1:15" x14ac:dyDescent="0.25">
      <c r="A2237">
        <v>2001</v>
      </c>
      <c r="B2237">
        <v>1</v>
      </c>
      <c r="C2237" s="2">
        <v>0.61805555555555558</v>
      </c>
      <c r="D2237">
        <v>1</v>
      </c>
      <c r="E2237">
        <v>10</v>
      </c>
      <c r="F2237" t="s">
        <v>2544</v>
      </c>
      <c r="G2237" t="s">
        <v>2618</v>
      </c>
      <c r="H2237">
        <v>0</v>
      </c>
      <c r="I2237">
        <v>0</v>
      </c>
      <c r="J2237">
        <v>0.34</v>
      </c>
      <c r="K2237">
        <v>1.07</v>
      </c>
      <c r="L2237">
        <v>44.3</v>
      </c>
      <c r="M2237" t="str">
        <f t="shared" si="104"/>
        <v/>
      </c>
      <c r="N2237" s="12" t="str">
        <f t="shared" si="105"/>
        <v/>
      </c>
      <c r="O2237" t="str">
        <f t="shared" si="106"/>
        <v/>
      </c>
    </row>
    <row r="2238" spans="1:15" x14ac:dyDescent="0.25">
      <c r="A2238">
        <v>2001</v>
      </c>
      <c r="B2238">
        <v>1</v>
      </c>
      <c r="C2238" s="2">
        <v>0.61527777777777781</v>
      </c>
      <c r="D2238">
        <v>1</v>
      </c>
      <c r="E2238">
        <v>5</v>
      </c>
      <c r="F2238" t="s">
        <v>507</v>
      </c>
      <c r="G2238" t="s">
        <v>2678</v>
      </c>
      <c r="H2238">
        <v>0</v>
      </c>
      <c r="I2238">
        <v>0</v>
      </c>
      <c r="J2238">
        <v>1.07</v>
      </c>
      <c r="K2238">
        <v>0.48</v>
      </c>
      <c r="L2238">
        <v>42.6</v>
      </c>
      <c r="M2238" t="str">
        <f t="shared" si="104"/>
        <v/>
      </c>
      <c r="N2238" s="12" t="str">
        <f t="shared" si="105"/>
        <v/>
      </c>
      <c r="O2238" t="str">
        <f t="shared" si="106"/>
        <v/>
      </c>
    </row>
    <row r="2239" spans="1:15" x14ac:dyDescent="0.25">
      <c r="A2239">
        <v>2001</v>
      </c>
      <c r="B2239">
        <v>1</v>
      </c>
      <c r="C2239" s="2">
        <v>0.6118055555555556</v>
      </c>
      <c r="D2239">
        <v>2</v>
      </c>
      <c r="E2239">
        <v>5</v>
      </c>
      <c r="F2239" t="s">
        <v>507</v>
      </c>
      <c r="G2239" t="s">
        <v>2677</v>
      </c>
      <c r="H2239">
        <v>0</v>
      </c>
      <c r="I2239">
        <v>0</v>
      </c>
      <c r="J2239">
        <v>0.48</v>
      </c>
      <c r="K2239">
        <v>-0.23</v>
      </c>
      <c r="L2239">
        <v>40.5</v>
      </c>
      <c r="M2239" t="str">
        <f t="shared" si="104"/>
        <v/>
      </c>
      <c r="N2239" s="12" t="str">
        <f t="shared" si="105"/>
        <v/>
      </c>
      <c r="O2239" t="str">
        <f t="shared" si="106"/>
        <v/>
      </c>
    </row>
    <row r="2240" spans="1:15" x14ac:dyDescent="0.25">
      <c r="A2240">
        <v>2001</v>
      </c>
      <c r="B2240">
        <v>1</v>
      </c>
      <c r="C2240" s="2">
        <v>0.58263888888888882</v>
      </c>
      <c r="D2240">
        <v>3</v>
      </c>
      <c r="E2240">
        <v>5</v>
      </c>
      <c r="F2240" t="s">
        <v>507</v>
      </c>
      <c r="G2240" t="s">
        <v>2676</v>
      </c>
      <c r="H2240">
        <v>0</v>
      </c>
      <c r="I2240">
        <v>0</v>
      </c>
      <c r="J2240">
        <v>-0.23</v>
      </c>
      <c r="K2240">
        <v>-1.63</v>
      </c>
      <c r="L2240">
        <v>36.6</v>
      </c>
      <c r="M2240" t="str">
        <f t="shared" si="104"/>
        <v/>
      </c>
      <c r="N2240" s="12" t="str">
        <f t="shared" si="105"/>
        <v/>
      </c>
      <c r="O2240" t="str">
        <f t="shared" si="106"/>
        <v/>
      </c>
    </row>
    <row r="2241" spans="1:15" x14ac:dyDescent="0.25">
      <c r="A2241">
        <v>2001</v>
      </c>
      <c r="B2241">
        <v>1</v>
      </c>
      <c r="C2241" s="2">
        <v>0.57777777777777783</v>
      </c>
      <c r="D2241">
        <v>4</v>
      </c>
      <c r="E2241">
        <v>5</v>
      </c>
      <c r="F2241" t="s">
        <v>507</v>
      </c>
      <c r="G2241" t="s">
        <v>2675</v>
      </c>
      <c r="H2241">
        <v>0</v>
      </c>
      <c r="I2241">
        <v>0</v>
      </c>
      <c r="J2241">
        <v>-1.63</v>
      </c>
      <c r="K2241">
        <v>-1.4</v>
      </c>
      <c r="L2241">
        <v>37.200000000000003</v>
      </c>
      <c r="M2241" t="str">
        <f t="shared" si="104"/>
        <v/>
      </c>
      <c r="N2241" s="12" t="str">
        <f t="shared" si="105"/>
        <v/>
      </c>
      <c r="O2241" t="str">
        <f t="shared" si="106"/>
        <v/>
      </c>
    </row>
    <row r="2242" spans="1:15" x14ac:dyDescent="0.25">
      <c r="A2242">
        <v>2001</v>
      </c>
      <c r="B2242">
        <v>1</v>
      </c>
      <c r="C2242" s="2">
        <v>0.57152777777777775</v>
      </c>
      <c r="D2242">
        <v>1</v>
      </c>
      <c r="E2242">
        <v>10</v>
      </c>
      <c r="F2242" t="s">
        <v>43</v>
      </c>
      <c r="G2242" t="s">
        <v>2674</v>
      </c>
      <c r="H2242">
        <v>0</v>
      </c>
      <c r="I2242">
        <v>0</v>
      </c>
      <c r="J2242">
        <v>1.4</v>
      </c>
      <c r="K2242">
        <v>1.4</v>
      </c>
      <c r="L2242">
        <v>37.200000000000003</v>
      </c>
      <c r="M2242" t="str">
        <f t="shared" si="104"/>
        <v/>
      </c>
      <c r="N2242" s="12" t="str">
        <f t="shared" si="105"/>
        <v/>
      </c>
      <c r="O2242" t="str">
        <f t="shared" si="106"/>
        <v/>
      </c>
    </row>
    <row r="2243" spans="1:15" x14ac:dyDescent="0.25">
      <c r="A2243">
        <v>2001</v>
      </c>
      <c r="B2243">
        <v>1</v>
      </c>
      <c r="C2243" s="2">
        <v>0.55555555555555558</v>
      </c>
      <c r="D2243">
        <v>2</v>
      </c>
      <c r="E2243">
        <v>6</v>
      </c>
      <c r="F2243" t="s">
        <v>2592</v>
      </c>
      <c r="G2243" t="s">
        <v>2607</v>
      </c>
      <c r="H2243">
        <v>0</v>
      </c>
      <c r="I2243">
        <v>0</v>
      </c>
      <c r="J2243">
        <v>1.4</v>
      </c>
      <c r="K2243">
        <v>0.7</v>
      </c>
      <c r="L2243">
        <v>39.299999999999997</v>
      </c>
      <c r="M2243" t="str">
        <f t="shared" si="104"/>
        <v/>
      </c>
      <c r="N2243" s="12" t="str">
        <f t="shared" si="105"/>
        <v/>
      </c>
      <c r="O2243" t="str">
        <f t="shared" si="106"/>
        <v/>
      </c>
    </row>
    <row r="2244" spans="1:15" x14ac:dyDescent="0.25">
      <c r="A2244">
        <v>2001</v>
      </c>
      <c r="B2244">
        <v>1</v>
      </c>
      <c r="C2244" s="2">
        <v>0.55208333333333337</v>
      </c>
      <c r="D2244">
        <v>3</v>
      </c>
      <c r="E2244">
        <v>6</v>
      </c>
      <c r="F2244" t="s">
        <v>2592</v>
      </c>
      <c r="G2244" t="s">
        <v>2575</v>
      </c>
      <c r="H2244">
        <v>0</v>
      </c>
      <c r="I2244">
        <v>0</v>
      </c>
      <c r="J2244">
        <v>0.7</v>
      </c>
      <c r="K2244">
        <v>-0.65</v>
      </c>
      <c r="L2244">
        <v>43.2</v>
      </c>
      <c r="M2244" t="str">
        <f t="shared" ref="M2244:M2307" si="107">IF(AND(H2244=H2243,I2244=I2243),"",$B2244)</f>
        <v/>
      </c>
      <c r="N2244" s="12" t="str">
        <f t="shared" ref="N2244:N2307" si="108">IF(NOT(ISNUMBER(M2244)),"",
IF(AND($C2244=0.625,$B2244=1),TIME(0,0,0),
(($C$3-C2244)+0.625*(B2244-1))/60))</f>
        <v/>
      </c>
      <c r="O2244" t="str">
        <f t="shared" ref="O2244:O2307" si="109">IF(N2244&lt;&gt;"",ABS(H2244-I2244),"")</f>
        <v/>
      </c>
    </row>
    <row r="2245" spans="1:15" x14ac:dyDescent="0.25">
      <c r="A2245">
        <v>2001</v>
      </c>
      <c r="B2245">
        <v>1</v>
      </c>
      <c r="C2245" s="2">
        <v>0.54791666666666672</v>
      </c>
      <c r="D2245">
        <v>4</v>
      </c>
      <c r="E2245">
        <v>6</v>
      </c>
      <c r="F2245" t="s">
        <v>2592</v>
      </c>
      <c r="G2245" t="s">
        <v>2673</v>
      </c>
      <c r="H2245">
        <v>0</v>
      </c>
      <c r="I2245">
        <v>0</v>
      </c>
      <c r="J2245">
        <v>-0.65</v>
      </c>
      <c r="K2245">
        <v>0.32</v>
      </c>
      <c r="L2245">
        <v>40.4</v>
      </c>
      <c r="M2245" t="str">
        <f t="shared" si="107"/>
        <v/>
      </c>
      <c r="N2245" s="12" t="str">
        <f t="shared" si="108"/>
        <v/>
      </c>
      <c r="O2245" t="str">
        <f t="shared" si="109"/>
        <v/>
      </c>
    </row>
    <row r="2246" spans="1:15" x14ac:dyDescent="0.25">
      <c r="A2246">
        <v>2001</v>
      </c>
      <c r="B2246">
        <v>1</v>
      </c>
      <c r="C2246" s="2">
        <v>0.54305555555555551</v>
      </c>
      <c r="D2246">
        <v>1</v>
      </c>
      <c r="E2246">
        <v>10</v>
      </c>
      <c r="F2246" t="s">
        <v>2622</v>
      </c>
      <c r="G2246" t="s">
        <v>2672</v>
      </c>
      <c r="H2246">
        <v>0</v>
      </c>
      <c r="I2246">
        <v>0</v>
      </c>
      <c r="J2246">
        <v>-0.32</v>
      </c>
      <c r="K2246">
        <v>-1.1499999999999999</v>
      </c>
      <c r="L2246">
        <v>38</v>
      </c>
      <c r="M2246" t="str">
        <f t="shared" si="107"/>
        <v/>
      </c>
      <c r="N2246" s="12" t="str">
        <f t="shared" si="108"/>
        <v/>
      </c>
      <c r="O2246" t="str">
        <f t="shared" si="109"/>
        <v/>
      </c>
    </row>
    <row r="2247" spans="1:15" x14ac:dyDescent="0.25">
      <c r="A2247">
        <v>2001</v>
      </c>
      <c r="B2247">
        <v>1</v>
      </c>
      <c r="C2247" s="2">
        <v>0.5229166666666667</v>
      </c>
      <c r="D2247">
        <v>2</v>
      </c>
      <c r="E2247">
        <v>15</v>
      </c>
      <c r="F2247" t="s">
        <v>484</v>
      </c>
      <c r="G2247" t="s">
        <v>2671</v>
      </c>
      <c r="H2247">
        <v>0</v>
      </c>
      <c r="I2247">
        <v>0</v>
      </c>
      <c r="J2247">
        <v>-1.1499999999999999</v>
      </c>
      <c r="K2247">
        <v>-1.89</v>
      </c>
      <c r="L2247">
        <v>35.9</v>
      </c>
      <c r="M2247" t="str">
        <f t="shared" si="107"/>
        <v/>
      </c>
      <c r="N2247" s="12" t="str">
        <f t="shared" si="108"/>
        <v/>
      </c>
      <c r="O2247" t="str">
        <f t="shared" si="109"/>
        <v/>
      </c>
    </row>
    <row r="2248" spans="1:15" x14ac:dyDescent="0.25">
      <c r="A2248">
        <v>2001</v>
      </c>
      <c r="B2248">
        <v>1</v>
      </c>
      <c r="C2248" s="2">
        <v>0.49236111111111108</v>
      </c>
      <c r="D2248">
        <v>3</v>
      </c>
      <c r="E2248">
        <v>14</v>
      </c>
      <c r="F2248" t="s">
        <v>2670</v>
      </c>
      <c r="G2248" t="s">
        <v>2669</v>
      </c>
      <c r="H2248">
        <v>0</v>
      </c>
      <c r="I2248">
        <v>0</v>
      </c>
      <c r="J2248">
        <v>-1.89</v>
      </c>
      <c r="K2248">
        <v>-2.4700000000000002</v>
      </c>
      <c r="L2248">
        <v>34.299999999999997</v>
      </c>
      <c r="M2248" t="str">
        <f t="shared" si="107"/>
        <v/>
      </c>
      <c r="N2248" s="12" t="str">
        <f t="shared" si="108"/>
        <v/>
      </c>
      <c r="O2248" t="str">
        <f t="shared" si="109"/>
        <v/>
      </c>
    </row>
    <row r="2249" spans="1:15" x14ac:dyDescent="0.25">
      <c r="A2249">
        <v>2001</v>
      </c>
      <c r="B2249">
        <v>1</v>
      </c>
      <c r="C2249" s="2">
        <v>0.46527777777777773</v>
      </c>
      <c r="D2249">
        <v>4</v>
      </c>
      <c r="E2249">
        <v>9</v>
      </c>
      <c r="F2249" t="s">
        <v>2550</v>
      </c>
      <c r="G2249" t="s">
        <v>2668</v>
      </c>
      <c r="H2249">
        <v>0</v>
      </c>
      <c r="I2249">
        <v>0</v>
      </c>
      <c r="J2249">
        <v>-2.4700000000000002</v>
      </c>
      <c r="K2249">
        <v>-2.19</v>
      </c>
      <c r="L2249">
        <v>35.1</v>
      </c>
      <c r="M2249" t="str">
        <f t="shared" si="107"/>
        <v/>
      </c>
      <c r="N2249" s="12" t="str">
        <f t="shared" si="108"/>
        <v/>
      </c>
      <c r="O2249" t="str">
        <f t="shared" si="109"/>
        <v/>
      </c>
    </row>
    <row r="2250" spans="1:15" x14ac:dyDescent="0.25">
      <c r="A2250">
        <v>2001</v>
      </c>
      <c r="B2250">
        <v>1</v>
      </c>
      <c r="C2250" s="2">
        <v>0.4597222222222222</v>
      </c>
      <c r="D2250">
        <v>1</v>
      </c>
      <c r="E2250">
        <v>10</v>
      </c>
      <c r="F2250" t="s">
        <v>20</v>
      </c>
      <c r="G2250" t="s">
        <v>2667</v>
      </c>
      <c r="H2250">
        <v>0</v>
      </c>
      <c r="I2250">
        <v>0</v>
      </c>
      <c r="J2250">
        <v>2.19</v>
      </c>
      <c r="K2250">
        <v>1.65</v>
      </c>
      <c r="L2250">
        <v>36.6</v>
      </c>
      <c r="M2250" t="str">
        <f t="shared" si="107"/>
        <v/>
      </c>
      <c r="N2250" s="12" t="str">
        <f t="shared" si="108"/>
        <v/>
      </c>
      <c r="O2250" t="str">
        <f t="shared" si="109"/>
        <v/>
      </c>
    </row>
    <row r="2251" spans="1:15" x14ac:dyDescent="0.25">
      <c r="A2251">
        <v>2001</v>
      </c>
      <c r="B2251">
        <v>1</v>
      </c>
      <c r="C2251" s="2">
        <v>0.43124999999999997</v>
      </c>
      <c r="D2251">
        <v>2</v>
      </c>
      <c r="E2251">
        <v>10</v>
      </c>
      <c r="F2251" t="s">
        <v>20</v>
      </c>
      <c r="G2251" t="s">
        <v>2666</v>
      </c>
      <c r="H2251">
        <v>0</v>
      </c>
      <c r="I2251">
        <v>0</v>
      </c>
      <c r="J2251">
        <v>1.65</v>
      </c>
      <c r="K2251">
        <v>0.96</v>
      </c>
      <c r="L2251">
        <v>38.700000000000003</v>
      </c>
      <c r="M2251" t="str">
        <f t="shared" si="107"/>
        <v/>
      </c>
      <c r="N2251" s="12" t="str">
        <f t="shared" si="108"/>
        <v/>
      </c>
      <c r="O2251" t="str">
        <f t="shared" si="109"/>
        <v/>
      </c>
    </row>
    <row r="2252" spans="1:15" x14ac:dyDescent="0.25">
      <c r="A2252">
        <v>2001</v>
      </c>
      <c r="B2252">
        <v>1</v>
      </c>
      <c r="C2252" s="2">
        <v>0.43124999999999997</v>
      </c>
      <c r="D2252">
        <v>3</v>
      </c>
      <c r="E2252">
        <v>10</v>
      </c>
      <c r="F2252" t="s">
        <v>20</v>
      </c>
      <c r="G2252" t="s">
        <v>2665</v>
      </c>
      <c r="H2252">
        <v>0</v>
      </c>
      <c r="I2252">
        <v>0</v>
      </c>
      <c r="J2252">
        <v>0.96</v>
      </c>
      <c r="K2252">
        <v>1.62</v>
      </c>
      <c r="L2252">
        <v>36.700000000000003</v>
      </c>
      <c r="M2252" t="str">
        <f t="shared" si="107"/>
        <v/>
      </c>
      <c r="N2252" s="12" t="str">
        <f t="shared" si="108"/>
        <v/>
      </c>
      <c r="O2252" t="str">
        <f t="shared" si="109"/>
        <v/>
      </c>
    </row>
    <row r="2253" spans="1:15" x14ac:dyDescent="0.25">
      <c r="A2253">
        <v>2001</v>
      </c>
      <c r="B2253">
        <v>1</v>
      </c>
      <c r="C2253" s="2">
        <v>0.42777777777777781</v>
      </c>
      <c r="D2253">
        <v>3</v>
      </c>
      <c r="E2253">
        <v>5</v>
      </c>
      <c r="F2253" t="s">
        <v>1316</v>
      </c>
      <c r="G2253" t="s">
        <v>2574</v>
      </c>
      <c r="H2253">
        <v>0</v>
      </c>
      <c r="I2253">
        <v>0</v>
      </c>
      <c r="J2253">
        <v>1.62</v>
      </c>
      <c r="K2253">
        <v>0.2</v>
      </c>
      <c r="L2253">
        <v>40.9</v>
      </c>
      <c r="M2253" t="str">
        <f t="shared" si="107"/>
        <v/>
      </c>
      <c r="N2253" s="12" t="str">
        <f t="shared" si="108"/>
        <v/>
      </c>
      <c r="O2253" t="str">
        <f t="shared" si="109"/>
        <v/>
      </c>
    </row>
    <row r="2254" spans="1:15" x14ac:dyDescent="0.25">
      <c r="A2254">
        <v>2001</v>
      </c>
      <c r="B2254">
        <v>1</v>
      </c>
      <c r="C2254" s="2">
        <v>0.42222222222222222</v>
      </c>
      <c r="D2254">
        <v>4</v>
      </c>
      <c r="E2254">
        <v>5</v>
      </c>
      <c r="F2254" t="s">
        <v>1316</v>
      </c>
      <c r="G2254" t="s">
        <v>2664</v>
      </c>
      <c r="H2254">
        <v>0</v>
      </c>
      <c r="I2254">
        <v>0</v>
      </c>
      <c r="J2254">
        <v>0.2</v>
      </c>
      <c r="K2254">
        <v>0.38</v>
      </c>
      <c r="L2254">
        <v>40.4</v>
      </c>
      <c r="M2254" t="str">
        <f t="shared" si="107"/>
        <v/>
      </c>
      <c r="N2254" s="12" t="str">
        <f t="shared" si="108"/>
        <v/>
      </c>
      <c r="O2254" t="str">
        <f t="shared" si="109"/>
        <v/>
      </c>
    </row>
    <row r="2255" spans="1:15" x14ac:dyDescent="0.25">
      <c r="A2255">
        <v>2001</v>
      </c>
      <c r="B2255">
        <v>1</v>
      </c>
      <c r="C2255" s="2">
        <v>0.41319444444444442</v>
      </c>
      <c r="D2255">
        <v>1</v>
      </c>
      <c r="E2255">
        <v>10</v>
      </c>
      <c r="F2255" t="s">
        <v>1289</v>
      </c>
      <c r="G2255" t="s">
        <v>2663</v>
      </c>
      <c r="H2255">
        <v>0</v>
      </c>
      <c r="I2255">
        <v>0</v>
      </c>
      <c r="J2255">
        <v>-0.38</v>
      </c>
      <c r="K2255">
        <v>-0.38</v>
      </c>
      <c r="L2255">
        <v>40.4</v>
      </c>
      <c r="M2255" t="str">
        <f t="shared" si="107"/>
        <v/>
      </c>
      <c r="N2255" s="12" t="str">
        <f t="shared" si="108"/>
        <v/>
      </c>
      <c r="O2255" t="str">
        <f t="shared" si="109"/>
        <v/>
      </c>
    </row>
    <row r="2256" spans="1:15" x14ac:dyDescent="0.25">
      <c r="A2256">
        <v>2001</v>
      </c>
      <c r="B2256">
        <v>1</v>
      </c>
      <c r="C2256" s="2">
        <v>0.41319444444444442</v>
      </c>
      <c r="D2256">
        <v>1</v>
      </c>
      <c r="E2256">
        <v>10</v>
      </c>
      <c r="F2256" t="s">
        <v>1289</v>
      </c>
      <c r="G2256" t="s">
        <v>2662</v>
      </c>
      <c r="H2256">
        <v>0</v>
      </c>
      <c r="I2256">
        <v>0</v>
      </c>
      <c r="J2256">
        <v>-0.38</v>
      </c>
      <c r="K2256">
        <v>-0.78</v>
      </c>
      <c r="L2256">
        <v>39.200000000000003</v>
      </c>
      <c r="M2256" t="str">
        <f t="shared" si="107"/>
        <v/>
      </c>
      <c r="N2256" s="12" t="str">
        <f t="shared" si="108"/>
        <v/>
      </c>
      <c r="O2256" t="str">
        <f t="shared" si="109"/>
        <v/>
      </c>
    </row>
    <row r="2257" spans="1:15" x14ac:dyDescent="0.25">
      <c r="A2257">
        <v>2001</v>
      </c>
      <c r="B2257">
        <v>1</v>
      </c>
      <c r="C2257" s="2">
        <v>0.40625</v>
      </c>
      <c r="D2257">
        <v>2</v>
      </c>
      <c r="E2257">
        <v>10</v>
      </c>
      <c r="F2257" t="s">
        <v>1289</v>
      </c>
      <c r="G2257" t="s">
        <v>2661</v>
      </c>
      <c r="H2257">
        <v>0</v>
      </c>
      <c r="I2257">
        <v>0</v>
      </c>
      <c r="J2257">
        <v>-0.78</v>
      </c>
      <c r="K2257">
        <v>-0.28000000000000003</v>
      </c>
      <c r="L2257">
        <v>40.700000000000003</v>
      </c>
      <c r="M2257" t="str">
        <f t="shared" si="107"/>
        <v/>
      </c>
      <c r="N2257" s="12" t="str">
        <f t="shared" si="108"/>
        <v/>
      </c>
      <c r="O2257" t="str">
        <f t="shared" si="109"/>
        <v/>
      </c>
    </row>
    <row r="2258" spans="1:15" x14ac:dyDescent="0.25">
      <c r="A2258">
        <v>2001</v>
      </c>
      <c r="B2258">
        <v>1</v>
      </c>
      <c r="C2258" s="2">
        <v>0.38819444444444445</v>
      </c>
      <c r="D2258">
        <v>1</v>
      </c>
      <c r="E2258">
        <v>10</v>
      </c>
      <c r="F2258" t="s">
        <v>2550</v>
      </c>
      <c r="G2258" t="s">
        <v>2660</v>
      </c>
      <c r="H2258">
        <v>0</v>
      </c>
      <c r="I2258">
        <v>0</v>
      </c>
      <c r="J2258">
        <v>-0.28000000000000003</v>
      </c>
      <c r="K2258">
        <v>-0.21</v>
      </c>
      <c r="L2258">
        <v>41</v>
      </c>
      <c r="M2258" t="str">
        <f t="shared" si="107"/>
        <v/>
      </c>
      <c r="N2258" s="12" t="str">
        <f t="shared" si="108"/>
        <v/>
      </c>
      <c r="O2258" t="str">
        <f t="shared" si="109"/>
        <v/>
      </c>
    </row>
    <row r="2259" spans="1:15" x14ac:dyDescent="0.25">
      <c r="A2259">
        <v>2001</v>
      </c>
      <c r="B2259">
        <v>1</v>
      </c>
      <c r="C2259" s="2">
        <v>0.36249999999999999</v>
      </c>
      <c r="D2259">
        <v>2</v>
      </c>
      <c r="E2259">
        <v>6</v>
      </c>
      <c r="F2259" t="s">
        <v>1184</v>
      </c>
      <c r="G2259" t="s">
        <v>2659</v>
      </c>
      <c r="H2259">
        <v>0</v>
      </c>
      <c r="I2259">
        <v>0</v>
      </c>
      <c r="J2259">
        <v>-0.21</v>
      </c>
      <c r="K2259">
        <v>-0.8</v>
      </c>
      <c r="L2259">
        <v>39.200000000000003</v>
      </c>
      <c r="M2259" t="str">
        <f t="shared" si="107"/>
        <v/>
      </c>
      <c r="N2259" s="12" t="str">
        <f t="shared" si="108"/>
        <v/>
      </c>
      <c r="O2259" t="str">
        <f t="shared" si="109"/>
        <v/>
      </c>
    </row>
    <row r="2260" spans="1:15" x14ac:dyDescent="0.25">
      <c r="A2260">
        <v>2001</v>
      </c>
      <c r="B2260">
        <v>1</v>
      </c>
      <c r="C2260" s="2">
        <v>0.33263888888888887</v>
      </c>
      <c r="D2260">
        <v>3</v>
      </c>
      <c r="E2260">
        <v>5</v>
      </c>
      <c r="F2260" t="s">
        <v>2552</v>
      </c>
      <c r="G2260" t="s">
        <v>2658</v>
      </c>
      <c r="H2260">
        <v>0</v>
      </c>
      <c r="I2260">
        <v>0</v>
      </c>
      <c r="J2260">
        <v>-0.8</v>
      </c>
      <c r="K2260">
        <v>-2.14</v>
      </c>
      <c r="L2260">
        <v>35.200000000000003</v>
      </c>
      <c r="M2260" t="str">
        <f t="shared" si="107"/>
        <v/>
      </c>
      <c r="N2260" s="12" t="str">
        <f t="shared" si="108"/>
        <v/>
      </c>
      <c r="O2260" t="str">
        <f t="shared" si="109"/>
        <v/>
      </c>
    </row>
    <row r="2261" spans="1:15" x14ac:dyDescent="0.25">
      <c r="A2261">
        <v>2001</v>
      </c>
      <c r="B2261">
        <v>1</v>
      </c>
      <c r="C2261" s="2">
        <v>0.32777777777777778</v>
      </c>
      <c r="D2261">
        <v>4</v>
      </c>
      <c r="E2261">
        <v>5</v>
      </c>
      <c r="F2261" t="s">
        <v>2552</v>
      </c>
      <c r="G2261" t="s">
        <v>2657</v>
      </c>
      <c r="H2261">
        <v>0</v>
      </c>
      <c r="I2261">
        <v>0</v>
      </c>
      <c r="J2261">
        <v>-2.14</v>
      </c>
      <c r="K2261">
        <v>-2.85</v>
      </c>
      <c r="L2261">
        <v>33.200000000000003</v>
      </c>
      <c r="M2261" t="str">
        <f t="shared" si="107"/>
        <v/>
      </c>
      <c r="N2261" s="12" t="str">
        <f t="shared" si="108"/>
        <v/>
      </c>
      <c r="O2261" t="str">
        <f t="shared" si="109"/>
        <v/>
      </c>
    </row>
    <row r="2262" spans="1:15" x14ac:dyDescent="0.25">
      <c r="A2262">
        <v>2001</v>
      </c>
      <c r="B2262">
        <v>1</v>
      </c>
      <c r="C2262" s="2">
        <v>0.31597222222222221</v>
      </c>
      <c r="D2262">
        <v>1</v>
      </c>
      <c r="E2262">
        <v>10</v>
      </c>
      <c r="F2262" t="s">
        <v>498</v>
      </c>
      <c r="G2262" t="s">
        <v>2656</v>
      </c>
      <c r="H2262">
        <v>0</v>
      </c>
      <c r="I2262">
        <v>0</v>
      </c>
      <c r="J2262">
        <v>2.85</v>
      </c>
      <c r="K2262">
        <v>2.71</v>
      </c>
      <c r="L2262">
        <v>33.6</v>
      </c>
      <c r="M2262" t="str">
        <f t="shared" si="107"/>
        <v/>
      </c>
      <c r="N2262" s="12" t="str">
        <f t="shared" si="108"/>
        <v/>
      </c>
      <c r="O2262" t="str">
        <f t="shared" si="109"/>
        <v/>
      </c>
    </row>
    <row r="2263" spans="1:15" x14ac:dyDescent="0.25">
      <c r="A2263">
        <v>2001</v>
      </c>
      <c r="B2263">
        <v>1</v>
      </c>
      <c r="C2263" s="2">
        <v>0.28958333333333336</v>
      </c>
      <c r="D2263">
        <v>2</v>
      </c>
      <c r="E2263">
        <v>7</v>
      </c>
      <c r="F2263" t="s">
        <v>1195</v>
      </c>
      <c r="G2263" t="s">
        <v>2655</v>
      </c>
      <c r="H2263">
        <v>6</v>
      </c>
      <c r="I2263">
        <v>0</v>
      </c>
      <c r="J2263">
        <v>2.71</v>
      </c>
      <c r="K2263">
        <v>7</v>
      </c>
      <c r="L2263">
        <v>24.6</v>
      </c>
      <c r="M2263">
        <f t="shared" si="107"/>
        <v>1</v>
      </c>
      <c r="N2263" s="12">
        <f t="shared" si="108"/>
        <v>5.5902777777777773E-3</v>
      </c>
      <c r="O2263">
        <f t="shared" si="109"/>
        <v>6</v>
      </c>
    </row>
    <row r="2264" spans="1:15" x14ac:dyDescent="0.25">
      <c r="A2264">
        <v>2001</v>
      </c>
      <c r="B2264">
        <v>1</v>
      </c>
      <c r="C2264" s="2">
        <v>0.28958333333333336</v>
      </c>
      <c r="F2264" t="s">
        <v>1195</v>
      </c>
      <c r="G2264" t="s">
        <v>824</v>
      </c>
      <c r="H2264">
        <v>7</v>
      </c>
      <c r="I2264">
        <v>0</v>
      </c>
      <c r="J2264">
        <v>0</v>
      </c>
      <c r="K2264">
        <v>0</v>
      </c>
      <c r="L2264">
        <v>22.2</v>
      </c>
      <c r="M2264">
        <f t="shared" si="107"/>
        <v>1</v>
      </c>
      <c r="N2264" s="12">
        <f t="shared" si="108"/>
        <v>5.5902777777777773E-3</v>
      </c>
      <c r="O2264">
        <f t="shared" si="109"/>
        <v>7</v>
      </c>
    </row>
    <row r="2265" spans="1:15" x14ac:dyDescent="0.25">
      <c r="A2265">
        <v>2001</v>
      </c>
      <c r="B2265">
        <v>1</v>
      </c>
      <c r="C2265" s="2">
        <v>0.28958333333333336</v>
      </c>
      <c r="F2265" t="s">
        <v>81</v>
      </c>
      <c r="G2265" t="s">
        <v>2654</v>
      </c>
      <c r="H2265">
        <v>7</v>
      </c>
      <c r="I2265">
        <v>0</v>
      </c>
      <c r="J2265">
        <v>0</v>
      </c>
      <c r="K2265">
        <v>0.28000000000000003</v>
      </c>
      <c r="L2265">
        <v>21.5</v>
      </c>
      <c r="M2265" t="str">
        <f t="shared" si="107"/>
        <v/>
      </c>
      <c r="N2265" s="12" t="str">
        <f t="shared" si="108"/>
        <v/>
      </c>
      <c r="O2265" t="str">
        <f t="shared" si="109"/>
        <v/>
      </c>
    </row>
    <row r="2266" spans="1:15" x14ac:dyDescent="0.25">
      <c r="A2266">
        <v>2001</v>
      </c>
      <c r="B2266">
        <v>1</v>
      </c>
      <c r="C2266" s="2">
        <v>0.28472222222222221</v>
      </c>
      <c r="D2266">
        <v>1</v>
      </c>
      <c r="E2266">
        <v>10</v>
      </c>
      <c r="F2266" t="s">
        <v>2550</v>
      </c>
      <c r="G2266" t="s">
        <v>2653</v>
      </c>
      <c r="H2266">
        <v>7</v>
      </c>
      <c r="I2266">
        <v>0</v>
      </c>
      <c r="J2266">
        <v>-0.28000000000000003</v>
      </c>
      <c r="K2266">
        <v>-0.51</v>
      </c>
      <c r="L2266">
        <v>21</v>
      </c>
      <c r="M2266" t="str">
        <f t="shared" si="107"/>
        <v/>
      </c>
      <c r="N2266" s="12" t="str">
        <f t="shared" si="108"/>
        <v/>
      </c>
      <c r="O2266" t="str">
        <f t="shared" si="109"/>
        <v/>
      </c>
    </row>
    <row r="2267" spans="1:15" x14ac:dyDescent="0.25">
      <c r="A2267">
        <v>2001</v>
      </c>
      <c r="B2267">
        <v>1</v>
      </c>
      <c r="C2267" s="2">
        <v>0.25</v>
      </c>
      <c r="D2267">
        <v>2</v>
      </c>
      <c r="E2267">
        <v>8</v>
      </c>
      <c r="F2267" t="s">
        <v>481</v>
      </c>
      <c r="G2267" t="s">
        <v>2652</v>
      </c>
      <c r="H2267">
        <v>7</v>
      </c>
      <c r="I2267">
        <v>0</v>
      </c>
      <c r="J2267">
        <v>-0.51</v>
      </c>
      <c r="K2267">
        <v>-0.92</v>
      </c>
      <c r="L2267">
        <v>19.899999999999999</v>
      </c>
      <c r="M2267" t="str">
        <f t="shared" si="107"/>
        <v/>
      </c>
      <c r="N2267" s="12" t="str">
        <f t="shared" si="108"/>
        <v/>
      </c>
      <c r="O2267" t="str">
        <f t="shared" si="109"/>
        <v/>
      </c>
    </row>
    <row r="2268" spans="1:15" x14ac:dyDescent="0.25">
      <c r="A2268">
        <v>2001</v>
      </c>
      <c r="B2268">
        <v>1</v>
      </c>
      <c r="C2268" s="2">
        <v>0.21944444444444444</v>
      </c>
      <c r="D2268">
        <v>3</v>
      </c>
      <c r="E2268">
        <v>6</v>
      </c>
      <c r="F2268" t="s">
        <v>1184</v>
      </c>
      <c r="G2268" t="s">
        <v>2651</v>
      </c>
      <c r="H2268">
        <v>7</v>
      </c>
      <c r="I2268">
        <v>0</v>
      </c>
      <c r="J2268">
        <v>-0.92</v>
      </c>
      <c r="K2268">
        <v>-2.0299999999999998</v>
      </c>
      <c r="L2268">
        <v>17.399999999999999</v>
      </c>
      <c r="M2268" t="str">
        <f t="shared" si="107"/>
        <v/>
      </c>
      <c r="N2268" s="12" t="str">
        <f t="shared" si="108"/>
        <v/>
      </c>
      <c r="O2268" t="str">
        <f t="shared" si="109"/>
        <v/>
      </c>
    </row>
    <row r="2269" spans="1:15" x14ac:dyDescent="0.25">
      <c r="A2269">
        <v>2001</v>
      </c>
      <c r="B2269">
        <v>1</v>
      </c>
      <c r="C2269" s="2">
        <v>0.19027777777777777</v>
      </c>
      <c r="D2269">
        <v>4</v>
      </c>
      <c r="E2269">
        <v>4</v>
      </c>
      <c r="F2269" t="s">
        <v>501</v>
      </c>
      <c r="G2269" t="s">
        <v>2650</v>
      </c>
      <c r="H2269">
        <v>7</v>
      </c>
      <c r="I2269">
        <v>0</v>
      </c>
      <c r="J2269">
        <v>-2.0299999999999998</v>
      </c>
      <c r="K2269">
        <v>-0.81</v>
      </c>
      <c r="L2269">
        <v>20</v>
      </c>
      <c r="M2269" t="str">
        <f t="shared" si="107"/>
        <v/>
      </c>
      <c r="N2269" s="12" t="str">
        <f t="shared" si="108"/>
        <v/>
      </c>
      <c r="O2269" t="str">
        <f t="shared" si="109"/>
        <v/>
      </c>
    </row>
    <row r="2270" spans="1:15" x14ac:dyDescent="0.25">
      <c r="A2270">
        <v>2001</v>
      </c>
      <c r="B2270">
        <v>1</v>
      </c>
      <c r="C2270" s="2">
        <v>0.18124999999999999</v>
      </c>
      <c r="D2270">
        <v>1</v>
      </c>
      <c r="E2270">
        <v>10</v>
      </c>
      <c r="F2270" t="s">
        <v>180</v>
      </c>
      <c r="G2270" t="s">
        <v>2649</v>
      </c>
      <c r="H2270">
        <v>7</v>
      </c>
      <c r="I2270">
        <v>0</v>
      </c>
      <c r="J2270">
        <v>0.81</v>
      </c>
      <c r="K2270">
        <v>0.48</v>
      </c>
      <c r="L2270">
        <v>20.8</v>
      </c>
      <c r="M2270" t="str">
        <f t="shared" si="107"/>
        <v/>
      </c>
      <c r="N2270" s="12" t="str">
        <f t="shared" si="108"/>
        <v/>
      </c>
      <c r="O2270" t="str">
        <f t="shared" si="109"/>
        <v/>
      </c>
    </row>
    <row r="2271" spans="1:15" x14ac:dyDescent="0.25">
      <c r="A2271">
        <v>2001</v>
      </c>
      <c r="B2271">
        <v>1</v>
      </c>
      <c r="C2271" s="2">
        <v>0.18124999999999999</v>
      </c>
      <c r="D2271">
        <v>1</v>
      </c>
      <c r="E2271">
        <v>15</v>
      </c>
      <c r="F2271" t="s">
        <v>170</v>
      </c>
      <c r="G2271" t="s">
        <v>2541</v>
      </c>
      <c r="H2271">
        <v>7</v>
      </c>
      <c r="I2271">
        <v>0</v>
      </c>
      <c r="J2271">
        <v>0.48</v>
      </c>
      <c r="K2271">
        <v>-0.14000000000000001</v>
      </c>
      <c r="L2271">
        <v>22.2</v>
      </c>
      <c r="M2271" t="str">
        <f t="shared" si="107"/>
        <v/>
      </c>
      <c r="N2271" s="12" t="str">
        <f t="shared" si="108"/>
        <v/>
      </c>
      <c r="O2271" t="str">
        <f t="shared" si="109"/>
        <v/>
      </c>
    </row>
    <row r="2272" spans="1:15" x14ac:dyDescent="0.25">
      <c r="A2272">
        <v>2001</v>
      </c>
      <c r="B2272">
        <v>1</v>
      </c>
      <c r="C2272" s="2">
        <v>0.15486111111111112</v>
      </c>
      <c r="D2272">
        <v>2</v>
      </c>
      <c r="E2272">
        <v>13</v>
      </c>
      <c r="F2272" t="s">
        <v>79</v>
      </c>
      <c r="G2272" t="s">
        <v>2549</v>
      </c>
      <c r="H2272">
        <v>7</v>
      </c>
      <c r="I2272">
        <v>0</v>
      </c>
      <c r="J2272">
        <v>-0.14000000000000001</v>
      </c>
      <c r="K2272">
        <v>-0.56000000000000005</v>
      </c>
      <c r="L2272">
        <v>23.2</v>
      </c>
      <c r="M2272" t="str">
        <f t="shared" si="107"/>
        <v/>
      </c>
      <c r="N2272" s="12" t="str">
        <f t="shared" si="108"/>
        <v/>
      </c>
      <c r="O2272" t="str">
        <f t="shared" si="109"/>
        <v/>
      </c>
    </row>
    <row r="2273" spans="1:15" x14ac:dyDescent="0.25">
      <c r="A2273">
        <v>2001</v>
      </c>
      <c r="B2273">
        <v>1</v>
      </c>
      <c r="C2273" s="2">
        <v>0.12569444444444444</v>
      </c>
      <c r="D2273">
        <v>3</v>
      </c>
      <c r="E2273">
        <v>11</v>
      </c>
      <c r="F2273" t="s">
        <v>2596</v>
      </c>
      <c r="G2273" t="s">
        <v>2573</v>
      </c>
      <c r="H2273">
        <v>7</v>
      </c>
      <c r="I2273">
        <v>0</v>
      </c>
      <c r="J2273">
        <v>-0.56000000000000005</v>
      </c>
      <c r="K2273">
        <v>-1.57</v>
      </c>
      <c r="L2273">
        <v>25.8</v>
      </c>
      <c r="M2273" t="str">
        <f t="shared" si="107"/>
        <v/>
      </c>
      <c r="N2273" s="12" t="str">
        <f t="shared" si="108"/>
        <v/>
      </c>
      <c r="O2273" t="str">
        <f t="shared" si="109"/>
        <v/>
      </c>
    </row>
    <row r="2274" spans="1:15" x14ac:dyDescent="0.25">
      <c r="A2274">
        <v>2001</v>
      </c>
      <c r="B2274">
        <v>1</v>
      </c>
      <c r="C2274" s="2">
        <v>0.12083333333333333</v>
      </c>
      <c r="D2274">
        <v>4</v>
      </c>
      <c r="E2274">
        <v>11</v>
      </c>
      <c r="F2274" t="s">
        <v>2596</v>
      </c>
      <c r="G2274" t="s">
        <v>2648</v>
      </c>
      <c r="H2274">
        <v>7</v>
      </c>
      <c r="I2274">
        <v>0</v>
      </c>
      <c r="J2274">
        <v>-1.57</v>
      </c>
      <c r="K2274">
        <v>-1.53</v>
      </c>
      <c r="L2274">
        <v>25.7</v>
      </c>
      <c r="M2274" t="str">
        <f t="shared" si="107"/>
        <v/>
      </c>
      <c r="N2274" s="12" t="str">
        <f t="shared" si="108"/>
        <v/>
      </c>
      <c r="O2274" t="str">
        <f t="shared" si="109"/>
        <v/>
      </c>
    </row>
    <row r="2275" spans="1:15" x14ac:dyDescent="0.25">
      <c r="A2275">
        <v>2001</v>
      </c>
      <c r="B2275">
        <v>1</v>
      </c>
      <c r="C2275" s="2">
        <v>0.11180555555555556</v>
      </c>
      <c r="D2275">
        <v>1</v>
      </c>
      <c r="E2275">
        <v>10</v>
      </c>
      <c r="F2275" t="s">
        <v>1170</v>
      </c>
      <c r="G2275" t="s">
        <v>2537</v>
      </c>
      <c r="H2275">
        <v>7</v>
      </c>
      <c r="I2275">
        <v>0</v>
      </c>
      <c r="J2275">
        <v>1.53</v>
      </c>
      <c r="K2275">
        <v>0.99</v>
      </c>
      <c r="L2275">
        <v>24.2</v>
      </c>
      <c r="M2275" t="str">
        <f t="shared" si="107"/>
        <v/>
      </c>
      <c r="N2275" s="12" t="str">
        <f t="shared" si="108"/>
        <v/>
      </c>
      <c r="O2275" t="str">
        <f t="shared" si="109"/>
        <v/>
      </c>
    </row>
    <row r="2276" spans="1:15" x14ac:dyDescent="0.25">
      <c r="A2276">
        <v>2001</v>
      </c>
      <c r="B2276">
        <v>1</v>
      </c>
      <c r="C2276" s="2">
        <v>0.10625</v>
      </c>
      <c r="D2276">
        <v>2</v>
      </c>
      <c r="E2276">
        <v>10</v>
      </c>
      <c r="F2276" t="s">
        <v>1170</v>
      </c>
      <c r="G2276" t="s">
        <v>2647</v>
      </c>
      <c r="H2276">
        <v>7</v>
      </c>
      <c r="I2276">
        <v>0</v>
      </c>
      <c r="J2276">
        <v>0.99</v>
      </c>
      <c r="K2276">
        <v>0.56000000000000005</v>
      </c>
      <c r="L2276">
        <v>23.1</v>
      </c>
      <c r="M2276" t="str">
        <f t="shared" si="107"/>
        <v/>
      </c>
      <c r="N2276" s="12" t="str">
        <f t="shared" si="108"/>
        <v/>
      </c>
      <c r="O2276" t="str">
        <f t="shared" si="109"/>
        <v/>
      </c>
    </row>
    <row r="2277" spans="1:15" x14ac:dyDescent="0.25">
      <c r="A2277">
        <v>2001</v>
      </c>
      <c r="B2277">
        <v>1</v>
      </c>
      <c r="C2277" s="2">
        <v>7.4999999999999997E-2</v>
      </c>
      <c r="D2277">
        <v>3</v>
      </c>
      <c r="E2277">
        <v>8</v>
      </c>
      <c r="F2277" t="s">
        <v>498</v>
      </c>
      <c r="G2277" t="s">
        <v>2646</v>
      </c>
      <c r="H2277">
        <v>7</v>
      </c>
      <c r="I2277">
        <v>0</v>
      </c>
      <c r="J2277">
        <v>0.56000000000000005</v>
      </c>
      <c r="K2277">
        <v>-0.65</v>
      </c>
      <c r="L2277">
        <v>20</v>
      </c>
      <c r="M2277" t="str">
        <f t="shared" si="107"/>
        <v/>
      </c>
      <c r="N2277" s="12" t="str">
        <f t="shared" si="108"/>
        <v/>
      </c>
      <c r="O2277" t="str">
        <f t="shared" si="109"/>
        <v/>
      </c>
    </row>
    <row r="2278" spans="1:15" x14ac:dyDescent="0.25">
      <c r="A2278">
        <v>2001</v>
      </c>
      <c r="B2278">
        <v>1</v>
      </c>
      <c r="C2278" s="2">
        <v>6.9444444444444434E-2</v>
      </c>
      <c r="D2278">
        <v>4</v>
      </c>
      <c r="E2278">
        <v>8</v>
      </c>
      <c r="F2278" t="s">
        <v>498</v>
      </c>
      <c r="G2278" t="s">
        <v>2645</v>
      </c>
      <c r="H2278">
        <v>7</v>
      </c>
      <c r="I2278">
        <v>0</v>
      </c>
      <c r="J2278">
        <v>-0.65</v>
      </c>
      <c r="K2278">
        <v>-0.48</v>
      </c>
      <c r="L2278">
        <v>20.399999999999999</v>
      </c>
      <c r="M2278" t="str">
        <f t="shared" si="107"/>
        <v/>
      </c>
      <c r="N2278" s="12" t="str">
        <f t="shared" si="108"/>
        <v/>
      </c>
      <c r="O2278" t="str">
        <f t="shared" si="109"/>
        <v/>
      </c>
    </row>
    <row r="2279" spans="1:15" x14ac:dyDescent="0.25">
      <c r="A2279">
        <v>2001</v>
      </c>
      <c r="B2279">
        <v>1</v>
      </c>
      <c r="C2279" s="2">
        <v>5.9027777777777783E-2</v>
      </c>
      <c r="D2279">
        <v>1</v>
      </c>
      <c r="E2279">
        <v>10</v>
      </c>
      <c r="F2279" t="s">
        <v>170</v>
      </c>
      <c r="G2279" t="s">
        <v>2574</v>
      </c>
      <c r="H2279">
        <v>7</v>
      </c>
      <c r="I2279">
        <v>0</v>
      </c>
      <c r="J2279">
        <v>0.48</v>
      </c>
      <c r="K2279">
        <v>-7.0000000000000007E-2</v>
      </c>
      <c r="L2279">
        <v>21.7</v>
      </c>
      <c r="M2279" t="str">
        <f t="shared" si="107"/>
        <v/>
      </c>
      <c r="N2279" s="12" t="str">
        <f t="shared" si="108"/>
        <v/>
      </c>
      <c r="O2279" t="str">
        <f t="shared" si="109"/>
        <v/>
      </c>
    </row>
    <row r="2280" spans="1:15" x14ac:dyDescent="0.25">
      <c r="A2280">
        <v>2001</v>
      </c>
      <c r="B2280">
        <v>1</v>
      </c>
      <c r="C2280" s="2">
        <v>5.347222222222222E-2</v>
      </c>
      <c r="D2280">
        <v>2</v>
      </c>
      <c r="E2280">
        <v>10</v>
      </c>
      <c r="F2280" t="s">
        <v>170</v>
      </c>
      <c r="G2280" t="s">
        <v>2644</v>
      </c>
      <c r="H2280">
        <v>7</v>
      </c>
      <c r="I2280">
        <v>0</v>
      </c>
      <c r="J2280">
        <v>-7.0000000000000007E-2</v>
      </c>
      <c r="K2280">
        <v>-0.1</v>
      </c>
      <c r="L2280">
        <v>21.8</v>
      </c>
      <c r="M2280" t="str">
        <f t="shared" si="107"/>
        <v/>
      </c>
      <c r="N2280" s="12" t="str">
        <f t="shared" si="108"/>
        <v/>
      </c>
      <c r="O2280" t="str">
        <f t="shared" si="109"/>
        <v/>
      </c>
    </row>
    <row r="2281" spans="1:15" x14ac:dyDescent="0.25">
      <c r="A2281">
        <v>2001</v>
      </c>
      <c r="B2281">
        <v>1</v>
      </c>
      <c r="C2281" s="2">
        <v>2.5694444444444447E-2</v>
      </c>
      <c r="D2281">
        <v>3</v>
      </c>
      <c r="E2281">
        <v>5</v>
      </c>
      <c r="F2281" t="s">
        <v>180</v>
      </c>
      <c r="G2281" t="s">
        <v>2574</v>
      </c>
      <c r="H2281">
        <v>7</v>
      </c>
      <c r="I2281">
        <v>0</v>
      </c>
      <c r="J2281">
        <v>-0.1</v>
      </c>
      <c r="K2281">
        <v>-1.5</v>
      </c>
      <c r="L2281">
        <v>25.4</v>
      </c>
      <c r="M2281" t="str">
        <f t="shared" si="107"/>
        <v/>
      </c>
      <c r="N2281" s="12" t="str">
        <f t="shared" si="108"/>
        <v/>
      </c>
      <c r="O2281" t="str">
        <f t="shared" si="109"/>
        <v/>
      </c>
    </row>
    <row r="2282" spans="1:15" x14ac:dyDescent="0.25">
      <c r="A2282">
        <v>2001</v>
      </c>
      <c r="B2282">
        <v>1</v>
      </c>
      <c r="C2282" s="2">
        <v>2.1527777777777781E-2</v>
      </c>
      <c r="D2282">
        <v>4</v>
      </c>
      <c r="E2282">
        <v>5</v>
      </c>
      <c r="F2282" t="s">
        <v>180</v>
      </c>
      <c r="G2282" t="s">
        <v>2643</v>
      </c>
      <c r="H2282">
        <v>7</v>
      </c>
      <c r="I2282">
        <v>0</v>
      </c>
      <c r="J2282">
        <v>-1.5</v>
      </c>
      <c r="K2282">
        <v>-1.6</v>
      </c>
      <c r="L2282">
        <v>25.6</v>
      </c>
      <c r="M2282" t="str">
        <f t="shared" si="107"/>
        <v/>
      </c>
      <c r="N2282" s="12" t="str">
        <f t="shared" si="108"/>
        <v/>
      </c>
      <c r="O2282" t="str">
        <f t="shared" si="109"/>
        <v/>
      </c>
    </row>
    <row r="2283" spans="1:15" x14ac:dyDescent="0.25">
      <c r="A2283">
        <v>2001</v>
      </c>
      <c r="B2283">
        <v>1</v>
      </c>
      <c r="C2283" s="2">
        <v>1.2499999999999999E-2</v>
      </c>
      <c r="D2283">
        <v>1</v>
      </c>
      <c r="E2283">
        <v>10</v>
      </c>
      <c r="F2283" t="s">
        <v>499</v>
      </c>
      <c r="G2283" t="s">
        <v>2642</v>
      </c>
      <c r="H2283">
        <v>7</v>
      </c>
      <c r="I2283">
        <v>0</v>
      </c>
      <c r="J2283">
        <v>1.6</v>
      </c>
      <c r="K2283">
        <v>1.19</v>
      </c>
      <c r="L2283">
        <v>24.5</v>
      </c>
      <c r="M2283" t="str">
        <f t="shared" si="107"/>
        <v/>
      </c>
      <c r="N2283" s="12" t="str">
        <f t="shared" si="108"/>
        <v/>
      </c>
      <c r="O2283" t="str">
        <f t="shared" si="109"/>
        <v/>
      </c>
    </row>
    <row r="2284" spans="1:15" x14ac:dyDescent="0.25">
      <c r="A2284">
        <v>2001</v>
      </c>
      <c r="B2284">
        <v>2</v>
      </c>
      <c r="C2284" s="2">
        <v>0.625</v>
      </c>
      <c r="D2284">
        <v>2</v>
      </c>
      <c r="E2284">
        <v>9</v>
      </c>
      <c r="F2284" t="s">
        <v>498</v>
      </c>
      <c r="G2284" t="s">
        <v>2537</v>
      </c>
      <c r="H2284">
        <v>7</v>
      </c>
      <c r="I2284">
        <v>0</v>
      </c>
      <c r="J2284">
        <v>1.19</v>
      </c>
      <c r="K2284">
        <v>0.5</v>
      </c>
      <c r="L2284">
        <v>22.6</v>
      </c>
      <c r="M2284" t="str">
        <f t="shared" si="107"/>
        <v/>
      </c>
      <c r="N2284" s="12" t="str">
        <f t="shared" si="108"/>
        <v/>
      </c>
      <c r="O2284" t="str">
        <f t="shared" si="109"/>
        <v/>
      </c>
    </row>
    <row r="2285" spans="1:15" x14ac:dyDescent="0.25">
      <c r="A2285">
        <v>2001</v>
      </c>
      <c r="B2285">
        <v>2</v>
      </c>
      <c r="C2285" s="2">
        <v>0.62152777777777779</v>
      </c>
      <c r="D2285">
        <v>3</v>
      </c>
      <c r="E2285">
        <v>9</v>
      </c>
      <c r="F2285" t="s">
        <v>498</v>
      </c>
      <c r="G2285" t="s">
        <v>2537</v>
      </c>
      <c r="H2285">
        <v>7</v>
      </c>
      <c r="I2285">
        <v>0</v>
      </c>
      <c r="J2285">
        <v>0.5</v>
      </c>
      <c r="K2285">
        <v>-0.65</v>
      </c>
      <c r="L2285">
        <v>19.8</v>
      </c>
      <c r="M2285" t="str">
        <f t="shared" si="107"/>
        <v/>
      </c>
      <c r="N2285" s="12" t="str">
        <f t="shared" si="108"/>
        <v/>
      </c>
      <c r="O2285" t="str">
        <f t="shared" si="109"/>
        <v/>
      </c>
    </row>
    <row r="2286" spans="1:15" x14ac:dyDescent="0.25">
      <c r="A2286">
        <v>2001</v>
      </c>
      <c r="B2286">
        <v>2</v>
      </c>
      <c r="C2286" s="2">
        <v>0.61805555555555558</v>
      </c>
      <c r="D2286">
        <v>4</v>
      </c>
      <c r="E2286">
        <v>9</v>
      </c>
      <c r="F2286" t="s">
        <v>498</v>
      </c>
      <c r="G2286" t="s">
        <v>2641</v>
      </c>
      <c r="H2286">
        <v>7</v>
      </c>
      <c r="I2286">
        <v>0</v>
      </c>
      <c r="J2286">
        <v>-0.65</v>
      </c>
      <c r="K2286">
        <v>0.22</v>
      </c>
      <c r="L2286">
        <v>21.9</v>
      </c>
      <c r="M2286" t="str">
        <f t="shared" si="107"/>
        <v/>
      </c>
      <c r="N2286" s="12" t="str">
        <f t="shared" si="108"/>
        <v/>
      </c>
      <c r="O2286" t="str">
        <f t="shared" si="109"/>
        <v/>
      </c>
    </row>
    <row r="2287" spans="1:15" x14ac:dyDescent="0.25">
      <c r="A2287">
        <v>2001</v>
      </c>
      <c r="B2287">
        <v>2</v>
      </c>
      <c r="C2287" s="2">
        <v>0.6118055555555556</v>
      </c>
      <c r="D2287">
        <v>1</v>
      </c>
      <c r="E2287">
        <v>10</v>
      </c>
      <c r="F2287" t="s">
        <v>201</v>
      </c>
      <c r="G2287" t="s">
        <v>2640</v>
      </c>
      <c r="H2287">
        <v>7</v>
      </c>
      <c r="I2287">
        <v>0</v>
      </c>
      <c r="J2287">
        <v>-0.22</v>
      </c>
      <c r="K2287">
        <v>-0.57999999999999996</v>
      </c>
      <c r="L2287">
        <v>22.8</v>
      </c>
      <c r="M2287" t="str">
        <f t="shared" si="107"/>
        <v/>
      </c>
      <c r="N2287" s="12" t="str">
        <f t="shared" si="108"/>
        <v/>
      </c>
      <c r="O2287" t="str">
        <f t="shared" si="109"/>
        <v/>
      </c>
    </row>
    <row r="2288" spans="1:15" x14ac:dyDescent="0.25">
      <c r="A2288">
        <v>2001</v>
      </c>
      <c r="B2288">
        <v>2</v>
      </c>
      <c r="C2288" s="2">
        <v>0.5854166666666667</v>
      </c>
      <c r="D2288">
        <v>2</v>
      </c>
      <c r="E2288">
        <v>9</v>
      </c>
      <c r="F2288" t="s">
        <v>177</v>
      </c>
      <c r="G2288" t="s">
        <v>2639</v>
      </c>
      <c r="H2288">
        <v>7</v>
      </c>
      <c r="I2288">
        <v>0</v>
      </c>
      <c r="J2288">
        <v>-0.57999999999999996</v>
      </c>
      <c r="K2288">
        <v>-1</v>
      </c>
      <c r="L2288">
        <v>23.9</v>
      </c>
      <c r="M2288" t="str">
        <f t="shared" si="107"/>
        <v/>
      </c>
      <c r="N2288" s="12" t="str">
        <f t="shared" si="108"/>
        <v/>
      </c>
      <c r="O2288" t="str">
        <f t="shared" si="109"/>
        <v/>
      </c>
    </row>
    <row r="2289" spans="1:15" x14ac:dyDescent="0.25">
      <c r="A2289">
        <v>2001</v>
      </c>
      <c r="B2289">
        <v>2</v>
      </c>
      <c r="C2289" s="2">
        <v>0.55763888888888891</v>
      </c>
      <c r="D2289">
        <v>3</v>
      </c>
      <c r="E2289">
        <v>7</v>
      </c>
      <c r="F2289" t="s">
        <v>51</v>
      </c>
      <c r="G2289" t="s">
        <v>2638</v>
      </c>
      <c r="H2289">
        <v>7</v>
      </c>
      <c r="I2289">
        <v>0</v>
      </c>
      <c r="J2289">
        <v>-1</v>
      </c>
      <c r="K2289">
        <v>0.67</v>
      </c>
      <c r="L2289">
        <v>19.5</v>
      </c>
      <c r="M2289" t="str">
        <f t="shared" si="107"/>
        <v/>
      </c>
      <c r="N2289" s="12" t="str">
        <f t="shared" si="108"/>
        <v/>
      </c>
      <c r="O2289" t="str">
        <f t="shared" si="109"/>
        <v/>
      </c>
    </row>
    <row r="2290" spans="1:15" x14ac:dyDescent="0.25">
      <c r="A2290">
        <v>2001</v>
      </c>
      <c r="B2290">
        <v>2</v>
      </c>
      <c r="C2290" s="2">
        <v>0.52847222222222223</v>
      </c>
      <c r="D2290">
        <v>1</v>
      </c>
      <c r="E2290">
        <v>10</v>
      </c>
      <c r="F2290" t="s">
        <v>2637</v>
      </c>
      <c r="G2290" t="s">
        <v>2636</v>
      </c>
      <c r="H2290">
        <v>7</v>
      </c>
      <c r="I2290">
        <v>0</v>
      </c>
      <c r="J2290">
        <v>0.67</v>
      </c>
      <c r="K2290">
        <v>0.54</v>
      </c>
      <c r="L2290">
        <v>19.7</v>
      </c>
      <c r="M2290" t="str">
        <f t="shared" si="107"/>
        <v/>
      </c>
      <c r="N2290" s="12" t="str">
        <f t="shared" si="108"/>
        <v/>
      </c>
      <c r="O2290" t="str">
        <f t="shared" si="109"/>
        <v/>
      </c>
    </row>
    <row r="2291" spans="1:15" x14ac:dyDescent="0.25">
      <c r="A2291">
        <v>2001</v>
      </c>
      <c r="B2291">
        <v>2</v>
      </c>
      <c r="C2291" s="2">
        <v>0.50416666666666665</v>
      </c>
      <c r="D2291">
        <v>2</v>
      </c>
      <c r="E2291">
        <v>7</v>
      </c>
      <c r="F2291" t="s">
        <v>2601</v>
      </c>
      <c r="G2291" t="s">
        <v>2575</v>
      </c>
      <c r="H2291">
        <v>7</v>
      </c>
      <c r="I2291">
        <v>0</v>
      </c>
      <c r="J2291">
        <v>0.54</v>
      </c>
      <c r="K2291">
        <v>-0.16</v>
      </c>
      <c r="L2291">
        <v>21.4</v>
      </c>
      <c r="M2291" t="str">
        <f t="shared" si="107"/>
        <v/>
      </c>
      <c r="N2291" s="12" t="str">
        <f t="shared" si="108"/>
        <v/>
      </c>
      <c r="O2291" t="str">
        <f t="shared" si="109"/>
        <v/>
      </c>
    </row>
    <row r="2292" spans="1:15" x14ac:dyDescent="0.25">
      <c r="A2292">
        <v>2001</v>
      </c>
      <c r="B2292">
        <v>2</v>
      </c>
      <c r="C2292" s="2">
        <v>0.4993055555555555</v>
      </c>
      <c r="D2292">
        <v>3</v>
      </c>
      <c r="E2292">
        <v>7</v>
      </c>
      <c r="F2292" t="s">
        <v>2601</v>
      </c>
      <c r="G2292" t="s">
        <v>2635</v>
      </c>
      <c r="H2292">
        <v>7</v>
      </c>
      <c r="I2292">
        <v>0</v>
      </c>
      <c r="J2292">
        <v>-0.16</v>
      </c>
      <c r="K2292">
        <v>-1.96</v>
      </c>
      <c r="L2292">
        <v>26.3</v>
      </c>
      <c r="M2292" t="str">
        <f t="shared" si="107"/>
        <v/>
      </c>
      <c r="N2292" s="12" t="str">
        <f t="shared" si="108"/>
        <v/>
      </c>
      <c r="O2292" t="str">
        <f t="shared" si="109"/>
        <v/>
      </c>
    </row>
    <row r="2293" spans="1:15" x14ac:dyDescent="0.25">
      <c r="A2293">
        <v>2001</v>
      </c>
      <c r="B2293">
        <v>2</v>
      </c>
      <c r="C2293" s="2">
        <v>0.48055555555555557</v>
      </c>
      <c r="D2293">
        <v>4</v>
      </c>
      <c r="E2293">
        <v>15</v>
      </c>
      <c r="F2293" t="s">
        <v>174</v>
      </c>
      <c r="G2293" t="s">
        <v>2634</v>
      </c>
      <c r="H2293">
        <v>7</v>
      </c>
      <c r="I2293">
        <v>0</v>
      </c>
      <c r="J2293">
        <v>-1.96</v>
      </c>
      <c r="K2293">
        <v>-1.6</v>
      </c>
      <c r="L2293">
        <v>25.2</v>
      </c>
      <c r="M2293" t="str">
        <f t="shared" si="107"/>
        <v/>
      </c>
      <c r="N2293" s="12" t="str">
        <f t="shared" si="108"/>
        <v/>
      </c>
      <c r="O2293" t="str">
        <f t="shared" si="109"/>
        <v/>
      </c>
    </row>
    <row r="2294" spans="1:15" x14ac:dyDescent="0.25">
      <c r="A2294">
        <v>2001</v>
      </c>
      <c r="B2294">
        <v>2</v>
      </c>
      <c r="C2294" s="2">
        <v>0.47361111111111115</v>
      </c>
      <c r="D2294">
        <v>1</v>
      </c>
      <c r="E2294">
        <v>10</v>
      </c>
      <c r="F2294" t="s">
        <v>499</v>
      </c>
      <c r="G2294" t="s">
        <v>2633</v>
      </c>
      <c r="H2294">
        <v>7</v>
      </c>
      <c r="I2294">
        <v>0</v>
      </c>
      <c r="J2294">
        <v>1.6</v>
      </c>
      <c r="K2294">
        <v>1.93</v>
      </c>
      <c r="L2294">
        <v>26.2</v>
      </c>
      <c r="M2294" t="str">
        <f t="shared" si="107"/>
        <v/>
      </c>
      <c r="N2294" s="12" t="str">
        <f t="shared" si="108"/>
        <v/>
      </c>
      <c r="O2294" t="str">
        <f t="shared" si="109"/>
        <v/>
      </c>
    </row>
    <row r="2295" spans="1:15" x14ac:dyDescent="0.25">
      <c r="A2295">
        <v>2001</v>
      </c>
      <c r="B2295">
        <v>2</v>
      </c>
      <c r="C2295" s="2">
        <v>0.45902777777777781</v>
      </c>
      <c r="D2295">
        <v>1</v>
      </c>
      <c r="E2295">
        <v>10</v>
      </c>
      <c r="F2295" t="s">
        <v>477</v>
      </c>
      <c r="G2295" t="s">
        <v>2632</v>
      </c>
      <c r="H2295">
        <v>7</v>
      </c>
      <c r="I2295">
        <v>0</v>
      </c>
      <c r="J2295">
        <v>1.93</v>
      </c>
      <c r="K2295">
        <v>2.2599999999999998</v>
      </c>
      <c r="L2295">
        <v>27.1</v>
      </c>
      <c r="M2295" t="str">
        <f t="shared" si="107"/>
        <v/>
      </c>
      <c r="N2295" s="12" t="str">
        <f t="shared" si="108"/>
        <v/>
      </c>
      <c r="O2295" t="str">
        <f t="shared" si="109"/>
        <v/>
      </c>
    </row>
    <row r="2296" spans="1:15" x14ac:dyDescent="0.25">
      <c r="A2296">
        <v>2001</v>
      </c>
      <c r="B2296">
        <v>2</v>
      </c>
      <c r="C2296" s="2">
        <v>0.45416666666666666</v>
      </c>
      <c r="D2296">
        <v>1</v>
      </c>
      <c r="E2296">
        <v>10</v>
      </c>
      <c r="F2296">
        <v>50</v>
      </c>
      <c r="G2296" t="s">
        <v>2631</v>
      </c>
      <c r="H2296">
        <v>7</v>
      </c>
      <c r="I2296">
        <v>0</v>
      </c>
      <c r="J2296">
        <v>2.2599999999999998</v>
      </c>
      <c r="K2296">
        <v>1.71</v>
      </c>
      <c r="L2296">
        <v>25.5</v>
      </c>
      <c r="M2296" t="str">
        <f t="shared" si="107"/>
        <v/>
      </c>
      <c r="N2296" s="12" t="str">
        <f t="shared" si="108"/>
        <v/>
      </c>
      <c r="O2296" t="str">
        <f t="shared" si="109"/>
        <v/>
      </c>
    </row>
    <row r="2297" spans="1:15" x14ac:dyDescent="0.25">
      <c r="A2297">
        <v>2001</v>
      </c>
      <c r="B2297">
        <v>2</v>
      </c>
      <c r="C2297" s="2">
        <v>0.44722222222222219</v>
      </c>
      <c r="D2297">
        <v>2</v>
      </c>
      <c r="E2297">
        <v>10</v>
      </c>
      <c r="F2297">
        <v>50</v>
      </c>
      <c r="G2297" t="s">
        <v>2630</v>
      </c>
      <c r="H2297">
        <v>7</v>
      </c>
      <c r="I2297">
        <v>0</v>
      </c>
      <c r="J2297">
        <v>1.71</v>
      </c>
      <c r="K2297">
        <v>-2.06</v>
      </c>
      <c r="L2297">
        <v>15.9</v>
      </c>
      <c r="M2297" t="str">
        <f t="shared" si="107"/>
        <v/>
      </c>
      <c r="N2297" s="12" t="str">
        <f t="shared" si="108"/>
        <v/>
      </c>
      <c r="O2297" t="str">
        <f t="shared" si="109"/>
        <v/>
      </c>
    </row>
    <row r="2298" spans="1:15" x14ac:dyDescent="0.25">
      <c r="A2298">
        <v>2001</v>
      </c>
      <c r="B2298">
        <v>2</v>
      </c>
      <c r="C2298" s="2">
        <v>0.44166666666666665</v>
      </c>
      <c r="D2298">
        <v>1</v>
      </c>
      <c r="E2298">
        <v>10</v>
      </c>
      <c r="F2298" t="s">
        <v>2629</v>
      </c>
      <c r="G2298" t="s">
        <v>2628</v>
      </c>
      <c r="H2298">
        <v>7</v>
      </c>
      <c r="I2298">
        <v>0</v>
      </c>
      <c r="J2298">
        <v>2.06</v>
      </c>
      <c r="K2298">
        <v>2.39</v>
      </c>
      <c r="L2298">
        <v>15.1</v>
      </c>
      <c r="M2298" t="str">
        <f t="shared" si="107"/>
        <v/>
      </c>
      <c r="N2298" s="12" t="str">
        <f t="shared" si="108"/>
        <v/>
      </c>
      <c r="O2298" t="str">
        <f t="shared" si="109"/>
        <v/>
      </c>
    </row>
    <row r="2299" spans="1:15" x14ac:dyDescent="0.25">
      <c r="A2299">
        <v>2001</v>
      </c>
      <c r="B2299">
        <v>2</v>
      </c>
      <c r="C2299" s="2">
        <v>0.43541666666666662</v>
      </c>
      <c r="D2299">
        <v>1</v>
      </c>
      <c r="E2299">
        <v>10</v>
      </c>
      <c r="F2299" t="s">
        <v>521</v>
      </c>
      <c r="G2299" t="s">
        <v>2627</v>
      </c>
      <c r="H2299">
        <v>7</v>
      </c>
      <c r="I2299">
        <v>0</v>
      </c>
      <c r="J2299">
        <v>2.39</v>
      </c>
      <c r="K2299">
        <v>3.12</v>
      </c>
      <c r="L2299">
        <v>13.6</v>
      </c>
      <c r="M2299" t="str">
        <f t="shared" si="107"/>
        <v/>
      </c>
      <c r="N2299" s="12" t="str">
        <f t="shared" si="108"/>
        <v/>
      </c>
      <c r="O2299" t="str">
        <f t="shared" si="109"/>
        <v/>
      </c>
    </row>
    <row r="2300" spans="1:15" x14ac:dyDescent="0.25">
      <c r="A2300">
        <v>2001</v>
      </c>
      <c r="B2300">
        <v>2</v>
      </c>
      <c r="C2300" s="2">
        <v>0.4055555555555555</v>
      </c>
      <c r="D2300">
        <v>1</v>
      </c>
      <c r="E2300">
        <v>10</v>
      </c>
      <c r="F2300" t="s">
        <v>478</v>
      </c>
      <c r="G2300" t="s">
        <v>2626</v>
      </c>
      <c r="H2300">
        <v>7</v>
      </c>
      <c r="I2300">
        <v>0</v>
      </c>
      <c r="J2300">
        <v>3.12</v>
      </c>
      <c r="K2300">
        <v>2.57</v>
      </c>
      <c r="L2300">
        <v>14.6</v>
      </c>
      <c r="M2300" t="str">
        <f t="shared" si="107"/>
        <v/>
      </c>
      <c r="N2300" s="12" t="str">
        <f t="shared" si="108"/>
        <v/>
      </c>
      <c r="O2300" t="str">
        <f t="shared" si="109"/>
        <v/>
      </c>
    </row>
    <row r="2301" spans="1:15" x14ac:dyDescent="0.25">
      <c r="A2301">
        <v>2001</v>
      </c>
      <c r="B2301">
        <v>2</v>
      </c>
      <c r="C2301" s="2">
        <v>0.37986111111111115</v>
      </c>
      <c r="D2301">
        <v>2</v>
      </c>
      <c r="E2301">
        <v>10</v>
      </c>
      <c r="F2301" t="s">
        <v>478</v>
      </c>
      <c r="G2301" t="s">
        <v>2625</v>
      </c>
      <c r="H2301">
        <v>7</v>
      </c>
      <c r="I2301">
        <v>0</v>
      </c>
      <c r="J2301">
        <v>2.57</v>
      </c>
      <c r="K2301">
        <v>1.36</v>
      </c>
      <c r="L2301">
        <v>17.100000000000001</v>
      </c>
      <c r="M2301" t="str">
        <f t="shared" si="107"/>
        <v/>
      </c>
      <c r="N2301" s="12" t="str">
        <f t="shared" si="108"/>
        <v/>
      </c>
      <c r="O2301" t="str">
        <f t="shared" si="109"/>
        <v/>
      </c>
    </row>
    <row r="2302" spans="1:15" x14ac:dyDescent="0.25">
      <c r="A2302">
        <v>2001</v>
      </c>
      <c r="B2302">
        <v>2</v>
      </c>
      <c r="C2302" s="2">
        <v>0.35833333333333334</v>
      </c>
      <c r="D2302">
        <v>3</v>
      </c>
      <c r="E2302">
        <v>14</v>
      </c>
      <c r="F2302" t="s">
        <v>498</v>
      </c>
      <c r="G2302" t="s">
        <v>2575</v>
      </c>
      <c r="H2302">
        <v>7</v>
      </c>
      <c r="I2302">
        <v>0</v>
      </c>
      <c r="J2302">
        <v>1.36</v>
      </c>
      <c r="K2302">
        <v>0.53</v>
      </c>
      <c r="L2302">
        <v>19.100000000000001</v>
      </c>
      <c r="M2302" t="str">
        <f t="shared" si="107"/>
        <v/>
      </c>
      <c r="N2302" s="12" t="str">
        <f t="shared" si="108"/>
        <v/>
      </c>
      <c r="O2302" t="str">
        <f t="shared" si="109"/>
        <v/>
      </c>
    </row>
    <row r="2303" spans="1:15" x14ac:dyDescent="0.25">
      <c r="A2303">
        <v>2001</v>
      </c>
      <c r="B2303">
        <v>2</v>
      </c>
      <c r="C2303" s="2">
        <v>0.35416666666666669</v>
      </c>
      <c r="D2303">
        <v>4</v>
      </c>
      <c r="E2303">
        <v>14</v>
      </c>
      <c r="F2303" t="s">
        <v>498</v>
      </c>
      <c r="G2303" t="s">
        <v>2624</v>
      </c>
      <c r="H2303">
        <v>7</v>
      </c>
      <c r="I2303">
        <v>0</v>
      </c>
      <c r="J2303">
        <v>0.53</v>
      </c>
      <c r="K2303">
        <v>0.38</v>
      </c>
      <c r="L2303">
        <v>19.399999999999999</v>
      </c>
      <c r="M2303" t="str">
        <f t="shared" si="107"/>
        <v/>
      </c>
      <c r="N2303" s="12" t="str">
        <f t="shared" si="108"/>
        <v/>
      </c>
      <c r="O2303" t="str">
        <f t="shared" si="109"/>
        <v/>
      </c>
    </row>
    <row r="2304" spans="1:15" x14ac:dyDescent="0.25">
      <c r="A2304">
        <v>2001</v>
      </c>
      <c r="B2304">
        <v>2</v>
      </c>
      <c r="C2304" s="2">
        <v>0.35000000000000003</v>
      </c>
      <c r="D2304">
        <v>1</v>
      </c>
      <c r="E2304">
        <v>10</v>
      </c>
      <c r="F2304" t="s">
        <v>484</v>
      </c>
      <c r="G2304" t="s">
        <v>2623</v>
      </c>
      <c r="H2304">
        <v>7</v>
      </c>
      <c r="I2304">
        <v>0</v>
      </c>
      <c r="J2304">
        <v>-0.38</v>
      </c>
      <c r="K2304">
        <v>-0.41</v>
      </c>
      <c r="L2304">
        <v>19.3</v>
      </c>
      <c r="M2304" t="str">
        <f t="shared" si="107"/>
        <v/>
      </c>
      <c r="N2304" s="12" t="str">
        <f t="shared" si="108"/>
        <v/>
      </c>
      <c r="O2304" t="str">
        <f t="shared" si="109"/>
        <v/>
      </c>
    </row>
    <row r="2305" spans="1:15" x14ac:dyDescent="0.25">
      <c r="A2305">
        <v>2001</v>
      </c>
      <c r="B2305">
        <v>2</v>
      </c>
      <c r="C2305" s="2">
        <v>0.34097222222222223</v>
      </c>
      <c r="D2305">
        <v>2</v>
      </c>
      <c r="E2305">
        <v>5</v>
      </c>
      <c r="F2305" t="s">
        <v>2622</v>
      </c>
      <c r="G2305" t="s">
        <v>2621</v>
      </c>
      <c r="H2305">
        <v>7</v>
      </c>
      <c r="I2305">
        <v>0</v>
      </c>
      <c r="J2305">
        <v>-0.41</v>
      </c>
      <c r="K2305">
        <v>1.07</v>
      </c>
      <c r="L2305">
        <v>23.3</v>
      </c>
      <c r="M2305" t="str">
        <f t="shared" si="107"/>
        <v/>
      </c>
      <c r="N2305" s="12" t="str">
        <f t="shared" si="108"/>
        <v/>
      </c>
      <c r="O2305" t="str">
        <f t="shared" si="109"/>
        <v/>
      </c>
    </row>
    <row r="2306" spans="1:15" x14ac:dyDescent="0.25">
      <c r="A2306">
        <v>2001</v>
      </c>
      <c r="B2306">
        <v>2</v>
      </c>
      <c r="C2306" s="2">
        <v>0.31527777777777777</v>
      </c>
      <c r="D2306">
        <v>1</v>
      </c>
      <c r="E2306">
        <v>10</v>
      </c>
      <c r="F2306" t="s">
        <v>512</v>
      </c>
      <c r="G2306" t="s">
        <v>2620</v>
      </c>
      <c r="H2306">
        <v>7</v>
      </c>
      <c r="I2306">
        <v>0</v>
      </c>
      <c r="J2306">
        <v>1.07</v>
      </c>
      <c r="K2306">
        <v>0.66</v>
      </c>
      <c r="L2306">
        <v>22</v>
      </c>
      <c r="M2306" t="str">
        <f t="shared" si="107"/>
        <v/>
      </c>
      <c r="N2306" s="12" t="str">
        <f t="shared" si="108"/>
        <v/>
      </c>
      <c r="O2306" t="str">
        <f t="shared" si="109"/>
        <v/>
      </c>
    </row>
    <row r="2307" spans="1:15" x14ac:dyDescent="0.25">
      <c r="A2307">
        <v>2001</v>
      </c>
      <c r="B2307">
        <v>2</v>
      </c>
      <c r="C2307" s="2">
        <v>0.28611111111111115</v>
      </c>
      <c r="D2307">
        <v>2</v>
      </c>
      <c r="E2307">
        <v>9</v>
      </c>
      <c r="F2307" t="s">
        <v>503</v>
      </c>
      <c r="G2307" t="s">
        <v>2619</v>
      </c>
      <c r="H2307">
        <v>7</v>
      </c>
      <c r="I2307">
        <v>0</v>
      </c>
      <c r="J2307">
        <v>0.66</v>
      </c>
      <c r="K2307">
        <v>0.89</v>
      </c>
      <c r="L2307">
        <v>22.6</v>
      </c>
      <c r="M2307" t="str">
        <f t="shared" si="107"/>
        <v/>
      </c>
      <c r="N2307" s="12" t="str">
        <f t="shared" si="108"/>
        <v/>
      </c>
      <c r="O2307" t="str">
        <f t="shared" si="109"/>
        <v/>
      </c>
    </row>
    <row r="2308" spans="1:15" x14ac:dyDescent="0.25">
      <c r="A2308">
        <v>2001</v>
      </c>
      <c r="B2308">
        <v>2</v>
      </c>
      <c r="C2308" s="2">
        <v>0.25625000000000003</v>
      </c>
      <c r="D2308">
        <v>3</v>
      </c>
      <c r="E2308">
        <v>2</v>
      </c>
      <c r="F2308" t="s">
        <v>499</v>
      </c>
      <c r="G2308" t="s">
        <v>2618</v>
      </c>
      <c r="H2308">
        <v>7</v>
      </c>
      <c r="I2308">
        <v>0</v>
      </c>
      <c r="J2308">
        <v>0.89</v>
      </c>
      <c r="K2308">
        <v>1.93</v>
      </c>
      <c r="L2308">
        <v>25.5</v>
      </c>
      <c r="M2308" t="str">
        <f t="shared" ref="M2308:M2371" si="110">IF(AND(H2308=H2307,I2308=I2307),"",$B2308)</f>
        <v/>
      </c>
      <c r="N2308" s="12" t="str">
        <f t="shared" ref="N2308:N2371" si="111">IF(NOT(ISNUMBER(M2308)),"",
IF(AND($C2308=0.625,$B2308=1),TIME(0,0,0),
(($C$3-C2308)+0.625*(B2308-1))/60))</f>
        <v/>
      </c>
      <c r="O2308" t="str">
        <f t="shared" ref="O2308:O2371" si="112">IF(N2308&lt;&gt;"",ABS(H2308-I2308),"")</f>
        <v/>
      </c>
    </row>
    <row r="2309" spans="1:15" x14ac:dyDescent="0.25">
      <c r="A2309">
        <v>2001</v>
      </c>
      <c r="B2309">
        <v>2</v>
      </c>
      <c r="C2309" s="2">
        <v>0.24097222222222223</v>
      </c>
      <c r="D2309">
        <v>1</v>
      </c>
      <c r="E2309">
        <v>10</v>
      </c>
      <c r="F2309" t="s">
        <v>477</v>
      </c>
      <c r="G2309" t="s">
        <v>2537</v>
      </c>
      <c r="H2309">
        <v>7</v>
      </c>
      <c r="I2309">
        <v>0</v>
      </c>
      <c r="J2309">
        <v>1.93</v>
      </c>
      <c r="K2309">
        <v>1.38</v>
      </c>
      <c r="L2309">
        <v>23.8</v>
      </c>
      <c r="M2309" t="str">
        <f t="shared" si="110"/>
        <v/>
      </c>
      <c r="N2309" s="12" t="str">
        <f t="shared" si="111"/>
        <v/>
      </c>
      <c r="O2309" t="str">
        <f t="shared" si="112"/>
        <v/>
      </c>
    </row>
    <row r="2310" spans="1:15" x14ac:dyDescent="0.25">
      <c r="A2310">
        <v>2001</v>
      </c>
      <c r="B2310">
        <v>2</v>
      </c>
      <c r="C2310" s="2">
        <v>0.23541666666666669</v>
      </c>
      <c r="D2310">
        <v>2</v>
      </c>
      <c r="E2310">
        <v>10</v>
      </c>
      <c r="F2310" t="s">
        <v>477</v>
      </c>
      <c r="G2310" t="s">
        <v>2617</v>
      </c>
      <c r="H2310">
        <v>7</v>
      </c>
      <c r="I2310">
        <v>0</v>
      </c>
      <c r="J2310">
        <v>1.38</v>
      </c>
      <c r="K2310">
        <v>2.59</v>
      </c>
      <c r="L2310">
        <v>27.5</v>
      </c>
      <c r="M2310" t="str">
        <f t="shared" si="110"/>
        <v/>
      </c>
      <c r="N2310" s="12" t="str">
        <f t="shared" si="111"/>
        <v/>
      </c>
      <c r="O2310" t="str">
        <f t="shared" si="112"/>
        <v/>
      </c>
    </row>
    <row r="2311" spans="1:15" x14ac:dyDescent="0.25">
      <c r="A2311">
        <v>2001</v>
      </c>
      <c r="B2311">
        <v>2</v>
      </c>
      <c r="C2311" s="2">
        <v>0.20972222222222223</v>
      </c>
      <c r="D2311">
        <v>1</v>
      </c>
      <c r="E2311">
        <v>10</v>
      </c>
      <c r="F2311" t="s">
        <v>125</v>
      </c>
      <c r="G2311" t="s">
        <v>2616</v>
      </c>
      <c r="H2311">
        <v>7</v>
      </c>
      <c r="I2311">
        <v>0</v>
      </c>
      <c r="J2311">
        <v>2.59</v>
      </c>
      <c r="K2311">
        <v>2.04</v>
      </c>
      <c r="L2311">
        <v>25.7</v>
      </c>
      <c r="M2311" t="str">
        <f t="shared" si="110"/>
        <v/>
      </c>
      <c r="N2311" s="12" t="str">
        <f t="shared" si="111"/>
        <v/>
      </c>
      <c r="O2311" t="str">
        <f t="shared" si="112"/>
        <v/>
      </c>
    </row>
    <row r="2312" spans="1:15" x14ac:dyDescent="0.25">
      <c r="A2312">
        <v>2001</v>
      </c>
      <c r="B2312">
        <v>2</v>
      </c>
      <c r="C2312" s="2">
        <v>0.20555555555555557</v>
      </c>
      <c r="D2312">
        <v>2</v>
      </c>
      <c r="E2312">
        <v>10</v>
      </c>
      <c r="F2312" t="s">
        <v>125</v>
      </c>
      <c r="G2312" t="s">
        <v>2615</v>
      </c>
      <c r="H2312">
        <v>7</v>
      </c>
      <c r="I2312">
        <v>0</v>
      </c>
      <c r="J2312">
        <v>2.04</v>
      </c>
      <c r="K2312">
        <v>0.17</v>
      </c>
      <c r="L2312">
        <v>20.2</v>
      </c>
      <c r="M2312" t="str">
        <f t="shared" si="110"/>
        <v/>
      </c>
      <c r="N2312" s="12" t="str">
        <f t="shared" si="111"/>
        <v/>
      </c>
      <c r="O2312" t="str">
        <f t="shared" si="112"/>
        <v/>
      </c>
    </row>
    <row r="2313" spans="1:15" x14ac:dyDescent="0.25">
      <c r="A2313">
        <v>2001</v>
      </c>
      <c r="B2313">
        <v>2</v>
      </c>
      <c r="C2313" s="2">
        <v>0.18263888888888891</v>
      </c>
      <c r="D2313">
        <v>3</v>
      </c>
      <c r="E2313">
        <v>19</v>
      </c>
      <c r="F2313" t="s">
        <v>1316</v>
      </c>
      <c r="G2313" t="s">
        <v>2614</v>
      </c>
      <c r="H2313">
        <v>7</v>
      </c>
      <c r="I2313">
        <v>0</v>
      </c>
      <c r="J2313">
        <v>0.17</v>
      </c>
      <c r="K2313">
        <v>0.46</v>
      </c>
      <c r="L2313">
        <v>20.9</v>
      </c>
      <c r="M2313" t="str">
        <f t="shared" si="110"/>
        <v/>
      </c>
      <c r="N2313" s="12" t="str">
        <f t="shared" si="111"/>
        <v/>
      </c>
      <c r="O2313" t="str">
        <f t="shared" si="112"/>
        <v/>
      </c>
    </row>
    <row r="2314" spans="1:15" x14ac:dyDescent="0.25">
      <c r="A2314">
        <v>2001</v>
      </c>
      <c r="B2314">
        <v>2</v>
      </c>
      <c r="C2314" s="2">
        <v>0.17777777777777778</v>
      </c>
      <c r="D2314">
        <v>4</v>
      </c>
      <c r="E2314">
        <v>7</v>
      </c>
      <c r="F2314" t="s">
        <v>2613</v>
      </c>
      <c r="G2314" t="s">
        <v>2612</v>
      </c>
      <c r="H2314">
        <v>7</v>
      </c>
      <c r="I2314">
        <v>0</v>
      </c>
      <c r="J2314">
        <v>0.46</v>
      </c>
      <c r="K2314">
        <v>0.35</v>
      </c>
      <c r="L2314">
        <v>20.6</v>
      </c>
      <c r="M2314" t="str">
        <f t="shared" si="110"/>
        <v/>
      </c>
      <c r="N2314" s="12" t="str">
        <f t="shared" si="111"/>
        <v/>
      </c>
      <c r="O2314" t="str">
        <f t="shared" si="112"/>
        <v/>
      </c>
    </row>
    <row r="2315" spans="1:15" x14ac:dyDescent="0.25">
      <c r="A2315">
        <v>2001</v>
      </c>
      <c r="B2315">
        <v>2</v>
      </c>
      <c r="C2315" s="2">
        <v>0.17291666666666669</v>
      </c>
      <c r="D2315">
        <v>1</v>
      </c>
      <c r="E2315">
        <v>10</v>
      </c>
      <c r="F2315" t="s">
        <v>2611</v>
      </c>
      <c r="G2315" t="s">
        <v>2610</v>
      </c>
      <c r="H2315">
        <v>7</v>
      </c>
      <c r="I2315">
        <v>0</v>
      </c>
      <c r="J2315">
        <v>-0.35</v>
      </c>
      <c r="K2315">
        <v>-7.0000000000000007E-2</v>
      </c>
      <c r="L2315">
        <v>19.8</v>
      </c>
      <c r="M2315" t="str">
        <f t="shared" si="110"/>
        <v/>
      </c>
      <c r="N2315" s="12" t="str">
        <f t="shared" si="111"/>
        <v/>
      </c>
      <c r="O2315" t="str">
        <f t="shared" si="112"/>
        <v/>
      </c>
    </row>
    <row r="2316" spans="1:15" x14ac:dyDescent="0.25">
      <c r="A2316">
        <v>2001</v>
      </c>
      <c r="B2316">
        <v>2</v>
      </c>
      <c r="C2316" s="2">
        <v>0.14791666666666667</v>
      </c>
      <c r="D2316">
        <v>2</v>
      </c>
      <c r="E2316">
        <v>4</v>
      </c>
      <c r="F2316" t="s">
        <v>51</v>
      </c>
      <c r="G2316" t="s">
        <v>2609</v>
      </c>
      <c r="H2316">
        <v>7</v>
      </c>
      <c r="I2316">
        <v>0</v>
      </c>
      <c r="J2316">
        <v>-7.0000000000000007E-2</v>
      </c>
      <c r="K2316">
        <v>-0.48</v>
      </c>
      <c r="L2316">
        <v>20.8</v>
      </c>
      <c r="M2316" t="str">
        <f t="shared" si="110"/>
        <v/>
      </c>
      <c r="N2316" s="12" t="str">
        <f t="shared" si="111"/>
        <v/>
      </c>
      <c r="O2316" t="str">
        <f t="shared" si="112"/>
        <v/>
      </c>
    </row>
    <row r="2317" spans="1:15" x14ac:dyDescent="0.25">
      <c r="A2317">
        <v>2001</v>
      </c>
      <c r="B2317">
        <v>2</v>
      </c>
      <c r="C2317" s="2">
        <v>0.12222222222222223</v>
      </c>
      <c r="D2317">
        <v>3</v>
      </c>
      <c r="E2317">
        <v>2</v>
      </c>
      <c r="F2317" t="s">
        <v>146</v>
      </c>
      <c r="G2317" t="s">
        <v>2608</v>
      </c>
      <c r="H2317">
        <v>7</v>
      </c>
      <c r="I2317">
        <v>0</v>
      </c>
      <c r="J2317">
        <v>-0.48</v>
      </c>
      <c r="K2317">
        <v>3.18</v>
      </c>
      <c r="L2317">
        <v>11.8</v>
      </c>
      <c r="M2317" t="str">
        <f t="shared" si="110"/>
        <v/>
      </c>
      <c r="N2317" s="12" t="str">
        <f t="shared" si="111"/>
        <v/>
      </c>
      <c r="O2317" t="str">
        <f t="shared" si="112"/>
        <v/>
      </c>
    </row>
    <row r="2318" spans="1:15" x14ac:dyDescent="0.25">
      <c r="A2318">
        <v>2001</v>
      </c>
      <c r="B2318">
        <v>2</v>
      </c>
      <c r="C2318" s="2">
        <v>8.8888888888888892E-2</v>
      </c>
      <c r="D2318">
        <v>1</v>
      </c>
      <c r="E2318">
        <v>10</v>
      </c>
      <c r="F2318" t="s">
        <v>1276</v>
      </c>
      <c r="G2318" t="s">
        <v>2582</v>
      </c>
      <c r="H2318">
        <v>7</v>
      </c>
      <c r="I2318">
        <v>0</v>
      </c>
      <c r="J2318">
        <v>3.18</v>
      </c>
      <c r="K2318">
        <v>2.77</v>
      </c>
      <c r="L2318">
        <v>12.4</v>
      </c>
      <c r="M2318" t="str">
        <f t="shared" si="110"/>
        <v/>
      </c>
      <c r="N2318" s="12" t="str">
        <f t="shared" si="111"/>
        <v/>
      </c>
      <c r="O2318" t="str">
        <f t="shared" si="112"/>
        <v/>
      </c>
    </row>
    <row r="2319" spans="1:15" x14ac:dyDescent="0.25">
      <c r="A2319">
        <v>2001</v>
      </c>
      <c r="B2319">
        <v>2</v>
      </c>
      <c r="C2319" s="2">
        <v>8.3333333333333329E-2</v>
      </c>
      <c r="D2319">
        <v>2</v>
      </c>
      <c r="E2319">
        <v>9</v>
      </c>
      <c r="F2319" t="s">
        <v>457</v>
      </c>
      <c r="G2319" t="s">
        <v>2607</v>
      </c>
      <c r="H2319">
        <v>7</v>
      </c>
      <c r="I2319">
        <v>0</v>
      </c>
      <c r="J2319">
        <v>2.77</v>
      </c>
      <c r="K2319">
        <v>2.08</v>
      </c>
      <c r="L2319">
        <v>13.9</v>
      </c>
      <c r="M2319" t="str">
        <f t="shared" si="110"/>
        <v/>
      </c>
      <c r="N2319" s="12" t="str">
        <f t="shared" si="111"/>
        <v/>
      </c>
      <c r="O2319" t="str">
        <f t="shared" si="112"/>
        <v/>
      </c>
    </row>
    <row r="2320" spans="1:15" x14ac:dyDescent="0.25">
      <c r="A2320">
        <v>2001</v>
      </c>
      <c r="B2320">
        <v>2</v>
      </c>
      <c r="C2320" s="2">
        <v>7.9861111111111105E-2</v>
      </c>
      <c r="D2320">
        <v>3</v>
      </c>
      <c r="E2320">
        <v>9</v>
      </c>
      <c r="F2320" t="s">
        <v>457</v>
      </c>
      <c r="G2320" t="s">
        <v>2606</v>
      </c>
      <c r="H2320">
        <v>7</v>
      </c>
      <c r="I2320">
        <v>0</v>
      </c>
      <c r="J2320">
        <v>2.08</v>
      </c>
      <c r="K2320">
        <v>1.58</v>
      </c>
      <c r="L2320">
        <v>15</v>
      </c>
      <c r="M2320" t="str">
        <f t="shared" si="110"/>
        <v/>
      </c>
      <c r="N2320" s="12" t="str">
        <f t="shared" si="111"/>
        <v/>
      </c>
      <c r="O2320" t="str">
        <f t="shared" si="112"/>
        <v/>
      </c>
    </row>
    <row r="2321" spans="1:15" x14ac:dyDescent="0.25">
      <c r="A2321">
        <v>2001</v>
      </c>
      <c r="B2321">
        <v>2</v>
      </c>
      <c r="C2321" s="2">
        <v>7.4999999999999997E-2</v>
      </c>
      <c r="D2321">
        <v>4</v>
      </c>
      <c r="E2321">
        <v>3</v>
      </c>
      <c r="F2321" t="s">
        <v>1186</v>
      </c>
      <c r="G2321" t="s">
        <v>2605</v>
      </c>
      <c r="H2321">
        <v>10</v>
      </c>
      <c r="I2321">
        <v>0</v>
      </c>
      <c r="J2321">
        <v>1.58</v>
      </c>
      <c r="K2321">
        <v>3</v>
      </c>
      <c r="L2321">
        <v>11.9</v>
      </c>
      <c r="M2321">
        <f t="shared" si="110"/>
        <v>2</v>
      </c>
      <c r="N2321" s="12">
        <f t="shared" si="111"/>
        <v>1.9583333333333335E-2</v>
      </c>
      <c r="O2321">
        <f t="shared" si="112"/>
        <v>10</v>
      </c>
    </row>
    <row r="2322" spans="1:15" x14ac:dyDescent="0.25">
      <c r="A2322">
        <v>2001</v>
      </c>
      <c r="B2322">
        <v>2</v>
      </c>
      <c r="C2322" s="2">
        <v>7.4999999999999997E-2</v>
      </c>
      <c r="F2322" t="s">
        <v>81</v>
      </c>
      <c r="G2322" t="s">
        <v>2604</v>
      </c>
      <c r="H2322">
        <v>10</v>
      </c>
      <c r="I2322">
        <v>0</v>
      </c>
      <c r="J2322">
        <v>0</v>
      </c>
      <c r="K2322">
        <v>-0.81</v>
      </c>
      <c r="L2322">
        <v>13.6</v>
      </c>
      <c r="M2322" t="str">
        <f t="shared" si="110"/>
        <v/>
      </c>
      <c r="N2322" s="12" t="str">
        <f t="shared" si="111"/>
        <v/>
      </c>
      <c r="O2322" t="str">
        <f t="shared" si="112"/>
        <v/>
      </c>
    </row>
    <row r="2323" spans="1:15" x14ac:dyDescent="0.25">
      <c r="A2323">
        <v>2001</v>
      </c>
      <c r="B2323">
        <v>2</v>
      </c>
      <c r="C2323" s="2">
        <v>6.5277777777777782E-2</v>
      </c>
      <c r="D2323">
        <v>1</v>
      </c>
      <c r="E2323">
        <v>10</v>
      </c>
      <c r="F2323" t="s">
        <v>480</v>
      </c>
      <c r="G2323" t="s">
        <v>2603</v>
      </c>
      <c r="H2323">
        <v>10</v>
      </c>
      <c r="I2323">
        <v>0</v>
      </c>
      <c r="J2323">
        <v>0.81</v>
      </c>
      <c r="K2323">
        <v>1.86</v>
      </c>
      <c r="L2323">
        <v>16</v>
      </c>
      <c r="M2323" t="str">
        <f t="shared" si="110"/>
        <v/>
      </c>
      <c r="N2323" s="12" t="str">
        <f t="shared" si="111"/>
        <v/>
      </c>
      <c r="O2323" t="str">
        <f t="shared" si="112"/>
        <v/>
      </c>
    </row>
    <row r="2324" spans="1:15" x14ac:dyDescent="0.25">
      <c r="A2324">
        <v>2001</v>
      </c>
      <c r="B2324">
        <v>2</v>
      </c>
      <c r="C2324" s="2">
        <v>4.9305555555555554E-2</v>
      </c>
      <c r="D2324">
        <v>1</v>
      </c>
      <c r="E2324">
        <v>10</v>
      </c>
      <c r="F2324" t="s">
        <v>466</v>
      </c>
      <c r="G2324" t="s">
        <v>2602</v>
      </c>
      <c r="H2324">
        <v>10</v>
      </c>
      <c r="I2324">
        <v>0</v>
      </c>
      <c r="J2324">
        <v>1.86</v>
      </c>
      <c r="K2324">
        <v>3.64</v>
      </c>
      <c r="L2324">
        <v>20.7</v>
      </c>
      <c r="M2324" t="str">
        <f t="shared" si="110"/>
        <v/>
      </c>
      <c r="N2324" s="12" t="str">
        <f t="shared" si="111"/>
        <v/>
      </c>
      <c r="O2324" t="str">
        <f t="shared" si="112"/>
        <v/>
      </c>
    </row>
    <row r="2325" spans="1:15" x14ac:dyDescent="0.25">
      <c r="A2325">
        <v>2001</v>
      </c>
      <c r="B2325">
        <v>2</v>
      </c>
      <c r="C2325" s="2">
        <v>4.3750000000000004E-2</v>
      </c>
      <c r="D2325">
        <v>1</v>
      </c>
      <c r="E2325">
        <v>10</v>
      </c>
      <c r="F2325" t="s">
        <v>2601</v>
      </c>
      <c r="G2325" t="s">
        <v>2600</v>
      </c>
      <c r="H2325">
        <v>10</v>
      </c>
      <c r="I2325">
        <v>0</v>
      </c>
      <c r="J2325">
        <v>3.64</v>
      </c>
      <c r="K2325">
        <v>0.38</v>
      </c>
      <c r="L2325">
        <v>12.4</v>
      </c>
      <c r="M2325" t="str">
        <f t="shared" si="110"/>
        <v/>
      </c>
      <c r="N2325" s="12" t="str">
        <f t="shared" si="111"/>
        <v/>
      </c>
      <c r="O2325" t="str">
        <f t="shared" si="112"/>
        <v/>
      </c>
    </row>
    <row r="2326" spans="1:15" x14ac:dyDescent="0.25">
      <c r="A2326">
        <v>2001</v>
      </c>
      <c r="B2326">
        <v>2</v>
      </c>
      <c r="C2326" s="2">
        <v>3.7499999999999999E-2</v>
      </c>
      <c r="D2326">
        <v>1</v>
      </c>
      <c r="E2326">
        <v>10</v>
      </c>
      <c r="F2326" t="s">
        <v>225</v>
      </c>
      <c r="G2326" t="s">
        <v>2599</v>
      </c>
      <c r="H2326">
        <v>10</v>
      </c>
      <c r="I2326">
        <v>0</v>
      </c>
      <c r="J2326">
        <v>-0.38</v>
      </c>
      <c r="K2326">
        <v>0.54</v>
      </c>
      <c r="L2326">
        <v>10.6</v>
      </c>
      <c r="M2326" t="str">
        <f t="shared" si="110"/>
        <v/>
      </c>
      <c r="N2326" s="12" t="str">
        <f t="shared" si="111"/>
        <v/>
      </c>
      <c r="O2326" t="str">
        <f t="shared" si="112"/>
        <v/>
      </c>
    </row>
    <row r="2327" spans="1:15" x14ac:dyDescent="0.25">
      <c r="A2327">
        <v>2001</v>
      </c>
      <c r="B2327">
        <v>2</v>
      </c>
      <c r="C2327" s="2">
        <v>3.2638888888888891E-2</v>
      </c>
      <c r="D2327">
        <v>1</v>
      </c>
      <c r="E2327">
        <v>10</v>
      </c>
      <c r="F2327" t="s">
        <v>77</v>
      </c>
      <c r="G2327" t="s">
        <v>2541</v>
      </c>
      <c r="H2327">
        <v>10</v>
      </c>
      <c r="I2327">
        <v>0</v>
      </c>
      <c r="J2327">
        <v>0.54</v>
      </c>
      <c r="K2327">
        <v>0.27</v>
      </c>
      <c r="L2327">
        <v>11.6</v>
      </c>
      <c r="M2327" t="str">
        <f t="shared" si="110"/>
        <v/>
      </c>
      <c r="N2327" s="12" t="str">
        <f t="shared" si="111"/>
        <v/>
      </c>
      <c r="O2327" t="str">
        <f t="shared" si="112"/>
        <v/>
      </c>
    </row>
    <row r="2328" spans="1:15" x14ac:dyDescent="0.25">
      <c r="A2328">
        <v>2001</v>
      </c>
      <c r="B2328">
        <v>3</v>
      </c>
      <c r="C2328" s="2">
        <v>0.625</v>
      </c>
      <c r="F2328" t="s">
        <v>479</v>
      </c>
      <c r="G2328" t="s">
        <v>2598</v>
      </c>
      <c r="H2328">
        <v>10</v>
      </c>
      <c r="I2328">
        <v>0</v>
      </c>
      <c r="J2328">
        <v>0</v>
      </c>
      <c r="K2328">
        <v>0.41</v>
      </c>
      <c r="L2328">
        <v>10.6</v>
      </c>
      <c r="M2328" t="str">
        <f t="shared" si="110"/>
        <v/>
      </c>
      <c r="N2328" s="12" t="str">
        <f t="shared" si="111"/>
        <v/>
      </c>
      <c r="O2328" t="str">
        <f t="shared" si="112"/>
        <v/>
      </c>
    </row>
    <row r="2329" spans="1:15" x14ac:dyDescent="0.25">
      <c r="A2329">
        <v>2001</v>
      </c>
      <c r="B2329">
        <v>3</v>
      </c>
      <c r="C2329" s="2">
        <v>0.625</v>
      </c>
      <c r="D2329">
        <v>1</v>
      </c>
      <c r="E2329">
        <v>10</v>
      </c>
      <c r="F2329" t="s">
        <v>55</v>
      </c>
      <c r="G2329" t="s">
        <v>2597</v>
      </c>
      <c r="H2329">
        <v>10</v>
      </c>
      <c r="I2329">
        <v>0</v>
      </c>
      <c r="J2329">
        <v>0.41</v>
      </c>
      <c r="K2329">
        <v>1.1399999999999999</v>
      </c>
      <c r="L2329">
        <v>9.1999999999999993</v>
      </c>
      <c r="M2329" t="str">
        <f t="shared" si="110"/>
        <v/>
      </c>
      <c r="N2329" s="12" t="str">
        <f t="shared" si="111"/>
        <v/>
      </c>
      <c r="O2329" t="str">
        <f t="shared" si="112"/>
        <v/>
      </c>
    </row>
    <row r="2330" spans="1:15" x14ac:dyDescent="0.25">
      <c r="A2330">
        <v>2001</v>
      </c>
      <c r="B2330">
        <v>3</v>
      </c>
      <c r="C2330" s="2">
        <v>0.60833333333333328</v>
      </c>
      <c r="D2330">
        <v>1</v>
      </c>
      <c r="E2330">
        <v>5</v>
      </c>
      <c r="F2330" t="s">
        <v>2596</v>
      </c>
      <c r="G2330" t="s">
        <v>2595</v>
      </c>
      <c r="H2330">
        <v>10</v>
      </c>
      <c r="I2330">
        <v>0</v>
      </c>
      <c r="J2330">
        <v>1.1399999999999999</v>
      </c>
      <c r="K2330">
        <v>1.27</v>
      </c>
      <c r="L2330">
        <v>8.9</v>
      </c>
      <c r="M2330" t="str">
        <f t="shared" si="110"/>
        <v/>
      </c>
      <c r="N2330" s="12" t="str">
        <f t="shared" si="111"/>
        <v/>
      </c>
      <c r="O2330" t="str">
        <f t="shared" si="112"/>
        <v/>
      </c>
    </row>
    <row r="2331" spans="1:15" x14ac:dyDescent="0.25">
      <c r="A2331">
        <v>2001</v>
      </c>
      <c r="B2331">
        <v>3</v>
      </c>
      <c r="C2331" s="2">
        <v>0.56944444444444442</v>
      </c>
      <c r="D2331">
        <v>1</v>
      </c>
      <c r="E2331">
        <v>10</v>
      </c>
      <c r="F2331" t="s">
        <v>10</v>
      </c>
      <c r="G2331" t="s">
        <v>2594</v>
      </c>
      <c r="H2331">
        <v>10</v>
      </c>
      <c r="I2331">
        <v>0</v>
      </c>
      <c r="J2331">
        <v>1.27</v>
      </c>
      <c r="K2331">
        <v>0.99</v>
      </c>
      <c r="L2331">
        <v>9.1</v>
      </c>
      <c r="M2331" t="str">
        <f t="shared" si="110"/>
        <v/>
      </c>
      <c r="N2331" s="12" t="str">
        <f t="shared" si="111"/>
        <v/>
      </c>
      <c r="O2331" t="str">
        <f t="shared" si="112"/>
        <v/>
      </c>
    </row>
    <row r="2332" spans="1:15" x14ac:dyDescent="0.25">
      <c r="A2332">
        <v>2001</v>
      </c>
      <c r="B2332">
        <v>3</v>
      </c>
      <c r="C2332" s="2">
        <v>0.54166666666666663</v>
      </c>
      <c r="D2332">
        <v>2</v>
      </c>
      <c r="E2332">
        <v>8</v>
      </c>
      <c r="F2332" t="s">
        <v>43</v>
      </c>
      <c r="G2332" t="s">
        <v>2593</v>
      </c>
      <c r="H2332">
        <v>10</v>
      </c>
      <c r="I2332">
        <v>0</v>
      </c>
      <c r="J2332">
        <v>0.99</v>
      </c>
      <c r="K2332">
        <v>0.83</v>
      </c>
      <c r="L2332">
        <v>9.1999999999999993</v>
      </c>
      <c r="M2332" t="str">
        <f t="shared" si="110"/>
        <v/>
      </c>
      <c r="N2332" s="12" t="str">
        <f t="shared" si="111"/>
        <v/>
      </c>
      <c r="O2332" t="str">
        <f t="shared" si="112"/>
        <v/>
      </c>
    </row>
    <row r="2333" spans="1:15" x14ac:dyDescent="0.25">
      <c r="A2333">
        <v>2001</v>
      </c>
      <c r="B2333">
        <v>3</v>
      </c>
      <c r="C2333" s="2">
        <v>0.5131944444444444</v>
      </c>
      <c r="D2333">
        <v>3</v>
      </c>
      <c r="E2333">
        <v>4</v>
      </c>
      <c r="F2333" t="s">
        <v>2592</v>
      </c>
      <c r="G2333" t="s">
        <v>2591</v>
      </c>
      <c r="H2333">
        <v>10</v>
      </c>
      <c r="I2333">
        <v>0</v>
      </c>
      <c r="J2333">
        <v>0.83</v>
      </c>
      <c r="K2333">
        <v>-1.18</v>
      </c>
      <c r="L2333">
        <v>13.1</v>
      </c>
      <c r="M2333" t="str">
        <f t="shared" si="110"/>
        <v/>
      </c>
      <c r="N2333" s="12" t="str">
        <f t="shared" si="111"/>
        <v/>
      </c>
      <c r="O2333" t="str">
        <f t="shared" si="112"/>
        <v/>
      </c>
    </row>
    <row r="2334" spans="1:15" x14ac:dyDescent="0.25">
      <c r="A2334">
        <v>2001</v>
      </c>
      <c r="B2334">
        <v>3</v>
      </c>
      <c r="C2334" s="2">
        <v>0.49305555555555558</v>
      </c>
      <c r="D2334">
        <v>4</v>
      </c>
      <c r="E2334">
        <v>12</v>
      </c>
      <c r="F2334" t="s">
        <v>60</v>
      </c>
      <c r="G2334" t="s">
        <v>2590</v>
      </c>
      <c r="H2334">
        <v>10</v>
      </c>
      <c r="I2334">
        <v>0</v>
      </c>
      <c r="J2334">
        <v>-1.18</v>
      </c>
      <c r="K2334">
        <v>-0.34</v>
      </c>
      <c r="L2334">
        <v>11.1</v>
      </c>
      <c r="M2334" t="str">
        <f t="shared" si="110"/>
        <v/>
      </c>
      <c r="N2334" s="12" t="str">
        <f t="shared" si="111"/>
        <v/>
      </c>
      <c r="O2334" t="str">
        <f t="shared" si="112"/>
        <v/>
      </c>
    </row>
    <row r="2335" spans="1:15" x14ac:dyDescent="0.25">
      <c r="A2335">
        <v>2001</v>
      </c>
      <c r="B2335">
        <v>3</v>
      </c>
      <c r="C2335" s="2">
        <v>0.48402777777777778</v>
      </c>
      <c r="D2335">
        <v>1</v>
      </c>
      <c r="E2335">
        <v>10</v>
      </c>
      <c r="F2335" t="s">
        <v>2544</v>
      </c>
      <c r="G2335" t="s">
        <v>2589</v>
      </c>
      <c r="H2335">
        <v>10</v>
      </c>
      <c r="I2335">
        <v>0</v>
      </c>
      <c r="J2335">
        <v>0.34</v>
      </c>
      <c r="K2335">
        <v>7.0000000000000007E-2</v>
      </c>
      <c r="L2335">
        <v>10.5</v>
      </c>
      <c r="M2335" t="str">
        <f t="shared" si="110"/>
        <v/>
      </c>
      <c r="N2335" s="12" t="str">
        <f t="shared" si="111"/>
        <v/>
      </c>
      <c r="O2335" t="str">
        <f t="shared" si="112"/>
        <v/>
      </c>
    </row>
    <row r="2336" spans="1:15" x14ac:dyDescent="0.25">
      <c r="A2336">
        <v>2001</v>
      </c>
      <c r="B2336">
        <v>3</v>
      </c>
      <c r="C2336" s="2">
        <v>0.45624999999999999</v>
      </c>
      <c r="D2336">
        <v>2</v>
      </c>
      <c r="E2336">
        <v>8</v>
      </c>
      <c r="F2336" t="s">
        <v>518</v>
      </c>
      <c r="G2336" t="s">
        <v>2588</v>
      </c>
      <c r="H2336">
        <v>10</v>
      </c>
      <c r="I2336">
        <v>0</v>
      </c>
      <c r="J2336">
        <v>7.0000000000000007E-2</v>
      </c>
      <c r="K2336">
        <v>0.04</v>
      </c>
      <c r="L2336">
        <v>10.199999999999999</v>
      </c>
      <c r="M2336" t="str">
        <f t="shared" si="110"/>
        <v/>
      </c>
      <c r="N2336" s="12" t="str">
        <f t="shared" si="111"/>
        <v/>
      </c>
      <c r="O2336" t="str">
        <f t="shared" si="112"/>
        <v/>
      </c>
    </row>
    <row r="2337" spans="1:15" x14ac:dyDescent="0.25">
      <c r="A2337">
        <v>2001</v>
      </c>
      <c r="B2337">
        <v>3</v>
      </c>
      <c r="C2337" s="2">
        <v>0.42777777777777781</v>
      </c>
      <c r="D2337">
        <v>3</v>
      </c>
      <c r="E2337">
        <v>3</v>
      </c>
      <c r="F2337" t="s">
        <v>480</v>
      </c>
      <c r="G2337" t="s">
        <v>2587</v>
      </c>
      <c r="H2337">
        <v>10</v>
      </c>
      <c r="I2337">
        <v>0</v>
      </c>
      <c r="J2337">
        <v>0.04</v>
      </c>
      <c r="K2337">
        <v>1.27</v>
      </c>
      <c r="L2337">
        <v>12.7</v>
      </c>
      <c r="M2337" t="str">
        <f t="shared" si="110"/>
        <v/>
      </c>
      <c r="N2337" s="12" t="str">
        <f t="shared" si="111"/>
        <v/>
      </c>
      <c r="O2337" t="str">
        <f t="shared" si="112"/>
        <v/>
      </c>
    </row>
    <row r="2338" spans="1:15" x14ac:dyDescent="0.25">
      <c r="A2338">
        <v>2001</v>
      </c>
      <c r="B2338">
        <v>3</v>
      </c>
      <c r="C2338" s="2">
        <v>0.40277777777777773</v>
      </c>
      <c r="D2338">
        <v>1</v>
      </c>
      <c r="E2338">
        <v>10</v>
      </c>
      <c r="F2338" t="s">
        <v>457</v>
      </c>
      <c r="G2338" t="s">
        <v>2586</v>
      </c>
      <c r="H2338">
        <v>10</v>
      </c>
      <c r="I2338">
        <v>0</v>
      </c>
      <c r="J2338">
        <v>1.27</v>
      </c>
      <c r="K2338">
        <v>-0.36</v>
      </c>
      <c r="L2338">
        <v>9</v>
      </c>
      <c r="M2338" t="str">
        <f t="shared" si="110"/>
        <v/>
      </c>
      <c r="N2338" s="12" t="str">
        <f t="shared" si="111"/>
        <v/>
      </c>
      <c r="O2338" t="str">
        <f t="shared" si="112"/>
        <v/>
      </c>
    </row>
    <row r="2339" spans="1:15" x14ac:dyDescent="0.25">
      <c r="A2339">
        <v>2001</v>
      </c>
      <c r="B2339">
        <v>3</v>
      </c>
      <c r="C2339" s="2">
        <v>0.37708333333333338</v>
      </c>
      <c r="D2339">
        <v>2</v>
      </c>
      <c r="E2339">
        <v>18</v>
      </c>
      <c r="F2339" t="s">
        <v>527</v>
      </c>
      <c r="G2339" t="s">
        <v>2585</v>
      </c>
      <c r="H2339">
        <v>10</v>
      </c>
      <c r="I2339">
        <v>0</v>
      </c>
      <c r="J2339">
        <v>-0.36</v>
      </c>
      <c r="K2339">
        <v>-2.85</v>
      </c>
      <c r="L2339">
        <v>5</v>
      </c>
      <c r="M2339" t="str">
        <f t="shared" si="110"/>
        <v/>
      </c>
      <c r="N2339" s="12" t="str">
        <f t="shared" si="111"/>
        <v/>
      </c>
      <c r="O2339" t="str">
        <f t="shared" si="112"/>
        <v/>
      </c>
    </row>
    <row r="2340" spans="1:15" x14ac:dyDescent="0.25">
      <c r="A2340">
        <v>2001</v>
      </c>
      <c r="B2340">
        <v>3</v>
      </c>
      <c r="C2340" s="2">
        <v>0.37291666666666662</v>
      </c>
      <c r="D2340">
        <v>1</v>
      </c>
      <c r="E2340">
        <v>10</v>
      </c>
      <c r="F2340" t="s">
        <v>498</v>
      </c>
      <c r="G2340" t="s">
        <v>2584</v>
      </c>
      <c r="H2340">
        <v>10</v>
      </c>
      <c r="I2340">
        <v>0</v>
      </c>
      <c r="J2340">
        <v>2.85</v>
      </c>
      <c r="K2340">
        <v>2.98</v>
      </c>
      <c r="L2340">
        <v>4.8</v>
      </c>
      <c r="M2340" t="str">
        <f t="shared" si="110"/>
        <v/>
      </c>
      <c r="N2340" s="12" t="str">
        <f t="shared" si="111"/>
        <v/>
      </c>
      <c r="O2340" t="str">
        <f t="shared" si="112"/>
        <v/>
      </c>
    </row>
    <row r="2341" spans="1:15" x14ac:dyDescent="0.25">
      <c r="A2341">
        <v>2001</v>
      </c>
      <c r="B2341">
        <v>3</v>
      </c>
      <c r="C2341" s="2">
        <v>0.34583333333333338</v>
      </c>
      <c r="D2341">
        <v>2</v>
      </c>
      <c r="E2341">
        <v>5</v>
      </c>
      <c r="F2341" t="s">
        <v>1276</v>
      </c>
      <c r="G2341" t="s">
        <v>2583</v>
      </c>
      <c r="H2341">
        <v>10</v>
      </c>
      <c r="I2341">
        <v>0</v>
      </c>
      <c r="J2341">
        <v>2.98</v>
      </c>
      <c r="K2341">
        <v>3.51</v>
      </c>
      <c r="L2341">
        <v>4</v>
      </c>
      <c r="M2341" t="str">
        <f t="shared" si="110"/>
        <v/>
      </c>
      <c r="N2341" s="12" t="str">
        <f t="shared" si="111"/>
        <v/>
      </c>
      <c r="O2341" t="str">
        <f t="shared" si="112"/>
        <v/>
      </c>
    </row>
    <row r="2342" spans="1:15" x14ac:dyDescent="0.25">
      <c r="A2342">
        <v>2001</v>
      </c>
      <c r="B2342">
        <v>3</v>
      </c>
      <c r="C2342" s="2">
        <v>0.31875000000000003</v>
      </c>
      <c r="D2342">
        <v>1</v>
      </c>
      <c r="E2342">
        <v>10</v>
      </c>
      <c r="F2342" t="s">
        <v>523</v>
      </c>
      <c r="G2342" t="s">
        <v>2582</v>
      </c>
      <c r="H2342">
        <v>10</v>
      </c>
      <c r="I2342">
        <v>0</v>
      </c>
      <c r="J2342">
        <v>3.51</v>
      </c>
      <c r="K2342">
        <v>3.1</v>
      </c>
      <c r="L2342">
        <v>4.3</v>
      </c>
      <c r="M2342" t="str">
        <f t="shared" si="110"/>
        <v/>
      </c>
      <c r="N2342" s="12" t="str">
        <f t="shared" si="111"/>
        <v/>
      </c>
      <c r="O2342" t="str">
        <f t="shared" si="112"/>
        <v/>
      </c>
    </row>
    <row r="2343" spans="1:15" x14ac:dyDescent="0.25">
      <c r="A2343">
        <v>2001</v>
      </c>
      <c r="B2343">
        <v>3</v>
      </c>
      <c r="C2343" s="2">
        <v>0.28125</v>
      </c>
      <c r="D2343">
        <v>2</v>
      </c>
      <c r="E2343">
        <v>9</v>
      </c>
      <c r="F2343" t="s">
        <v>479</v>
      </c>
      <c r="G2343" t="s">
        <v>2581</v>
      </c>
      <c r="H2343">
        <v>10</v>
      </c>
      <c r="I2343">
        <v>0</v>
      </c>
      <c r="J2343">
        <v>3.1</v>
      </c>
      <c r="K2343">
        <v>2.41</v>
      </c>
      <c r="L2343">
        <v>4.8</v>
      </c>
      <c r="M2343" t="str">
        <f t="shared" si="110"/>
        <v/>
      </c>
      <c r="N2343" s="12" t="str">
        <f t="shared" si="111"/>
        <v/>
      </c>
      <c r="O2343" t="str">
        <f t="shared" si="112"/>
        <v/>
      </c>
    </row>
    <row r="2344" spans="1:15" x14ac:dyDescent="0.25">
      <c r="A2344">
        <v>2001</v>
      </c>
      <c r="B2344">
        <v>3</v>
      </c>
      <c r="C2344" s="2">
        <v>0.27916666666666667</v>
      </c>
      <c r="D2344">
        <v>3</v>
      </c>
      <c r="E2344">
        <v>9</v>
      </c>
      <c r="F2344" t="s">
        <v>479</v>
      </c>
      <c r="G2344" t="s">
        <v>2580</v>
      </c>
      <c r="H2344">
        <v>10</v>
      </c>
      <c r="I2344">
        <v>0</v>
      </c>
      <c r="J2344">
        <v>2.41</v>
      </c>
      <c r="K2344">
        <v>1.97</v>
      </c>
      <c r="L2344">
        <v>5.4</v>
      </c>
      <c r="M2344" t="str">
        <f t="shared" si="110"/>
        <v/>
      </c>
      <c r="N2344" s="12" t="str">
        <f t="shared" si="111"/>
        <v/>
      </c>
      <c r="O2344" t="str">
        <f t="shared" si="112"/>
        <v/>
      </c>
    </row>
    <row r="2345" spans="1:15" x14ac:dyDescent="0.25">
      <c r="A2345">
        <v>2001</v>
      </c>
      <c r="B2345">
        <v>3</v>
      </c>
      <c r="C2345" s="2">
        <v>0.25416666666666665</v>
      </c>
      <c r="D2345">
        <v>4</v>
      </c>
      <c r="E2345">
        <v>3</v>
      </c>
      <c r="F2345" t="s">
        <v>502</v>
      </c>
      <c r="G2345" t="s">
        <v>2579</v>
      </c>
      <c r="H2345">
        <v>10</v>
      </c>
      <c r="I2345">
        <v>0</v>
      </c>
      <c r="J2345">
        <v>1.97</v>
      </c>
      <c r="K2345">
        <v>-1</v>
      </c>
      <c r="L2345">
        <v>10.4</v>
      </c>
      <c r="M2345" t="str">
        <f t="shared" si="110"/>
        <v/>
      </c>
      <c r="N2345" s="12" t="str">
        <f t="shared" si="111"/>
        <v/>
      </c>
      <c r="O2345" t="str">
        <f t="shared" si="112"/>
        <v/>
      </c>
    </row>
    <row r="2346" spans="1:15" x14ac:dyDescent="0.25">
      <c r="A2346">
        <v>2001</v>
      </c>
      <c r="B2346">
        <v>3</v>
      </c>
      <c r="C2346" s="2">
        <v>0.25208333333333333</v>
      </c>
      <c r="D2346">
        <v>1</v>
      </c>
      <c r="E2346">
        <v>10</v>
      </c>
      <c r="F2346" t="s">
        <v>523</v>
      </c>
      <c r="G2346" t="s">
        <v>2578</v>
      </c>
      <c r="H2346">
        <v>10</v>
      </c>
      <c r="I2346">
        <v>0</v>
      </c>
      <c r="J2346">
        <v>1</v>
      </c>
      <c r="K2346">
        <v>0.6</v>
      </c>
      <c r="L2346">
        <v>9.5</v>
      </c>
      <c r="M2346" t="str">
        <f t="shared" si="110"/>
        <v/>
      </c>
      <c r="N2346" s="12" t="str">
        <f t="shared" si="111"/>
        <v/>
      </c>
      <c r="O2346" t="str">
        <f t="shared" si="112"/>
        <v/>
      </c>
    </row>
    <row r="2347" spans="1:15" x14ac:dyDescent="0.25">
      <c r="A2347">
        <v>2001</v>
      </c>
      <c r="B2347">
        <v>3</v>
      </c>
      <c r="C2347" s="2">
        <v>0.23263888888888887</v>
      </c>
      <c r="D2347">
        <v>2</v>
      </c>
      <c r="E2347">
        <v>9</v>
      </c>
      <c r="F2347" t="s">
        <v>512</v>
      </c>
      <c r="G2347" t="s">
        <v>2537</v>
      </c>
      <c r="H2347">
        <v>10</v>
      </c>
      <c r="I2347">
        <v>0</v>
      </c>
      <c r="J2347">
        <v>0.6</v>
      </c>
      <c r="K2347">
        <v>-0.1</v>
      </c>
      <c r="L2347">
        <v>7.9</v>
      </c>
      <c r="M2347" t="str">
        <f t="shared" si="110"/>
        <v/>
      </c>
      <c r="N2347" s="12" t="str">
        <f t="shared" si="111"/>
        <v/>
      </c>
      <c r="O2347" t="str">
        <f t="shared" si="112"/>
        <v/>
      </c>
    </row>
    <row r="2348" spans="1:15" x14ac:dyDescent="0.25">
      <c r="A2348">
        <v>2001</v>
      </c>
      <c r="B2348">
        <v>3</v>
      </c>
      <c r="C2348" s="2">
        <v>0.22708333333333333</v>
      </c>
      <c r="D2348">
        <v>3</v>
      </c>
      <c r="E2348">
        <v>9</v>
      </c>
      <c r="F2348" t="s">
        <v>512</v>
      </c>
      <c r="G2348" t="s">
        <v>2577</v>
      </c>
      <c r="H2348">
        <v>10</v>
      </c>
      <c r="I2348">
        <v>0</v>
      </c>
      <c r="J2348">
        <v>-0.1</v>
      </c>
      <c r="K2348">
        <v>-0.78</v>
      </c>
      <c r="L2348">
        <v>6.7</v>
      </c>
      <c r="M2348" t="str">
        <f t="shared" si="110"/>
        <v/>
      </c>
      <c r="N2348" s="12" t="str">
        <f t="shared" si="111"/>
        <v/>
      </c>
      <c r="O2348" t="str">
        <f t="shared" si="112"/>
        <v/>
      </c>
    </row>
    <row r="2349" spans="1:15" x14ac:dyDescent="0.25">
      <c r="A2349">
        <v>2001</v>
      </c>
      <c r="B2349">
        <v>3</v>
      </c>
      <c r="C2349" s="2">
        <v>0.19375000000000001</v>
      </c>
      <c r="D2349">
        <v>4</v>
      </c>
      <c r="E2349">
        <v>2</v>
      </c>
      <c r="F2349" t="s">
        <v>1170</v>
      </c>
      <c r="G2349" t="s">
        <v>2576</v>
      </c>
      <c r="H2349">
        <v>10</v>
      </c>
      <c r="I2349">
        <v>0</v>
      </c>
      <c r="J2349">
        <v>-0.78</v>
      </c>
      <c r="K2349">
        <v>0.06</v>
      </c>
      <c r="L2349">
        <v>7.8</v>
      </c>
      <c r="M2349" t="str">
        <f t="shared" si="110"/>
        <v/>
      </c>
      <c r="N2349" s="12" t="str">
        <f t="shared" si="111"/>
        <v/>
      </c>
      <c r="O2349" t="str">
        <f t="shared" si="112"/>
        <v/>
      </c>
    </row>
    <row r="2350" spans="1:15" x14ac:dyDescent="0.25">
      <c r="A2350">
        <v>2001</v>
      </c>
      <c r="B2350">
        <v>3</v>
      </c>
      <c r="C2350" s="2">
        <v>0.18680555555555556</v>
      </c>
      <c r="D2350">
        <v>1</v>
      </c>
      <c r="E2350">
        <v>10</v>
      </c>
      <c r="F2350" t="s">
        <v>129</v>
      </c>
      <c r="G2350" t="s">
        <v>2575</v>
      </c>
      <c r="H2350">
        <v>10</v>
      </c>
      <c r="I2350">
        <v>0</v>
      </c>
      <c r="J2350">
        <v>-0.06</v>
      </c>
      <c r="K2350">
        <v>-0.57999999999999996</v>
      </c>
      <c r="L2350">
        <v>8.8000000000000007</v>
      </c>
      <c r="M2350" t="str">
        <f t="shared" si="110"/>
        <v/>
      </c>
      <c r="N2350" s="12" t="str">
        <f t="shared" si="111"/>
        <v/>
      </c>
      <c r="O2350" t="str">
        <f t="shared" si="112"/>
        <v/>
      </c>
    </row>
    <row r="2351" spans="1:15" x14ac:dyDescent="0.25">
      <c r="A2351">
        <v>2001</v>
      </c>
      <c r="B2351">
        <v>3</v>
      </c>
      <c r="C2351" s="2">
        <v>0.18194444444444444</v>
      </c>
      <c r="D2351">
        <v>2</v>
      </c>
      <c r="E2351">
        <v>10</v>
      </c>
      <c r="F2351" t="s">
        <v>129</v>
      </c>
      <c r="G2351" t="s">
        <v>2574</v>
      </c>
      <c r="H2351">
        <v>10</v>
      </c>
      <c r="I2351">
        <v>0</v>
      </c>
      <c r="J2351">
        <v>-0.57999999999999996</v>
      </c>
      <c r="K2351">
        <v>-1.25</v>
      </c>
      <c r="L2351">
        <v>10.199999999999999</v>
      </c>
      <c r="M2351" t="str">
        <f t="shared" si="110"/>
        <v/>
      </c>
      <c r="N2351" s="12" t="str">
        <f t="shared" si="111"/>
        <v/>
      </c>
      <c r="O2351" t="str">
        <f t="shared" si="112"/>
        <v/>
      </c>
    </row>
    <row r="2352" spans="1:15" x14ac:dyDescent="0.25">
      <c r="A2352">
        <v>2001</v>
      </c>
      <c r="B2352">
        <v>3</v>
      </c>
      <c r="C2352" s="2">
        <v>0.17708333333333334</v>
      </c>
      <c r="D2352">
        <v>3</v>
      </c>
      <c r="E2352">
        <v>10</v>
      </c>
      <c r="F2352" t="s">
        <v>129</v>
      </c>
      <c r="G2352" t="s">
        <v>2573</v>
      </c>
      <c r="H2352">
        <v>10</v>
      </c>
      <c r="I2352">
        <v>0</v>
      </c>
      <c r="J2352">
        <v>-1.25</v>
      </c>
      <c r="K2352">
        <v>-2.3199999999999998</v>
      </c>
      <c r="L2352">
        <v>12.9</v>
      </c>
      <c r="M2352" t="str">
        <f t="shared" si="110"/>
        <v/>
      </c>
      <c r="N2352" s="12" t="str">
        <f t="shared" si="111"/>
        <v/>
      </c>
      <c r="O2352" t="str">
        <f t="shared" si="112"/>
        <v/>
      </c>
    </row>
    <row r="2353" spans="1:15" x14ac:dyDescent="0.25">
      <c r="A2353">
        <v>2001</v>
      </c>
      <c r="B2353">
        <v>3</v>
      </c>
      <c r="C2353" s="2">
        <v>0.17430555555555557</v>
      </c>
      <c r="D2353">
        <v>4</v>
      </c>
      <c r="E2353">
        <v>10</v>
      </c>
      <c r="F2353" t="s">
        <v>129</v>
      </c>
      <c r="G2353" t="s">
        <v>2572</v>
      </c>
      <c r="H2353">
        <v>10</v>
      </c>
      <c r="I2353">
        <v>0</v>
      </c>
      <c r="J2353">
        <v>-2.3199999999999998</v>
      </c>
      <c r="K2353">
        <v>-1.86</v>
      </c>
      <c r="L2353">
        <v>11.6</v>
      </c>
      <c r="M2353" t="str">
        <f t="shared" si="110"/>
        <v/>
      </c>
      <c r="N2353" s="12" t="str">
        <f t="shared" si="111"/>
        <v/>
      </c>
      <c r="O2353" t="str">
        <f t="shared" si="112"/>
        <v/>
      </c>
    </row>
    <row r="2354" spans="1:15" x14ac:dyDescent="0.25">
      <c r="A2354">
        <v>2001</v>
      </c>
      <c r="B2354">
        <v>3</v>
      </c>
      <c r="C2354" s="2">
        <v>0.16527777777777777</v>
      </c>
      <c r="D2354">
        <v>1</v>
      </c>
      <c r="E2354">
        <v>10</v>
      </c>
      <c r="F2354" t="s">
        <v>466</v>
      </c>
      <c r="G2354" t="s">
        <v>2571</v>
      </c>
      <c r="H2354">
        <v>16</v>
      </c>
      <c r="I2354">
        <v>0</v>
      </c>
      <c r="J2354">
        <v>1.86</v>
      </c>
      <c r="K2354">
        <v>-7</v>
      </c>
      <c r="L2354">
        <v>1.3</v>
      </c>
      <c r="M2354">
        <f t="shared" si="110"/>
        <v>3</v>
      </c>
      <c r="N2354" s="12">
        <f t="shared" si="111"/>
        <v>2.8495370370370369E-2</v>
      </c>
      <c r="O2354">
        <f t="shared" si="112"/>
        <v>16</v>
      </c>
    </row>
    <row r="2355" spans="1:15" x14ac:dyDescent="0.25">
      <c r="A2355">
        <v>2001</v>
      </c>
      <c r="B2355">
        <v>3</v>
      </c>
      <c r="C2355" s="2">
        <v>0.15902777777777777</v>
      </c>
      <c r="F2355" t="s">
        <v>466</v>
      </c>
      <c r="G2355" t="s">
        <v>824</v>
      </c>
      <c r="H2355">
        <v>17</v>
      </c>
      <c r="I2355">
        <v>0</v>
      </c>
      <c r="J2355">
        <v>0</v>
      </c>
      <c r="K2355">
        <v>0</v>
      </c>
      <c r="L2355">
        <v>0.9</v>
      </c>
      <c r="M2355">
        <f t="shared" si="110"/>
        <v>3</v>
      </c>
      <c r="N2355" s="12">
        <f t="shared" si="111"/>
        <v>2.8599537037037038E-2</v>
      </c>
      <c r="O2355">
        <f t="shared" si="112"/>
        <v>17</v>
      </c>
    </row>
    <row r="2356" spans="1:15" x14ac:dyDescent="0.25">
      <c r="A2356">
        <v>2001</v>
      </c>
      <c r="B2356">
        <v>3</v>
      </c>
      <c r="C2356" s="2">
        <v>0.15902777777777777</v>
      </c>
      <c r="F2356" t="s">
        <v>81</v>
      </c>
      <c r="G2356" t="s">
        <v>2570</v>
      </c>
      <c r="H2356">
        <v>17</v>
      </c>
      <c r="I2356">
        <v>6</v>
      </c>
      <c r="J2356">
        <v>0</v>
      </c>
      <c r="K2356">
        <v>-7</v>
      </c>
      <c r="L2356">
        <v>5.7</v>
      </c>
      <c r="M2356">
        <f t="shared" si="110"/>
        <v>3</v>
      </c>
      <c r="N2356" s="12">
        <f t="shared" si="111"/>
        <v>2.8599537037037038E-2</v>
      </c>
      <c r="O2356">
        <f t="shared" si="112"/>
        <v>11</v>
      </c>
    </row>
    <row r="2357" spans="1:15" x14ac:dyDescent="0.25">
      <c r="A2357">
        <v>2001</v>
      </c>
      <c r="B2357">
        <v>3</v>
      </c>
      <c r="C2357" s="2">
        <v>0.15902777777777777</v>
      </c>
      <c r="F2357" t="s">
        <v>466</v>
      </c>
      <c r="G2357" t="s">
        <v>2569</v>
      </c>
      <c r="H2357">
        <v>17</v>
      </c>
      <c r="I2357">
        <v>7</v>
      </c>
      <c r="J2357">
        <v>0</v>
      </c>
      <c r="K2357">
        <v>0</v>
      </c>
      <c r="L2357">
        <v>7.4</v>
      </c>
      <c r="M2357">
        <f t="shared" si="110"/>
        <v>3</v>
      </c>
      <c r="N2357" s="12">
        <f t="shared" si="111"/>
        <v>2.8599537037037038E-2</v>
      </c>
      <c r="O2357">
        <f t="shared" si="112"/>
        <v>10</v>
      </c>
    </row>
    <row r="2358" spans="1:15" x14ac:dyDescent="0.25">
      <c r="A2358">
        <v>2001</v>
      </c>
      <c r="B2358">
        <v>3</v>
      </c>
      <c r="C2358" s="2">
        <v>0.15902777777777777</v>
      </c>
      <c r="F2358" t="s">
        <v>479</v>
      </c>
      <c r="G2358" t="s">
        <v>2568</v>
      </c>
      <c r="H2358">
        <v>23</v>
      </c>
      <c r="I2358">
        <v>7</v>
      </c>
      <c r="J2358">
        <v>0</v>
      </c>
      <c r="K2358">
        <v>-7</v>
      </c>
      <c r="L2358">
        <v>1.2</v>
      </c>
      <c r="M2358">
        <f t="shared" si="110"/>
        <v>3</v>
      </c>
      <c r="N2358" s="12">
        <f t="shared" si="111"/>
        <v>2.8599537037037038E-2</v>
      </c>
      <c r="O2358">
        <f t="shared" si="112"/>
        <v>16</v>
      </c>
    </row>
    <row r="2359" spans="1:15" x14ac:dyDescent="0.25">
      <c r="A2359">
        <v>2001</v>
      </c>
      <c r="B2359">
        <v>3</v>
      </c>
      <c r="C2359" s="2">
        <v>0.14652777777777778</v>
      </c>
      <c r="F2359" t="s">
        <v>466</v>
      </c>
      <c r="G2359" t="s">
        <v>824</v>
      </c>
      <c r="H2359">
        <v>24</v>
      </c>
      <c r="I2359">
        <v>7</v>
      </c>
      <c r="J2359">
        <v>0</v>
      </c>
      <c r="K2359">
        <v>0</v>
      </c>
      <c r="L2359">
        <v>0.8</v>
      </c>
      <c r="M2359">
        <f t="shared" si="110"/>
        <v>3</v>
      </c>
      <c r="N2359" s="12">
        <f t="shared" si="111"/>
        <v>2.8807870370370369E-2</v>
      </c>
      <c r="O2359">
        <f t="shared" si="112"/>
        <v>17</v>
      </c>
    </row>
    <row r="2360" spans="1:15" x14ac:dyDescent="0.25">
      <c r="A2360">
        <v>2001</v>
      </c>
      <c r="B2360">
        <v>3</v>
      </c>
      <c r="C2360" s="2">
        <v>0.14652777777777778</v>
      </c>
      <c r="F2360" t="s">
        <v>81</v>
      </c>
      <c r="G2360" t="s">
        <v>2567</v>
      </c>
      <c r="H2360">
        <v>24</v>
      </c>
      <c r="I2360">
        <v>7</v>
      </c>
      <c r="J2360">
        <v>0</v>
      </c>
      <c r="K2360">
        <v>-0.61</v>
      </c>
      <c r="L2360">
        <v>1</v>
      </c>
      <c r="M2360" t="str">
        <f t="shared" si="110"/>
        <v/>
      </c>
      <c r="N2360" s="12" t="str">
        <f t="shared" si="111"/>
        <v/>
      </c>
      <c r="O2360" t="str">
        <f t="shared" si="112"/>
        <v/>
      </c>
    </row>
    <row r="2361" spans="1:15" x14ac:dyDescent="0.25">
      <c r="A2361">
        <v>2001</v>
      </c>
      <c r="B2361">
        <v>3</v>
      </c>
      <c r="C2361" s="2">
        <v>0.13402777777777777</v>
      </c>
      <c r="D2361">
        <v>1</v>
      </c>
      <c r="E2361">
        <v>10</v>
      </c>
      <c r="F2361" t="s">
        <v>1235</v>
      </c>
      <c r="G2361" t="s">
        <v>2566</v>
      </c>
      <c r="H2361">
        <v>24</v>
      </c>
      <c r="I2361">
        <v>7</v>
      </c>
      <c r="J2361">
        <v>0.61</v>
      </c>
      <c r="K2361">
        <v>0.06</v>
      </c>
      <c r="L2361">
        <v>0.8</v>
      </c>
      <c r="M2361" t="str">
        <f t="shared" si="110"/>
        <v/>
      </c>
      <c r="N2361" s="12" t="str">
        <f t="shared" si="111"/>
        <v/>
      </c>
      <c r="O2361" t="str">
        <f t="shared" si="112"/>
        <v/>
      </c>
    </row>
    <row r="2362" spans="1:15" x14ac:dyDescent="0.25">
      <c r="A2362">
        <v>2001</v>
      </c>
      <c r="B2362">
        <v>3</v>
      </c>
      <c r="C2362" s="2">
        <v>0.10972222222222222</v>
      </c>
      <c r="D2362">
        <v>2</v>
      </c>
      <c r="E2362">
        <v>10</v>
      </c>
      <c r="F2362" t="s">
        <v>1235</v>
      </c>
      <c r="G2362" t="s">
        <v>2565</v>
      </c>
      <c r="H2362">
        <v>24</v>
      </c>
      <c r="I2362">
        <v>7</v>
      </c>
      <c r="J2362">
        <v>0.06</v>
      </c>
      <c r="K2362">
        <v>-0.62</v>
      </c>
      <c r="L2362">
        <v>0.6</v>
      </c>
      <c r="M2362" t="str">
        <f t="shared" si="110"/>
        <v/>
      </c>
      <c r="N2362" s="12" t="str">
        <f t="shared" si="111"/>
        <v/>
      </c>
      <c r="O2362" t="str">
        <f t="shared" si="112"/>
        <v/>
      </c>
    </row>
    <row r="2363" spans="1:15" x14ac:dyDescent="0.25">
      <c r="A2363">
        <v>2001</v>
      </c>
      <c r="B2363">
        <v>3</v>
      </c>
      <c r="C2363" s="2">
        <v>0.10625</v>
      </c>
      <c r="D2363">
        <v>3</v>
      </c>
      <c r="E2363">
        <v>10</v>
      </c>
      <c r="F2363" t="s">
        <v>1235</v>
      </c>
      <c r="G2363" t="s">
        <v>2527</v>
      </c>
      <c r="H2363">
        <v>24</v>
      </c>
      <c r="I2363">
        <v>7</v>
      </c>
      <c r="J2363">
        <v>-0.62</v>
      </c>
      <c r="K2363">
        <v>-1.7</v>
      </c>
      <c r="L2363">
        <v>0.4</v>
      </c>
      <c r="M2363" t="str">
        <f t="shared" si="110"/>
        <v/>
      </c>
      <c r="N2363" s="12" t="str">
        <f t="shared" si="111"/>
        <v/>
      </c>
      <c r="O2363" t="str">
        <f t="shared" si="112"/>
        <v/>
      </c>
    </row>
    <row r="2364" spans="1:15" x14ac:dyDescent="0.25">
      <c r="A2364">
        <v>2001</v>
      </c>
      <c r="B2364">
        <v>3</v>
      </c>
      <c r="C2364" s="2">
        <v>0.10277777777777779</v>
      </c>
      <c r="D2364">
        <v>4</v>
      </c>
      <c r="E2364">
        <v>10</v>
      </c>
      <c r="F2364" t="s">
        <v>1235</v>
      </c>
      <c r="G2364" t="s">
        <v>2564</v>
      </c>
      <c r="H2364">
        <v>24</v>
      </c>
      <c r="I2364">
        <v>7</v>
      </c>
      <c r="J2364">
        <v>-1.7</v>
      </c>
      <c r="K2364">
        <v>-1.33</v>
      </c>
      <c r="L2364">
        <v>0.4</v>
      </c>
      <c r="M2364" t="str">
        <f t="shared" si="110"/>
        <v/>
      </c>
      <c r="N2364" s="12" t="str">
        <f t="shared" si="111"/>
        <v/>
      </c>
      <c r="O2364" t="str">
        <f t="shared" si="112"/>
        <v/>
      </c>
    </row>
    <row r="2365" spans="1:15" x14ac:dyDescent="0.25">
      <c r="A2365">
        <v>2001</v>
      </c>
      <c r="B2365">
        <v>3</v>
      </c>
      <c r="C2365" s="2">
        <v>9.6527777777777768E-2</v>
      </c>
      <c r="D2365">
        <v>1</v>
      </c>
      <c r="E2365">
        <v>10</v>
      </c>
      <c r="F2365" t="s">
        <v>62</v>
      </c>
      <c r="G2365" t="s">
        <v>2563</v>
      </c>
      <c r="H2365">
        <v>24</v>
      </c>
      <c r="I2365">
        <v>7</v>
      </c>
      <c r="J2365">
        <v>1.33</v>
      </c>
      <c r="K2365">
        <v>0.93</v>
      </c>
      <c r="L2365">
        <v>0.5</v>
      </c>
      <c r="M2365" t="str">
        <f t="shared" si="110"/>
        <v/>
      </c>
      <c r="N2365" s="12" t="str">
        <f t="shared" si="111"/>
        <v/>
      </c>
      <c r="O2365" t="str">
        <f t="shared" si="112"/>
        <v/>
      </c>
    </row>
    <row r="2366" spans="1:15" x14ac:dyDescent="0.25">
      <c r="A2366">
        <v>2001</v>
      </c>
      <c r="B2366">
        <v>3</v>
      </c>
      <c r="C2366" s="2">
        <v>6.805555555555555E-2</v>
      </c>
      <c r="D2366">
        <v>2</v>
      </c>
      <c r="E2366">
        <v>9</v>
      </c>
      <c r="F2366" t="s">
        <v>43</v>
      </c>
      <c r="G2366" t="s">
        <v>2562</v>
      </c>
      <c r="H2366">
        <v>24</v>
      </c>
      <c r="I2366">
        <v>7</v>
      </c>
      <c r="J2366">
        <v>0.93</v>
      </c>
      <c r="K2366">
        <v>2.13</v>
      </c>
      <c r="L2366">
        <v>0.2</v>
      </c>
      <c r="M2366" t="str">
        <f t="shared" si="110"/>
        <v/>
      </c>
      <c r="N2366" s="12" t="str">
        <f t="shared" si="111"/>
        <v/>
      </c>
      <c r="O2366" t="str">
        <f t="shared" si="112"/>
        <v/>
      </c>
    </row>
    <row r="2367" spans="1:15" x14ac:dyDescent="0.25">
      <c r="A2367">
        <v>2001</v>
      </c>
      <c r="B2367">
        <v>3</v>
      </c>
      <c r="C2367" s="2">
        <v>3.6111111111111115E-2</v>
      </c>
      <c r="D2367">
        <v>1</v>
      </c>
      <c r="E2367">
        <v>10</v>
      </c>
      <c r="F2367" t="s">
        <v>87</v>
      </c>
      <c r="G2367" t="s">
        <v>2561</v>
      </c>
      <c r="H2367">
        <v>24</v>
      </c>
      <c r="I2367">
        <v>7</v>
      </c>
      <c r="J2367">
        <v>2.13</v>
      </c>
      <c r="K2367">
        <v>1.85</v>
      </c>
      <c r="L2367">
        <v>0.2</v>
      </c>
      <c r="M2367" t="str">
        <f t="shared" si="110"/>
        <v/>
      </c>
      <c r="N2367" s="12" t="str">
        <f t="shared" si="111"/>
        <v/>
      </c>
      <c r="O2367" t="str">
        <f t="shared" si="112"/>
        <v/>
      </c>
    </row>
    <row r="2368" spans="1:15" x14ac:dyDescent="0.25">
      <c r="A2368">
        <v>2001</v>
      </c>
      <c r="B2368">
        <v>3</v>
      </c>
      <c r="C2368" s="2">
        <v>6.9444444444444441E-3</v>
      </c>
      <c r="D2368">
        <v>2</v>
      </c>
      <c r="E2368">
        <v>8</v>
      </c>
      <c r="F2368">
        <v>50</v>
      </c>
      <c r="G2368" t="s">
        <v>2560</v>
      </c>
      <c r="H2368">
        <v>24</v>
      </c>
      <c r="I2368">
        <v>7</v>
      </c>
      <c r="J2368">
        <v>1.85</v>
      </c>
      <c r="K2368">
        <v>1.82</v>
      </c>
      <c r="L2368">
        <v>0.2</v>
      </c>
      <c r="M2368" t="str">
        <f t="shared" si="110"/>
        <v/>
      </c>
      <c r="N2368" s="12" t="str">
        <f t="shared" si="111"/>
        <v/>
      </c>
      <c r="O2368" t="str">
        <f t="shared" si="112"/>
        <v/>
      </c>
    </row>
    <row r="2369" spans="1:15" x14ac:dyDescent="0.25">
      <c r="A2369">
        <v>2001</v>
      </c>
      <c r="B2369">
        <v>4</v>
      </c>
      <c r="C2369" s="2">
        <v>0.625</v>
      </c>
      <c r="D2369">
        <v>3</v>
      </c>
      <c r="E2369">
        <v>3</v>
      </c>
      <c r="F2369" t="s">
        <v>477</v>
      </c>
      <c r="G2369" t="s">
        <v>2559</v>
      </c>
      <c r="H2369">
        <v>24</v>
      </c>
      <c r="I2369">
        <v>7</v>
      </c>
      <c r="J2369">
        <v>1.82</v>
      </c>
      <c r="K2369">
        <v>0.33</v>
      </c>
      <c r="L2369">
        <v>0.4</v>
      </c>
      <c r="M2369" t="str">
        <f t="shared" si="110"/>
        <v/>
      </c>
      <c r="N2369" s="12" t="str">
        <f t="shared" si="111"/>
        <v/>
      </c>
      <c r="O2369" t="str">
        <f t="shared" si="112"/>
        <v/>
      </c>
    </row>
    <row r="2370" spans="1:15" x14ac:dyDescent="0.25">
      <c r="A2370">
        <v>2001</v>
      </c>
      <c r="B2370">
        <v>4</v>
      </c>
      <c r="C2370" s="2">
        <v>0.59791666666666665</v>
      </c>
      <c r="D2370">
        <v>4</v>
      </c>
      <c r="E2370">
        <v>2</v>
      </c>
      <c r="F2370" t="s">
        <v>466</v>
      </c>
      <c r="G2370" t="s">
        <v>2558</v>
      </c>
      <c r="H2370">
        <v>24</v>
      </c>
      <c r="I2370">
        <v>7</v>
      </c>
      <c r="J2370">
        <v>0.33</v>
      </c>
      <c r="K2370">
        <v>0.38</v>
      </c>
      <c r="L2370">
        <v>0.3</v>
      </c>
      <c r="M2370" t="str">
        <f t="shared" si="110"/>
        <v/>
      </c>
      <c r="N2370" s="12" t="str">
        <f t="shared" si="111"/>
        <v/>
      </c>
      <c r="O2370" t="str">
        <f t="shared" si="112"/>
        <v/>
      </c>
    </row>
    <row r="2371" spans="1:15" x14ac:dyDescent="0.25">
      <c r="A2371">
        <v>2001</v>
      </c>
      <c r="B2371">
        <v>4</v>
      </c>
      <c r="C2371" s="2">
        <v>0.59236111111111112</v>
      </c>
      <c r="D2371">
        <v>1</v>
      </c>
      <c r="E2371">
        <v>10</v>
      </c>
      <c r="F2371" t="s">
        <v>484</v>
      </c>
      <c r="G2371" t="s">
        <v>2527</v>
      </c>
      <c r="H2371">
        <v>24</v>
      </c>
      <c r="I2371">
        <v>7</v>
      </c>
      <c r="J2371">
        <v>-0.38</v>
      </c>
      <c r="K2371">
        <v>-0.78</v>
      </c>
      <c r="L2371">
        <v>0.2</v>
      </c>
      <c r="M2371" t="str">
        <f t="shared" si="110"/>
        <v/>
      </c>
      <c r="N2371" s="12" t="str">
        <f t="shared" si="111"/>
        <v/>
      </c>
      <c r="O2371" t="str">
        <f t="shared" si="112"/>
        <v/>
      </c>
    </row>
    <row r="2372" spans="1:15" x14ac:dyDescent="0.25">
      <c r="A2372">
        <v>2001</v>
      </c>
      <c r="B2372">
        <v>4</v>
      </c>
      <c r="C2372" s="2">
        <v>0.58819444444444446</v>
      </c>
      <c r="D2372">
        <v>2</v>
      </c>
      <c r="E2372">
        <v>10</v>
      </c>
      <c r="F2372" t="s">
        <v>484</v>
      </c>
      <c r="G2372" t="s">
        <v>2557</v>
      </c>
      <c r="H2372">
        <v>24</v>
      </c>
      <c r="I2372">
        <v>7</v>
      </c>
      <c r="J2372">
        <v>-0.78</v>
      </c>
      <c r="K2372">
        <v>-1.89</v>
      </c>
      <c r="L2372">
        <v>0.1</v>
      </c>
      <c r="M2372" t="str">
        <f t="shared" ref="M2372:M2435" si="113">IF(AND(H2372=H2371,I2372=I2371),"",$B2372)</f>
        <v/>
      </c>
      <c r="N2372" s="12" t="str">
        <f t="shared" ref="N2372:N2435" si="114">IF(NOT(ISNUMBER(M2372)),"",
IF(AND($C2372=0.625,$B2372=1),TIME(0,0,0),
(($C$3-C2372)+0.625*(B2372-1))/60))</f>
        <v/>
      </c>
      <c r="O2372" t="str">
        <f t="shared" ref="O2372:O2435" si="115">IF(N2372&lt;&gt;"",ABS(H2372-I2372),"")</f>
        <v/>
      </c>
    </row>
    <row r="2373" spans="1:15" x14ac:dyDescent="0.25">
      <c r="A2373">
        <v>2001</v>
      </c>
      <c r="B2373">
        <v>4</v>
      </c>
      <c r="C2373" s="2">
        <v>0.55625000000000002</v>
      </c>
      <c r="D2373">
        <v>3</v>
      </c>
      <c r="E2373">
        <v>14</v>
      </c>
      <c r="F2373" t="s">
        <v>508</v>
      </c>
      <c r="G2373" t="s">
        <v>2538</v>
      </c>
      <c r="H2373">
        <v>24</v>
      </c>
      <c r="I2373">
        <v>7</v>
      </c>
      <c r="J2373">
        <v>-1.89</v>
      </c>
      <c r="K2373">
        <v>-2.4900000000000002</v>
      </c>
      <c r="L2373">
        <v>0.1</v>
      </c>
      <c r="M2373" t="str">
        <f t="shared" si="113"/>
        <v/>
      </c>
      <c r="N2373" s="12" t="str">
        <f t="shared" si="114"/>
        <v/>
      </c>
      <c r="O2373" t="str">
        <f t="shared" si="115"/>
        <v/>
      </c>
    </row>
    <row r="2374" spans="1:15" x14ac:dyDescent="0.25">
      <c r="A2374">
        <v>2001</v>
      </c>
      <c r="B2374">
        <v>4</v>
      </c>
      <c r="C2374" s="2">
        <v>0.55208333333333337</v>
      </c>
      <c r="D2374">
        <v>4</v>
      </c>
      <c r="E2374">
        <v>14</v>
      </c>
      <c r="F2374" t="s">
        <v>508</v>
      </c>
      <c r="G2374" t="s">
        <v>2556</v>
      </c>
      <c r="H2374">
        <v>24</v>
      </c>
      <c r="I2374">
        <v>7</v>
      </c>
      <c r="J2374">
        <v>-2.4900000000000002</v>
      </c>
      <c r="K2374">
        <v>-3.05</v>
      </c>
      <c r="L2374">
        <v>0.1</v>
      </c>
      <c r="M2374" t="str">
        <f t="shared" si="113"/>
        <v/>
      </c>
      <c r="N2374" s="12" t="str">
        <f t="shared" si="114"/>
        <v/>
      </c>
      <c r="O2374" t="str">
        <f t="shared" si="115"/>
        <v/>
      </c>
    </row>
    <row r="2375" spans="1:15" x14ac:dyDescent="0.25">
      <c r="A2375">
        <v>2001</v>
      </c>
      <c r="B2375">
        <v>4</v>
      </c>
      <c r="C2375" s="2">
        <v>0.54305555555555551</v>
      </c>
      <c r="D2375">
        <v>1</v>
      </c>
      <c r="E2375">
        <v>10</v>
      </c>
      <c r="F2375" t="s">
        <v>1195</v>
      </c>
      <c r="G2375" t="s">
        <v>2555</v>
      </c>
      <c r="H2375">
        <v>24</v>
      </c>
      <c r="I2375">
        <v>7</v>
      </c>
      <c r="J2375">
        <v>3.05</v>
      </c>
      <c r="K2375">
        <v>2.5099999999999998</v>
      </c>
      <c r="L2375">
        <v>0.1</v>
      </c>
      <c r="M2375" t="str">
        <f t="shared" si="113"/>
        <v/>
      </c>
      <c r="N2375" s="12" t="str">
        <f t="shared" si="114"/>
        <v/>
      </c>
      <c r="O2375" t="str">
        <f t="shared" si="115"/>
        <v/>
      </c>
    </row>
    <row r="2376" spans="1:15" x14ac:dyDescent="0.25">
      <c r="A2376">
        <v>2001</v>
      </c>
      <c r="B2376">
        <v>4</v>
      </c>
      <c r="C2376" s="2">
        <v>0.5131944444444444</v>
      </c>
      <c r="D2376">
        <v>2</v>
      </c>
      <c r="E2376">
        <v>10</v>
      </c>
      <c r="F2376" t="s">
        <v>1195</v>
      </c>
      <c r="G2376" t="s">
        <v>2554</v>
      </c>
      <c r="H2376">
        <v>24</v>
      </c>
      <c r="I2376">
        <v>7</v>
      </c>
      <c r="J2376">
        <v>2.5099999999999998</v>
      </c>
      <c r="K2376">
        <v>4.17</v>
      </c>
      <c r="L2376">
        <v>0</v>
      </c>
      <c r="M2376" t="str">
        <f t="shared" si="113"/>
        <v/>
      </c>
      <c r="N2376" s="12" t="str">
        <f t="shared" si="114"/>
        <v/>
      </c>
      <c r="O2376" t="str">
        <f t="shared" si="115"/>
        <v/>
      </c>
    </row>
    <row r="2377" spans="1:15" x14ac:dyDescent="0.25">
      <c r="A2377">
        <v>2001</v>
      </c>
      <c r="B2377">
        <v>4</v>
      </c>
      <c r="C2377" s="2">
        <v>0.48055555555555557</v>
      </c>
      <c r="D2377">
        <v>1</v>
      </c>
      <c r="E2377">
        <v>10</v>
      </c>
      <c r="F2377" t="s">
        <v>2544</v>
      </c>
      <c r="G2377" t="s">
        <v>2553</v>
      </c>
      <c r="H2377">
        <v>24</v>
      </c>
      <c r="I2377">
        <v>7</v>
      </c>
      <c r="J2377">
        <v>4.17</v>
      </c>
      <c r="K2377">
        <v>3.9</v>
      </c>
      <c r="L2377">
        <v>0</v>
      </c>
      <c r="M2377" t="str">
        <f t="shared" si="113"/>
        <v/>
      </c>
      <c r="N2377" s="12" t="str">
        <f t="shared" si="114"/>
        <v/>
      </c>
      <c r="O2377" t="str">
        <f t="shared" si="115"/>
        <v/>
      </c>
    </row>
    <row r="2378" spans="1:15" x14ac:dyDescent="0.25">
      <c r="A2378">
        <v>2001</v>
      </c>
      <c r="B2378">
        <v>4</v>
      </c>
      <c r="C2378" s="2">
        <v>0.44722222222222219</v>
      </c>
      <c r="D2378">
        <v>2</v>
      </c>
      <c r="E2378">
        <v>8</v>
      </c>
      <c r="F2378" t="s">
        <v>2552</v>
      </c>
      <c r="G2378" t="s">
        <v>2551</v>
      </c>
      <c r="H2378">
        <v>24</v>
      </c>
      <c r="I2378">
        <v>7</v>
      </c>
      <c r="J2378">
        <v>3.9</v>
      </c>
      <c r="K2378">
        <v>4.74</v>
      </c>
      <c r="L2378">
        <v>0</v>
      </c>
      <c r="M2378" t="str">
        <f t="shared" si="113"/>
        <v/>
      </c>
      <c r="N2378" s="12" t="str">
        <f t="shared" si="114"/>
        <v/>
      </c>
      <c r="O2378" t="str">
        <f t="shared" si="115"/>
        <v/>
      </c>
    </row>
    <row r="2379" spans="1:15" x14ac:dyDescent="0.25">
      <c r="A2379">
        <v>2001</v>
      </c>
      <c r="B2379">
        <v>4</v>
      </c>
      <c r="C2379" s="2">
        <v>0.44722222222222219</v>
      </c>
      <c r="D2379">
        <v>2</v>
      </c>
      <c r="E2379">
        <v>3</v>
      </c>
      <c r="F2379" t="s">
        <v>2550</v>
      </c>
      <c r="G2379" t="s">
        <v>2549</v>
      </c>
      <c r="H2379">
        <v>24</v>
      </c>
      <c r="I2379">
        <v>7</v>
      </c>
      <c r="J2379">
        <v>4.74</v>
      </c>
      <c r="K2379">
        <v>4.49</v>
      </c>
      <c r="L2379">
        <v>0</v>
      </c>
      <c r="M2379" t="str">
        <f t="shared" si="113"/>
        <v/>
      </c>
      <c r="N2379" s="12" t="str">
        <f t="shared" si="114"/>
        <v/>
      </c>
      <c r="O2379" t="str">
        <f t="shared" si="115"/>
        <v/>
      </c>
    </row>
    <row r="2380" spans="1:15" x14ac:dyDescent="0.25">
      <c r="A2380">
        <v>2001</v>
      </c>
      <c r="B2380">
        <v>4</v>
      </c>
      <c r="C2380" s="2">
        <v>0.39999999999999997</v>
      </c>
      <c r="D2380">
        <v>3</v>
      </c>
      <c r="E2380">
        <v>1</v>
      </c>
      <c r="F2380" t="s">
        <v>465</v>
      </c>
      <c r="G2380" t="s">
        <v>2548</v>
      </c>
      <c r="H2380">
        <v>24</v>
      </c>
      <c r="I2380">
        <v>7</v>
      </c>
      <c r="J2380">
        <v>4.49</v>
      </c>
      <c r="K2380">
        <v>6.51</v>
      </c>
      <c r="L2380">
        <v>0</v>
      </c>
      <c r="M2380" t="str">
        <f t="shared" si="113"/>
        <v/>
      </c>
      <c r="N2380" s="12" t="str">
        <f t="shared" si="114"/>
        <v/>
      </c>
      <c r="O2380" t="str">
        <f t="shared" si="115"/>
        <v/>
      </c>
    </row>
    <row r="2381" spans="1:15" x14ac:dyDescent="0.25">
      <c r="A2381">
        <v>2001</v>
      </c>
      <c r="B2381">
        <v>4</v>
      </c>
      <c r="C2381" s="2">
        <v>0.36874999999999997</v>
      </c>
      <c r="D2381">
        <v>1</v>
      </c>
      <c r="E2381">
        <v>3</v>
      </c>
      <c r="F2381" t="s">
        <v>509</v>
      </c>
      <c r="G2381" t="s">
        <v>2547</v>
      </c>
      <c r="H2381">
        <v>30</v>
      </c>
      <c r="I2381">
        <v>7</v>
      </c>
      <c r="J2381">
        <v>6.51</v>
      </c>
      <c r="K2381">
        <v>7</v>
      </c>
      <c r="L2381">
        <v>0</v>
      </c>
      <c r="M2381">
        <f t="shared" si="113"/>
        <v>4</v>
      </c>
      <c r="N2381" s="12">
        <f t="shared" si="114"/>
        <v>3.5520833333333335E-2</v>
      </c>
      <c r="O2381">
        <f t="shared" si="115"/>
        <v>23</v>
      </c>
    </row>
    <row r="2382" spans="1:15" x14ac:dyDescent="0.25">
      <c r="A2382">
        <v>2001</v>
      </c>
      <c r="B2382">
        <v>4</v>
      </c>
      <c r="C2382" s="2">
        <v>0.36874999999999997</v>
      </c>
      <c r="F2382" t="s">
        <v>509</v>
      </c>
      <c r="G2382" t="s">
        <v>824</v>
      </c>
      <c r="H2382">
        <v>31</v>
      </c>
      <c r="I2382">
        <v>7</v>
      </c>
      <c r="J2382">
        <v>0</v>
      </c>
      <c r="K2382">
        <v>0</v>
      </c>
      <c r="L2382">
        <v>0</v>
      </c>
      <c r="M2382">
        <f t="shared" si="113"/>
        <v>4</v>
      </c>
      <c r="N2382" s="12">
        <f t="shared" si="114"/>
        <v>3.5520833333333335E-2</v>
      </c>
      <c r="O2382">
        <f t="shared" si="115"/>
        <v>24</v>
      </c>
    </row>
    <row r="2383" spans="1:15" x14ac:dyDescent="0.25">
      <c r="A2383">
        <v>2001</v>
      </c>
      <c r="B2383">
        <v>4</v>
      </c>
      <c r="C2383" s="2">
        <v>0.36874999999999997</v>
      </c>
      <c r="F2383" t="s">
        <v>81</v>
      </c>
      <c r="G2383" t="s">
        <v>2546</v>
      </c>
      <c r="H2383">
        <v>31</v>
      </c>
      <c r="I2383">
        <v>7</v>
      </c>
      <c r="J2383">
        <v>0</v>
      </c>
      <c r="K2383">
        <v>3.31</v>
      </c>
      <c r="L2383">
        <v>0</v>
      </c>
      <c r="M2383" t="str">
        <f t="shared" si="113"/>
        <v/>
      </c>
      <c r="N2383" s="12" t="str">
        <f t="shared" si="114"/>
        <v/>
      </c>
      <c r="O2383" t="str">
        <f t="shared" si="115"/>
        <v/>
      </c>
    </row>
    <row r="2384" spans="1:15" x14ac:dyDescent="0.25">
      <c r="A2384">
        <v>2001</v>
      </c>
      <c r="B2384">
        <v>4</v>
      </c>
      <c r="C2384" s="2">
        <v>0.35347222222222219</v>
      </c>
      <c r="D2384">
        <v>1</v>
      </c>
      <c r="E2384">
        <v>10</v>
      </c>
      <c r="F2384" t="s">
        <v>517</v>
      </c>
      <c r="G2384" t="s">
        <v>2545</v>
      </c>
      <c r="H2384">
        <v>31</v>
      </c>
      <c r="I2384">
        <v>7</v>
      </c>
      <c r="J2384">
        <v>3.31</v>
      </c>
      <c r="K2384">
        <v>4.17</v>
      </c>
      <c r="L2384">
        <v>0</v>
      </c>
      <c r="M2384" t="str">
        <f t="shared" si="113"/>
        <v/>
      </c>
      <c r="N2384" s="12" t="str">
        <f t="shared" si="114"/>
        <v/>
      </c>
      <c r="O2384" t="str">
        <f t="shared" si="115"/>
        <v/>
      </c>
    </row>
    <row r="2385" spans="1:15" x14ac:dyDescent="0.25">
      <c r="A2385">
        <v>2001</v>
      </c>
      <c r="B2385">
        <v>4</v>
      </c>
      <c r="C2385" s="2">
        <v>0.3215277777777778</v>
      </c>
      <c r="D2385">
        <v>1</v>
      </c>
      <c r="E2385">
        <v>10</v>
      </c>
      <c r="F2385" t="s">
        <v>2544</v>
      </c>
      <c r="G2385" t="s">
        <v>2543</v>
      </c>
      <c r="H2385">
        <v>31</v>
      </c>
      <c r="I2385">
        <v>7</v>
      </c>
      <c r="J2385">
        <v>4.17</v>
      </c>
      <c r="K2385">
        <v>4.2</v>
      </c>
      <c r="L2385">
        <v>0</v>
      </c>
      <c r="M2385" t="str">
        <f t="shared" si="113"/>
        <v/>
      </c>
      <c r="N2385" s="12" t="str">
        <f t="shared" si="114"/>
        <v/>
      </c>
      <c r="O2385" t="str">
        <f t="shared" si="115"/>
        <v/>
      </c>
    </row>
    <row r="2386" spans="1:15" x14ac:dyDescent="0.25">
      <c r="A2386">
        <v>2001</v>
      </c>
      <c r="B2386">
        <v>4</v>
      </c>
      <c r="C2386" s="2">
        <v>0.28888888888888892</v>
      </c>
      <c r="D2386">
        <v>2</v>
      </c>
      <c r="E2386">
        <v>6</v>
      </c>
      <c r="F2386" t="s">
        <v>526</v>
      </c>
      <c r="G2386" t="s">
        <v>2542</v>
      </c>
      <c r="H2386">
        <v>31</v>
      </c>
      <c r="I2386">
        <v>7</v>
      </c>
      <c r="J2386">
        <v>4.2</v>
      </c>
      <c r="K2386">
        <v>3.31</v>
      </c>
      <c r="L2386">
        <v>0</v>
      </c>
      <c r="M2386" t="str">
        <f t="shared" si="113"/>
        <v/>
      </c>
      <c r="N2386" s="12" t="str">
        <f t="shared" si="114"/>
        <v/>
      </c>
      <c r="O2386" t="str">
        <f t="shared" si="115"/>
        <v/>
      </c>
    </row>
    <row r="2387" spans="1:15" x14ac:dyDescent="0.25">
      <c r="A2387">
        <v>2001</v>
      </c>
      <c r="B2387">
        <v>4</v>
      </c>
      <c r="C2387" s="2">
        <v>0.2590277777777778</v>
      </c>
      <c r="D2387">
        <v>3</v>
      </c>
      <c r="E2387">
        <v>7</v>
      </c>
      <c r="F2387" t="s">
        <v>1184</v>
      </c>
      <c r="G2387" t="s">
        <v>2541</v>
      </c>
      <c r="H2387">
        <v>31</v>
      </c>
      <c r="I2387">
        <v>7</v>
      </c>
      <c r="J2387">
        <v>3.31</v>
      </c>
      <c r="K2387">
        <v>2.4300000000000002</v>
      </c>
      <c r="L2387">
        <v>0</v>
      </c>
      <c r="M2387" t="str">
        <f t="shared" si="113"/>
        <v/>
      </c>
      <c r="N2387" s="12" t="str">
        <f t="shared" si="114"/>
        <v/>
      </c>
      <c r="O2387" t="str">
        <f t="shared" si="115"/>
        <v/>
      </c>
    </row>
    <row r="2388" spans="1:15" x14ac:dyDescent="0.25">
      <c r="A2388">
        <v>2001</v>
      </c>
      <c r="B2388">
        <v>4</v>
      </c>
      <c r="C2388" s="2">
        <v>0.23124999999999998</v>
      </c>
      <c r="D2388">
        <v>4</v>
      </c>
      <c r="E2388">
        <v>5</v>
      </c>
      <c r="F2388" t="s">
        <v>481</v>
      </c>
      <c r="G2388" t="s">
        <v>2540</v>
      </c>
      <c r="H2388">
        <v>34</v>
      </c>
      <c r="I2388">
        <v>7</v>
      </c>
      <c r="J2388">
        <v>2.4300000000000002</v>
      </c>
      <c r="K2388">
        <v>3</v>
      </c>
      <c r="L2388">
        <v>0</v>
      </c>
      <c r="M2388">
        <f t="shared" si="113"/>
        <v>4</v>
      </c>
      <c r="N2388" s="12">
        <f t="shared" si="114"/>
        <v>3.7812499999999999E-2</v>
      </c>
      <c r="O2388">
        <f t="shared" si="115"/>
        <v>27</v>
      </c>
    </row>
    <row r="2389" spans="1:15" x14ac:dyDescent="0.25">
      <c r="A2389">
        <v>2001</v>
      </c>
      <c r="B2389">
        <v>4</v>
      </c>
      <c r="C2389" s="2">
        <v>0.23124999999999998</v>
      </c>
      <c r="F2389" t="s">
        <v>81</v>
      </c>
      <c r="G2389" t="s">
        <v>2539</v>
      </c>
      <c r="H2389">
        <v>34</v>
      </c>
      <c r="I2389">
        <v>7</v>
      </c>
      <c r="J2389">
        <v>0</v>
      </c>
      <c r="K2389">
        <v>-0.48</v>
      </c>
      <c r="L2389">
        <v>0</v>
      </c>
      <c r="M2389" t="str">
        <f t="shared" si="113"/>
        <v/>
      </c>
      <c r="N2389" s="12" t="str">
        <f t="shared" si="114"/>
        <v/>
      </c>
      <c r="O2389" t="str">
        <f t="shared" si="115"/>
        <v/>
      </c>
    </row>
    <row r="2390" spans="1:15" x14ac:dyDescent="0.25">
      <c r="A2390">
        <v>2001</v>
      </c>
      <c r="B2390">
        <v>4</v>
      </c>
      <c r="C2390" s="2">
        <v>0.22708333333333333</v>
      </c>
      <c r="D2390">
        <v>1</v>
      </c>
      <c r="E2390">
        <v>10</v>
      </c>
      <c r="F2390" t="s">
        <v>518</v>
      </c>
      <c r="G2390" t="s">
        <v>2538</v>
      </c>
      <c r="H2390">
        <v>34</v>
      </c>
      <c r="I2390">
        <v>7</v>
      </c>
      <c r="J2390">
        <v>0.48</v>
      </c>
      <c r="K2390">
        <v>-7.0000000000000007E-2</v>
      </c>
      <c r="L2390">
        <v>0</v>
      </c>
      <c r="M2390" t="str">
        <f t="shared" si="113"/>
        <v/>
      </c>
      <c r="N2390" s="12" t="str">
        <f t="shared" si="114"/>
        <v/>
      </c>
      <c r="O2390" t="str">
        <f t="shared" si="115"/>
        <v/>
      </c>
    </row>
    <row r="2391" spans="1:15" x14ac:dyDescent="0.25">
      <c r="A2391">
        <v>2001</v>
      </c>
      <c r="B2391">
        <v>4</v>
      </c>
      <c r="C2391" s="2">
        <v>0.21527777777777779</v>
      </c>
      <c r="D2391">
        <v>2</v>
      </c>
      <c r="E2391">
        <v>10</v>
      </c>
      <c r="F2391" t="s">
        <v>518</v>
      </c>
      <c r="G2391" t="s">
        <v>2537</v>
      </c>
      <c r="H2391">
        <v>34</v>
      </c>
      <c r="I2391">
        <v>7</v>
      </c>
      <c r="J2391">
        <v>-7.0000000000000007E-2</v>
      </c>
      <c r="K2391">
        <v>-0.76</v>
      </c>
      <c r="L2391">
        <v>0</v>
      </c>
      <c r="M2391" t="str">
        <f t="shared" si="113"/>
        <v/>
      </c>
      <c r="N2391" s="12" t="str">
        <f t="shared" si="114"/>
        <v/>
      </c>
      <c r="O2391" t="str">
        <f t="shared" si="115"/>
        <v/>
      </c>
    </row>
    <row r="2392" spans="1:15" x14ac:dyDescent="0.25">
      <c r="A2392">
        <v>2001</v>
      </c>
      <c r="B2392">
        <v>4</v>
      </c>
      <c r="C2392" s="2">
        <v>0.20972222222222223</v>
      </c>
      <c r="D2392">
        <v>3</v>
      </c>
      <c r="E2392">
        <v>10</v>
      </c>
      <c r="F2392" t="s">
        <v>518</v>
      </c>
      <c r="G2392" t="s">
        <v>2536</v>
      </c>
      <c r="H2392">
        <v>34</v>
      </c>
      <c r="I2392">
        <v>7</v>
      </c>
      <c r="J2392">
        <v>-0.76</v>
      </c>
      <c r="K2392">
        <v>-1.57</v>
      </c>
      <c r="L2392">
        <v>0</v>
      </c>
      <c r="M2392" t="str">
        <f t="shared" si="113"/>
        <v/>
      </c>
      <c r="N2392" s="12" t="str">
        <f t="shared" si="114"/>
        <v/>
      </c>
      <c r="O2392" t="str">
        <f t="shared" si="115"/>
        <v/>
      </c>
    </row>
    <row r="2393" spans="1:15" x14ac:dyDescent="0.25">
      <c r="A2393">
        <v>2001</v>
      </c>
      <c r="B2393">
        <v>4</v>
      </c>
      <c r="C2393" s="2">
        <v>0.18333333333333335</v>
      </c>
      <c r="D2393">
        <v>4</v>
      </c>
      <c r="E2393">
        <v>6</v>
      </c>
      <c r="F2393" t="s">
        <v>527</v>
      </c>
      <c r="G2393" t="s">
        <v>2535</v>
      </c>
      <c r="H2393">
        <v>34</v>
      </c>
      <c r="I2393">
        <v>7</v>
      </c>
      <c r="J2393">
        <v>-1.57</v>
      </c>
      <c r="K2393">
        <v>-0.94</v>
      </c>
      <c r="L2393">
        <v>0</v>
      </c>
      <c r="M2393" t="str">
        <f t="shared" si="113"/>
        <v/>
      </c>
      <c r="N2393" s="12" t="str">
        <f t="shared" si="114"/>
        <v/>
      </c>
      <c r="O2393" t="str">
        <f t="shared" si="115"/>
        <v/>
      </c>
    </row>
    <row r="2394" spans="1:15" x14ac:dyDescent="0.25">
      <c r="A2394">
        <v>2001</v>
      </c>
      <c r="B2394">
        <v>4</v>
      </c>
      <c r="C2394" s="2">
        <v>0.17361111111111113</v>
      </c>
      <c r="D2394">
        <v>1</v>
      </c>
      <c r="E2394">
        <v>10</v>
      </c>
      <c r="F2394" t="s">
        <v>81</v>
      </c>
      <c r="G2394" t="s">
        <v>2534</v>
      </c>
      <c r="H2394">
        <v>34</v>
      </c>
      <c r="I2394">
        <v>7</v>
      </c>
      <c r="J2394">
        <v>0.94</v>
      </c>
      <c r="K2394">
        <v>1.07</v>
      </c>
      <c r="L2394">
        <v>0</v>
      </c>
      <c r="M2394" t="str">
        <f t="shared" si="113"/>
        <v/>
      </c>
      <c r="N2394" s="12" t="str">
        <f t="shared" si="114"/>
        <v/>
      </c>
      <c r="O2394" t="str">
        <f t="shared" si="115"/>
        <v/>
      </c>
    </row>
    <row r="2395" spans="1:15" x14ac:dyDescent="0.25">
      <c r="A2395">
        <v>2001</v>
      </c>
      <c r="B2395">
        <v>4</v>
      </c>
      <c r="C2395" s="2">
        <v>0.14583333333333334</v>
      </c>
      <c r="D2395">
        <v>2</v>
      </c>
      <c r="E2395">
        <v>5</v>
      </c>
      <c r="F2395" t="s">
        <v>10</v>
      </c>
      <c r="G2395" t="s">
        <v>2533</v>
      </c>
      <c r="H2395">
        <v>34</v>
      </c>
      <c r="I2395">
        <v>7</v>
      </c>
      <c r="J2395">
        <v>1.07</v>
      </c>
      <c r="K2395">
        <v>0.76</v>
      </c>
      <c r="L2395">
        <v>0</v>
      </c>
      <c r="M2395" t="str">
        <f t="shared" si="113"/>
        <v/>
      </c>
      <c r="N2395" s="12" t="str">
        <f t="shared" si="114"/>
        <v/>
      </c>
      <c r="O2395" t="str">
        <f t="shared" si="115"/>
        <v/>
      </c>
    </row>
    <row r="2396" spans="1:15" x14ac:dyDescent="0.25">
      <c r="A2396">
        <v>2001</v>
      </c>
      <c r="B2396">
        <v>4</v>
      </c>
      <c r="C2396" s="2">
        <v>0.1125</v>
      </c>
      <c r="D2396">
        <v>3</v>
      </c>
      <c r="E2396">
        <v>2</v>
      </c>
      <c r="F2396" t="s">
        <v>208</v>
      </c>
      <c r="G2396" t="s">
        <v>2532</v>
      </c>
      <c r="H2396">
        <v>34</v>
      </c>
      <c r="I2396">
        <v>7</v>
      </c>
      <c r="J2396">
        <v>0.76</v>
      </c>
      <c r="K2396">
        <v>-1.24</v>
      </c>
      <c r="L2396">
        <v>0</v>
      </c>
      <c r="M2396" t="str">
        <f t="shared" si="113"/>
        <v/>
      </c>
      <c r="N2396" s="12" t="str">
        <f t="shared" si="114"/>
        <v/>
      </c>
      <c r="O2396" t="str">
        <f t="shared" si="115"/>
        <v/>
      </c>
    </row>
    <row r="2397" spans="1:15" x14ac:dyDescent="0.25">
      <c r="A2397">
        <v>2001</v>
      </c>
      <c r="B2397">
        <v>4</v>
      </c>
      <c r="C2397" s="2">
        <v>8.3333333333333329E-2</v>
      </c>
      <c r="D2397">
        <v>4</v>
      </c>
      <c r="E2397">
        <v>8</v>
      </c>
      <c r="F2397" t="s">
        <v>45</v>
      </c>
      <c r="G2397" t="s">
        <v>2531</v>
      </c>
      <c r="H2397">
        <v>34</v>
      </c>
      <c r="I2397">
        <v>7</v>
      </c>
      <c r="J2397">
        <v>-1.24</v>
      </c>
      <c r="K2397">
        <v>-0.74</v>
      </c>
      <c r="L2397">
        <v>0</v>
      </c>
      <c r="M2397" t="str">
        <f t="shared" si="113"/>
        <v/>
      </c>
      <c r="N2397" s="12" t="str">
        <f t="shared" si="114"/>
        <v/>
      </c>
      <c r="O2397" t="str">
        <f t="shared" si="115"/>
        <v/>
      </c>
    </row>
    <row r="2398" spans="1:15" x14ac:dyDescent="0.25">
      <c r="A2398">
        <v>2001</v>
      </c>
      <c r="B2398">
        <v>4</v>
      </c>
      <c r="C2398" s="2">
        <v>7.4999999999999997E-2</v>
      </c>
      <c r="D2398">
        <v>1</v>
      </c>
      <c r="E2398">
        <v>10</v>
      </c>
      <c r="F2398" t="s">
        <v>527</v>
      </c>
      <c r="G2398" t="s">
        <v>2530</v>
      </c>
      <c r="H2398">
        <v>34</v>
      </c>
      <c r="I2398">
        <v>7</v>
      </c>
      <c r="J2398">
        <v>0.74</v>
      </c>
      <c r="K2398">
        <v>0.2</v>
      </c>
      <c r="L2398">
        <v>0</v>
      </c>
      <c r="M2398" t="str">
        <f t="shared" si="113"/>
        <v/>
      </c>
      <c r="N2398" s="12" t="str">
        <f t="shared" si="114"/>
        <v/>
      </c>
      <c r="O2398" t="str">
        <f t="shared" si="115"/>
        <v/>
      </c>
    </row>
    <row r="2399" spans="1:15" x14ac:dyDescent="0.25">
      <c r="A2399">
        <v>2001</v>
      </c>
      <c r="B2399">
        <v>4</v>
      </c>
      <c r="C2399" s="2">
        <v>5.8333333333333327E-2</v>
      </c>
      <c r="D2399">
        <v>2</v>
      </c>
      <c r="E2399">
        <v>10</v>
      </c>
      <c r="F2399" t="s">
        <v>527</v>
      </c>
      <c r="G2399" t="s">
        <v>2529</v>
      </c>
      <c r="H2399">
        <v>34</v>
      </c>
      <c r="I2399">
        <v>7</v>
      </c>
      <c r="J2399">
        <v>0.2</v>
      </c>
      <c r="K2399">
        <v>0.17</v>
      </c>
      <c r="L2399">
        <v>0</v>
      </c>
      <c r="M2399" t="str">
        <f t="shared" si="113"/>
        <v/>
      </c>
      <c r="N2399" s="12" t="str">
        <f t="shared" si="114"/>
        <v/>
      </c>
      <c r="O2399" t="str">
        <f t="shared" si="115"/>
        <v/>
      </c>
    </row>
    <row r="2400" spans="1:15" x14ac:dyDescent="0.25">
      <c r="A2400">
        <v>2001</v>
      </c>
      <c r="B2400">
        <v>4</v>
      </c>
      <c r="C2400" s="2">
        <v>3.9583333333333331E-2</v>
      </c>
      <c r="D2400">
        <v>3</v>
      </c>
      <c r="E2400">
        <v>5</v>
      </c>
      <c r="F2400" t="s">
        <v>512</v>
      </c>
      <c r="G2400" t="s">
        <v>2528</v>
      </c>
      <c r="H2400">
        <v>34</v>
      </c>
      <c r="I2400">
        <v>7</v>
      </c>
      <c r="J2400">
        <v>0.17</v>
      </c>
      <c r="K2400">
        <v>1.53</v>
      </c>
      <c r="L2400">
        <v>0</v>
      </c>
      <c r="M2400" t="str">
        <f t="shared" si="113"/>
        <v/>
      </c>
      <c r="N2400" s="12" t="str">
        <f t="shared" si="114"/>
        <v/>
      </c>
      <c r="O2400" t="str">
        <f t="shared" si="115"/>
        <v/>
      </c>
    </row>
    <row r="2401" spans="1:15" x14ac:dyDescent="0.25">
      <c r="A2401">
        <v>2001</v>
      </c>
      <c r="B2401">
        <v>4</v>
      </c>
      <c r="C2401" s="2">
        <v>2.013888888888889E-2</v>
      </c>
      <c r="D2401">
        <v>1</v>
      </c>
      <c r="E2401">
        <v>10</v>
      </c>
      <c r="F2401" t="s">
        <v>1170</v>
      </c>
      <c r="G2401" t="s">
        <v>2527</v>
      </c>
      <c r="H2401">
        <v>34</v>
      </c>
      <c r="I2401">
        <v>7</v>
      </c>
      <c r="J2401">
        <v>1.53</v>
      </c>
      <c r="K2401">
        <v>0.99</v>
      </c>
      <c r="L2401">
        <v>0</v>
      </c>
      <c r="M2401" t="str">
        <f t="shared" si="113"/>
        <v/>
      </c>
      <c r="N2401" s="12" t="str">
        <f t="shared" si="114"/>
        <v/>
      </c>
      <c r="O2401" t="str">
        <f t="shared" si="115"/>
        <v/>
      </c>
    </row>
    <row r="2402" spans="1:15" x14ac:dyDescent="0.25">
      <c r="A2402">
        <v>2001</v>
      </c>
      <c r="B2402">
        <v>4</v>
      </c>
      <c r="C2402" s="2">
        <v>1.5277777777777777E-2</v>
      </c>
      <c r="D2402">
        <v>2</v>
      </c>
      <c r="E2402">
        <v>10</v>
      </c>
      <c r="F2402" t="s">
        <v>1170</v>
      </c>
      <c r="G2402" t="s">
        <v>2526</v>
      </c>
      <c r="H2402">
        <v>34</v>
      </c>
      <c r="I2402">
        <v>7</v>
      </c>
      <c r="J2402">
        <v>0.99</v>
      </c>
      <c r="K2402">
        <v>0.3</v>
      </c>
      <c r="L2402">
        <v>0</v>
      </c>
      <c r="M2402" t="str">
        <f t="shared" si="113"/>
        <v/>
      </c>
      <c r="N2402" s="12" t="str">
        <f t="shared" si="114"/>
        <v/>
      </c>
      <c r="O2402" t="str">
        <f t="shared" si="115"/>
        <v/>
      </c>
    </row>
    <row r="2403" spans="1:15" x14ac:dyDescent="0.25">
      <c r="A2403">
        <v>2001</v>
      </c>
      <c r="B2403">
        <v>4</v>
      </c>
      <c r="C2403" s="2">
        <v>1.1111111111111112E-2</v>
      </c>
      <c r="D2403">
        <v>3</v>
      </c>
      <c r="E2403">
        <v>10</v>
      </c>
      <c r="F2403" t="s">
        <v>1170</v>
      </c>
      <c r="G2403" t="s">
        <v>2525</v>
      </c>
      <c r="H2403">
        <v>34</v>
      </c>
      <c r="I2403">
        <v>7</v>
      </c>
      <c r="J2403">
        <v>0.3</v>
      </c>
      <c r="K2403">
        <v>-0.32</v>
      </c>
      <c r="L2403">
        <v>0</v>
      </c>
      <c r="M2403" t="str">
        <f t="shared" si="113"/>
        <v/>
      </c>
      <c r="N2403" s="12" t="str">
        <f t="shared" si="114"/>
        <v/>
      </c>
      <c r="O2403" t="str">
        <f t="shared" si="115"/>
        <v/>
      </c>
    </row>
    <row r="2404" spans="1:15" x14ac:dyDescent="0.25">
      <c r="A2404">
        <v>2001</v>
      </c>
      <c r="B2404">
        <v>4</v>
      </c>
      <c r="C2404" s="2">
        <v>6.9444444444444441E-3</v>
      </c>
      <c r="D2404">
        <v>4</v>
      </c>
      <c r="E2404">
        <v>3</v>
      </c>
      <c r="F2404" t="s">
        <v>1316</v>
      </c>
      <c r="G2404" t="s">
        <v>2524</v>
      </c>
      <c r="H2404">
        <v>34</v>
      </c>
      <c r="I2404">
        <v>7</v>
      </c>
      <c r="J2404">
        <v>-0.32</v>
      </c>
      <c r="K2404">
        <v>2.19</v>
      </c>
      <c r="L2404">
        <v>0</v>
      </c>
      <c r="M2404" t="str">
        <f t="shared" si="113"/>
        <v/>
      </c>
      <c r="N2404" s="12" t="str">
        <f t="shared" si="114"/>
        <v/>
      </c>
      <c r="O2404" t="str">
        <f t="shared" si="115"/>
        <v/>
      </c>
    </row>
    <row r="2405" spans="1:15" x14ac:dyDescent="0.25">
      <c r="A2405">
        <v>2000</v>
      </c>
      <c r="B2405">
        <v>1</v>
      </c>
      <c r="C2405" s="2">
        <v>0.625</v>
      </c>
      <c r="F2405" t="s">
        <v>2701</v>
      </c>
      <c r="G2405" t="s">
        <v>2876</v>
      </c>
      <c r="H2405">
        <v>0</v>
      </c>
      <c r="I2405">
        <v>0</v>
      </c>
      <c r="J2405">
        <v>0</v>
      </c>
      <c r="K2405">
        <v>-1</v>
      </c>
      <c r="L2405">
        <v>27.6</v>
      </c>
      <c r="M2405">
        <f t="shared" si="113"/>
        <v>1</v>
      </c>
      <c r="N2405" s="12">
        <f t="shared" si="114"/>
        <v>0</v>
      </c>
      <c r="O2405">
        <f t="shared" si="115"/>
        <v>0</v>
      </c>
    </row>
    <row r="2406" spans="1:15" x14ac:dyDescent="0.25">
      <c r="A2406">
        <v>2000</v>
      </c>
      <c r="B2406">
        <v>1</v>
      </c>
      <c r="C2406" s="2">
        <v>0.625</v>
      </c>
      <c r="D2406">
        <v>1</v>
      </c>
      <c r="E2406">
        <v>10</v>
      </c>
      <c r="F2406" t="s">
        <v>2492</v>
      </c>
      <c r="G2406" t="s">
        <v>2875</v>
      </c>
      <c r="H2406">
        <v>0</v>
      </c>
      <c r="I2406">
        <v>0</v>
      </c>
      <c r="J2406">
        <v>1</v>
      </c>
      <c r="K2406">
        <v>0.32</v>
      </c>
      <c r="L2406">
        <v>29.3</v>
      </c>
      <c r="M2406" t="str">
        <f t="shared" si="113"/>
        <v/>
      </c>
      <c r="N2406" s="12" t="str">
        <f t="shared" si="114"/>
        <v/>
      </c>
      <c r="O2406" t="str">
        <f t="shared" si="115"/>
        <v/>
      </c>
    </row>
    <row r="2407" spans="1:15" x14ac:dyDescent="0.25">
      <c r="A2407">
        <v>2000</v>
      </c>
      <c r="B2407">
        <v>1</v>
      </c>
      <c r="C2407" s="2">
        <v>0.625</v>
      </c>
      <c r="D2407">
        <v>2</v>
      </c>
      <c r="E2407">
        <v>11</v>
      </c>
      <c r="F2407" t="s">
        <v>2341</v>
      </c>
      <c r="G2407" t="s">
        <v>2874</v>
      </c>
      <c r="H2407">
        <v>0</v>
      </c>
      <c r="I2407">
        <v>0</v>
      </c>
      <c r="J2407">
        <v>0.32</v>
      </c>
      <c r="K2407">
        <v>0.17</v>
      </c>
      <c r="L2407">
        <v>29.7</v>
      </c>
      <c r="M2407" t="str">
        <f t="shared" si="113"/>
        <v/>
      </c>
      <c r="N2407" s="12" t="str">
        <f t="shared" si="114"/>
        <v/>
      </c>
      <c r="O2407" t="str">
        <f t="shared" si="115"/>
        <v/>
      </c>
    </row>
    <row r="2408" spans="1:15" x14ac:dyDescent="0.25">
      <c r="A2408">
        <v>2000</v>
      </c>
      <c r="B2408">
        <v>1</v>
      </c>
      <c r="C2408" s="2">
        <v>0.625</v>
      </c>
      <c r="D2408">
        <v>3</v>
      </c>
      <c r="E2408">
        <v>7</v>
      </c>
      <c r="F2408" t="s">
        <v>2707</v>
      </c>
      <c r="G2408" t="s">
        <v>2873</v>
      </c>
      <c r="H2408">
        <v>0</v>
      </c>
      <c r="I2408">
        <v>0</v>
      </c>
      <c r="J2408">
        <v>0.17</v>
      </c>
      <c r="K2408">
        <v>2.3199999999999998</v>
      </c>
      <c r="L2408">
        <v>24.4</v>
      </c>
      <c r="M2408" t="str">
        <f t="shared" si="113"/>
        <v/>
      </c>
      <c r="N2408" s="12" t="str">
        <f t="shared" si="114"/>
        <v/>
      </c>
      <c r="O2408" t="str">
        <f t="shared" si="115"/>
        <v/>
      </c>
    </row>
    <row r="2409" spans="1:15" x14ac:dyDescent="0.25">
      <c r="A2409">
        <v>2000</v>
      </c>
      <c r="B2409">
        <v>1</v>
      </c>
      <c r="C2409" s="2">
        <v>0.625</v>
      </c>
      <c r="D2409">
        <v>1</v>
      </c>
      <c r="E2409">
        <v>10</v>
      </c>
      <c r="F2409" t="s">
        <v>2872</v>
      </c>
      <c r="G2409" t="s">
        <v>1083</v>
      </c>
      <c r="H2409">
        <v>0</v>
      </c>
      <c r="I2409">
        <v>0</v>
      </c>
      <c r="J2409">
        <v>2.3199999999999998</v>
      </c>
      <c r="K2409">
        <v>1.78</v>
      </c>
      <c r="L2409">
        <v>25.7</v>
      </c>
      <c r="M2409" t="str">
        <f t="shared" si="113"/>
        <v/>
      </c>
      <c r="N2409" s="12" t="str">
        <f t="shared" si="114"/>
        <v/>
      </c>
      <c r="O2409" t="str">
        <f t="shared" si="115"/>
        <v/>
      </c>
    </row>
    <row r="2410" spans="1:15" x14ac:dyDescent="0.25">
      <c r="A2410">
        <v>2000</v>
      </c>
      <c r="B2410">
        <v>1</v>
      </c>
      <c r="C2410" s="2">
        <v>0.625</v>
      </c>
      <c r="D2410">
        <v>2</v>
      </c>
      <c r="E2410">
        <v>10</v>
      </c>
      <c r="F2410" t="s">
        <v>2872</v>
      </c>
      <c r="G2410" t="s">
        <v>2787</v>
      </c>
      <c r="H2410">
        <v>0</v>
      </c>
      <c r="I2410">
        <v>0</v>
      </c>
      <c r="J2410">
        <v>1.78</v>
      </c>
      <c r="K2410">
        <v>1.0900000000000001</v>
      </c>
      <c r="L2410">
        <v>27.4</v>
      </c>
      <c r="M2410" t="str">
        <f t="shared" si="113"/>
        <v/>
      </c>
      <c r="N2410" s="12" t="str">
        <f t="shared" si="114"/>
        <v/>
      </c>
      <c r="O2410" t="str">
        <f t="shared" si="115"/>
        <v/>
      </c>
    </row>
    <row r="2411" spans="1:15" x14ac:dyDescent="0.25">
      <c r="A2411">
        <v>2000</v>
      </c>
      <c r="B2411">
        <v>1</v>
      </c>
      <c r="C2411" s="2">
        <v>0.625</v>
      </c>
      <c r="D2411">
        <v>3</v>
      </c>
      <c r="E2411">
        <v>10</v>
      </c>
      <c r="F2411" t="s">
        <v>2872</v>
      </c>
      <c r="G2411" t="s">
        <v>2871</v>
      </c>
      <c r="H2411">
        <v>0</v>
      </c>
      <c r="I2411">
        <v>0</v>
      </c>
      <c r="J2411">
        <v>1.0900000000000001</v>
      </c>
      <c r="K2411">
        <v>3.05</v>
      </c>
      <c r="L2411">
        <v>22.8</v>
      </c>
      <c r="M2411" t="str">
        <f t="shared" si="113"/>
        <v/>
      </c>
      <c r="N2411" s="12" t="str">
        <f t="shared" si="114"/>
        <v/>
      </c>
      <c r="O2411" t="str">
        <f t="shared" si="115"/>
        <v/>
      </c>
    </row>
    <row r="2412" spans="1:15" x14ac:dyDescent="0.25">
      <c r="A2412">
        <v>2000</v>
      </c>
      <c r="B2412">
        <v>1</v>
      </c>
      <c r="C2412" s="2">
        <v>0.625</v>
      </c>
      <c r="D2412">
        <v>1</v>
      </c>
      <c r="E2412">
        <v>10</v>
      </c>
      <c r="F2412" t="s">
        <v>2794</v>
      </c>
      <c r="G2412" t="s">
        <v>2870</v>
      </c>
      <c r="H2412">
        <v>0</v>
      </c>
      <c r="I2412">
        <v>0</v>
      </c>
      <c r="J2412">
        <v>3.05</v>
      </c>
      <c r="K2412">
        <v>3.72</v>
      </c>
      <c r="L2412">
        <v>21.3</v>
      </c>
      <c r="M2412" t="str">
        <f t="shared" si="113"/>
        <v/>
      </c>
      <c r="N2412" s="12" t="str">
        <f t="shared" si="114"/>
        <v/>
      </c>
      <c r="O2412" t="str">
        <f t="shared" si="115"/>
        <v/>
      </c>
    </row>
    <row r="2413" spans="1:15" x14ac:dyDescent="0.25">
      <c r="A2413">
        <v>2000</v>
      </c>
      <c r="B2413">
        <v>1</v>
      </c>
      <c r="C2413" s="2">
        <v>0.625</v>
      </c>
      <c r="D2413">
        <v>2</v>
      </c>
      <c r="E2413">
        <v>1</v>
      </c>
      <c r="F2413" t="s">
        <v>2864</v>
      </c>
      <c r="G2413" t="s">
        <v>2869</v>
      </c>
      <c r="H2413">
        <v>0</v>
      </c>
      <c r="I2413">
        <v>0</v>
      </c>
      <c r="J2413">
        <v>3.72</v>
      </c>
      <c r="K2413">
        <v>4.37</v>
      </c>
      <c r="L2413">
        <v>19.899999999999999</v>
      </c>
      <c r="M2413" t="str">
        <f t="shared" si="113"/>
        <v/>
      </c>
      <c r="N2413" s="12" t="str">
        <f t="shared" si="114"/>
        <v/>
      </c>
      <c r="O2413" t="str">
        <f t="shared" si="115"/>
        <v/>
      </c>
    </row>
    <row r="2414" spans="1:15" x14ac:dyDescent="0.25">
      <c r="A2414">
        <v>2000</v>
      </c>
      <c r="B2414">
        <v>1</v>
      </c>
      <c r="C2414" s="2">
        <v>0.625</v>
      </c>
      <c r="D2414">
        <v>1</v>
      </c>
      <c r="E2414">
        <v>10</v>
      </c>
      <c r="F2414" t="s">
        <v>2867</v>
      </c>
      <c r="G2414" t="s">
        <v>2868</v>
      </c>
      <c r="H2414">
        <v>0</v>
      </c>
      <c r="I2414">
        <v>0</v>
      </c>
      <c r="J2414">
        <v>4.37</v>
      </c>
      <c r="K2414">
        <v>3.8</v>
      </c>
      <c r="L2414">
        <v>21.1</v>
      </c>
      <c r="M2414" t="str">
        <f t="shared" si="113"/>
        <v/>
      </c>
      <c r="N2414" s="12" t="str">
        <f t="shared" si="114"/>
        <v/>
      </c>
      <c r="O2414" t="str">
        <f t="shared" si="115"/>
        <v/>
      </c>
    </row>
    <row r="2415" spans="1:15" x14ac:dyDescent="0.25">
      <c r="A2415">
        <v>2000</v>
      </c>
      <c r="B2415">
        <v>1</v>
      </c>
      <c r="C2415" s="2">
        <v>0.625</v>
      </c>
      <c r="D2415">
        <v>2</v>
      </c>
      <c r="E2415">
        <v>10</v>
      </c>
      <c r="F2415" t="s">
        <v>2867</v>
      </c>
      <c r="G2415" t="s">
        <v>2866</v>
      </c>
      <c r="H2415">
        <v>0</v>
      </c>
      <c r="I2415">
        <v>0</v>
      </c>
      <c r="J2415">
        <v>3.8</v>
      </c>
      <c r="K2415">
        <v>3.17</v>
      </c>
      <c r="L2415">
        <v>22.5</v>
      </c>
      <c r="M2415" t="str">
        <f t="shared" si="113"/>
        <v/>
      </c>
      <c r="N2415" s="12" t="str">
        <f t="shared" si="114"/>
        <v/>
      </c>
      <c r="O2415" t="str">
        <f t="shared" si="115"/>
        <v/>
      </c>
    </row>
    <row r="2416" spans="1:15" x14ac:dyDescent="0.25">
      <c r="A2416">
        <v>2000</v>
      </c>
      <c r="B2416">
        <v>1</v>
      </c>
      <c r="C2416" s="2">
        <v>0.625</v>
      </c>
      <c r="D2416">
        <v>3</v>
      </c>
      <c r="E2416">
        <v>9</v>
      </c>
      <c r="F2416" t="s">
        <v>2840</v>
      </c>
      <c r="G2416" t="s">
        <v>2369</v>
      </c>
      <c r="H2416">
        <v>0</v>
      </c>
      <c r="I2416">
        <v>0</v>
      </c>
      <c r="J2416">
        <v>3.17</v>
      </c>
      <c r="K2416">
        <v>2.31</v>
      </c>
      <c r="L2416">
        <v>24.5</v>
      </c>
      <c r="M2416" t="str">
        <f t="shared" si="113"/>
        <v/>
      </c>
      <c r="N2416" s="12" t="str">
        <f t="shared" si="114"/>
        <v/>
      </c>
      <c r="O2416" t="str">
        <f t="shared" si="115"/>
        <v/>
      </c>
    </row>
    <row r="2417" spans="1:15" x14ac:dyDescent="0.25">
      <c r="A2417">
        <v>2000</v>
      </c>
      <c r="B2417">
        <v>1</v>
      </c>
      <c r="C2417" s="2">
        <v>0.625</v>
      </c>
      <c r="D2417">
        <v>4</v>
      </c>
      <c r="E2417">
        <v>9</v>
      </c>
      <c r="F2417" t="s">
        <v>2840</v>
      </c>
      <c r="G2417" t="s">
        <v>2865</v>
      </c>
      <c r="H2417">
        <v>0</v>
      </c>
      <c r="I2417">
        <v>0</v>
      </c>
      <c r="J2417">
        <v>2.31</v>
      </c>
      <c r="K2417">
        <v>-0.87</v>
      </c>
      <c r="L2417">
        <v>32.4</v>
      </c>
      <c r="M2417" t="str">
        <f t="shared" si="113"/>
        <v/>
      </c>
      <c r="N2417" s="12" t="str">
        <f t="shared" si="114"/>
        <v/>
      </c>
      <c r="O2417" t="str">
        <f t="shared" si="115"/>
        <v/>
      </c>
    </row>
    <row r="2418" spans="1:15" x14ac:dyDescent="0.25">
      <c r="A2418">
        <v>2000</v>
      </c>
      <c r="B2418">
        <v>1</v>
      </c>
      <c r="C2418" s="2">
        <v>0.40277777777777773</v>
      </c>
      <c r="D2418">
        <v>1</v>
      </c>
      <c r="E2418">
        <v>10</v>
      </c>
      <c r="F2418" t="s">
        <v>2864</v>
      </c>
      <c r="G2418" t="s">
        <v>2863</v>
      </c>
      <c r="H2418">
        <v>0</v>
      </c>
      <c r="I2418">
        <v>0</v>
      </c>
      <c r="J2418">
        <v>0.87</v>
      </c>
      <c r="K2418">
        <v>0.87</v>
      </c>
      <c r="L2418">
        <v>33.4</v>
      </c>
      <c r="M2418" t="str">
        <f t="shared" si="113"/>
        <v/>
      </c>
      <c r="N2418" s="12" t="str">
        <f t="shared" si="114"/>
        <v/>
      </c>
      <c r="O2418" t="str">
        <f t="shared" si="115"/>
        <v/>
      </c>
    </row>
    <row r="2419" spans="1:15" x14ac:dyDescent="0.25">
      <c r="A2419">
        <v>2000</v>
      </c>
      <c r="B2419">
        <v>1</v>
      </c>
      <c r="C2419" s="2">
        <v>0.40277777777777773</v>
      </c>
      <c r="D2419">
        <v>2</v>
      </c>
      <c r="E2419">
        <v>6</v>
      </c>
      <c r="F2419" t="s">
        <v>2834</v>
      </c>
      <c r="G2419" t="s">
        <v>2862</v>
      </c>
      <c r="H2419">
        <v>0</v>
      </c>
      <c r="I2419">
        <v>0</v>
      </c>
      <c r="J2419">
        <v>0.87</v>
      </c>
      <c r="K2419">
        <v>0.7</v>
      </c>
      <c r="L2419">
        <v>32.9</v>
      </c>
      <c r="M2419" t="str">
        <f t="shared" si="113"/>
        <v/>
      </c>
      <c r="N2419" s="12" t="str">
        <f t="shared" si="114"/>
        <v/>
      </c>
      <c r="O2419" t="str">
        <f t="shared" si="115"/>
        <v/>
      </c>
    </row>
    <row r="2420" spans="1:15" x14ac:dyDescent="0.25">
      <c r="A2420">
        <v>2000</v>
      </c>
      <c r="B2420">
        <v>1</v>
      </c>
      <c r="C2420" s="2">
        <v>0.40277777777777773</v>
      </c>
      <c r="D2420">
        <v>3</v>
      </c>
      <c r="E2420">
        <v>2</v>
      </c>
      <c r="F2420" t="s">
        <v>2861</v>
      </c>
      <c r="G2420" t="s">
        <v>2860</v>
      </c>
      <c r="H2420">
        <v>0</v>
      </c>
      <c r="I2420">
        <v>0</v>
      </c>
      <c r="J2420">
        <v>0.7</v>
      </c>
      <c r="K2420">
        <v>1.73</v>
      </c>
      <c r="L2420">
        <v>35.9</v>
      </c>
      <c r="M2420" t="str">
        <f t="shared" si="113"/>
        <v/>
      </c>
      <c r="N2420" s="12" t="str">
        <f t="shared" si="114"/>
        <v/>
      </c>
      <c r="O2420" t="str">
        <f t="shared" si="115"/>
        <v/>
      </c>
    </row>
    <row r="2421" spans="1:15" x14ac:dyDescent="0.25">
      <c r="A2421">
        <v>2000</v>
      </c>
      <c r="B2421">
        <v>1</v>
      </c>
      <c r="C2421" s="2">
        <v>0.40277777777777773</v>
      </c>
      <c r="D2421">
        <v>1</v>
      </c>
      <c r="E2421">
        <v>10</v>
      </c>
      <c r="F2421" t="s">
        <v>2830</v>
      </c>
      <c r="G2421" t="s">
        <v>2692</v>
      </c>
      <c r="H2421">
        <v>0</v>
      </c>
      <c r="I2421">
        <v>0</v>
      </c>
      <c r="J2421">
        <v>1.73</v>
      </c>
      <c r="K2421">
        <v>1.19</v>
      </c>
      <c r="L2421">
        <v>34.299999999999997</v>
      </c>
      <c r="M2421" t="str">
        <f t="shared" si="113"/>
        <v/>
      </c>
      <c r="N2421" s="12" t="str">
        <f t="shared" si="114"/>
        <v/>
      </c>
      <c r="O2421" t="str">
        <f t="shared" si="115"/>
        <v/>
      </c>
    </row>
    <row r="2422" spans="1:15" x14ac:dyDescent="0.25">
      <c r="A2422">
        <v>2000</v>
      </c>
      <c r="B2422">
        <v>1</v>
      </c>
      <c r="C2422" s="2">
        <v>0.40277777777777773</v>
      </c>
      <c r="D2422">
        <v>2</v>
      </c>
      <c r="E2422">
        <v>10</v>
      </c>
      <c r="F2422" t="s">
        <v>2830</v>
      </c>
      <c r="G2422" t="s">
        <v>2859</v>
      </c>
      <c r="H2422">
        <v>0</v>
      </c>
      <c r="I2422">
        <v>0</v>
      </c>
      <c r="J2422">
        <v>1.19</v>
      </c>
      <c r="K2422">
        <v>3.84</v>
      </c>
      <c r="L2422">
        <v>42.2</v>
      </c>
      <c r="M2422" t="str">
        <f t="shared" si="113"/>
        <v/>
      </c>
      <c r="N2422" s="12" t="str">
        <f t="shared" si="114"/>
        <v/>
      </c>
      <c r="O2422" t="str">
        <f t="shared" si="115"/>
        <v/>
      </c>
    </row>
    <row r="2423" spans="1:15" x14ac:dyDescent="0.25">
      <c r="A2423">
        <v>2000</v>
      </c>
      <c r="B2423">
        <v>1</v>
      </c>
      <c r="C2423" s="2">
        <v>0.40277777777777773</v>
      </c>
      <c r="D2423">
        <v>1</v>
      </c>
      <c r="E2423">
        <v>10</v>
      </c>
      <c r="F2423" t="s">
        <v>2402</v>
      </c>
      <c r="G2423" t="s">
        <v>2858</v>
      </c>
      <c r="H2423">
        <v>0</v>
      </c>
      <c r="I2423">
        <v>0</v>
      </c>
      <c r="J2423">
        <v>3.84</v>
      </c>
      <c r="K2423">
        <v>3.51</v>
      </c>
      <c r="L2423">
        <v>41.2</v>
      </c>
      <c r="M2423" t="str">
        <f t="shared" si="113"/>
        <v/>
      </c>
      <c r="N2423" s="12" t="str">
        <f t="shared" si="114"/>
        <v/>
      </c>
      <c r="O2423" t="str">
        <f t="shared" si="115"/>
        <v/>
      </c>
    </row>
    <row r="2424" spans="1:15" x14ac:dyDescent="0.25">
      <c r="A2424">
        <v>2000</v>
      </c>
      <c r="B2424">
        <v>1</v>
      </c>
      <c r="C2424" s="2">
        <v>0.40277777777777773</v>
      </c>
      <c r="D2424">
        <v>1</v>
      </c>
      <c r="E2424">
        <v>15</v>
      </c>
      <c r="F2424" t="s">
        <v>2492</v>
      </c>
      <c r="G2424" t="s">
        <v>2857</v>
      </c>
      <c r="H2424">
        <v>0</v>
      </c>
      <c r="I2424">
        <v>0</v>
      </c>
      <c r="J2424">
        <v>3.51</v>
      </c>
      <c r="K2424">
        <v>2.89</v>
      </c>
      <c r="L2424">
        <v>39.299999999999997</v>
      </c>
      <c r="M2424" t="str">
        <f t="shared" si="113"/>
        <v/>
      </c>
      <c r="N2424" s="12" t="str">
        <f t="shared" si="114"/>
        <v/>
      </c>
      <c r="O2424" t="str">
        <f t="shared" si="115"/>
        <v/>
      </c>
    </row>
    <row r="2425" spans="1:15" x14ac:dyDescent="0.25">
      <c r="A2425">
        <v>2000</v>
      </c>
      <c r="B2425">
        <v>1</v>
      </c>
      <c r="C2425" s="2">
        <v>0.40277777777777773</v>
      </c>
      <c r="D2425">
        <v>2</v>
      </c>
      <c r="E2425">
        <v>13</v>
      </c>
      <c r="F2425" t="s">
        <v>2494</v>
      </c>
      <c r="G2425" t="s">
        <v>2856</v>
      </c>
      <c r="H2425">
        <v>0</v>
      </c>
      <c r="I2425">
        <v>0</v>
      </c>
      <c r="J2425">
        <v>2.89</v>
      </c>
      <c r="K2425">
        <v>2.21</v>
      </c>
      <c r="L2425">
        <v>37.299999999999997</v>
      </c>
      <c r="M2425" t="str">
        <f t="shared" si="113"/>
        <v/>
      </c>
      <c r="N2425" s="12" t="str">
        <f t="shared" si="114"/>
        <v/>
      </c>
      <c r="O2425" t="str">
        <f t="shared" si="115"/>
        <v/>
      </c>
    </row>
    <row r="2426" spans="1:15" x14ac:dyDescent="0.25">
      <c r="A2426">
        <v>2000</v>
      </c>
      <c r="B2426">
        <v>1</v>
      </c>
      <c r="C2426" s="2">
        <v>0.40277777777777773</v>
      </c>
      <c r="D2426">
        <v>3</v>
      </c>
      <c r="E2426">
        <v>13</v>
      </c>
      <c r="F2426" t="s">
        <v>2494</v>
      </c>
      <c r="G2426" t="s">
        <v>2805</v>
      </c>
      <c r="H2426">
        <v>0</v>
      </c>
      <c r="I2426">
        <v>0</v>
      </c>
      <c r="J2426">
        <v>2.21</v>
      </c>
      <c r="K2426">
        <v>1.5</v>
      </c>
      <c r="L2426">
        <v>35.200000000000003</v>
      </c>
      <c r="M2426" t="str">
        <f t="shared" si="113"/>
        <v/>
      </c>
      <c r="N2426" s="12" t="str">
        <f t="shared" si="114"/>
        <v/>
      </c>
      <c r="O2426" t="str">
        <f t="shared" si="115"/>
        <v/>
      </c>
    </row>
    <row r="2427" spans="1:15" x14ac:dyDescent="0.25">
      <c r="A2427">
        <v>2000</v>
      </c>
      <c r="B2427">
        <v>1</v>
      </c>
      <c r="C2427" s="2">
        <v>0.40277777777777773</v>
      </c>
      <c r="D2427">
        <v>4</v>
      </c>
      <c r="E2427">
        <v>13</v>
      </c>
      <c r="F2427" t="s">
        <v>2494</v>
      </c>
      <c r="G2427" t="s">
        <v>2855</v>
      </c>
      <c r="H2427">
        <v>0</v>
      </c>
      <c r="I2427">
        <v>0</v>
      </c>
      <c r="J2427">
        <v>1.5</v>
      </c>
      <c r="K2427">
        <v>-1.4</v>
      </c>
      <c r="L2427">
        <v>27.2</v>
      </c>
      <c r="M2427" t="str">
        <f t="shared" si="113"/>
        <v/>
      </c>
      <c r="N2427" s="12" t="str">
        <f t="shared" si="114"/>
        <v/>
      </c>
      <c r="O2427" t="str">
        <f t="shared" si="115"/>
        <v/>
      </c>
    </row>
    <row r="2428" spans="1:15" x14ac:dyDescent="0.25">
      <c r="A2428">
        <v>2000</v>
      </c>
      <c r="B2428">
        <v>1</v>
      </c>
      <c r="C2428" s="2">
        <v>0.24166666666666667</v>
      </c>
      <c r="D2428">
        <v>1</v>
      </c>
      <c r="E2428">
        <v>10</v>
      </c>
      <c r="F2428" t="s">
        <v>2420</v>
      </c>
      <c r="G2428" t="s">
        <v>2854</v>
      </c>
      <c r="H2428">
        <v>0</v>
      </c>
      <c r="I2428">
        <v>0</v>
      </c>
      <c r="J2428">
        <v>1.4</v>
      </c>
      <c r="K2428">
        <v>3.51</v>
      </c>
      <c r="L2428">
        <v>22.3</v>
      </c>
      <c r="M2428" t="str">
        <f t="shared" si="113"/>
        <v/>
      </c>
      <c r="N2428" s="12" t="str">
        <f t="shared" si="114"/>
        <v/>
      </c>
      <c r="O2428" t="str">
        <f t="shared" si="115"/>
        <v/>
      </c>
    </row>
    <row r="2429" spans="1:15" x14ac:dyDescent="0.25">
      <c r="A2429">
        <v>2000</v>
      </c>
      <c r="B2429">
        <v>1</v>
      </c>
      <c r="C2429" s="2">
        <v>0.24166666666666667</v>
      </c>
      <c r="D2429">
        <v>1</v>
      </c>
      <c r="E2429">
        <v>10</v>
      </c>
      <c r="F2429" t="s">
        <v>2815</v>
      </c>
      <c r="G2429" t="s">
        <v>2853</v>
      </c>
      <c r="H2429">
        <v>0</v>
      </c>
      <c r="I2429">
        <v>0</v>
      </c>
      <c r="J2429">
        <v>3.51</v>
      </c>
      <c r="K2429">
        <v>4.6500000000000004</v>
      </c>
      <c r="L2429">
        <v>19.7</v>
      </c>
      <c r="M2429" t="str">
        <f t="shared" si="113"/>
        <v/>
      </c>
      <c r="N2429" s="12" t="str">
        <f t="shared" si="114"/>
        <v/>
      </c>
      <c r="O2429" t="str">
        <f t="shared" si="115"/>
        <v/>
      </c>
    </row>
    <row r="2430" spans="1:15" x14ac:dyDescent="0.25">
      <c r="A2430">
        <v>2000</v>
      </c>
      <c r="B2430">
        <v>1</v>
      </c>
      <c r="C2430" s="2">
        <v>0.24166666666666667</v>
      </c>
      <c r="D2430">
        <v>1</v>
      </c>
      <c r="E2430">
        <v>10</v>
      </c>
      <c r="F2430" t="s">
        <v>2852</v>
      </c>
      <c r="G2430" t="s">
        <v>2851</v>
      </c>
      <c r="H2430">
        <v>0</v>
      </c>
      <c r="I2430">
        <v>0</v>
      </c>
      <c r="J2430">
        <v>4.6500000000000004</v>
      </c>
      <c r="K2430">
        <v>4.5199999999999996</v>
      </c>
      <c r="L2430">
        <v>19.899999999999999</v>
      </c>
      <c r="M2430" t="str">
        <f t="shared" si="113"/>
        <v/>
      </c>
      <c r="N2430" s="12" t="str">
        <f t="shared" si="114"/>
        <v/>
      </c>
      <c r="O2430" t="str">
        <f t="shared" si="115"/>
        <v/>
      </c>
    </row>
    <row r="2431" spans="1:15" x14ac:dyDescent="0.25">
      <c r="A2431">
        <v>2000</v>
      </c>
      <c r="B2431">
        <v>1</v>
      </c>
      <c r="C2431" s="2">
        <v>0.24166666666666667</v>
      </c>
      <c r="D2431">
        <v>2</v>
      </c>
      <c r="E2431">
        <v>7</v>
      </c>
      <c r="F2431" t="s">
        <v>2810</v>
      </c>
      <c r="G2431" t="s">
        <v>2850</v>
      </c>
      <c r="H2431">
        <v>0</v>
      </c>
      <c r="I2431">
        <v>0</v>
      </c>
      <c r="J2431">
        <v>4.5199999999999996</v>
      </c>
      <c r="K2431">
        <v>4.05</v>
      </c>
      <c r="L2431">
        <v>21</v>
      </c>
      <c r="M2431" t="str">
        <f t="shared" si="113"/>
        <v/>
      </c>
      <c r="N2431" s="12" t="str">
        <f t="shared" si="114"/>
        <v/>
      </c>
      <c r="O2431" t="str">
        <f t="shared" si="115"/>
        <v/>
      </c>
    </row>
    <row r="2432" spans="1:15" x14ac:dyDescent="0.25">
      <c r="A2432">
        <v>2000</v>
      </c>
      <c r="B2432">
        <v>1</v>
      </c>
      <c r="C2432" s="2">
        <v>0.24166666666666667</v>
      </c>
      <c r="D2432">
        <v>3</v>
      </c>
      <c r="E2432">
        <v>5</v>
      </c>
      <c r="F2432" t="s">
        <v>2763</v>
      </c>
      <c r="G2432" t="s">
        <v>2849</v>
      </c>
      <c r="H2432">
        <v>0</v>
      </c>
      <c r="I2432">
        <v>0</v>
      </c>
      <c r="J2432">
        <v>4.05</v>
      </c>
      <c r="K2432">
        <v>2.88</v>
      </c>
      <c r="L2432">
        <v>23.9</v>
      </c>
      <c r="M2432" t="str">
        <f t="shared" si="113"/>
        <v/>
      </c>
      <c r="N2432" s="12" t="str">
        <f t="shared" si="114"/>
        <v/>
      </c>
      <c r="O2432" t="str">
        <f t="shared" si="115"/>
        <v/>
      </c>
    </row>
    <row r="2433" spans="1:15" x14ac:dyDescent="0.25">
      <c r="A2433">
        <v>2000</v>
      </c>
      <c r="B2433">
        <v>1</v>
      </c>
      <c r="C2433" s="2">
        <v>0.24166666666666667</v>
      </c>
      <c r="D2433">
        <v>4</v>
      </c>
      <c r="E2433">
        <v>5</v>
      </c>
      <c r="F2433" t="s">
        <v>2763</v>
      </c>
      <c r="G2433" t="s">
        <v>2848</v>
      </c>
      <c r="H2433">
        <v>3</v>
      </c>
      <c r="I2433">
        <v>0</v>
      </c>
      <c r="J2433">
        <v>2.88</v>
      </c>
      <c r="K2433">
        <v>3</v>
      </c>
      <c r="L2433">
        <v>23.6</v>
      </c>
      <c r="M2433">
        <f t="shared" si="113"/>
        <v>1</v>
      </c>
      <c r="N2433" s="12">
        <f t="shared" si="114"/>
        <v>6.3888888888888884E-3</v>
      </c>
      <c r="O2433">
        <f t="shared" si="115"/>
        <v>3</v>
      </c>
    </row>
    <row r="2434" spans="1:15" x14ac:dyDescent="0.25">
      <c r="A2434">
        <v>2000</v>
      </c>
      <c r="B2434">
        <v>1</v>
      </c>
      <c r="C2434" s="2">
        <v>0.24166666666666667</v>
      </c>
      <c r="D2434">
        <v>4</v>
      </c>
      <c r="E2434">
        <v>5</v>
      </c>
      <c r="F2434" t="s">
        <v>2341</v>
      </c>
      <c r="G2434" t="s">
        <v>2847</v>
      </c>
      <c r="H2434">
        <v>3</v>
      </c>
      <c r="I2434">
        <v>0</v>
      </c>
      <c r="J2434">
        <v>-1.37</v>
      </c>
      <c r="K2434">
        <v>0.14000000000000001</v>
      </c>
      <c r="L2434">
        <v>23.2</v>
      </c>
      <c r="M2434" t="str">
        <f t="shared" si="113"/>
        <v/>
      </c>
      <c r="N2434" s="12" t="str">
        <f t="shared" si="114"/>
        <v/>
      </c>
      <c r="O2434" t="str">
        <f t="shared" si="115"/>
        <v/>
      </c>
    </row>
    <row r="2435" spans="1:15" x14ac:dyDescent="0.25">
      <c r="A2435">
        <v>2000</v>
      </c>
      <c r="B2435">
        <v>1</v>
      </c>
      <c r="C2435" s="2">
        <v>0.125</v>
      </c>
      <c r="D2435">
        <v>1</v>
      </c>
      <c r="E2435">
        <v>10</v>
      </c>
      <c r="F2435" t="s">
        <v>2791</v>
      </c>
      <c r="G2435" t="s">
        <v>2846</v>
      </c>
      <c r="H2435">
        <v>3</v>
      </c>
      <c r="I2435">
        <v>0</v>
      </c>
      <c r="J2435">
        <v>-0.14000000000000001</v>
      </c>
      <c r="K2435">
        <v>0.81</v>
      </c>
      <c r="L2435">
        <v>25.9</v>
      </c>
      <c r="M2435" t="str">
        <f t="shared" si="113"/>
        <v/>
      </c>
      <c r="N2435" s="12" t="str">
        <f t="shared" si="114"/>
        <v/>
      </c>
      <c r="O2435" t="str">
        <f t="shared" si="115"/>
        <v/>
      </c>
    </row>
    <row r="2436" spans="1:15" x14ac:dyDescent="0.25">
      <c r="A2436">
        <v>2000</v>
      </c>
      <c r="B2436">
        <v>1</v>
      </c>
      <c r="C2436" s="2">
        <v>0.125</v>
      </c>
      <c r="D2436">
        <v>1</v>
      </c>
      <c r="E2436">
        <v>10</v>
      </c>
      <c r="F2436" t="s">
        <v>2691</v>
      </c>
      <c r="G2436" t="s">
        <v>2845</v>
      </c>
      <c r="H2436">
        <v>3</v>
      </c>
      <c r="I2436">
        <v>0</v>
      </c>
      <c r="J2436">
        <v>0.81</v>
      </c>
      <c r="K2436">
        <v>0.67</v>
      </c>
      <c r="L2436">
        <v>25.5</v>
      </c>
      <c r="M2436" t="str">
        <f t="shared" ref="M2436:M2499" si="116">IF(AND(H2436=H2435,I2436=I2435),"",$B2436)</f>
        <v/>
      </c>
      <c r="N2436" s="12" t="str">
        <f t="shared" ref="N2436:N2499" si="117">IF(NOT(ISNUMBER(M2436)),"",
IF(AND($C2436=0.625,$B2436=1),TIME(0,0,0),
(($C$3-C2436)+0.625*(B2436-1))/60))</f>
        <v/>
      </c>
      <c r="O2436" t="str">
        <f t="shared" ref="O2436:O2499" si="118">IF(N2436&lt;&gt;"",ABS(H2436-I2436),"")</f>
        <v/>
      </c>
    </row>
    <row r="2437" spans="1:15" x14ac:dyDescent="0.25">
      <c r="A2437">
        <v>2000</v>
      </c>
      <c r="B2437">
        <v>1</v>
      </c>
      <c r="C2437" s="2">
        <v>0.125</v>
      </c>
      <c r="D2437">
        <v>2</v>
      </c>
      <c r="E2437">
        <v>7</v>
      </c>
      <c r="F2437" t="s">
        <v>2815</v>
      </c>
      <c r="G2437" t="s">
        <v>2844</v>
      </c>
      <c r="H2437">
        <v>3</v>
      </c>
      <c r="I2437">
        <v>0</v>
      </c>
      <c r="J2437">
        <v>0.67</v>
      </c>
      <c r="K2437">
        <v>-0.16</v>
      </c>
      <c r="L2437">
        <v>23.3</v>
      </c>
      <c r="M2437" t="str">
        <f t="shared" si="116"/>
        <v/>
      </c>
      <c r="N2437" s="12" t="str">
        <f t="shared" si="117"/>
        <v/>
      </c>
      <c r="O2437" t="str">
        <f t="shared" si="118"/>
        <v/>
      </c>
    </row>
    <row r="2438" spans="1:15" x14ac:dyDescent="0.25">
      <c r="A2438">
        <v>2000</v>
      </c>
      <c r="B2438">
        <v>1</v>
      </c>
      <c r="C2438" s="2">
        <v>0.125</v>
      </c>
      <c r="D2438">
        <v>3</v>
      </c>
      <c r="E2438">
        <v>8</v>
      </c>
      <c r="F2438" t="s">
        <v>2701</v>
      </c>
      <c r="G2438" t="s">
        <v>2703</v>
      </c>
      <c r="H2438">
        <v>3</v>
      </c>
      <c r="I2438">
        <v>0</v>
      </c>
      <c r="J2438">
        <v>-0.16</v>
      </c>
      <c r="K2438">
        <v>-1.37</v>
      </c>
      <c r="L2438">
        <v>20.399999999999999</v>
      </c>
      <c r="M2438" t="str">
        <f t="shared" si="116"/>
        <v/>
      </c>
      <c r="N2438" s="12" t="str">
        <f t="shared" si="117"/>
        <v/>
      </c>
      <c r="O2438" t="str">
        <f t="shared" si="118"/>
        <v/>
      </c>
    </row>
    <row r="2439" spans="1:15" x14ac:dyDescent="0.25">
      <c r="A2439">
        <v>2000</v>
      </c>
      <c r="B2439">
        <v>1</v>
      </c>
      <c r="C2439" s="2">
        <v>0.125</v>
      </c>
      <c r="D2439">
        <v>4</v>
      </c>
      <c r="E2439">
        <v>8</v>
      </c>
      <c r="F2439" t="s">
        <v>2701</v>
      </c>
      <c r="G2439" t="s">
        <v>2843</v>
      </c>
      <c r="H2439">
        <v>3</v>
      </c>
      <c r="I2439">
        <v>0</v>
      </c>
      <c r="J2439">
        <v>-1.37</v>
      </c>
      <c r="K2439">
        <v>-1</v>
      </c>
      <c r="L2439">
        <v>21.3</v>
      </c>
      <c r="M2439" t="str">
        <f t="shared" si="116"/>
        <v/>
      </c>
      <c r="N2439" s="12" t="str">
        <f t="shared" si="117"/>
        <v/>
      </c>
      <c r="O2439" t="str">
        <f t="shared" si="118"/>
        <v/>
      </c>
    </row>
    <row r="2440" spans="1:15" x14ac:dyDescent="0.25">
      <c r="A2440">
        <v>2000</v>
      </c>
      <c r="B2440">
        <v>1</v>
      </c>
      <c r="C2440" s="2">
        <v>2.7083333333333334E-2</v>
      </c>
      <c r="D2440">
        <v>1</v>
      </c>
      <c r="E2440">
        <v>10</v>
      </c>
      <c r="F2440" t="s">
        <v>2492</v>
      </c>
      <c r="G2440" t="s">
        <v>2842</v>
      </c>
      <c r="H2440">
        <v>3</v>
      </c>
      <c r="I2440">
        <v>0</v>
      </c>
      <c r="J2440">
        <v>1</v>
      </c>
      <c r="K2440">
        <v>0.46</v>
      </c>
      <c r="L2440">
        <v>22.7</v>
      </c>
      <c r="M2440" t="str">
        <f t="shared" si="116"/>
        <v/>
      </c>
      <c r="N2440" s="12" t="str">
        <f t="shared" si="117"/>
        <v/>
      </c>
      <c r="O2440" t="str">
        <f t="shared" si="118"/>
        <v/>
      </c>
    </row>
    <row r="2441" spans="1:15" x14ac:dyDescent="0.25">
      <c r="A2441">
        <v>2000</v>
      </c>
      <c r="B2441">
        <v>1</v>
      </c>
      <c r="C2441" s="2">
        <v>2.7083333333333334E-2</v>
      </c>
      <c r="D2441">
        <v>2</v>
      </c>
      <c r="E2441">
        <v>10</v>
      </c>
      <c r="F2441" t="s">
        <v>2492</v>
      </c>
      <c r="G2441" t="s">
        <v>2841</v>
      </c>
      <c r="H2441">
        <v>3</v>
      </c>
      <c r="I2441">
        <v>0</v>
      </c>
      <c r="J2441">
        <v>0.46</v>
      </c>
      <c r="K2441">
        <v>4.4400000000000004</v>
      </c>
      <c r="L2441">
        <v>13.8</v>
      </c>
      <c r="M2441" t="str">
        <f t="shared" si="116"/>
        <v/>
      </c>
      <c r="N2441" s="12" t="str">
        <f t="shared" si="117"/>
        <v/>
      </c>
      <c r="O2441" t="str">
        <f t="shared" si="118"/>
        <v/>
      </c>
    </row>
    <row r="2442" spans="1:15" x14ac:dyDescent="0.25">
      <c r="A2442">
        <v>2000</v>
      </c>
      <c r="B2442">
        <v>1</v>
      </c>
      <c r="C2442" s="2">
        <v>2.7083333333333334E-2</v>
      </c>
      <c r="D2442">
        <v>1</v>
      </c>
      <c r="E2442">
        <v>10</v>
      </c>
      <c r="F2442" t="s">
        <v>2840</v>
      </c>
      <c r="G2442" t="s">
        <v>2839</v>
      </c>
      <c r="H2442">
        <v>3</v>
      </c>
      <c r="I2442">
        <v>0</v>
      </c>
      <c r="J2442">
        <v>4.4400000000000004</v>
      </c>
      <c r="K2442">
        <v>4</v>
      </c>
      <c r="L2442">
        <v>14.7</v>
      </c>
      <c r="M2442" t="str">
        <f t="shared" si="116"/>
        <v/>
      </c>
      <c r="N2442" s="12" t="str">
        <f t="shared" si="117"/>
        <v/>
      </c>
      <c r="O2442" t="str">
        <f t="shared" si="118"/>
        <v/>
      </c>
    </row>
    <row r="2443" spans="1:15" x14ac:dyDescent="0.25">
      <c r="A2443">
        <v>2000</v>
      </c>
      <c r="B2443">
        <v>2</v>
      </c>
      <c r="C2443" s="2">
        <v>0.625</v>
      </c>
      <c r="D2443">
        <v>2</v>
      </c>
      <c r="E2443">
        <v>9</v>
      </c>
      <c r="F2443" t="s">
        <v>2791</v>
      </c>
      <c r="G2443" t="s">
        <v>2787</v>
      </c>
      <c r="H2443">
        <v>3</v>
      </c>
      <c r="I2443">
        <v>0</v>
      </c>
      <c r="J2443">
        <v>4</v>
      </c>
      <c r="K2443">
        <v>3.19</v>
      </c>
      <c r="L2443">
        <v>16.3</v>
      </c>
      <c r="M2443" t="str">
        <f t="shared" si="116"/>
        <v/>
      </c>
      <c r="N2443" s="12" t="str">
        <f t="shared" si="117"/>
        <v/>
      </c>
      <c r="O2443" t="str">
        <f t="shared" si="118"/>
        <v/>
      </c>
    </row>
    <row r="2444" spans="1:15" x14ac:dyDescent="0.25">
      <c r="A2444">
        <v>2000</v>
      </c>
      <c r="B2444">
        <v>2</v>
      </c>
      <c r="C2444" s="2">
        <v>0.625</v>
      </c>
      <c r="D2444">
        <v>3</v>
      </c>
      <c r="E2444">
        <v>9</v>
      </c>
      <c r="F2444" t="s">
        <v>2791</v>
      </c>
      <c r="G2444" t="s">
        <v>2838</v>
      </c>
      <c r="H2444">
        <v>3</v>
      </c>
      <c r="I2444">
        <v>0</v>
      </c>
      <c r="J2444">
        <v>3.19</v>
      </c>
      <c r="K2444">
        <v>2.38</v>
      </c>
      <c r="L2444">
        <v>18.100000000000001</v>
      </c>
      <c r="M2444" t="str">
        <f t="shared" si="116"/>
        <v/>
      </c>
      <c r="N2444" s="12" t="str">
        <f t="shared" si="117"/>
        <v/>
      </c>
      <c r="O2444" t="str">
        <f t="shared" si="118"/>
        <v/>
      </c>
    </row>
    <row r="2445" spans="1:15" x14ac:dyDescent="0.25">
      <c r="A2445">
        <v>2000</v>
      </c>
      <c r="B2445">
        <v>2</v>
      </c>
      <c r="C2445" s="2">
        <v>0.625</v>
      </c>
      <c r="D2445">
        <v>4</v>
      </c>
      <c r="E2445">
        <v>9</v>
      </c>
      <c r="F2445" t="s">
        <v>2791</v>
      </c>
      <c r="G2445" t="s">
        <v>2837</v>
      </c>
      <c r="H2445">
        <v>3</v>
      </c>
      <c r="I2445">
        <v>0</v>
      </c>
      <c r="J2445">
        <v>2.38</v>
      </c>
      <c r="K2445">
        <v>-0.54</v>
      </c>
      <c r="L2445">
        <v>25.4</v>
      </c>
      <c r="M2445" t="str">
        <f t="shared" si="116"/>
        <v/>
      </c>
      <c r="N2445" s="12" t="str">
        <f t="shared" si="117"/>
        <v/>
      </c>
      <c r="O2445" t="str">
        <f t="shared" si="118"/>
        <v/>
      </c>
    </row>
    <row r="2446" spans="1:15" x14ac:dyDescent="0.25">
      <c r="A2446">
        <v>2000</v>
      </c>
      <c r="B2446">
        <v>2</v>
      </c>
      <c r="C2446" s="2">
        <v>0.6166666666666667</v>
      </c>
      <c r="D2446">
        <v>1</v>
      </c>
      <c r="E2446">
        <v>10</v>
      </c>
      <c r="F2446" t="s">
        <v>2836</v>
      </c>
      <c r="G2446" t="s">
        <v>2835</v>
      </c>
      <c r="H2446">
        <v>3</v>
      </c>
      <c r="I2446">
        <v>0</v>
      </c>
      <c r="J2446">
        <v>0.54</v>
      </c>
      <c r="K2446">
        <v>1.21</v>
      </c>
      <c r="L2446">
        <v>27.3</v>
      </c>
      <c r="M2446" t="str">
        <f t="shared" si="116"/>
        <v/>
      </c>
      <c r="N2446" s="12" t="str">
        <f t="shared" si="117"/>
        <v/>
      </c>
      <c r="O2446" t="str">
        <f t="shared" si="118"/>
        <v/>
      </c>
    </row>
    <row r="2447" spans="1:15" x14ac:dyDescent="0.25">
      <c r="A2447">
        <v>2000</v>
      </c>
      <c r="B2447">
        <v>2</v>
      </c>
      <c r="C2447" s="2">
        <v>0.6166666666666667</v>
      </c>
      <c r="D2447">
        <v>2</v>
      </c>
      <c r="E2447">
        <v>1</v>
      </c>
      <c r="F2447" t="s">
        <v>2834</v>
      </c>
      <c r="G2447" t="s">
        <v>2833</v>
      </c>
      <c r="H2447">
        <v>3</v>
      </c>
      <c r="I2447">
        <v>0</v>
      </c>
      <c r="J2447">
        <v>1.21</v>
      </c>
      <c r="K2447">
        <v>1.27</v>
      </c>
      <c r="L2447">
        <v>27.5</v>
      </c>
      <c r="M2447" t="str">
        <f t="shared" si="116"/>
        <v/>
      </c>
      <c r="N2447" s="12" t="str">
        <f t="shared" si="117"/>
        <v/>
      </c>
      <c r="O2447" t="str">
        <f t="shared" si="118"/>
        <v/>
      </c>
    </row>
    <row r="2448" spans="1:15" x14ac:dyDescent="0.25">
      <c r="A2448">
        <v>2000</v>
      </c>
      <c r="B2448">
        <v>2</v>
      </c>
      <c r="C2448" s="2">
        <v>0.6166666666666667</v>
      </c>
      <c r="D2448">
        <v>1</v>
      </c>
      <c r="E2448">
        <v>10</v>
      </c>
      <c r="F2448" t="s">
        <v>2718</v>
      </c>
      <c r="G2448" t="s">
        <v>2832</v>
      </c>
      <c r="H2448">
        <v>3</v>
      </c>
      <c r="I2448">
        <v>0</v>
      </c>
      <c r="J2448">
        <v>1.27</v>
      </c>
      <c r="K2448">
        <v>2.13</v>
      </c>
      <c r="L2448">
        <v>30</v>
      </c>
      <c r="M2448" t="str">
        <f t="shared" si="116"/>
        <v/>
      </c>
      <c r="N2448" s="12" t="str">
        <f t="shared" si="117"/>
        <v/>
      </c>
      <c r="O2448" t="str">
        <f t="shared" si="118"/>
        <v/>
      </c>
    </row>
    <row r="2449" spans="1:15" x14ac:dyDescent="0.25">
      <c r="A2449">
        <v>2000</v>
      </c>
      <c r="B2449">
        <v>2</v>
      </c>
      <c r="C2449" s="2">
        <v>0.6166666666666667</v>
      </c>
      <c r="D2449">
        <v>1</v>
      </c>
      <c r="E2449">
        <v>10</v>
      </c>
      <c r="F2449" t="s">
        <v>2758</v>
      </c>
      <c r="G2449" t="s">
        <v>2831</v>
      </c>
      <c r="H2449">
        <v>3</v>
      </c>
      <c r="I2449">
        <v>0</v>
      </c>
      <c r="J2449">
        <v>2.13</v>
      </c>
      <c r="K2449">
        <v>0.77</v>
      </c>
      <c r="L2449">
        <v>26.1</v>
      </c>
      <c r="M2449" t="str">
        <f t="shared" si="116"/>
        <v/>
      </c>
      <c r="N2449" s="12" t="str">
        <f t="shared" si="117"/>
        <v/>
      </c>
      <c r="O2449" t="str">
        <f t="shared" si="118"/>
        <v/>
      </c>
    </row>
    <row r="2450" spans="1:15" x14ac:dyDescent="0.25">
      <c r="A2450">
        <v>2000</v>
      </c>
      <c r="B2450">
        <v>2</v>
      </c>
      <c r="C2450" s="2">
        <v>0.6166666666666667</v>
      </c>
      <c r="D2450">
        <v>2</v>
      </c>
      <c r="E2450">
        <v>16</v>
      </c>
      <c r="F2450" t="s">
        <v>2830</v>
      </c>
      <c r="G2450" t="s">
        <v>2829</v>
      </c>
      <c r="H2450">
        <v>3</v>
      </c>
      <c r="I2450">
        <v>0</v>
      </c>
      <c r="J2450">
        <v>0.77</v>
      </c>
      <c r="K2450">
        <v>1.1599999999999999</v>
      </c>
      <c r="L2450">
        <v>27.2</v>
      </c>
      <c r="M2450" t="str">
        <f t="shared" si="116"/>
        <v/>
      </c>
      <c r="N2450" s="12" t="str">
        <f t="shared" si="117"/>
        <v/>
      </c>
      <c r="O2450" t="str">
        <f t="shared" si="118"/>
        <v/>
      </c>
    </row>
    <row r="2451" spans="1:15" x14ac:dyDescent="0.25">
      <c r="A2451">
        <v>2000</v>
      </c>
      <c r="B2451">
        <v>2</v>
      </c>
      <c r="C2451" s="2">
        <v>0.6166666666666667</v>
      </c>
      <c r="D2451">
        <v>3</v>
      </c>
      <c r="E2451">
        <v>8</v>
      </c>
      <c r="F2451">
        <v>50</v>
      </c>
      <c r="G2451" t="s">
        <v>2828</v>
      </c>
      <c r="H2451">
        <v>3</v>
      </c>
      <c r="I2451">
        <v>0</v>
      </c>
      <c r="J2451">
        <v>1.1599999999999999</v>
      </c>
      <c r="K2451">
        <v>2.85</v>
      </c>
      <c r="L2451">
        <v>32.200000000000003</v>
      </c>
      <c r="M2451" t="str">
        <f t="shared" si="116"/>
        <v/>
      </c>
      <c r="N2451" s="12" t="str">
        <f t="shared" si="117"/>
        <v/>
      </c>
      <c r="O2451" t="str">
        <f t="shared" si="118"/>
        <v/>
      </c>
    </row>
    <row r="2452" spans="1:15" x14ac:dyDescent="0.25">
      <c r="A2452">
        <v>2000</v>
      </c>
      <c r="B2452">
        <v>2</v>
      </c>
      <c r="C2452" s="2">
        <v>0.6166666666666667</v>
      </c>
      <c r="D2452">
        <v>1</v>
      </c>
      <c r="E2452">
        <v>10</v>
      </c>
      <c r="F2452" t="s">
        <v>2470</v>
      </c>
      <c r="G2452" t="s">
        <v>2827</v>
      </c>
      <c r="H2452">
        <v>3</v>
      </c>
      <c r="I2452">
        <v>0</v>
      </c>
      <c r="J2452">
        <v>2.85</v>
      </c>
      <c r="K2452">
        <v>2.31</v>
      </c>
      <c r="L2452">
        <v>30.6</v>
      </c>
      <c r="M2452" t="str">
        <f t="shared" si="116"/>
        <v/>
      </c>
      <c r="N2452" s="12" t="str">
        <f t="shared" si="117"/>
        <v/>
      </c>
      <c r="O2452" t="str">
        <f t="shared" si="118"/>
        <v/>
      </c>
    </row>
    <row r="2453" spans="1:15" x14ac:dyDescent="0.25">
      <c r="A2453">
        <v>2000</v>
      </c>
      <c r="B2453">
        <v>2</v>
      </c>
      <c r="C2453" s="2">
        <v>0.6166666666666667</v>
      </c>
      <c r="D2453">
        <v>2</v>
      </c>
      <c r="E2453">
        <v>10</v>
      </c>
      <c r="F2453" t="s">
        <v>2470</v>
      </c>
      <c r="G2453" t="s">
        <v>2826</v>
      </c>
      <c r="H2453">
        <v>3</v>
      </c>
      <c r="I2453">
        <v>0</v>
      </c>
      <c r="J2453">
        <v>2.31</v>
      </c>
      <c r="K2453">
        <v>1.49</v>
      </c>
      <c r="L2453">
        <v>28.1</v>
      </c>
      <c r="M2453" t="str">
        <f t="shared" si="116"/>
        <v/>
      </c>
      <c r="N2453" s="12" t="str">
        <f t="shared" si="117"/>
        <v/>
      </c>
      <c r="O2453" t="str">
        <f t="shared" si="118"/>
        <v/>
      </c>
    </row>
    <row r="2454" spans="1:15" x14ac:dyDescent="0.25">
      <c r="A2454">
        <v>2000</v>
      </c>
      <c r="B2454">
        <v>2</v>
      </c>
      <c r="C2454" s="2">
        <v>0.6166666666666667</v>
      </c>
      <c r="D2454">
        <v>3</v>
      </c>
      <c r="E2454">
        <v>11</v>
      </c>
      <c r="F2454" t="s">
        <v>2422</v>
      </c>
      <c r="G2454" t="s">
        <v>2825</v>
      </c>
      <c r="H2454">
        <v>3</v>
      </c>
      <c r="I2454">
        <v>0</v>
      </c>
      <c r="J2454">
        <v>1.49</v>
      </c>
      <c r="K2454">
        <v>0.83</v>
      </c>
      <c r="L2454">
        <v>26.2</v>
      </c>
      <c r="M2454" t="str">
        <f t="shared" si="116"/>
        <v/>
      </c>
      <c r="N2454" s="12" t="str">
        <f t="shared" si="117"/>
        <v/>
      </c>
      <c r="O2454" t="str">
        <f t="shared" si="118"/>
        <v/>
      </c>
    </row>
    <row r="2455" spans="1:15" x14ac:dyDescent="0.25">
      <c r="A2455">
        <v>2000</v>
      </c>
      <c r="B2455">
        <v>2</v>
      </c>
      <c r="C2455" s="2">
        <v>0.6166666666666667</v>
      </c>
      <c r="D2455">
        <v>3</v>
      </c>
      <c r="E2455">
        <v>16</v>
      </c>
      <c r="F2455" t="s">
        <v>2393</v>
      </c>
      <c r="G2455" t="s">
        <v>2692</v>
      </c>
      <c r="H2455">
        <v>3</v>
      </c>
      <c r="I2455">
        <v>0</v>
      </c>
      <c r="J2455">
        <v>0.83</v>
      </c>
      <c r="K2455">
        <v>0.13</v>
      </c>
      <c r="L2455">
        <v>24.3</v>
      </c>
      <c r="M2455" t="str">
        <f t="shared" si="116"/>
        <v/>
      </c>
      <c r="N2455" s="12" t="str">
        <f t="shared" si="117"/>
        <v/>
      </c>
      <c r="O2455" t="str">
        <f t="shared" si="118"/>
        <v/>
      </c>
    </row>
    <row r="2456" spans="1:15" x14ac:dyDescent="0.25">
      <c r="A2456">
        <v>2000</v>
      </c>
      <c r="B2456">
        <v>2</v>
      </c>
      <c r="C2456" s="2">
        <v>0.6166666666666667</v>
      </c>
      <c r="D2456">
        <v>4</v>
      </c>
      <c r="E2456">
        <v>16</v>
      </c>
      <c r="F2456" t="s">
        <v>2393</v>
      </c>
      <c r="G2456" t="s">
        <v>2824</v>
      </c>
      <c r="H2456">
        <v>3</v>
      </c>
      <c r="I2456">
        <v>0</v>
      </c>
      <c r="J2456">
        <v>0.13</v>
      </c>
      <c r="K2456">
        <v>0.14000000000000001</v>
      </c>
      <c r="L2456">
        <v>24.3</v>
      </c>
      <c r="M2456" t="str">
        <f t="shared" si="116"/>
        <v/>
      </c>
      <c r="N2456" s="12" t="str">
        <f t="shared" si="117"/>
        <v/>
      </c>
      <c r="O2456" t="str">
        <f t="shared" si="118"/>
        <v/>
      </c>
    </row>
    <row r="2457" spans="1:15" x14ac:dyDescent="0.25">
      <c r="A2457">
        <v>2000</v>
      </c>
      <c r="B2457">
        <v>2</v>
      </c>
      <c r="C2457" s="2">
        <v>0.39513888888888887</v>
      </c>
      <c r="D2457">
        <v>1</v>
      </c>
      <c r="E2457">
        <v>10</v>
      </c>
      <c r="F2457" t="s">
        <v>2436</v>
      </c>
      <c r="G2457" t="s">
        <v>2823</v>
      </c>
      <c r="H2457">
        <v>3</v>
      </c>
      <c r="I2457">
        <v>0</v>
      </c>
      <c r="J2457">
        <v>-0.14000000000000001</v>
      </c>
      <c r="K2457">
        <v>0.74</v>
      </c>
      <c r="L2457">
        <v>22.2</v>
      </c>
      <c r="M2457" t="str">
        <f t="shared" si="116"/>
        <v/>
      </c>
      <c r="N2457" s="12" t="str">
        <f t="shared" si="117"/>
        <v/>
      </c>
      <c r="O2457" t="str">
        <f t="shared" si="118"/>
        <v/>
      </c>
    </row>
    <row r="2458" spans="1:15" x14ac:dyDescent="0.25">
      <c r="A2458">
        <v>2000</v>
      </c>
      <c r="B2458">
        <v>2</v>
      </c>
      <c r="C2458" s="2">
        <v>0.39513888888888887</v>
      </c>
      <c r="D2458">
        <v>1</v>
      </c>
      <c r="E2458">
        <v>10</v>
      </c>
      <c r="F2458" t="s">
        <v>2698</v>
      </c>
      <c r="G2458" t="s">
        <v>2822</v>
      </c>
      <c r="H2458">
        <v>3</v>
      </c>
      <c r="I2458">
        <v>0</v>
      </c>
      <c r="J2458">
        <v>0.74</v>
      </c>
      <c r="K2458">
        <v>1.01</v>
      </c>
      <c r="L2458">
        <v>21.5</v>
      </c>
      <c r="M2458" t="str">
        <f t="shared" si="116"/>
        <v/>
      </c>
      <c r="N2458" s="12" t="str">
        <f t="shared" si="117"/>
        <v/>
      </c>
      <c r="O2458" t="str">
        <f t="shared" si="118"/>
        <v/>
      </c>
    </row>
    <row r="2459" spans="1:15" x14ac:dyDescent="0.25">
      <c r="A2459">
        <v>2000</v>
      </c>
      <c r="B2459">
        <v>2</v>
      </c>
      <c r="C2459" s="2">
        <v>0.39513888888888887</v>
      </c>
      <c r="D2459">
        <v>2</v>
      </c>
      <c r="E2459">
        <v>4</v>
      </c>
      <c r="F2459" t="s">
        <v>2407</v>
      </c>
      <c r="G2459" t="s">
        <v>2821</v>
      </c>
      <c r="H2459">
        <v>3</v>
      </c>
      <c r="I2459">
        <v>0</v>
      </c>
      <c r="J2459">
        <v>1.01</v>
      </c>
      <c r="K2459">
        <v>1.47</v>
      </c>
      <c r="L2459">
        <v>20.3</v>
      </c>
      <c r="M2459" t="str">
        <f t="shared" si="116"/>
        <v/>
      </c>
      <c r="N2459" s="12" t="str">
        <f t="shared" si="117"/>
        <v/>
      </c>
      <c r="O2459" t="str">
        <f t="shared" si="118"/>
        <v/>
      </c>
    </row>
    <row r="2460" spans="1:15" x14ac:dyDescent="0.25">
      <c r="A2460">
        <v>2000</v>
      </c>
      <c r="B2460">
        <v>2</v>
      </c>
      <c r="C2460" s="2">
        <v>0.39513888888888887</v>
      </c>
      <c r="D2460">
        <v>1</v>
      </c>
      <c r="E2460">
        <v>10</v>
      </c>
      <c r="F2460" t="s">
        <v>2396</v>
      </c>
      <c r="G2460" t="s">
        <v>2820</v>
      </c>
      <c r="H2460">
        <v>3</v>
      </c>
      <c r="I2460">
        <v>0</v>
      </c>
      <c r="J2460">
        <v>1.47</v>
      </c>
      <c r="K2460">
        <v>1.19</v>
      </c>
      <c r="L2460">
        <v>21</v>
      </c>
      <c r="M2460" t="str">
        <f t="shared" si="116"/>
        <v/>
      </c>
      <c r="N2460" s="12" t="str">
        <f t="shared" si="117"/>
        <v/>
      </c>
      <c r="O2460" t="str">
        <f t="shared" si="118"/>
        <v/>
      </c>
    </row>
    <row r="2461" spans="1:15" x14ac:dyDescent="0.25">
      <c r="A2461">
        <v>2000</v>
      </c>
      <c r="B2461">
        <v>2</v>
      </c>
      <c r="C2461" s="2">
        <v>0.39513888888888887</v>
      </c>
      <c r="D2461">
        <v>2</v>
      </c>
      <c r="E2461">
        <v>8</v>
      </c>
      <c r="F2461" t="s">
        <v>2450</v>
      </c>
      <c r="G2461" t="s">
        <v>2819</v>
      </c>
      <c r="H2461">
        <v>3</v>
      </c>
      <c r="I2461">
        <v>0</v>
      </c>
      <c r="J2461">
        <v>1.19</v>
      </c>
      <c r="K2461">
        <v>2.59</v>
      </c>
      <c r="L2461">
        <v>17.5</v>
      </c>
      <c r="M2461" t="str">
        <f t="shared" si="116"/>
        <v/>
      </c>
      <c r="N2461" s="12" t="str">
        <f t="shared" si="117"/>
        <v/>
      </c>
      <c r="O2461" t="str">
        <f t="shared" si="118"/>
        <v/>
      </c>
    </row>
    <row r="2462" spans="1:15" x14ac:dyDescent="0.25">
      <c r="A2462">
        <v>2000</v>
      </c>
      <c r="B2462">
        <v>2</v>
      </c>
      <c r="C2462" s="2">
        <v>0.39513888888888887</v>
      </c>
      <c r="D2462">
        <v>1</v>
      </c>
      <c r="E2462">
        <v>10</v>
      </c>
      <c r="F2462" t="s">
        <v>2728</v>
      </c>
      <c r="G2462" t="s">
        <v>2818</v>
      </c>
      <c r="H2462">
        <v>3</v>
      </c>
      <c r="I2462">
        <v>0</v>
      </c>
      <c r="J2462">
        <v>2.59</v>
      </c>
      <c r="K2462">
        <v>3.45</v>
      </c>
      <c r="L2462">
        <v>15.6</v>
      </c>
      <c r="M2462" t="str">
        <f t="shared" si="116"/>
        <v/>
      </c>
      <c r="N2462" s="12" t="str">
        <f t="shared" si="117"/>
        <v/>
      </c>
      <c r="O2462" t="str">
        <f t="shared" si="118"/>
        <v/>
      </c>
    </row>
    <row r="2463" spans="1:15" x14ac:dyDescent="0.25">
      <c r="A2463">
        <v>2000</v>
      </c>
      <c r="B2463">
        <v>2</v>
      </c>
      <c r="C2463" s="2">
        <v>0.39513888888888887</v>
      </c>
      <c r="D2463">
        <v>1</v>
      </c>
      <c r="E2463">
        <v>10</v>
      </c>
      <c r="F2463" t="s">
        <v>2817</v>
      </c>
      <c r="G2463" t="s">
        <v>2816</v>
      </c>
      <c r="H2463">
        <v>3</v>
      </c>
      <c r="I2463">
        <v>0</v>
      </c>
      <c r="J2463">
        <v>3.45</v>
      </c>
      <c r="K2463">
        <v>3.04</v>
      </c>
      <c r="L2463">
        <v>16.5</v>
      </c>
      <c r="M2463" t="str">
        <f t="shared" si="116"/>
        <v/>
      </c>
      <c r="N2463" s="12" t="str">
        <f t="shared" si="117"/>
        <v/>
      </c>
      <c r="O2463" t="str">
        <f t="shared" si="118"/>
        <v/>
      </c>
    </row>
    <row r="2464" spans="1:15" x14ac:dyDescent="0.25">
      <c r="A2464">
        <v>2000</v>
      </c>
      <c r="B2464">
        <v>2</v>
      </c>
      <c r="C2464" s="2">
        <v>0.39513888888888887</v>
      </c>
      <c r="D2464">
        <v>2</v>
      </c>
      <c r="E2464">
        <v>9</v>
      </c>
      <c r="F2464" t="s">
        <v>2815</v>
      </c>
      <c r="G2464" t="s">
        <v>2814</v>
      </c>
      <c r="H2464">
        <v>3</v>
      </c>
      <c r="I2464">
        <v>0</v>
      </c>
      <c r="J2464">
        <v>3.04</v>
      </c>
      <c r="K2464">
        <v>4.51</v>
      </c>
      <c r="L2464">
        <v>13.4</v>
      </c>
      <c r="M2464" t="str">
        <f t="shared" si="116"/>
        <v/>
      </c>
      <c r="N2464" s="12" t="str">
        <f t="shared" si="117"/>
        <v/>
      </c>
      <c r="O2464" t="str">
        <f t="shared" si="118"/>
        <v/>
      </c>
    </row>
    <row r="2465" spans="1:15" x14ac:dyDescent="0.25">
      <c r="A2465">
        <v>2000</v>
      </c>
      <c r="B2465">
        <v>2</v>
      </c>
      <c r="C2465" s="2">
        <v>0.39513888888888887</v>
      </c>
      <c r="D2465">
        <v>1</v>
      </c>
      <c r="E2465">
        <v>10</v>
      </c>
      <c r="F2465" t="s">
        <v>2791</v>
      </c>
      <c r="G2465" t="s">
        <v>2813</v>
      </c>
      <c r="H2465">
        <v>3</v>
      </c>
      <c r="I2465">
        <v>0</v>
      </c>
      <c r="J2465">
        <v>4.51</v>
      </c>
      <c r="K2465">
        <v>4.84</v>
      </c>
      <c r="L2465">
        <v>12.7</v>
      </c>
      <c r="M2465" t="str">
        <f t="shared" si="116"/>
        <v/>
      </c>
      <c r="N2465" s="12" t="str">
        <f t="shared" si="117"/>
        <v/>
      </c>
      <c r="O2465" t="str">
        <f t="shared" si="118"/>
        <v/>
      </c>
    </row>
    <row r="2466" spans="1:15" x14ac:dyDescent="0.25">
      <c r="A2466">
        <v>2000</v>
      </c>
      <c r="B2466">
        <v>2</v>
      </c>
      <c r="C2466" s="2">
        <v>0.39513888888888887</v>
      </c>
      <c r="D2466">
        <v>1</v>
      </c>
      <c r="E2466">
        <v>10</v>
      </c>
      <c r="F2466" t="s">
        <v>2810</v>
      </c>
      <c r="G2466" t="s">
        <v>2812</v>
      </c>
      <c r="H2466">
        <v>3</v>
      </c>
      <c r="I2466">
        <v>0</v>
      </c>
      <c r="J2466">
        <v>4.84</v>
      </c>
      <c r="K2466">
        <v>4.1399999999999997</v>
      </c>
      <c r="L2466">
        <v>14.1</v>
      </c>
      <c r="M2466" t="str">
        <f t="shared" si="116"/>
        <v/>
      </c>
      <c r="N2466" s="12" t="str">
        <f t="shared" si="117"/>
        <v/>
      </c>
      <c r="O2466" t="str">
        <f t="shared" si="118"/>
        <v/>
      </c>
    </row>
    <row r="2467" spans="1:15" x14ac:dyDescent="0.25">
      <c r="A2467">
        <v>2000</v>
      </c>
      <c r="B2467">
        <v>2</v>
      </c>
      <c r="C2467" s="2">
        <v>0.39513888888888887</v>
      </c>
      <c r="D2467">
        <v>2</v>
      </c>
      <c r="E2467">
        <v>10</v>
      </c>
      <c r="F2467" t="s">
        <v>2810</v>
      </c>
      <c r="G2467" t="s">
        <v>2811</v>
      </c>
      <c r="H2467">
        <v>3</v>
      </c>
      <c r="I2467">
        <v>0</v>
      </c>
      <c r="J2467">
        <v>4.1399999999999997</v>
      </c>
      <c r="K2467">
        <v>3.13</v>
      </c>
      <c r="L2467">
        <v>16.3</v>
      </c>
      <c r="M2467" t="str">
        <f t="shared" si="116"/>
        <v/>
      </c>
      <c r="N2467" s="12" t="str">
        <f t="shared" si="117"/>
        <v/>
      </c>
      <c r="O2467" t="str">
        <f t="shared" si="118"/>
        <v/>
      </c>
    </row>
    <row r="2468" spans="1:15" x14ac:dyDescent="0.25">
      <c r="A2468">
        <v>2000</v>
      </c>
      <c r="B2468">
        <v>2</v>
      </c>
      <c r="C2468" s="2">
        <v>0.39513888888888887</v>
      </c>
      <c r="D2468">
        <v>3</v>
      </c>
      <c r="E2468">
        <v>10</v>
      </c>
      <c r="F2468" t="s">
        <v>2810</v>
      </c>
      <c r="G2468" t="s">
        <v>2714</v>
      </c>
      <c r="H2468">
        <v>3</v>
      </c>
      <c r="I2468">
        <v>0</v>
      </c>
      <c r="J2468">
        <v>3.13</v>
      </c>
      <c r="K2468">
        <v>2.7</v>
      </c>
      <c r="L2468">
        <v>17.3</v>
      </c>
      <c r="M2468" t="str">
        <f t="shared" si="116"/>
        <v/>
      </c>
      <c r="N2468" s="12" t="str">
        <f t="shared" si="117"/>
        <v/>
      </c>
      <c r="O2468" t="str">
        <f t="shared" si="118"/>
        <v/>
      </c>
    </row>
    <row r="2469" spans="1:15" x14ac:dyDescent="0.25">
      <c r="A2469">
        <v>2000</v>
      </c>
      <c r="B2469">
        <v>2</v>
      </c>
      <c r="C2469" s="2">
        <v>0.39513888888888887</v>
      </c>
      <c r="D2469">
        <v>4</v>
      </c>
      <c r="E2469">
        <v>10</v>
      </c>
      <c r="F2469" t="s">
        <v>2810</v>
      </c>
      <c r="G2469" t="s">
        <v>2809</v>
      </c>
      <c r="H2469">
        <v>6</v>
      </c>
      <c r="I2469">
        <v>0</v>
      </c>
      <c r="J2469">
        <v>2.7</v>
      </c>
      <c r="K2469">
        <v>3</v>
      </c>
      <c r="L2469">
        <v>16.600000000000001</v>
      </c>
      <c r="M2469">
        <f t="shared" si="116"/>
        <v>2</v>
      </c>
      <c r="N2469" s="12">
        <f t="shared" si="117"/>
        <v>1.4247685185185184E-2</v>
      </c>
      <c r="O2469">
        <f t="shared" si="118"/>
        <v>6</v>
      </c>
    </row>
    <row r="2470" spans="1:15" x14ac:dyDescent="0.25">
      <c r="A2470">
        <v>2000</v>
      </c>
      <c r="B2470">
        <v>2</v>
      </c>
      <c r="C2470" s="2">
        <v>0.39513888888888887</v>
      </c>
      <c r="D2470">
        <v>4</v>
      </c>
      <c r="E2470">
        <v>10</v>
      </c>
      <c r="F2470" t="s">
        <v>2341</v>
      </c>
      <c r="G2470" t="s">
        <v>2808</v>
      </c>
      <c r="H2470">
        <v>6</v>
      </c>
      <c r="I2470">
        <v>0</v>
      </c>
      <c r="J2470">
        <v>-1.37</v>
      </c>
      <c r="K2470">
        <v>-0.67</v>
      </c>
      <c r="L2470">
        <v>18.100000000000001</v>
      </c>
      <c r="M2470" t="str">
        <f t="shared" si="116"/>
        <v/>
      </c>
      <c r="N2470" s="12" t="str">
        <f t="shared" si="117"/>
        <v/>
      </c>
      <c r="O2470" t="str">
        <f t="shared" si="118"/>
        <v/>
      </c>
    </row>
    <row r="2471" spans="1:15" x14ac:dyDescent="0.25">
      <c r="A2471">
        <v>2000</v>
      </c>
      <c r="B2471">
        <v>2</v>
      </c>
      <c r="C2471" s="2">
        <v>0.17777777777777778</v>
      </c>
      <c r="D2471">
        <v>1</v>
      </c>
      <c r="E2471">
        <v>10</v>
      </c>
      <c r="F2471" t="s">
        <v>2769</v>
      </c>
      <c r="G2471" t="s">
        <v>2807</v>
      </c>
      <c r="H2471">
        <v>6</v>
      </c>
      <c r="I2471">
        <v>0</v>
      </c>
      <c r="J2471">
        <v>0.67</v>
      </c>
      <c r="K2471">
        <v>0.13</v>
      </c>
      <c r="L2471">
        <v>16.600000000000001</v>
      </c>
      <c r="M2471" t="str">
        <f t="shared" si="116"/>
        <v/>
      </c>
      <c r="N2471" s="12" t="str">
        <f t="shared" si="117"/>
        <v/>
      </c>
      <c r="O2471" t="str">
        <f t="shared" si="118"/>
        <v/>
      </c>
    </row>
    <row r="2472" spans="1:15" x14ac:dyDescent="0.25">
      <c r="A2472">
        <v>2000</v>
      </c>
      <c r="B2472">
        <v>2</v>
      </c>
      <c r="C2472" s="2">
        <v>0.17777777777777778</v>
      </c>
      <c r="D2472">
        <v>2</v>
      </c>
      <c r="E2472">
        <v>10</v>
      </c>
      <c r="F2472" t="s">
        <v>2769</v>
      </c>
      <c r="G2472" t="s">
        <v>2806</v>
      </c>
      <c r="H2472">
        <v>6</v>
      </c>
      <c r="I2472">
        <v>0</v>
      </c>
      <c r="J2472">
        <v>0.13</v>
      </c>
      <c r="K2472">
        <v>-0.56000000000000005</v>
      </c>
      <c r="L2472">
        <v>15</v>
      </c>
      <c r="M2472" t="str">
        <f t="shared" si="116"/>
        <v/>
      </c>
      <c r="N2472" s="12" t="str">
        <f t="shared" si="117"/>
        <v/>
      </c>
      <c r="O2472" t="str">
        <f t="shared" si="118"/>
        <v/>
      </c>
    </row>
    <row r="2473" spans="1:15" x14ac:dyDescent="0.25">
      <c r="A2473">
        <v>2000</v>
      </c>
      <c r="B2473">
        <v>2</v>
      </c>
      <c r="C2473" s="2">
        <v>0.17777777777777778</v>
      </c>
      <c r="D2473">
        <v>3</v>
      </c>
      <c r="E2473">
        <v>10</v>
      </c>
      <c r="F2473" t="s">
        <v>2769</v>
      </c>
      <c r="G2473" t="s">
        <v>2805</v>
      </c>
      <c r="H2473">
        <v>6</v>
      </c>
      <c r="I2473">
        <v>0</v>
      </c>
      <c r="J2473">
        <v>-0.56000000000000005</v>
      </c>
      <c r="K2473">
        <v>-1.63</v>
      </c>
      <c r="L2473">
        <v>12.7</v>
      </c>
      <c r="M2473" t="str">
        <f t="shared" si="116"/>
        <v/>
      </c>
      <c r="N2473" s="12" t="str">
        <f t="shared" si="117"/>
        <v/>
      </c>
      <c r="O2473" t="str">
        <f t="shared" si="118"/>
        <v/>
      </c>
    </row>
    <row r="2474" spans="1:15" x14ac:dyDescent="0.25">
      <c r="A2474">
        <v>2000</v>
      </c>
      <c r="B2474">
        <v>2</v>
      </c>
      <c r="C2474" s="2">
        <v>0.17777777777777778</v>
      </c>
      <c r="D2474">
        <v>4</v>
      </c>
      <c r="E2474">
        <v>10</v>
      </c>
      <c r="F2474" t="s">
        <v>2769</v>
      </c>
      <c r="G2474" t="s">
        <v>2804</v>
      </c>
      <c r="H2474">
        <v>6</v>
      </c>
      <c r="I2474">
        <v>0</v>
      </c>
      <c r="J2474">
        <v>-1.63</v>
      </c>
      <c r="K2474">
        <v>-0.48</v>
      </c>
      <c r="L2474">
        <v>15.2</v>
      </c>
      <c r="M2474" t="str">
        <f t="shared" si="116"/>
        <v/>
      </c>
      <c r="N2474" s="12" t="str">
        <f t="shared" si="117"/>
        <v/>
      </c>
      <c r="O2474" t="str">
        <f t="shared" si="118"/>
        <v/>
      </c>
    </row>
    <row r="2475" spans="1:15" x14ac:dyDescent="0.25">
      <c r="A2475">
        <v>2000</v>
      </c>
      <c r="B2475">
        <v>2</v>
      </c>
      <c r="C2475" s="2">
        <v>0.15138888888888888</v>
      </c>
      <c r="D2475">
        <v>1</v>
      </c>
      <c r="E2475">
        <v>10</v>
      </c>
      <c r="F2475" t="s">
        <v>2398</v>
      </c>
      <c r="G2475" t="s">
        <v>2803</v>
      </c>
      <c r="H2475">
        <v>6</v>
      </c>
      <c r="I2475">
        <v>0</v>
      </c>
      <c r="J2475">
        <v>0.48</v>
      </c>
      <c r="K2475">
        <v>-0.59</v>
      </c>
      <c r="L2475">
        <v>17.7</v>
      </c>
      <c r="M2475" t="str">
        <f t="shared" si="116"/>
        <v/>
      </c>
      <c r="N2475" s="12" t="str">
        <f t="shared" si="117"/>
        <v/>
      </c>
      <c r="O2475" t="str">
        <f t="shared" si="118"/>
        <v/>
      </c>
    </row>
    <row r="2476" spans="1:15" x14ac:dyDescent="0.25">
      <c r="A2476">
        <v>2000</v>
      </c>
      <c r="B2476">
        <v>2</v>
      </c>
      <c r="C2476" s="2">
        <v>0.15138888888888888</v>
      </c>
      <c r="D2476">
        <v>1</v>
      </c>
      <c r="E2476">
        <v>20</v>
      </c>
      <c r="F2476" t="s">
        <v>2802</v>
      </c>
      <c r="G2476" t="s">
        <v>2801</v>
      </c>
      <c r="H2476">
        <v>6</v>
      </c>
      <c r="I2476">
        <v>0</v>
      </c>
      <c r="J2476">
        <v>-0.59</v>
      </c>
      <c r="K2476">
        <v>-0.47</v>
      </c>
      <c r="L2476">
        <v>17.399999999999999</v>
      </c>
      <c r="M2476" t="str">
        <f t="shared" si="116"/>
        <v/>
      </c>
      <c r="N2476" s="12" t="str">
        <f t="shared" si="117"/>
        <v/>
      </c>
      <c r="O2476" t="str">
        <f t="shared" si="118"/>
        <v/>
      </c>
    </row>
    <row r="2477" spans="1:15" x14ac:dyDescent="0.25">
      <c r="A2477">
        <v>2000</v>
      </c>
      <c r="B2477">
        <v>2</v>
      </c>
      <c r="C2477" s="2">
        <v>0.15138888888888888</v>
      </c>
      <c r="D2477">
        <v>2</v>
      </c>
      <c r="E2477">
        <v>13</v>
      </c>
      <c r="F2477" t="s">
        <v>2415</v>
      </c>
      <c r="G2477" t="s">
        <v>2800</v>
      </c>
      <c r="H2477">
        <v>6</v>
      </c>
      <c r="I2477">
        <v>0</v>
      </c>
      <c r="J2477">
        <v>-0.47</v>
      </c>
      <c r="K2477">
        <v>-1.1499999999999999</v>
      </c>
      <c r="L2477">
        <v>19.2</v>
      </c>
      <c r="M2477" t="str">
        <f t="shared" si="116"/>
        <v/>
      </c>
      <c r="N2477" s="12" t="str">
        <f t="shared" si="117"/>
        <v/>
      </c>
      <c r="O2477" t="str">
        <f t="shared" si="118"/>
        <v/>
      </c>
    </row>
    <row r="2478" spans="1:15" x14ac:dyDescent="0.25">
      <c r="A2478">
        <v>2000</v>
      </c>
      <c r="B2478">
        <v>2</v>
      </c>
      <c r="C2478" s="2">
        <v>0.15138888888888888</v>
      </c>
      <c r="D2478">
        <v>3</v>
      </c>
      <c r="E2478">
        <v>13</v>
      </c>
      <c r="F2478" t="s">
        <v>2415</v>
      </c>
      <c r="G2478" t="s">
        <v>2799</v>
      </c>
      <c r="H2478">
        <v>6</v>
      </c>
      <c r="I2478">
        <v>0</v>
      </c>
      <c r="J2478">
        <v>-1.1499999999999999</v>
      </c>
      <c r="K2478">
        <v>1.33</v>
      </c>
      <c r="L2478">
        <v>13.2</v>
      </c>
      <c r="M2478" t="str">
        <f t="shared" si="116"/>
        <v/>
      </c>
      <c r="N2478" s="12" t="str">
        <f t="shared" si="117"/>
        <v/>
      </c>
      <c r="O2478" t="str">
        <f t="shared" si="118"/>
        <v/>
      </c>
    </row>
    <row r="2479" spans="1:15" x14ac:dyDescent="0.25">
      <c r="A2479">
        <v>2000</v>
      </c>
      <c r="B2479">
        <v>2</v>
      </c>
      <c r="C2479" s="2">
        <v>0.15138888888888888</v>
      </c>
      <c r="D2479">
        <v>1</v>
      </c>
      <c r="E2479">
        <v>10</v>
      </c>
      <c r="F2479" t="s">
        <v>2344</v>
      </c>
      <c r="G2479" t="s">
        <v>2798</v>
      </c>
      <c r="H2479">
        <v>6</v>
      </c>
      <c r="I2479">
        <v>0</v>
      </c>
      <c r="J2479">
        <v>1.33</v>
      </c>
      <c r="K2479">
        <v>-0.16</v>
      </c>
      <c r="L2479">
        <v>16.600000000000001</v>
      </c>
      <c r="M2479" t="str">
        <f t="shared" si="116"/>
        <v/>
      </c>
      <c r="N2479" s="12" t="str">
        <f t="shared" si="117"/>
        <v/>
      </c>
      <c r="O2479" t="str">
        <f t="shared" si="118"/>
        <v/>
      </c>
    </row>
    <row r="2480" spans="1:15" x14ac:dyDescent="0.25">
      <c r="A2480">
        <v>2000</v>
      </c>
      <c r="B2480">
        <v>2</v>
      </c>
      <c r="C2480" s="2">
        <v>8.3333333333333329E-2</v>
      </c>
      <c r="D2480">
        <v>2</v>
      </c>
      <c r="E2480">
        <v>17</v>
      </c>
      <c r="F2480" t="s">
        <v>2494</v>
      </c>
      <c r="G2480" t="s">
        <v>2797</v>
      </c>
      <c r="H2480">
        <v>6</v>
      </c>
      <c r="I2480">
        <v>0</v>
      </c>
      <c r="J2480">
        <v>-0.16</v>
      </c>
      <c r="K2480">
        <v>2.06</v>
      </c>
      <c r="L2480">
        <v>11.5</v>
      </c>
      <c r="M2480" t="str">
        <f t="shared" si="116"/>
        <v/>
      </c>
      <c r="N2480" s="12" t="str">
        <f t="shared" si="117"/>
        <v/>
      </c>
      <c r="O2480" t="str">
        <f t="shared" si="118"/>
        <v/>
      </c>
    </row>
    <row r="2481" spans="1:15" x14ac:dyDescent="0.25">
      <c r="A2481">
        <v>2000</v>
      </c>
      <c r="B2481">
        <v>2</v>
      </c>
      <c r="C2481" s="2">
        <v>7.1527777777777787E-2</v>
      </c>
      <c r="D2481">
        <v>2</v>
      </c>
      <c r="E2481">
        <v>17</v>
      </c>
      <c r="F2481" t="s">
        <v>2494</v>
      </c>
      <c r="G2481" t="s">
        <v>2428</v>
      </c>
      <c r="H2481">
        <v>6</v>
      </c>
      <c r="I2481">
        <v>0</v>
      </c>
      <c r="J2481">
        <v>0</v>
      </c>
      <c r="K2481">
        <v>0</v>
      </c>
      <c r="M2481" t="str">
        <f t="shared" si="116"/>
        <v/>
      </c>
      <c r="N2481" s="12" t="str">
        <f t="shared" si="117"/>
        <v/>
      </c>
      <c r="O2481" t="str">
        <f t="shared" si="118"/>
        <v/>
      </c>
    </row>
    <row r="2482" spans="1:15" x14ac:dyDescent="0.25">
      <c r="A2482">
        <v>2000</v>
      </c>
      <c r="B2482">
        <v>2</v>
      </c>
      <c r="C2482" s="2">
        <v>7.1527777777777787E-2</v>
      </c>
      <c r="D2482">
        <v>1</v>
      </c>
      <c r="E2482">
        <v>10</v>
      </c>
      <c r="F2482" t="s">
        <v>2393</v>
      </c>
      <c r="G2482" t="s">
        <v>2796</v>
      </c>
      <c r="H2482">
        <v>6</v>
      </c>
      <c r="I2482">
        <v>0</v>
      </c>
      <c r="J2482">
        <v>2.06</v>
      </c>
      <c r="K2482">
        <v>1.52</v>
      </c>
      <c r="L2482">
        <v>12.6</v>
      </c>
      <c r="M2482" t="str">
        <f t="shared" si="116"/>
        <v/>
      </c>
      <c r="N2482" s="12" t="str">
        <f t="shared" si="117"/>
        <v/>
      </c>
      <c r="O2482" t="str">
        <f t="shared" si="118"/>
        <v/>
      </c>
    </row>
    <row r="2483" spans="1:15" x14ac:dyDescent="0.25">
      <c r="A2483">
        <v>2000</v>
      </c>
      <c r="B2483">
        <v>2</v>
      </c>
      <c r="C2483" s="2">
        <v>6.8749999999999992E-2</v>
      </c>
      <c r="D2483">
        <v>2</v>
      </c>
      <c r="E2483">
        <v>10</v>
      </c>
      <c r="F2483" t="s">
        <v>2393</v>
      </c>
      <c r="G2483" t="s">
        <v>2795</v>
      </c>
      <c r="H2483">
        <v>6</v>
      </c>
      <c r="I2483">
        <v>0</v>
      </c>
      <c r="J2483">
        <v>1.52</v>
      </c>
      <c r="K2483">
        <v>3.05</v>
      </c>
      <c r="L2483">
        <v>9.6</v>
      </c>
      <c r="M2483" t="str">
        <f t="shared" si="116"/>
        <v/>
      </c>
      <c r="N2483" s="12" t="str">
        <f t="shared" si="117"/>
        <v/>
      </c>
      <c r="O2483" t="str">
        <f t="shared" si="118"/>
        <v/>
      </c>
    </row>
    <row r="2484" spans="1:15" x14ac:dyDescent="0.25">
      <c r="A2484">
        <v>2000</v>
      </c>
      <c r="B2484">
        <v>2</v>
      </c>
      <c r="C2484" s="2">
        <v>5.347222222222222E-2</v>
      </c>
      <c r="D2484">
        <v>1</v>
      </c>
      <c r="E2484">
        <v>10</v>
      </c>
      <c r="F2484" t="s">
        <v>2794</v>
      </c>
      <c r="G2484" t="s">
        <v>2793</v>
      </c>
      <c r="H2484">
        <v>6</v>
      </c>
      <c r="I2484">
        <v>0</v>
      </c>
      <c r="J2484">
        <v>3.05</v>
      </c>
      <c r="K2484">
        <v>4.17</v>
      </c>
      <c r="L2484">
        <v>7.8</v>
      </c>
      <c r="M2484" t="str">
        <f t="shared" si="116"/>
        <v/>
      </c>
      <c r="N2484" s="12" t="str">
        <f t="shared" si="117"/>
        <v/>
      </c>
      <c r="O2484" t="str">
        <f t="shared" si="118"/>
        <v/>
      </c>
    </row>
    <row r="2485" spans="1:15" x14ac:dyDescent="0.25">
      <c r="A2485">
        <v>2000</v>
      </c>
      <c r="B2485">
        <v>2</v>
      </c>
      <c r="C2485" s="2">
        <v>4.9305555555555554E-2</v>
      </c>
      <c r="D2485">
        <v>1</v>
      </c>
      <c r="E2485">
        <v>10</v>
      </c>
      <c r="F2485" t="s">
        <v>2694</v>
      </c>
      <c r="G2485" t="s">
        <v>2792</v>
      </c>
      <c r="H2485">
        <v>6</v>
      </c>
      <c r="I2485">
        <v>0</v>
      </c>
      <c r="J2485">
        <v>4.17</v>
      </c>
      <c r="K2485">
        <v>4.51</v>
      </c>
      <c r="L2485">
        <v>7.3</v>
      </c>
      <c r="M2485" t="str">
        <f t="shared" si="116"/>
        <v/>
      </c>
      <c r="N2485" s="12" t="str">
        <f t="shared" si="117"/>
        <v/>
      </c>
      <c r="O2485" t="str">
        <f t="shared" si="118"/>
        <v/>
      </c>
    </row>
    <row r="2486" spans="1:15" x14ac:dyDescent="0.25">
      <c r="A2486">
        <v>2000</v>
      </c>
      <c r="B2486">
        <v>2</v>
      </c>
      <c r="C2486" s="2">
        <v>4.5833333333333337E-2</v>
      </c>
      <c r="D2486">
        <v>1</v>
      </c>
      <c r="E2486">
        <v>10</v>
      </c>
      <c r="F2486" t="s">
        <v>2791</v>
      </c>
      <c r="G2486" t="s">
        <v>2790</v>
      </c>
      <c r="H2486">
        <v>6</v>
      </c>
      <c r="I2486">
        <v>0</v>
      </c>
      <c r="J2486">
        <v>4.51</v>
      </c>
      <c r="K2486">
        <v>3.84</v>
      </c>
      <c r="L2486">
        <v>8.1999999999999993</v>
      </c>
      <c r="M2486" t="str">
        <f t="shared" si="116"/>
        <v/>
      </c>
      <c r="N2486" s="12" t="str">
        <f t="shared" si="117"/>
        <v/>
      </c>
      <c r="O2486" t="str">
        <f t="shared" si="118"/>
        <v/>
      </c>
    </row>
    <row r="2487" spans="1:15" x14ac:dyDescent="0.25">
      <c r="A2487">
        <v>2000</v>
      </c>
      <c r="B2487">
        <v>2</v>
      </c>
      <c r="C2487" s="2">
        <v>4.2361111111111106E-2</v>
      </c>
      <c r="D2487">
        <v>1</v>
      </c>
      <c r="E2487">
        <v>20</v>
      </c>
      <c r="F2487" t="s">
        <v>2769</v>
      </c>
      <c r="G2487" t="s">
        <v>2789</v>
      </c>
      <c r="H2487">
        <v>6</v>
      </c>
      <c r="I2487">
        <v>0</v>
      </c>
      <c r="J2487">
        <v>3.84</v>
      </c>
      <c r="K2487">
        <v>3.42</v>
      </c>
      <c r="L2487">
        <v>8.9</v>
      </c>
      <c r="M2487" t="str">
        <f t="shared" si="116"/>
        <v/>
      </c>
      <c r="N2487" s="12" t="str">
        <f t="shared" si="117"/>
        <v/>
      </c>
      <c r="O2487" t="str">
        <f t="shared" si="118"/>
        <v/>
      </c>
    </row>
    <row r="2488" spans="1:15" x14ac:dyDescent="0.25">
      <c r="A2488">
        <v>2000</v>
      </c>
      <c r="B2488">
        <v>2</v>
      </c>
      <c r="C2488" s="2">
        <v>2.7083333333333334E-2</v>
      </c>
      <c r="D2488">
        <v>2</v>
      </c>
      <c r="E2488">
        <v>14</v>
      </c>
      <c r="F2488" t="s">
        <v>2784</v>
      </c>
      <c r="G2488" t="s">
        <v>2788</v>
      </c>
      <c r="H2488">
        <v>6</v>
      </c>
      <c r="I2488">
        <v>0</v>
      </c>
      <c r="J2488">
        <v>3.42</v>
      </c>
      <c r="K2488">
        <v>4.91</v>
      </c>
      <c r="L2488">
        <v>6.6</v>
      </c>
      <c r="M2488" t="str">
        <f t="shared" si="116"/>
        <v/>
      </c>
      <c r="N2488" s="12" t="str">
        <f t="shared" si="117"/>
        <v/>
      </c>
      <c r="O2488" t="str">
        <f t="shared" si="118"/>
        <v/>
      </c>
    </row>
    <row r="2489" spans="1:15" x14ac:dyDescent="0.25">
      <c r="A2489">
        <v>2000</v>
      </c>
      <c r="B2489">
        <v>2</v>
      </c>
      <c r="C2489" s="2">
        <v>2.2222222222222223E-2</v>
      </c>
      <c r="D2489">
        <v>1</v>
      </c>
      <c r="E2489">
        <v>10</v>
      </c>
      <c r="F2489" t="s">
        <v>2766</v>
      </c>
      <c r="G2489" t="s">
        <v>2787</v>
      </c>
      <c r="H2489">
        <v>6</v>
      </c>
      <c r="I2489">
        <v>0</v>
      </c>
      <c r="J2489">
        <v>4.91</v>
      </c>
      <c r="K2489">
        <v>4.1900000000000004</v>
      </c>
      <c r="L2489">
        <v>7.6</v>
      </c>
      <c r="M2489" t="str">
        <f t="shared" si="116"/>
        <v/>
      </c>
      <c r="N2489" s="12" t="str">
        <f t="shared" si="117"/>
        <v/>
      </c>
      <c r="O2489" t="str">
        <f t="shared" si="118"/>
        <v/>
      </c>
    </row>
    <row r="2490" spans="1:15" x14ac:dyDescent="0.25">
      <c r="A2490">
        <v>2000</v>
      </c>
      <c r="B2490">
        <v>2</v>
      </c>
      <c r="C2490" s="2">
        <v>1.9444444444444445E-2</v>
      </c>
      <c r="D2490">
        <v>2</v>
      </c>
      <c r="E2490">
        <v>10</v>
      </c>
      <c r="F2490" t="s">
        <v>2766</v>
      </c>
      <c r="G2490" t="s">
        <v>2714</v>
      </c>
      <c r="H2490">
        <v>6</v>
      </c>
      <c r="I2490">
        <v>0</v>
      </c>
      <c r="J2490">
        <v>4.1900000000000004</v>
      </c>
      <c r="K2490">
        <v>3.13</v>
      </c>
      <c r="L2490">
        <v>9.3000000000000007</v>
      </c>
      <c r="M2490" t="str">
        <f t="shared" si="116"/>
        <v/>
      </c>
      <c r="N2490" s="12" t="str">
        <f t="shared" si="117"/>
        <v/>
      </c>
      <c r="O2490" t="str">
        <f t="shared" si="118"/>
        <v/>
      </c>
    </row>
    <row r="2491" spans="1:15" x14ac:dyDescent="0.25">
      <c r="A2491">
        <v>2000</v>
      </c>
      <c r="B2491">
        <v>2</v>
      </c>
      <c r="C2491" s="2">
        <v>1.6666666666666666E-2</v>
      </c>
      <c r="D2491">
        <v>2</v>
      </c>
      <c r="E2491">
        <v>10</v>
      </c>
      <c r="F2491" t="s">
        <v>2766</v>
      </c>
      <c r="G2491" t="s">
        <v>2414</v>
      </c>
      <c r="H2491">
        <v>6</v>
      </c>
      <c r="I2491">
        <v>0</v>
      </c>
      <c r="J2491">
        <v>0</v>
      </c>
      <c r="K2491">
        <v>0</v>
      </c>
      <c r="M2491" t="str">
        <f t="shared" si="116"/>
        <v/>
      </c>
      <c r="N2491" s="12" t="str">
        <f t="shared" si="117"/>
        <v/>
      </c>
      <c r="O2491" t="str">
        <f t="shared" si="118"/>
        <v/>
      </c>
    </row>
    <row r="2492" spans="1:15" x14ac:dyDescent="0.25">
      <c r="A2492">
        <v>2000</v>
      </c>
      <c r="B2492">
        <v>2</v>
      </c>
      <c r="C2492" s="2">
        <v>1.6666666666666666E-2</v>
      </c>
      <c r="D2492">
        <v>3</v>
      </c>
      <c r="E2492">
        <v>10</v>
      </c>
      <c r="F2492" t="s">
        <v>2766</v>
      </c>
      <c r="G2492" t="s">
        <v>2502</v>
      </c>
      <c r="H2492">
        <v>6</v>
      </c>
      <c r="I2492">
        <v>0</v>
      </c>
      <c r="J2492">
        <v>3.13</v>
      </c>
      <c r="K2492">
        <v>2.76</v>
      </c>
      <c r="L2492">
        <v>10</v>
      </c>
      <c r="M2492" t="str">
        <f t="shared" si="116"/>
        <v/>
      </c>
      <c r="N2492" s="12" t="str">
        <f t="shared" si="117"/>
        <v/>
      </c>
      <c r="O2492" t="str">
        <f t="shared" si="118"/>
        <v/>
      </c>
    </row>
    <row r="2493" spans="1:15" x14ac:dyDescent="0.25">
      <c r="A2493">
        <v>2000</v>
      </c>
      <c r="B2493">
        <v>2</v>
      </c>
      <c r="C2493" s="2">
        <v>1.3194444444444444E-2</v>
      </c>
      <c r="D2493">
        <v>4</v>
      </c>
      <c r="E2493">
        <v>10</v>
      </c>
      <c r="F2493" t="s">
        <v>2766</v>
      </c>
      <c r="G2493" t="s">
        <v>2786</v>
      </c>
      <c r="H2493">
        <v>9</v>
      </c>
      <c r="I2493">
        <v>0</v>
      </c>
      <c r="J2493">
        <v>2.76</v>
      </c>
      <c r="K2493">
        <v>3</v>
      </c>
      <c r="L2493">
        <v>9.5</v>
      </c>
      <c r="M2493">
        <f t="shared" si="116"/>
        <v>2</v>
      </c>
      <c r="N2493" s="12">
        <f t="shared" si="117"/>
        <v>2.0613425925925927E-2</v>
      </c>
      <c r="O2493">
        <f t="shared" si="118"/>
        <v>9</v>
      </c>
    </row>
    <row r="2494" spans="1:15" x14ac:dyDescent="0.25">
      <c r="A2494">
        <v>2000</v>
      </c>
      <c r="B2494">
        <v>2</v>
      </c>
      <c r="C2494" s="2">
        <v>1.3194444444444444E-2</v>
      </c>
      <c r="D2494">
        <v>4</v>
      </c>
      <c r="E2494">
        <v>10</v>
      </c>
      <c r="F2494" t="s">
        <v>2341</v>
      </c>
      <c r="G2494" t="s">
        <v>2785</v>
      </c>
      <c r="H2494">
        <v>9</v>
      </c>
      <c r="I2494">
        <v>0</v>
      </c>
      <c r="J2494">
        <v>-1.37</v>
      </c>
      <c r="K2494">
        <v>-0.28000000000000003</v>
      </c>
      <c r="L2494">
        <v>10</v>
      </c>
      <c r="M2494" t="str">
        <f t="shared" si="116"/>
        <v/>
      </c>
      <c r="N2494" s="12" t="str">
        <f t="shared" si="117"/>
        <v/>
      </c>
      <c r="O2494" t="str">
        <f t="shared" si="118"/>
        <v/>
      </c>
    </row>
    <row r="2495" spans="1:15" x14ac:dyDescent="0.25">
      <c r="A2495">
        <v>2000</v>
      </c>
      <c r="B2495">
        <v>2</v>
      </c>
      <c r="C2495" s="2">
        <v>1.0416666666666666E-2</v>
      </c>
      <c r="D2495">
        <v>1</v>
      </c>
      <c r="E2495">
        <v>10</v>
      </c>
      <c r="F2495" t="s">
        <v>2784</v>
      </c>
      <c r="G2495" t="s">
        <v>2783</v>
      </c>
      <c r="H2495">
        <v>9</v>
      </c>
      <c r="I2495">
        <v>0</v>
      </c>
      <c r="J2495">
        <v>0.28000000000000003</v>
      </c>
      <c r="K2495">
        <v>-0.46</v>
      </c>
      <c r="L2495">
        <v>9.5</v>
      </c>
      <c r="M2495" t="str">
        <f t="shared" si="116"/>
        <v/>
      </c>
      <c r="N2495" s="12" t="str">
        <f t="shared" si="117"/>
        <v/>
      </c>
      <c r="O2495" t="str">
        <f t="shared" si="118"/>
        <v/>
      </c>
    </row>
    <row r="2496" spans="1:15" x14ac:dyDescent="0.25">
      <c r="A2496">
        <v>2000</v>
      </c>
      <c r="B2496">
        <v>3</v>
      </c>
      <c r="C2496" s="2">
        <v>0.625</v>
      </c>
      <c r="D2496">
        <v>1</v>
      </c>
      <c r="E2496">
        <v>10</v>
      </c>
      <c r="F2496" t="s">
        <v>2341</v>
      </c>
      <c r="G2496" t="s">
        <v>2782</v>
      </c>
      <c r="H2496">
        <v>9</v>
      </c>
      <c r="I2496">
        <v>0</v>
      </c>
      <c r="J2496">
        <v>3.58</v>
      </c>
      <c r="K2496">
        <v>0.81</v>
      </c>
      <c r="L2496">
        <v>11</v>
      </c>
      <c r="M2496" t="str">
        <f t="shared" si="116"/>
        <v/>
      </c>
      <c r="N2496" s="12" t="str">
        <f t="shared" si="117"/>
        <v/>
      </c>
      <c r="O2496" t="str">
        <f t="shared" si="118"/>
        <v/>
      </c>
    </row>
    <row r="2497" spans="1:15" x14ac:dyDescent="0.25">
      <c r="A2497">
        <v>2000</v>
      </c>
      <c r="B2497">
        <v>3</v>
      </c>
      <c r="C2497" s="2">
        <v>0.625</v>
      </c>
      <c r="D2497">
        <v>1</v>
      </c>
      <c r="E2497">
        <v>10</v>
      </c>
      <c r="F2497" t="s">
        <v>2691</v>
      </c>
      <c r="G2497" t="s">
        <v>2781</v>
      </c>
      <c r="H2497">
        <v>9</v>
      </c>
      <c r="I2497">
        <v>0</v>
      </c>
      <c r="J2497">
        <v>0.81</v>
      </c>
      <c r="K2497">
        <v>1.66</v>
      </c>
      <c r="L2497">
        <v>12.8</v>
      </c>
      <c r="M2497" t="str">
        <f t="shared" si="116"/>
        <v/>
      </c>
      <c r="N2497" s="12" t="str">
        <f t="shared" si="117"/>
        <v/>
      </c>
      <c r="O2497" t="str">
        <f t="shared" si="118"/>
        <v/>
      </c>
    </row>
    <row r="2498" spans="1:15" x14ac:dyDescent="0.25">
      <c r="A2498">
        <v>2000</v>
      </c>
      <c r="B2498">
        <v>3</v>
      </c>
      <c r="C2498" s="2">
        <v>0.625</v>
      </c>
      <c r="D2498">
        <v>1</v>
      </c>
      <c r="E2498">
        <v>10</v>
      </c>
      <c r="F2498" t="s">
        <v>2780</v>
      </c>
      <c r="G2498" t="s">
        <v>2779</v>
      </c>
      <c r="H2498">
        <v>9</v>
      </c>
      <c r="I2498">
        <v>0</v>
      </c>
      <c r="J2498">
        <v>1.66</v>
      </c>
      <c r="K2498">
        <v>1.66</v>
      </c>
      <c r="L2498">
        <v>12.8</v>
      </c>
      <c r="M2498" t="str">
        <f t="shared" si="116"/>
        <v/>
      </c>
      <c r="N2498" s="12" t="str">
        <f t="shared" si="117"/>
        <v/>
      </c>
      <c r="O2498" t="str">
        <f t="shared" si="118"/>
        <v/>
      </c>
    </row>
    <row r="2499" spans="1:15" x14ac:dyDescent="0.25">
      <c r="A2499">
        <v>2000</v>
      </c>
      <c r="B2499">
        <v>3</v>
      </c>
      <c r="C2499" s="2">
        <v>0.625</v>
      </c>
      <c r="D2499">
        <v>2</v>
      </c>
      <c r="E2499">
        <v>6</v>
      </c>
      <c r="F2499" t="s">
        <v>2728</v>
      </c>
      <c r="G2499" t="s">
        <v>2778</v>
      </c>
      <c r="H2499">
        <v>9</v>
      </c>
      <c r="I2499">
        <v>0</v>
      </c>
      <c r="J2499">
        <v>1.66</v>
      </c>
      <c r="K2499">
        <v>2.46</v>
      </c>
      <c r="L2499">
        <v>14.6</v>
      </c>
      <c r="M2499" t="str">
        <f t="shared" si="116"/>
        <v/>
      </c>
      <c r="N2499" s="12" t="str">
        <f t="shared" si="117"/>
        <v/>
      </c>
      <c r="O2499" t="str">
        <f t="shared" si="118"/>
        <v/>
      </c>
    </row>
    <row r="2500" spans="1:15" x14ac:dyDescent="0.25">
      <c r="A2500">
        <v>2000</v>
      </c>
      <c r="B2500">
        <v>3</v>
      </c>
      <c r="C2500" s="2">
        <v>0.625</v>
      </c>
      <c r="D2500">
        <v>1</v>
      </c>
      <c r="E2500">
        <v>10</v>
      </c>
      <c r="F2500" t="s">
        <v>2393</v>
      </c>
      <c r="G2500" t="s">
        <v>2777</v>
      </c>
      <c r="H2500">
        <v>9</v>
      </c>
      <c r="I2500">
        <v>0</v>
      </c>
      <c r="J2500">
        <v>2.46</v>
      </c>
      <c r="K2500">
        <v>3.31</v>
      </c>
      <c r="L2500">
        <v>16.7</v>
      </c>
      <c r="M2500" t="str">
        <f t="shared" ref="M2500:M2563" si="119">IF(AND(H2500=H2499,I2500=I2499),"",$B2500)</f>
        <v/>
      </c>
      <c r="N2500" s="12" t="str">
        <f t="shared" ref="N2500:N2563" si="120">IF(NOT(ISNUMBER(M2500)),"",
IF(AND($C2500=0.625,$B2500=1),TIME(0,0,0),
(($C$3-C2500)+0.625*(B2500-1))/60))</f>
        <v/>
      </c>
      <c r="O2500" t="str">
        <f t="shared" ref="O2500:O2563" si="121">IF(N2500&lt;&gt;"",ABS(H2500-I2500),"")</f>
        <v/>
      </c>
    </row>
    <row r="2501" spans="1:15" x14ac:dyDescent="0.25">
      <c r="A2501">
        <v>2000</v>
      </c>
      <c r="B2501">
        <v>3</v>
      </c>
      <c r="C2501" s="2">
        <v>0.625</v>
      </c>
      <c r="D2501">
        <v>1</v>
      </c>
      <c r="E2501">
        <v>10</v>
      </c>
      <c r="F2501" t="s">
        <v>2707</v>
      </c>
      <c r="G2501" t="s">
        <v>2776</v>
      </c>
      <c r="H2501">
        <v>9</v>
      </c>
      <c r="I2501">
        <v>0</v>
      </c>
      <c r="J2501">
        <v>3.31</v>
      </c>
      <c r="K2501">
        <v>3.04</v>
      </c>
      <c r="L2501">
        <v>16</v>
      </c>
      <c r="M2501" t="str">
        <f t="shared" si="119"/>
        <v/>
      </c>
      <c r="N2501" s="12" t="str">
        <f t="shared" si="120"/>
        <v/>
      </c>
      <c r="O2501" t="str">
        <f t="shared" si="121"/>
        <v/>
      </c>
    </row>
    <row r="2502" spans="1:15" x14ac:dyDescent="0.25">
      <c r="A2502">
        <v>2000</v>
      </c>
      <c r="B2502">
        <v>3</v>
      </c>
      <c r="C2502" s="2">
        <v>0.625</v>
      </c>
      <c r="D2502">
        <v>2</v>
      </c>
      <c r="E2502">
        <v>8</v>
      </c>
      <c r="F2502" t="s">
        <v>2412</v>
      </c>
      <c r="G2502" t="s">
        <v>2775</v>
      </c>
      <c r="H2502">
        <v>9</v>
      </c>
      <c r="I2502">
        <v>0</v>
      </c>
      <c r="J2502">
        <v>3.04</v>
      </c>
      <c r="K2502">
        <v>2.74</v>
      </c>
      <c r="L2502">
        <v>15.3</v>
      </c>
      <c r="M2502" t="str">
        <f t="shared" si="119"/>
        <v/>
      </c>
      <c r="N2502" s="12" t="str">
        <f t="shared" si="120"/>
        <v/>
      </c>
      <c r="O2502" t="str">
        <f t="shared" si="121"/>
        <v/>
      </c>
    </row>
    <row r="2503" spans="1:15" x14ac:dyDescent="0.25">
      <c r="A2503">
        <v>2000</v>
      </c>
      <c r="B2503">
        <v>3</v>
      </c>
      <c r="C2503" s="2">
        <v>0.625</v>
      </c>
      <c r="D2503">
        <v>3</v>
      </c>
      <c r="E2503">
        <v>5</v>
      </c>
      <c r="F2503" t="s">
        <v>2494</v>
      </c>
      <c r="G2503" t="s">
        <v>2684</v>
      </c>
      <c r="H2503">
        <v>9</v>
      </c>
      <c r="I2503">
        <v>0</v>
      </c>
      <c r="J2503">
        <v>2.74</v>
      </c>
      <c r="K2503">
        <v>1.54</v>
      </c>
      <c r="L2503">
        <v>12.5</v>
      </c>
      <c r="M2503" t="str">
        <f t="shared" si="119"/>
        <v/>
      </c>
      <c r="N2503" s="12" t="str">
        <f t="shared" si="120"/>
        <v/>
      </c>
      <c r="O2503" t="str">
        <f t="shared" si="121"/>
        <v/>
      </c>
    </row>
    <row r="2504" spans="1:15" x14ac:dyDescent="0.25">
      <c r="A2504">
        <v>2000</v>
      </c>
      <c r="B2504">
        <v>3</v>
      </c>
      <c r="C2504" s="2">
        <v>0.625</v>
      </c>
      <c r="D2504">
        <v>4</v>
      </c>
      <c r="E2504">
        <v>5</v>
      </c>
      <c r="F2504" t="s">
        <v>2494</v>
      </c>
      <c r="G2504" t="s">
        <v>2774</v>
      </c>
      <c r="H2504">
        <v>9</v>
      </c>
      <c r="I2504">
        <v>0</v>
      </c>
      <c r="J2504">
        <v>1.54</v>
      </c>
      <c r="K2504">
        <v>-1.07</v>
      </c>
      <c r="L2504">
        <v>7.7</v>
      </c>
      <c r="M2504" t="str">
        <f t="shared" si="119"/>
        <v/>
      </c>
      <c r="N2504" s="12" t="str">
        <f t="shared" si="120"/>
        <v/>
      </c>
      <c r="O2504" t="str">
        <f t="shared" si="121"/>
        <v/>
      </c>
    </row>
    <row r="2505" spans="1:15" x14ac:dyDescent="0.25">
      <c r="A2505">
        <v>2000</v>
      </c>
      <c r="B2505">
        <v>3</v>
      </c>
      <c r="C2505" s="2">
        <v>0.47152777777777777</v>
      </c>
      <c r="D2505">
        <v>1</v>
      </c>
      <c r="E2505">
        <v>10</v>
      </c>
      <c r="F2505" t="s">
        <v>2412</v>
      </c>
      <c r="G2505" t="s">
        <v>2773</v>
      </c>
      <c r="H2505">
        <v>9</v>
      </c>
      <c r="I2505">
        <v>0</v>
      </c>
      <c r="J2505">
        <v>1.07</v>
      </c>
      <c r="K2505">
        <v>1.07</v>
      </c>
      <c r="L2505">
        <v>7</v>
      </c>
      <c r="M2505" t="str">
        <f t="shared" si="119"/>
        <v/>
      </c>
      <c r="N2505" s="12" t="str">
        <f t="shared" si="120"/>
        <v/>
      </c>
      <c r="O2505" t="str">
        <f t="shared" si="121"/>
        <v/>
      </c>
    </row>
    <row r="2506" spans="1:15" x14ac:dyDescent="0.25">
      <c r="A2506">
        <v>2000</v>
      </c>
      <c r="B2506">
        <v>3</v>
      </c>
      <c r="C2506" s="2">
        <v>0.47152777777777777</v>
      </c>
      <c r="D2506">
        <v>2</v>
      </c>
      <c r="E2506">
        <v>6</v>
      </c>
      <c r="F2506" t="s">
        <v>2344</v>
      </c>
      <c r="G2506" t="s">
        <v>2772</v>
      </c>
      <c r="H2506">
        <v>9</v>
      </c>
      <c r="I2506">
        <v>0</v>
      </c>
      <c r="J2506">
        <v>1.07</v>
      </c>
      <c r="K2506">
        <v>0.23</v>
      </c>
      <c r="L2506">
        <v>8.4</v>
      </c>
      <c r="M2506" t="str">
        <f t="shared" si="119"/>
        <v/>
      </c>
      <c r="N2506" s="12" t="str">
        <f t="shared" si="120"/>
        <v/>
      </c>
      <c r="O2506" t="str">
        <f t="shared" si="121"/>
        <v/>
      </c>
    </row>
    <row r="2507" spans="1:15" x14ac:dyDescent="0.25">
      <c r="A2507">
        <v>2000</v>
      </c>
      <c r="B2507">
        <v>3</v>
      </c>
      <c r="C2507" s="2">
        <v>0.47152777777777777</v>
      </c>
      <c r="D2507">
        <v>3</v>
      </c>
      <c r="E2507">
        <v>7</v>
      </c>
      <c r="F2507" t="s">
        <v>2709</v>
      </c>
      <c r="G2507" t="s">
        <v>2771</v>
      </c>
      <c r="H2507">
        <v>9</v>
      </c>
      <c r="I2507">
        <v>0</v>
      </c>
      <c r="J2507">
        <v>0.23</v>
      </c>
      <c r="K2507">
        <v>1.8</v>
      </c>
      <c r="L2507">
        <v>6</v>
      </c>
      <c r="M2507" t="str">
        <f t="shared" si="119"/>
        <v/>
      </c>
      <c r="N2507" s="12" t="str">
        <f t="shared" si="120"/>
        <v/>
      </c>
      <c r="O2507" t="str">
        <f t="shared" si="121"/>
        <v/>
      </c>
    </row>
    <row r="2508" spans="1:15" x14ac:dyDescent="0.25">
      <c r="A2508">
        <v>2000</v>
      </c>
      <c r="B2508">
        <v>3</v>
      </c>
      <c r="C2508" s="2">
        <v>0.47152777777777777</v>
      </c>
      <c r="D2508">
        <v>1</v>
      </c>
      <c r="E2508">
        <v>10</v>
      </c>
      <c r="F2508" t="s">
        <v>2391</v>
      </c>
      <c r="G2508" t="s">
        <v>2770</v>
      </c>
      <c r="H2508">
        <v>9</v>
      </c>
      <c r="I2508">
        <v>0</v>
      </c>
      <c r="J2508">
        <v>1.8</v>
      </c>
      <c r="K2508">
        <v>3.84</v>
      </c>
      <c r="L2508">
        <v>3.7</v>
      </c>
      <c r="M2508" t="str">
        <f t="shared" si="119"/>
        <v/>
      </c>
      <c r="N2508" s="12" t="str">
        <f t="shared" si="120"/>
        <v/>
      </c>
      <c r="O2508" t="str">
        <f t="shared" si="121"/>
        <v/>
      </c>
    </row>
    <row r="2509" spans="1:15" x14ac:dyDescent="0.25">
      <c r="A2509">
        <v>2000</v>
      </c>
      <c r="B2509">
        <v>3</v>
      </c>
      <c r="C2509" s="2">
        <v>0.47152777777777777</v>
      </c>
      <c r="D2509">
        <v>1</v>
      </c>
      <c r="E2509">
        <v>10</v>
      </c>
      <c r="F2509" t="s">
        <v>2769</v>
      </c>
      <c r="G2509" t="s">
        <v>2768</v>
      </c>
      <c r="H2509">
        <v>9</v>
      </c>
      <c r="I2509">
        <v>0</v>
      </c>
      <c r="J2509">
        <v>3.84</v>
      </c>
      <c r="K2509">
        <v>4.91</v>
      </c>
      <c r="L2509">
        <v>2.9</v>
      </c>
      <c r="M2509" t="str">
        <f t="shared" si="119"/>
        <v/>
      </c>
      <c r="N2509" s="12" t="str">
        <f t="shared" si="120"/>
        <v/>
      </c>
      <c r="O2509" t="str">
        <f t="shared" si="121"/>
        <v/>
      </c>
    </row>
    <row r="2510" spans="1:15" x14ac:dyDescent="0.25">
      <c r="A2510">
        <v>2000</v>
      </c>
      <c r="B2510">
        <v>3</v>
      </c>
      <c r="C2510" s="2">
        <v>0.47152777777777777</v>
      </c>
      <c r="D2510">
        <v>1</v>
      </c>
      <c r="E2510">
        <v>10</v>
      </c>
      <c r="F2510" t="s">
        <v>2766</v>
      </c>
      <c r="G2510" t="s">
        <v>2767</v>
      </c>
      <c r="H2510">
        <v>9</v>
      </c>
      <c r="I2510">
        <v>0</v>
      </c>
      <c r="J2510">
        <v>4.91</v>
      </c>
      <c r="K2510">
        <v>4.1900000000000004</v>
      </c>
      <c r="L2510">
        <v>3.4</v>
      </c>
      <c r="M2510" t="str">
        <f t="shared" si="119"/>
        <v/>
      </c>
      <c r="N2510" s="12" t="str">
        <f t="shared" si="120"/>
        <v/>
      </c>
      <c r="O2510" t="str">
        <f t="shared" si="121"/>
        <v/>
      </c>
    </row>
    <row r="2511" spans="1:15" x14ac:dyDescent="0.25">
      <c r="A2511">
        <v>2000</v>
      </c>
      <c r="B2511">
        <v>3</v>
      </c>
      <c r="C2511" s="2">
        <v>0.47152777777777777</v>
      </c>
      <c r="D2511">
        <v>2</v>
      </c>
      <c r="E2511">
        <v>10</v>
      </c>
      <c r="F2511" t="s">
        <v>2766</v>
      </c>
      <c r="G2511" t="s">
        <v>2765</v>
      </c>
      <c r="H2511">
        <v>9</v>
      </c>
      <c r="I2511">
        <v>0</v>
      </c>
      <c r="J2511">
        <v>4.1900000000000004</v>
      </c>
      <c r="K2511">
        <v>3.36</v>
      </c>
      <c r="L2511">
        <v>4.2</v>
      </c>
      <c r="M2511" t="str">
        <f t="shared" si="119"/>
        <v/>
      </c>
      <c r="N2511" s="12" t="str">
        <f t="shared" si="120"/>
        <v/>
      </c>
      <c r="O2511" t="str">
        <f t="shared" si="121"/>
        <v/>
      </c>
    </row>
    <row r="2512" spans="1:15" x14ac:dyDescent="0.25">
      <c r="A2512">
        <v>2000</v>
      </c>
      <c r="B2512">
        <v>3</v>
      </c>
      <c r="C2512" s="2">
        <v>0.47152777777777777</v>
      </c>
      <c r="D2512">
        <v>3</v>
      </c>
      <c r="E2512">
        <v>9</v>
      </c>
      <c r="F2512" t="s">
        <v>2763</v>
      </c>
      <c r="G2512" t="s">
        <v>2764</v>
      </c>
      <c r="H2512">
        <v>15</v>
      </c>
      <c r="I2512">
        <v>0</v>
      </c>
      <c r="J2512">
        <v>3.36</v>
      </c>
      <c r="K2512">
        <v>7</v>
      </c>
      <c r="L2512">
        <v>2.1</v>
      </c>
      <c r="M2512">
        <f t="shared" si="119"/>
        <v>3</v>
      </c>
      <c r="N2512" s="12">
        <f t="shared" si="120"/>
        <v>2.3391203703703702E-2</v>
      </c>
      <c r="O2512">
        <f t="shared" si="121"/>
        <v>15</v>
      </c>
    </row>
    <row r="2513" spans="1:15" x14ac:dyDescent="0.25">
      <c r="A2513">
        <v>2000</v>
      </c>
      <c r="B2513">
        <v>3</v>
      </c>
      <c r="C2513" s="2">
        <v>0.47152777777777777</v>
      </c>
      <c r="D2513">
        <v>3</v>
      </c>
      <c r="E2513">
        <v>9</v>
      </c>
      <c r="F2513" t="s">
        <v>2763</v>
      </c>
      <c r="G2513" t="s">
        <v>2350</v>
      </c>
      <c r="H2513">
        <v>16</v>
      </c>
      <c r="I2513">
        <v>0</v>
      </c>
      <c r="J2513">
        <v>0</v>
      </c>
      <c r="K2513">
        <v>-0.23</v>
      </c>
      <c r="L2513">
        <v>1.6</v>
      </c>
      <c r="M2513">
        <f t="shared" si="119"/>
        <v>3</v>
      </c>
      <c r="N2513" s="12">
        <f t="shared" si="120"/>
        <v>2.3391203703703702E-2</v>
      </c>
      <c r="O2513">
        <f t="shared" si="121"/>
        <v>16</v>
      </c>
    </row>
    <row r="2514" spans="1:15" x14ac:dyDescent="0.25">
      <c r="A2514">
        <v>2000</v>
      </c>
      <c r="B2514">
        <v>3</v>
      </c>
      <c r="C2514" s="2">
        <v>0.47152777777777777</v>
      </c>
      <c r="D2514">
        <v>3</v>
      </c>
      <c r="E2514">
        <v>9</v>
      </c>
      <c r="F2514" t="s">
        <v>2341</v>
      </c>
      <c r="G2514" t="s">
        <v>2762</v>
      </c>
      <c r="H2514">
        <v>16</v>
      </c>
      <c r="I2514">
        <v>0</v>
      </c>
      <c r="J2514">
        <v>-0.23</v>
      </c>
      <c r="K2514">
        <v>-1.2</v>
      </c>
      <c r="L2514">
        <v>2.2999999999999998</v>
      </c>
      <c r="M2514" t="str">
        <f t="shared" si="119"/>
        <v/>
      </c>
      <c r="N2514" s="12" t="str">
        <f t="shared" si="120"/>
        <v/>
      </c>
      <c r="O2514" t="str">
        <f t="shared" si="121"/>
        <v/>
      </c>
    </row>
    <row r="2515" spans="1:15" x14ac:dyDescent="0.25">
      <c r="A2515">
        <v>2000</v>
      </c>
      <c r="B2515">
        <v>3</v>
      </c>
      <c r="C2515" s="2">
        <v>0.30555555555555552</v>
      </c>
      <c r="D2515">
        <v>1</v>
      </c>
      <c r="E2515">
        <v>10</v>
      </c>
      <c r="F2515" t="s">
        <v>2735</v>
      </c>
      <c r="G2515" t="s">
        <v>2761</v>
      </c>
      <c r="H2515">
        <v>16</v>
      </c>
      <c r="I2515">
        <v>0</v>
      </c>
      <c r="J2515">
        <v>1.2</v>
      </c>
      <c r="K2515">
        <v>1.33</v>
      </c>
      <c r="L2515">
        <v>1.8</v>
      </c>
      <c r="M2515" t="str">
        <f t="shared" si="119"/>
        <v/>
      </c>
      <c r="N2515" s="12" t="str">
        <f t="shared" si="120"/>
        <v/>
      </c>
      <c r="O2515" t="str">
        <f t="shared" si="121"/>
        <v/>
      </c>
    </row>
    <row r="2516" spans="1:15" x14ac:dyDescent="0.25">
      <c r="A2516">
        <v>2000</v>
      </c>
      <c r="B2516">
        <v>3</v>
      </c>
      <c r="C2516" s="2">
        <v>0.30555555555555552</v>
      </c>
      <c r="D2516">
        <v>2</v>
      </c>
      <c r="E2516">
        <v>5</v>
      </c>
      <c r="F2516" t="s">
        <v>2760</v>
      </c>
      <c r="G2516" t="s">
        <v>2759</v>
      </c>
      <c r="H2516">
        <v>16</v>
      </c>
      <c r="I2516">
        <v>0</v>
      </c>
      <c r="J2516">
        <v>1.33</v>
      </c>
      <c r="K2516">
        <v>2.13</v>
      </c>
      <c r="L2516">
        <v>2.2999999999999998</v>
      </c>
      <c r="M2516" t="str">
        <f t="shared" si="119"/>
        <v/>
      </c>
      <c r="N2516" s="12" t="str">
        <f t="shared" si="120"/>
        <v/>
      </c>
      <c r="O2516" t="str">
        <f t="shared" si="121"/>
        <v/>
      </c>
    </row>
    <row r="2517" spans="1:15" x14ac:dyDescent="0.25">
      <c r="A2517">
        <v>2000</v>
      </c>
      <c r="B2517">
        <v>3</v>
      </c>
      <c r="C2517" s="2">
        <v>0.30555555555555552</v>
      </c>
      <c r="D2517">
        <v>1</v>
      </c>
      <c r="E2517">
        <v>10</v>
      </c>
      <c r="F2517" t="s">
        <v>2758</v>
      </c>
      <c r="G2517" t="s">
        <v>2757</v>
      </c>
      <c r="H2517">
        <v>16</v>
      </c>
      <c r="I2517">
        <v>0</v>
      </c>
      <c r="J2517">
        <v>2.13</v>
      </c>
      <c r="K2517">
        <v>1.99</v>
      </c>
      <c r="L2517">
        <v>2.2000000000000002</v>
      </c>
      <c r="M2517" t="str">
        <f t="shared" si="119"/>
        <v/>
      </c>
      <c r="N2517" s="12" t="str">
        <f t="shared" si="120"/>
        <v/>
      </c>
      <c r="O2517" t="str">
        <f t="shared" si="121"/>
        <v/>
      </c>
    </row>
    <row r="2518" spans="1:15" x14ac:dyDescent="0.25">
      <c r="A2518">
        <v>2000</v>
      </c>
      <c r="B2518">
        <v>3</v>
      </c>
      <c r="C2518" s="2">
        <v>0.30555555555555552</v>
      </c>
      <c r="D2518">
        <v>2</v>
      </c>
      <c r="E2518">
        <v>7</v>
      </c>
      <c r="F2518" t="s">
        <v>2366</v>
      </c>
      <c r="G2518" t="s">
        <v>2756</v>
      </c>
      <c r="H2518">
        <v>16</v>
      </c>
      <c r="I2518">
        <v>0</v>
      </c>
      <c r="J2518">
        <v>1.99</v>
      </c>
      <c r="K2518">
        <v>1.82</v>
      </c>
      <c r="L2518">
        <v>2.1</v>
      </c>
      <c r="M2518" t="str">
        <f t="shared" si="119"/>
        <v/>
      </c>
      <c r="N2518" s="12" t="str">
        <f t="shared" si="120"/>
        <v/>
      </c>
      <c r="O2518" t="str">
        <f t="shared" si="121"/>
        <v/>
      </c>
    </row>
    <row r="2519" spans="1:15" x14ac:dyDescent="0.25">
      <c r="A2519">
        <v>2000</v>
      </c>
      <c r="B2519">
        <v>3</v>
      </c>
      <c r="C2519" s="2">
        <v>0.30555555555555552</v>
      </c>
      <c r="D2519">
        <v>3</v>
      </c>
      <c r="E2519">
        <v>3</v>
      </c>
      <c r="F2519" t="s">
        <v>2354</v>
      </c>
      <c r="G2519" t="s">
        <v>2755</v>
      </c>
      <c r="H2519">
        <v>16</v>
      </c>
      <c r="I2519">
        <v>0</v>
      </c>
      <c r="J2519">
        <v>1.82</v>
      </c>
      <c r="K2519">
        <v>2.92</v>
      </c>
      <c r="L2519">
        <v>2.8</v>
      </c>
      <c r="M2519" t="str">
        <f t="shared" si="119"/>
        <v/>
      </c>
      <c r="N2519" s="12" t="str">
        <f t="shared" si="120"/>
        <v/>
      </c>
      <c r="O2519" t="str">
        <f t="shared" si="121"/>
        <v/>
      </c>
    </row>
    <row r="2520" spans="1:15" x14ac:dyDescent="0.25">
      <c r="A2520">
        <v>2000</v>
      </c>
      <c r="B2520">
        <v>3</v>
      </c>
      <c r="C2520" s="2">
        <v>0.30555555555555552</v>
      </c>
      <c r="D2520">
        <v>1</v>
      </c>
      <c r="E2520">
        <v>10</v>
      </c>
      <c r="F2520" t="s">
        <v>2450</v>
      </c>
      <c r="G2520" t="s">
        <v>2754</v>
      </c>
      <c r="H2520">
        <v>16</v>
      </c>
      <c r="I2520">
        <v>0</v>
      </c>
      <c r="J2520">
        <v>2.92</v>
      </c>
      <c r="K2520">
        <v>2.64</v>
      </c>
      <c r="L2520">
        <v>2.6</v>
      </c>
      <c r="M2520" t="str">
        <f t="shared" si="119"/>
        <v/>
      </c>
      <c r="N2520" s="12" t="str">
        <f t="shared" si="120"/>
        <v/>
      </c>
      <c r="O2520" t="str">
        <f t="shared" si="121"/>
        <v/>
      </c>
    </row>
    <row r="2521" spans="1:15" x14ac:dyDescent="0.25">
      <c r="A2521">
        <v>2000</v>
      </c>
      <c r="B2521">
        <v>3</v>
      </c>
      <c r="C2521" s="2">
        <v>0.30555555555555552</v>
      </c>
      <c r="D2521">
        <v>2</v>
      </c>
      <c r="E2521">
        <v>8</v>
      </c>
      <c r="F2521" t="s">
        <v>2396</v>
      </c>
      <c r="G2521" t="s">
        <v>2753</v>
      </c>
      <c r="H2521">
        <v>16</v>
      </c>
      <c r="I2521">
        <v>0</v>
      </c>
      <c r="J2521">
        <v>2.64</v>
      </c>
      <c r="K2521">
        <v>2.87</v>
      </c>
      <c r="L2521">
        <v>2.8</v>
      </c>
      <c r="M2521" t="str">
        <f t="shared" si="119"/>
        <v/>
      </c>
      <c r="N2521" s="12" t="str">
        <f t="shared" si="120"/>
        <v/>
      </c>
      <c r="O2521" t="str">
        <f t="shared" si="121"/>
        <v/>
      </c>
    </row>
    <row r="2522" spans="1:15" x14ac:dyDescent="0.25">
      <c r="A2522">
        <v>2000</v>
      </c>
      <c r="B2522">
        <v>3</v>
      </c>
      <c r="C2522" s="2">
        <v>0.30555555555555552</v>
      </c>
      <c r="D2522">
        <v>3</v>
      </c>
      <c r="E2522">
        <v>1</v>
      </c>
      <c r="F2522" t="s">
        <v>2492</v>
      </c>
      <c r="G2522" t="s">
        <v>2752</v>
      </c>
      <c r="H2522">
        <v>16</v>
      </c>
      <c r="I2522">
        <v>0</v>
      </c>
      <c r="J2522">
        <v>2.87</v>
      </c>
      <c r="K2522">
        <v>3.64</v>
      </c>
      <c r="L2522">
        <v>3.4</v>
      </c>
      <c r="M2522" t="str">
        <f t="shared" si="119"/>
        <v/>
      </c>
      <c r="N2522" s="12" t="str">
        <f t="shared" si="120"/>
        <v/>
      </c>
      <c r="O2522" t="str">
        <f t="shared" si="121"/>
        <v/>
      </c>
    </row>
    <row r="2523" spans="1:15" x14ac:dyDescent="0.25">
      <c r="A2523">
        <v>2000</v>
      </c>
      <c r="B2523">
        <v>3</v>
      </c>
      <c r="C2523" s="2">
        <v>0.30555555555555552</v>
      </c>
      <c r="D2523">
        <v>1</v>
      </c>
      <c r="E2523">
        <v>10</v>
      </c>
      <c r="F2523" t="s">
        <v>2494</v>
      </c>
      <c r="G2523" t="s">
        <v>2751</v>
      </c>
      <c r="H2523">
        <v>16</v>
      </c>
      <c r="I2523">
        <v>0</v>
      </c>
      <c r="J2523">
        <v>3.64</v>
      </c>
      <c r="K2523">
        <v>3.64</v>
      </c>
      <c r="L2523">
        <v>3.4</v>
      </c>
      <c r="M2523" t="str">
        <f t="shared" si="119"/>
        <v/>
      </c>
      <c r="N2523" s="12" t="str">
        <f t="shared" si="120"/>
        <v/>
      </c>
      <c r="O2523" t="str">
        <f t="shared" si="121"/>
        <v/>
      </c>
    </row>
    <row r="2524" spans="1:15" x14ac:dyDescent="0.25">
      <c r="A2524">
        <v>2000</v>
      </c>
      <c r="B2524">
        <v>3</v>
      </c>
      <c r="C2524" s="2">
        <v>0.30555555555555552</v>
      </c>
      <c r="D2524">
        <v>2</v>
      </c>
      <c r="E2524">
        <v>6</v>
      </c>
      <c r="F2524" t="s">
        <v>2453</v>
      </c>
      <c r="G2524" t="s">
        <v>2750</v>
      </c>
      <c r="H2524">
        <v>16</v>
      </c>
      <c r="I2524">
        <v>0</v>
      </c>
      <c r="J2524">
        <v>3.64</v>
      </c>
      <c r="K2524">
        <v>6.74</v>
      </c>
      <c r="L2524">
        <v>7.4</v>
      </c>
      <c r="M2524" t="str">
        <f t="shared" si="119"/>
        <v/>
      </c>
      <c r="N2524" s="12" t="str">
        <f t="shared" si="120"/>
        <v/>
      </c>
      <c r="O2524" t="str">
        <f t="shared" si="121"/>
        <v/>
      </c>
    </row>
    <row r="2525" spans="1:15" x14ac:dyDescent="0.25">
      <c r="A2525">
        <v>2000</v>
      </c>
      <c r="B2525">
        <v>3</v>
      </c>
      <c r="C2525" s="2">
        <v>0.30555555555555552</v>
      </c>
      <c r="D2525">
        <v>1</v>
      </c>
      <c r="E2525">
        <v>2</v>
      </c>
      <c r="F2525" t="s">
        <v>2720</v>
      </c>
      <c r="G2525" t="s">
        <v>2749</v>
      </c>
      <c r="H2525">
        <v>16</v>
      </c>
      <c r="I2525">
        <v>0</v>
      </c>
      <c r="J2525">
        <v>6.74</v>
      </c>
      <c r="K2525">
        <v>5.91</v>
      </c>
      <c r="L2525">
        <v>6.1</v>
      </c>
      <c r="M2525" t="str">
        <f t="shared" si="119"/>
        <v/>
      </c>
      <c r="N2525" s="12" t="str">
        <f t="shared" si="120"/>
        <v/>
      </c>
      <c r="O2525" t="str">
        <f t="shared" si="121"/>
        <v/>
      </c>
    </row>
    <row r="2526" spans="1:15" x14ac:dyDescent="0.25">
      <c r="A2526">
        <v>2000</v>
      </c>
      <c r="B2526">
        <v>3</v>
      </c>
      <c r="C2526" s="2">
        <v>1.1805555555555555E-2</v>
      </c>
      <c r="D2526">
        <v>1</v>
      </c>
      <c r="E2526">
        <v>2</v>
      </c>
      <c r="F2526" t="s">
        <v>2720</v>
      </c>
      <c r="G2526" t="s">
        <v>2748</v>
      </c>
      <c r="H2526">
        <v>16</v>
      </c>
      <c r="I2526">
        <v>0</v>
      </c>
      <c r="J2526">
        <v>0</v>
      </c>
      <c r="K2526">
        <v>0</v>
      </c>
      <c r="M2526" t="str">
        <f t="shared" si="119"/>
        <v/>
      </c>
      <c r="N2526" s="12" t="str">
        <f t="shared" si="120"/>
        <v/>
      </c>
      <c r="O2526" t="str">
        <f t="shared" si="121"/>
        <v/>
      </c>
    </row>
    <row r="2527" spans="1:15" x14ac:dyDescent="0.25">
      <c r="A2527">
        <v>2000</v>
      </c>
      <c r="B2527">
        <v>3</v>
      </c>
      <c r="C2527" s="2">
        <v>1.1805555555555555E-2</v>
      </c>
      <c r="D2527">
        <v>2</v>
      </c>
      <c r="E2527">
        <v>1</v>
      </c>
      <c r="F2527" t="s">
        <v>2746</v>
      </c>
      <c r="G2527" t="s">
        <v>2747</v>
      </c>
      <c r="H2527">
        <v>16</v>
      </c>
      <c r="I2527">
        <v>6</v>
      </c>
      <c r="J2527">
        <v>5.91</v>
      </c>
      <c r="K2527">
        <v>7</v>
      </c>
      <c r="L2527">
        <v>4.2</v>
      </c>
      <c r="M2527">
        <f t="shared" si="119"/>
        <v>3</v>
      </c>
      <c r="N2527" s="12">
        <f t="shared" si="120"/>
        <v>3.1053240740740739E-2</v>
      </c>
      <c r="O2527">
        <f t="shared" si="121"/>
        <v>10</v>
      </c>
    </row>
    <row r="2528" spans="1:15" x14ac:dyDescent="0.25">
      <c r="A2528">
        <v>2000</v>
      </c>
      <c r="B2528">
        <v>3</v>
      </c>
      <c r="C2528" s="2">
        <v>1.1805555555555555E-2</v>
      </c>
      <c r="D2528">
        <v>2</v>
      </c>
      <c r="E2528">
        <v>1</v>
      </c>
      <c r="F2528" t="s">
        <v>2746</v>
      </c>
      <c r="G2528" t="s">
        <v>2745</v>
      </c>
      <c r="H2528">
        <v>16</v>
      </c>
      <c r="I2528">
        <v>6</v>
      </c>
      <c r="J2528">
        <v>0</v>
      </c>
      <c r="K2528">
        <v>-1</v>
      </c>
      <c r="L2528">
        <v>3</v>
      </c>
      <c r="M2528" t="str">
        <f t="shared" si="119"/>
        <v/>
      </c>
      <c r="N2528" s="12" t="str">
        <f t="shared" si="120"/>
        <v/>
      </c>
      <c r="O2528" t="str">
        <f t="shared" si="121"/>
        <v/>
      </c>
    </row>
    <row r="2529" spans="1:15" x14ac:dyDescent="0.25">
      <c r="A2529">
        <v>2000</v>
      </c>
      <c r="B2529">
        <v>3</v>
      </c>
      <c r="C2529" s="2">
        <v>1.1805555555555555E-2</v>
      </c>
      <c r="D2529">
        <v>2</v>
      </c>
      <c r="E2529">
        <v>1</v>
      </c>
      <c r="F2529" t="s">
        <v>2701</v>
      </c>
      <c r="G2529" t="s">
        <v>2744</v>
      </c>
      <c r="H2529">
        <v>16</v>
      </c>
      <c r="I2529">
        <v>6</v>
      </c>
      <c r="J2529">
        <v>1.02</v>
      </c>
      <c r="K2529">
        <v>-1.4</v>
      </c>
      <c r="L2529">
        <v>2.6</v>
      </c>
      <c r="M2529" t="str">
        <f t="shared" si="119"/>
        <v/>
      </c>
      <c r="N2529" s="12" t="str">
        <f t="shared" si="120"/>
        <v/>
      </c>
      <c r="O2529" t="str">
        <f t="shared" si="121"/>
        <v/>
      </c>
    </row>
    <row r="2530" spans="1:15" x14ac:dyDescent="0.25">
      <c r="A2530">
        <v>2000</v>
      </c>
      <c r="B2530">
        <v>3</v>
      </c>
      <c r="C2530" s="2">
        <v>9.7222222222222224E-3</v>
      </c>
      <c r="D2530">
        <v>1</v>
      </c>
      <c r="E2530">
        <v>10</v>
      </c>
      <c r="F2530" t="s">
        <v>2420</v>
      </c>
      <c r="G2530" t="s">
        <v>2743</v>
      </c>
      <c r="H2530">
        <v>16</v>
      </c>
      <c r="I2530">
        <v>6</v>
      </c>
      <c r="J2530">
        <v>1.4</v>
      </c>
      <c r="K2530">
        <v>0.72</v>
      </c>
      <c r="L2530">
        <v>3.3</v>
      </c>
      <c r="M2530" t="str">
        <f t="shared" si="119"/>
        <v/>
      </c>
      <c r="N2530" s="12" t="str">
        <f t="shared" si="120"/>
        <v/>
      </c>
      <c r="O2530" t="str">
        <f t="shared" si="121"/>
        <v/>
      </c>
    </row>
    <row r="2531" spans="1:15" x14ac:dyDescent="0.25">
      <c r="A2531">
        <v>2000</v>
      </c>
      <c r="B2531">
        <v>4</v>
      </c>
      <c r="C2531" s="2">
        <v>0.625</v>
      </c>
      <c r="D2531">
        <v>2</v>
      </c>
      <c r="E2531">
        <v>11</v>
      </c>
      <c r="F2531" t="s">
        <v>2344</v>
      </c>
      <c r="G2531" t="s">
        <v>2714</v>
      </c>
      <c r="H2531">
        <v>16</v>
      </c>
      <c r="I2531">
        <v>6</v>
      </c>
      <c r="J2531">
        <v>0.72</v>
      </c>
      <c r="K2531">
        <v>0.04</v>
      </c>
      <c r="L2531">
        <v>4</v>
      </c>
      <c r="M2531" t="str">
        <f t="shared" si="119"/>
        <v/>
      </c>
      <c r="N2531" s="12" t="str">
        <f t="shared" si="120"/>
        <v/>
      </c>
      <c r="O2531" t="str">
        <f t="shared" si="121"/>
        <v/>
      </c>
    </row>
    <row r="2532" spans="1:15" x14ac:dyDescent="0.25">
      <c r="A2532">
        <v>2000</v>
      </c>
      <c r="B2532">
        <v>4</v>
      </c>
      <c r="C2532" s="2">
        <v>0.625</v>
      </c>
      <c r="D2532">
        <v>3</v>
      </c>
      <c r="E2532">
        <v>11</v>
      </c>
      <c r="F2532" t="s">
        <v>2344</v>
      </c>
      <c r="G2532" t="s">
        <v>2742</v>
      </c>
      <c r="H2532">
        <v>16</v>
      </c>
      <c r="I2532">
        <v>6</v>
      </c>
      <c r="J2532">
        <v>0.04</v>
      </c>
      <c r="K2532">
        <v>-0.62</v>
      </c>
      <c r="L2532">
        <v>4.9000000000000004</v>
      </c>
      <c r="M2532" t="str">
        <f t="shared" si="119"/>
        <v/>
      </c>
      <c r="N2532" s="12" t="str">
        <f t="shared" si="120"/>
        <v/>
      </c>
      <c r="O2532" t="str">
        <f t="shared" si="121"/>
        <v/>
      </c>
    </row>
    <row r="2533" spans="1:15" x14ac:dyDescent="0.25">
      <c r="A2533">
        <v>2000</v>
      </c>
      <c r="B2533">
        <v>4</v>
      </c>
      <c r="C2533" s="2">
        <v>0.625</v>
      </c>
      <c r="D2533">
        <v>3</v>
      </c>
      <c r="E2533">
        <v>16</v>
      </c>
      <c r="F2533" t="s">
        <v>2492</v>
      </c>
      <c r="G2533" t="s">
        <v>2369</v>
      </c>
      <c r="H2533">
        <v>16</v>
      </c>
      <c r="I2533">
        <v>6</v>
      </c>
      <c r="J2533">
        <v>-0.62</v>
      </c>
      <c r="K2533">
        <v>-1.31</v>
      </c>
      <c r="L2533">
        <v>6.1</v>
      </c>
      <c r="M2533" t="str">
        <f t="shared" si="119"/>
        <v/>
      </c>
      <c r="N2533" s="12" t="str">
        <f t="shared" si="120"/>
        <v/>
      </c>
      <c r="O2533" t="str">
        <f t="shared" si="121"/>
        <v/>
      </c>
    </row>
    <row r="2534" spans="1:15" x14ac:dyDescent="0.25">
      <c r="A2534">
        <v>2000</v>
      </c>
      <c r="B2534">
        <v>4</v>
      </c>
      <c r="C2534" s="2">
        <v>0.625</v>
      </c>
      <c r="D2534">
        <v>4</v>
      </c>
      <c r="E2534">
        <v>16</v>
      </c>
      <c r="F2534" t="s">
        <v>2492</v>
      </c>
      <c r="G2534" t="s">
        <v>2741</v>
      </c>
      <c r="H2534">
        <v>16</v>
      </c>
      <c r="I2534">
        <v>6</v>
      </c>
      <c r="J2534">
        <v>-1.31</v>
      </c>
      <c r="K2534">
        <v>-0.34</v>
      </c>
      <c r="L2534">
        <v>4.5</v>
      </c>
      <c r="M2534" t="str">
        <f t="shared" si="119"/>
        <v/>
      </c>
      <c r="N2534" s="12" t="str">
        <f t="shared" si="120"/>
        <v/>
      </c>
      <c r="O2534" t="str">
        <f t="shared" si="121"/>
        <v/>
      </c>
    </row>
    <row r="2535" spans="1:15" x14ac:dyDescent="0.25">
      <c r="A2535">
        <v>2000</v>
      </c>
      <c r="B2535">
        <v>4</v>
      </c>
      <c r="C2535" s="2">
        <v>0.60833333333333328</v>
      </c>
      <c r="D2535">
        <v>1</v>
      </c>
      <c r="E2535">
        <v>10</v>
      </c>
      <c r="F2535" t="s">
        <v>2694</v>
      </c>
      <c r="G2535" t="s">
        <v>2740</v>
      </c>
      <c r="H2535">
        <v>16</v>
      </c>
      <c r="I2535">
        <v>6</v>
      </c>
      <c r="J2535">
        <v>0.34</v>
      </c>
      <c r="K2535">
        <v>0.61</v>
      </c>
      <c r="L2535">
        <v>4.8</v>
      </c>
      <c r="M2535" t="str">
        <f t="shared" si="119"/>
        <v/>
      </c>
      <c r="N2535" s="12" t="str">
        <f t="shared" si="120"/>
        <v/>
      </c>
      <c r="O2535" t="str">
        <f t="shared" si="121"/>
        <v/>
      </c>
    </row>
    <row r="2536" spans="1:15" x14ac:dyDescent="0.25">
      <c r="A2536">
        <v>2000</v>
      </c>
      <c r="B2536">
        <v>4</v>
      </c>
      <c r="C2536" s="2">
        <v>0.60833333333333328</v>
      </c>
      <c r="D2536">
        <v>2</v>
      </c>
      <c r="E2536">
        <v>4</v>
      </c>
      <c r="F2536" t="s">
        <v>2739</v>
      </c>
      <c r="G2536" t="s">
        <v>2738</v>
      </c>
      <c r="H2536">
        <v>16</v>
      </c>
      <c r="I2536">
        <v>6</v>
      </c>
      <c r="J2536">
        <v>0.61</v>
      </c>
      <c r="K2536">
        <v>-0.36</v>
      </c>
      <c r="L2536">
        <v>3.5</v>
      </c>
      <c r="M2536" t="str">
        <f t="shared" si="119"/>
        <v/>
      </c>
      <c r="N2536" s="12" t="str">
        <f t="shared" si="120"/>
        <v/>
      </c>
      <c r="O2536" t="str">
        <f t="shared" si="121"/>
        <v/>
      </c>
    </row>
    <row r="2537" spans="1:15" x14ac:dyDescent="0.25">
      <c r="A2537">
        <v>2000</v>
      </c>
      <c r="B2537">
        <v>4</v>
      </c>
      <c r="C2537" s="2">
        <v>0.60833333333333328</v>
      </c>
      <c r="D2537">
        <v>3</v>
      </c>
      <c r="E2537">
        <v>6</v>
      </c>
      <c r="F2537" t="s">
        <v>2737</v>
      </c>
      <c r="G2537" t="s">
        <v>2736</v>
      </c>
      <c r="H2537">
        <v>16</v>
      </c>
      <c r="I2537">
        <v>6</v>
      </c>
      <c r="J2537">
        <v>-0.36</v>
      </c>
      <c r="K2537">
        <v>1.2</v>
      </c>
      <c r="L2537">
        <v>5.7</v>
      </c>
      <c r="M2537" t="str">
        <f t="shared" si="119"/>
        <v/>
      </c>
      <c r="N2537" s="12" t="str">
        <f t="shared" si="120"/>
        <v/>
      </c>
      <c r="O2537" t="str">
        <f t="shared" si="121"/>
        <v/>
      </c>
    </row>
    <row r="2538" spans="1:15" x14ac:dyDescent="0.25">
      <c r="A2538">
        <v>2000</v>
      </c>
      <c r="B2538">
        <v>4</v>
      </c>
      <c r="C2538" s="2">
        <v>0.60833333333333328</v>
      </c>
      <c r="D2538">
        <v>1</v>
      </c>
      <c r="E2538">
        <v>10</v>
      </c>
      <c r="F2538" t="s">
        <v>2735</v>
      </c>
      <c r="G2538" t="s">
        <v>2734</v>
      </c>
      <c r="H2538">
        <v>16</v>
      </c>
      <c r="I2538">
        <v>6</v>
      </c>
      <c r="J2538">
        <v>1.2</v>
      </c>
      <c r="K2538">
        <v>1.47</v>
      </c>
      <c r="L2538">
        <v>6.2</v>
      </c>
      <c r="M2538" t="str">
        <f t="shared" si="119"/>
        <v/>
      </c>
      <c r="N2538" s="12" t="str">
        <f t="shared" si="120"/>
        <v/>
      </c>
      <c r="O2538" t="str">
        <f t="shared" si="121"/>
        <v/>
      </c>
    </row>
    <row r="2539" spans="1:15" x14ac:dyDescent="0.25">
      <c r="A2539">
        <v>2000</v>
      </c>
      <c r="B2539">
        <v>4</v>
      </c>
      <c r="C2539" s="2">
        <v>0.60833333333333328</v>
      </c>
      <c r="D2539">
        <v>2</v>
      </c>
      <c r="E2539">
        <v>4</v>
      </c>
      <c r="F2539" t="s">
        <v>2733</v>
      </c>
      <c r="G2539" t="s">
        <v>2732</v>
      </c>
      <c r="H2539">
        <v>16</v>
      </c>
      <c r="I2539">
        <v>6</v>
      </c>
      <c r="J2539">
        <v>1.47</v>
      </c>
      <c r="K2539">
        <v>1.1599999999999999</v>
      </c>
      <c r="L2539">
        <v>5.7</v>
      </c>
      <c r="M2539" t="str">
        <f t="shared" si="119"/>
        <v/>
      </c>
      <c r="N2539" s="12" t="str">
        <f t="shared" si="120"/>
        <v/>
      </c>
      <c r="O2539" t="str">
        <f t="shared" si="121"/>
        <v/>
      </c>
    </row>
    <row r="2540" spans="1:15" x14ac:dyDescent="0.25">
      <c r="A2540">
        <v>2000</v>
      </c>
      <c r="B2540">
        <v>4</v>
      </c>
      <c r="C2540" s="2">
        <v>0.60833333333333328</v>
      </c>
      <c r="D2540">
        <v>3</v>
      </c>
      <c r="E2540">
        <v>1</v>
      </c>
      <c r="F2540" t="s">
        <v>2730</v>
      </c>
      <c r="G2540" t="s">
        <v>2731</v>
      </c>
      <c r="H2540">
        <v>16</v>
      </c>
      <c r="I2540">
        <v>6</v>
      </c>
      <c r="J2540">
        <v>1.1599999999999999</v>
      </c>
      <c r="K2540">
        <v>-0.52</v>
      </c>
      <c r="L2540">
        <v>3.3</v>
      </c>
      <c r="M2540" t="str">
        <f t="shared" si="119"/>
        <v/>
      </c>
      <c r="N2540" s="12" t="str">
        <f t="shared" si="120"/>
        <v/>
      </c>
      <c r="O2540" t="str">
        <f t="shared" si="121"/>
        <v/>
      </c>
    </row>
    <row r="2541" spans="1:15" x14ac:dyDescent="0.25">
      <c r="A2541">
        <v>2000</v>
      </c>
      <c r="B2541">
        <v>4</v>
      </c>
      <c r="C2541" s="2">
        <v>0.60833333333333328</v>
      </c>
      <c r="D2541">
        <v>4</v>
      </c>
      <c r="E2541">
        <v>1</v>
      </c>
      <c r="F2541" t="s">
        <v>2730</v>
      </c>
      <c r="G2541" t="s">
        <v>2729</v>
      </c>
      <c r="H2541">
        <v>16</v>
      </c>
      <c r="I2541">
        <v>6</v>
      </c>
      <c r="J2541">
        <v>-0.52</v>
      </c>
      <c r="K2541">
        <v>1.93</v>
      </c>
      <c r="L2541">
        <v>7.1</v>
      </c>
      <c r="M2541" t="str">
        <f t="shared" si="119"/>
        <v/>
      </c>
      <c r="N2541" s="12" t="str">
        <f t="shared" si="120"/>
        <v/>
      </c>
      <c r="O2541" t="str">
        <f t="shared" si="121"/>
        <v/>
      </c>
    </row>
    <row r="2542" spans="1:15" x14ac:dyDescent="0.25">
      <c r="A2542">
        <v>2000</v>
      </c>
      <c r="B2542">
        <v>4</v>
      </c>
      <c r="C2542" s="2">
        <v>0.60833333333333328</v>
      </c>
      <c r="D2542">
        <v>1</v>
      </c>
      <c r="E2542">
        <v>10</v>
      </c>
      <c r="F2542" t="s">
        <v>2728</v>
      </c>
      <c r="G2542" t="s">
        <v>2727</v>
      </c>
      <c r="H2542">
        <v>16</v>
      </c>
      <c r="I2542">
        <v>6</v>
      </c>
      <c r="J2542">
        <v>1.93</v>
      </c>
      <c r="K2542">
        <v>2.06</v>
      </c>
      <c r="L2542">
        <v>7.4</v>
      </c>
      <c r="M2542" t="str">
        <f t="shared" si="119"/>
        <v/>
      </c>
      <c r="N2542" s="12" t="str">
        <f t="shared" si="120"/>
        <v/>
      </c>
      <c r="O2542" t="str">
        <f t="shared" si="121"/>
        <v/>
      </c>
    </row>
    <row r="2543" spans="1:15" x14ac:dyDescent="0.25">
      <c r="A2543">
        <v>2000</v>
      </c>
      <c r="B2543">
        <v>4</v>
      </c>
      <c r="C2543" s="2">
        <v>0.60833333333333328</v>
      </c>
      <c r="D2543">
        <v>2</v>
      </c>
      <c r="E2543">
        <v>5</v>
      </c>
      <c r="F2543">
        <v>50</v>
      </c>
      <c r="G2543" t="s">
        <v>2726</v>
      </c>
      <c r="H2543">
        <v>16</v>
      </c>
      <c r="I2543">
        <v>6</v>
      </c>
      <c r="J2543">
        <v>2.06</v>
      </c>
      <c r="K2543">
        <v>2.59</v>
      </c>
      <c r="L2543">
        <v>8.5</v>
      </c>
      <c r="M2543" t="str">
        <f t="shared" si="119"/>
        <v/>
      </c>
      <c r="N2543" s="12" t="str">
        <f t="shared" si="120"/>
        <v/>
      </c>
      <c r="O2543" t="str">
        <f t="shared" si="121"/>
        <v/>
      </c>
    </row>
    <row r="2544" spans="1:15" x14ac:dyDescent="0.25">
      <c r="A2544">
        <v>2000</v>
      </c>
      <c r="B2544">
        <v>4</v>
      </c>
      <c r="C2544" s="2">
        <v>0.60833333333333328</v>
      </c>
      <c r="D2544">
        <v>1</v>
      </c>
      <c r="E2544">
        <v>10</v>
      </c>
      <c r="F2544" t="s">
        <v>2354</v>
      </c>
      <c r="G2544" t="s">
        <v>2725</v>
      </c>
      <c r="H2544">
        <v>16</v>
      </c>
      <c r="I2544">
        <v>6</v>
      </c>
      <c r="J2544">
        <v>2.59</v>
      </c>
      <c r="K2544">
        <v>3.97</v>
      </c>
      <c r="L2544">
        <v>12.3</v>
      </c>
      <c r="M2544" t="str">
        <f t="shared" si="119"/>
        <v/>
      </c>
      <c r="N2544" s="12" t="str">
        <f t="shared" si="120"/>
        <v/>
      </c>
      <c r="O2544" t="str">
        <f t="shared" si="121"/>
        <v/>
      </c>
    </row>
    <row r="2545" spans="1:15" x14ac:dyDescent="0.25">
      <c r="A2545">
        <v>2000</v>
      </c>
      <c r="B2545">
        <v>4</v>
      </c>
      <c r="C2545" s="2">
        <v>0.35625000000000001</v>
      </c>
      <c r="D2545">
        <v>1</v>
      </c>
      <c r="E2545">
        <v>10</v>
      </c>
      <c r="F2545" t="s">
        <v>2354</v>
      </c>
      <c r="G2545" t="s">
        <v>2724</v>
      </c>
      <c r="H2545">
        <v>16</v>
      </c>
      <c r="I2545">
        <v>6</v>
      </c>
      <c r="J2545">
        <v>0</v>
      </c>
      <c r="K2545">
        <v>0</v>
      </c>
      <c r="M2545" t="str">
        <f t="shared" si="119"/>
        <v/>
      </c>
      <c r="N2545" s="12" t="str">
        <f t="shared" si="120"/>
        <v/>
      </c>
      <c r="O2545" t="str">
        <f t="shared" si="121"/>
        <v/>
      </c>
    </row>
    <row r="2546" spans="1:15" x14ac:dyDescent="0.25">
      <c r="A2546">
        <v>2000</v>
      </c>
      <c r="B2546">
        <v>4</v>
      </c>
      <c r="C2546" s="2">
        <v>0.35625000000000001</v>
      </c>
      <c r="D2546">
        <v>1</v>
      </c>
      <c r="E2546">
        <v>10</v>
      </c>
      <c r="F2546" t="s">
        <v>2449</v>
      </c>
      <c r="G2546" t="s">
        <v>2723</v>
      </c>
      <c r="H2546">
        <v>16</v>
      </c>
      <c r="I2546">
        <v>6</v>
      </c>
      <c r="J2546">
        <v>3.97</v>
      </c>
      <c r="K2546">
        <v>6.51</v>
      </c>
      <c r="L2546">
        <v>19</v>
      </c>
      <c r="M2546" t="str">
        <f t="shared" si="119"/>
        <v/>
      </c>
      <c r="N2546" s="12" t="str">
        <f t="shared" si="120"/>
        <v/>
      </c>
      <c r="O2546" t="str">
        <f t="shared" si="121"/>
        <v/>
      </c>
    </row>
    <row r="2547" spans="1:15" x14ac:dyDescent="0.25">
      <c r="A2547">
        <v>2000</v>
      </c>
      <c r="B2547">
        <v>4</v>
      </c>
      <c r="C2547" s="2">
        <v>0.35625000000000001</v>
      </c>
      <c r="D2547">
        <v>1</v>
      </c>
      <c r="E2547">
        <v>3</v>
      </c>
      <c r="F2547" t="s">
        <v>2722</v>
      </c>
      <c r="G2547" t="s">
        <v>2708</v>
      </c>
      <c r="H2547">
        <v>16</v>
      </c>
      <c r="I2547">
        <v>6</v>
      </c>
      <c r="J2547">
        <v>6.51</v>
      </c>
      <c r="K2547">
        <v>5.72</v>
      </c>
      <c r="L2547">
        <v>15</v>
      </c>
      <c r="M2547" t="str">
        <f t="shared" si="119"/>
        <v/>
      </c>
      <c r="N2547" s="12" t="str">
        <f t="shared" si="120"/>
        <v/>
      </c>
      <c r="O2547" t="str">
        <f t="shared" si="121"/>
        <v/>
      </c>
    </row>
    <row r="2548" spans="1:15" x14ac:dyDescent="0.25">
      <c r="A2548">
        <v>2000</v>
      </c>
      <c r="B2548">
        <v>4</v>
      </c>
      <c r="C2548" s="2">
        <v>0.35625000000000001</v>
      </c>
      <c r="D2548">
        <v>2</v>
      </c>
      <c r="E2548">
        <v>2</v>
      </c>
      <c r="F2548" t="s">
        <v>2720</v>
      </c>
      <c r="G2548" t="s">
        <v>2721</v>
      </c>
      <c r="H2548">
        <v>16</v>
      </c>
      <c r="I2548">
        <v>12</v>
      </c>
      <c r="J2548">
        <v>5.72</v>
      </c>
      <c r="K2548">
        <v>7</v>
      </c>
      <c r="L2548">
        <v>16.399999999999999</v>
      </c>
      <c r="M2548">
        <f t="shared" si="119"/>
        <v>4</v>
      </c>
      <c r="N2548" s="12">
        <f t="shared" si="120"/>
        <v>3.5729166666666666E-2</v>
      </c>
      <c r="O2548">
        <f t="shared" si="121"/>
        <v>4</v>
      </c>
    </row>
    <row r="2549" spans="1:15" x14ac:dyDescent="0.25">
      <c r="A2549">
        <v>2000</v>
      </c>
      <c r="B2549">
        <v>4</v>
      </c>
      <c r="C2549" s="2">
        <v>0.35625000000000001</v>
      </c>
      <c r="D2549">
        <v>2</v>
      </c>
      <c r="E2549">
        <v>2</v>
      </c>
      <c r="F2549" t="s">
        <v>2720</v>
      </c>
      <c r="G2549" t="s">
        <v>2719</v>
      </c>
      <c r="H2549">
        <v>16</v>
      </c>
      <c r="I2549">
        <v>13</v>
      </c>
      <c r="J2549">
        <v>0</v>
      </c>
      <c r="K2549">
        <v>1.28</v>
      </c>
      <c r="L2549">
        <v>21.7</v>
      </c>
      <c r="M2549">
        <f t="shared" si="119"/>
        <v>4</v>
      </c>
      <c r="N2549" s="12">
        <f t="shared" si="120"/>
        <v>3.5729166666666666E-2</v>
      </c>
      <c r="O2549">
        <f t="shared" si="121"/>
        <v>3</v>
      </c>
    </row>
    <row r="2550" spans="1:15" x14ac:dyDescent="0.25">
      <c r="A2550">
        <v>2000</v>
      </c>
      <c r="B2550">
        <v>4</v>
      </c>
      <c r="C2550" s="2">
        <v>0.35625000000000001</v>
      </c>
      <c r="D2550">
        <v>2</v>
      </c>
      <c r="E2550">
        <v>2</v>
      </c>
      <c r="F2550" t="s">
        <v>2718</v>
      </c>
      <c r="G2550" t="s">
        <v>305</v>
      </c>
      <c r="H2550">
        <v>16</v>
      </c>
      <c r="I2550">
        <v>13</v>
      </c>
      <c r="J2550">
        <v>1.28</v>
      </c>
      <c r="K2550">
        <v>-0.34</v>
      </c>
      <c r="L2550">
        <v>19.8</v>
      </c>
      <c r="M2550" t="str">
        <f t="shared" si="119"/>
        <v/>
      </c>
      <c r="N2550" s="12" t="str">
        <f t="shared" si="120"/>
        <v/>
      </c>
      <c r="O2550" t="str">
        <f t="shared" si="121"/>
        <v/>
      </c>
    </row>
    <row r="2551" spans="1:15" x14ac:dyDescent="0.25">
      <c r="A2551">
        <v>2000</v>
      </c>
      <c r="B2551">
        <v>4</v>
      </c>
      <c r="C2551" s="2">
        <v>0.30624999999999997</v>
      </c>
      <c r="D2551">
        <v>1</v>
      </c>
      <c r="E2551">
        <v>10</v>
      </c>
      <c r="F2551" t="s">
        <v>2717</v>
      </c>
      <c r="G2551" t="s">
        <v>2716</v>
      </c>
      <c r="H2551">
        <v>16</v>
      </c>
      <c r="I2551">
        <v>13</v>
      </c>
      <c r="J2551">
        <v>0.34</v>
      </c>
      <c r="K2551">
        <v>7.0000000000000007E-2</v>
      </c>
      <c r="L2551">
        <v>20.3</v>
      </c>
      <c r="M2551" t="str">
        <f t="shared" si="119"/>
        <v/>
      </c>
      <c r="N2551" s="12" t="str">
        <f t="shared" si="120"/>
        <v/>
      </c>
      <c r="O2551" t="str">
        <f t="shared" si="121"/>
        <v/>
      </c>
    </row>
    <row r="2552" spans="1:15" x14ac:dyDescent="0.25">
      <c r="A2552">
        <v>2000</v>
      </c>
      <c r="B2552">
        <v>4</v>
      </c>
      <c r="C2552" s="2">
        <v>0.30624999999999997</v>
      </c>
      <c r="D2552">
        <v>2</v>
      </c>
      <c r="E2552">
        <v>8</v>
      </c>
      <c r="F2552" t="s">
        <v>2398</v>
      </c>
      <c r="G2552" t="s">
        <v>2715</v>
      </c>
      <c r="H2552">
        <v>16</v>
      </c>
      <c r="I2552">
        <v>13</v>
      </c>
      <c r="J2552">
        <v>7.0000000000000007E-2</v>
      </c>
      <c r="K2552">
        <v>-0.63</v>
      </c>
      <c r="L2552">
        <v>24.8</v>
      </c>
      <c r="M2552" t="str">
        <f t="shared" si="119"/>
        <v/>
      </c>
      <c r="N2552" s="12" t="str">
        <f t="shared" si="120"/>
        <v/>
      </c>
      <c r="O2552" t="str">
        <f t="shared" si="121"/>
        <v/>
      </c>
    </row>
    <row r="2553" spans="1:15" x14ac:dyDescent="0.25">
      <c r="A2553">
        <v>2000</v>
      </c>
      <c r="B2553">
        <v>4</v>
      </c>
      <c r="C2553" s="2">
        <v>0.30624999999999997</v>
      </c>
      <c r="D2553">
        <v>3</v>
      </c>
      <c r="E2553">
        <v>8</v>
      </c>
      <c r="F2553" t="s">
        <v>2398</v>
      </c>
      <c r="G2553" t="s">
        <v>2714</v>
      </c>
      <c r="H2553">
        <v>16</v>
      </c>
      <c r="I2553">
        <v>13</v>
      </c>
      <c r="J2553">
        <v>-0.63</v>
      </c>
      <c r="K2553">
        <v>-1.83</v>
      </c>
      <c r="L2553">
        <v>33.4</v>
      </c>
      <c r="M2553" t="str">
        <f t="shared" si="119"/>
        <v/>
      </c>
      <c r="N2553" s="12" t="str">
        <f t="shared" si="120"/>
        <v/>
      </c>
      <c r="O2553" t="str">
        <f t="shared" si="121"/>
        <v/>
      </c>
    </row>
    <row r="2554" spans="1:15" x14ac:dyDescent="0.25">
      <c r="A2554">
        <v>2000</v>
      </c>
      <c r="B2554">
        <v>4</v>
      </c>
      <c r="C2554" s="2">
        <v>0.30624999999999997</v>
      </c>
      <c r="D2554">
        <v>4</v>
      </c>
      <c r="E2554">
        <v>8</v>
      </c>
      <c r="F2554" t="s">
        <v>2398</v>
      </c>
      <c r="G2554" t="s">
        <v>2713</v>
      </c>
      <c r="H2554">
        <v>16</v>
      </c>
      <c r="I2554">
        <v>13</v>
      </c>
      <c r="J2554">
        <v>-1.83</v>
      </c>
      <c r="K2554">
        <v>-2.06</v>
      </c>
      <c r="L2554">
        <v>35.200000000000003</v>
      </c>
      <c r="M2554" t="str">
        <f t="shared" si="119"/>
        <v/>
      </c>
      <c r="N2554" s="12" t="str">
        <f t="shared" si="120"/>
        <v/>
      </c>
      <c r="O2554" t="str">
        <f t="shared" si="121"/>
        <v/>
      </c>
    </row>
    <row r="2555" spans="1:15" x14ac:dyDescent="0.25">
      <c r="A2555">
        <v>2000</v>
      </c>
      <c r="B2555">
        <v>4</v>
      </c>
      <c r="C2555" s="2">
        <v>0.26180555555555557</v>
      </c>
      <c r="D2555">
        <v>1</v>
      </c>
      <c r="E2555">
        <v>10</v>
      </c>
      <c r="F2555" t="s">
        <v>2712</v>
      </c>
      <c r="G2555" t="s">
        <v>2711</v>
      </c>
      <c r="H2555">
        <v>16</v>
      </c>
      <c r="I2555">
        <v>13</v>
      </c>
      <c r="J2555">
        <v>2.06</v>
      </c>
      <c r="K2555">
        <v>2.79</v>
      </c>
      <c r="L2555">
        <v>41.5</v>
      </c>
      <c r="M2555" t="str">
        <f t="shared" si="119"/>
        <v/>
      </c>
      <c r="N2555" s="12" t="str">
        <f t="shared" si="120"/>
        <v/>
      </c>
      <c r="O2555" t="str">
        <f t="shared" si="121"/>
        <v/>
      </c>
    </row>
    <row r="2556" spans="1:15" x14ac:dyDescent="0.25">
      <c r="A2556">
        <v>2000</v>
      </c>
      <c r="B2556">
        <v>4</v>
      </c>
      <c r="C2556" s="2">
        <v>0.26180555555555557</v>
      </c>
      <c r="D2556">
        <v>1</v>
      </c>
      <c r="E2556">
        <v>10</v>
      </c>
      <c r="F2556" t="s">
        <v>2422</v>
      </c>
      <c r="G2556" t="s">
        <v>2710</v>
      </c>
      <c r="H2556">
        <v>16</v>
      </c>
      <c r="I2556">
        <v>13</v>
      </c>
      <c r="J2556">
        <v>2.79</v>
      </c>
      <c r="K2556">
        <v>3.19</v>
      </c>
      <c r="L2556">
        <v>45.1</v>
      </c>
      <c r="M2556" t="str">
        <f t="shared" si="119"/>
        <v/>
      </c>
      <c r="N2556" s="12" t="str">
        <f t="shared" si="120"/>
        <v/>
      </c>
      <c r="O2556" t="str">
        <f t="shared" si="121"/>
        <v/>
      </c>
    </row>
    <row r="2557" spans="1:15" x14ac:dyDescent="0.25">
      <c r="A2557">
        <v>2000</v>
      </c>
      <c r="B2557">
        <v>4</v>
      </c>
      <c r="C2557" s="2">
        <v>0.26180555555555557</v>
      </c>
      <c r="D2557">
        <v>2</v>
      </c>
      <c r="E2557">
        <v>3</v>
      </c>
      <c r="F2557" t="s">
        <v>2709</v>
      </c>
      <c r="G2557" t="s">
        <v>2708</v>
      </c>
      <c r="H2557">
        <v>16</v>
      </c>
      <c r="I2557">
        <v>13</v>
      </c>
      <c r="J2557">
        <v>3.19</v>
      </c>
      <c r="K2557">
        <v>2.61</v>
      </c>
      <c r="L2557">
        <v>39.9</v>
      </c>
      <c r="M2557" t="str">
        <f t="shared" si="119"/>
        <v/>
      </c>
      <c r="N2557" s="12" t="str">
        <f t="shared" si="120"/>
        <v/>
      </c>
      <c r="O2557" t="str">
        <f t="shared" si="121"/>
        <v/>
      </c>
    </row>
    <row r="2558" spans="1:15" x14ac:dyDescent="0.25">
      <c r="A2558">
        <v>2000</v>
      </c>
      <c r="B2558">
        <v>4</v>
      </c>
      <c r="C2558" s="2">
        <v>0.26180555555555557</v>
      </c>
      <c r="D2558">
        <v>3</v>
      </c>
      <c r="E2558">
        <v>2</v>
      </c>
      <c r="F2558" t="s">
        <v>2707</v>
      </c>
      <c r="G2558" t="s">
        <v>2706</v>
      </c>
      <c r="H2558">
        <v>16</v>
      </c>
      <c r="I2558">
        <v>13</v>
      </c>
      <c r="J2558">
        <v>2.61</v>
      </c>
      <c r="K2558">
        <v>3.71</v>
      </c>
      <c r="L2558">
        <v>49.8</v>
      </c>
      <c r="M2558" t="str">
        <f t="shared" si="119"/>
        <v/>
      </c>
      <c r="N2558" s="12" t="str">
        <f t="shared" si="120"/>
        <v/>
      </c>
      <c r="O2558" t="str">
        <f t="shared" si="121"/>
        <v/>
      </c>
    </row>
    <row r="2559" spans="1:15" x14ac:dyDescent="0.25">
      <c r="A2559">
        <v>2000</v>
      </c>
      <c r="B2559">
        <v>4</v>
      </c>
      <c r="C2559" s="2">
        <v>0.26180555555555557</v>
      </c>
      <c r="D2559">
        <v>1</v>
      </c>
      <c r="E2559">
        <v>10</v>
      </c>
      <c r="F2559" t="s">
        <v>2432</v>
      </c>
      <c r="G2559" t="s">
        <v>2705</v>
      </c>
      <c r="H2559">
        <v>16</v>
      </c>
      <c r="I2559">
        <v>13</v>
      </c>
      <c r="J2559">
        <v>3.71</v>
      </c>
      <c r="K2559">
        <v>3.57</v>
      </c>
      <c r="L2559">
        <v>48.5</v>
      </c>
      <c r="M2559" t="str">
        <f t="shared" si="119"/>
        <v/>
      </c>
      <c r="N2559" s="12" t="str">
        <f t="shared" si="120"/>
        <v/>
      </c>
      <c r="O2559" t="str">
        <f t="shared" si="121"/>
        <v/>
      </c>
    </row>
    <row r="2560" spans="1:15" x14ac:dyDescent="0.25">
      <c r="A2560">
        <v>2000</v>
      </c>
      <c r="B2560">
        <v>4</v>
      </c>
      <c r="C2560" s="2">
        <v>0.26180555555555557</v>
      </c>
      <c r="D2560">
        <v>2</v>
      </c>
      <c r="E2560">
        <v>7</v>
      </c>
      <c r="F2560" t="s">
        <v>2453</v>
      </c>
      <c r="G2560" t="s">
        <v>2704</v>
      </c>
      <c r="H2560">
        <v>16</v>
      </c>
      <c r="I2560">
        <v>13</v>
      </c>
      <c r="J2560">
        <v>3.57</v>
      </c>
      <c r="K2560">
        <v>2.87</v>
      </c>
      <c r="L2560">
        <v>42.2</v>
      </c>
      <c r="M2560" t="str">
        <f t="shared" si="119"/>
        <v/>
      </c>
      <c r="N2560" s="12" t="str">
        <f t="shared" si="120"/>
        <v/>
      </c>
      <c r="O2560" t="str">
        <f t="shared" si="121"/>
        <v/>
      </c>
    </row>
    <row r="2561" spans="1:15" x14ac:dyDescent="0.25">
      <c r="A2561">
        <v>2000</v>
      </c>
      <c r="B2561">
        <v>4</v>
      </c>
      <c r="C2561" s="2">
        <v>0.26180555555555557</v>
      </c>
      <c r="D2561">
        <v>3</v>
      </c>
      <c r="E2561">
        <v>7</v>
      </c>
      <c r="F2561" t="s">
        <v>2453</v>
      </c>
      <c r="G2561" t="s">
        <v>2703</v>
      </c>
      <c r="H2561">
        <v>16</v>
      </c>
      <c r="I2561">
        <v>13</v>
      </c>
      <c r="J2561">
        <v>2.87</v>
      </c>
      <c r="K2561">
        <v>1.8</v>
      </c>
      <c r="L2561">
        <v>33</v>
      </c>
      <c r="M2561" t="str">
        <f t="shared" si="119"/>
        <v/>
      </c>
      <c r="N2561" s="12" t="str">
        <f t="shared" si="120"/>
        <v/>
      </c>
      <c r="O2561" t="str">
        <f t="shared" si="121"/>
        <v/>
      </c>
    </row>
    <row r="2562" spans="1:15" x14ac:dyDescent="0.25">
      <c r="A2562">
        <v>2000</v>
      </c>
      <c r="B2562">
        <v>4</v>
      </c>
      <c r="C2562" s="2">
        <v>0.26180555555555557</v>
      </c>
      <c r="D2562">
        <v>4</v>
      </c>
      <c r="E2562">
        <v>7</v>
      </c>
      <c r="F2562" t="s">
        <v>2453</v>
      </c>
      <c r="G2562" t="s">
        <v>2702</v>
      </c>
      <c r="H2562">
        <v>16</v>
      </c>
      <c r="I2562">
        <v>16</v>
      </c>
      <c r="J2562">
        <v>1.8</v>
      </c>
      <c r="K2562">
        <v>3</v>
      </c>
      <c r="L2562">
        <v>43.4</v>
      </c>
      <c r="M2562">
        <f t="shared" si="119"/>
        <v>4</v>
      </c>
      <c r="N2562" s="12">
        <f t="shared" si="120"/>
        <v>3.7303240740740741E-2</v>
      </c>
      <c r="O2562">
        <f t="shared" si="121"/>
        <v>0</v>
      </c>
    </row>
    <row r="2563" spans="1:15" x14ac:dyDescent="0.25">
      <c r="A2563">
        <v>2000</v>
      </c>
      <c r="B2563">
        <v>4</v>
      </c>
      <c r="C2563" s="2">
        <v>0.26180555555555557</v>
      </c>
      <c r="D2563">
        <v>4</v>
      </c>
      <c r="E2563">
        <v>7</v>
      </c>
      <c r="F2563" t="s">
        <v>2701</v>
      </c>
      <c r="G2563" t="s">
        <v>2700</v>
      </c>
      <c r="H2563">
        <v>16</v>
      </c>
      <c r="I2563">
        <v>16</v>
      </c>
      <c r="J2563">
        <v>-1.37</v>
      </c>
      <c r="K2563">
        <v>-0.74</v>
      </c>
      <c r="L2563">
        <v>36.799999999999997</v>
      </c>
      <c r="M2563" t="str">
        <f t="shared" si="119"/>
        <v/>
      </c>
      <c r="N2563" s="12" t="str">
        <f t="shared" si="120"/>
        <v/>
      </c>
      <c r="O2563" t="str">
        <f t="shared" si="121"/>
        <v/>
      </c>
    </row>
    <row r="2564" spans="1:15" x14ac:dyDescent="0.25">
      <c r="A2564">
        <v>2000</v>
      </c>
      <c r="B2564">
        <v>4</v>
      </c>
      <c r="C2564" s="2">
        <v>9.1666666666666674E-2</v>
      </c>
      <c r="D2564">
        <v>1</v>
      </c>
      <c r="E2564">
        <v>10</v>
      </c>
      <c r="F2564" t="s">
        <v>2698</v>
      </c>
      <c r="G2564" t="s">
        <v>2699</v>
      </c>
      <c r="H2564">
        <v>22</v>
      </c>
      <c r="I2564">
        <v>16</v>
      </c>
      <c r="J2564">
        <v>0.74</v>
      </c>
      <c r="K2564">
        <v>7</v>
      </c>
      <c r="L2564">
        <v>0.9</v>
      </c>
      <c r="M2564">
        <f t="shared" ref="M2564:M2627" si="122">IF(AND(H2564=H2563,I2564=I2563),"",$B2564)</f>
        <v>4</v>
      </c>
      <c r="N2564" s="12">
        <f t="shared" ref="N2564:N2627" si="123">IF(NOT(ISNUMBER(M2564)),"",
IF(AND($C2564=0.625,$B2564=1),TIME(0,0,0),
(($C$3-C2564)+0.625*(B2564-1))/60))</f>
        <v>4.0138888888888884E-2</v>
      </c>
      <c r="O2564">
        <f t="shared" ref="O2564:O2627" si="124">IF(N2564&lt;&gt;"",ABS(H2564-I2564),"")</f>
        <v>6</v>
      </c>
    </row>
    <row r="2565" spans="1:15" x14ac:dyDescent="0.25">
      <c r="A2565">
        <v>2000</v>
      </c>
      <c r="B2565">
        <v>4</v>
      </c>
      <c r="C2565" s="2">
        <v>9.1666666666666674E-2</v>
      </c>
      <c r="D2565">
        <v>1</v>
      </c>
      <c r="E2565">
        <v>10</v>
      </c>
      <c r="F2565" t="s">
        <v>2698</v>
      </c>
      <c r="G2565" t="s">
        <v>2350</v>
      </c>
      <c r="H2565">
        <v>23</v>
      </c>
      <c r="I2565">
        <v>16</v>
      </c>
      <c r="J2565">
        <v>0</v>
      </c>
      <c r="K2565">
        <v>0.94</v>
      </c>
      <c r="L2565">
        <v>0.3</v>
      </c>
      <c r="M2565">
        <f t="shared" si="122"/>
        <v>4</v>
      </c>
      <c r="N2565" s="12">
        <f t="shared" si="123"/>
        <v>4.0138888888888884E-2</v>
      </c>
      <c r="O2565">
        <f t="shared" si="124"/>
        <v>7</v>
      </c>
    </row>
    <row r="2566" spans="1:15" x14ac:dyDescent="0.25">
      <c r="A2566">
        <v>2000</v>
      </c>
      <c r="B2566">
        <v>4</v>
      </c>
      <c r="C2566" s="2">
        <v>9.1666666666666674E-2</v>
      </c>
      <c r="D2566">
        <v>1</v>
      </c>
      <c r="E2566">
        <v>10</v>
      </c>
      <c r="F2566" t="s">
        <v>2341</v>
      </c>
      <c r="G2566" t="s">
        <v>2697</v>
      </c>
      <c r="H2566">
        <v>23</v>
      </c>
      <c r="I2566">
        <v>16</v>
      </c>
      <c r="J2566">
        <v>0.94</v>
      </c>
      <c r="K2566">
        <v>0.35</v>
      </c>
      <c r="L2566">
        <v>0.2</v>
      </c>
      <c r="M2566" t="str">
        <f t="shared" si="122"/>
        <v/>
      </c>
      <c r="N2566" s="12" t="str">
        <f t="shared" si="123"/>
        <v/>
      </c>
      <c r="O2566" t="str">
        <f t="shared" si="124"/>
        <v/>
      </c>
    </row>
    <row r="2567" spans="1:15" x14ac:dyDescent="0.25">
      <c r="A2567">
        <v>2000</v>
      </c>
      <c r="B2567">
        <v>4</v>
      </c>
      <c r="C2567" s="2">
        <v>7.4999999999999997E-2</v>
      </c>
      <c r="D2567">
        <v>1</v>
      </c>
      <c r="E2567">
        <v>10</v>
      </c>
      <c r="F2567" t="s">
        <v>2696</v>
      </c>
      <c r="G2567" t="s">
        <v>2695</v>
      </c>
      <c r="H2567">
        <v>23</v>
      </c>
      <c r="I2567">
        <v>16</v>
      </c>
      <c r="J2567">
        <v>-0.35</v>
      </c>
      <c r="K2567">
        <v>0.42</v>
      </c>
      <c r="L2567">
        <v>0.2</v>
      </c>
      <c r="M2567" t="str">
        <f t="shared" si="122"/>
        <v/>
      </c>
      <c r="N2567" s="12" t="str">
        <f t="shared" si="123"/>
        <v/>
      </c>
      <c r="O2567" t="str">
        <f t="shared" si="124"/>
        <v/>
      </c>
    </row>
    <row r="2568" spans="1:15" x14ac:dyDescent="0.25">
      <c r="A2568">
        <v>2000</v>
      </c>
      <c r="B2568">
        <v>4</v>
      </c>
      <c r="C2568" s="2">
        <v>5.9027777777777783E-2</v>
      </c>
      <c r="D2568">
        <v>2</v>
      </c>
      <c r="E2568">
        <v>1</v>
      </c>
      <c r="F2568" t="s">
        <v>2694</v>
      </c>
      <c r="G2568" t="s">
        <v>2693</v>
      </c>
      <c r="H2568">
        <v>23</v>
      </c>
      <c r="I2568">
        <v>16</v>
      </c>
      <c r="J2568">
        <v>0.42</v>
      </c>
      <c r="K2568">
        <v>0.81</v>
      </c>
      <c r="L2568">
        <v>0.1</v>
      </c>
      <c r="M2568" t="str">
        <f t="shared" si="122"/>
        <v/>
      </c>
      <c r="N2568" s="12" t="str">
        <f t="shared" si="123"/>
        <v/>
      </c>
      <c r="O2568" t="str">
        <f t="shared" si="124"/>
        <v/>
      </c>
    </row>
    <row r="2569" spans="1:15" x14ac:dyDescent="0.25">
      <c r="A2569">
        <v>2000</v>
      </c>
      <c r="B2569">
        <v>4</v>
      </c>
      <c r="C2569" s="2">
        <v>5.5555555555555552E-2</v>
      </c>
      <c r="D2569">
        <v>1</v>
      </c>
      <c r="E2569">
        <v>10</v>
      </c>
      <c r="F2569" t="s">
        <v>2691</v>
      </c>
      <c r="G2569" t="s">
        <v>2692</v>
      </c>
      <c r="H2569">
        <v>23</v>
      </c>
      <c r="I2569">
        <v>16</v>
      </c>
      <c r="J2569">
        <v>0.81</v>
      </c>
      <c r="K2569">
        <v>0.26</v>
      </c>
      <c r="L2569">
        <v>0</v>
      </c>
      <c r="M2569" t="str">
        <f t="shared" si="122"/>
        <v/>
      </c>
      <c r="N2569" s="12" t="str">
        <f t="shared" si="123"/>
        <v/>
      </c>
      <c r="O2569" t="str">
        <f t="shared" si="124"/>
        <v/>
      </c>
    </row>
    <row r="2570" spans="1:15" x14ac:dyDescent="0.25">
      <c r="A2570">
        <v>2000</v>
      </c>
      <c r="B2570">
        <v>4</v>
      </c>
      <c r="C2570" s="2">
        <v>5.2777777777777778E-2</v>
      </c>
      <c r="D2570">
        <v>2</v>
      </c>
      <c r="E2570">
        <v>10</v>
      </c>
      <c r="F2570" t="s">
        <v>2691</v>
      </c>
      <c r="G2570" t="s">
        <v>2690</v>
      </c>
      <c r="H2570">
        <v>23</v>
      </c>
      <c r="I2570">
        <v>16</v>
      </c>
      <c r="J2570">
        <v>0.26</v>
      </c>
      <c r="K2570">
        <v>2.59</v>
      </c>
      <c r="L2570">
        <v>1.2</v>
      </c>
      <c r="M2570" t="str">
        <f t="shared" si="122"/>
        <v/>
      </c>
      <c r="N2570" s="12" t="str">
        <f t="shared" si="123"/>
        <v/>
      </c>
      <c r="O2570" t="str">
        <f t="shared" si="124"/>
        <v/>
      </c>
    </row>
    <row r="2571" spans="1:15" x14ac:dyDescent="0.25">
      <c r="A2571">
        <v>2000</v>
      </c>
      <c r="B2571">
        <v>4</v>
      </c>
      <c r="C2571" s="2">
        <v>4.5138888888888888E-2</v>
      </c>
      <c r="D2571">
        <v>1</v>
      </c>
      <c r="E2571">
        <v>10</v>
      </c>
      <c r="F2571" t="s">
        <v>2354</v>
      </c>
      <c r="G2571" t="s">
        <v>2689</v>
      </c>
      <c r="H2571">
        <v>23</v>
      </c>
      <c r="I2571">
        <v>16</v>
      </c>
      <c r="J2571">
        <v>2.59</v>
      </c>
      <c r="K2571">
        <v>3.32</v>
      </c>
      <c r="L2571">
        <v>2.1</v>
      </c>
      <c r="M2571" t="str">
        <f t="shared" si="122"/>
        <v/>
      </c>
      <c r="N2571" s="12" t="str">
        <f t="shared" si="123"/>
        <v/>
      </c>
      <c r="O2571" t="str">
        <f t="shared" si="124"/>
        <v/>
      </c>
    </row>
    <row r="2572" spans="1:15" x14ac:dyDescent="0.25">
      <c r="A2572">
        <v>2000</v>
      </c>
      <c r="B2572">
        <v>4</v>
      </c>
      <c r="C2572" s="2">
        <v>4.0972222222222222E-2</v>
      </c>
      <c r="D2572">
        <v>1</v>
      </c>
      <c r="E2572">
        <v>5</v>
      </c>
      <c r="F2572" t="s">
        <v>2450</v>
      </c>
      <c r="G2572" t="s">
        <v>2688</v>
      </c>
      <c r="H2572">
        <v>23</v>
      </c>
      <c r="I2572">
        <v>16</v>
      </c>
      <c r="J2572">
        <v>3.32</v>
      </c>
      <c r="K2572">
        <v>2.99</v>
      </c>
      <c r="L2572">
        <v>1.1000000000000001</v>
      </c>
      <c r="M2572" t="str">
        <f t="shared" si="122"/>
        <v/>
      </c>
      <c r="N2572" s="12" t="str">
        <f t="shared" si="123"/>
        <v/>
      </c>
      <c r="O2572" t="str">
        <f t="shared" si="124"/>
        <v/>
      </c>
    </row>
    <row r="2573" spans="1:15" x14ac:dyDescent="0.25">
      <c r="A2573">
        <v>2000</v>
      </c>
      <c r="B2573">
        <v>4</v>
      </c>
      <c r="C2573" s="2">
        <v>3.4027777777777775E-2</v>
      </c>
      <c r="D2573">
        <v>2</v>
      </c>
      <c r="E2573">
        <v>3</v>
      </c>
      <c r="F2573" t="s">
        <v>2396</v>
      </c>
      <c r="G2573" t="s">
        <v>2687</v>
      </c>
      <c r="H2573">
        <v>23</v>
      </c>
      <c r="I2573">
        <v>16</v>
      </c>
      <c r="J2573">
        <v>2.99</v>
      </c>
      <c r="K2573">
        <v>3.51</v>
      </c>
      <c r="L2573">
        <v>1.5</v>
      </c>
      <c r="M2573" t="str">
        <f t="shared" si="122"/>
        <v/>
      </c>
      <c r="N2573" s="12" t="str">
        <f t="shared" si="123"/>
        <v/>
      </c>
      <c r="O2573" t="str">
        <f t="shared" si="124"/>
        <v/>
      </c>
    </row>
    <row r="2574" spans="1:15" x14ac:dyDescent="0.25">
      <c r="A2574">
        <v>2000</v>
      </c>
      <c r="B2574">
        <v>4</v>
      </c>
      <c r="C2574" s="2">
        <v>2.2916666666666669E-2</v>
      </c>
      <c r="D2574">
        <v>1</v>
      </c>
      <c r="E2574">
        <v>10</v>
      </c>
      <c r="F2574" t="s">
        <v>2492</v>
      </c>
      <c r="G2574" t="s">
        <v>2686</v>
      </c>
      <c r="H2574">
        <v>23</v>
      </c>
      <c r="I2574">
        <v>16</v>
      </c>
      <c r="J2574">
        <v>3.51</v>
      </c>
      <c r="K2574">
        <v>2.97</v>
      </c>
      <c r="L2574">
        <v>0.1</v>
      </c>
      <c r="M2574" t="str">
        <f t="shared" si="122"/>
        <v/>
      </c>
      <c r="N2574" s="12" t="str">
        <f t="shared" si="123"/>
        <v/>
      </c>
      <c r="O2574" t="str">
        <f t="shared" si="124"/>
        <v/>
      </c>
    </row>
    <row r="2575" spans="1:15" x14ac:dyDescent="0.25">
      <c r="A2575">
        <v>2000</v>
      </c>
      <c r="B2575">
        <v>4</v>
      </c>
      <c r="C2575" s="2">
        <v>2.1527777777777781E-2</v>
      </c>
      <c r="D2575">
        <v>2</v>
      </c>
      <c r="E2575">
        <v>10</v>
      </c>
      <c r="F2575" t="s">
        <v>2492</v>
      </c>
      <c r="G2575" t="s">
        <v>2685</v>
      </c>
      <c r="H2575">
        <v>23</v>
      </c>
      <c r="I2575">
        <v>16</v>
      </c>
      <c r="J2575">
        <v>2.97</v>
      </c>
      <c r="K2575">
        <v>3.64</v>
      </c>
      <c r="L2575">
        <v>0.5</v>
      </c>
      <c r="M2575" t="str">
        <f t="shared" si="122"/>
        <v/>
      </c>
      <c r="N2575" s="12" t="str">
        <f t="shared" si="123"/>
        <v/>
      </c>
      <c r="O2575" t="str">
        <f t="shared" si="124"/>
        <v/>
      </c>
    </row>
    <row r="2576" spans="1:15" x14ac:dyDescent="0.25">
      <c r="A2576">
        <v>2000</v>
      </c>
      <c r="B2576">
        <v>4</v>
      </c>
      <c r="C2576" s="2">
        <v>1.9444444444444445E-2</v>
      </c>
      <c r="D2576">
        <v>2</v>
      </c>
      <c r="E2576">
        <v>5</v>
      </c>
      <c r="F2576" t="s">
        <v>2402</v>
      </c>
      <c r="G2576" t="s">
        <v>2684</v>
      </c>
      <c r="H2576">
        <v>23</v>
      </c>
      <c r="I2576">
        <v>16</v>
      </c>
      <c r="J2576">
        <v>3.64</v>
      </c>
      <c r="K2576">
        <v>2.94</v>
      </c>
      <c r="L2576">
        <v>0.1</v>
      </c>
      <c r="M2576" t="str">
        <f t="shared" si="122"/>
        <v/>
      </c>
      <c r="N2576" s="12" t="str">
        <f t="shared" si="123"/>
        <v/>
      </c>
      <c r="O2576" t="str">
        <f t="shared" si="124"/>
        <v/>
      </c>
    </row>
    <row r="2577" spans="1:15" x14ac:dyDescent="0.25">
      <c r="A2577">
        <v>2000</v>
      </c>
      <c r="B2577">
        <v>4</v>
      </c>
      <c r="C2577" s="2">
        <v>1.5277777777777777E-2</v>
      </c>
      <c r="D2577">
        <v>3</v>
      </c>
      <c r="E2577">
        <v>5</v>
      </c>
      <c r="F2577" t="s">
        <v>2402</v>
      </c>
      <c r="G2577" t="s">
        <v>2683</v>
      </c>
      <c r="H2577">
        <v>23</v>
      </c>
      <c r="I2577">
        <v>16</v>
      </c>
      <c r="J2577">
        <v>2.94</v>
      </c>
      <c r="K2577">
        <v>4.91</v>
      </c>
      <c r="L2577">
        <v>3.3</v>
      </c>
      <c r="M2577" t="str">
        <f t="shared" si="122"/>
        <v/>
      </c>
      <c r="N2577" s="12" t="str">
        <f t="shared" si="123"/>
        <v/>
      </c>
      <c r="O2577" t="str">
        <f t="shared" si="124"/>
        <v/>
      </c>
    </row>
    <row r="2578" spans="1:15" x14ac:dyDescent="0.25">
      <c r="A2578">
        <v>2000</v>
      </c>
      <c r="B2578">
        <v>4</v>
      </c>
      <c r="C2578" s="2">
        <v>3.472222222222222E-3</v>
      </c>
      <c r="D2578">
        <v>3</v>
      </c>
      <c r="E2578">
        <v>5</v>
      </c>
      <c r="F2578" t="s">
        <v>2402</v>
      </c>
      <c r="G2578" t="s">
        <v>2682</v>
      </c>
      <c r="H2578">
        <v>23</v>
      </c>
      <c r="I2578">
        <v>16</v>
      </c>
      <c r="J2578">
        <v>0</v>
      </c>
      <c r="K2578">
        <v>0</v>
      </c>
      <c r="M2578" t="str">
        <f t="shared" si="122"/>
        <v/>
      </c>
      <c r="N2578" s="12" t="str">
        <f t="shared" si="123"/>
        <v/>
      </c>
      <c r="O2578" t="str">
        <f t="shared" si="124"/>
        <v/>
      </c>
    </row>
    <row r="2579" spans="1:15" x14ac:dyDescent="0.25">
      <c r="A2579">
        <v>2000</v>
      </c>
      <c r="B2579">
        <v>4</v>
      </c>
      <c r="C2579" s="2">
        <v>3.472222222222222E-3</v>
      </c>
      <c r="D2579">
        <v>1</v>
      </c>
      <c r="E2579">
        <v>10</v>
      </c>
      <c r="F2579" t="s">
        <v>2681</v>
      </c>
      <c r="G2579" t="s">
        <v>2680</v>
      </c>
      <c r="H2579">
        <v>23</v>
      </c>
      <c r="I2579">
        <v>16</v>
      </c>
      <c r="J2579">
        <v>4.91</v>
      </c>
      <c r="K2579">
        <v>5.91</v>
      </c>
      <c r="L2579">
        <v>0</v>
      </c>
      <c r="M2579" t="str">
        <f t="shared" si="122"/>
        <v/>
      </c>
      <c r="N2579" s="12" t="str">
        <f t="shared" si="123"/>
        <v/>
      </c>
      <c r="O2579" t="str">
        <f t="shared" si="124"/>
        <v/>
      </c>
    </row>
    <row r="2580" spans="1:15" x14ac:dyDescent="0.25">
      <c r="A2580">
        <v>1999</v>
      </c>
      <c r="B2580">
        <v>1</v>
      </c>
      <c r="C2580" s="2">
        <v>0.625</v>
      </c>
      <c r="F2580" t="s">
        <v>253</v>
      </c>
      <c r="G2580" t="s">
        <v>3060</v>
      </c>
      <c r="H2580">
        <v>0</v>
      </c>
      <c r="I2580">
        <v>0</v>
      </c>
      <c r="J2580">
        <v>0</v>
      </c>
      <c r="K2580">
        <v>-1.4</v>
      </c>
      <c r="L2580">
        <v>32.5</v>
      </c>
      <c r="M2580">
        <f t="shared" si="122"/>
        <v>1</v>
      </c>
      <c r="N2580" s="12">
        <f t="shared" si="123"/>
        <v>0</v>
      </c>
      <c r="O2580">
        <f t="shared" si="124"/>
        <v>0</v>
      </c>
    </row>
    <row r="2581" spans="1:15" x14ac:dyDescent="0.25">
      <c r="A2581">
        <v>1999</v>
      </c>
      <c r="B2581">
        <v>1</v>
      </c>
      <c r="C2581" s="2">
        <v>0.625</v>
      </c>
      <c r="D2581">
        <v>1</v>
      </c>
      <c r="E2581">
        <v>10</v>
      </c>
      <c r="F2581" t="s">
        <v>2877</v>
      </c>
      <c r="G2581" t="s">
        <v>2878</v>
      </c>
      <c r="H2581">
        <v>0</v>
      </c>
      <c r="I2581">
        <v>0</v>
      </c>
      <c r="J2581">
        <v>1.4</v>
      </c>
      <c r="K2581">
        <v>2.2599999999999998</v>
      </c>
      <c r="L2581">
        <v>34.9</v>
      </c>
      <c r="M2581" t="str">
        <f t="shared" si="122"/>
        <v/>
      </c>
      <c r="N2581" s="12" t="str">
        <f t="shared" si="123"/>
        <v/>
      </c>
      <c r="O2581" t="str">
        <f t="shared" si="124"/>
        <v/>
      </c>
    </row>
    <row r="2582" spans="1:15" x14ac:dyDescent="0.25">
      <c r="A2582">
        <v>1999</v>
      </c>
      <c r="B2582">
        <v>1</v>
      </c>
      <c r="D2582">
        <v>1</v>
      </c>
      <c r="E2582">
        <v>10</v>
      </c>
      <c r="F2582" t="s">
        <v>2879</v>
      </c>
      <c r="G2582" t="s">
        <v>2880</v>
      </c>
      <c r="H2582">
        <v>0</v>
      </c>
      <c r="I2582">
        <v>0</v>
      </c>
      <c r="J2582">
        <v>2.2599999999999998</v>
      </c>
      <c r="K2582">
        <v>1.71</v>
      </c>
      <c r="L2582">
        <v>33.4</v>
      </c>
      <c r="M2582" t="str">
        <f t="shared" si="122"/>
        <v/>
      </c>
      <c r="N2582" s="12" t="str">
        <f t="shared" si="123"/>
        <v/>
      </c>
      <c r="O2582" t="str">
        <f t="shared" si="124"/>
        <v/>
      </c>
    </row>
    <row r="2583" spans="1:15" x14ac:dyDescent="0.25">
      <c r="A2583">
        <v>1999</v>
      </c>
      <c r="B2583">
        <v>1</v>
      </c>
      <c r="D2583">
        <v>2</v>
      </c>
      <c r="E2583">
        <v>10</v>
      </c>
      <c r="F2583" t="s">
        <v>2879</v>
      </c>
      <c r="G2583" t="s">
        <v>2881</v>
      </c>
      <c r="H2583">
        <v>0</v>
      </c>
      <c r="I2583">
        <v>0</v>
      </c>
      <c r="J2583">
        <v>1.71</v>
      </c>
      <c r="K2583">
        <v>1.55</v>
      </c>
      <c r="L2583">
        <v>32.9</v>
      </c>
      <c r="M2583" t="str">
        <f t="shared" si="122"/>
        <v/>
      </c>
      <c r="N2583" s="12" t="str">
        <f t="shared" si="123"/>
        <v/>
      </c>
      <c r="O2583" t="str">
        <f t="shared" si="124"/>
        <v/>
      </c>
    </row>
    <row r="2584" spans="1:15" x14ac:dyDescent="0.25">
      <c r="A2584">
        <v>1999</v>
      </c>
      <c r="B2584">
        <v>1</v>
      </c>
      <c r="D2584">
        <v>3</v>
      </c>
      <c r="E2584">
        <v>6</v>
      </c>
      <c r="F2584" t="s">
        <v>389</v>
      </c>
      <c r="G2584" t="s">
        <v>3059</v>
      </c>
      <c r="H2584">
        <v>0</v>
      </c>
      <c r="I2584">
        <v>0</v>
      </c>
      <c r="J2584">
        <v>1.55</v>
      </c>
      <c r="K2584">
        <v>4.17</v>
      </c>
      <c r="L2584">
        <v>40.200000000000003</v>
      </c>
      <c r="M2584" t="str">
        <f t="shared" si="122"/>
        <v/>
      </c>
      <c r="N2584" s="12" t="str">
        <f t="shared" si="123"/>
        <v/>
      </c>
      <c r="O2584" t="str">
        <f t="shared" si="124"/>
        <v/>
      </c>
    </row>
    <row r="2585" spans="1:15" x14ac:dyDescent="0.25">
      <c r="A2585">
        <v>1999</v>
      </c>
      <c r="B2585">
        <v>1</v>
      </c>
      <c r="D2585">
        <v>1</v>
      </c>
      <c r="E2585">
        <v>10</v>
      </c>
      <c r="F2585" t="s">
        <v>403</v>
      </c>
      <c r="G2585" t="s">
        <v>2882</v>
      </c>
      <c r="H2585">
        <v>0</v>
      </c>
      <c r="I2585">
        <v>0</v>
      </c>
      <c r="J2585">
        <v>4.17</v>
      </c>
      <c r="K2585">
        <v>4.74</v>
      </c>
      <c r="L2585">
        <v>41.9</v>
      </c>
      <c r="M2585" t="str">
        <f t="shared" si="122"/>
        <v/>
      </c>
      <c r="N2585" s="12" t="str">
        <f t="shared" si="123"/>
        <v/>
      </c>
      <c r="O2585" t="str">
        <f t="shared" si="124"/>
        <v/>
      </c>
    </row>
    <row r="2586" spans="1:15" x14ac:dyDescent="0.25">
      <c r="A2586">
        <v>1999</v>
      </c>
      <c r="B2586">
        <v>1</v>
      </c>
      <c r="D2586">
        <v>2</v>
      </c>
      <c r="E2586">
        <v>3</v>
      </c>
      <c r="F2586" t="s">
        <v>240</v>
      </c>
      <c r="G2586" t="s">
        <v>2883</v>
      </c>
      <c r="H2586">
        <v>0</v>
      </c>
      <c r="I2586">
        <v>0</v>
      </c>
      <c r="J2586">
        <v>4.74</v>
      </c>
      <c r="K2586">
        <v>4.49</v>
      </c>
      <c r="L2586">
        <v>41.2</v>
      </c>
      <c r="M2586" t="str">
        <f t="shared" si="122"/>
        <v/>
      </c>
      <c r="N2586" s="12" t="str">
        <f t="shared" si="123"/>
        <v/>
      </c>
      <c r="O2586" t="str">
        <f t="shared" si="124"/>
        <v/>
      </c>
    </row>
    <row r="2587" spans="1:15" x14ac:dyDescent="0.25">
      <c r="A2587">
        <v>1999</v>
      </c>
      <c r="B2587">
        <v>1</v>
      </c>
      <c r="D2587">
        <v>3</v>
      </c>
      <c r="E2587">
        <v>1</v>
      </c>
      <c r="F2587" t="s">
        <v>310</v>
      </c>
      <c r="G2587" t="s">
        <v>2884</v>
      </c>
      <c r="H2587">
        <v>0</v>
      </c>
      <c r="I2587">
        <v>0</v>
      </c>
      <c r="J2587">
        <v>4.49</v>
      </c>
      <c r="K2587">
        <v>4.91</v>
      </c>
      <c r="L2587">
        <v>42.4</v>
      </c>
      <c r="M2587" t="str">
        <f t="shared" si="122"/>
        <v/>
      </c>
      <c r="N2587" s="12" t="str">
        <f t="shared" si="123"/>
        <v/>
      </c>
      <c r="O2587" t="str">
        <f t="shared" si="124"/>
        <v/>
      </c>
    </row>
    <row r="2588" spans="1:15" x14ac:dyDescent="0.25">
      <c r="A2588">
        <v>1999</v>
      </c>
      <c r="B2588">
        <v>1</v>
      </c>
      <c r="D2588">
        <v>1</v>
      </c>
      <c r="E2588">
        <v>10</v>
      </c>
      <c r="F2588" t="s">
        <v>400</v>
      </c>
      <c r="G2588" t="s">
        <v>2885</v>
      </c>
      <c r="H2588">
        <v>0</v>
      </c>
      <c r="I2588">
        <v>0</v>
      </c>
      <c r="J2588">
        <v>4.91</v>
      </c>
      <c r="K2588">
        <v>4.57</v>
      </c>
      <c r="L2588">
        <v>41.4</v>
      </c>
      <c r="M2588" t="str">
        <f t="shared" si="122"/>
        <v/>
      </c>
      <c r="N2588" s="12" t="str">
        <f t="shared" si="123"/>
        <v/>
      </c>
      <c r="O2588" t="str">
        <f t="shared" si="124"/>
        <v/>
      </c>
    </row>
    <row r="2589" spans="1:15" x14ac:dyDescent="0.25">
      <c r="A2589">
        <v>1999</v>
      </c>
      <c r="B2589">
        <v>1</v>
      </c>
      <c r="D2589">
        <v>2</v>
      </c>
      <c r="E2589">
        <v>8</v>
      </c>
      <c r="F2589" t="s">
        <v>2886</v>
      </c>
      <c r="G2589" t="s">
        <v>2887</v>
      </c>
      <c r="H2589">
        <v>0</v>
      </c>
      <c r="I2589">
        <v>0</v>
      </c>
      <c r="J2589">
        <v>4.57</v>
      </c>
      <c r="K2589">
        <v>3.58</v>
      </c>
      <c r="L2589">
        <v>38.5</v>
      </c>
      <c r="M2589" t="str">
        <f t="shared" si="122"/>
        <v/>
      </c>
      <c r="N2589" s="12" t="str">
        <f t="shared" si="123"/>
        <v/>
      </c>
      <c r="O2589" t="str">
        <f t="shared" si="124"/>
        <v/>
      </c>
    </row>
    <row r="2590" spans="1:15" x14ac:dyDescent="0.25">
      <c r="A2590">
        <v>1999</v>
      </c>
      <c r="B2590">
        <v>1</v>
      </c>
      <c r="D2590">
        <v>3</v>
      </c>
      <c r="E2590">
        <v>8</v>
      </c>
      <c r="F2590" t="s">
        <v>2886</v>
      </c>
      <c r="G2590" t="s">
        <v>2888</v>
      </c>
      <c r="H2590">
        <v>0</v>
      </c>
      <c r="I2590">
        <v>0</v>
      </c>
      <c r="J2590">
        <v>3.58</v>
      </c>
      <c r="K2590">
        <v>2.44</v>
      </c>
      <c r="L2590">
        <v>35.299999999999997</v>
      </c>
      <c r="M2590" t="str">
        <f t="shared" si="122"/>
        <v/>
      </c>
      <c r="N2590" s="12" t="str">
        <f t="shared" si="123"/>
        <v/>
      </c>
      <c r="O2590" t="str">
        <f t="shared" si="124"/>
        <v/>
      </c>
    </row>
    <row r="2591" spans="1:15" x14ac:dyDescent="0.25">
      <c r="A2591">
        <v>1999</v>
      </c>
      <c r="B2591">
        <v>1</v>
      </c>
      <c r="D2591">
        <v>4</v>
      </c>
      <c r="E2591">
        <v>15</v>
      </c>
      <c r="F2591" t="s">
        <v>2889</v>
      </c>
      <c r="G2591" t="s">
        <v>2890</v>
      </c>
      <c r="H2591">
        <v>0</v>
      </c>
      <c r="I2591">
        <v>3</v>
      </c>
      <c r="J2591">
        <v>2.44</v>
      </c>
      <c r="K2591">
        <v>3</v>
      </c>
      <c r="L2591">
        <v>36.9</v>
      </c>
      <c r="M2591">
        <f t="shared" si="122"/>
        <v>1</v>
      </c>
      <c r="N2591" s="12">
        <f t="shared" si="123"/>
        <v>1.0416666666666666E-2</v>
      </c>
      <c r="O2591">
        <f t="shared" si="124"/>
        <v>3</v>
      </c>
    </row>
    <row r="2592" spans="1:15" x14ac:dyDescent="0.25">
      <c r="A2592">
        <v>1999</v>
      </c>
      <c r="B2592">
        <v>1</v>
      </c>
      <c r="F2592" t="s">
        <v>2891</v>
      </c>
      <c r="G2592" t="s">
        <v>3058</v>
      </c>
      <c r="H2592">
        <v>0</v>
      </c>
      <c r="I2592">
        <v>3</v>
      </c>
      <c r="J2592">
        <v>0</v>
      </c>
      <c r="K2592">
        <v>-0.28000000000000003</v>
      </c>
      <c r="L2592">
        <v>36.1</v>
      </c>
      <c r="M2592" t="str">
        <f t="shared" si="122"/>
        <v/>
      </c>
      <c r="N2592" s="12" t="str">
        <f t="shared" si="123"/>
        <v/>
      </c>
      <c r="O2592" t="str">
        <f t="shared" si="124"/>
        <v/>
      </c>
    </row>
    <row r="2593" spans="1:15" x14ac:dyDescent="0.25">
      <c r="A2593">
        <v>1999</v>
      </c>
      <c r="B2593">
        <v>1</v>
      </c>
      <c r="C2593" s="2">
        <v>0.39930555555555558</v>
      </c>
      <c r="D2593">
        <v>1</v>
      </c>
      <c r="E2593">
        <v>10</v>
      </c>
      <c r="F2593" t="s">
        <v>242</v>
      </c>
      <c r="G2593" t="s">
        <v>2892</v>
      </c>
      <c r="H2593">
        <v>0</v>
      </c>
      <c r="I2593">
        <v>3</v>
      </c>
      <c r="J2593">
        <v>0.28000000000000003</v>
      </c>
      <c r="K2593">
        <v>-0.27</v>
      </c>
      <c r="L2593">
        <v>39.1</v>
      </c>
      <c r="M2593" t="str">
        <f t="shared" si="122"/>
        <v/>
      </c>
      <c r="N2593" s="12" t="str">
        <f t="shared" si="123"/>
        <v/>
      </c>
      <c r="O2593" t="str">
        <f t="shared" si="124"/>
        <v/>
      </c>
    </row>
    <row r="2594" spans="1:15" x14ac:dyDescent="0.25">
      <c r="A2594">
        <v>1999</v>
      </c>
      <c r="B2594">
        <v>1</v>
      </c>
      <c r="D2594">
        <v>2</v>
      </c>
      <c r="E2594">
        <v>10</v>
      </c>
      <c r="F2594" t="s">
        <v>242</v>
      </c>
      <c r="G2594" t="s">
        <v>2893</v>
      </c>
      <c r="H2594">
        <v>0</v>
      </c>
      <c r="I2594">
        <v>3</v>
      </c>
      <c r="J2594">
        <v>-0.27</v>
      </c>
      <c r="K2594">
        <v>1.07</v>
      </c>
      <c r="L2594">
        <v>35.200000000000003</v>
      </c>
      <c r="M2594" t="str">
        <f t="shared" si="122"/>
        <v/>
      </c>
      <c r="N2594" s="12" t="str">
        <f t="shared" si="123"/>
        <v/>
      </c>
      <c r="O2594" t="str">
        <f t="shared" si="124"/>
        <v/>
      </c>
    </row>
    <row r="2595" spans="1:15" x14ac:dyDescent="0.25">
      <c r="A2595">
        <v>1999</v>
      </c>
      <c r="B2595">
        <v>1</v>
      </c>
      <c r="D2595">
        <v>1</v>
      </c>
      <c r="E2595">
        <v>10</v>
      </c>
      <c r="F2595" t="s">
        <v>2894</v>
      </c>
      <c r="G2595" t="s">
        <v>2895</v>
      </c>
      <c r="H2595">
        <v>0</v>
      </c>
      <c r="I2595">
        <v>3</v>
      </c>
      <c r="J2595">
        <v>1.07</v>
      </c>
      <c r="K2595">
        <v>0.66</v>
      </c>
      <c r="L2595">
        <v>36.299999999999997</v>
      </c>
      <c r="M2595" t="str">
        <f t="shared" si="122"/>
        <v/>
      </c>
      <c r="N2595" s="12" t="str">
        <f t="shared" si="123"/>
        <v/>
      </c>
      <c r="O2595" t="str">
        <f t="shared" si="124"/>
        <v/>
      </c>
    </row>
    <row r="2596" spans="1:15" x14ac:dyDescent="0.25">
      <c r="A2596">
        <v>1999</v>
      </c>
      <c r="B2596">
        <v>1</v>
      </c>
      <c r="D2596">
        <v>2</v>
      </c>
      <c r="E2596">
        <v>9</v>
      </c>
      <c r="F2596" t="s">
        <v>343</v>
      </c>
      <c r="G2596" t="s">
        <v>2896</v>
      </c>
      <c r="H2596">
        <v>0</v>
      </c>
      <c r="I2596">
        <v>3</v>
      </c>
      <c r="J2596">
        <v>0.66</v>
      </c>
      <c r="K2596">
        <v>0.23</v>
      </c>
      <c r="L2596">
        <v>37.6</v>
      </c>
      <c r="M2596" t="str">
        <f t="shared" si="122"/>
        <v/>
      </c>
      <c r="N2596" s="12" t="str">
        <f t="shared" si="123"/>
        <v/>
      </c>
      <c r="O2596" t="str">
        <f t="shared" si="124"/>
        <v/>
      </c>
    </row>
    <row r="2597" spans="1:15" x14ac:dyDescent="0.25">
      <c r="A2597">
        <v>1999</v>
      </c>
      <c r="B2597">
        <v>1</v>
      </c>
      <c r="D2597">
        <v>3</v>
      </c>
      <c r="E2597">
        <v>7</v>
      </c>
      <c r="F2597" t="s">
        <v>265</v>
      </c>
      <c r="G2597" t="s">
        <v>2897</v>
      </c>
      <c r="H2597">
        <v>0</v>
      </c>
      <c r="I2597">
        <v>3</v>
      </c>
      <c r="J2597">
        <v>0.23</v>
      </c>
      <c r="K2597">
        <v>3.97</v>
      </c>
      <c r="L2597">
        <v>27.2</v>
      </c>
      <c r="M2597" t="str">
        <f t="shared" si="122"/>
        <v/>
      </c>
      <c r="N2597" s="12" t="str">
        <f t="shared" si="123"/>
        <v/>
      </c>
      <c r="O2597" t="str">
        <f t="shared" si="124"/>
        <v/>
      </c>
    </row>
    <row r="2598" spans="1:15" x14ac:dyDescent="0.25">
      <c r="A2598">
        <v>1999</v>
      </c>
      <c r="B2598">
        <v>1</v>
      </c>
      <c r="D2598">
        <v>1</v>
      </c>
      <c r="E2598">
        <v>10</v>
      </c>
      <c r="F2598" t="s">
        <v>2898</v>
      </c>
      <c r="G2598" t="s">
        <v>2899</v>
      </c>
      <c r="H2598">
        <v>0</v>
      </c>
      <c r="I2598">
        <v>3</v>
      </c>
      <c r="J2598">
        <v>3.97</v>
      </c>
      <c r="K2598">
        <v>3.57</v>
      </c>
      <c r="L2598">
        <v>28.2</v>
      </c>
      <c r="M2598" t="str">
        <f t="shared" si="122"/>
        <v/>
      </c>
      <c r="N2598" s="12" t="str">
        <f t="shared" si="123"/>
        <v/>
      </c>
      <c r="O2598" t="str">
        <f t="shared" si="124"/>
        <v/>
      </c>
    </row>
    <row r="2599" spans="1:15" x14ac:dyDescent="0.25">
      <c r="A2599">
        <v>1999</v>
      </c>
      <c r="B2599">
        <v>1</v>
      </c>
      <c r="D2599">
        <v>2</v>
      </c>
      <c r="E2599">
        <v>9</v>
      </c>
      <c r="F2599" t="s">
        <v>2900</v>
      </c>
      <c r="G2599" t="s">
        <v>2901</v>
      </c>
      <c r="H2599">
        <v>0</v>
      </c>
      <c r="I2599">
        <v>3</v>
      </c>
      <c r="J2599">
        <v>3.57</v>
      </c>
      <c r="K2599">
        <v>4.6500000000000004</v>
      </c>
      <c r="L2599">
        <v>25.5</v>
      </c>
      <c r="M2599" t="str">
        <f t="shared" si="122"/>
        <v/>
      </c>
      <c r="N2599" s="12" t="str">
        <f t="shared" si="123"/>
        <v/>
      </c>
      <c r="O2599" t="str">
        <f t="shared" si="124"/>
        <v/>
      </c>
    </row>
    <row r="2600" spans="1:15" x14ac:dyDescent="0.25">
      <c r="A2600">
        <v>1999</v>
      </c>
      <c r="B2600">
        <v>1</v>
      </c>
      <c r="D2600">
        <v>1</v>
      </c>
      <c r="E2600">
        <v>10</v>
      </c>
      <c r="F2600" t="s">
        <v>2902</v>
      </c>
      <c r="G2600" t="s">
        <v>2903</v>
      </c>
      <c r="H2600">
        <v>0</v>
      </c>
      <c r="I2600">
        <v>3</v>
      </c>
      <c r="J2600">
        <v>4.6500000000000004</v>
      </c>
      <c r="K2600">
        <v>3.85</v>
      </c>
      <c r="L2600">
        <v>27.5</v>
      </c>
      <c r="M2600" t="str">
        <f t="shared" si="122"/>
        <v/>
      </c>
      <c r="N2600" s="12" t="str">
        <f t="shared" si="123"/>
        <v/>
      </c>
      <c r="O2600" t="str">
        <f t="shared" si="124"/>
        <v/>
      </c>
    </row>
    <row r="2601" spans="1:15" x14ac:dyDescent="0.25">
      <c r="A2601">
        <v>1999</v>
      </c>
      <c r="B2601">
        <v>1</v>
      </c>
      <c r="D2601">
        <v>2</v>
      </c>
      <c r="E2601">
        <v>11</v>
      </c>
      <c r="F2601" t="s">
        <v>2904</v>
      </c>
      <c r="G2601" t="s">
        <v>2905</v>
      </c>
      <c r="H2601">
        <v>0</v>
      </c>
      <c r="I2601">
        <v>3</v>
      </c>
      <c r="J2601">
        <v>3.85</v>
      </c>
      <c r="K2601">
        <v>6.97</v>
      </c>
      <c r="L2601">
        <v>20</v>
      </c>
      <c r="M2601" t="str">
        <f t="shared" si="122"/>
        <v/>
      </c>
      <c r="N2601" s="12" t="str">
        <f t="shared" si="123"/>
        <v/>
      </c>
      <c r="O2601" t="str">
        <f t="shared" si="124"/>
        <v/>
      </c>
    </row>
    <row r="2602" spans="1:15" x14ac:dyDescent="0.25">
      <c r="A2602">
        <v>1999</v>
      </c>
      <c r="B2602">
        <v>1</v>
      </c>
      <c r="D2602">
        <v>1</v>
      </c>
      <c r="E2602">
        <v>1</v>
      </c>
      <c r="F2602" t="s">
        <v>2906</v>
      </c>
      <c r="G2602" t="s">
        <v>3049</v>
      </c>
      <c r="H2602">
        <v>6</v>
      </c>
      <c r="I2602">
        <v>3</v>
      </c>
      <c r="J2602">
        <v>6.97</v>
      </c>
      <c r="K2602">
        <v>7</v>
      </c>
      <c r="L2602">
        <v>22.2</v>
      </c>
      <c r="M2602">
        <f t="shared" si="122"/>
        <v>1</v>
      </c>
      <c r="N2602" s="12">
        <f t="shared" si="123"/>
        <v>1.0416666666666666E-2</v>
      </c>
      <c r="O2602">
        <f t="shared" si="124"/>
        <v>3</v>
      </c>
    </row>
    <row r="2603" spans="1:15" x14ac:dyDescent="0.25">
      <c r="A2603">
        <v>1999</v>
      </c>
      <c r="B2603">
        <v>1</v>
      </c>
      <c r="G2603" t="s">
        <v>2907</v>
      </c>
      <c r="H2603">
        <v>7</v>
      </c>
      <c r="I2603">
        <v>3</v>
      </c>
      <c r="J2603">
        <v>0</v>
      </c>
      <c r="K2603">
        <v>0</v>
      </c>
      <c r="L2603">
        <v>20</v>
      </c>
      <c r="M2603">
        <f t="shared" si="122"/>
        <v>1</v>
      </c>
      <c r="N2603" s="12">
        <f t="shared" si="123"/>
        <v>1.0416666666666666E-2</v>
      </c>
      <c r="O2603">
        <f t="shared" si="124"/>
        <v>4</v>
      </c>
    </row>
    <row r="2604" spans="1:15" x14ac:dyDescent="0.25">
      <c r="A2604">
        <v>1999</v>
      </c>
      <c r="B2604">
        <v>1</v>
      </c>
      <c r="F2604" t="s">
        <v>253</v>
      </c>
      <c r="G2604" t="s">
        <v>3057</v>
      </c>
      <c r="H2604">
        <v>7</v>
      </c>
      <c r="I2604">
        <v>3</v>
      </c>
      <c r="J2604">
        <v>0</v>
      </c>
      <c r="K2604">
        <v>-0.74</v>
      </c>
      <c r="L2604">
        <v>21.6</v>
      </c>
      <c r="M2604" t="str">
        <f t="shared" si="122"/>
        <v/>
      </c>
      <c r="N2604" s="12" t="str">
        <f t="shared" si="123"/>
        <v/>
      </c>
      <c r="O2604" t="str">
        <f t="shared" si="124"/>
        <v/>
      </c>
    </row>
    <row r="2605" spans="1:15" x14ac:dyDescent="0.25">
      <c r="A2605">
        <v>1999</v>
      </c>
      <c r="B2605">
        <v>1</v>
      </c>
      <c r="C2605" s="2">
        <v>0.16319444444444445</v>
      </c>
      <c r="D2605">
        <v>1</v>
      </c>
      <c r="E2605">
        <v>10</v>
      </c>
      <c r="F2605" t="s">
        <v>2908</v>
      </c>
      <c r="G2605" t="s">
        <v>2887</v>
      </c>
      <c r="H2605">
        <v>7</v>
      </c>
      <c r="I2605">
        <v>3</v>
      </c>
      <c r="J2605">
        <v>0.74</v>
      </c>
      <c r="K2605">
        <v>0.2</v>
      </c>
      <c r="L2605">
        <v>20.7</v>
      </c>
      <c r="M2605" t="str">
        <f t="shared" si="122"/>
        <v/>
      </c>
      <c r="N2605" s="12" t="str">
        <f t="shared" si="123"/>
        <v/>
      </c>
      <c r="O2605" t="str">
        <f t="shared" si="124"/>
        <v/>
      </c>
    </row>
    <row r="2606" spans="1:15" x14ac:dyDescent="0.25">
      <c r="A2606">
        <v>1999</v>
      </c>
      <c r="B2606">
        <v>1</v>
      </c>
      <c r="D2606">
        <v>2</v>
      </c>
      <c r="E2606">
        <v>10</v>
      </c>
      <c r="F2606" t="s">
        <v>2908</v>
      </c>
      <c r="G2606" t="s">
        <v>2909</v>
      </c>
      <c r="H2606">
        <v>7</v>
      </c>
      <c r="I2606">
        <v>3</v>
      </c>
      <c r="J2606">
        <v>0.2</v>
      </c>
      <c r="K2606">
        <v>0.7</v>
      </c>
      <c r="L2606">
        <v>21.9</v>
      </c>
      <c r="M2606" t="str">
        <f t="shared" si="122"/>
        <v/>
      </c>
      <c r="N2606" s="12" t="str">
        <f t="shared" si="123"/>
        <v/>
      </c>
      <c r="O2606" t="str">
        <f t="shared" si="124"/>
        <v/>
      </c>
    </row>
    <row r="2607" spans="1:15" x14ac:dyDescent="0.25">
      <c r="A2607">
        <v>1999</v>
      </c>
      <c r="B2607">
        <v>1</v>
      </c>
      <c r="D2607">
        <v>3</v>
      </c>
      <c r="E2607">
        <v>1</v>
      </c>
      <c r="F2607" t="s">
        <v>2910</v>
      </c>
      <c r="G2607" t="s">
        <v>2911</v>
      </c>
      <c r="H2607">
        <v>7</v>
      </c>
      <c r="I2607">
        <v>3</v>
      </c>
      <c r="J2607">
        <v>0.7</v>
      </c>
      <c r="K2607">
        <v>-0.98</v>
      </c>
      <c r="L2607">
        <v>18.100000000000001</v>
      </c>
      <c r="M2607" t="str">
        <f t="shared" si="122"/>
        <v/>
      </c>
      <c r="N2607" s="12" t="str">
        <f t="shared" si="123"/>
        <v/>
      </c>
      <c r="O2607" t="str">
        <f t="shared" si="124"/>
        <v/>
      </c>
    </row>
    <row r="2608" spans="1:15" x14ac:dyDescent="0.25">
      <c r="A2608">
        <v>1999</v>
      </c>
      <c r="B2608">
        <v>1</v>
      </c>
      <c r="D2608">
        <v>4</v>
      </c>
      <c r="E2608">
        <v>1</v>
      </c>
      <c r="F2608" t="s">
        <v>2910</v>
      </c>
      <c r="G2608" t="s">
        <v>2912</v>
      </c>
      <c r="H2608">
        <v>7</v>
      </c>
      <c r="I2608">
        <v>3</v>
      </c>
      <c r="J2608">
        <v>-0.98</v>
      </c>
      <c r="K2608">
        <v>-0.61</v>
      </c>
      <c r="L2608">
        <v>18.899999999999999</v>
      </c>
      <c r="M2608" t="str">
        <f t="shared" si="122"/>
        <v/>
      </c>
      <c r="N2608" s="12" t="str">
        <f t="shared" si="123"/>
        <v/>
      </c>
      <c r="O2608" t="str">
        <f t="shared" si="124"/>
        <v/>
      </c>
    </row>
    <row r="2609" spans="1:15" x14ac:dyDescent="0.25">
      <c r="A2609">
        <v>1999</v>
      </c>
      <c r="B2609">
        <v>1</v>
      </c>
      <c r="C2609" s="2">
        <v>9.1666666666666674E-2</v>
      </c>
      <c r="D2609">
        <v>1</v>
      </c>
      <c r="E2609">
        <v>10</v>
      </c>
      <c r="F2609" t="s">
        <v>297</v>
      </c>
      <c r="G2609" t="s">
        <v>2913</v>
      </c>
      <c r="H2609">
        <v>7</v>
      </c>
      <c r="I2609">
        <v>3</v>
      </c>
      <c r="J2609">
        <v>0.61</v>
      </c>
      <c r="K2609">
        <v>0.87</v>
      </c>
      <c r="L2609">
        <v>18.399999999999999</v>
      </c>
      <c r="M2609" t="str">
        <f t="shared" si="122"/>
        <v/>
      </c>
      <c r="N2609" s="12" t="str">
        <f t="shared" si="123"/>
        <v/>
      </c>
      <c r="O2609" t="str">
        <f t="shared" si="124"/>
        <v/>
      </c>
    </row>
    <row r="2610" spans="1:15" x14ac:dyDescent="0.25">
      <c r="A2610">
        <v>1999</v>
      </c>
      <c r="B2610">
        <v>1</v>
      </c>
      <c r="D2610">
        <v>2</v>
      </c>
      <c r="E2610">
        <v>4</v>
      </c>
      <c r="F2610" t="s">
        <v>248</v>
      </c>
      <c r="G2610" t="s">
        <v>2914</v>
      </c>
      <c r="H2610">
        <v>7</v>
      </c>
      <c r="I2610">
        <v>3</v>
      </c>
      <c r="J2610">
        <v>0.87</v>
      </c>
      <c r="K2610">
        <v>0.17</v>
      </c>
      <c r="L2610">
        <v>20</v>
      </c>
      <c r="M2610" t="str">
        <f t="shared" si="122"/>
        <v/>
      </c>
      <c r="N2610" s="12" t="str">
        <f t="shared" si="123"/>
        <v/>
      </c>
      <c r="O2610" t="str">
        <f t="shared" si="124"/>
        <v/>
      </c>
    </row>
    <row r="2611" spans="1:15" x14ac:dyDescent="0.25">
      <c r="A2611">
        <v>1999</v>
      </c>
      <c r="B2611">
        <v>1</v>
      </c>
      <c r="D2611">
        <v>3</v>
      </c>
      <c r="E2611">
        <v>4</v>
      </c>
      <c r="F2611" t="s">
        <v>248</v>
      </c>
      <c r="G2611" t="s">
        <v>2915</v>
      </c>
      <c r="H2611">
        <v>7</v>
      </c>
      <c r="I2611">
        <v>3</v>
      </c>
      <c r="J2611">
        <v>0.17</v>
      </c>
      <c r="K2611">
        <v>-3.25</v>
      </c>
      <c r="L2611">
        <v>28.9</v>
      </c>
      <c r="M2611" t="str">
        <f t="shared" si="122"/>
        <v/>
      </c>
      <c r="N2611" s="12" t="str">
        <f t="shared" si="123"/>
        <v/>
      </c>
      <c r="O2611" t="str">
        <f t="shared" si="124"/>
        <v/>
      </c>
    </row>
    <row r="2612" spans="1:15" x14ac:dyDescent="0.25">
      <c r="A2612">
        <v>1999</v>
      </c>
      <c r="B2612">
        <v>1</v>
      </c>
      <c r="C2612" s="2">
        <v>6.0416666666666667E-2</v>
      </c>
      <c r="D2612">
        <v>1</v>
      </c>
      <c r="E2612">
        <v>10</v>
      </c>
      <c r="F2612" t="s">
        <v>265</v>
      </c>
      <c r="G2612" t="s">
        <v>2916</v>
      </c>
      <c r="H2612">
        <v>7</v>
      </c>
      <c r="I2612">
        <v>3</v>
      </c>
      <c r="J2612">
        <v>3.25</v>
      </c>
      <c r="K2612">
        <v>3.38</v>
      </c>
      <c r="L2612">
        <v>29.4</v>
      </c>
      <c r="M2612" t="str">
        <f t="shared" si="122"/>
        <v/>
      </c>
      <c r="N2612" s="12" t="str">
        <f t="shared" si="123"/>
        <v/>
      </c>
      <c r="O2612" t="str">
        <f t="shared" si="124"/>
        <v/>
      </c>
    </row>
    <row r="2613" spans="1:15" x14ac:dyDescent="0.25">
      <c r="A2613">
        <v>1999</v>
      </c>
      <c r="B2613">
        <v>1</v>
      </c>
      <c r="D2613">
        <v>2</v>
      </c>
      <c r="E2613">
        <v>5</v>
      </c>
      <c r="F2613" t="s">
        <v>253</v>
      </c>
      <c r="G2613" t="s">
        <v>2917</v>
      </c>
      <c r="H2613">
        <v>7</v>
      </c>
      <c r="I2613">
        <v>3</v>
      </c>
      <c r="J2613">
        <v>3.38</v>
      </c>
      <c r="K2613">
        <v>3.2</v>
      </c>
      <c r="L2613">
        <v>28.9</v>
      </c>
      <c r="M2613" t="str">
        <f t="shared" si="122"/>
        <v/>
      </c>
      <c r="N2613" s="12" t="str">
        <f t="shared" si="123"/>
        <v/>
      </c>
      <c r="O2613" t="str">
        <f t="shared" si="124"/>
        <v/>
      </c>
    </row>
    <row r="2614" spans="1:15" x14ac:dyDescent="0.25">
      <c r="A2614">
        <v>1999</v>
      </c>
      <c r="B2614">
        <v>2</v>
      </c>
      <c r="D2614">
        <v>3</v>
      </c>
      <c r="E2614">
        <v>1</v>
      </c>
      <c r="F2614" t="s">
        <v>443</v>
      </c>
      <c r="G2614" t="s">
        <v>2918</v>
      </c>
      <c r="H2614">
        <v>7</v>
      </c>
      <c r="I2614">
        <v>3</v>
      </c>
      <c r="J2614">
        <v>3.2</v>
      </c>
      <c r="K2614">
        <v>1.89</v>
      </c>
      <c r="L2614">
        <v>25.2</v>
      </c>
      <c r="M2614" t="str">
        <f t="shared" si="122"/>
        <v/>
      </c>
      <c r="N2614" s="12" t="str">
        <f t="shared" si="123"/>
        <v/>
      </c>
      <c r="O2614" t="str">
        <f t="shared" si="124"/>
        <v/>
      </c>
    </row>
    <row r="2615" spans="1:15" x14ac:dyDescent="0.25">
      <c r="A2615">
        <v>1999</v>
      </c>
      <c r="B2615">
        <v>2</v>
      </c>
      <c r="D2615">
        <v>4</v>
      </c>
      <c r="E2615">
        <v>1</v>
      </c>
      <c r="F2615" t="s">
        <v>443</v>
      </c>
      <c r="G2615" t="s">
        <v>2919</v>
      </c>
      <c r="H2615">
        <v>7</v>
      </c>
      <c r="I2615">
        <v>3</v>
      </c>
      <c r="J2615">
        <v>1.89</v>
      </c>
      <c r="K2615">
        <v>-0.87</v>
      </c>
      <c r="L2615">
        <v>18.399999999999999</v>
      </c>
      <c r="M2615" t="str">
        <f t="shared" si="122"/>
        <v/>
      </c>
      <c r="N2615" s="12" t="str">
        <f t="shared" si="123"/>
        <v/>
      </c>
      <c r="O2615" t="str">
        <f t="shared" si="124"/>
        <v/>
      </c>
    </row>
    <row r="2616" spans="1:15" x14ac:dyDescent="0.25">
      <c r="A2616">
        <v>1999</v>
      </c>
      <c r="B2616">
        <v>2</v>
      </c>
      <c r="C2616" s="2">
        <v>0.59375</v>
      </c>
      <c r="D2616">
        <v>1</v>
      </c>
      <c r="E2616">
        <v>10</v>
      </c>
      <c r="F2616" t="s">
        <v>441</v>
      </c>
      <c r="G2616" t="s">
        <v>2920</v>
      </c>
      <c r="H2616">
        <v>7</v>
      </c>
      <c r="I2616">
        <v>3</v>
      </c>
      <c r="J2616">
        <v>0.87</v>
      </c>
      <c r="K2616">
        <v>1.73</v>
      </c>
      <c r="L2616">
        <v>16.5</v>
      </c>
      <c r="M2616" t="str">
        <f t="shared" si="122"/>
        <v/>
      </c>
      <c r="N2616" s="12" t="str">
        <f t="shared" si="123"/>
        <v/>
      </c>
      <c r="O2616" t="str">
        <f t="shared" si="124"/>
        <v/>
      </c>
    </row>
    <row r="2617" spans="1:15" x14ac:dyDescent="0.25">
      <c r="A2617">
        <v>1999</v>
      </c>
      <c r="B2617">
        <v>2</v>
      </c>
      <c r="D2617">
        <v>1</v>
      </c>
      <c r="E2617">
        <v>10</v>
      </c>
      <c r="F2617" t="s">
        <v>396</v>
      </c>
      <c r="G2617" t="s">
        <v>2921</v>
      </c>
      <c r="H2617">
        <v>7</v>
      </c>
      <c r="I2617">
        <v>3</v>
      </c>
      <c r="J2617">
        <v>1.73</v>
      </c>
      <c r="K2617">
        <v>1.32</v>
      </c>
      <c r="L2617">
        <v>17.399999999999999</v>
      </c>
      <c r="M2617" t="str">
        <f t="shared" si="122"/>
        <v/>
      </c>
      <c r="N2617" s="12" t="str">
        <f t="shared" si="123"/>
        <v/>
      </c>
      <c r="O2617" t="str">
        <f t="shared" si="124"/>
        <v/>
      </c>
    </row>
    <row r="2618" spans="1:15" x14ac:dyDescent="0.25">
      <c r="A2618">
        <v>1999</v>
      </c>
      <c r="B2618">
        <v>2</v>
      </c>
      <c r="D2618">
        <v>2</v>
      </c>
      <c r="E2618">
        <v>9</v>
      </c>
      <c r="F2618" t="s">
        <v>271</v>
      </c>
      <c r="G2618" t="s">
        <v>2922</v>
      </c>
      <c r="H2618">
        <v>7</v>
      </c>
      <c r="I2618">
        <v>3</v>
      </c>
      <c r="J2618">
        <v>1.32</v>
      </c>
      <c r="K2618">
        <v>1.69</v>
      </c>
      <c r="L2618">
        <v>16.600000000000001</v>
      </c>
      <c r="M2618" t="str">
        <f t="shared" si="122"/>
        <v/>
      </c>
      <c r="N2618" s="12" t="str">
        <f t="shared" si="123"/>
        <v/>
      </c>
      <c r="O2618" t="str">
        <f t="shared" si="124"/>
        <v/>
      </c>
    </row>
    <row r="2619" spans="1:15" x14ac:dyDescent="0.25">
      <c r="A2619">
        <v>1999</v>
      </c>
      <c r="B2619">
        <v>2</v>
      </c>
      <c r="D2619">
        <v>3</v>
      </c>
      <c r="E2619">
        <v>1</v>
      </c>
      <c r="F2619" t="s">
        <v>2923</v>
      </c>
      <c r="G2619" t="s">
        <v>2924</v>
      </c>
      <c r="H2619">
        <v>7</v>
      </c>
      <c r="I2619">
        <v>3</v>
      </c>
      <c r="J2619">
        <v>1.69</v>
      </c>
      <c r="K2619">
        <v>2.59</v>
      </c>
      <c r="L2619">
        <v>14.7</v>
      </c>
      <c r="M2619" t="str">
        <f t="shared" si="122"/>
        <v/>
      </c>
      <c r="N2619" s="12" t="str">
        <f t="shared" si="123"/>
        <v/>
      </c>
      <c r="O2619" t="str">
        <f t="shared" si="124"/>
        <v/>
      </c>
    </row>
    <row r="2620" spans="1:15" x14ac:dyDescent="0.25">
      <c r="A2620">
        <v>1999</v>
      </c>
      <c r="B2620">
        <v>2</v>
      </c>
      <c r="D2620">
        <v>1</v>
      </c>
      <c r="E2620">
        <v>10</v>
      </c>
      <c r="F2620" t="s">
        <v>2925</v>
      </c>
      <c r="G2620" t="s">
        <v>2926</v>
      </c>
      <c r="H2620">
        <v>7</v>
      </c>
      <c r="I2620">
        <v>3</v>
      </c>
      <c r="J2620">
        <v>2.59</v>
      </c>
      <c r="K2620">
        <v>3.78</v>
      </c>
      <c r="L2620">
        <v>12.5</v>
      </c>
      <c r="M2620" t="str">
        <f t="shared" si="122"/>
        <v/>
      </c>
      <c r="N2620" s="12" t="str">
        <f t="shared" si="123"/>
        <v/>
      </c>
      <c r="O2620" t="str">
        <f t="shared" si="124"/>
        <v/>
      </c>
    </row>
    <row r="2621" spans="1:15" x14ac:dyDescent="0.25">
      <c r="A2621">
        <v>1999</v>
      </c>
      <c r="B2621">
        <v>2</v>
      </c>
      <c r="D2621">
        <v>1</v>
      </c>
      <c r="E2621">
        <v>10</v>
      </c>
      <c r="F2621" t="s">
        <v>2908</v>
      </c>
      <c r="G2621" t="s">
        <v>2927</v>
      </c>
      <c r="H2621">
        <v>7</v>
      </c>
      <c r="I2621">
        <v>3</v>
      </c>
      <c r="J2621">
        <v>3.78</v>
      </c>
      <c r="K2621">
        <v>3.23</v>
      </c>
      <c r="L2621">
        <v>13.5</v>
      </c>
      <c r="M2621" t="str">
        <f t="shared" si="122"/>
        <v/>
      </c>
      <c r="N2621" s="12" t="str">
        <f t="shared" si="123"/>
        <v/>
      </c>
      <c r="O2621" t="str">
        <f t="shared" si="124"/>
        <v/>
      </c>
    </row>
    <row r="2622" spans="1:15" x14ac:dyDescent="0.25">
      <c r="A2622">
        <v>1999</v>
      </c>
      <c r="B2622">
        <v>2</v>
      </c>
      <c r="D2622">
        <v>2</v>
      </c>
      <c r="E2622">
        <v>10</v>
      </c>
      <c r="F2622" t="s">
        <v>2908</v>
      </c>
      <c r="G2622" t="s">
        <v>2928</v>
      </c>
      <c r="H2622">
        <v>7</v>
      </c>
      <c r="I2622">
        <v>3</v>
      </c>
      <c r="J2622">
        <v>3.23</v>
      </c>
      <c r="K2622">
        <v>4.6500000000000004</v>
      </c>
      <c r="L2622">
        <v>11</v>
      </c>
      <c r="M2622" t="str">
        <f t="shared" si="122"/>
        <v/>
      </c>
      <c r="N2622" s="12" t="str">
        <f t="shared" si="123"/>
        <v/>
      </c>
      <c r="O2622" t="str">
        <f t="shared" si="124"/>
        <v/>
      </c>
    </row>
    <row r="2623" spans="1:15" x14ac:dyDescent="0.25">
      <c r="A2623">
        <v>1999</v>
      </c>
      <c r="B2623">
        <v>2</v>
      </c>
      <c r="D2623">
        <v>1</v>
      </c>
      <c r="E2623">
        <v>10</v>
      </c>
      <c r="F2623" t="s">
        <v>2902</v>
      </c>
      <c r="G2623" t="s">
        <v>2929</v>
      </c>
      <c r="H2623">
        <v>7</v>
      </c>
      <c r="I2623">
        <v>3</v>
      </c>
      <c r="J2623">
        <v>4.6500000000000004</v>
      </c>
      <c r="K2623">
        <v>5.09</v>
      </c>
      <c r="L2623">
        <v>10.3</v>
      </c>
      <c r="M2623" t="str">
        <f t="shared" si="122"/>
        <v/>
      </c>
      <c r="N2623" s="12" t="str">
        <f t="shared" si="123"/>
        <v/>
      </c>
      <c r="O2623" t="str">
        <f t="shared" si="124"/>
        <v/>
      </c>
    </row>
    <row r="2624" spans="1:15" x14ac:dyDescent="0.25">
      <c r="A2624">
        <v>1999</v>
      </c>
      <c r="B2624">
        <v>2</v>
      </c>
      <c r="D2624">
        <v>2</v>
      </c>
      <c r="E2624">
        <v>4</v>
      </c>
      <c r="F2624" t="s">
        <v>2930</v>
      </c>
      <c r="G2624" t="s">
        <v>2931</v>
      </c>
      <c r="H2624">
        <v>7</v>
      </c>
      <c r="I2624">
        <v>3</v>
      </c>
      <c r="J2624">
        <v>5.09</v>
      </c>
      <c r="K2624">
        <v>4.28</v>
      </c>
      <c r="L2624">
        <v>11.6</v>
      </c>
      <c r="M2624" t="str">
        <f t="shared" si="122"/>
        <v/>
      </c>
      <c r="N2624" s="12" t="str">
        <f t="shared" si="123"/>
        <v/>
      </c>
      <c r="O2624" t="str">
        <f t="shared" si="124"/>
        <v/>
      </c>
    </row>
    <row r="2625" spans="1:15" x14ac:dyDescent="0.25">
      <c r="A2625">
        <v>1999</v>
      </c>
      <c r="B2625">
        <v>2</v>
      </c>
      <c r="D2625">
        <v>3</v>
      </c>
      <c r="E2625">
        <v>4</v>
      </c>
      <c r="F2625" t="s">
        <v>2930</v>
      </c>
      <c r="G2625" t="s">
        <v>2932</v>
      </c>
      <c r="H2625">
        <v>7</v>
      </c>
      <c r="I2625">
        <v>3</v>
      </c>
      <c r="J2625">
        <v>4.28</v>
      </c>
      <c r="K2625">
        <v>2.98</v>
      </c>
      <c r="L2625">
        <v>14</v>
      </c>
      <c r="M2625" t="str">
        <f t="shared" si="122"/>
        <v/>
      </c>
      <c r="N2625" s="12" t="str">
        <f t="shared" si="123"/>
        <v/>
      </c>
      <c r="O2625" t="str">
        <f t="shared" si="124"/>
        <v/>
      </c>
    </row>
    <row r="2626" spans="1:15" x14ac:dyDescent="0.25">
      <c r="A2626">
        <v>1999</v>
      </c>
      <c r="B2626">
        <v>2</v>
      </c>
      <c r="D2626">
        <v>4</v>
      </c>
      <c r="E2626">
        <v>4</v>
      </c>
      <c r="F2626" t="s">
        <v>2930</v>
      </c>
      <c r="G2626" t="s">
        <v>2933</v>
      </c>
      <c r="H2626">
        <v>10</v>
      </c>
      <c r="I2626">
        <v>3</v>
      </c>
      <c r="J2626">
        <v>2.98</v>
      </c>
      <c r="K2626">
        <v>3</v>
      </c>
      <c r="L2626">
        <v>13.9</v>
      </c>
      <c r="M2626">
        <f t="shared" si="122"/>
        <v>2</v>
      </c>
      <c r="N2626" s="12">
        <f t="shared" si="123"/>
        <v>2.0833333333333332E-2</v>
      </c>
      <c r="O2626">
        <f t="shared" si="124"/>
        <v>7</v>
      </c>
    </row>
    <row r="2627" spans="1:15" x14ac:dyDescent="0.25">
      <c r="A2627">
        <v>1999</v>
      </c>
      <c r="B2627">
        <v>2</v>
      </c>
      <c r="F2627" t="s">
        <v>253</v>
      </c>
      <c r="G2627" t="s">
        <v>3056</v>
      </c>
      <c r="H2627">
        <v>10</v>
      </c>
      <c r="I2627">
        <v>3</v>
      </c>
      <c r="J2627">
        <v>0</v>
      </c>
      <c r="K2627">
        <v>-0.74</v>
      </c>
      <c r="L2627">
        <v>15.4</v>
      </c>
      <c r="M2627" t="str">
        <f t="shared" si="122"/>
        <v/>
      </c>
      <c r="N2627" s="12" t="str">
        <f t="shared" si="123"/>
        <v/>
      </c>
      <c r="O2627" t="str">
        <f t="shared" si="124"/>
        <v/>
      </c>
    </row>
    <row r="2628" spans="1:15" x14ac:dyDescent="0.25">
      <c r="A2628">
        <v>1999</v>
      </c>
      <c r="B2628">
        <v>2</v>
      </c>
      <c r="C2628" s="2">
        <v>0.38680555555555557</v>
      </c>
      <c r="D2628">
        <v>1</v>
      </c>
      <c r="E2628">
        <v>10</v>
      </c>
      <c r="F2628" t="s">
        <v>2908</v>
      </c>
      <c r="G2628" t="s">
        <v>2934</v>
      </c>
      <c r="H2628">
        <v>10</v>
      </c>
      <c r="I2628">
        <v>3</v>
      </c>
      <c r="J2628">
        <v>0.74</v>
      </c>
      <c r="K2628">
        <v>1.8</v>
      </c>
      <c r="L2628">
        <v>17.7</v>
      </c>
      <c r="M2628" t="str">
        <f t="shared" ref="M2628:M2691" si="125">IF(AND(H2628=H2627,I2628=I2627),"",$B2628)</f>
        <v/>
      </c>
      <c r="N2628" s="12" t="str">
        <f t="shared" ref="N2628:N2691" si="126">IF(NOT(ISNUMBER(M2628)),"",
IF(AND($C2628=0.625,$B2628=1),TIME(0,0,0),
(($C$3-C2628)+0.625*(B2628-1))/60))</f>
        <v/>
      </c>
      <c r="O2628" t="str">
        <f t="shared" ref="O2628:O2691" si="127">IF(N2628&lt;&gt;"",ABS(H2628-I2628),"")</f>
        <v/>
      </c>
    </row>
    <row r="2629" spans="1:15" x14ac:dyDescent="0.25">
      <c r="A2629">
        <v>1999</v>
      </c>
      <c r="B2629">
        <v>2</v>
      </c>
      <c r="D2629">
        <v>1</v>
      </c>
      <c r="E2629">
        <v>10</v>
      </c>
      <c r="F2629" t="s">
        <v>2935</v>
      </c>
      <c r="G2629" t="s">
        <v>2936</v>
      </c>
      <c r="H2629">
        <v>10</v>
      </c>
      <c r="I2629">
        <v>3</v>
      </c>
      <c r="J2629">
        <v>1.8</v>
      </c>
      <c r="K2629">
        <v>3.78</v>
      </c>
      <c r="L2629">
        <v>22.8</v>
      </c>
      <c r="M2629" t="str">
        <f t="shared" si="125"/>
        <v/>
      </c>
      <c r="N2629" s="12" t="str">
        <f t="shared" si="126"/>
        <v/>
      </c>
      <c r="O2629" t="str">
        <f t="shared" si="127"/>
        <v/>
      </c>
    </row>
    <row r="2630" spans="1:15" x14ac:dyDescent="0.25">
      <c r="A2630">
        <v>1999</v>
      </c>
      <c r="B2630">
        <v>2</v>
      </c>
      <c r="D2630">
        <v>1</v>
      </c>
      <c r="E2630">
        <v>10</v>
      </c>
      <c r="F2630" t="s">
        <v>2937</v>
      </c>
      <c r="G2630" t="s">
        <v>2938</v>
      </c>
      <c r="H2630">
        <v>10</v>
      </c>
      <c r="I2630">
        <v>3</v>
      </c>
      <c r="J2630">
        <v>3.78</v>
      </c>
      <c r="K2630">
        <v>4.53</v>
      </c>
      <c r="L2630">
        <v>24.9</v>
      </c>
      <c r="M2630" t="str">
        <f t="shared" si="125"/>
        <v/>
      </c>
      <c r="N2630" s="12" t="str">
        <f t="shared" si="126"/>
        <v/>
      </c>
      <c r="O2630" t="str">
        <f t="shared" si="127"/>
        <v/>
      </c>
    </row>
    <row r="2631" spans="1:15" x14ac:dyDescent="0.25">
      <c r="A2631">
        <v>1999</v>
      </c>
      <c r="B2631">
        <v>2</v>
      </c>
      <c r="D2631">
        <v>2</v>
      </c>
      <c r="E2631">
        <v>1</v>
      </c>
      <c r="F2631" t="s">
        <v>255</v>
      </c>
      <c r="G2631" t="s">
        <v>2939</v>
      </c>
      <c r="H2631">
        <v>10</v>
      </c>
      <c r="I2631">
        <v>3</v>
      </c>
      <c r="J2631">
        <v>4.53</v>
      </c>
      <c r="K2631">
        <v>4.58</v>
      </c>
      <c r="L2631">
        <v>25.1</v>
      </c>
      <c r="M2631" t="str">
        <f t="shared" si="125"/>
        <v/>
      </c>
      <c r="N2631" s="12" t="str">
        <f t="shared" si="126"/>
        <v/>
      </c>
      <c r="O2631" t="str">
        <f t="shared" si="127"/>
        <v/>
      </c>
    </row>
    <row r="2632" spans="1:15" x14ac:dyDescent="0.25">
      <c r="A2632">
        <v>1999</v>
      </c>
      <c r="B2632">
        <v>2</v>
      </c>
      <c r="D2632">
        <v>1</v>
      </c>
      <c r="E2632">
        <v>10</v>
      </c>
      <c r="F2632" t="s">
        <v>2889</v>
      </c>
      <c r="G2632" t="s">
        <v>2940</v>
      </c>
      <c r="H2632">
        <v>10</v>
      </c>
      <c r="I2632">
        <v>3</v>
      </c>
      <c r="J2632">
        <v>4.58</v>
      </c>
      <c r="K2632">
        <v>5.03</v>
      </c>
      <c r="L2632">
        <v>26.4</v>
      </c>
      <c r="M2632" t="str">
        <f t="shared" si="125"/>
        <v/>
      </c>
      <c r="N2632" s="12" t="str">
        <f t="shared" si="126"/>
        <v/>
      </c>
      <c r="O2632" t="str">
        <f t="shared" si="127"/>
        <v/>
      </c>
    </row>
    <row r="2633" spans="1:15" x14ac:dyDescent="0.25">
      <c r="A2633">
        <v>1999</v>
      </c>
      <c r="B2633">
        <v>2</v>
      </c>
      <c r="D2633">
        <v>2</v>
      </c>
      <c r="E2633">
        <v>4</v>
      </c>
      <c r="F2633" t="s">
        <v>260</v>
      </c>
      <c r="G2633" t="s">
        <v>2941</v>
      </c>
      <c r="H2633">
        <v>10</v>
      </c>
      <c r="I2633">
        <v>3</v>
      </c>
      <c r="J2633">
        <v>5.03</v>
      </c>
      <c r="K2633">
        <v>4.45</v>
      </c>
      <c r="L2633">
        <v>24.7</v>
      </c>
      <c r="M2633" t="str">
        <f t="shared" si="125"/>
        <v/>
      </c>
      <c r="N2633" s="12" t="str">
        <f t="shared" si="126"/>
        <v/>
      </c>
      <c r="O2633" t="str">
        <f t="shared" si="127"/>
        <v/>
      </c>
    </row>
    <row r="2634" spans="1:15" x14ac:dyDescent="0.25">
      <c r="A2634">
        <v>1999</v>
      </c>
      <c r="B2634">
        <v>2</v>
      </c>
      <c r="D2634">
        <v>3</v>
      </c>
      <c r="E2634">
        <v>3</v>
      </c>
      <c r="F2634" t="s">
        <v>2886</v>
      </c>
      <c r="G2634" t="s">
        <v>2942</v>
      </c>
      <c r="H2634">
        <v>10</v>
      </c>
      <c r="I2634">
        <v>3</v>
      </c>
      <c r="J2634">
        <v>4.45</v>
      </c>
      <c r="K2634">
        <v>2.98</v>
      </c>
      <c r="L2634">
        <v>20.6</v>
      </c>
      <c r="M2634" t="str">
        <f t="shared" si="125"/>
        <v/>
      </c>
      <c r="N2634" s="12" t="str">
        <f t="shared" si="126"/>
        <v/>
      </c>
      <c r="O2634" t="str">
        <f t="shared" si="127"/>
        <v/>
      </c>
    </row>
    <row r="2635" spans="1:15" x14ac:dyDescent="0.25">
      <c r="A2635">
        <v>1999</v>
      </c>
      <c r="B2635">
        <v>2</v>
      </c>
      <c r="D2635">
        <v>4</v>
      </c>
      <c r="E2635">
        <v>3</v>
      </c>
      <c r="F2635" t="s">
        <v>2886</v>
      </c>
      <c r="G2635" t="s">
        <v>2943</v>
      </c>
      <c r="H2635">
        <v>10</v>
      </c>
      <c r="I2635">
        <v>3</v>
      </c>
      <c r="J2635">
        <v>2.98</v>
      </c>
      <c r="K2635">
        <v>-0.28000000000000003</v>
      </c>
      <c r="L2635">
        <v>13.2</v>
      </c>
      <c r="M2635" t="str">
        <f t="shared" si="125"/>
        <v/>
      </c>
      <c r="N2635" s="12" t="str">
        <f t="shared" si="126"/>
        <v/>
      </c>
      <c r="O2635" t="str">
        <f t="shared" si="127"/>
        <v/>
      </c>
    </row>
    <row r="2636" spans="1:15" x14ac:dyDescent="0.25">
      <c r="A2636">
        <v>1999</v>
      </c>
      <c r="B2636">
        <v>2</v>
      </c>
      <c r="C2636" s="2">
        <v>0.21319444444444444</v>
      </c>
      <c r="D2636">
        <v>1</v>
      </c>
      <c r="E2636">
        <v>10</v>
      </c>
      <c r="F2636" t="s">
        <v>242</v>
      </c>
      <c r="G2636" t="s">
        <v>3055</v>
      </c>
      <c r="H2636">
        <v>16</v>
      </c>
      <c r="I2636">
        <v>3</v>
      </c>
      <c r="J2636">
        <v>0.28000000000000003</v>
      </c>
      <c r="K2636">
        <v>7</v>
      </c>
      <c r="L2636">
        <v>4.5999999999999996</v>
      </c>
      <c r="M2636">
        <f t="shared" si="125"/>
        <v>2</v>
      </c>
      <c r="N2636" s="12">
        <f t="shared" si="126"/>
        <v>1.7280092592592593E-2</v>
      </c>
      <c r="O2636">
        <f t="shared" si="127"/>
        <v>13</v>
      </c>
    </row>
    <row r="2637" spans="1:15" x14ac:dyDescent="0.25">
      <c r="A2637">
        <v>1999</v>
      </c>
      <c r="B2637">
        <v>2</v>
      </c>
      <c r="G2637" t="s">
        <v>2907</v>
      </c>
      <c r="H2637">
        <v>17</v>
      </c>
      <c r="I2637">
        <v>3</v>
      </c>
      <c r="J2637">
        <v>0</v>
      </c>
      <c r="K2637">
        <v>0</v>
      </c>
      <c r="L2637">
        <v>3.7</v>
      </c>
      <c r="M2637">
        <f t="shared" si="125"/>
        <v>2</v>
      </c>
      <c r="N2637" s="12">
        <f t="shared" si="126"/>
        <v>2.0833333333333332E-2</v>
      </c>
      <c r="O2637">
        <f t="shared" si="127"/>
        <v>14</v>
      </c>
    </row>
    <row r="2638" spans="1:15" x14ac:dyDescent="0.25">
      <c r="A2638">
        <v>1999</v>
      </c>
      <c r="B2638">
        <v>2</v>
      </c>
      <c r="F2638" t="s">
        <v>253</v>
      </c>
      <c r="G2638" t="s">
        <v>3054</v>
      </c>
      <c r="H2638">
        <v>17</v>
      </c>
      <c r="I2638">
        <v>3</v>
      </c>
      <c r="J2638">
        <v>0</v>
      </c>
      <c r="K2638">
        <v>-2.3199999999999998</v>
      </c>
      <c r="L2638">
        <v>5.9</v>
      </c>
      <c r="M2638" t="str">
        <f t="shared" si="125"/>
        <v/>
      </c>
      <c r="N2638" s="12" t="str">
        <f t="shared" si="126"/>
        <v/>
      </c>
      <c r="O2638" t="str">
        <f t="shared" si="127"/>
        <v/>
      </c>
    </row>
    <row r="2639" spans="1:15" x14ac:dyDescent="0.25">
      <c r="A2639">
        <v>1999</v>
      </c>
      <c r="B2639">
        <v>2</v>
      </c>
      <c r="C2639" s="2">
        <v>0.20416666666666669</v>
      </c>
      <c r="D2639">
        <v>1</v>
      </c>
      <c r="E2639">
        <v>10</v>
      </c>
      <c r="F2639" t="s">
        <v>433</v>
      </c>
      <c r="G2639" t="s">
        <v>2944</v>
      </c>
      <c r="H2639">
        <v>17</v>
      </c>
      <c r="I2639">
        <v>3</v>
      </c>
      <c r="J2639">
        <v>2.3199999999999998</v>
      </c>
      <c r="K2639">
        <v>1.78</v>
      </c>
      <c r="L2639">
        <v>5.3</v>
      </c>
      <c r="M2639" t="str">
        <f t="shared" si="125"/>
        <v/>
      </c>
      <c r="N2639" s="12" t="str">
        <f t="shared" si="126"/>
        <v/>
      </c>
      <c r="O2639" t="str">
        <f t="shared" si="127"/>
        <v/>
      </c>
    </row>
    <row r="2640" spans="1:15" x14ac:dyDescent="0.25">
      <c r="A2640">
        <v>1999</v>
      </c>
      <c r="B2640">
        <v>2</v>
      </c>
      <c r="D2640">
        <v>2</v>
      </c>
      <c r="E2640">
        <v>10</v>
      </c>
      <c r="F2640" t="s">
        <v>433</v>
      </c>
      <c r="G2640" t="s">
        <v>2945</v>
      </c>
      <c r="H2640">
        <v>17</v>
      </c>
      <c r="I2640">
        <v>3</v>
      </c>
      <c r="J2640">
        <v>1.78</v>
      </c>
      <c r="K2640">
        <v>3.84</v>
      </c>
      <c r="L2640">
        <v>7.9</v>
      </c>
      <c r="M2640" t="str">
        <f t="shared" si="125"/>
        <v/>
      </c>
      <c r="N2640" s="12" t="str">
        <f t="shared" si="126"/>
        <v/>
      </c>
      <c r="O2640" t="str">
        <f t="shared" si="127"/>
        <v/>
      </c>
    </row>
    <row r="2641" spans="1:15" x14ac:dyDescent="0.25">
      <c r="A2641">
        <v>1999</v>
      </c>
      <c r="B2641">
        <v>2</v>
      </c>
      <c r="D2641">
        <v>1</v>
      </c>
      <c r="E2641">
        <v>10</v>
      </c>
      <c r="F2641" t="s">
        <v>443</v>
      </c>
      <c r="G2641" t="s">
        <v>2946</v>
      </c>
      <c r="H2641">
        <v>17</v>
      </c>
      <c r="I2641">
        <v>3</v>
      </c>
      <c r="J2641">
        <v>3.84</v>
      </c>
      <c r="K2641">
        <v>4.51</v>
      </c>
      <c r="L2641">
        <v>8.9</v>
      </c>
      <c r="M2641" t="str">
        <f t="shared" si="125"/>
        <v/>
      </c>
      <c r="N2641" s="12" t="str">
        <f t="shared" si="126"/>
        <v/>
      </c>
      <c r="O2641" t="str">
        <f t="shared" si="127"/>
        <v/>
      </c>
    </row>
    <row r="2642" spans="1:15" x14ac:dyDescent="0.25">
      <c r="A2642">
        <v>1999</v>
      </c>
      <c r="B2642">
        <v>2</v>
      </c>
      <c r="D2642">
        <v>1</v>
      </c>
      <c r="E2642">
        <v>10</v>
      </c>
      <c r="F2642" t="s">
        <v>290</v>
      </c>
      <c r="G2642" t="s">
        <v>2947</v>
      </c>
      <c r="H2642">
        <v>17</v>
      </c>
      <c r="I2642">
        <v>3</v>
      </c>
      <c r="J2642">
        <v>4.51</v>
      </c>
      <c r="K2642">
        <v>4.76</v>
      </c>
      <c r="L2642">
        <v>9.3000000000000007</v>
      </c>
      <c r="M2642" t="str">
        <f t="shared" si="125"/>
        <v/>
      </c>
      <c r="N2642" s="12" t="str">
        <f t="shared" si="126"/>
        <v/>
      </c>
      <c r="O2642" t="str">
        <f t="shared" si="127"/>
        <v/>
      </c>
    </row>
    <row r="2643" spans="1:15" x14ac:dyDescent="0.25">
      <c r="A2643">
        <v>1999</v>
      </c>
      <c r="B2643">
        <v>2</v>
      </c>
      <c r="D2643">
        <v>2</v>
      </c>
      <c r="E2643">
        <v>5</v>
      </c>
      <c r="F2643" t="s">
        <v>308</v>
      </c>
      <c r="G2643" t="s">
        <v>2948</v>
      </c>
      <c r="H2643">
        <v>17</v>
      </c>
      <c r="I2643">
        <v>3</v>
      </c>
      <c r="J2643">
        <v>4.76</v>
      </c>
      <c r="K2643">
        <v>3.94</v>
      </c>
      <c r="L2643">
        <v>8</v>
      </c>
      <c r="M2643" t="str">
        <f t="shared" si="125"/>
        <v/>
      </c>
      <c r="N2643" s="12" t="str">
        <f t="shared" si="126"/>
        <v/>
      </c>
      <c r="O2643" t="str">
        <f t="shared" si="127"/>
        <v/>
      </c>
    </row>
    <row r="2644" spans="1:15" x14ac:dyDescent="0.25">
      <c r="A2644">
        <v>1999</v>
      </c>
      <c r="B2644">
        <v>2</v>
      </c>
      <c r="D2644">
        <v>3</v>
      </c>
      <c r="E2644">
        <v>5</v>
      </c>
      <c r="F2644" t="s">
        <v>308</v>
      </c>
      <c r="G2644" t="s">
        <v>2949</v>
      </c>
      <c r="H2644">
        <v>17</v>
      </c>
      <c r="I2644">
        <v>3</v>
      </c>
      <c r="J2644">
        <v>3.94</v>
      </c>
      <c r="K2644">
        <v>2.75</v>
      </c>
      <c r="L2644">
        <v>6.4</v>
      </c>
      <c r="M2644" t="str">
        <f t="shared" si="125"/>
        <v/>
      </c>
      <c r="N2644" s="12" t="str">
        <f t="shared" si="126"/>
        <v/>
      </c>
      <c r="O2644" t="str">
        <f t="shared" si="127"/>
        <v/>
      </c>
    </row>
    <row r="2645" spans="1:15" x14ac:dyDescent="0.25">
      <c r="A2645">
        <v>1999</v>
      </c>
      <c r="B2645">
        <v>2</v>
      </c>
      <c r="D2645">
        <v>4</v>
      </c>
      <c r="E2645">
        <v>5</v>
      </c>
      <c r="F2645" t="s">
        <v>308</v>
      </c>
      <c r="G2645" t="s">
        <v>2950</v>
      </c>
      <c r="H2645">
        <v>17</v>
      </c>
      <c r="I2645">
        <v>6</v>
      </c>
      <c r="J2645">
        <v>2.75</v>
      </c>
      <c r="K2645">
        <v>3</v>
      </c>
      <c r="L2645">
        <v>6.7</v>
      </c>
      <c r="M2645">
        <f t="shared" si="125"/>
        <v>2</v>
      </c>
      <c r="N2645" s="12">
        <f t="shared" si="126"/>
        <v>2.0833333333333332E-2</v>
      </c>
      <c r="O2645">
        <f t="shared" si="127"/>
        <v>11</v>
      </c>
    </row>
    <row r="2646" spans="1:15" x14ac:dyDescent="0.25">
      <c r="A2646">
        <v>1999</v>
      </c>
      <c r="B2646">
        <v>2</v>
      </c>
      <c r="F2646" t="s">
        <v>2891</v>
      </c>
      <c r="G2646" t="s">
        <v>3053</v>
      </c>
      <c r="H2646">
        <v>17</v>
      </c>
      <c r="I2646">
        <v>6</v>
      </c>
      <c r="J2646">
        <v>0</v>
      </c>
      <c r="K2646">
        <v>-0.81</v>
      </c>
      <c r="L2646">
        <v>5.8</v>
      </c>
      <c r="M2646" t="str">
        <f t="shared" si="125"/>
        <v/>
      </c>
      <c r="N2646" s="12" t="str">
        <f t="shared" si="126"/>
        <v/>
      </c>
      <c r="O2646" t="str">
        <f t="shared" si="127"/>
        <v/>
      </c>
    </row>
    <row r="2647" spans="1:15" x14ac:dyDescent="0.25">
      <c r="A2647">
        <v>1999</v>
      </c>
      <c r="B2647">
        <v>2</v>
      </c>
      <c r="C2647" s="2">
        <v>0.10069444444444443</v>
      </c>
      <c r="D2647">
        <v>1</v>
      </c>
      <c r="E2647">
        <v>10</v>
      </c>
      <c r="F2647" t="s">
        <v>423</v>
      </c>
      <c r="G2647" t="s">
        <v>2951</v>
      </c>
      <c r="H2647">
        <v>17</v>
      </c>
      <c r="I2647">
        <v>6</v>
      </c>
      <c r="J2647">
        <v>0.81</v>
      </c>
      <c r="K2647">
        <v>1.8</v>
      </c>
      <c r="L2647">
        <v>4.4000000000000004</v>
      </c>
      <c r="M2647" t="str">
        <f t="shared" si="125"/>
        <v/>
      </c>
      <c r="N2647" s="12" t="str">
        <f t="shared" si="126"/>
        <v/>
      </c>
      <c r="O2647" t="str">
        <f t="shared" si="127"/>
        <v/>
      </c>
    </row>
    <row r="2648" spans="1:15" x14ac:dyDescent="0.25">
      <c r="A2648">
        <v>1999</v>
      </c>
      <c r="B2648">
        <v>2</v>
      </c>
      <c r="C2648" s="2">
        <v>8.3333333333333329E-2</v>
      </c>
      <c r="D2648">
        <v>1</v>
      </c>
      <c r="E2648">
        <v>10</v>
      </c>
      <c r="F2648" t="s">
        <v>271</v>
      </c>
      <c r="G2648" t="s">
        <v>2952</v>
      </c>
      <c r="H2648">
        <v>17</v>
      </c>
      <c r="I2648">
        <v>6</v>
      </c>
      <c r="J2648">
        <v>1.8</v>
      </c>
      <c r="K2648">
        <v>1.52</v>
      </c>
      <c r="L2648">
        <v>4.7</v>
      </c>
      <c r="M2648" t="str">
        <f t="shared" si="125"/>
        <v/>
      </c>
      <c r="N2648" s="12" t="str">
        <f t="shared" si="126"/>
        <v/>
      </c>
      <c r="O2648" t="str">
        <f t="shared" si="127"/>
        <v/>
      </c>
    </row>
    <row r="2649" spans="1:15" x14ac:dyDescent="0.25">
      <c r="A2649">
        <v>1999</v>
      </c>
      <c r="B2649">
        <v>2</v>
      </c>
      <c r="C2649" s="2">
        <v>5.6250000000000001E-2</v>
      </c>
      <c r="D2649">
        <v>2</v>
      </c>
      <c r="E2649">
        <v>8</v>
      </c>
      <c r="F2649" t="s">
        <v>387</v>
      </c>
      <c r="G2649" t="s">
        <v>2953</v>
      </c>
      <c r="H2649">
        <v>17</v>
      </c>
      <c r="I2649">
        <v>6</v>
      </c>
      <c r="J2649">
        <v>1.52</v>
      </c>
      <c r="K2649">
        <v>2.72</v>
      </c>
      <c r="L2649">
        <v>3.5</v>
      </c>
      <c r="M2649" t="str">
        <f t="shared" si="125"/>
        <v/>
      </c>
      <c r="N2649" s="12" t="str">
        <f t="shared" si="126"/>
        <v/>
      </c>
      <c r="O2649" t="str">
        <f t="shared" si="127"/>
        <v/>
      </c>
    </row>
    <row r="2650" spans="1:15" x14ac:dyDescent="0.25">
      <c r="A2650">
        <v>1999</v>
      </c>
      <c r="B2650">
        <v>2</v>
      </c>
      <c r="C2650" s="2">
        <v>5.0694444444444452E-2</v>
      </c>
      <c r="D2650">
        <v>1</v>
      </c>
      <c r="E2650">
        <v>10</v>
      </c>
      <c r="F2650" t="s">
        <v>2935</v>
      </c>
      <c r="G2650" t="s">
        <v>2954</v>
      </c>
      <c r="H2650">
        <v>17</v>
      </c>
      <c r="I2650">
        <v>6</v>
      </c>
      <c r="J2650">
        <v>2.72</v>
      </c>
      <c r="K2650">
        <v>2.31</v>
      </c>
      <c r="L2650">
        <v>3.8</v>
      </c>
      <c r="M2650" t="str">
        <f t="shared" si="125"/>
        <v/>
      </c>
      <c r="N2650" s="12" t="str">
        <f t="shared" si="126"/>
        <v/>
      </c>
      <c r="O2650" t="str">
        <f t="shared" si="127"/>
        <v/>
      </c>
    </row>
    <row r="2651" spans="1:15" x14ac:dyDescent="0.25">
      <c r="A2651">
        <v>1999</v>
      </c>
      <c r="B2651">
        <v>2</v>
      </c>
      <c r="C2651" s="2">
        <v>4.5138888888888888E-2</v>
      </c>
      <c r="D2651">
        <v>2</v>
      </c>
      <c r="E2651">
        <v>9</v>
      </c>
      <c r="F2651" t="s">
        <v>2955</v>
      </c>
      <c r="G2651" t="s">
        <v>2956</v>
      </c>
      <c r="H2651">
        <v>17</v>
      </c>
      <c r="I2651">
        <v>6</v>
      </c>
      <c r="J2651">
        <v>2.31</v>
      </c>
      <c r="K2651">
        <v>2.2799999999999998</v>
      </c>
      <c r="L2651">
        <v>3.8</v>
      </c>
      <c r="M2651" t="str">
        <f t="shared" si="125"/>
        <v/>
      </c>
      <c r="N2651" s="12" t="str">
        <f t="shared" si="126"/>
        <v/>
      </c>
      <c r="O2651" t="str">
        <f t="shared" si="127"/>
        <v/>
      </c>
    </row>
    <row r="2652" spans="1:15" x14ac:dyDescent="0.25">
      <c r="A2652">
        <v>1999</v>
      </c>
      <c r="B2652">
        <v>2</v>
      </c>
      <c r="C2652" s="2">
        <v>3.888888888888889E-2</v>
      </c>
      <c r="D2652">
        <v>3</v>
      </c>
      <c r="E2652">
        <v>4</v>
      </c>
      <c r="F2652" t="s">
        <v>2877</v>
      </c>
      <c r="G2652" t="s">
        <v>3052</v>
      </c>
      <c r="H2652">
        <v>17</v>
      </c>
      <c r="I2652">
        <v>6</v>
      </c>
      <c r="J2652">
        <v>2.2799999999999998</v>
      </c>
      <c r="K2652">
        <v>0.96</v>
      </c>
      <c r="L2652">
        <v>5.0999999999999996</v>
      </c>
      <c r="M2652" t="str">
        <f t="shared" si="125"/>
        <v/>
      </c>
      <c r="N2652" s="12" t="str">
        <f t="shared" si="126"/>
        <v/>
      </c>
      <c r="O2652" t="str">
        <f t="shared" si="127"/>
        <v/>
      </c>
    </row>
    <row r="2653" spans="1:15" x14ac:dyDescent="0.25">
      <c r="A2653">
        <v>1999</v>
      </c>
      <c r="B2653">
        <v>2</v>
      </c>
      <c r="C2653" s="2">
        <v>3.4027777777777775E-2</v>
      </c>
      <c r="D2653">
        <v>3</v>
      </c>
      <c r="E2653">
        <v>14</v>
      </c>
      <c r="F2653" t="s">
        <v>2957</v>
      </c>
      <c r="G2653" t="s">
        <v>2958</v>
      </c>
      <c r="H2653">
        <v>17</v>
      </c>
      <c r="I2653">
        <v>6</v>
      </c>
      <c r="J2653">
        <v>0.96</v>
      </c>
      <c r="K2653">
        <v>0.27</v>
      </c>
      <c r="L2653">
        <v>5.9</v>
      </c>
      <c r="M2653" t="str">
        <f t="shared" si="125"/>
        <v/>
      </c>
      <c r="N2653" s="12" t="str">
        <f t="shared" si="126"/>
        <v/>
      </c>
      <c r="O2653" t="str">
        <f t="shared" si="127"/>
        <v/>
      </c>
    </row>
    <row r="2654" spans="1:15" x14ac:dyDescent="0.25">
      <c r="A2654">
        <v>1999</v>
      </c>
      <c r="B2654">
        <v>2</v>
      </c>
      <c r="C2654" s="2">
        <v>2.7777777777777776E-2</v>
      </c>
      <c r="D2654">
        <v>4</v>
      </c>
      <c r="E2654">
        <v>12</v>
      </c>
      <c r="F2654" t="s">
        <v>2925</v>
      </c>
      <c r="G2654" t="s">
        <v>2959</v>
      </c>
      <c r="H2654">
        <v>17</v>
      </c>
      <c r="I2654">
        <v>6</v>
      </c>
      <c r="J2654">
        <v>0.27</v>
      </c>
      <c r="K2654">
        <v>0.38</v>
      </c>
      <c r="L2654">
        <v>5.7</v>
      </c>
      <c r="M2654" t="str">
        <f t="shared" si="125"/>
        <v/>
      </c>
      <c r="N2654" s="12" t="str">
        <f t="shared" si="126"/>
        <v/>
      </c>
      <c r="O2654" t="str">
        <f t="shared" si="127"/>
        <v/>
      </c>
    </row>
    <row r="2655" spans="1:15" x14ac:dyDescent="0.25">
      <c r="A2655">
        <v>1999</v>
      </c>
      <c r="B2655">
        <v>2</v>
      </c>
      <c r="C2655" s="2">
        <v>2.361111111111111E-2</v>
      </c>
      <c r="D2655">
        <v>1</v>
      </c>
      <c r="E2655">
        <v>10</v>
      </c>
      <c r="F2655" t="s">
        <v>2960</v>
      </c>
      <c r="G2655" t="s">
        <v>2961</v>
      </c>
      <c r="H2655">
        <v>17</v>
      </c>
      <c r="I2655">
        <v>6</v>
      </c>
      <c r="J2655">
        <v>-0.38</v>
      </c>
      <c r="K2655">
        <v>-0.78</v>
      </c>
      <c r="L2655">
        <v>5.2</v>
      </c>
      <c r="M2655" t="str">
        <f t="shared" si="125"/>
        <v/>
      </c>
      <c r="N2655" s="12" t="str">
        <f t="shared" si="126"/>
        <v/>
      </c>
      <c r="O2655" t="str">
        <f t="shared" si="127"/>
        <v/>
      </c>
    </row>
    <row r="2656" spans="1:15" x14ac:dyDescent="0.25">
      <c r="A2656">
        <v>1999</v>
      </c>
      <c r="B2656">
        <v>2</v>
      </c>
      <c r="C2656" s="2">
        <v>2.013888888888889E-2</v>
      </c>
      <c r="D2656">
        <v>2</v>
      </c>
      <c r="E2656">
        <v>10</v>
      </c>
      <c r="F2656" t="s">
        <v>2960</v>
      </c>
      <c r="G2656" t="s">
        <v>2962</v>
      </c>
      <c r="H2656">
        <v>17</v>
      </c>
      <c r="I2656">
        <v>6</v>
      </c>
      <c r="J2656">
        <v>-0.78</v>
      </c>
      <c r="K2656">
        <v>-0.72</v>
      </c>
      <c r="L2656">
        <v>6.1</v>
      </c>
      <c r="M2656" t="str">
        <f t="shared" si="125"/>
        <v/>
      </c>
      <c r="N2656" s="12" t="str">
        <f t="shared" si="126"/>
        <v/>
      </c>
      <c r="O2656" t="str">
        <f t="shared" si="127"/>
        <v/>
      </c>
    </row>
    <row r="2657" spans="1:15" x14ac:dyDescent="0.25">
      <c r="A2657">
        <v>1999</v>
      </c>
      <c r="G2657" t="s">
        <v>363</v>
      </c>
      <c r="H2657">
        <v>17</v>
      </c>
      <c r="I2657">
        <v>6</v>
      </c>
      <c r="J2657">
        <v>-0.72</v>
      </c>
      <c r="K2657">
        <v>0</v>
      </c>
      <c r="M2657" t="str">
        <f t="shared" si="125"/>
        <v/>
      </c>
      <c r="N2657" s="12" t="str">
        <f t="shared" si="126"/>
        <v/>
      </c>
      <c r="O2657" t="str">
        <f t="shared" si="127"/>
        <v/>
      </c>
    </row>
    <row r="2658" spans="1:15" x14ac:dyDescent="0.25">
      <c r="A2658">
        <v>1999</v>
      </c>
      <c r="B2658">
        <v>3</v>
      </c>
      <c r="C2658" s="2">
        <v>0.625</v>
      </c>
      <c r="F2658" t="s">
        <v>2891</v>
      </c>
      <c r="G2658" t="s">
        <v>3051</v>
      </c>
      <c r="H2658">
        <v>17</v>
      </c>
      <c r="I2658">
        <v>6</v>
      </c>
      <c r="J2658">
        <v>0</v>
      </c>
      <c r="K2658">
        <v>-0.67</v>
      </c>
      <c r="L2658">
        <v>5.3</v>
      </c>
      <c r="M2658" t="str">
        <f t="shared" si="125"/>
        <v/>
      </c>
      <c r="N2658" s="12" t="str">
        <f t="shared" si="126"/>
        <v/>
      </c>
      <c r="O2658" t="str">
        <f t="shared" si="127"/>
        <v/>
      </c>
    </row>
    <row r="2659" spans="1:15" x14ac:dyDescent="0.25">
      <c r="A2659">
        <v>1999</v>
      </c>
      <c r="B2659">
        <v>3</v>
      </c>
      <c r="C2659" s="2">
        <v>0.625</v>
      </c>
      <c r="D2659">
        <v>1</v>
      </c>
      <c r="E2659">
        <v>10</v>
      </c>
      <c r="F2659" t="s">
        <v>443</v>
      </c>
      <c r="G2659" t="s">
        <v>2963</v>
      </c>
      <c r="H2659">
        <v>17</v>
      </c>
      <c r="I2659">
        <v>6</v>
      </c>
      <c r="J2659">
        <v>0.67</v>
      </c>
      <c r="K2659">
        <v>1.86</v>
      </c>
      <c r="L2659">
        <v>4.0999999999999996</v>
      </c>
      <c r="M2659" t="str">
        <f t="shared" si="125"/>
        <v/>
      </c>
      <c r="N2659" s="12" t="str">
        <f t="shared" si="126"/>
        <v/>
      </c>
      <c r="O2659" t="str">
        <f t="shared" si="127"/>
        <v/>
      </c>
    </row>
    <row r="2660" spans="1:15" x14ac:dyDescent="0.25">
      <c r="A2660">
        <v>1999</v>
      </c>
      <c r="B2660">
        <v>3</v>
      </c>
      <c r="D2660">
        <v>1</v>
      </c>
      <c r="E2660">
        <v>10</v>
      </c>
      <c r="F2660" t="s">
        <v>370</v>
      </c>
      <c r="G2660" t="s">
        <v>2964</v>
      </c>
      <c r="H2660">
        <v>17</v>
      </c>
      <c r="I2660">
        <v>6</v>
      </c>
      <c r="J2660">
        <v>1.86</v>
      </c>
      <c r="K2660">
        <v>2.59</v>
      </c>
      <c r="L2660">
        <v>3.4</v>
      </c>
      <c r="M2660" t="str">
        <f t="shared" si="125"/>
        <v/>
      </c>
      <c r="N2660" s="12" t="str">
        <f t="shared" si="126"/>
        <v/>
      </c>
      <c r="O2660" t="str">
        <f t="shared" si="127"/>
        <v/>
      </c>
    </row>
    <row r="2661" spans="1:15" x14ac:dyDescent="0.25">
      <c r="A2661">
        <v>1999</v>
      </c>
      <c r="B2661">
        <v>3</v>
      </c>
      <c r="D2661">
        <v>1</v>
      </c>
      <c r="E2661">
        <v>10</v>
      </c>
      <c r="F2661" t="s">
        <v>2925</v>
      </c>
      <c r="G2661" t="s">
        <v>2965</v>
      </c>
      <c r="H2661">
        <v>17</v>
      </c>
      <c r="I2661">
        <v>6</v>
      </c>
      <c r="J2661">
        <v>2.59</v>
      </c>
      <c r="K2661">
        <v>2.31</v>
      </c>
      <c r="L2661">
        <v>3.7</v>
      </c>
      <c r="M2661" t="str">
        <f t="shared" si="125"/>
        <v/>
      </c>
      <c r="N2661" s="12" t="str">
        <f t="shared" si="126"/>
        <v/>
      </c>
      <c r="O2661" t="str">
        <f t="shared" si="127"/>
        <v/>
      </c>
    </row>
    <row r="2662" spans="1:15" x14ac:dyDescent="0.25">
      <c r="A2662">
        <v>1999</v>
      </c>
      <c r="B2662">
        <v>3</v>
      </c>
      <c r="D2662">
        <v>2</v>
      </c>
      <c r="E2662">
        <v>8</v>
      </c>
      <c r="F2662" t="s">
        <v>2935</v>
      </c>
      <c r="G2662" t="s">
        <v>2966</v>
      </c>
      <c r="H2662">
        <v>17</v>
      </c>
      <c r="I2662">
        <v>6</v>
      </c>
      <c r="J2662">
        <v>2.31</v>
      </c>
      <c r="K2662">
        <v>2.54</v>
      </c>
      <c r="L2662">
        <v>3.5</v>
      </c>
      <c r="M2662" t="str">
        <f t="shared" si="125"/>
        <v/>
      </c>
      <c r="N2662" s="12" t="str">
        <f t="shared" si="126"/>
        <v/>
      </c>
      <c r="O2662" t="str">
        <f t="shared" si="127"/>
        <v/>
      </c>
    </row>
    <row r="2663" spans="1:15" x14ac:dyDescent="0.25">
      <c r="A2663">
        <v>1999</v>
      </c>
      <c r="B2663">
        <v>3</v>
      </c>
      <c r="D2663">
        <v>3</v>
      </c>
      <c r="E2663">
        <v>1</v>
      </c>
      <c r="F2663" t="s">
        <v>2910</v>
      </c>
      <c r="G2663" t="s">
        <v>2967</v>
      </c>
      <c r="H2663">
        <v>17</v>
      </c>
      <c r="I2663">
        <v>6</v>
      </c>
      <c r="J2663">
        <v>2.54</v>
      </c>
      <c r="K2663">
        <v>3.38</v>
      </c>
      <c r="L2663">
        <v>2.8</v>
      </c>
      <c r="M2663" t="str">
        <f t="shared" si="125"/>
        <v/>
      </c>
      <c r="N2663" s="12" t="str">
        <f t="shared" si="126"/>
        <v/>
      </c>
      <c r="O2663" t="str">
        <f t="shared" si="127"/>
        <v/>
      </c>
    </row>
    <row r="2664" spans="1:15" x14ac:dyDescent="0.25">
      <c r="A2664">
        <v>1999</v>
      </c>
      <c r="B2664">
        <v>3</v>
      </c>
      <c r="D2664">
        <v>1</v>
      </c>
      <c r="E2664">
        <v>10</v>
      </c>
      <c r="F2664" t="s">
        <v>2968</v>
      </c>
      <c r="G2664" t="s">
        <v>2969</v>
      </c>
      <c r="H2664">
        <v>17</v>
      </c>
      <c r="I2664">
        <v>6</v>
      </c>
      <c r="J2664">
        <v>3.38</v>
      </c>
      <c r="K2664">
        <v>3.11</v>
      </c>
      <c r="L2664">
        <v>3</v>
      </c>
      <c r="M2664" t="str">
        <f t="shared" si="125"/>
        <v/>
      </c>
      <c r="N2664" s="12" t="str">
        <f t="shared" si="126"/>
        <v/>
      </c>
      <c r="O2664" t="str">
        <f t="shared" si="127"/>
        <v/>
      </c>
    </row>
    <row r="2665" spans="1:15" x14ac:dyDescent="0.25">
      <c r="A2665">
        <v>1999</v>
      </c>
      <c r="B2665">
        <v>3</v>
      </c>
      <c r="D2665">
        <v>2</v>
      </c>
      <c r="E2665">
        <v>8</v>
      </c>
      <c r="F2665" t="s">
        <v>2970</v>
      </c>
      <c r="G2665" t="s">
        <v>2971</v>
      </c>
      <c r="H2665">
        <v>17</v>
      </c>
      <c r="I2665">
        <v>6</v>
      </c>
      <c r="J2665">
        <v>3.11</v>
      </c>
      <c r="K2665">
        <v>2.41</v>
      </c>
      <c r="L2665">
        <v>3.6</v>
      </c>
      <c r="M2665" t="str">
        <f t="shared" si="125"/>
        <v/>
      </c>
      <c r="N2665" s="12" t="str">
        <f t="shared" si="126"/>
        <v/>
      </c>
      <c r="O2665" t="str">
        <f t="shared" si="127"/>
        <v/>
      </c>
    </row>
    <row r="2666" spans="1:15" x14ac:dyDescent="0.25">
      <c r="A2666">
        <v>1999</v>
      </c>
      <c r="B2666">
        <v>3</v>
      </c>
      <c r="D2666">
        <v>3</v>
      </c>
      <c r="E2666">
        <v>8</v>
      </c>
      <c r="F2666" t="s">
        <v>2970</v>
      </c>
      <c r="G2666" t="s">
        <v>2972</v>
      </c>
      <c r="H2666">
        <v>17</v>
      </c>
      <c r="I2666">
        <v>6</v>
      </c>
      <c r="J2666">
        <v>2.41</v>
      </c>
      <c r="K2666">
        <v>4.4400000000000004</v>
      </c>
      <c r="L2666">
        <v>2.2000000000000002</v>
      </c>
      <c r="M2666" t="str">
        <f t="shared" si="125"/>
        <v/>
      </c>
      <c r="N2666" s="12" t="str">
        <f t="shared" si="126"/>
        <v/>
      </c>
      <c r="O2666" t="str">
        <f t="shared" si="127"/>
        <v/>
      </c>
    </row>
    <row r="2667" spans="1:15" x14ac:dyDescent="0.25">
      <c r="A2667">
        <v>1999</v>
      </c>
      <c r="B2667">
        <v>3</v>
      </c>
      <c r="D2667">
        <v>1</v>
      </c>
      <c r="E2667">
        <v>10</v>
      </c>
      <c r="F2667" t="s">
        <v>2973</v>
      </c>
      <c r="G2667" t="s">
        <v>3050</v>
      </c>
      <c r="H2667">
        <v>17</v>
      </c>
      <c r="I2667">
        <v>6</v>
      </c>
      <c r="J2667">
        <v>4.4400000000000004</v>
      </c>
      <c r="K2667">
        <v>3.71</v>
      </c>
      <c r="L2667">
        <v>2.6</v>
      </c>
      <c r="M2667" t="str">
        <f t="shared" si="125"/>
        <v/>
      </c>
      <c r="N2667" s="12" t="str">
        <f t="shared" si="126"/>
        <v/>
      </c>
      <c r="O2667" t="str">
        <f t="shared" si="127"/>
        <v/>
      </c>
    </row>
    <row r="2668" spans="1:15" x14ac:dyDescent="0.25">
      <c r="A2668">
        <v>1999</v>
      </c>
      <c r="B2668">
        <v>3</v>
      </c>
      <c r="D2668">
        <v>1</v>
      </c>
      <c r="E2668">
        <v>21</v>
      </c>
      <c r="F2668" t="s">
        <v>2974</v>
      </c>
      <c r="G2668" t="s">
        <v>2975</v>
      </c>
      <c r="H2668">
        <v>17</v>
      </c>
      <c r="I2668">
        <v>6</v>
      </c>
      <c r="J2668">
        <v>3.71</v>
      </c>
      <c r="K2668">
        <v>2.41</v>
      </c>
      <c r="L2668">
        <v>3.6</v>
      </c>
      <c r="M2668" t="str">
        <f t="shared" si="125"/>
        <v/>
      </c>
      <c r="N2668" s="12" t="str">
        <f t="shared" si="126"/>
        <v/>
      </c>
      <c r="O2668" t="str">
        <f t="shared" si="127"/>
        <v/>
      </c>
    </row>
    <row r="2669" spans="1:15" x14ac:dyDescent="0.25">
      <c r="A2669">
        <v>1999</v>
      </c>
      <c r="B2669">
        <v>3</v>
      </c>
      <c r="D2669">
        <v>2</v>
      </c>
      <c r="E2669">
        <v>21</v>
      </c>
      <c r="F2669" t="s">
        <v>2974</v>
      </c>
      <c r="G2669" t="s">
        <v>2976</v>
      </c>
      <c r="H2669">
        <v>17</v>
      </c>
      <c r="I2669">
        <v>6</v>
      </c>
      <c r="J2669">
        <v>2.41</v>
      </c>
      <c r="K2669">
        <v>1.75</v>
      </c>
      <c r="L2669">
        <v>4.2</v>
      </c>
      <c r="M2669" t="str">
        <f t="shared" si="125"/>
        <v/>
      </c>
      <c r="N2669" s="12" t="str">
        <f t="shared" si="126"/>
        <v/>
      </c>
      <c r="O2669" t="str">
        <f t="shared" si="127"/>
        <v/>
      </c>
    </row>
    <row r="2670" spans="1:15" x14ac:dyDescent="0.25">
      <c r="A2670">
        <v>1999</v>
      </c>
      <c r="B2670">
        <v>3</v>
      </c>
      <c r="D2670">
        <v>3</v>
      </c>
      <c r="E2670">
        <v>21</v>
      </c>
      <c r="F2670" t="s">
        <v>2974</v>
      </c>
      <c r="G2670" t="s">
        <v>2977</v>
      </c>
      <c r="H2670">
        <v>17</v>
      </c>
      <c r="I2670">
        <v>6</v>
      </c>
      <c r="J2670">
        <v>1.75</v>
      </c>
      <c r="K2670">
        <v>2.12</v>
      </c>
      <c r="L2670">
        <v>3.8</v>
      </c>
      <c r="M2670" t="str">
        <f t="shared" si="125"/>
        <v/>
      </c>
      <c r="N2670" s="12" t="str">
        <f t="shared" si="126"/>
        <v/>
      </c>
      <c r="O2670" t="str">
        <f t="shared" si="127"/>
        <v/>
      </c>
    </row>
    <row r="2671" spans="1:15" x14ac:dyDescent="0.25">
      <c r="A2671">
        <v>1999</v>
      </c>
      <c r="B2671">
        <v>3</v>
      </c>
      <c r="D2671">
        <v>4</v>
      </c>
      <c r="E2671">
        <v>13</v>
      </c>
      <c r="F2671" t="s">
        <v>2978</v>
      </c>
      <c r="G2671" t="s">
        <v>2979</v>
      </c>
      <c r="H2671">
        <v>17</v>
      </c>
      <c r="I2671">
        <v>6</v>
      </c>
      <c r="J2671">
        <v>2.12</v>
      </c>
      <c r="K2671">
        <v>-0.81</v>
      </c>
      <c r="L2671">
        <v>7.2</v>
      </c>
      <c r="M2671" t="str">
        <f t="shared" si="125"/>
        <v/>
      </c>
      <c r="N2671" s="12" t="str">
        <f t="shared" si="126"/>
        <v/>
      </c>
      <c r="O2671" t="str">
        <f t="shared" si="127"/>
        <v/>
      </c>
    </row>
    <row r="2672" spans="1:15" x14ac:dyDescent="0.25">
      <c r="A2672">
        <v>1999</v>
      </c>
      <c r="B2672">
        <v>3</v>
      </c>
      <c r="C2672" s="2">
        <v>0.33402777777777781</v>
      </c>
      <c r="D2672">
        <v>1</v>
      </c>
      <c r="E2672">
        <v>10</v>
      </c>
      <c r="F2672" t="s">
        <v>2974</v>
      </c>
      <c r="G2672" t="s">
        <v>2980</v>
      </c>
      <c r="H2672">
        <v>17</v>
      </c>
      <c r="I2672">
        <v>6</v>
      </c>
      <c r="J2672">
        <v>0.81</v>
      </c>
      <c r="K2672">
        <v>2.06</v>
      </c>
      <c r="L2672">
        <v>7.8</v>
      </c>
      <c r="M2672" t="str">
        <f t="shared" si="125"/>
        <v/>
      </c>
      <c r="N2672" s="12" t="str">
        <f t="shared" si="126"/>
        <v/>
      </c>
      <c r="O2672" t="str">
        <f t="shared" si="127"/>
        <v/>
      </c>
    </row>
    <row r="2673" spans="1:15" x14ac:dyDescent="0.25">
      <c r="A2673">
        <v>1999</v>
      </c>
      <c r="B2673">
        <v>3</v>
      </c>
      <c r="D2673">
        <v>1</v>
      </c>
      <c r="E2673">
        <v>10</v>
      </c>
      <c r="F2673" t="s">
        <v>2957</v>
      </c>
      <c r="G2673" t="s">
        <v>2981</v>
      </c>
      <c r="H2673">
        <v>17</v>
      </c>
      <c r="I2673">
        <v>6</v>
      </c>
      <c r="J2673">
        <v>2.06</v>
      </c>
      <c r="K2673">
        <v>2.85</v>
      </c>
      <c r="L2673">
        <v>9.3000000000000007</v>
      </c>
      <c r="M2673" t="str">
        <f t="shared" si="125"/>
        <v/>
      </c>
      <c r="N2673" s="12" t="str">
        <f t="shared" si="126"/>
        <v/>
      </c>
      <c r="O2673" t="str">
        <f t="shared" si="127"/>
        <v/>
      </c>
    </row>
    <row r="2674" spans="1:15" x14ac:dyDescent="0.25">
      <c r="A2674">
        <v>1999</v>
      </c>
      <c r="B2674">
        <v>3</v>
      </c>
      <c r="D2674">
        <v>1</v>
      </c>
      <c r="E2674">
        <v>10</v>
      </c>
      <c r="F2674" t="s">
        <v>328</v>
      </c>
      <c r="G2674" t="s">
        <v>2982</v>
      </c>
      <c r="H2674">
        <v>17</v>
      </c>
      <c r="I2674">
        <v>6</v>
      </c>
      <c r="J2674">
        <v>2.85</v>
      </c>
      <c r="K2674">
        <v>1.5</v>
      </c>
      <c r="L2674">
        <v>6.9</v>
      </c>
      <c r="M2674" t="str">
        <f t="shared" si="125"/>
        <v/>
      </c>
      <c r="N2674" s="12" t="str">
        <f t="shared" si="126"/>
        <v/>
      </c>
      <c r="O2674" t="str">
        <f t="shared" si="127"/>
        <v/>
      </c>
    </row>
    <row r="2675" spans="1:15" x14ac:dyDescent="0.25">
      <c r="A2675">
        <v>1999</v>
      </c>
      <c r="B2675">
        <v>3</v>
      </c>
      <c r="D2675">
        <v>2</v>
      </c>
      <c r="E2675">
        <v>16</v>
      </c>
      <c r="F2675" t="s">
        <v>429</v>
      </c>
      <c r="G2675" t="s">
        <v>2983</v>
      </c>
      <c r="H2675">
        <v>17</v>
      </c>
      <c r="I2675">
        <v>6</v>
      </c>
      <c r="J2675">
        <v>1.5</v>
      </c>
      <c r="K2675">
        <v>-2.79</v>
      </c>
      <c r="L2675">
        <v>2.2999999999999998</v>
      </c>
      <c r="M2675" t="str">
        <f t="shared" si="125"/>
        <v/>
      </c>
      <c r="N2675" s="12" t="str">
        <f t="shared" si="126"/>
        <v/>
      </c>
      <c r="O2675" t="str">
        <f t="shared" si="127"/>
        <v/>
      </c>
    </row>
    <row r="2676" spans="1:15" x14ac:dyDescent="0.25">
      <c r="A2676">
        <v>1999</v>
      </c>
      <c r="B2676">
        <v>3</v>
      </c>
      <c r="C2676" s="2">
        <v>0.24513888888888888</v>
      </c>
      <c r="D2676">
        <v>1</v>
      </c>
      <c r="E2676">
        <v>10</v>
      </c>
      <c r="F2676" t="s">
        <v>2955</v>
      </c>
      <c r="G2676" t="s">
        <v>2984</v>
      </c>
      <c r="H2676">
        <v>17</v>
      </c>
      <c r="I2676">
        <v>6</v>
      </c>
      <c r="J2676">
        <v>2.79</v>
      </c>
      <c r="K2676">
        <v>3.51</v>
      </c>
      <c r="L2676">
        <v>1.6</v>
      </c>
      <c r="M2676" t="str">
        <f t="shared" si="125"/>
        <v/>
      </c>
      <c r="N2676" s="12" t="str">
        <f t="shared" si="126"/>
        <v/>
      </c>
      <c r="O2676" t="str">
        <f t="shared" si="127"/>
        <v/>
      </c>
    </row>
    <row r="2677" spans="1:15" x14ac:dyDescent="0.25">
      <c r="A2677">
        <v>1999</v>
      </c>
      <c r="B2677">
        <v>3</v>
      </c>
      <c r="D2677">
        <v>1</v>
      </c>
      <c r="E2677">
        <v>10</v>
      </c>
      <c r="F2677" t="s">
        <v>2970</v>
      </c>
      <c r="G2677" t="s">
        <v>2985</v>
      </c>
      <c r="H2677">
        <v>17</v>
      </c>
      <c r="I2677">
        <v>6</v>
      </c>
      <c r="J2677">
        <v>3.51</v>
      </c>
      <c r="K2677">
        <v>3.24</v>
      </c>
      <c r="L2677">
        <v>1.7</v>
      </c>
      <c r="M2677" t="str">
        <f t="shared" si="125"/>
        <v/>
      </c>
      <c r="N2677" s="12" t="str">
        <f t="shared" si="126"/>
        <v/>
      </c>
      <c r="O2677" t="str">
        <f t="shared" si="127"/>
        <v/>
      </c>
    </row>
    <row r="2678" spans="1:15" x14ac:dyDescent="0.25">
      <c r="A2678">
        <v>1999</v>
      </c>
      <c r="B2678">
        <v>3</v>
      </c>
      <c r="D2678">
        <v>2</v>
      </c>
      <c r="E2678">
        <v>8</v>
      </c>
      <c r="F2678" t="s">
        <v>2986</v>
      </c>
      <c r="G2678" t="s">
        <v>2987</v>
      </c>
      <c r="H2678">
        <v>17</v>
      </c>
      <c r="I2678">
        <v>6</v>
      </c>
      <c r="J2678">
        <v>3.24</v>
      </c>
      <c r="K2678">
        <v>2.54</v>
      </c>
      <c r="L2678">
        <v>2.1</v>
      </c>
      <c r="M2678" t="str">
        <f t="shared" si="125"/>
        <v/>
      </c>
      <c r="N2678" s="12" t="str">
        <f t="shared" si="126"/>
        <v/>
      </c>
      <c r="O2678" t="str">
        <f t="shared" si="127"/>
        <v/>
      </c>
    </row>
    <row r="2679" spans="1:15" x14ac:dyDescent="0.25">
      <c r="A2679">
        <v>1999</v>
      </c>
      <c r="B2679">
        <v>3</v>
      </c>
      <c r="D2679">
        <v>3</v>
      </c>
      <c r="E2679">
        <v>8</v>
      </c>
      <c r="F2679" t="s">
        <v>2986</v>
      </c>
      <c r="G2679" t="s">
        <v>2988</v>
      </c>
      <c r="H2679">
        <v>17</v>
      </c>
      <c r="I2679">
        <v>6</v>
      </c>
      <c r="J2679">
        <v>2.54</v>
      </c>
      <c r="K2679">
        <v>1.5</v>
      </c>
      <c r="L2679">
        <v>2.9</v>
      </c>
      <c r="M2679" t="str">
        <f t="shared" si="125"/>
        <v/>
      </c>
      <c r="N2679" s="12" t="str">
        <f t="shared" si="126"/>
        <v/>
      </c>
      <c r="O2679" t="str">
        <f t="shared" si="127"/>
        <v/>
      </c>
    </row>
    <row r="2680" spans="1:15" x14ac:dyDescent="0.25">
      <c r="A2680">
        <v>1999</v>
      </c>
      <c r="B2680">
        <v>3</v>
      </c>
      <c r="D2680">
        <v>4</v>
      </c>
      <c r="E2680">
        <v>8</v>
      </c>
      <c r="F2680" t="s">
        <v>2986</v>
      </c>
      <c r="G2680" t="s">
        <v>2989</v>
      </c>
      <c r="H2680">
        <v>17</v>
      </c>
      <c r="I2680">
        <v>6</v>
      </c>
      <c r="J2680">
        <v>1.5</v>
      </c>
      <c r="K2680">
        <v>-1.47</v>
      </c>
      <c r="L2680">
        <v>6.3</v>
      </c>
      <c r="M2680" t="str">
        <f t="shared" si="125"/>
        <v/>
      </c>
      <c r="N2680" s="12" t="str">
        <f t="shared" si="126"/>
        <v/>
      </c>
      <c r="O2680" t="str">
        <f t="shared" si="127"/>
        <v/>
      </c>
    </row>
    <row r="2681" spans="1:15" x14ac:dyDescent="0.25">
      <c r="A2681">
        <v>1999</v>
      </c>
      <c r="B2681">
        <v>3</v>
      </c>
      <c r="C2681" s="2">
        <v>0.15902777777777777</v>
      </c>
      <c r="D2681">
        <v>1</v>
      </c>
      <c r="E2681">
        <v>10</v>
      </c>
      <c r="F2681" t="s">
        <v>2990</v>
      </c>
      <c r="G2681" t="s">
        <v>2991</v>
      </c>
      <c r="H2681">
        <v>17</v>
      </c>
      <c r="I2681">
        <v>6</v>
      </c>
      <c r="J2681">
        <v>1.47</v>
      </c>
      <c r="K2681">
        <v>2.3199999999999998</v>
      </c>
      <c r="L2681">
        <v>7.2</v>
      </c>
      <c r="M2681" t="str">
        <f t="shared" si="125"/>
        <v/>
      </c>
      <c r="N2681" s="12" t="str">
        <f t="shared" si="126"/>
        <v/>
      </c>
      <c r="O2681" t="str">
        <f t="shared" si="127"/>
        <v/>
      </c>
    </row>
    <row r="2682" spans="1:15" x14ac:dyDescent="0.25">
      <c r="A2682">
        <v>1999</v>
      </c>
      <c r="B2682">
        <v>3</v>
      </c>
      <c r="D2682">
        <v>1</v>
      </c>
      <c r="E2682">
        <v>10</v>
      </c>
      <c r="F2682" t="s">
        <v>433</v>
      </c>
      <c r="G2682" t="s">
        <v>2992</v>
      </c>
      <c r="H2682">
        <v>17</v>
      </c>
      <c r="I2682">
        <v>6</v>
      </c>
      <c r="J2682">
        <v>2.3199999999999998</v>
      </c>
      <c r="K2682">
        <v>3.18</v>
      </c>
      <c r="L2682">
        <v>8.9</v>
      </c>
      <c r="M2682" t="str">
        <f t="shared" si="125"/>
        <v/>
      </c>
      <c r="N2682" s="12" t="str">
        <f t="shared" si="126"/>
        <v/>
      </c>
      <c r="O2682" t="str">
        <f t="shared" si="127"/>
        <v/>
      </c>
    </row>
    <row r="2683" spans="1:15" x14ac:dyDescent="0.25">
      <c r="A2683">
        <v>1999</v>
      </c>
      <c r="B2683">
        <v>3</v>
      </c>
      <c r="D2683">
        <v>1</v>
      </c>
      <c r="E2683">
        <v>10</v>
      </c>
      <c r="F2683" t="s">
        <v>250</v>
      </c>
      <c r="G2683" t="s">
        <v>2993</v>
      </c>
      <c r="H2683">
        <v>17</v>
      </c>
      <c r="I2683">
        <v>6</v>
      </c>
      <c r="J2683">
        <v>3.18</v>
      </c>
      <c r="K2683">
        <v>4.17</v>
      </c>
      <c r="L2683">
        <v>11.2</v>
      </c>
      <c r="M2683" t="str">
        <f t="shared" si="125"/>
        <v/>
      </c>
      <c r="N2683" s="12" t="str">
        <f t="shared" si="126"/>
        <v/>
      </c>
      <c r="O2683" t="str">
        <f t="shared" si="127"/>
        <v/>
      </c>
    </row>
    <row r="2684" spans="1:15" x14ac:dyDescent="0.25">
      <c r="A2684">
        <v>1999</v>
      </c>
      <c r="B2684">
        <v>3</v>
      </c>
      <c r="D2684">
        <v>1</v>
      </c>
      <c r="E2684">
        <v>10</v>
      </c>
      <c r="F2684" t="s">
        <v>403</v>
      </c>
      <c r="G2684" t="s">
        <v>2994</v>
      </c>
      <c r="H2684">
        <v>17</v>
      </c>
      <c r="I2684">
        <v>6</v>
      </c>
      <c r="J2684">
        <v>4.17</v>
      </c>
      <c r="K2684">
        <v>-3.97</v>
      </c>
      <c r="L2684">
        <v>1.1000000000000001</v>
      </c>
      <c r="M2684" t="str">
        <f t="shared" si="125"/>
        <v/>
      </c>
      <c r="N2684" s="12" t="str">
        <f t="shared" si="126"/>
        <v/>
      </c>
      <c r="O2684" t="str">
        <f t="shared" si="127"/>
        <v/>
      </c>
    </row>
    <row r="2685" spans="1:15" x14ac:dyDescent="0.25">
      <c r="A2685">
        <v>1999</v>
      </c>
      <c r="B2685">
        <v>3</v>
      </c>
      <c r="C2685" s="2">
        <v>7.3611111111111113E-2</v>
      </c>
      <c r="D2685">
        <v>1</v>
      </c>
      <c r="E2685">
        <v>10</v>
      </c>
      <c r="F2685" t="s">
        <v>2898</v>
      </c>
      <c r="G2685" t="s">
        <v>2995</v>
      </c>
      <c r="H2685">
        <v>17</v>
      </c>
      <c r="I2685">
        <v>6</v>
      </c>
      <c r="J2685">
        <v>3.97</v>
      </c>
      <c r="K2685">
        <v>3.97</v>
      </c>
      <c r="L2685">
        <v>0.8</v>
      </c>
      <c r="M2685" t="str">
        <f t="shared" si="125"/>
        <v/>
      </c>
      <c r="N2685" s="12" t="str">
        <f t="shared" si="126"/>
        <v/>
      </c>
      <c r="O2685" t="str">
        <f t="shared" si="127"/>
        <v/>
      </c>
    </row>
    <row r="2686" spans="1:15" x14ac:dyDescent="0.25">
      <c r="A2686">
        <v>1999</v>
      </c>
      <c r="B2686">
        <v>3</v>
      </c>
      <c r="D2686">
        <v>2</v>
      </c>
      <c r="E2686">
        <v>6</v>
      </c>
      <c r="F2686" t="s">
        <v>2978</v>
      </c>
      <c r="G2686" t="s">
        <v>2996</v>
      </c>
      <c r="H2686">
        <v>17</v>
      </c>
      <c r="I2686">
        <v>6</v>
      </c>
      <c r="J2686">
        <v>3.97</v>
      </c>
      <c r="K2686">
        <v>3.27</v>
      </c>
      <c r="L2686">
        <v>1.1000000000000001</v>
      </c>
      <c r="M2686" t="str">
        <f t="shared" si="125"/>
        <v/>
      </c>
      <c r="N2686" s="12" t="str">
        <f t="shared" si="126"/>
        <v/>
      </c>
      <c r="O2686" t="str">
        <f t="shared" si="127"/>
        <v/>
      </c>
    </row>
    <row r="2687" spans="1:15" x14ac:dyDescent="0.25">
      <c r="A2687">
        <v>1999</v>
      </c>
      <c r="B2687">
        <v>3</v>
      </c>
      <c r="D2687">
        <v>3</v>
      </c>
      <c r="E2687">
        <v>6</v>
      </c>
      <c r="F2687" t="s">
        <v>2978</v>
      </c>
      <c r="G2687" t="s">
        <v>2997</v>
      </c>
      <c r="H2687">
        <v>17</v>
      </c>
      <c r="I2687">
        <v>6</v>
      </c>
      <c r="J2687">
        <v>3.27</v>
      </c>
      <c r="K2687">
        <v>6.06</v>
      </c>
      <c r="L2687">
        <v>0.4</v>
      </c>
      <c r="M2687" t="str">
        <f t="shared" si="125"/>
        <v/>
      </c>
      <c r="N2687" s="12" t="str">
        <f t="shared" si="126"/>
        <v/>
      </c>
      <c r="O2687" t="str">
        <f t="shared" si="127"/>
        <v/>
      </c>
    </row>
    <row r="2688" spans="1:15" x14ac:dyDescent="0.25">
      <c r="A2688">
        <v>1999</v>
      </c>
      <c r="B2688">
        <v>3</v>
      </c>
      <c r="D2688">
        <v>1</v>
      </c>
      <c r="E2688">
        <v>5</v>
      </c>
      <c r="F2688" t="s">
        <v>2998</v>
      </c>
      <c r="G2688" t="s">
        <v>2999</v>
      </c>
      <c r="H2688">
        <v>17</v>
      </c>
      <c r="I2688">
        <v>6</v>
      </c>
      <c r="J2688">
        <v>6.06</v>
      </c>
      <c r="K2688">
        <v>5.91</v>
      </c>
      <c r="L2688">
        <v>0.4</v>
      </c>
      <c r="M2688" t="str">
        <f t="shared" si="125"/>
        <v/>
      </c>
      <c r="N2688" s="12" t="str">
        <f t="shared" si="126"/>
        <v/>
      </c>
      <c r="O2688" t="str">
        <f t="shared" si="127"/>
        <v/>
      </c>
    </row>
    <row r="2689" spans="1:15" x14ac:dyDescent="0.25">
      <c r="A2689">
        <v>1999</v>
      </c>
      <c r="B2689">
        <v>4</v>
      </c>
      <c r="D2689">
        <v>2</v>
      </c>
      <c r="E2689">
        <v>1</v>
      </c>
      <c r="F2689" t="s">
        <v>2906</v>
      </c>
      <c r="G2689" t="s">
        <v>3049</v>
      </c>
      <c r="H2689">
        <v>23</v>
      </c>
      <c r="I2689">
        <v>6</v>
      </c>
      <c r="J2689">
        <v>5.91</v>
      </c>
      <c r="K2689">
        <v>7</v>
      </c>
      <c r="L2689">
        <v>0.4</v>
      </c>
      <c r="M2689">
        <f t="shared" si="125"/>
        <v>4</v>
      </c>
      <c r="N2689" s="12">
        <f t="shared" si="126"/>
        <v>4.1666666666666664E-2</v>
      </c>
      <c r="O2689">
        <f t="shared" si="127"/>
        <v>17</v>
      </c>
    </row>
    <row r="2690" spans="1:15" x14ac:dyDescent="0.25">
      <c r="A2690">
        <v>1999</v>
      </c>
      <c r="B2690">
        <v>4</v>
      </c>
      <c r="G2690" t="s">
        <v>2907</v>
      </c>
      <c r="H2690">
        <v>24</v>
      </c>
      <c r="I2690">
        <v>6</v>
      </c>
      <c r="J2690">
        <v>0</v>
      </c>
      <c r="K2690">
        <v>0</v>
      </c>
      <c r="L2690">
        <v>0.2</v>
      </c>
      <c r="M2690">
        <f t="shared" si="125"/>
        <v>4</v>
      </c>
      <c r="N2690" s="12">
        <f t="shared" si="126"/>
        <v>4.1666666666666664E-2</v>
      </c>
      <c r="O2690">
        <f t="shared" si="127"/>
        <v>18</v>
      </c>
    </row>
    <row r="2691" spans="1:15" x14ac:dyDescent="0.25">
      <c r="A2691">
        <v>1999</v>
      </c>
      <c r="B2691">
        <v>4</v>
      </c>
      <c r="F2691" t="s">
        <v>253</v>
      </c>
      <c r="G2691" t="s">
        <v>3048</v>
      </c>
      <c r="H2691">
        <v>24</v>
      </c>
      <c r="I2691">
        <v>6</v>
      </c>
      <c r="J2691">
        <v>0</v>
      </c>
      <c r="K2691">
        <v>-0.94</v>
      </c>
      <c r="L2691">
        <v>0.4</v>
      </c>
      <c r="M2691" t="str">
        <f t="shared" si="125"/>
        <v/>
      </c>
      <c r="N2691" s="12" t="str">
        <f t="shared" si="126"/>
        <v/>
      </c>
      <c r="O2691" t="str">
        <f t="shared" si="127"/>
        <v/>
      </c>
    </row>
    <row r="2692" spans="1:15" x14ac:dyDescent="0.25">
      <c r="A2692">
        <v>1999</v>
      </c>
      <c r="B2692">
        <v>4</v>
      </c>
      <c r="C2692" s="2">
        <v>0.62222222222222223</v>
      </c>
      <c r="D2692">
        <v>1</v>
      </c>
      <c r="E2692">
        <v>10</v>
      </c>
      <c r="F2692" t="s">
        <v>2891</v>
      </c>
      <c r="G2692" t="s">
        <v>3000</v>
      </c>
      <c r="H2692">
        <v>24</v>
      </c>
      <c r="I2692">
        <v>6</v>
      </c>
      <c r="J2692">
        <v>0.94</v>
      </c>
      <c r="K2692">
        <v>1.8</v>
      </c>
      <c r="L2692">
        <v>0.4</v>
      </c>
      <c r="M2692" t="str">
        <f t="shared" ref="M2692:M2755" si="128">IF(AND(H2692=H2691,I2692=I2691),"",$B2692)</f>
        <v/>
      </c>
      <c r="N2692" s="12" t="str">
        <f t="shared" ref="N2692:N2755" si="129">IF(NOT(ISNUMBER(M2692)),"",
IF(AND($C2692=0.625,$B2692=1),TIME(0,0,0),
(($C$3-C2692)+0.625*(B2692-1))/60))</f>
        <v/>
      </c>
      <c r="O2692" t="str">
        <f t="shared" ref="O2692:O2755" si="130">IF(N2692&lt;&gt;"",ABS(H2692-I2692),"")</f>
        <v/>
      </c>
    </row>
    <row r="2693" spans="1:15" x14ac:dyDescent="0.25">
      <c r="A2693">
        <v>1999</v>
      </c>
      <c r="B2693">
        <v>4</v>
      </c>
      <c r="D2693">
        <v>1</v>
      </c>
      <c r="E2693">
        <v>10</v>
      </c>
      <c r="F2693" t="s">
        <v>2935</v>
      </c>
      <c r="G2693" t="s">
        <v>3001</v>
      </c>
      <c r="H2693">
        <v>24</v>
      </c>
      <c r="I2693">
        <v>6</v>
      </c>
      <c r="J2693">
        <v>1.8</v>
      </c>
      <c r="K2693">
        <v>2.79</v>
      </c>
      <c r="L2693">
        <v>0.6</v>
      </c>
      <c r="M2693" t="str">
        <f t="shared" si="128"/>
        <v/>
      </c>
      <c r="N2693" s="12" t="str">
        <f t="shared" si="129"/>
        <v/>
      </c>
      <c r="O2693" t="str">
        <f t="shared" si="130"/>
        <v/>
      </c>
    </row>
    <row r="2694" spans="1:15" x14ac:dyDescent="0.25">
      <c r="A2694">
        <v>1999</v>
      </c>
      <c r="B2694">
        <v>4</v>
      </c>
      <c r="D2694">
        <v>1</v>
      </c>
      <c r="E2694">
        <v>10</v>
      </c>
      <c r="F2694" t="s">
        <v>396</v>
      </c>
      <c r="G2694" t="s">
        <v>3002</v>
      </c>
      <c r="H2694">
        <v>24</v>
      </c>
      <c r="I2694">
        <v>6</v>
      </c>
      <c r="J2694">
        <v>2.79</v>
      </c>
      <c r="K2694">
        <v>3.84</v>
      </c>
      <c r="L2694">
        <v>0.9</v>
      </c>
      <c r="M2694" t="str">
        <f t="shared" si="128"/>
        <v/>
      </c>
      <c r="N2694" s="12" t="str">
        <f t="shared" si="129"/>
        <v/>
      </c>
      <c r="O2694" t="str">
        <f t="shared" si="130"/>
        <v/>
      </c>
    </row>
    <row r="2695" spans="1:15" x14ac:dyDescent="0.25">
      <c r="A2695">
        <v>1999</v>
      </c>
      <c r="B2695">
        <v>4</v>
      </c>
      <c r="D2695">
        <v>1</v>
      </c>
      <c r="E2695">
        <v>10</v>
      </c>
      <c r="F2695" t="s">
        <v>443</v>
      </c>
      <c r="G2695" t="s">
        <v>3003</v>
      </c>
      <c r="H2695">
        <v>24</v>
      </c>
      <c r="I2695">
        <v>6</v>
      </c>
      <c r="J2695">
        <v>3.84</v>
      </c>
      <c r="K2695">
        <v>-2.39</v>
      </c>
      <c r="L2695">
        <v>0</v>
      </c>
      <c r="M2695" t="str">
        <f t="shared" si="128"/>
        <v/>
      </c>
      <c r="N2695" s="12" t="str">
        <f t="shared" si="129"/>
        <v/>
      </c>
      <c r="O2695" t="str">
        <f t="shared" si="130"/>
        <v/>
      </c>
    </row>
    <row r="2696" spans="1:15" x14ac:dyDescent="0.25">
      <c r="A2696">
        <v>1999</v>
      </c>
      <c r="B2696">
        <v>4</v>
      </c>
      <c r="C2696" s="2">
        <v>0.52569444444444446</v>
      </c>
      <c r="D2696">
        <v>1</v>
      </c>
      <c r="E2696">
        <v>10</v>
      </c>
      <c r="F2696" t="s">
        <v>3004</v>
      </c>
      <c r="G2696" t="s">
        <v>3005</v>
      </c>
      <c r="H2696">
        <v>24</v>
      </c>
      <c r="I2696">
        <v>6</v>
      </c>
      <c r="J2696">
        <v>2.39</v>
      </c>
      <c r="K2696">
        <v>5.14</v>
      </c>
      <c r="L2696">
        <v>0</v>
      </c>
      <c r="M2696" t="str">
        <f t="shared" si="128"/>
        <v/>
      </c>
      <c r="N2696" s="12" t="str">
        <f t="shared" si="129"/>
        <v/>
      </c>
      <c r="O2696" t="str">
        <f t="shared" si="130"/>
        <v/>
      </c>
    </row>
    <row r="2697" spans="1:15" x14ac:dyDescent="0.25">
      <c r="A2697">
        <v>1999</v>
      </c>
      <c r="B2697">
        <v>4</v>
      </c>
      <c r="D2697">
        <v>1</v>
      </c>
      <c r="E2697">
        <v>9</v>
      </c>
      <c r="F2697" t="s">
        <v>3006</v>
      </c>
      <c r="G2697" t="s">
        <v>3007</v>
      </c>
      <c r="H2697">
        <v>24</v>
      </c>
      <c r="I2697">
        <v>6</v>
      </c>
      <c r="J2697">
        <v>5.14</v>
      </c>
      <c r="K2697">
        <v>5.53</v>
      </c>
      <c r="L2697">
        <v>0</v>
      </c>
      <c r="M2697" t="str">
        <f t="shared" si="128"/>
        <v/>
      </c>
      <c r="N2697" s="12" t="str">
        <f t="shared" si="129"/>
        <v/>
      </c>
      <c r="O2697" t="str">
        <f t="shared" si="130"/>
        <v/>
      </c>
    </row>
    <row r="2698" spans="1:15" x14ac:dyDescent="0.25">
      <c r="A2698">
        <v>1999</v>
      </c>
      <c r="B2698">
        <v>4</v>
      </c>
      <c r="D2698">
        <v>2</v>
      </c>
      <c r="E2698">
        <v>3</v>
      </c>
      <c r="F2698" t="s">
        <v>3008</v>
      </c>
      <c r="G2698" t="s">
        <v>3047</v>
      </c>
      <c r="H2698">
        <v>30</v>
      </c>
      <c r="I2698">
        <v>6</v>
      </c>
      <c r="J2698">
        <v>5.53</v>
      </c>
      <c r="K2698">
        <v>7</v>
      </c>
      <c r="L2698">
        <v>0</v>
      </c>
      <c r="M2698">
        <f t="shared" si="128"/>
        <v>4</v>
      </c>
      <c r="N2698" s="12">
        <f t="shared" si="129"/>
        <v>4.1666666666666664E-2</v>
      </c>
      <c r="O2698">
        <f t="shared" si="130"/>
        <v>24</v>
      </c>
    </row>
    <row r="2699" spans="1:15" x14ac:dyDescent="0.25">
      <c r="A2699">
        <v>1999</v>
      </c>
      <c r="B2699">
        <v>4</v>
      </c>
      <c r="G2699" t="s">
        <v>2907</v>
      </c>
      <c r="H2699">
        <v>31</v>
      </c>
      <c r="I2699">
        <v>6</v>
      </c>
      <c r="J2699">
        <v>0</v>
      </c>
      <c r="K2699">
        <v>0</v>
      </c>
      <c r="L2699">
        <v>0</v>
      </c>
      <c r="M2699">
        <f t="shared" si="128"/>
        <v>4</v>
      </c>
      <c r="N2699" s="12">
        <f t="shared" si="129"/>
        <v>4.1666666666666664E-2</v>
      </c>
      <c r="O2699">
        <f t="shared" si="130"/>
        <v>25</v>
      </c>
    </row>
    <row r="2700" spans="1:15" x14ac:dyDescent="0.25">
      <c r="A2700">
        <v>1999</v>
      </c>
      <c r="B2700">
        <v>4</v>
      </c>
      <c r="F2700" t="s">
        <v>253</v>
      </c>
      <c r="G2700" t="s">
        <v>3046</v>
      </c>
      <c r="H2700">
        <v>31</v>
      </c>
      <c r="I2700">
        <v>12</v>
      </c>
      <c r="J2700">
        <v>0</v>
      </c>
      <c r="K2700">
        <v>-7</v>
      </c>
      <c r="L2700">
        <v>0</v>
      </c>
      <c r="M2700">
        <f t="shared" si="128"/>
        <v>4</v>
      </c>
      <c r="N2700" s="12">
        <f t="shared" si="129"/>
        <v>4.1666666666666664E-2</v>
      </c>
      <c r="O2700">
        <f t="shared" si="130"/>
        <v>19</v>
      </c>
    </row>
    <row r="2701" spans="1:15" x14ac:dyDescent="0.25">
      <c r="A2701">
        <v>1999</v>
      </c>
      <c r="B2701">
        <v>4</v>
      </c>
      <c r="C2701" s="2">
        <v>0.47222222222222227</v>
      </c>
      <c r="G2701" t="s">
        <v>3045</v>
      </c>
      <c r="H2701">
        <v>31</v>
      </c>
      <c r="I2701">
        <v>13</v>
      </c>
      <c r="J2701">
        <v>0</v>
      </c>
      <c r="K2701">
        <v>0</v>
      </c>
      <c r="L2701">
        <v>0</v>
      </c>
      <c r="M2701">
        <f t="shared" si="128"/>
        <v>4</v>
      </c>
      <c r="N2701" s="12">
        <f t="shared" si="129"/>
        <v>3.3796296296296297E-2</v>
      </c>
      <c r="O2701">
        <f t="shared" si="130"/>
        <v>18</v>
      </c>
    </row>
    <row r="2702" spans="1:15" x14ac:dyDescent="0.25">
      <c r="A2702">
        <v>1999</v>
      </c>
      <c r="B2702">
        <v>4</v>
      </c>
      <c r="F2702" t="s">
        <v>2925</v>
      </c>
      <c r="G2702" t="s">
        <v>3044</v>
      </c>
      <c r="H2702">
        <v>31</v>
      </c>
      <c r="I2702">
        <v>13</v>
      </c>
      <c r="J2702">
        <v>0</v>
      </c>
      <c r="K2702">
        <v>-1.99</v>
      </c>
      <c r="L2702">
        <v>0</v>
      </c>
      <c r="M2702" t="str">
        <f t="shared" si="128"/>
        <v/>
      </c>
      <c r="N2702" s="12" t="str">
        <f t="shared" si="129"/>
        <v/>
      </c>
      <c r="O2702" t="str">
        <f t="shared" si="130"/>
        <v/>
      </c>
    </row>
    <row r="2703" spans="1:15" x14ac:dyDescent="0.25">
      <c r="A2703">
        <v>1999</v>
      </c>
      <c r="B2703">
        <v>4</v>
      </c>
      <c r="C2703" s="2">
        <v>0.45902777777777781</v>
      </c>
      <c r="D2703">
        <v>1</v>
      </c>
      <c r="E2703">
        <v>10</v>
      </c>
      <c r="F2703" t="s">
        <v>389</v>
      </c>
      <c r="G2703" t="s">
        <v>3009</v>
      </c>
      <c r="H2703">
        <v>31</v>
      </c>
      <c r="I2703">
        <v>13</v>
      </c>
      <c r="J2703">
        <v>1.99</v>
      </c>
      <c r="K2703">
        <v>1.99</v>
      </c>
      <c r="L2703">
        <v>0</v>
      </c>
      <c r="M2703" t="str">
        <f t="shared" si="128"/>
        <v/>
      </c>
      <c r="N2703" s="12" t="str">
        <f t="shared" si="129"/>
        <v/>
      </c>
      <c r="O2703" t="str">
        <f t="shared" si="130"/>
        <v/>
      </c>
    </row>
    <row r="2704" spans="1:15" x14ac:dyDescent="0.25">
      <c r="A2704">
        <v>1999</v>
      </c>
      <c r="B2704">
        <v>4</v>
      </c>
      <c r="D2704">
        <v>2</v>
      </c>
      <c r="E2704">
        <v>6</v>
      </c>
      <c r="F2704" t="s">
        <v>3010</v>
      </c>
      <c r="G2704" t="s">
        <v>3011</v>
      </c>
      <c r="H2704">
        <v>31</v>
      </c>
      <c r="I2704">
        <v>13</v>
      </c>
      <c r="J2704">
        <v>1.99</v>
      </c>
      <c r="K2704">
        <v>1.42</v>
      </c>
      <c r="L2704">
        <v>0</v>
      </c>
      <c r="M2704" t="str">
        <f t="shared" si="128"/>
        <v/>
      </c>
      <c r="N2704" s="12" t="str">
        <f t="shared" si="129"/>
        <v/>
      </c>
      <c r="O2704" t="str">
        <f t="shared" si="130"/>
        <v/>
      </c>
    </row>
    <row r="2705" spans="1:15" x14ac:dyDescent="0.25">
      <c r="A2705">
        <v>1999</v>
      </c>
      <c r="B2705">
        <v>4</v>
      </c>
      <c r="D2705">
        <v>3</v>
      </c>
      <c r="E2705">
        <v>5</v>
      </c>
      <c r="F2705" t="s">
        <v>2923</v>
      </c>
      <c r="G2705" t="s">
        <v>3012</v>
      </c>
      <c r="H2705">
        <v>31</v>
      </c>
      <c r="I2705">
        <v>13</v>
      </c>
      <c r="J2705">
        <v>1.42</v>
      </c>
      <c r="K2705">
        <v>3.97</v>
      </c>
      <c r="L2705">
        <v>0</v>
      </c>
      <c r="M2705" t="str">
        <f t="shared" si="128"/>
        <v/>
      </c>
      <c r="N2705" s="12" t="str">
        <f t="shared" si="129"/>
        <v/>
      </c>
      <c r="O2705" t="str">
        <f t="shared" si="130"/>
        <v/>
      </c>
    </row>
    <row r="2706" spans="1:15" x14ac:dyDescent="0.25">
      <c r="A2706">
        <v>1999</v>
      </c>
      <c r="B2706">
        <v>4</v>
      </c>
      <c r="D2706">
        <v>1</v>
      </c>
      <c r="E2706">
        <v>10</v>
      </c>
      <c r="F2706" t="s">
        <v>2898</v>
      </c>
      <c r="G2706" t="s">
        <v>3013</v>
      </c>
      <c r="H2706">
        <v>31</v>
      </c>
      <c r="I2706">
        <v>13</v>
      </c>
      <c r="J2706">
        <v>3.97</v>
      </c>
      <c r="K2706">
        <v>3.97</v>
      </c>
      <c r="L2706">
        <v>0</v>
      </c>
      <c r="M2706" t="str">
        <f t="shared" si="128"/>
        <v/>
      </c>
      <c r="N2706" s="12" t="str">
        <f t="shared" si="129"/>
        <v/>
      </c>
      <c r="O2706" t="str">
        <f t="shared" si="130"/>
        <v/>
      </c>
    </row>
    <row r="2707" spans="1:15" x14ac:dyDescent="0.25">
      <c r="A2707">
        <v>1999</v>
      </c>
      <c r="B2707">
        <v>4</v>
      </c>
      <c r="D2707">
        <v>2</v>
      </c>
      <c r="E2707">
        <v>6</v>
      </c>
      <c r="F2707" t="s">
        <v>2978</v>
      </c>
      <c r="G2707" t="s">
        <v>3014</v>
      </c>
      <c r="H2707">
        <v>31</v>
      </c>
      <c r="I2707">
        <v>13</v>
      </c>
      <c r="J2707">
        <v>3.97</v>
      </c>
      <c r="K2707">
        <v>3.57</v>
      </c>
      <c r="L2707">
        <v>0</v>
      </c>
      <c r="M2707" t="str">
        <f t="shared" si="128"/>
        <v/>
      </c>
      <c r="N2707" s="12" t="str">
        <f t="shared" si="129"/>
        <v/>
      </c>
      <c r="O2707" t="str">
        <f t="shared" si="130"/>
        <v/>
      </c>
    </row>
    <row r="2708" spans="1:15" x14ac:dyDescent="0.25">
      <c r="A2708">
        <v>1999</v>
      </c>
      <c r="B2708">
        <v>4</v>
      </c>
      <c r="D2708">
        <v>3</v>
      </c>
      <c r="E2708">
        <v>4</v>
      </c>
      <c r="F2708" t="s">
        <v>3015</v>
      </c>
      <c r="G2708" t="s">
        <v>3016</v>
      </c>
      <c r="H2708">
        <v>31</v>
      </c>
      <c r="I2708">
        <v>13</v>
      </c>
      <c r="J2708">
        <v>3.57</v>
      </c>
      <c r="K2708">
        <v>2.3199999999999998</v>
      </c>
      <c r="L2708">
        <v>0</v>
      </c>
      <c r="M2708" t="str">
        <f t="shared" si="128"/>
        <v/>
      </c>
      <c r="N2708" s="12" t="str">
        <f t="shared" si="129"/>
        <v/>
      </c>
      <c r="O2708" t="str">
        <f t="shared" si="130"/>
        <v/>
      </c>
    </row>
    <row r="2709" spans="1:15" x14ac:dyDescent="0.25">
      <c r="A2709">
        <v>1999</v>
      </c>
      <c r="B2709">
        <v>4</v>
      </c>
      <c r="D2709">
        <v>4</v>
      </c>
      <c r="E2709">
        <v>4</v>
      </c>
      <c r="F2709" t="s">
        <v>3015</v>
      </c>
      <c r="G2709" t="s">
        <v>3017</v>
      </c>
      <c r="H2709">
        <v>34</v>
      </c>
      <c r="I2709">
        <v>13</v>
      </c>
      <c r="J2709">
        <v>2.3199999999999998</v>
      </c>
      <c r="K2709">
        <v>3</v>
      </c>
      <c r="L2709">
        <v>0</v>
      </c>
      <c r="M2709">
        <f t="shared" si="128"/>
        <v>4</v>
      </c>
      <c r="N2709" s="12">
        <f t="shared" si="129"/>
        <v>4.1666666666666664E-2</v>
      </c>
      <c r="O2709">
        <f t="shared" si="130"/>
        <v>21</v>
      </c>
    </row>
    <row r="2710" spans="1:15" x14ac:dyDescent="0.25">
      <c r="A2710">
        <v>1999</v>
      </c>
      <c r="B2710">
        <v>4</v>
      </c>
      <c r="F2710" t="s">
        <v>253</v>
      </c>
      <c r="G2710" t="s">
        <v>3043</v>
      </c>
      <c r="H2710">
        <v>34</v>
      </c>
      <c r="I2710">
        <v>13</v>
      </c>
      <c r="J2710">
        <v>0</v>
      </c>
      <c r="K2710">
        <v>-0.54</v>
      </c>
      <c r="L2710">
        <v>0</v>
      </c>
      <c r="M2710" t="str">
        <f t="shared" si="128"/>
        <v/>
      </c>
      <c r="N2710" s="12" t="str">
        <f t="shared" si="129"/>
        <v/>
      </c>
      <c r="O2710" t="str">
        <f t="shared" si="130"/>
        <v/>
      </c>
    </row>
    <row r="2711" spans="1:15" x14ac:dyDescent="0.25">
      <c r="A2711">
        <v>1999</v>
      </c>
      <c r="B2711">
        <v>4</v>
      </c>
      <c r="C2711" s="2">
        <v>0.29722222222222222</v>
      </c>
      <c r="D2711">
        <v>1</v>
      </c>
      <c r="E2711">
        <v>10</v>
      </c>
      <c r="F2711" t="s">
        <v>2898</v>
      </c>
      <c r="G2711" t="s">
        <v>3018</v>
      </c>
      <c r="H2711">
        <v>34</v>
      </c>
      <c r="I2711">
        <v>13</v>
      </c>
      <c r="J2711">
        <v>0.54</v>
      </c>
      <c r="K2711">
        <v>0</v>
      </c>
      <c r="L2711">
        <v>0</v>
      </c>
      <c r="M2711" t="str">
        <f t="shared" si="128"/>
        <v/>
      </c>
      <c r="N2711" s="12" t="str">
        <f t="shared" si="129"/>
        <v/>
      </c>
      <c r="O2711" t="str">
        <f t="shared" si="130"/>
        <v/>
      </c>
    </row>
    <row r="2712" spans="1:15" x14ac:dyDescent="0.25">
      <c r="A2712">
        <v>1999</v>
      </c>
      <c r="B2712">
        <v>4</v>
      </c>
      <c r="D2712">
        <v>2</v>
      </c>
      <c r="E2712">
        <v>10</v>
      </c>
      <c r="F2712" t="s">
        <v>2898</v>
      </c>
      <c r="G2712" t="s">
        <v>3019</v>
      </c>
      <c r="H2712">
        <v>34</v>
      </c>
      <c r="I2712">
        <v>13</v>
      </c>
      <c r="J2712">
        <v>0</v>
      </c>
      <c r="K2712">
        <v>0.1</v>
      </c>
      <c r="L2712">
        <v>0</v>
      </c>
      <c r="M2712" t="str">
        <f t="shared" si="128"/>
        <v/>
      </c>
      <c r="N2712" s="12" t="str">
        <f t="shared" si="129"/>
        <v/>
      </c>
      <c r="O2712" t="str">
        <f t="shared" si="130"/>
        <v/>
      </c>
    </row>
    <row r="2713" spans="1:15" x14ac:dyDescent="0.25">
      <c r="A2713">
        <v>1999</v>
      </c>
      <c r="B2713">
        <v>4</v>
      </c>
      <c r="D2713">
        <v>3</v>
      </c>
      <c r="E2713">
        <v>4</v>
      </c>
      <c r="F2713" t="s">
        <v>2891</v>
      </c>
      <c r="G2713" t="s">
        <v>3020</v>
      </c>
      <c r="H2713">
        <v>34</v>
      </c>
      <c r="I2713">
        <v>13</v>
      </c>
      <c r="J2713">
        <v>0.1</v>
      </c>
      <c r="K2713">
        <v>2.06</v>
      </c>
      <c r="L2713">
        <v>0</v>
      </c>
      <c r="M2713" t="str">
        <f t="shared" si="128"/>
        <v/>
      </c>
      <c r="N2713" s="12" t="str">
        <f t="shared" si="129"/>
        <v/>
      </c>
      <c r="O2713" t="str">
        <f t="shared" si="130"/>
        <v/>
      </c>
    </row>
    <row r="2714" spans="1:15" x14ac:dyDescent="0.25">
      <c r="A2714">
        <v>1999</v>
      </c>
      <c r="B2714">
        <v>4</v>
      </c>
      <c r="D2714">
        <v>1</v>
      </c>
      <c r="E2714">
        <v>10</v>
      </c>
      <c r="F2714" t="s">
        <v>2957</v>
      </c>
      <c r="G2714" t="s">
        <v>3021</v>
      </c>
      <c r="H2714">
        <v>34</v>
      </c>
      <c r="I2714">
        <v>13</v>
      </c>
      <c r="J2714">
        <v>2.06</v>
      </c>
      <c r="K2714">
        <v>1.52</v>
      </c>
      <c r="L2714">
        <v>0</v>
      </c>
      <c r="M2714" t="str">
        <f t="shared" si="128"/>
        <v/>
      </c>
      <c r="N2714" s="12" t="str">
        <f t="shared" si="129"/>
        <v/>
      </c>
      <c r="O2714" t="str">
        <f t="shared" si="130"/>
        <v/>
      </c>
    </row>
    <row r="2715" spans="1:15" x14ac:dyDescent="0.25">
      <c r="A2715">
        <v>1999</v>
      </c>
      <c r="B2715">
        <v>4</v>
      </c>
      <c r="D2715">
        <v>2</v>
      </c>
      <c r="E2715">
        <v>10</v>
      </c>
      <c r="F2715" t="s">
        <v>2957</v>
      </c>
      <c r="G2715" t="s">
        <v>3022</v>
      </c>
      <c r="H2715">
        <v>34</v>
      </c>
      <c r="I2715">
        <v>13</v>
      </c>
      <c r="J2715">
        <v>1.52</v>
      </c>
      <c r="K2715">
        <v>1.36</v>
      </c>
      <c r="L2715">
        <v>0</v>
      </c>
      <c r="M2715" t="str">
        <f t="shared" si="128"/>
        <v/>
      </c>
      <c r="N2715" s="12" t="str">
        <f t="shared" si="129"/>
        <v/>
      </c>
      <c r="O2715" t="str">
        <f t="shared" si="130"/>
        <v/>
      </c>
    </row>
    <row r="2716" spans="1:15" x14ac:dyDescent="0.25">
      <c r="A2716">
        <v>1999</v>
      </c>
      <c r="B2716">
        <v>4</v>
      </c>
      <c r="D2716">
        <v>3</v>
      </c>
      <c r="E2716">
        <v>6</v>
      </c>
      <c r="F2716" t="s">
        <v>433</v>
      </c>
      <c r="G2716" t="s">
        <v>3023</v>
      </c>
      <c r="H2716">
        <v>34</v>
      </c>
      <c r="I2716">
        <v>13</v>
      </c>
      <c r="J2716">
        <v>1.36</v>
      </c>
      <c r="K2716">
        <v>2.92</v>
      </c>
      <c r="L2716">
        <v>0</v>
      </c>
      <c r="M2716" t="str">
        <f t="shared" si="128"/>
        <v/>
      </c>
      <c r="N2716" s="12" t="str">
        <f t="shared" si="129"/>
        <v/>
      </c>
      <c r="O2716" t="str">
        <f t="shared" si="130"/>
        <v/>
      </c>
    </row>
    <row r="2717" spans="1:15" x14ac:dyDescent="0.25">
      <c r="A2717">
        <v>1999</v>
      </c>
      <c r="B2717">
        <v>4</v>
      </c>
      <c r="D2717">
        <v>1</v>
      </c>
      <c r="E2717">
        <v>10</v>
      </c>
      <c r="F2717" t="s">
        <v>269</v>
      </c>
      <c r="G2717" t="s">
        <v>3024</v>
      </c>
      <c r="H2717">
        <v>34</v>
      </c>
      <c r="I2717">
        <v>13</v>
      </c>
      <c r="J2717">
        <v>2.92</v>
      </c>
      <c r="K2717">
        <v>2.64</v>
      </c>
      <c r="L2717">
        <v>0</v>
      </c>
      <c r="M2717" t="str">
        <f t="shared" si="128"/>
        <v/>
      </c>
      <c r="N2717" s="12" t="str">
        <f t="shared" si="129"/>
        <v/>
      </c>
      <c r="O2717" t="str">
        <f t="shared" si="130"/>
        <v/>
      </c>
    </row>
    <row r="2718" spans="1:15" x14ac:dyDescent="0.25">
      <c r="A2718">
        <v>1999</v>
      </c>
      <c r="B2718">
        <v>4</v>
      </c>
      <c r="D2718">
        <v>2</v>
      </c>
      <c r="E2718">
        <v>8</v>
      </c>
      <c r="F2718" t="s">
        <v>267</v>
      </c>
      <c r="G2718" t="s">
        <v>3025</v>
      </c>
      <c r="H2718">
        <v>34</v>
      </c>
      <c r="I2718">
        <v>13</v>
      </c>
      <c r="J2718">
        <v>2.64</v>
      </c>
      <c r="K2718">
        <v>2.48</v>
      </c>
      <c r="L2718">
        <v>0</v>
      </c>
      <c r="M2718" t="str">
        <f t="shared" si="128"/>
        <v/>
      </c>
      <c r="N2718" s="12" t="str">
        <f t="shared" si="129"/>
        <v/>
      </c>
      <c r="O2718" t="str">
        <f t="shared" si="130"/>
        <v/>
      </c>
    </row>
    <row r="2719" spans="1:15" x14ac:dyDescent="0.25">
      <c r="A2719">
        <v>1999</v>
      </c>
      <c r="B2719">
        <v>4</v>
      </c>
      <c r="D2719">
        <v>3</v>
      </c>
      <c r="E2719">
        <v>4</v>
      </c>
      <c r="F2719" t="s">
        <v>416</v>
      </c>
      <c r="G2719" t="s">
        <v>3026</v>
      </c>
      <c r="H2719">
        <v>34</v>
      </c>
      <c r="I2719">
        <v>13</v>
      </c>
      <c r="J2719">
        <v>2.48</v>
      </c>
      <c r="K2719">
        <v>1.08</v>
      </c>
      <c r="L2719">
        <v>0</v>
      </c>
      <c r="M2719" t="str">
        <f t="shared" si="128"/>
        <v/>
      </c>
      <c r="N2719" s="12" t="str">
        <f t="shared" si="129"/>
        <v/>
      </c>
      <c r="O2719" t="str">
        <f t="shared" si="130"/>
        <v/>
      </c>
    </row>
    <row r="2720" spans="1:15" x14ac:dyDescent="0.25">
      <c r="A2720">
        <v>1999</v>
      </c>
      <c r="B2720">
        <v>4</v>
      </c>
      <c r="D2720">
        <v>4</v>
      </c>
      <c r="E2720">
        <v>4</v>
      </c>
      <c r="F2720" t="s">
        <v>416</v>
      </c>
      <c r="G2720" t="s">
        <v>3027</v>
      </c>
      <c r="H2720">
        <v>34</v>
      </c>
      <c r="I2720">
        <v>13</v>
      </c>
      <c r="J2720">
        <v>1.08</v>
      </c>
      <c r="K2720">
        <v>3.97</v>
      </c>
      <c r="L2720">
        <v>0</v>
      </c>
      <c r="M2720" t="str">
        <f t="shared" si="128"/>
        <v/>
      </c>
      <c r="N2720" s="12" t="str">
        <f t="shared" si="129"/>
        <v/>
      </c>
      <c r="O2720" t="str">
        <f t="shared" si="130"/>
        <v/>
      </c>
    </row>
    <row r="2721" spans="1:15" x14ac:dyDescent="0.25">
      <c r="A2721">
        <v>1999</v>
      </c>
      <c r="B2721">
        <v>4</v>
      </c>
      <c r="D2721">
        <v>1</v>
      </c>
      <c r="E2721">
        <v>10</v>
      </c>
      <c r="F2721" t="s">
        <v>447</v>
      </c>
      <c r="G2721" t="s">
        <v>3028</v>
      </c>
      <c r="H2721">
        <v>34</v>
      </c>
      <c r="I2721">
        <v>13</v>
      </c>
      <c r="J2721">
        <v>3.97</v>
      </c>
      <c r="K2721">
        <v>4.6500000000000004</v>
      </c>
      <c r="L2721">
        <v>0</v>
      </c>
      <c r="M2721" t="str">
        <f t="shared" si="128"/>
        <v/>
      </c>
      <c r="N2721" s="12" t="str">
        <f t="shared" si="129"/>
        <v/>
      </c>
      <c r="O2721" t="str">
        <f t="shared" si="130"/>
        <v/>
      </c>
    </row>
    <row r="2722" spans="1:15" x14ac:dyDescent="0.25">
      <c r="A2722">
        <v>1999</v>
      </c>
      <c r="B2722">
        <v>4</v>
      </c>
      <c r="D2722">
        <v>2</v>
      </c>
      <c r="E2722">
        <v>2</v>
      </c>
      <c r="F2722" t="s">
        <v>290</v>
      </c>
      <c r="G2722" t="s">
        <v>2942</v>
      </c>
      <c r="H2722">
        <v>34</v>
      </c>
      <c r="I2722">
        <v>13</v>
      </c>
      <c r="J2722">
        <v>4.6500000000000004</v>
      </c>
      <c r="K2722">
        <v>3.95</v>
      </c>
      <c r="L2722">
        <v>0</v>
      </c>
      <c r="M2722" t="str">
        <f t="shared" si="128"/>
        <v/>
      </c>
      <c r="N2722" s="12" t="str">
        <f t="shared" si="129"/>
        <v/>
      </c>
      <c r="O2722" t="str">
        <f t="shared" si="130"/>
        <v/>
      </c>
    </row>
    <row r="2723" spans="1:15" x14ac:dyDescent="0.25">
      <c r="A2723">
        <v>1999</v>
      </c>
      <c r="B2723">
        <v>4</v>
      </c>
      <c r="D2723">
        <v>3</v>
      </c>
      <c r="E2723">
        <v>2</v>
      </c>
      <c r="F2723" t="s">
        <v>290</v>
      </c>
      <c r="G2723" t="s">
        <v>3029</v>
      </c>
      <c r="H2723">
        <v>34</v>
      </c>
      <c r="I2723">
        <v>13</v>
      </c>
      <c r="J2723">
        <v>3.95</v>
      </c>
      <c r="K2723">
        <v>6.51</v>
      </c>
      <c r="L2723">
        <v>0</v>
      </c>
      <c r="M2723" t="str">
        <f t="shared" si="128"/>
        <v/>
      </c>
      <c r="N2723" s="12" t="str">
        <f t="shared" si="129"/>
        <v/>
      </c>
      <c r="O2723" t="str">
        <f t="shared" si="130"/>
        <v/>
      </c>
    </row>
    <row r="2724" spans="1:15" x14ac:dyDescent="0.25">
      <c r="A2724">
        <v>1999</v>
      </c>
      <c r="B2724">
        <v>4</v>
      </c>
      <c r="D2724">
        <v>1</v>
      </c>
      <c r="E2724">
        <v>3</v>
      </c>
      <c r="F2724" t="s">
        <v>3030</v>
      </c>
      <c r="G2724" t="s">
        <v>3031</v>
      </c>
      <c r="H2724">
        <v>34</v>
      </c>
      <c r="I2724">
        <v>13</v>
      </c>
      <c r="J2724">
        <v>6.51</v>
      </c>
      <c r="K2724">
        <v>5.53</v>
      </c>
      <c r="L2724">
        <v>0</v>
      </c>
      <c r="M2724" t="str">
        <f t="shared" si="128"/>
        <v/>
      </c>
      <c r="N2724" s="12" t="str">
        <f t="shared" si="129"/>
        <v/>
      </c>
      <c r="O2724" t="str">
        <f t="shared" si="130"/>
        <v/>
      </c>
    </row>
    <row r="2725" spans="1:15" x14ac:dyDescent="0.25">
      <c r="A2725">
        <v>1999</v>
      </c>
      <c r="B2725">
        <v>4</v>
      </c>
      <c r="D2725">
        <v>2</v>
      </c>
      <c r="E2725">
        <v>3</v>
      </c>
      <c r="F2725" t="s">
        <v>3030</v>
      </c>
      <c r="G2725" t="s">
        <v>3032</v>
      </c>
      <c r="H2725">
        <v>34</v>
      </c>
      <c r="I2725">
        <v>13</v>
      </c>
      <c r="J2725">
        <v>5.53</v>
      </c>
      <c r="K2725">
        <v>4.72</v>
      </c>
      <c r="L2725">
        <v>0</v>
      </c>
      <c r="M2725" t="str">
        <f t="shared" si="128"/>
        <v/>
      </c>
      <c r="N2725" s="12" t="str">
        <f t="shared" si="129"/>
        <v/>
      </c>
      <c r="O2725" t="str">
        <f t="shared" si="130"/>
        <v/>
      </c>
    </row>
    <row r="2726" spans="1:15" x14ac:dyDescent="0.25">
      <c r="A2726">
        <v>1999</v>
      </c>
      <c r="B2726">
        <v>4</v>
      </c>
      <c r="D2726">
        <v>3</v>
      </c>
      <c r="E2726">
        <v>3</v>
      </c>
      <c r="F2726" t="s">
        <v>3030</v>
      </c>
      <c r="G2726" t="s">
        <v>3042</v>
      </c>
      <c r="H2726">
        <v>34</v>
      </c>
      <c r="I2726">
        <v>19</v>
      </c>
      <c r="J2726">
        <v>4.72</v>
      </c>
      <c r="K2726">
        <v>7</v>
      </c>
      <c r="L2726">
        <v>0</v>
      </c>
      <c r="M2726">
        <f t="shared" si="128"/>
        <v>4</v>
      </c>
      <c r="N2726" s="12">
        <f t="shared" si="129"/>
        <v>4.1666666666666664E-2</v>
      </c>
      <c r="O2726">
        <f t="shared" si="130"/>
        <v>15</v>
      </c>
    </row>
    <row r="2727" spans="1:15" x14ac:dyDescent="0.25">
      <c r="A2727">
        <v>1999</v>
      </c>
      <c r="B2727">
        <v>4</v>
      </c>
      <c r="G2727" t="s">
        <v>3041</v>
      </c>
      <c r="H2727">
        <v>34</v>
      </c>
      <c r="I2727">
        <v>19</v>
      </c>
      <c r="J2727">
        <v>0</v>
      </c>
      <c r="K2727">
        <v>-1</v>
      </c>
      <c r="L2727">
        <v>0</v>
      </c>
      <c r="M2727" t="str">
        <f t="shared" si="128"/>
        <v/>
      </c>
      <c r="N2727" s="12" t="str">
        <f t="shared" si="129"/>
        <v/>
      </c>
      <c r="O2727" t="str">
        <f t="shared" si="130"/>
        <v/>
      </c>
    </row>
    <row r="2728" spans="1:15" x14ac:dyDescent="0.25">
      <c r="A2728">
        <v>1999</v>
      </c>
      <c r="B2728">
        <v>4</v>
      </c>
      <c r="F2728" t="s">
        <v>2891</v>
      </c>
      <c r="G2728" t="s">
        <v>3040</v>
      </c>
      <c r="H2728">
        <v>34</v>
      </c>
      <c r="I2728">
        <v>19</v>
      </c>
      <c r="J2728">
        <v>0</v>
      </c>
      <c r="K2728">
        <v>-3.12</v>
      </c>
      <c r="L2728">
        <v>0</v>
      </c>
      <c r="M2728" t="str">
        <f t="shared" si="128"/>
        <v/>
      </c>
      <c r="N2728" s="12" t="str">
        <f t="shared" si="129"/>
        <v/>
      </c>
      <c r="O2728" t="str">
        <f t="shared" si="130"/>
        <v/>
      </c>
    </row>
    <row r="2729" spans="1:15" x14ac:dyDescent="0.25">
      <c r="A2729">
        <v>1999</v>
      </c>
      <c r="B2729">
        <v>4</v>
      </c>
      <c r="C2729" s="2">
        <v>8.3333333333333329E-2</v>
      </c>
      <c r="D2729">
        <v>1</v>
      </c>
      <c r="E2729">
        <v>10</v>
      </c>
      <c r="F2729" t="s">
        <v>2877</v>
      </c>
      <c r="G2729" t="s">
        <v>3033</v>
      </c>
      <c r="H2729">
        <v>34</v>
      </c>
      <c r="I2729">
        <v>19</v>
      </c>
      <c r="J2729">
        <v>3.12</v>
      </c>
      <c r="K2729">
        <v>2.57</v>
      </c>
      <c r="L2729">
        <v>0</v>
      </c>
      <c r="M2729" t="str">
        <f t="shared" si="128"/>
        <v/>
      </c>
      <c r="N2729" s="12" t="str">
        <f t="shared" si="129"/>
        <v/>
      </c>
      <c r="O2729" t="str">
        <f t="shared" si="130"/>
        <v/>
      </c>
    </row>
    <row r="2730" spans="1:15" x14ac:dyDescent="0.25">
      <c r="A2730">
        <v>1999</v>
      </c>
      <c r="B2730">
        <v>4</v>
      </c>
      <c r="C2730" s="2">
        <v>7.8472222222222221E-2</v>
      </c>
      <c r="D2730">
        <v>2</v>
      </c>
      <c r="E2730">
        <v>10</v>
      </c>
      <c r="F2730" t="s">
        <v>2877</v>
      </c>
      <c r="G2730" t="s">
        <v>3034</v>
      </c>
      <c r="H2730">
        <v>34</v>
      </c>
      <c r="I2730">
        <v>19</v>
      </c>
      <c r="J2730">
        <v>2.57</v>
      </c>
      <c r="K2730">
        <v>2.2799999999999998</v>
      </c>
      <c r="L2730">
        <v>0</v>
      </c>
      <c r="M2730" t="str">
        <f t="shared" si="128"/>
        <v/>
      </c>
      <c r="N2730" s="12" t="str">
        <f t="shared" si="129"/>
        <v/>
      </c>
      <c r="O2730" t="str">
        <f t="shared" si="130"/>
        <v/>
      </c>
    </row>
    <row r="2731" spans="1:15" x14ac:dyDescent="0.25">
      <c r="A2731">
        <v>1999</v>
      </c>
      <c r="B2731">
        <v>4</v>
      </c>
      <c r="C2731" s="2">
        <v>7.3611111111111113E-2</v>
      </c>
      <c r="D2731">
        <v>3</v>
      </c>
      <c r="E2731">
        <v>7</v>
      </c>
      <c r="F2731" t="s">
        <v>3035</v>
      </c>
      <c r="G2731" t="s">
        <v>3036</v>
      </c>
      <c r="H2731">
        <v>34</v>
      </c>
      <c r="I2731">
        <v>19</v>
      </c>
      <c r="J2731">
        <v>2.2799999999999998</v>
      </c>
      <c r="K2731">
        <v>1.48</v>
      </c>
      <c r="L2731">
        <v>0</v>
      </c>
      <c r="M2731" t="str">
        <f t="shared" si="128"/>
        <v/>
      </c>
      <c r="N2731" s="12" t="str">
        <f t="shared" si="129"/>
        <v/>
      </c>
      <c r="O2731" t="str">
        <f t="shared" si="130"/>
        <v/>
      </c>
    </row>
    <row r="2732" spans="1:15" x14ac:dyDescent="0.25">
      <c r="A2732">
        <v>1999</v>
      </c>
      <c r="B2732">
        <v>4</v>
      </c>
      <c r="C2732" s="2">
        <v>6.9444444444444434E-2</v>
      </c>
      <c r="D2732">
        <v>4</v>
      </c>
      <c r="E2732">
        <v>3</v>
      </c>
      <c r="F2732" t="s">
        <v>2891</v>
      </c>
      <c r="G2732" t="s">
        <v>2987</v>
      </c>
      <c r="H2732">
        <v>34</v>
      </c>
      <c r="I2732">
        <v>19</v>
      </c>
      <c r="J2732">
        <v>1.48</v>
      </c>
      <c r="K2732">
        <v>-0.94</v>
      </c>
      <c r="L2732">
        <v>0</v>
      </c>
      <c r="M2732" t="str">
        <f t="shared" si="128"/>
        <v/>
      </c>
      <c r="N2732" s="12" t="str">
        <f t="shared" si="129"/>
        <v/>
      </c>
      <c r="O2732" t="str">
        <f t="shared" si="130"/>
        <v/>
      </c>
    </row>
    <row r="2733" spans="1:15" x14ac:dyDescent="0.25">
      <c r="A2733">
        <v>1999</v>
      </c>
      <c r="B2733">
        <v>4</v>
      </c>
      <c r="C2733" s="2">
        <v>6.5277777777777782E-2</v>
      </c>
      <c r="D2733">
        <v>1</v>
      </c>
      <c r="E2733">
        <v>10</v>
      </c>
      <c r="F2733" t="s">
        <v>2891</v>
      </c>
      <c r="G2733" t="s">
        <v>3039</v>
      </c>
      <c r="H2733">
        <v>34</v>
      </c>
      <c r="I2733">
        <v>19</v>
      </c>
      <c r="J2733">
        <v>0.94</v>
      </c>
      <c r="K2733">
        <v>-3.64</v>
      </c>
      <c r="L2733">
        <v>0</v>
      </c>
      <c r="M2733" t="str">
        <f t="shared" si="128"/>
        <v/>
      </c>
      <c r="N2733" s="12" t="str">
        <f t="shared" si="129"/>
        <v/>
      </c>
      <c r="O2733" t="str">
        <f t="shared" si="130"/>
        <v/>
      </c>
    </row>
    <row r="2734" spans="1:15" x14ac:dyDescent="0.25">
      <c r="A2734">
        <v>1999</v>
      </c>
      <c r="B2734">
        <v>4</v>
      </c>
      <c r="C2734" s="2">
        <v>5.7638888888888885E-2</v>
      </c>
      <c r="D2734">
        <v>1</v>
      </c>
      <c r="E2734">
        <v>10</v>
      </c>
      <c r="F2734" t="s">
        <v>2986</v>
      </c>
      <c r="G2734" t="s">
        <v>3037</v>
      </c>
      <c r="H2734">
        <v>34</v>
      </c>
      <c r="I2734">
        <v>19</v>
      </c>
      <c r="J2734">
        <v>3.64</v>
      </c>
      <c r="K2734">
        <v>2.97</v>
      </c>
      <c r="L2734">
        <v>0</v>
      </c>
      <c r="M2734" t="str">
        <f t="shared" si="128"/>
        <v/>
      </c>
      <c r="N2734" s="12" t="str">
        <f t="shared" si="129"/>
        <v/>
      </c>
      <c r="O2734" t="str">
        <f t="shared" si="130"/>
        <v/>
      </c>
    </row>
    <row r="2735" spans="1:15" x14ac:dyDescent="0.25">
      <c r="A2735">
        <v>1999</v>
      </c>
      <c r="B2735">
        <v>4</v>
      </c>
      <c r="C2735" s="2">
        <v>2.5694444444444447E-2</v>
      </c>
      <c r="D2735">
        <v>2</v>
      </c>
      <c r="E2735">
        <v>11</v>
      </c>
      <c r="F2735" t="s">
        <v>2891</v>
      </c>
      <c r="G2735" t="s">
        <v>3038</v>
      </c>
      <c r="H2735">
        <v>34</v>
      </c>
      <c r="I2735">
        <v>19</v>
      </c>
      <c r="J2735">
        <v>2.97</v>
      </c>
      <c r="K2735">
        <v>2.15</v>
      </c>
      <c r="L2735">
        <v>0</v>
      </c>
      <c r="M2735" t="str">
        <f t="shared" si="128"/>
        <v/>
      </c>
      <c r="N2735" s="12" t="str">
        <f t="shared" si="129"/>
        <v/>
      </c>
      <c r="O2735" t="str">
        <f t="shared" si="130"/>
        <v/>
      </c>
    </row>
    <row r="2736" spans="1:15" x14ac:dyDescent="0.25">
      <c r="A2736">
        <v>1999</v>
      </c>
      <c r="G2736" t="s">
        <v>233</v>
      </c>
      <c r="H2736">
        <v>34</v>
      </c>
      <c r="I2736">
        <v>19</v>
      </c>
      <c r="J2736">
        <v>2.15</v>
      </c>
      <c r="K2736">
        <v>0</v>
      </c>
      <c r="M2736" t="str">
        <f t="shared" si="128"/>
        <v/>
      </c>
      <c r="N2736" s="12" t="str">
        <f t="shared" si="129"/>
        <v/>
      </c>
      <c r="O2736" t="str">
        <f t="shared" si="130"/>
        <v/>
      </c>
    </row>
    <row r="2737" spans="1:15" x14ac:dyDescent="0.25">
      <c r="A2737">
        <v>1998</v>
      </c>
      <c r="B2737">
        <v>1</v>
      </c>
      <c r="C2737" s="2">
        <v>0.625</v>
      </c>
      <c r="G2737" t="s">
        <v>3174</v>
      </c>
      <c r="H2737">
        <v>0</v>
      </c>
      <c r="I2737">
        <v>0</v>
      </c>
      <c r="J2737">
        <v>0</v>
      </c>
      <c r="K2737">
        <v>0.54</v>
      </c>
      <c r="L2737">
        <v>19.600000000000001</v>
      </c>
      <c r="M2737">
        <f t="shared" si="128"/>
        <v>1</v>
      </c>
      <c r="N2737" s="12">
        <f t="shared" si="129"/>
        <v>0</v>
      </c>
      <c r="O2737">
        <f t="shared" si="130"/>
        <v>0</v>
      </c>
    </row>
    <row r="2738" spans="1:15" x14ac:dyDescent="0.25">
      <c r="A2738">
        <v>1998</v>
      </c>
      <c r="B2738">
        <v>1</v>
      </c>
      <c r="C2738" s="2">
        <v>0.6069444444444444</v>
      </c>
      <c r="D2738">
        <v>1</v>
      </c>
      <c r="E2738">
        <v>10</v>
      </c>
      <c r="F2738" t="s">
        <v>639</v>
      </c>
      <c r="G2738" t="s">
        <v>3173</v>
      </c>
      <c r="H2738">
        <v>0</v>
      </c>
      <c r="I2738">
        <v>0</v>
      </c>
      <c r="J2738">
        <v>0.54</v>
      </c>
      <c r="K2738">
        <v>0.13</v>
      </c>
      <c r="L2738">
        <v>20.5</v>
      </c>
      <c r="M2738" t="str">
        <f t="shared" si="128"/>
        <v/>
      </c>
      <c r="N2738" s="12" t="str">
        <f t="shared" si="129"/>
        <v/>
      </c>
      <c r="O2738" t="str">
        <f t="shared" si="130"/>
        <v/>
      </c>
    </row>
    <row r="2739" spans="1:15" x14ac:dyDescent="0.25">
      <c r="A2739">
        <v>1998</v>
      </c>
      <c r="B2739">
        <v>1</v>
      </c>
      <c r="C2739" s="2">
        <v>0.58888888888888891</v>
      </c>
      <c r="D2739">
        <v>2</v>
      </c>
      <c r="E2739">
        <v>9</v>
      </c>
      <c r="F2739" t="s">
        <v>558</v>
      </c>
      <c r="G2739" t="s">
        <v>3135</v>
      </c>
      <c r="H2739">
        <v>0</v>
      </c>
      <c r="I2739">
        <v>0</v>
      </c>
      <c r="J2739">
        <v>0.13</v>
      </c>
      <c r="K2739">
        <v>-0.56000000000000005</v>
      </c>
      <c r="L2739">
        <v>22.1</v>
      </c>
      <c r="M2739" t="str">
        <f t="shared" si="128"/>
        <v/>
      </c>
      <c r="N2739" s="12" t="str">
        <f t="shared" si="129"/>
        <v/>
      </c>
      <c r="O2739" t="str">
        <f t="shared" si="130"/>
        <v/>
      </c>
    </row>
    <row r="2740" spans="1:15" x14ac:dyDescent="0.25">
      <c r="A2740">
        <v>1998</v>
      </c>
      <c r="B2740">
        <v>1</v>
      </c>
      <c r="C2740" s="2">
        <v>0.5708333333333333</v>
      </c>
      <c r="D2740">
        <v>3</v>
      </c>
      <c r="E2740">
        <v>9</v>
      </c>
      <c r="F2740" t="s">
        <v>558</v>
      </c>
      <c r="G2740" t="s">
        <v>3168</v>
      </c>
      <c r="H2740">
        <v>0</v>
      </c>
      <c r="I2740">
        <v>0</v>
      </c>
      <c r="J2740">
        <v>-0.56000000000000005</v>
      </c>
      <c r="K2740">
        <v>1.47</v>
      </c>
      <c r="L2740">
        <v>17.899999999999999</v>
      </c>
      <c r="M2740" t="str">
        <f t="shared" si="128"/>
        <v/>
      </c>
      <c r="N2740" s="12" t="str">
        <f t="shared" si="129"/>
        <v/>
      </c>
      <c r="O2740" t="str">
        <f t="shared" si="130"/>
        <v/>
      </c>
    </row>
    <row r="2741" spans="1:15" x14ac:dyDescent="0.25">
      <c r="A2741">
        <v>1998</v>
      </c>
      <c r="B2741">
        <v>1</v>
      </c>
      <c r="C2741" s="2">
        <v>0.55277777777777781</v>
      </c>
      <c r="D2741">
        <v>1</v>
      </c>
      <c r="E2741">
        <v>10</v>
      </c>
      <c r="F2741" t="s">
        <v>3172</v>
      </c>
      <c r="G2741" t="s">
        <v>3171</v>
      </c>
      <c r="H2741">
        <v>0</v>
      </c>
      <c r="I2741">
        <v>0</v>
      </c>
      <c r="J2741">
        <v>1.47</v>
      </c>
      <c r="K2741">
        <v>2.3199999999999998</v>
      </c>
      <c r="L2741">
        <v>16.3</v>
      </c>
      <c r="M2741" t="str">
        <f t="shared" si="128"/>
        <v/>
      </c>
      <c r="N2741" s="12" t="str">
        <f t="shared" si="129"/>
        <v/>
      </c>
      <c r="O2741" t="str">
        <f t="shared" si="130"/>
        <v/>
      </c>
    </row>
    <row r="2742" spans="1:15" x14ac:dyDescent="0.25">
      <c r="A2742">
        <v>1998</v>
      </c>
      <c r="B2742">
        <v>1</v>
      </c>
      <c r="C2742" s="2">
        <v>0.53472222222222221</v>
      </c>
      <c r="D2742">
        <v>1</v>
      </c>
      <c r="E2742">
        <v>10</v>
      </c>
      <c r="F2742" t="s">
        <v>433</v>
      </c>
      <c r="G2742" t="s">
        <v>3170</v>
      </c>
      <c r="H2742">
        <v>0</v>
      </c>
      <c r="I2742">
        <v>0</v>
      </c>
      <c r="J2742">
        <v>2.3199999999999998</v>
      </c>
      <c r="K2742">
        <v>3.05</v>
      </c>
      <c r="L2742">
        <v>15.1</v>
      </c>
      <c r="M2742" t="str">
        <f t="shared" si="128"/>
        <v/>
      </c>
      <c r="N2742" s="12" t="str">
        <f t="shared" si="129"/>
        <v/>
      </c>
      <c r="O2742" t="str">
        <f t="shared" si="130"/>
        <v/>
      </c>
    </row>
    <row r="2743" spans="1:15" x14ac:dyDescent="0.25">
      <c r="A2743">
        <v>1998</v>
      </c>
      <c r="B2743">
        <v>1</v>
      </c>
      <c r="C2743" s="2">
        <v>0.51666666666666672</v>
      </c>
      <c r="D2743">
        <v>1</v>
      </c>
      <c r="E2743">
        <v>10</v>
      </c>
      <c r="F2743" t="s">
        <v>267</v>
      </c>
      <c r="G2743" t="s">
        <v>3169</v>
      </c>
      <c r="H2743">
        <v>0</v>
      </c>
      <c r="I2743">
        <v>0</v>
      </c>
      <c r="J2743">
        <v>3.05</v>
      </c>
      <c r="K2743">
        <v>2.91</v>
      </c>
      <c r="L2743">
        <v>15.4</v>
      </c>
      <c r="M2743" t="str">
        <f t="shared" si="128"/>
        <v/>
      </c>
      <c r="N2743" s="12" t="str">
        <f t="shared" si="129"/>
        <v/>
      </c>
      <c r="O2743" t="str">
        <f t="shared" si="130"/>
        <v/>
      </c>
    </row>
    <row r="2744" spans="1:15" x14ac:dyDescent="0.25">
      <c r="A2744">
        <v>1998</v>
      </c>
      <c r="B2744">
        <v>1</v>
      </c>
      <c r="C2744" s="2">
        <v>0.49861111111111112</v>
      </c>
      <c r="D2744">
        <v>2</v>
      </c>
      <c r="E2744">
        <v>7</v>
      </c>
      <c r="F2744" t="s">
        <v>265</v>
      </c>
      <c r="G2744" t="s">
        <v>3168</v>
      </c>
      <c r="H2744">
        <v>0</v>
      </c>
      <c r="I2744">
        <v>0</v>
      </c>
      <c r="J2744">
        <v>2.91</v>
      </c>
      <c r="K2744">
        <v>4.1100000000000003</v>
      </c>
      <c r="L2744">
        <v>13.4</v>
      </c>
      <c r="M2744" t="str">
        <f t="shared" si="128"/>
        <v/>
      </c>
      <c r="N2744" s="12" t="str">
        <f t="shared" si="129"/>
        <v/>
      </c>
      <c r="O2744" t="str">
        <f t="shared" si="130"/>
        <v/>
      </c>
    </row>
    <row r="2745" spans="1:15" x14ac:dyDescent="0.25">
      <c r="A2745">
        <v>1998</v>
      </c>
      <c r="B2745">
        <v>1</v>
      </c>
      <c r="C2745" s="2">
        <v>0.48055555555555557</v>
      </c>
      <c r="D2745">
        <v>1</v>
      </c>
      <c r="E2745">
        <v>10</v>
      </c>
      <c r="F2745" t="s">
        <v>303</v>
      </c>
      <c r="G2745" t="s">
        <v>3167</v>
      </c>
      <c r="H2745">
        <v>7</v>
      </c>
      <c r="I2745">
        <v>0</v>
      </c>
      <c r="J2745">
        <v>4.1100000000000003</v>
      </c>
      <c r="K2745">
        <v>7</v>
      </c>
      <c r="L2745">
        <v>9.1999999999999993</v>
      </c>
      <c r="M2745">
        <f t="shared" si="128"/>
        <v>1</v>
      </c>
      <c r="N2745" s="12">
        <f t="shared" si="129"/>
        <v>2.4074074074074072E-3</v>
      </c>
      <c r="O2745">
        <f t="shared" si="130"/>
        <v>7</v>
      </c>
    </row>
    <row r="2746" spans="1:15" x14ac:dyDescent="0.25">
      <c r="A2746">
        <v>1998</v>
      </c>
      <c r="B2746">
        <v>1</v>
      </c>
      <c r="C2746" s="2">
        <v>0.45694444444444443</v>
      </c>
      <c r="G2746" t="s">
        <v>3166</v>
      </c>
      <c r="H2746">
        <v>7</v>
      </c>
      <c r="I2746">
        <v>0</v>
      </c>
      <c r="J2746">
        <v>0</v>
      </c>
      <c r="K2746">
        <v>1.73</v>
      </c>
      <c r="L2746">
        <v>11.6</v>
      </c>
      <c r="M2746" t="str">
        <f t="shared" si="128"/>
        <v/>
      </c>
      <c r="N2746" s="12" t="str">
        <f t="shared" si="129"/>
        <v/>
      </c>
      <c r="O2746" t="str">
        <f t="shared" si="130"/>
        <v/>
      </c>
    </row>
    <row r="2747" spans="1:15" x14ac:dyDescent="0.25">
      <c r="A2747">
        <v>1998</v>
      </c>
      <c r="B2747">
        <v>1</v>
      </c>
      <c r="C2747" s="2">
        <v>0.43888888888888888</v>
      </c>
      <c r="D2747">
        <v>1</v>
      </c>
      <c r="E2747">
        <v>10</v>
      </c>
      <c r="F2747" t="s">
        <v>396</v>
      </c>
      <c r="G2747" t="s">
        <v>3087</v>
      </c>
      <c r="H2747">
        <v>7</v>
      </c>
      <c r="I2747">
        <v>0</v>
      </c>
      <c r="J2747">
        <v>1.73</v>
      </c>
      <c r="K2747">
        <v>1.73</v>
      </c>
      <c r="L2747">
        <v>11.6</v>
      </c>
      <c r="M2747" t="str">
        <f t="shared" si="128"/>
        <v/>
      </c>
      <c r="N2747" s="12" t="str">
        <f t="shared" si="129"/>
        <v/>
      </c>
      <c r="O2747" t="str">
        <f t="shared" si="130"/>
        <v/>
      </c>
    </row>
    <row r="2748" spans="1:15" x14ac:dyDescent="0.25">
      <c r="A2748">
        <v>1998</v>
      </c>
      <c r="B2748">
        <v>1</v>
      </c>
      <c r="C2748" s="2">
        <v>0.42083333333333334</v>
      </c>
      <c r="D2748">
        <v>2</v>
      </c>
      <c r="E2748">
        <v>6</v>
      </c>
      <c r="F2748" t="s">
        <v>389</v>
      </c>
      <c r="G2748" t="s">
        <v>3087</v>
      </c>
      <c r="H2748">
        <v>7</v>
      </c>
      <c r="I2748">
        <v>0</v>
      </c>
      <c r="J2748">
        <v>1.73</v>
      </c>
      <c r="K2748">
        <v>1.55</v>
      </c>
      <c r="L2748">
        <v>11.4</v>
      </c>
      <c r="M2748" t="str">
        <f t="shared" si="128"/>
        <v/>
      </c>
      <c r="N2748" s="12" t="str">
        <f t="shared" si="129"/>
        <v/>
      </c>
      <c r="O2748" t="str">
        <f t="shared" si="130"/>
        <v/>
      </c>
    </row>
    <row r="2749" spans="1:15" x14ac:dyDescent="0.25">
      <c r="A2749">
        <v>1998</v>
      </c>
      <c r="B2749">
        <v>1</v>
      </c>
      <c r="C2749" s="2">
        <v>0.40277777777777773</v>
      </c>
      <c r="D2749">
        <v>3</v>
      </c>
      <c r="E2749">
        <v>2</v>
      </c>
      <c r="F2749" t="s">
        <v>2879</v>
      </c>
      <c r="G2749" t="s">
        <v>3093</v>
      </c>
      <c r="H2749">
        <v>7</v>
      </c>
      <c r="I2749">
        <v>0</v>
      </c>
      <c r="J2749">
        <v>1.55</v>
      </c>
      <c r="K2749">
        <v>2.52</v>
      </c>
      <c r="L2749">
        <v>13</v>
      </c>
      <c r="M2749" t="str">
        <f t="shared" si="128"/>
        <v/>
      </c>
      <c r="N2749" s="12" t="str">
        <f t="shared" si="129"/>
        <v/>
      </c>
      <c r="O2749" t="str">
        <f t="shared" si="130"/>
        <v/>
      </c>
    </row>
    <row r="2750" spans="1:15" x14ac:dyDescent="0.25">
      <c r="A2750">
        <v>1998</v>
      </c>
      <c r="B2750">
        <v>1</v>
      </c>
      <c r="C2750" s="2">
        <v>0.38472222222222219</v>
      </c>
      <c r="D2750">
        <v>1</v>
      </c>
      <c r="E2750">
        <v>10</v>
      </c>
      <c r="F2750" t="s">
        <v>573</v>
      </c>
      <c r="G2750" t="s">
        <v>2892</v>
      </c>
      <c r="H2750">
        <v>7</v>
      </c>
      <c r="I2750">
        <v>0</v>
      </c>
      <c r="J2750">
        <v>2.52</v>
      </c>
      <c r="K2750">
        <v>1.98</v>
      </c>
      <c r="L2750">
        <v>12.1</v>
      </c>
      <c r="M2750" t="str">
        <f t="shared" si="128"/>
        <v/>
      </c>
      <c r="N2750" s="12" t="str">
        <f t="shared" si="129"/>
        <v/>
      </c>
      <c r="O2750" t="str">
        <f t="shared" si="130"/>
        <v/>
      </c>
    </row>
    <row r="2751" spans="1:15" x14ac:dyDescent="0.25">
      <c r="A2751">
        <v>1998</v>
      </c>
      <c r="B2751">
        <v>1</v>
      </c>
      <c r="C2751" s="2">
        <v>0.3666666666666667</v>
      </c>
      <c r="D2751">
        <v>2</v>
      </c>
      <c r="E2751">
        <v>10</v>
      </c>
      <c r="F2751" t="s">
        <v>573</v>
      </c>
      <c r="G2751" t="s">
        <v>3165</v>
      </c>
      <c r="H2751">
        <v>7</v>
      </c>
      <c r="I2751">
        <v>0</v>
      </c>
      <c r="J2751">
        <v>1.98</v>
      </c>
      <c r="K2751">
        <v>1.29</v>
      </c>
      <c r="L2751">
        <v>11.1</v>
      </c>
      <c r="M2751" t="str">
        <f t="shared" si="128"/>
        <v/>
      </c>
      <c r="N2751" s="12" t="str">
        <f t="shared" si="129"/>
        <v/>
      </c>
      <c r="O2751" t="str">
        <f t="shared" si="130"/>
        <v/>
      </c>
    </row>
    <row r="2752" spans="1:15" x14ac:dyDescent="0.25">
      <c r="A2752">
        <v>1998</v>
      </c>
      <c r="B2752">
        <v>1</v>
      </c>
      <c r="C2752" s="2">
        <v>0.34861111111111115</v>
      </c>
      <c r="D2752">
        <v>3</v>
      </c>
      <c r="E2752">
        <v>10</v>
      </c>
      <c r="F2752" t="s">
        <v>573</v>
      </c>
      <c r="H2752">
        <v>7</v>
      </c>
      <c r="I2752">
        <v>0</v>
      </c>
      <c r="J2752">
        <v>1.29</v>
      </c>
      <c r="K2752">
        <v>2.85</v>
      </c>
      <c r="L2752">
        <v>13.6</v>
      </c>
      <c r="M2752" t="str">
        <f t="shared" si="128"/>
        <v/>
      </c>
      <c r="N2752" s="12" t="str">
        <f t="shared" si="129"/>
        <v/>
      </c>
      <c r="O2752" t="str">
        <f t="shared" si="130"/>
        <v/>
      </c>
    </row>
    <row r="2753" spans="1:15" x14ac:dyDescent="0.25">
      <c r="A2753">
        <v>1998</v>
      </c>
      <c r="B2753">
        <v>1</v>
      </c>
      <c r="C2753" s="2">
        <v>0.33055555555555555</v>
      </c>
      <c r="D2753">
        <v>1</v>
      </c>
      <c r="E2753">
        <v>10</v>
      </c>
      <c r="F2753" t="s">
        <v>595</v>
      </c>
      <c r="G2753" t="s">
        <v>3164</v>
      </c>
      <c r="H2753">
        <v>7</v>
      </c>
      <c r="I2753">
        <v>0</v>
      </c>
      <c r="J2753">
        <v>2.85</v>
      </c>
      <c r="K2753">
        <v>4.6500000000000004</v>
      </c>
      <c r="L2753">
        <v>17</v>
      </c>
      <c r="M2753" t="str">
        <f t="shared" si="128"/>
        <v/>
      </c>
      <c r="N2753" s="12" t="str">
        <f t="shared" si="129"/>
        <v/>
      </c>
      <c r="O2753" t="str">
        <f t="shared" si="130"/>
        <v/>
      </c>
    </row>
    <row r="2754" spans="1:15" x14ac:dyDescent="0.25">
      <c r="A2754">
        <v>1998</v>
      </c>
      <c r="B2754">
        <v>1</v>
      </c>
      <c r="C2754" s="2">
        <v>0.3125</v>
      </c>
      <c r="D2754">
        <v>1</v>
      </c>
      <c r="E2754">
        <v>10</v>
      </c>
      <c r="F2754" t="s">
        <v>3163</v>
      </c>
      <c r="G2754" t="s">
        <v>3076</v>
      </c>
      <c r="H2754">
        <v>7</v>
      </c>
      <c r="I2754">
        <v>0</v>
      </c>
      <c r="J2754">
        <v>4.6500000000000004</v>
      </c>
      <c r="K2754">
        <v>4.33</v>
      </c>
      <c r="L2754">
        <v>16.399999999999999</v>
      </c>
      <c r="M2754" t="str">
        <f t="shared" si="128"/>
        <v/>
      </c>
      <c r="N2754" s="12" t="str">
        <f t="shared" si="129"/>
        <v/>
      </c>
      <c r="O2754" t="str">
        <f t="shared" si="130"/>
        <v/>
      </c>
    </row>
    <row r="2755" spans="1:15" x14ac:dyDescent="0.25">
      <c r="A2755">
        <v>1998</v>
      </c>
      <c r="B2755">
        <v>1</v>
      </c>
      <c r="C2755" s="2">
        <v>0.29444444444444445</v>
      </c>
      <c r="D2755">
        <v>2</v>
      </c>
      <c r="E2755">
        <v>8</v>
      </c>
      <c r="F2755" t="s">
        <v>3103</v>
      </c>
      <c r="G2755" t="s">
        <v>3162</v>
      </c>
      <c r="H2755">
        <v>7</v>
      </c>
      <c r="I2755">
        <v>0</v>
      </c>
      <c r="J2755">
        <v>4.33</v>
      </c>
      <c r="K2755">
        <v>6.74</v>
      </c>
      <c r="L2755">
        <v>21.7</v>
      </c>
      <c r="M2755" t="str">
        <f t="shared" si="128"/>
        <v/>
      </c>
      <c r="N2755" s="12" t="str">
        <f t="shared" si="129"/>
        <v/>
      </c>
      <c r="O2755" t="str">
        <f t="shared" si="130"/>
        <v/>
      </c>
    </row>
    <row r="2756" spans="1:15" x14ac:dyDescent="0.25">
      <c r="A2756">
        <v>1998</v>
      </c>
      <c r="B2756">
        <v>1</v>
      </c>
      <c r="C2756" s="2">
        <v>0.27638888888888885</v>
      </c>
      <c r="D2756">
        <v>1</v>
      </c>
      <c r="E2756">
        <v>2</v>
      </c>
      <c r="F2756" t="s">
        <v>3161</v>
      </c>
      <c r="G2756" t="s">
        <v>3160</v>
      </c>
      <c r="H2756">
        <v>7</v>
      </c>
      <c r="I2756">
        <v>0</v>
      </c>
      <c r="J2756">
        <v>6.74</v>
      </c>
      <c r="K2756">
        <v>5.91</v>
      </c>
      <c r="L2756">
        <v>19.899999999999999</v>
      </c>
      <c r="M2756" t="str">
        <f t="shared" ref="M2756:M2819" si="131">IF(AND(H2756=H2755,I2756=I2755),"",$B2756)</f>
        <v/>
      </c>
      <c r="N2756" s="12" t="str">
        <f t="shared" ref="N2756:N2819" si="132">IF(NOT(ISNUMBER(M2756)),"",
IF(AND($C2756=0.625,$B2756=1),TIME(0,0,0),
(($C$3-C2756)+0.625*(B2756-1))/60))</f>
        <v/>
      </c>
      <c r="O2756" t="str">
        <f t="shared" ref="O2756:O2819" si="133">IF(N2756&lt;&gt;"",ABS(H2756-I2756),"")</f>
        <v/>
      </c>
    </row>
    <row r="2757" spans="1:15" x14ac:dyDescent="0.25">
      <c r="A2757">
        <v>1998</v>
      </c>
      <c r="B2757">
        <v>1</v>
      </c>
      <c r="C2757" s="2">
        <v>0.25833333333333336</v>
      </c>
      <c r="D2757">
        <v>2</v>
      </c>
      <c r="E2757">
        <v>1</v>
      </c>
      <c r="F2757" t="s">
        <v>3071</v>
      </c>
      <c r="G2757" t="s">
        <v>3070</v>
      </c>
      <c r="H2757">
        <v>7</v>
      </c>
      <c r="I2757">
        <v>7</v>
      </c>
      <c r="J2757">
        <v>5.91</v>
      </c>
      <c r="K2757">
        <v>7</v>
      </c>
      <c r="L2757">
        <v>22.5</v>
      </c>
      <c r="M2757">
        <f t="shared" si="131"/>
        <v>1</v>
      </c>
      <c r="N2757" s="12">
        <f t="shared" si="132"/>
        <v>6.1111111111111106E-3</v>
      </c>
      <c r="O2757">
        <f t="shared" si="133"/>
        <v>0</v>
      </c>
    </row>
    <row r="2758" spans="1:15" x14ac:dyDescent="0.25">
      <c r="A2758">
        <v>1998</v>
      </c>
      <c r="B2758">
        <v>1</v>
      </c>
      <c r="C2758" s="2">
        <v>0.23541666666666669</v>
      </c>
      <c r="G2758" t="s">
        <v>3159</v>
      </c>
      <c r="H2758">
        <v>7</v>
      </c>
      <c r="I2758">
        <v>7</v>
      </c>
      <c r="J2758">
        <v>0</v>
      </c>
      <c r="K2758">
        <v>0.41</v>
      </c>
      <c r="L2758">
        <v>21.7</v>
      </c>
      <c r="M2758" t="str">
        <f t="shared" si="131"/>
        <v/>
      </c>
      <c r="N2758" s="12" t="str">
        <f t="shared" si="132"/>
        <v/>
      </c>
      <c r="O2758" t="str">
        <f t="shared" si="133"/>
        <v/>
      </c>
    </row>
    <row r="2759" spans="1:15" x14ac:dyDescent="0.25">
      <c r="A2759">
        <v>1998</v>
      </c>
      <c r="B2759">
        <v>1</v>
      </c>
      <c r="C2759" s="2">
        <v>0.22430555555555556</v>
      </c>
      <c r="D2759">
        <v>1</v>
      </c>
      <c r="E2759">
        <v>10</v>
      </c>
      <c r="F2759" t="s">
        <v>692</v>
      </c>
      <c r="G2759" t="s">
        <v>3158</v>
      </c>
      <c r="H2759">
        <v>7</v>
      </c>
      <c r="I2759">
        <v>7</v>
      </c>
      <c r="J2759">
        <v>0.41</v>
      </c>
      <c r="K2759">
        <v>0.54</v>
      </c>
      <c r="L2759">
        <v>21.4</v>
      </c>
      <c r="M2759" t="str">
        <f t="shared" si="131"/>
        <v/>
      </c>
      <c r="N2759" s="12" t="str">
        <f t="shared" si="132"/>
        <v/>
      </c>
      <c r="O2759" t="str">
        <f t="shared" si="133"/>
        <v/>
      </c>
    </row>
    <row r="2760" spans="1:15" x14ac:dyDescent="0.25">
      <c r="A2760">
        <v>1998</v>
      </c>
      <c r="B2760">
        <v>1</v>
      </c>
      <c r="C2760" s="2">
        <v>0.21319444444444444</v>
      </c>
      <c r="D2760">
        <v>2</v>
      </c>
      <c r="E2760">
        <v>5</v>
      </c>
      <c r="F2760" t="s">
        <v>3157</v>
      </c>
      <c r="G2760" t="s">
        <v>3156</v>
      </c>
      <c r="H2760">
        <v>7</v>
      </c>
      <c r="I2760">
        <v>7</v>
      </c>
      <c r="J2760">
        <v>0.54</v>
      </c>
      <c r="K2760">
        <v>-2.59</v>
      </c>
      <c r="L2760">
        <v>29.6</v>
      </c>
      <c r="M2760" t="str">
        <f t="shared" si="131"/>
        <v/>
      </c>
      <c r="N2760" s="12" t="str">
        <f t="shared" si="132"/>
        <v/>
      </c>
      <c r="O2760" t="str">
        <f t="shared" si="133"/>
        <v/>
      </c>
    </row>
    <row r="2761" spans="1:15" x14ac:dyDescent="0.25">
      <c r="A2761">
        <v>1998</v>
      </c>
      <c r="B2761">
        <v>1</v>
      </c>
      <c r="C2761" s="2">
        <v>0.20069444444444443</v>
      </c>
      <c r="D2761">
        <v>1</v>
      </c>
      <c r="E2761">
        <v>10</v>
      </c>
      <c r="F2761" t="s">
        <v>590</v>
      </c>
      <c r="G2761" t="s">
        <v>3155</v>
      </c>
      <c r="H2761">
        <v>7</v>
      </c>
      <c r="I2761">
        <v>7</v>
      </c>
      <c r="J2761">
        <v>2.59</v>
      </c>
      <c r="K2761">
        <v>3.64</v>
      </c>
      <c r="L2761">
        <v>32.700000000000003</v>
      </c>
      <c r="M2761" t="str">
        <f t="shared" si="131"/>
        <v/>
      </c>
      <c r="N2761" s="12" t="str">
        <f t="shared" si="132"/>
        <v/>
      </c>
      <c r="O2761" t="str">
        <f t="shared" si="133"/>
        <v/>
      </c>
    </row>
    <row r="2762" spans="1:15" x14ac:dyDescent="0.25">
      <c r="A2762">
        <v>1998</v>
      </c>
      <c r="B2762">
        <v>1</v>
      </c>
      <c r="C2762" s="2">
        <v>0.17569444444444446</v>
      </c>
      <c r="D2762">
        <v>1</v>
      </c>
      <c r="E2762">
        <v>10</v>
      </c>
      <c r="F2762" t="s">
        <v>620</v>
      </c>
      <c r="G2762" t="s">
        <v>3154</v>
      </c>
      <c r="H2762">
        <v>7</v>
      </c>
      <c r="I2762">
        <v>7</v>
      </c>
      <c r="J2762">
        <v>3.64</v>
      </c>
      <c r="K2762">
        <v>4.32</v>
      </c>
      <c r="L2762">
        <v>35</v>
      </c>
      <c r="M2762" t="str">
        <f t="shared" si="131"/>
        <v/>
      </c>
      <c r="N2762" s="12" t="str">
        <f t="shared" si="132"/>
        <v/>
      </c>
      <c r="O2762" t="str">
        <f t="shared" si="133"/>
        <v/>
      </c>
    </row>
    <row r="2763" spans="1:15" x14ac:dyDescent="0.25">
      <c r="A2763">
        <v>1998</v>
      </c>
      <c r="B2763">
        <v>1</v>
      </c>
      <c r="C2763" s="2">
        <v>0.15069444444444444</v>
      </c>
      <c r="D2763">
        <v>2</v>
      </c>
      <c r="E2763">
        <v>1</v>
      </c>
      <c r="F2763" t="s">
        <v>647</v>
      </c>
      <c r="G2763" t="s">
        <v>3084</v>
      </c>
      <c r="H2763">
        <v>7</v>
      </c>
      <c r="I2763">
        <v>7</v>
      </c>
      <c r="J2763">
        <v>4.32</v>
      </c>
      <c r="K2763">
        <v>4.4400000000000004</v>
      </c>
      <c r="L2763">
        <v>35.6</v>
      </c>
      <c r="M2763" t="str">
        <f t="shared" si="131"/>
        <v/>
      </c>
      <c r="N2763" s="12" t="str">
        <f t="shared" si="132"/>
        <v/>
      </c>
      <c r="O2763" t="str">
        <f t="shared" si="133"/>
        <v/>
      </c>
    </row>
    <row r="2764" spans="1:15" x14ac:dyDescent="0.25">
      <c r="A2764">
        <v>1998</v>
      </c>
      <c r="B2764">
        <v>1</v>
      </c>
      <c r="C2764" s="2">
        <v>0.12569444444444444</v>
      </c>
      <c r="D2764">
        <v>1</v>
      </c>
      <c r="E2764">
        <v>10</v>
      </c>
      <c r="F2764" t="s">
        <v>3153</v>
      </c>
      <c r="G2764" t="s">
        <v>3152</v>
      </c>
      <c r="H2764">
        <v>7</v>
      </c>
      <c r="I2764">
        <v>7</v>
      </c>
      <c r="J2764">
        <v>4.4400000000000004</v>
      </c>
      <c r="K2764">
        <v>4.1500000000000004</v>
      </c>
      <c r="L2764">
        <v>35</v>
      </c>
      <c r="M2764" t="str">
        <f t="shared" si="131"/>
        <v/>
      </c>
      <c r="N2764" s="12" t="str">
        <f t="shared" si="132"/>
        <v/>
      </c>
      <c r="O2764" t="str">
        <f t="shared" si="133"/>
        <v/>
      </c>
    </row>
    <row r="2765" spans="1:15" x14ac:dyDescent="0.25">
      <c r="A2765">
        <v>1998</v>
      </c>
      <c r="B2765">
        <v>1</v>
      </c>
      <c r="C2765" s="2">
        <v>0.10069444444444443</v>
      </c>
      <c r="D2765">
        <v>2</v>
      </c>
      <c r="E2765">
        <v>8</v>
      </c>
      <c r="F2765" t="s">
        <v>631</v>
      </c>
      <c r="H2765">
        <v>7</v>
      </c>
      <c r="I2765">
        <v>7</v>
      </c>
      <c r="J2765">
        <v>4.1500000000000004</v>
      </c>
      <c r="K2765">
        <v>5.0999999999999996</v>
      </c>
      <c r="L2765">
        <v>38.200000000000003</v>
      </c>
      <c r="M2765" t="str">
        <f t="shared" si="131"/>
        <v/>
      </c>
      <c r="N2765" s="12" t="str">
        <f t="shared" si="132"/>
        <v/>
      </c>
      <c r="O2765" t="str">
        <f t="shared" si="133"/>
        <v/>
      </c>
    </row>
    <row r="2766" spans="1:15" x14ac:dyDescent="0.25">
      <c r="A2766">
        <v>1998</v>
      </c>
      <c r="B2766">
        <v>1</v>
      </c>
      <c r="C2766" s="2">
        <v>7.5694444444444439E-2</v>
      </c>
      <c r="D2766">
        <v>2</v>
      </c>
      <c r="E2766">
        <v>3</v>
      </c>
      <c r="F2766" t="s">
        <v>649</v>
      </c>
      <c r="G2766" t="s">
        <v>3151</v>
      </c>
      <c r="H2766">
        <v>7</v>
      </c>
      <c r="I2766">
        <v>7</v>
      </c>
      <c r="J2766">
        <v>5.0999999999999996</v>
      </c>
      <c r="K2766">
        <v>6.06</v>
      </c>
      <c r="L2766">
        <v>41.6</v>
      </c>
      <c r="M2766" t="str">
        <f t="shared" si="131"/>
        <v/>
      </c>
      <c r="N2766" s="12" t="str">
        <f t="shared" si="132"/>
        <v/>
      </c>
      <c r="O2766" t="str">
        <f t="shared" si="133"/>
        <v/>
      </c>
    </row>
    <row r="2767" spans="1:15" x14ac:dyDescent="0.25">
      <c r="A2767">
        <v>1998</v>
      </c>
      <c r="B2767">
        <v>1</v>
      </c>
      <c r="C2767" s="2">
        <v>5.0694444444444452E-2</v>
      </c>
      <c r="D2767">
        <v>1</v>
      </c>
      <c r="E2767">
        <v>5</v>
      </c>
      <c r="F2767" t="s">
        <v>3134</v>
      </c>
      <c r="G2767" t="s">
        <v>3150</v>
      </c>
      <c r="H2767">
        <v>7</v>
      </c>
      <c r="I2767">
        <v>7</v>
      </c>
      <c r="J2767">
        <v>6.06</v>
      </c>
      <c r="K2767">
        <v>5.53</v>
      </c>
      <c r="L2767">
        <v>40.200000000000003</v>
      </c>
      <c r="M2767" t="str">
        <f t="shared" si="131"/>
        <v/>
      </c>
      <c r="N2767" s="12" t="str">
        <f t="shared" si="132"/>
        <v/>
      </c>
      <c r="O2767" t="str">
        <f t="shared" si="133"/>
        <v/>
      </c>
    </row>
    <row r="2768" spans="1:15" x14ac:dyDescent="0.25">
      <c r="A2768">
        <v>1998</v>
      </c>
      <c r="B2768">
        <v>1</v>
      </c>
      <c r="C2768" s="2">
        <v>2.5694444444444447E-2</v>
      </c>
      <c r="D2768">
        <v>2</v>
      </c>
      <c r="E2768">
        <v>3</v>
      </c>
      <c r="F2768" t="s">
        <v>3149</v>
      </c>
      <c r="G2768" t="s">
        <v>3076</v>
      </c>
      <c r="H2768">
        <v>7</v>
      </c>
      <c r="I2768">
        <v>7</v>
      </c>
      <c r="J2768">
        <v>5.53</v>
      </c>
      <c r="K2768">
        <v>5.17</v>
      </c>
      <c r="L2768">
        <v>39.299999999999997</v>
      </c>
      <c r="M2768" t="str">
        <f t="shared" si="131"/>
        <v/>
      </c>
      <c r="N2768" s="12" t="str">
        <f t="shared" si="132"/>
        <v/>
      </c>
      <c r="O2768" t="str">
        <f t="shared" si="133"/>
        <v/>
      </c>
    </row>
    <row r="2769" spans="1:15" x14ac:dyDescent="0.25">
      <c r="A2769">
        <v>1998</v>
      </c>
      <c r="B2769">
        <v>2</v>
      </c>
      <c r="C2769" s="2">
        <v>0.625</v>
      </c>
      <c r="D2769">
        <v>3</v>
      </c>
      <c r="E2769">
        <v>1</v>
      </c>
      <c r="F2769" t="s">
        <v>3071</v>
      </c>
      <c r="G2769" t="s">
        <v>3148</v>
      </c>
      <c r="H2769">
        <v>7</v>
      </c>
      <c r="I2769">
        <v>14</v>
      </c>
      <c r="J2769">
        <v>5.17</v>
      </c>
      <c r="K2769">
        <v>7</v>
      </c>
      <c r="L2769">
        <v>45.7</v>
      </c>
      <c r="M2769">
        <f t="shared" si="131"/>
        <v>2</v>
      </c>
      <c r="N2769" s="12">
        <f t="shared" si="132"/>
        <v>1.0416666666666666E-2</v>
      </c>
      <c r="O2769">
        <f t="shared" si="133"/>
        <v>7</v>
      </c>
    </row>
    <row r="2770" spans="1:15" x14ac:dyDescent="0.25">
      <c r="A2770">
        <v>1998</v>
      </c>
      <c r="B2770">
        <v>2</v>
      </c>
      <c r="C2770" s="2">
        <v>0.62152777777777779</v>
      </c>
      <c r="G2770" t="s">
        <v>3147</v>
      </c>
      <c r="H2770">
        <v>7</v>
      </c>
      <c r="I2770">
        <v>14</v>
      </c>
      <c r="J2770">
        <v>0</v>
      </c>
      <c r="K2770">
        <v>0.87</v>
      </c>
      <c r="L2770">
        <v>42.8</v>
      </c>
      <c r="M2770" t="str">
        <f t="shared" si="131"/>
        <v/>
      </c>
      <c r="N2770" s="12" t="str">
        <f t="shared" si="132"/>
        <v/>
      </c>
      <c r="O2770" t="str">
        <f t="shared" si="133"/>
        <v/>
      </c>
    </row>
    <row r="2771" spans="1:15" x14ac:dyDescent="0.25">
      <c r="A2771">
        <v>1998</v>
      </c>
      <c r="B2771">
        <v>2</v>
      </c>
      <c r="C2771" s="2">
        <v>0.60555555555555551</v>
      </c>
      <c r="D2771">
        <v>1</v>
      </c>
      <c r="E2771">
        <v>10</v>
      </c>
      <c r="F2771" t="s">
        <v>620</v>
      </c>
      <c r="G2771" t="s">
        <v>3120</v>
      </c>
      <c r="H2771">
        <v>7</v>
      </c>
      <c r="I2771">
        <v>14</v>
      </c>
      <c r="J2771">
        <v>0.87</v>
      </c>
      <c r="K2771">
        <v>0.33</v>
      </c>
      <c r="L2771">
        <v>44.9</v>
      </c>
      <c r="M2771" t="str">
        <f t="shared" si="131"/>
        <v/>
      </c>
      <c r="N2771" s="12" t="str">
        <f t="shared" si="132"/>
        <v/>
      </c>
      <c r="O2771" t="str">
        <f t="shared" si="133"/>
        <v/>
      </c>
    </row>
    <row r="2772" spans="1:15" x14ac:dyDescent="0.25">
      <c r="A2772">
        <v>1998</v>
      </c>
      <c r="B2772">
        <v>2</v>
      </c>
      <c r="C2772" s="2">
        <v>0.58958333333333335</v>
      </c>
      <c r="D2772">
        <v>2</v>
      </c>
      <c r="E2772">
        <v>10</v>
      </c>
      <c r="F2772" t="s">
        <v>620</v>
      </c>
      <c r="G2772" t="s">
        <v>3146</v>
      </c>
      <c r="H2772">
        <v>7</v>
      </c>
      <c r="I2772">
        <v>14</v>
      </c>
      <c r="J2772">
        <v>0.33</v>
      </c>
      <c r="K2772">
        <v>0.3</v>
      </c>
      <c r="L2772">
        <v>45.2</v>
      </c>
      <c r="M2772" t="str">
        <f t="shared" si="131"/>
        <v/>
      </c>
      <c r="N2772" s="12" t="str">
        <f t="shared" si="132"/>
        <v/>
      </c>
      <c r="O2772" t="str">
        <f t="shared" si="133"/>
        <v/>
      </c>
    </row>
    <row r="2773" spans="1:15" x14ac:dyDescent="0.25">
      <c r="A2773">
        <v>1998</v>
      </c>
      <c r="B2773">
        <v>2</v>
      </c>
      <c r="C2773" s="2">
        <v>0.57361111111111118</v>
      </c>
      <c r="D2773">
        <v>3</v>
      </c>
      <c r="E2773">
        <v>5</v>
      </c>
      <c r="F2773" t="s">
        <v>617</v>
      </c>
      <c r="G2773" t="s">
        <v>3145</v>
      </c>
      <c r="H2773">
        <v>7</v>
      </c>
      <c r="I2773">
        <v>14</v>
      </c>
      <c r="J2773">
        <v>0.3</v>
      </c>
      <c r="K2773">
        <v>-3.38</v>
      </c>
      <c r="L2773">
        <v>58.1</v>
      </c>
      <c r="M2773" t="str">
        <f t="shared" si="131"/>
        <v/>
      </c>
      <c r="N2773" s="12" t="str">
        <f t="shared" si="132"/>
        <v/>
      </c>
      <c r="O2773" t="str">
        <f t="shared" si="133"/>
        <v/>
      </c>
    </row>
    <row r="2774" spans="1:15" x14ac:dyDescent="0.25">
      <c r="A2774">
        <v>1998</v>
      </c>
      <c r="B2774">
        <v>2</v>
      </c>
      <c r="C2774" s="2">
        <v>0.55763888888888891</v>
      </c>
      <c r="D2774">
        <v>1</v>
      </c>
      <c r="E2774">
        <v>10</v>
      </c>
      <c r="F2774" t="s">
        <v>593</v>
      </c>
      <c r="G2774" t="s">
        <v>3144</v>
      </c>
      <c r="H2774">
        <v>7</v>
      </c>
      <c r="I2774">
        <v>14</v>
      </c>
      <c r="J2774">
        <v>3.38</v>
      </c>
      <c r="K2774">
        <v>2.84</v>
      </c>
      <c r="L2774">
        <v>56.5</v>
      </c>
      <c r="M2774" t="str">
        <f t="shared" si="131"/>
        <v/>
      </c>
      <c r="N2774" s="12" t="str">
        <f t="shared" si="132"/>
        <v/>
      </c>
      <c r="O2774" t="str">
        <f t="shared" si="133"/>
        <v/>
      </c>
    </row>
    <row r="2775" spans="1:15" x14ac:dyDescent="0.25">
      <c r="A2775">
        <v>1998</v>
      </c>
      <c r="B2775">
        <v>2</v>
      </c>
      <c r="C2775" s="2">
        <v>0.54722222222222217</v>
      </c>
      <c r="D2775">
        <v>2</v>
      </c>
      <c r="E2775">
        <v>10</v>
      </c>
      <c r="F2775" t="s">
        <v>593</v>
      </c>
      <c r="G2775" t="s">
        <v>3143</v>
      </c>
      <c r="H2775">
        <v>7</v>
      </c>
      <c r="I2775">
        <v>14</v>
      </c>
      <c r="J2775">
        <v>2.84</v>
      </c>
      <c r="K2775">
        <v>2.15</v>
      </c>
      <c r="L2775">
        <v>54.3</v>
      </c>
      <c r="M2775" t="str">
        <f t="shared" si="131"/>
        <v/>
      </c>
      <c r="N2775" s="12" t="str">
        <f t="shared" si="132"/>
        <v/>
      </c>
      <c r="O2775" t="str">
        <f t="shared" si="133"/>
        <v/>
      </c>
    </row>
    <row r="2776" spans="1:15" x14ac:dyDescent="0.25">
      <c r="A2776">
        <v>1998</v>
      </c>
      <c r="B2776">
        <v>2</v>
      </c>
      <c r="C2776" s="2">
        <v>0.53680555555555554</v>
      </c>
      <c r="D2776">
        <v>3</v>
      </c>
      <c r="E2776">
        <v>10</v>
      </c>
      <c r="F2776" t="s">
        <v>593</v>
      </c>
      <c r="G2776" t="s">
        <v>2987</v>
      </c>
      <c r="H2776">
        <v>7</v>
      </c>
      <c r="I2776">
        <v>14</v>
      </c>
      <c r="J2776">
        <v>2.15</v>
      </c>
      <c r="K2776">
        <v>1.1499999999999999</v>
      </c>
      <c r="L2776">
        <v>51</v>
      </c>
      <c r="M2776" t="str">
        <f t="shared" si="131"/>
        <v/>
      </c>
      <c r="N2776" s="12" t="str">
        <f t="shared" si="132"/>
        <v/>
      </c>
      <c r="O2776" t="str">
        <f t="shared" si="133"/>
        <v/>
      </c>
    </row>
    <row r="2777" spans="1:15" x14ac:dyDescent="0.25">
      <c r="A2777">
        <v>1998</v>
      </c>
      <c r="B2777">
        <v>2</v>
      </c>
      <c r="C2777" s="2">
        <v>0.52638888888888891</v>
      </c>
      <c r="D2777">
        <v>4</v>
      </c>
      <c r="E2777">
        <v>10</v>
      </c>
      <c r="F2777" t="s">
        <v>593</v>
      </c>
      <c r="G2777" t="s">
        <v>3142</v>
      </c>
      <c r="H2777">
        <v>7</v>
      </c>
      <c r="I2777">
        <v>17</v>
      </c>
      <c r="J2777">
        <v>1.1499999999999999</v>
      </c>
      <c r="K2777">
        <v>3</v>
      </c>
      <c r="L2777">
        <v>57.6</v>
      </c>
      <c r="M2777">
        <f t="shared" si="131"/>
        <v>2</v>
      </c>
      <c r="N2777" s="12">
        <f t="shared" si="132"/>
        <v>1.2060185185185184E-2</v>
      </c>
      <c r="O2777">
        <f t="shared" si="133"/>
        <v>10</v>
      </c>
    </row>
    <row r="2778" spans="1:15" x14ac:dyDescent="0.25">
      <c r="A2778">
        <v>1998</v>
      </c>
      <c r="B2778">
        <v>2</v>
      </c>
      <c r="C2778" s="2">
        <v>0.51458333333333328</v>
      </c>
      <c r="G2778" t="s">
        <v>3141</v>
      </c>
      <c r="H2778">
        <v>7</v>
      </c>
      <c r="I2778">
        <v>17</v>
      </c>
      <c r="J2778">
        <v>0</v>
      </c>
      <c r="K2778">
        <v>0.41</v>
      </c>
      <c r="L2778">
        <v>56.4</v>
      </c>
      <c r="M2778" t="str">
        <f t="shared" si="131"/>
        <v/>
      </c>
      <c r="N2778" s="12" t="str">
        <f t="shared" si="132"/>
        <v/>
      </c>
      <c r="O2778" t="str">
        <f t="shared" si="133"/>
        <v/>
      </c>
    </row>
    <row r="2779" spans="1:15" x14ac:dyDescent="0.25">
      <c r="A2779">
        <v>1998</v>
      </c>
      <c r="B2779">
        <v>2</v>
      </c>
      <c r="C2779" s="2">
        <v>0.49652777777777773</v>
      </c>
      <c r="D2779">
        <v>1</v>
      </c>
      <c r="E2779">
        <v>10</v>
      </c>
      <c r="F2779" t="s">
        <v>692</v>
      </c>
      <c r="G2779" t="s">
        <v>3131</v>
      </c>
      <c r="H2779">
        <v>7</v>
      </c>
      <c r="I2779">
        <v>17</v>
      </c>
      <c r="J2779">
        <v>0.41</v>
      </c>
      <c r="K2779">
        <v>0.81</v>
      </c>
      <c r="L2779">
        <v>55.3</v>
      </c>
      <c r="M2779" t="str">
        <f t="shared" si="131"/>
        <v/>
      </c>
      <c r="N2779" s="12" t="str">
        <f t="shared" si="132"/>
        <v/>
      </c>
      <c r="O2779" t="str">
        <f t="shared" si="133"/>
        <v/>
      </c>
    </row>
    <row r="2780" spans="1:15" x14ac:dyDescent="0.25">
      <c r="A2780">
        <v>1998</v>
      </c>
      <c r="B2780">
        <v>2</v>
      </c>
      <c r="C2780" s="2">
        <v>0.47847222222222219</v>
      </c>
      <c r="D2780">
        <v>2</v>
      </c>
      <c r="E2780">
        <v>3</v>
      </c>
      <c r="F2780" t="s">
        <v>620</v>
      </c>
      <c r="G2780" t="s">
        <v>3090</v>
      </c>
      <c r="H2780">
        <v>7</v>
      </c>
      <c r="I2780">
        <v>17</v>
      </c>
      <c r="J2780">
        <v>0.81</v>
      </c>
      <c r="K2780">
        <v>0.37</v>
      </c>
      <c r="L2780">
        <v>57.2</v>
      </c>
      <c r="M2780" t="str">
        <f t="shared" si="131"/>
        <v/>
      </c>
      <c r="N2780" s="12" t="str">
        <f t="shared" si="132"/>
        <v/>
      </c>
      <c r="O2780" t="str">
        <f t="shared" si="133"/>
        <v/>
      </c>
    </row>
    <row r="2781" spans="1:15" x14ac:dyDescent="0.25">
      <c r="A2781">
        <v>1998</v>
      </c>
      <c r="B2781">
        <v>2</v>
      </c>
      <c r="C2781" s="2">
        <v>0.4604166666666667</v>
      </c>
      <c r="D2781">
        <v>3</v>
      </c>
      <c r="E2781">
        <v>1</v>
      </c>
      <c r="F2781" t="s">
        <v>3074</v>
      </c>
      <c r="G2781" t="s">
        <v>3140</v>
      </c>
      <c r="H2781">
        <v>7</v>
      </c>
      <c r="I2781">
        <v>17</v>
      </c>
      <c r="J2781">
        <v>0.37</v>
      </c>
      <c r="K2781">
        <v>-1.37</v>
      </c>
      <c r="L2781">
        <v>63.5</v>
      </c>
      <c r="M2781" t="str">
        <f t="shared" si="131"/>
        <v/>
      </c>
      <c r="N2781" s="12" t="str">
        <f t="shared" si="132"/>
        <v/>
      </c>
      <c r="O2781" t="str">
        <f t="shared" si="133"/>
        <v/>
      </c>
    </row>
    <row r="2782" spans="1:15" x14ac:dyDescent="0.25">
      <c r="A2782">
        <v>1998</v>
      </c>
      <c r="B2782">
        <v>2</v>
      </c>
      <c r="C2782" s="2">
        <v>0.44236111111111115</v>
      </c>
      <c r="D2782">
        <v>4</v>
      </c>
      <c r="E2782">
        <v>2</v>
      </c>
      <c r="F2782" t="s">
        <v>543</v>
      </c>
      <c r="G2782" t="s">
        <v>2824</v>
      </c>
      <c r="H2782">
        <v>7</v>
      </c>
      <c r="I2782">
        <v>17</v>
      </c>
      <c r="J2782">
        <v>-1.37</v>
      </c>
      <c r="K2782">
        <v>-1.53</v>
      </c>
      <c r="L2782">
        <v>64.400000000000006</v>
      </c>
      <c r="M2782" t="str">
        <f t="shared" si="131"/>
        <v/>
      </c>
      <c r="N2782" s="12" t="str">
        <f t="shared" si="132"/>
        <v/>
      </c>
      <c r="O2782" t="str">
        <f t="shared" si="133"/>
        <v/>
      </c>
    </row>
    <row r="2783" spans="1:15" x14ac:dyDescent="0.25">
      <c r="A2783">
        <v>1998</v>
      </c>
      <c r="B2783">
        <v>2</v>
      </c>
      <c r="C2783" s="2">
        <v>0.42291666666666666</v>
      </c>
      <c r="D2783">
        <v>1</v>
      </c>
      <c r="E2783">
        <v>10</v>
      </c>
      <c r="F2783" t="s">
        <v>324</v>
      </c>
      <c r="G2783" t="s">
        <v>3139</v>
      </c>
      <c r="H2783">
        <v>7</v>
      </c>
      <c r="I2783">
        <v>17</v>
      </c>
      <c r="J2783">
        <v>1.53</v>
      </c>
      <c r="K2783">
        <v>1.8</v>
      </c>
      <c r="L2783">
        <v>65.7</v>
      </c>
      <c r="M2783" t="str">
        <f t="shared" si="131"/>
        <v/>
      </c>
      <c r="N2783" s="12" t="str">
        <f t="shared" si="132"/>
        <v/>
      </c>
      <c r="O2783" t="str">
        <f t="shared" si="133"/>
        <v/>
      </c>
    </row>
    <row r="2784" spans="1:15" x14ac:dyDescent="0.25">
      <c r="A2784">
        <v>1998</v>
      </c>
      <c r="B2784">
        <v>2</v>
      </c>
      <c r="C2784" s="2">
        <v>0.40208333333333335</v>
      </c>
      <c r="D2784">
        <v>2</v>
      </c>
      <c r="E2784">
        <v>4</v>
      </c>
      <c r="F2784" t="s">
        <v>387</v>
      </c>
      <c r="G2784" t="s">
        <v>3138</v>
      </c>
      <c r="H2784">
        <v>7</v>
      </c>
      <c r="I2784">
        <v>17</v>
      </c>
      <c r="J2784">
        <v>1.8</v>
      </c>
      <c r="K2784">
        <v>1.49</v>
      </c>
      <c r="L2784">
        <v>65</v>
      </c>
      <c r="M2784" t="str">
        <f t="shared" si="131"/>
        <v/>
      </c>
      <c r="N2784" s="12" t="str">
        <f t="shared" si="132"/>
        <v/>
      </c>
      <c r="O2784" t="str">
        <f t="shared" si="133"/>
        <v/>
      </c>
    </row>
    <row r="2785" spans="1:15" x14ac:dyDescent="0.25">
      <c r="A2785">
        <v>1998</v>
      </c>
      <c r="B2785">
        <v>2</v>
      </c>
      <c r="C2785" s="2">
        <v>0.38125000000000003</v>
      </c>
      <c r="D2785">
        <v>3</v>
      </c>
      <c r="E2785">
        <v>1</v>
      </c>
      <c r="F2785" t="s">
        <v>284</v>
      </c>
      <c r="H2785">
        <v>7</v>
      </c>
      <c r="I2785">
        <v>17</v>
      </c>
      <c r="J2785">
        <v>1.49</v>
      </c>
      <c r="K2785">
        <v>0.83</v>
      </c>
      <c r="L2785">
        <v>63.2</v>
      </c>
      <c r="M2785" t="str">
        <f t="shared" si="131"/>
        <v/>
      </c>
      <c r="N2785" s="12" t="str">
        <f t="shared" si="132"/>
        <v/>
      </c>
      <c r="O2785" t="str">
        <f t="shared" si="133"/>
        <v/>
      </c>
    </row>
    <row r="2786" spans="1:15" x14ac:dyDescent="0.25">
      <c r="A2786">
        <v>1998</v>
      </c>
      <c r="B2786">
        <v>2</v>
      </c>
      <c r="C2786" s="2">
        <v>0.36041666666666666</v>
      </c>
      <c r="D2786">
        <v>3</v>
      </c>
      <c r="E2786">
        <v>6</v>
      </c>
      <c r="F2786" t="s">
        <v>271</v>
      </c>
      <c r="G2786" t="s">
        <v>3137</v>
      </c>
      <c r="H2786">
        <v>7</v>
      </c>
      <c r="I2786">
        <v>17</v>
      </c>
      <c r="J2786">
        <v>0.83</v>
      </c>
      <c r="K2786">
        <v>-0.19</v>
      </c>
      <c r="L2786">
        <v>60</v>
      </c>
      <c r="M2786" t="str">
        <f t="shared" si="131"/>
        <v/>
      </c>
      <c r="N2786" s="12" t="str">
        <f t="shared" si="132"/>
        <v/>
      </c>
      <c r="O2786" t="str">
        <f t="shared" si="133"/>
        <v/>
      </c>
    </row>
    <row r="2787" spans="1:15" x14ac:dyDescent="0.25">
      <c r="A2787">
        <v>1998</v>
      </c>
      <c r="B2787">
        <v>2</v>
      </c>
      <c r="C2787" s="2">
        <v>0.33958333333333335</v>
      </c>
      <c r="D2787">
        <v>4</v>
      </c>
      <c r="E2787">
        <v>1</v>
      </c>
      <c r="F2787" t="s">
        <v>284</v>
      </c>
      <c r="G2787" t="s">
        <v>3136</v>
      </c>
      <c r="H2787">
        <v>7</v>
      </c>
      <c r="I2787">
        <v>17</v>
      </c>
      <c r="J2787">
        <v>-0.19</v>
      </c>
      <c r="K2787">
        <v>0.38</v>
      </c>
      <c r="L2787">
        <v>62.4</v>
      </c>
      <c r="M2787" t="str">
        <f t="shared" si="131"/>
        <v/>
      </c>
      <c r="N2787" s="12" t="str">
        <f t="shared" si="132"/>
        <v/>
      </c>
      <c r="O2787" t="str">
        <f t="shared" si="133"/>
        <v/>
      </c>
    </row>
    <row r="2788" spans="1:15" x14ac:dyDescent="0.25">
      <c r="A2788">
        <v>1998</v>
      </c>
      <c r="B2788">
        <v>2</v>
      </c>
      <c r="C2788" s="2">
        <v>0.31805555555555554</v>
      </c>
      <c r="D2788">
        <v>1</v>
      </c>
      <c r="E2788">
        <v>10</v>
      </c>
      <c r="F2788" t="s">
        <v>3134</v>
      </c>
      <c r="G2788" t="s">
        <v>3135</v>
      </c>
      <c r="H2788">
        <v>7</v>
      </c>
      <c r="I2788">
        <v>17</v>
      </c>
      <c r="J2788">
        <v>-0.38</v>
      </c>
      <c r="K2788">
        <v>-0.78</v>
      </c>
      <c r="L2788">
        <v>64.2</v>
      </c>
      <c r="M2788" t="str">
        <f t="shared" si="131"/>
        <v/>
      </c>
      <c r="N2788" s="12" t="str">
        <f t="shared" si="132"/>
        <v/>
      </c>
      <c r="O2788" t="str">
        <f t="shared" si="133"/>
        <v/>
      </c>
    </row>
    <row r="2789" spans="1:15" x14ac:dyDescent="0.25">
      <c r="A2789">
        <v>1998</v>
      </c>
      <c r="B2789">
        <v>2</v>
      </c>
      <c r="C2789" s="2">
        <v>0.30069444444444443</v>
      </c>
      <c r="D2789">
        <v>2</v>
      </c>
      <c r="E2789">
        <v>10</v>
      </c>
      <c r="F2789" t="s">
        <v>3134</v>
      </c>
      <c r="G2789" t="s">
        <v>3120</v>
      </c>
      <c r="H2789">
        <v>7</v>
      </c>
      <c r="I2789">
        <v>17</v>
      </c>
      <c r="J2789">
        <v>-0.78</v>
      </c>
      <c r="K2789">
        <v>-1.42</v>
      </c>
      <c r="L2789">
        <v>66.8</v>
      </c>
      <c r="M2789" t="str">
        <f t="shared" si="131"/>
        <v/>
      </c>
      <c r="N2789" s="12" t="str">
        <f t="shared" si="132"/>
        <v/>
      </c>
      <c r="O2789" t="str">
        <f t="shared" si="133"/>
        <v/>
      </c>
    </row>
    <row r="2790" spans="1:15" x14ac:dyDescent="0.25">
      <c r="A2790">
        <v>1998</v>
      </c>
      <c r="B2790">
        <v>2</v>
      </c>
      <c r="C2790" s="2">
        <v>0.28333333333333333</v>
      </c>
      <c r="D2790">
        <v>3</v>
      </c>
      <c r="E2790">
        <v>10</v>
      </c>
      <c r="F2790" t="s">
        <v>3134</v>
      </c>
      <c r="G2790" t="s">
        <v>3133</v>
      </c>
      <c r="H2790">
        <v>7</v>
      </c>
      <c r="I2790">
        <v>17</v>
      </c>
      <c r="J2790">
        <v>-1.42</v>
      </c>
      <c r="K2790">
        <v>0.67</v>
      </c>
      <c r="L2790">
        <v>59.7</v>
      </c>
      <c r="M2790" t="str">
        <f t="shared" si="131"/>
        <v/>
      </c>
      <c r="N2790" s="12" t="str">
        <f t="shared" si="132"/>
        <v/>
      </c>
      <c r="O2790" t="str">
        <f t="shared" si="133"/>
        <v/>
      </c>
    </row>
    <row r="2791" spans="1:15" x14ac:dyDescent="0.25">
      <c r="A2791">
        <v>1998</v>
      </c>
      <c r="B2791">
        <v>2</v>
      </c>
      <c r="C2791" s="2">
        <v>0.26597222222222222</v>
      </c>
      <c r="D2791">
        <v>1</v>
      </c>
      <c r="E2791">
        <v>10</v>
      </c>
      <c r="F2791" t="s">
        <v>657</v>
      </c>
      <c r="G2791" t="s">
        <v>3132</v>
      </c>
      <c r="H2791">
        <v>7</v>
      </c>
      <c r="I2791">
        <v>17</v>
      </c>
      <c r="J2791">
        <v>0.67</v>
      </c>
      <c r="K2791">
        <v>1.66</v>
      </c>
      <c r="L2791">
        <v>56.3</v>
      </c>
      <c r="M2791" t="str">
        <f t="shared" si="131"/>
        <v/>
      </c>
      <c r="N2791" s="12" t="str">
        <f t="shared" si="132"/>
        <v/>
      </c>
      <c r="O2791" t="str">
        <f t="shared" si="133"/>
        <v/>
      </c>
    </row>
    <row r="2792" spans="1:15" x14ac:dyDescent="0.25">
      <c r="A2792">
        <v>1998</v>
      </c>
      <c r="B2792">
        <v>2</v>
      </c>
      <c r="C2792" s="2">
        <v>0.24861111111111112</v>
      </c>
      <c r="D2792">
        <v>1</v>
      </c>
      <c r="E2792">
        <v>10</v>
      </c>
      <c r="F2792" t="s">
        <v>595</v>
      </c>
      <c r="G2792" t="s">
        <v>3131</v>
      </c>
      <c r="H2792">
        <v>7</v>
      </c>
      <c r="I2792">
        <v>17</v>
      </c>
      <c r="J2792">
        <v>1.66</v>
      </c>
      <c r="K2792">
        <v>2.0699999999999998</v>
      </c>
      <c r="L2792">
        <v>55.1</v>
      </c>
      <c r="M2792" t="str">
        <f t="shared" si="131"/>
        <v/>
      </c>
      <c r="N2792" s="12" t="str">
        <f t="shared" si="132"/>
        <v/>
      </c>
      <c r="O2792" t="str">
        <f t="shared" si="133"/>
        <v/>
      </c>
    </row>
    <row r="2793" spans="1:15" x14ac:dyDescent="0.25">
      <c r="A2793">
        <v>1998</v>
      </c>
      <c r="B2793">
        <v>2</v>
      </c>
      <c r="C2793" s="2">
        <v>0.23124999999999998</v>
      </c>
      <c r="D2793">
        <v>2</v>
      </c>
      <c r="E2793">
        <v>3</v>
      </c>
      <c r="F2793" t="s">
        <v>588</v>
      </c>
      <c r="G2793" t="s">
        <v>3097</v>
      </c>
      <c r="H2793">
        <v>7</v>
      </c>
      <c r="I2793">
        <v>17</v>
      </c>
      <c r="J2793">
        <v>2.0699999999999998</v>
      </c>
      <c r="K2793">
        <v>2.3199999999999998</v>
      </c>
      <c r="L2793">
        <v>54.5</v>
      </c>
      <c r="M2793" t="str">
        <f t="shared" si="131"/>
        <v/>
      </c>
      <c r="N2793" s="12" t="str">
        <f t="shared" si="132"/>
        <v/>
      </c>
      <c r="O2793" t="str">
        <f t="shared" si="133"/>
        <v/>
      </c>
    </row>
    <row r="2794" spans="1:15" x14ac:dyDescent="0.25">
      <c r="A2794">
        <v>1998</v>
      </c>
      <c r="B2794">
        <v>2</v>
      </c>
      <c r="C2794" s="2">
        <v>0.21388888888888891</v>
      </c>
      <c r="D2794">
        <v>1</v>
      </c>
      <c r="E2794">
        <v>10</v>
      </c>
      <c r="F2794" t="s">
        <v>433</v>
      </c>
      <c r="G2794" t="s">
        <v>3078</v>
      </c>
      <c r="H2794">
        <v>7</v>
      </c>
      <c r="I2794">
        <v>17</v>
      </c>
      <c r="J2794">
        <v>2.3199999999999998</v>
      </c>
      <c r="K2794">
        <v>2.59</v>
      </c>
      <c r="L2794">
        <v>53.7</v>
      </c>
      <c r="M2794" t="str">
        <f t="shared" si="131"/>
        <v/>
      </c>
      <c r="N2794" s="12" t="str">
        <f t="shared" si="132"/>
        <v/>
      </c>
      <c r="O2794" t="str">
        <f t="shared" si="133"/>
        <v/>
      </c>
    </row>
    <row r="2795" spans="1:15" x14ac:dyDescent="0.25">
      <c r="A2795">
        <v>1998</v>
      </c>
      <c r="B2795">
        <v>2</v>
      </c>
      <c r="C2795" s="2">
        <v>0.19652777777777777</v>
      </c>
      <c r="D2795">
        <v>2</v>
      </c>
      <c r="E2795">
        <v>4</v>
      </c>
      <c r="F2795" t="s">
        <v>271</v>
      </c>
      <c r="G2795" t="s">
        <v>3130</v>
      </c>
      <c r="H2795">
        <v>7</v>
      </c>
      <c r="I2795">
        <v>17</v>
      </c>
      <c r="J2795">
        <v>2.59</v>
      </c>
      <c r="K2795">
        <v>2.15</v>
      </c>
      <c r="L2795">
        <v>55.8</v>
      </c>
      <c r="M2795" t="str">
        <f t="shared" si="131"/>
        <v/>
      </c>
      <c r="N2795" s="12" t="str">
        <f t="shared" si="132"/>
        <v/>
      </c>
      <c r="O2795" t="str">
        <f t="shared" si="133"/>
        <v/>
      </c>
    </row>
    <row r="2796" spans="1:15" x14ac:dyDescent="0.25">
      <c r="A2796">
        <v>1998</v>
      </c>
      <c r="B2796">
        <v>2</v>
      </c>
      <c r="C2796" s="2">
        <v>0.17916666666666667</v>
      </c>
      <c r="D2796">
        <v>3</v>
      </c>
      <c r="E2796">
        <v>2</v>
      </c>
      <c r="F2796" t="s">
        <v>328</v>
      </c>
      <c r="G2796" t="s">
        <v>3129</v>
      </c>
      <c r="H2796">
        <v>7</v>
      </c>
      <c r="I2796">
        <v>17</v>
      </c>
      <c r="J2796">
        <v>2.15</v>
      </c>
      <c r="K2796">
        <v>3.45</v>
      </c>
      <c r="L2796">
        <v>51</v>
      </c>
      <c r="M2796" t="str">
        <f t="shared" si="131"/>
        <v/>
      </c>
      <c r="N2796" s="12" t="str">
        <f t="shared" si="132"/>
        <v/>
      </c>
      <c r="O2796" t="str">
        <f t="shared" si="133"/>
        <v/>
      </c>
    </row>
    <row r="2797" spans="1:15" x14ac:dyDescent="0.25">
      <c r="A2797">
        <v>1998</v>
      </c>
      <c r="B2797">
        <v>2</v>
      </c>
      <c r="C2797" s="2">
        <v>0.16180555555555556</v>
      </c>
      <c r="D2797">
        <v>1</v>
      </c>
      <c r="E2797">
        <v>10</v>
      </c>
      <c r="F2797" t="s">
        <v>2894</v>
      </c>
      <c r="G2797" t="s">
        <v>3114</v>
      </c>
      <c r="H2797">
        <v>7</v>
      </c>
      <c r="I2797">
        <v>17</v>
      </c>
      <c r="J2797">
        <v>3.45</v>
      </c>
      <c r="K2797">
        <v>2.9</v>
      </c>
      <c r="L2797">
        <v>53.5</v>
      </c>
      <c r="M2797" t="str">
        <f t="shared" si="131"/>
        <v/>
      </c>
      <c r="N2797" s="12" t="str">
        <f t="shared" si="132"/>
        <v/>
      </c>
      <c r="O2797" t="str">
        <f t="shared" si="133"/>
        <v/>
      </c>
    </row>
    <row r="2798" spans="1:15" x14ac:dyDescent="0.25">
      <c r="A2798">
        <v>1998</v>
      </c>
      <c r="B2798">
        <v>2</v>
      </c>
      <c r="C2798" s="2">
        <v>0.14444444444444446</v>
      </c>
      <c r="D2798">
        <v>2</v>
      </c>
      <c r="E2798">
        <v>10</v>
      </c>
      <c r="F2798" t="s">
        <v>2894</v>
      </c>
      <c r="G2798" t="s">
        <v>3128</v>
      </c>
      <c r="H2798">
        <v>7</v>
      </c>
      <c r="I2798">
        <v>17</v>
      </c>
      <c r="J2798">
        <v>2.9</v>
      </c>
      <c r="K2798">
        <v>4.17</v>
      </c>
      <c r="L2798">
        <v>48.8</v>
      </c>
      <c r="M2798" t="str">
        <f t="shared" si="131"/>
        <v/>
      </c>
      <c r="N2798" s="12" t="str">
        <f t="shared" si="132"/>
        <v/>
      </c>
      <c r="O2798" t="str">
        <f t="shared" si="133"/>
        <v/>
      </c>
    </row>
    <row r="2799" spans="1:15" x14ac:dyDescent="0.25">
      <c r="A2799">
        <v>1998</v>
      </c>
      <c r="B2799">
        <v>2</v>
      </c>
      <c r="C2799" s="2">
        <v>0.12708333333333333</v>
      </c>
      <c r="D2799">
        <v>1</v>
      </c>
      <c r="E2799">
        <v>10</v>
      </c>
      <c r="F2799" t="s">
        <v>403</v>
      </c>
      <c r="G2799" t="s">
        <v>3063</v>
      </c>
      <c r="H2799">
        <v>7</v>
      </c>
      <c r="I2799">
        <v>17</v>
      </c>
      <c r="J2799">
        <v>4.17</v>
      </c>
      <c r="K2799">
        <v>3.63</v>
      </c>
      <c r="L2799">
        <v>51.2</v>
      </c>
      <c r="M2799" t="str">
        <f t="shared" si="131"/>
        <v/>
      </c>
      <c r="N2799" s="12" t="str">
        <f t="shared" si="132"/>
        <v/>
      </c>
      <c r="O2799" t="str">
        <f t="shared" si="133"/>
        <v/>
      </c>
    </row>
    <row r="2800" spans="1:15" x14ac:dyDescent="0.25">
      <c r="A2800">
        <v>1998</v>
      </c>
      <c r="B2800">
        <v>2</v>
      </c>
      <c r="C2800" s="2">
        <v>0.10972222222222222</v>
      </c>
      <c r="D2800">
        <v>2</v>
      </c>
      <c r="E2800">
        <v>10</v>
      </c>
      <c r="F2800" t="s">
        <v>403</v>
      </c>
      <c r="G2800" t="s">
        <v>3127</v>
      </c>
      <c r="H2800">
        <v>7</v>
      </c>
      <c r="I2800">
        <v>17</v>
      </c>
      <c r="J2800">
        <v>3.63</v>
      </c>
      <c r="K2800">
        <v>3.81</v>
      </c>
      <c r="L2800">
        <v>50.8</v>
      </c>
      <c r="M2800" t="str">
        <f t="shared" si="131"/>
        <v/>
      </c>
      <c r="N2800" s="12" t="str">
        <f t="shared" si="132"/>
        <v/>
      </c>
      <c r="O2800" t="str">
        <f t="shared" si="133"/>
        <v/>
      </c>
    </row>
    <row r="2801" spans="1:15" x14ac:dyDescent="0.25">
      <c r="A2801">
        <v>1998</v>
      </c>
      <c r="B2801">
        <v>2</v>
      </c>
      <c r="C2801" s="2">
        <v>9.2361111111111116E-2</v>
      </c>
      <c r="D2801">
        <v>3</v>
      </c>
      <c r="E2801">
        <v>4</v>
      </c>
      <c r="F2801" t="s">
        <v>2889</v>
      </c>
      <c r="G2801" t="s">
        <v>3113</v>
      </c>
      <c r="H2801">
        <v>7</v>
      </c>
      <c r="I2801">
        <v>17</v>
      </c>
      <c r="J2801">
        <v>3.81</v>
      </c>
      <c r="K2801">
        <v>4.84</v>
      </c>
      <c r="L2801">
        <v>47</v>
      </c>
      <c r="M2801" t="str">
        <f t="shared" si="131"/>
        <v/>
      </c>
      <c r="N2801" s="12" t="str">
        <f t="shared" si="132"/>
        <v/>
      </c>
      <c r="O2801" t="str">
        <f t="shared" si="133"/>
        <v/>
      </c>
    </row>
    <row r="2802" spans="1:15" x14ac:dyDescent="0.25">
      <c r="A2802">
        <v>1998</v>
      </c>
      <c r="B2802">
        <v>2</v>
      </c>
      <c r="C2802" s="2">
        <v>7.4999999999999997E-2</v>
      </c>
      <c r="D2802">
        <v>1</v>
      </c>
      <c r="E2802">
        <v>10</v>
      </c>
      <c r="F2802" t="s">
        <v>308</v>
      </c>
      <c r="G2802" t="s">
        <v>3063</v>
      </c>
      <c r="H2802">
        <v>7</v>
      </c>
      <c r="I2802">
        <v>17</v>
      </c>
      <c r="J2802">
        <v>4.84</v>
      </c>
      <c r="K2802">
        <v>4.1399999999999997</v>
      </c>
      <c r="L2802">
        <v>50.1</v>
      </c>
      <c r="M2802" t="str">
        <f t="shared" si="131"/>
        <v/>
      </c>
      <c r="N2802" s="12" t="str">
        <f t="shared" si="132"/>
        <v/>
      </c>
      <c r="O2802" t="str">
        <f t="shared" si="133"/>
        <v/>
      </c>
    </row>
    <row r="2803" spans="1:15" x14ac:dyDescent="0.25">
      <c r="A2803">
        <v>1998</v>
      </c>
      <c r="B2803">
        <v>2</v>
      </c>
      <c r="C2803" s="2">
        <v>5.7638888888888885E-2</v>
      </c>
      <c r="D2803">
        <v>2</v>
      </c>
      <c r="E2803">
        <v>10</v>
      </c>
      <c r="F2803" t="s">
        <v>308</v>
      </c>
      <c r="H2803">
        <v>7</v>
      </c>
      <c r="I2803">
        <v>17</v>
      </c>
      <c r="J2803">
        <v>4.1399999999999997</v>
      </c>
      <c r="K2803">
        <v>3.44</v>
      </c>
      <c r="L2803">
        <v>53.3</v>
      </c>
      <c r="M2803" t="str">
        <f t="shared" si="131"/>
        <v/>
      </c>
      <c r="N2803" s="12" t="str">
        <f t="shared" si="132"/>
        <v/>
      </c>
      <c r="O2803" t="str">
        <f t="shared" si="133"/>
        <v/>
      </c>
    </row>
    <row r="2804" spans="1:15" x14ac:dyDescent="0.25">
      <c r="A2804">
        <v>1998</v>
      </c>
      <c r="B2804">
        <v>2</v>
      </c>
      <c r="C2804" s="2">
        <v>4.027777777777778E-2</v>
      </c>
      <c r="D2804">
        <v>2</v>
      </c>
      <c r="E2804">
        <v>15</v>
      </c>
      <c r="F2804" t="s">
        <v>290</v>
      </c>
      <c r="G2804" t="s">
        <v>3126</v>
      </c>
      <c r="H2804">
        <v>7</v>
      </c>
      <c r="I2804">
        <v>17</v>
      </c>
      <c r="J2804">
        <v>3.44</v>
      </c>
      <c r="K2804">
        <v>4.21</v>
      </c>
      <c r="L2804">
        <v>50.5</v>
      </c>
      <c r="M2804" t="str">
        <f t="shared" si="131"/>
        <v/>
      </c>
      <c r="N2804" s="12" t="str">
        <f t="shared" si="132"/>
        <v/>
      </c>
      <c r="O2804" t="str">
        <f t="shared" si="133"/>
        <v/>
      </c>
    </row>
    <row r="2805" spans="1:15" x14ac:dyDescent="0.25">
      <c r="A2805">
        <v>1998</v>
      </c>
      <c r="B2805">
        <v>2</v>
      </c>
      <c r="C2805" s="2">
        <v>1.1805555555555555E-2</v>
      </c>
      <c r="D2805">
        <v>3</v>
      </c>
      <c r="E2805">
        <v>5</v>
      </c>
      <c r="F2805" t="s">
        <v>288</v>
      </c>
      <c r="G2805" t="s">
        <v>3125</v>
      </c>
      <c r="H2805">
        <v>14</v>
      </c>
      <c r="I2805">
        <v>17</v>
      </c>
      <c r="J2805">
        <v>4.21</v>
      </c>
      <c r="K2805">
        <v>7</v>
      </c>
      <c r="L2805">
        <v>39.5</v>
      </c>
      <c r="M2805">
        <f t="shared" si="131"/>
        <v>2</v>
      </c>
      <c r="N2805" s="12">
        <f t="shared" si="132"/>
        <v>2.0636574074074075E-2</v>
      </c>
      <c r="O2805">
        <f t="shared" si="133"/>
        <v>3</v>
      </c>
    </row>
    <row r="2806" spans="1:15" x14ac:dyDescent="0.25">
      <c r="A2806">
        <v>1998</v>
      </c>
      <c r="B2806">
        <v>2</v>
      </c>
      <c r="C2806" s="2">
        <v>8.3333333333333332E-3</v>
      </c>
      <c r="G2806" t="s">
        <v>3124</v>
      </c>
      <c r="H2806">
        <v>14</v>
      </c>
      <c r="I2806">
        <v>17</v>
      </c>
      <c r="J2806">
        <v>0</v>
      </c>
      <c r="K2806">
        <v>1.66</v>
      </c>
      <c r="L2806">
        <v>46.3</v>
      </c>
      <c r="M2806" t="str">
        <f t="shared" si="131"/>
        <v/>
      </c>
      <c r="N2806" s="12" t="str">
        <f t="shared" si="132"/>
        <v/>
      </c>
      <c r="O2806" t="str">
        <f t="shared" si="133"/>
        <v/>
      </c>
    </row>
    <row r="2807" spans="1:15" x14ac:dyDescent="0.25">
      <c r="A2807">
        <v>1998</v>
      </c>
      <c r="B2807">
        <v>2</v>
      </c>
      <c r="C2807" s="2">
        <v>4.1666666666666666E-3</v>
      </c>
      <c r="D2807">
        <v>1</v>
      </c>
      <c r="E2807">
        <v>10</v>
      </c>
      <c r="F2807" t="s">
        <v>328</v>
      </c>
      <c r="G2807" t="s">
        <v>3061</v>
      </c>
      <c r="H2807">
        <v>14</v>
      </c>
      <c r="I2807">
        <v>17</v>
      </c>
      <c r="J2807">
        <v>1.66</v>
      </c>
      <c r="K2807">
        <v>0.99</v>
      </c>
      <c r="L2807">
        <v>39.6</v>
      </c>
      <c r="M2807" t="str">
        <f t="shared" si="131"/>
        <v/>
      </c>
      <c r="N2807" s="12" t="str">
        <f t="shared" si="132"/>
        <v/>
      </c>
      <c r="O2807" t="str">
        <f t="shared" si="133"/>
        <v/>
      </c>
    </row>
    <row r="2808" spans="1:15" x14ac:dyDescent="0.25">
      <c r="A2808">
        <v>1998</v>
      </c>
      <c r="G2808" t="s">
        <v>363</v>
      </c>
      <c r="H2808">
        <v>14</v>
      </c>
      <c r="I2808">
        <v>17</v>
      </c>
      <c r="J2808">
        <v>0.99</v>
      </c>
      <c r="K2808">
        <v>0</v>
      </c>
      <c r="M2808" t="str">
        <f t="shared" si="131"/>
        <v/>
      </c>
      <c r="N2808" s="12" t="str">
        <f t="shared" si="132"/>
        <v/>
      </c>
      <c r="O2808" t="str">
        <f t="shared" si="133"/>
        <v/>
      </c>
    </row>
    <row r="2809" spans="1:15" x14ac:dyDescent="0.25">
      <c r="A2809">
        <v>1998</v>
      </c>
      <c r="B2809">
        <v>3</v>
      </c>
      <c r="C2809" s="2">
        <v>0.625</v>
      </c>
      <c r="G2809" t="s">
        <v>3123</v>
      </c>
      <c r="H2809">
        <v>14</v>
      </c>
      <c r="I2809">
        <v>17</v>
      </c>
      <c r="J2809">
        <v>0</v>
      </c>
      <c r="K2809">
        <v>0.48</v>
      </c>
      <c r="L2809">
        <v>41.6</v>
      </c>
      <c r="M2809" t="str">
        <f t="shared" si="131"/>
        <v/>
      </c>
      <c r="N2809" s="12" t="str">
        <f t="shared" si="132"/>
        <v/>
      </c>
      <c r="O2809" t="str">
        <f t="shared" si="133"/>
        <v/>
      </c>
    </row>
    <row r="2810" spans="1:15" x14ac:dyDescent="0.25">
      <c r="A2810">
        <v>1998</v>
      </c>
      <c r="B2810">
        <v>3</v>
      </c>
      <c r="C2810" s="2">
        <v>0.61875000000000002</v>
      </c>
      <c r="D2810">
        <v>1</v>
      </c>
      <c r="E2810">
        <v>10</v>
      </c>
      <c r="F2810" t="s">
        <v>299</v>
      </c>
      <c r="G2810" t="s">
        <v>3122</v>
      </c>
      <c r="H2810">
        <v>14</v>
      </c>
      <c r="I2810">
        <v>17</v>
      </c>
      <c r="J2810">
        <v>0.48</v>
      </c>
      <c r="K2810">
        <v>-3.84</v>
      </c>
      <c r="L2810">
        <v>25.3</v>
      </c>
      <c r="M2810" t="str">
        <f t="shared" si="131"/>
        <v/>
      </c>
      <c r="N2810" s="12" t="str">
        <f t="shared" si="132"/>
        <v/>
      </c>
      <c r="O2810" t="str">
        <f t="shared" si="133"/>
        <v/>
      </c>
    </row>
    <row r="2811" spans="1:15" x14ac:dyDescent="0.25">
      <c r="A2811">
        <v>1998</v>
      </c>
      <c r="B2811">
        <v>3</v>
      </c>
      <c r="C2811" s="2">
        <v>0.6118055555555556</v>
      </c>
      <c r="D2811">
        <v>1</v>
      </c>
      <c r="E2811">
        <v>10</v>
      </c>
      <c r="F2811" t="s">
        <v>443</v>
      </c>
      <c r="G2811" t="s">
        <v>3120</v>
      </c>
      <c r="H2811">
        <v>14</v>
      </c>
      <c r="I2811">
        <v>17</v>
      </c>
      <c r="J2811">
        <v>3.84</v>
      </c>
      <c r="K2811">
        <v>3.3</v>
      </c>
      <c r="L2811">
        <v>27.2</v>
      </c>
      <c r="M2811" t="str">
        <f t="shared" si="131"/>
        <v/>
      </c>
      <c r="N2811" s="12" t="str">
        <f t="shared" si="132"/>
        <v/>
      </c>
      <c r="O2811" t="str">
        <f t="shared" si="133"/>
        <v/>
      </c>
    </row>
    <row r="2812" spans="1:15" x14ac:dyDescent="0.25">
      <c r="A2812">
        <v>1998</v>
      </c>
      <c r="B2812">
        <v>3</v>
      </c>
      <c r="C2812" s="2">
        <v>0.60069444444444442</v>
      </c>
      <c r="D2812">
        <v>2</v>
      </c>
      <c r="E2812">
        <v>10</v>
      </c>
      <c r="F2812" t="s">
        <v>443</v>
      </c>
      <c r="G2812" t="s">
        <v>3063</v>
      </c>
      <c r="H2812">
        <v>14</v>
      </c>
      <c r="I2812">
        <v>17</v>
      </c>
      <c r="J2812">
        <v>3.3</v>
      </c>
      <c r="K2812">
        <v>2.61</v>
      </c>
      <c r="L2812">
        <v>29.8</v>
      </c>
      <c r="M2812" t="str">
        <f t="shared" si="131"/>
        <v/>
      </c>
      <c r="N2812" s="12" t="str">
        <f t="shared" si="132"/>
        <v/>
      </c>
      <c r="O2812" t="str">
        <f t="shared" si="133"/>
        <v/>
      </c>
    </row>
    <row r="2813" spans="1:15" x14ac:dyDescent="0.25">
      <c r="A2813">
        <v>1998</v>
      </c>
      <c r="B2813">
        <v>3</v>
      </c>
      <c r="C2813" s="2">
        <v>0.58958333333333335</v>
      </c>
      <c r="D2813">
        <v>3</v>
      </c>
      <c r="E2813">
        <v>10</v>
      </c>
      <c r="F2813" t="s">
        <v>443</v>
      </c>
      <c r="G2813" t="s">
        <v>3121</v>
      </c>
      <c r="H2813">
        <v>14</v>
      </c>
      <c r="I2813">
        <v>17</v>
      </c>
      <c r="J2813">
        <v>2.61</v>
      </c>
      <c r="K2813">
        <v>2.2000000000000002</v>
      </c>
      <c r="L2813">
        <v>31.4</v>
      </c>
      <c r="M2813" t="str">
        <f t="shared" si="131"/>
        <v/>
      </c>
      <c r="N2813" s="12" t="str">
        <f t="shared" si="132"/>
        <v/>
      </c>
      <c r="O2813" t="str">
        <f t="shared" si="133"/>
        <v/>
      </c>
    </row>
    <row r="2814" spans="1:15" x14ac:dyDescent="0.25">
      <c r="A2814">
        <v>1998</v>
      </c>
      <c r="B2814">
        <v>3</v>
      </c>
      <c r="C2814" s="2">
        <v>0.57847222222222217</v>
      </c>
      <c r="D2814">
        <v>4</v>
      </c>
      <c r="E2814">
        <v>4</v>
      </c>
      <c r="F2814" t="s">
        <v>242</v>
      </c>
      <c r="H2814">
        <v>14</v>
      </c>
      <c r="I2814">
        <v>17</v>
      </c>
      <c r="J2814">
        <v>2.2000000000000002</v>
      </c>
      <c r="K2814">
        <v>4.58</v>
      </c>
      <c r="L2814">
        <v>23.1</v>
      </c>
      <c r="M2814" t="str">
        <f t="shared" si="131"/>
        <v/>
      </c>
      <c r="N2814" s="12" t="str">
        <f t="shared" si="132"/>
        <v/>
      </c>
      <c r="O2814" t="str">
        <f t="shared" si="133"/>
        <v/>
      </c>
    </row>
    <row r="2815" spans="1:15" x14ac:dyDescent="0.25">
      <c r="A2815">
        <v>1998</v>
      </c>
      <c r="B2815">
        <v>3</v>
      </c>
      <c r="C2815" s="2">
        <v>0.56736111111111109</v>
      </c>
      <c r="D2815">
        <v>1</v>
      </c>
      <c r="E2815">
        <v>10</v>
      </c>
      <c r="F2815" t="s">
        <v>2889</v>
      </c>
      <c r="G2815" t="s">
        <v>3120</v>
      </c>
      <c r="H2815">
        <v>14</v>
      </c>
      <c r="I2815">
        <v>17</v>
      </c>
      <c r="J2815">
        <v>4.58</v>
      </c>
      <c r="K2815">
        <v>3.95</v>
      </c>
      <c r="L2815">
        <v>25.3</v>
      </c>
      <c r="M2815" t="str">
        <f t="shared" si="131"/>
        <v/>
      </c>
      <c r="N2815" s="12" t="str">
        <f t="shared" si="132"/>
        <v/>
      </c>
      <c r="O2815" t="str">
        <f t="shared" si="133"/>
        <v/>
      </c>
    </row>
    <row r="2816" spans="1:15" x14ac:dyDescent="0.25">
      <c r="A2816">
        <v>1998</v>
      </c>
      <c r="B2816">
        <v>3</v>
      </c>
      <c r="C2816" s="2">
        <v>0.55625000000000002</v>
      </c>
      <c r="D2816">
        <v>2</v>
      </c>
      <c r="E2816">
        <v>10</v>
      </c>
      <c r="F2816" t="s">
        <v>2889</v>
      </c>
      <c r="G2816" t="s">
        <v>3064</v>
      </c>
      <c r="H2816">
        <v>14</v>
      </c>
      <c r="I2816">
        <v>17</v>
      </c>
      <c r="J2816">
        <v>3.95</v>
      </c>
      <c r="K2816">
        <v>3.1</v>
      </c>
      <c r="L2816">
        <v>28.4</v>
      </c>
      <c r="M2816" t="str">
        <f t="shared" si="131"/>
        <v/>
      </c>
      <c r="N2816" s="12" t="str">
        <f t="shared" si="132"/>
        <v/>
      </c>
      <c r="O2816" t="str">
        <f t="shared" si="133"/>
        <v/>
      </c>
    </row>
    <row r="2817" spans="1:15" x14ac:dyDescent="0.25">
      <c r="A2817">
        <v>1998</v>
      </c>
      <c r="B2817">
        <v>3</v>
      </c>
      <c r="C2817" s="2">
        <v>0.54513888888888895</v>
      </c>
      <c r="D2817">
        <v>3</v>
      </c>
      <c r="E2817">
        <v>10</v>
      </c>
      <c r="F2817" t="s">
        <v>2889</v>
      </c>
      <c r="H2817">
        <v>14</v>
      </c>
      <c r="I2817">
        <v>17</v>
      </c>
      <c r="J2817">
        <v>3.1</v>
      </c>
      <c r="K2817">
        <v>2.68</v>
      </c>
      <c r="L2817">
        <v>30</v>
      </c>
      <c r="M2817" t="str">
        <f t="shared" si="131"/>
        <v/>
      </c>
      <c r="N2817" s="12" t="str">
        <f t="shared" si="132"/>
        <v/>
      </c>
      <c r="O2817" t="str">
        <f t="shared" si="133"/>
        <v/>
      </c>
    </row>
    <row r="2818" spans="1:15" x14ac:dyDescent="0.25">
      <c r="A2818">
        <v>1998</v>
      </c>
      <c r="B2818">
        <v>3</v>
      </c>
      <c r="C2818" s="2">
        <v>0.53402777777777777</v>
      </c>
      <c r="D2818">
        <v>3</v>
      </c>
      <c r="E2818">
        <v>15</v>
      </c>
      <c r="F2818" t="s">
        <v>242</v>
      </c>
      <c r="H2818">
        <v>14</v>
      </c>
      <c r="I2818">
        <v>17</v>
      </c>
      <c r="J2818">
        <v>2.68</v>
      </c>
      <c r="K2818">
        <v>2.0099999999999998</v>
      </c>
      <c r="L2818">
        <v>32.700000000000003</v>
      </c>
      <c r="M2818" t="str">
        <f t="shared" si="131"/>
        <v/>
      </c>
      <c r="N2818" s="12" t="str">
        <f t="shared" si="132"/>
        <v/>
      </c>
      <c r="O2818" t="str">
        <f t="shared" si="133"/>
        <v/>
      </c>
    </row>
    <row r="2819" spans="1:15" x14ac:dyDescent="0.25">
      <c r="A2819">
        <v>1998</v>
      </c>
      <c r="B2819">
        <v>3</v>
      </c>
      <c r="C2819" s="2">
        <v>0.5229166666666667</v>
      </c>
      <c r="D2819">
        <v>3</v>
      </c>
      <c r="E2819">
        <v>20</v>
      </c>
      <c r="F2819" t="s">
        <v>297</v>
      </c>
      <c r="G2819" t="s">
        <v>3119</v>
      </c>
      <c r="H2819">
        <v>14</v>
      </c>
      <c r="I2819">
        <v>17</v>
      </c>
      <c r="J2819">
        <v>2.0099999999999998</v>
      </c>
      <c r="K2819">
        <v>2.9</v>
      </c>
      <c r="L2819">
        <v>29.4</v>
      </c>
      <c r="M2819" t="str">
        <f t="shared" si="131"/>
        <v/>
      </c>
      <c r="N2819" s="12" t="str">
        <f t="shared" si="132"/>
        <v/>
      </c>
      <c r="O2819" t="str">
        <f t="shared" si="133"/>
        <v/>
      </c>
    </row>
    <row r="2820" spans="1:15" x14ac:dyDescent="0.25">
      <c r="A2820">
        <v>1998</v>
      </c>
      <c r="B2820">
        <v>3</v>
      </c>
      <c r="C2820" s="2">
        <v>0.51180555555555551</v>
      </c>
      <c r="D2820">
        <v>4</v>
      </c>
      <c r="E2820">
        <v>4</v>
      </c>
      <c r="F2820" t="s">
        <v>260</v>
      </c>
      <c r="G2820" t="s">
        <v>3118</v>
      </c>
      <c r="H2820">
        <v>17</v>
      </c>
      <c r="I2820">
        <v>17</v>
      </c>
      <c r="J2820">
        <v>2.9</v>
      </c>
      <c r="K2820">
        <v>3</v>
      </c>
      <c r="L2820">
        <v>29.1</v>
      </c>
      <c r="M2820">
        <f t="shared" ref="M2820:M2883" si="134">IF(AND(H2820=H2819,I2820=I2819),"",$B2820)</f>
        <v>3</v>
      </c>
      <c r="N2820" s="12">
        <f t="shared" ref="N2820:N2883" si="135">IF(NOT(ISNUMBER(M2820)),"",
IF(AND($C2820=0.625,$B2820=1),TIME(0,0,0),
(($C$3-C2820)+0.625*(B2820-1))/60))</f>
        <v>2.2719907407407407E-2</v>
      </c>
      <c r="O2820">
        <f t="shared" ref="O2820:O2883" si="136">IF(N2820&lt;&gt;"",ABS(H2820-I2820),"")</f>
        <v>0</v>
      </c>
    </row>
    <row r="2821" spans="1:15" x14ac:dyDescent="0.25">
      <c r="A2821">
        <v>1998</v>
      </c>
      <c r="B2821">
        <v>3</v>
      </c>
      <c r="C2821" s="2">
        <v>0.4993055555555555</v>
      </c>
      <c r="G2821" t="s">
        <v>3117</v>
      </c>
      <c r="H2821">
        <v>17</v>
      </c>
      <c r="I2821">
        <v>17</v>
      </c>
      <c r="J2821">
        <v>0</v>
      </c>
      <c r="K2821">
        <v>0.81</v>
      </c>
      <c r="L2821">
        <v>32.299999999999997</v>
      </c>
      <c r="M2821" t="str">
        <f t="shared" si="134"/>
        <v/>
      </c>
      <c r="N2821" s="12" t="str">
        <f t="shared" si="135"/>
        <v/>
      </c>
      <c r="O2821" t="str">
        <f t="shared" si="136"/>
        <v/>
      </c>
    </row>
    <row r="2822" spans="1:15" x14ac:dyDescent="0.25">
      <c r="A2822">
        <v>1998</v>
      </c>
      <c r="B2822">
        <v>3</v>
      </c>
      <c r="C2822" s="2">
        <v>0.48541666666666666</v>
      </c>
      <c r="D2822">
        <v>1</v>
      </c>
      <c r="E2822">
        <v>10</v>
      </c>
      <c r="F2822" t="s">
        <v>423</v>
      </c>
      <c r="G2822" t="s">
        <v>3116</v>
      </c>
      <c r="H2822">
        <v>17</v>
      </c>
      <c r="I2822">
        <v>17</v>
      </c>
      <c r="J2822">
        <v>0.81</v>
      </c>
      <c r="K2822">
        <v>1.07</v>
      </c>
      <c r="L2822">
        <v>33.5</v>
      </c>
      <c r="M2822" t="str">
        <f t="shared" si="134"/>
        <v/>
      </c>
      <c r="N2822" s="12" t="str">
        <f t="shared" si="135"/>
        <v/>
      </c>
      <c r="O2822" t="str">
        <f t="shared" si="136"/>
        <v/>
      </c>
    </row>
    <row r="2823" spans="1:15" x14ac:dyDescent="0.25">
      <c r="A2823">
        <v>1998</v>
      </c>
      <c r="B2823">
        <v>3</v>
      </c>
      <c r="C2823" s="2">
        <v>0.47152777777777777</v>
      </c>
      <c r="D2823">
        <v>2</v>
      </c>
      <c r="E2823">
        <v>4</v>
      </c>
      <c r="F2823" t="s">
        <v>416</v>
      </c>
      <c r="G2823" t="s">
        <v>3076</v>
      </c>
      <c r="H2823">
        <v>17</v>
      </c>
      <c r="I2823">
        <v>17</v>
      </c>
      <c r="J2823">
        <v>1.07</v>
      </c>
      <c r="K2823">
        <v>0.63</v>
      </c>
      <c r="L2823">
        <v>31.9</v>
      </c>
      <c r="M2823" t="str">
        <f t="shared" si="134"/>
        <v/>
      </c>
      <c r="N2823" s="12" t="str">
        <f t="shared" si="135"/>
        <v/>
      </c>
      <c r="O2823" t="str">
        <f t="shared" si="136"/>
        <v/>
      </c>
    </row>
    <row r="2824" spans="1:15" x14ac:dyDescent="0.25">
      <c r="A2824">
        <v>1998</v>
      </c>
      <c r="B2824">
        <v>3</v>
      </c>
      <c r="C2824" s="2">
        <v>0.45763888888888887</v>
      </c>
      <c r="D2824">
        <v>3</v>
      </c>
      <c r="E2824">
        <v>2</v>
      </c>
      <c r="F2824" t="s">
        <v>250</v>
      </c>
      <c r="G2824" t="s">
        <v>3016</v>
      </c>
      <c r="H2824">
        <v>17</v>
      </c>
      <c r="I2824">
        <v>17</v>
      </c>
      <c r="J2824">
        <v>0.63</v>
      </c>
      <c r="K2824">
        <v>-0.98</v>
      </c>
      <c r="L2824">
        <v>25.9</v>
      </c>
      <c r="M2824" t="str">
        <f t="shared" si="134"/>
        <v/>
      </c>
      <c r="N2824" s="12" t="str">
        <f t="shared" si="135"/>
        <v/>
      </c>
      <c r="O2824" t="str">
        <f t="shared" si="136"/>
        <v/>
      </c>
    </row>
    <row r="2825" spans="1:15" x14ac:dyDescent="0.25">
      <c r="A2825">
        <v>1998</v>
      </c>
      <c r="B2825">
        <v>3</v>
      </c>
      <c r="C2825" s="2">
        <v>0.44375000000000003</v>
      </c>
      <c r="D2825">
        <v>4</v>
      </c>
      <c r="E2825">
        <v>2</v>
      </c>
      <c r="F2825" t="s">
        <v>250</v>
      </c>
      <c r="G2825" t="s">
        <v>3115</v>
      </c>
      <c r="H2825">
        <v>17</v>
      </c>
      <c r="I2825">
        <v>17</v>
      </c>
      <c r="J2825">
        <v>-0.98</v>
      </c>
      <c r="K2825">
        <v>-0.67</v>
      </c>
      <c r="L2825">
        <v>27.1</v>
      </c>
      <c r="M2825" t="str">
        <f t="shared" si="134"/>
        <v/>
      </c>
      <c r="N2825" s="12" t="str">
        <f t="shared" si="135"/>
        <v/>
      </c>
      <c r="O2825" t="str">
        <f t="shared" si="136"/>
        <v/>
      </c>
    </row>
    <row r="2826" spans="1:15" x14ac:dyDescent="0.25">
      <c r="A2826">
        <v>1998</v>
      </c>
      <c r="B2826">
        <v>3</v>
      </c>
      <c r="C2826" s="2">
        <v>0.42986111111111108</v>
      </c>
      <c r="D2826">
        <v>1</v>
      </c>
      <c r="E2826">
        <v>10</v>
      </c>
      <c r="F2826" t="s">
        <v>657</v>
      </c>
      <c r="G2826" t="s">
        <v>3113</v>
      </c>
      <c r="H2826">
        <v>17</v>
      </c>
      <c r="I2826">
        <v>17</v>
      </c>
      <c r="J2826">
        <v>0.67</v>
      </c>
      <c r="K2826">
        <v>0.67</v>
      </c>
      <c r="L2826">
        <v>27.2</v>
      </c>
      <c r="M2826" t="str">
        <f t="shared" si="134"/>
        <v/>
      </c>
      <c r="N2826" s="12" t="str">
        <f t="shared" si="135"/>
        <v/>
      </c>
      <c r="O2826" t="str">
        <f t="shared" si="136"/>
        <v/>
      </c>
    </row>
    <row r="2827" spans="1:15" x14ac:dyDescent="0.25">
      <c r="A2827">
        <v>1998</v>
      </c>
      <c r="B2827">
        <v>3</v>
      </c>
      <c r="C2827" s="2">
        <v>0.41805555555555557</v>
      </c>
      <c r="D2827">
        <v>2</v>
      </c>
      <c r="E2827">
        <v>6</v>
      </c>
      <c r="F2827" t="s">
        <v>543</v>
      </c>
      <c r="G2827" t="s">
        <v>3090</v>
      </c>
      <c r="H2827">
        <v>17</v>
      </c>
      <c r="I2827">
        <v>17</v>
      </c>
      <c r="J2827">
        <v>0.67</v>
      </c>
      <c r="K2827">
        <v>0.23</v>
      </c>
      <c r="L2827">
        <v>29</v>
      </c>
      <c r="M2827" t="str">
        <f t="shared" si="134"/>
        <v/>
      </c>
      <c r="N2827" s="12" t="str">
        <f t="shared" si="135"/>
        <v/>
      </c>
      <c r="O2827" t="str">
        <f t="shared" si="136"/>
        <v/>
      </c>
    </row>
    <row r="2828" spans="1:15" x14ac:dyDescent="0.25">
      <c r="A2828">
        <v>1998</v>
      </c>
      <c r="B2828">
        <v>3</v>
      </c>
      <c r="C2828" s="2">
        <v>0.40625</v>
      </c>
      <c r="D2828">
        <v>3</v>
      </c>
      <c r="E2828">
        <v>4</v>
      </c>
      <c r="F2828" t="s">
        <v>571</v>
      </c>
      <c r="G2828" t="s">
        <v>3114</v>
      </c>
      <c r="H2828">
        <v>17</v>
      </c>
      <c r="I2828">
        <v>17</v>
      </c>
      <c r="J2828">
        <v>0.23</v>
      </c>
      <c r="K2828">
        <v>-1.24</v>
      </c>
      <c r="L2828">
        <v>35.200000000000003</v>
      </c>
      <c r="M2828" t="str">
        <f t="shared" si="134"/>
        <v/>
      </c>
      <c r="N2828" s="12" t="str">
        <f t="shared" si="135"/>
        <v/>
      </c>
      <c r="O2828" t="str">
        <f t="shared" si="136"/>
        <v/>
      </c>
    </row>
    <row r="2829" spans="1:15" x14ac:dyDescent="0.25">
      <c r="A2829">
        <v>1998</v>
      </c>
      <c r="B2829">
        <v>3</v>
      </c>
      <c r="C2829" s="2">
        <v>0.39444444444444443</v>
      </c>
      <c r="D2829">
        <v>4</v>
      </c>
      <c r="E2829">
        <v>4</v>
      </c>
      <c r="F2829" t="s">
        <v>571</v>
      </c>
      <c r="H2829">
        <v>17</v>
      </c>
      <c r="I2829">
        <v>17</v>
      </c>
      <c r="J2829">
        <v>-1.24</v>
      </c>
      <c r="K2829">
        <v>1.4</v>
      </c>
      <c r="L2829">
        <v>24.7</v>
      </c>
      <c r="M2829" t="str">
        <f t="shared" si="134"/>
        <v/>
      </c>
      <c r="N2829" s="12" t="str">
        <f t="shared" si="135"/>
        <v/>
      </c>
      <c r="O2829" t="str">
        <f t="shared" si="136"/>
        <v/>
      </c>
    </row>
    <row r="2830" spans="1:15" x14ac:dyDescent="0.25">
      <c r="A2830">
        <v>1998</v>
      </c>
      <c r="B2830">
        <v>3</v>
      </c>
      <c r="C2830" s="2">
        <v>0.38263888888888892</v>
      </c>
      <c r="D2830">
        <v>1</v>
      </c>
      <c r="E2830">
        <v>10</v>
      </c>
      <c r="F2830" t="s">
        <v>716</v>
      </c>
      <c r="G2830" t="s">
        <v>3113</v>
      </c>
      <c r="H2830">
        <v>17</v>
      </c>
      <c r="I2830">
        <v>17</v>
      </c>
      <c r="J2830">
        <v>1.4</v>
      </c>
      <c r="K2830">
        <v>1.4</v>
      </c>
      <c r="L2830">
        <v>24.8</v>
      </c>
      <c r="M2830" t="str">
        <f t="shared" si="134"/>
        <v/>
      </c>
      <c r="N2830" s="12" t="str">
        <f t="shared" si="135"/>
        <v/>
      </c>
      <c r="O2830" t="str">
        <f t="shared" si="136"/>
        <v/>
      </c>
    </row>
    <row r="2831" spans="1:15" x14ac:dyDescent="0.25">
      <c r="A2831">
        <v>1998</v>
      </c>
      <c r="B2831">
        <v>3</v>
      </c>
      <c r="C2831" s="2">
        <v>0.37083333333333335</v>
      </c>
      <c r="D2831">
        <v>2</v>
      </c>
      <c r="E2831">
        <v>6</v>
      </c>
      <c r="F2831" t="s">
        <v>595</v>
      </c>
      <c r="G2831" t="s">
        <v>3063</v>
      </c>
      <c r="H2831">
        <v>17</v>
      </c>
      <c r="I2831">
        <v>17</v>
      </c>
      <c r="J2831">
        <v>1.4</v>
      </c>
      <c r="K2831">
        <v>0.7</v>
      </c>
      <c r="L2831">
        <v>27.5</v>
      </c>
      <c r="M2831" t="str">
        <f t="shared" si="134"/>
        <v/>
      </c>
      <c r="N2831" s="12" t="str">
        <f t="shared" si="135"/>
        <v/>
      </c>
      <c r="O2831" t="str">
        <f t="shared" si="136"/>
        <v/>
      </c>
    </row>
    <row r="2832" spans="1:15" x14ac:dyDescent="0.25">
      <c r="A2832">
        <v>1998</v>
      </c>
      <c r="B2832">
        <v>3</v>
      </c>
      <c r="C2832" s="2">
        <v>0.35902777777777778</v>
      </c>
      <c r="D2832">
        <v>3</v>
      </c>
      <c r="E2832">
        <v>6</v>
      </c>
      <c r="F2832" t="s">
        <v>595</v>
      </c>
      <c r="G2832" t="s">
        <v>3063</v>
      </c>
      <c r="H2832">
        <v>17</v>
      </c>
      <c r="I2832">
        <v>17</v>
      </c>
      <c r="J2832">
        <v>0.7</v>
      </c>
      <c r="K2832">
        <v>-0.65</v>
      </c>
      <c r="L2832">
        <v>33.200000000000003</v>
      </c>
      <c r="M2832" t="str">
        <f t="shared" si="134"/>
        <v/>
      </c>
      <c r="N2832" s="12" t="str">
        <f t="shared" si="135"/>
        <v/>
      </c>
      <c r="O2832" t="str">
        <f t="shared" si="136"/>
        <v/>
      </c>
    </row>
    <row r="2833" spans="1:15" x14ac:dyDescent="0.25">
      <c r="A2833">
        <v>1998</v>
      </c>
      <c r="B2833">
        <v>3</v>
      </c>
      <c r="C2833" s="2">
        <v>0.34722222222222227</v>
      </c>
      <c r="D2833">
        <v>4</v>
      </c>
      <c r="E2833">
        <v>6</v>
      </c>
      <c r="F2833" t="s">
        <v>595</v>
      </c>
      <c r="H2833">
        <v>17</v>
      </c>
      <c r="I2833">
        <v>17</v>
      </c>
      <c r="J2833">
        <v>-0.65</v>
      </c>
      <c r="K2833">
        <v>-0.98</v>
      </c>
      <c r="L2833">
        <v>34.700000000000003</v>
      </c>
      <c r="M2833" t="str">
        <f t="shared" si="134"/>
        <v/>
      </c>
      <c r="N2833" s="12" t="str">
        <f t="shared" si="135"/>
        <v/>
      </c>
      <c r="O2833" t="str">
        <f t="shared" si="136"/>
        <v/>
      </c>
    </row>
    <row r="2834" spans="1:15" x14ac:dyDescent="0.25">
      <c r="A2834">
        <v>1998</v>
      </c>
      <c r="B2834">
        <v>3</v>
      </c>
      <c r="C2834" s="2">
        <v>0.3354166666666667</v>
      </c>
      <c r="D2834">
        <v>4</v>
      </c>
      <c r="E2834">
        <v>11</v>
      </c>
      <c r="F2834" t="s">
        <v>3112</v>
      </c>
      <c r="G2834" t="s">
        <v>3111</v>
      </c>
      <c r="H2834">
        <v>17</v>
      </c>
      <c r="I2834">
        <v>17</v>
      </c>
      <c r="J2834">
        <v>-0.98</v>
      </c>
      <c r="K2834">
        <v>0.38</v>
      </c>
      <c r="L2834">
        <v>29.1</v>
      </c>
      <c r="M2834" t="str">
        <f t="shared" si="134"/>
        <v/>
      </c>
      <c r="N2834" s="12" t="str">
        <f t="shared" si="135"/>
        <v/>
      </c>
      <c r="O2834" t="str">
        <f t="shared" si="136"/>
        <v/>
      </c>
    </row>
    <row r="2835" spans="1:15" x14ac:dyDescent="0.25">
      <c r="A2835">
        <v>1998</v>
      </c>
      <c r="B2835">
        <v>3</v>
      </c>
      <c r="C2835" s="2">
        <v>0.32361111111111113</v>
      </c>
      <c r="D2835">
        <v>1</v>
      </c>
      <c r="E2835">
        <v>10</v>
      </c>
      <c r="F2835" t="s">
        <v>2886</v>
      </c>
      <c r="G2835" t="s">
        <v>3110</v>
      </c>
      <c r="H2835">
        <v>17</v>
      </c>
      <c r="I2835">
        <v>17</v>
      </c>
      <c r="J2835">
        <v>-0.38</v>
      </c>
      <c r="K2835">
        <v>-0.78</v>
      </c>
      <c r="L2835">
        <v>27.5</v>
      </c>
      <c r="M2835" t="str">
        <f t="shared" si="134"/>
        <v/>
      </c>
      <c r="N2835" s="12" t="str">
        <f t="shared" si="135"/>
        <v/>
      </c>
      <c r="O2835" t="str">
        <f t="shared" si="136"/>
        <v/>
      </c>
    </row>
    <row r="2836" spans="1:15" x14ac:dyDescent="0.25">
      <c r="A2836">
        <v>1998</v>
      </c>
      <c r="B2836">
        <v>3</v>
      </c>
      <c r="C2836" s="2">
        <v>0.30069444444444443</v>
      </c>
      <c r="D2836">
        <v>2</v>
      </c>
      <c r="E2836">
        <v>10</v>
      </c>
      <c r="F2836" t="s">
        <v>2886</v>
      </c>
      <c r="G2836" t="s">
        <v>3109</v>
      </c>
      <c r="H2836">
        <v>17</v>
      </c>
      <c r="I2836">
        <v>17</v>
      </c>
      <c r="J2836">
        <v>-0.78</v>
      </c>
      <c r="K2836">
        <v>-0.48</v>
      </c>
      <c r="L2836">
        <v>28.9</v>
      </c>
      <c r="M2836" t="str">
        <f t="shared" si="134"/>
        <v/>
      </c>
      <c r="N2836" s="12" t="str">
        <f t="shared" si="135"/>
        <v/>
      </c>
      <c r="O2836" t="str">
        <f t="shared" si="136"/>
        <v/>
      </c>
    </row>
    <row r="2837" spans="1:15" x14ac:dyDescent="0.25">
      <c r="A2837">
        <v>1998</v>
      </c>
      <c r="B2837">
        <v>3</v>
      </c>
      <c r="C2837" s="2">
        <v>0.27777777777777779</v>
      </c>
      <c r="D2837">
        <v>3</v>
      </c>
      <c r="E2837">
        <v>2</v>
      </c>
      <c r="F2837" t="s">
        <v>290</v>
      </c>
      <c r="G2837" t="s">
        <v>3087</v>
      </c>
      <c r="H2837">
        <v>17</v>
      </c>
      <c r="I2837">
        <v>17</v>
      </c>
      <c r="J2837">
        <v>-0.48</v>
      </c>
      <c r="K2837">
        <v>0.28000000000000003</v>
      </c>
      <c r="L2837">
        <v>32.4</v>
      </c>
      <c r="M2837" t="str">
        <f t="shared" si="134"/>
        <v/>
      </c>
      <c r="N2837" s="12" t="str">
        <f t="shared" si="135"/>
        <v/>
      </c>
      <c r="O2837" t="str">
        <f t="shared" si="136"/>
        <v/>
      </c>
    </row>
    <row r="2838" spans="1:15" x14ac:dyDescent="0.25">
      <c r="A2838">
        <v>1998</v>
      </c>
      <c r="B2838">
        <v>3</v>
      </c>
      <c r="C2838" s="2">
        <v>0.25486111111111109</v>
      </c>
      <c r="D2838">
        <v>1</v>
      </c>
      <c r="E2838">
        <v>10</v>
      </c>
      <c r="F2838" t="s">
        <v>242</v>
      </c>
      <c r="G2838" t="s">
        <v>3087</v>
      </c>
      <c r="H2838">
        <v>17</v>
      </c>
      <c r="I2838">
        <v>17</v>
      </c>
      <c r="J2838">
        <v>0.28000000000000003</v>
      </c>
      <c r="K2838">
        <v>0.27</v>
      </c>
      <c r="L2838">
        <v>32.6</v>
      </c>
      <c r="M2838" t="str">
        <f t="shared" si="134"/>
        <v/>
      </c>
      <c r="N2838" s="12" t="str">
        <f t="shared" si="135"/>
        <v/>
      </c>
      <c r="O2838" t="str">
        <f t="shared" si="136"/>
        <v/>
      </c>
    </row>
    <row r="2839" spans="1:15" x14ac:dyDescent="0.25">
      <c r="A2839">
        <v>1998</v>
      </c>
      <c r="B2839">
        <v>3</v>
      </c>
      <c r="C2839" s="2">
        <v>0.23194444444444443</v>
      </c>
      <c r="D2839">
        <v>2</v>
      </c>
      <c r="E2839">
        <v>6</v>
      </c>
      <c r="F2839" t="s">
        <v>447</v>
      </c>
      <c r="G2839" t="s">
        <v>3108</v>
      </c>
      <c r="H2839">
        <v>17</v>
      </c>
      <c r="I2839">
        <v>17</v>
      </c>
      <c r="J2839">
        <v>0.27</v>
      </c>
      <c r="K2839">
        <v>1</v>
      </c>
      <c r="L2839">
        <v>36.299999999999997</v>
      </c>
      <c r="M2839" t="str">
        <f t="shared" si="134"/>
        <v/>
      </c>
      <c r="N2839" s="12" t="str">
        <f t="shared" si="135"/>
        <v/>
      </c>
      <c r="O2839" t="str">
        <f t="shared" si="136"/>
        <v/>
      </c>
    </row>
    <row r="2840" spans="1:15" x14ac:dyDescent="0.25">
      <c r="A2840">
        <v>1998</v>
      </c>
      <c r="B2840">
        <v>3</v>
      </c>
      <c r="C2840" s="2">
        <v>0.20902777777777778</v>
      </c>
      <c r="D2840">
        <v>1</v>
      </c>
      <c r="E2840">
        <v>10</v>
      </c>
      <c r="F2840" t="s">
        <v>248</v>
      </c>
      <c r="G2840" t="s">
        <v>3107</v>
      </c>
      <c r="H2840">
        <v>17</v>
      </c>
      <c r="I2840">
        <v>17</v>
      </c>
      <c r="J2840">
        <v>1</v>
      </c>
      <c r="K2840">
        <v>3.38</v>
      </c>
      <c r="L2840">
        <v>48.5</v>
      </c>
      <c r="M2840" t="str">
        <f t="shared" si="134"/>
        <v/>
      </c>
      <c r="N2840" s="12" t="str">
        <f t="shared" si="135"/>
        <v/>
      </c>
      <c r="O2840" t="str">
        <f t="shared" si="136"/>
        <v/>
      </c>
    </row>
    <row r="2841" spans="1:15" x14ac:dyDescent="0.25">
      <c r="A2841">
        <v>1998</v>
      </c>
      <c r="B2841">
        <v>3</v>
      </c>
      <c r="C2841" s="2">
        <v>0.18611111111111112</v>
      </c>
      <c r="D2841">
        <v>1</v>
      </c>
      <c r="E2841">
        <v>10</v>
      </c>
      <c r="F2841" t="s">
        <v>593</v>
      </c>
      <c r="G2841" t="s">
        <v>3106</v>
      </c>
      <c r="H2841">
        <v>17</v>
      </c>
      <c r="I2841">
        <v>17</v>
      </c>
      <c r="J2841">
        <v>3.38</v>
      </c>
      <c r="K2841">
        <v>3.92</v>
      </c>
      <c r="L2841">
        <v>51.8</v>
      </c>
      <c r="M2841" t="str">
        <f t="shared" si="134"/>
        <v/>
      </c>
      <c r="N2841" s="12" t="str">
        <f t="shared" si="135"/>
        <v/>
      </c>
      <c r="O2841" t="str">
        <f t="shared" si="136"/>
        <v/>
      </c>
    </row>
    <row r="2842" spans="1:15" x14ac:dyDescent="0.25">
      <c r="A2842">
        <v>1998</v>
      </c>
      <c r="B2842">
        <v>3</v>
      </c>
      <c r="C2842" s="2">
        <v>0.16319444444444445</v>
      </c>
      <c r="D2842">
        <v>2</v>
      </c>
      <c r="E2842">
        <v>2</v>
      </c>
      <c r="F2842" t="s">
        <v>558</v>
      </c>
      <c r="G2842" t="s">
        <v>3105</v>
      </c>
      <c r="H2842">
        <v>17</v>
      </c>
      <c r="I2842">
        <v>17</v>
      </c>
      <c r="J2842">
        <v>3.92</v>
      </c>
      <c r="K2842">
        <v>4.51</v>
      </c>
      <c r="L2842">
        <v>55.5</v>
      </c>
      <c r="M2842" t="str">
        <f t="shared" si="134"/>
        <v/>
      </c>
      <c r="N2842" s="12" t="str">
        <f t="shared" si="135"/>
        <v/>
      </c>
      <c r="O2842" t="str">
        <f t="shared" si="136"/>
        <v/>
      </c>
    </row>
    <row r="2843" spans="1:15" x14ac:dyDescent="0.25">
      <c r="A2843">
        <v>1998</v>
      </c>
      <c r="B2843">
        <v>3</v>
      </c>
      <c r="C2843" s="2">
        <v>0.14027777777777778</v>
      </c>
      <c r="D2843">
        <v>1</v>
      </c>
      <c r="E2843">
        <v>10</v>
      </c>
      <c r="F2843" t="s">
        <v>3104</v>
      </c>
      <c r="G2843" t="s">
        <v>3084</v>
      </c>
      <c r="H2843">
        <v>17</v>
      </c>
      <c r="I2843">
        <v>17</v>
      </c>
      <c r="J2843">
        <v>4.51</v>
      </c>
      <c r="K2843">
        <v>4.3899999999999997</v>
      </c>
      <c r="L2843">
        <v>55.5</v>
      </c>
      <c r="M2843" t="str">
        <f t="shared" si="134"/>
        <v/>
      </c>
      <c r="N2843" s="12" t="str">
        <f t="shared" si="135"/>
        <v/>
      </c>
      <c r="O2843" t="str">
        <f t="shared" si="136"/>
        <v/>
      </c>
    </row>
    <row r="2844" spans="1:15" x14ac:dyDescent="0.25">
      <c r="A2844">
        <v>1998</v>
      </c>
      <c r="B2844">
        <v>3</v>
      </c>
      <c r="C2844" s="2">
        <v>0.1173611111111111</v>
      </c>
      <c r="D2844">
        <v>2</v>
      </c>
      <c r="E2844">
        <v>7</v>
      </c>
      <c r="F2844" t="s">
        <v>599</v>
      </c>
      <c r="G2844" t="s">
        <v>3075</v>
      </c>
      <c r="H2844">
        <v>17</v>
      </c>
      <c r="I2844">
        <v>17</v>
      </c>
      <c r="J2844">
        <v>4.3899999999999997</v>
      </c>
      <c r="K2844">
        <v>3.73</v>
      </c>
      <c r="L2844">
        <v>52.5</v>
      </c>
      <c r="M2844" t="str">
        <f t="shared" si="134"/>
        <v/>
      </c>
      <c r="N2844" s="12" t="str">
        <f t="shared" si="135"/>
        <v/>
      </c>
      <c r="O2844" t="str">
        <f t="shared" si="136"/>
        <v/>
      </c>
    </row>
    <row r="2845" spans="1:15" x14ac:dyDescent="0.25">
      <c r="A2845">
        <v>1998</v>
      </c>
      <c r="B2845">
        <v>3</v>
      </c>
      <c r="C2845" s="2">
        <v>9.4444444444444442E-2</v>
      </c>
      <c r="D2845">
        <v>3</v>
      </c>
      <c r="E2845">
        <v>6</v>
      </c>
      <c r="F2845" t="s">
        <v>3103</v>
      </c>
      <c r="G2845" t="s">
        <v>3102</v>
      </c>
      <c r="H2845">
        <v>17</v>
      </c>
      <c r="I2845">
        <v>17</v>
      </c>
      <c r="J2845">
        <v>3.73</v>
      </c>
      <c r="K2845">
        <v>6.28</v>
      </c>
      <c r="L2845">
        <v>66.7</v>
      </c>
      <c r="M2845" t="str">
        <f t="shared" si="134"/>
        <v/>
      </c>
      <c r="N2845" s="12" t="str">
        <f t="shared" si="135"/>
        <v/>
      </c>
      <c r="O2845" t="str">
        <f t="shared" si="136"/>
        <v/>
      </c>
    </row>
    <row r="2846" spans="1:15" x14ac:dyDescent="0.25">
      <c r="A2846">
        <v>1998</v>
      </c>
      <c r="B2846">
        <v>3</v>
      </c>
      <c r="C2846" s="2">
        <v>7.1527777777777787E-2</v>
      </c>
      <c r="D2846">
        <v>1</v>
      </c>
      <c r="E2846">
        <v>4</v>
      </c>
      <c r="F2846" t="s">
        <v>3101</v>
      </c>
      <c r="G2846" t="s">
        <v>3084</v>
      </c>
      <c r="H2846">
        <v>17</v>
      </c>
      <c r="I2846">
        <v>17</v>
      </c>
      <c r="J2846">
        <v>6.28</v>
      </c>
      <c r="K2846">
        <v>5.91</v>
      </c>
      <c r="L2846">
        <v>65.5</v>
      </c>
      <c r="M2846" t="str">
        <f t="shared" si="134"/>
        <v/>
      </c>
      <c r="N2846" s="12" t="str">
        <f t="shared" si="135"/>
        <v/>
      </c>
      <c r="O2846" t="str">
        <f t="shared" si="136"/>
        <v/>
      </c>
    </row>
    <row r="2847" spans="1:15" x14ac:dyDescent="0.25">
      <c r="A2847">
        <v>1998</v>
      </c>
      <c r="B2847">
        <v>3</v>
      </c>
      <c r="C2847" s="2">
        <v>4.8611111111111112E-2</v>
      </c>
      <c r="D2847">
        <v>2</v>
      </c>
      <c r="E2847">
        <v>1</v>
      </c>
      <c r="F2847" t="s">
        <v>3071</v>
      </c>
      <c r="G2847" t="s">
        <v>3070</v>
      </c>
      <c r="H2847">
        <v>17</v>
      </c>
      <c r="I2847">
        <v>24</v>
      </c>
      <c r="J2847">
        <v>5.91</v>
      </c>
      <c r="K2847">
        <v>7</v>
      </c>
      <c r="L2847">
        <v>71.8</v>
      </c>
      <c r="M2847">
        <f t="shared" si="134"/>
        <v>3</v>
      </c>
      <c r="N2847" s="12">
        <f t="shared" si="135"/>
        <v>3.0439814814814815E-2</v>
      </c>
      <c r="O2847">
        <f t="shared" si="136"/>
        <v>7</v>
      </c>
    </row>
    <row r="2848" spans="1:15" x14ac:dyDescent="0.25">
      <c r="A2848">
        <v>1998</v>
      </c>
      <c r="B2848">
        <v>3</v>
      </c>
      <c r="C2848" s="2">
        <v>2.361111111111111E-2</v>
      </c>
      <c r="G2848" t="s">
        <v>3100</v>
      </c>
      <c r="H2848">
        <v>17</v>
      </c>
      <c r="I2848">
        <v>24</v>
      </c>
      <c r="J2848">
        <v>0</v>
      </c>
      <c r="K2848">
        <v>-4.1100000000000003</v>
      </c>
      <c r="L2848">
        <v>88.5</v>
      </c>
      <c r="M2848" t="str">
        <f t="shared" si="134"/>
        <v/>
      </c>
      <c r="N2848" s="12" t="str">
        <f t="shared" si="135"/>
        <v/>
      </c>
      <c r="O2848" t="str">
        <f t="shared" si="136"/>
        <v/>
      </c>
    </row>
    <row r="2849" spans="1:15" x14ac:dyDescent="0.25">
      <c r="A2849">
        <v>1998</v>
      </c>
      <c r="B2849">
        <v>3</v>
      </c>
      <c r="C2849" s="2">
        <v>1.5277777777777777E-2</v>
      </c>
      <c r="D2849">
        <v>1</v>
      </c>
      <c r="E2849">
        <v>10</v>
      </c>
      <c r="F2849" t="s">
        <v>692</v>
      </c>
      <c r="G2849" t="s">
        <v>3099</v>
      </c>
      <c r="H2849">
        <v>17</v>
      </c>
      <c r="I2849">
        <v>24</v>
      </c>
      <c r="J2849">
        <v>4.1100000000000003</v>
      </c>
      <c r="K2849">
        <v>0.22</v>
      </c>
      <c r="L2849">
        <v>74.099999999999994</v>
      </c>
      <c r="M2849" t="str">
        <f t="shared" si="134"/>
        <v/>
      </c>
      <c r="N2849" s="12" t="str">
        <f t="shared" si="135"/>
        <v/>
      </c>
      <c r="O2849" t="str">
        <f t="shared" si="136"/>
        <v/>
      </c>
    </row>
    <row r="2850" spans="1:15" x14ac:dyDescent="0.25">
      <c r="A2850">
        <v>1998</v>
      </c>
      <c r="B2850">
        <v>3</v>
      </c>
      <c r="C2850" s="2">
        <v>7.6388888888888886E-3</v>
      </c>
      <c r="D2850">
        <v>1</v>
      </c>
      <c r="E2850">
        <v>10</v>
      </c>
      <c r="F2850" t="s">
        <v>631</v>
      </c>
      <c r="G2850" t="s">
        <v>3098</v>
      </c>
      <c r="H2850">
        <v>17</v>
      </c>
      <c r="I2850">
        <v>24</v>
      </c>
      <c r="J2850">
        <v>-0.22</v>
      </c>
      <c r="K2850">
        <v>1.73</v>
      </c>
      <c r="L2850">
        <v>64.3</v>
      </c>
      <c r="M2850" t="str">
        <f t="shared" si="134"/>
        <v/>
      </c>
      <c r="N2850" s="12" t="str">
        <f t="shared" si="135"/>
        <v/>
      </c>
      <c r="O2850" t="str">
        <f t="shared" si="136"/>
        <v/>
      </c>
    </row>
    <row r="2851" spans="1:15" x14ac:dyDescent="0.25">
      <c r="A2851">
        <v>1998</v>
      </c>
      <c r="B2851">
        <v>4</v>
      </c>
      <c r="C2851" s="2">
        <v>0.625</v>
      </c>
      <c r="D2851">
        <v>1</v>
      </c>
      <c r="E2851">
        <v>10</v>
      </c>
      <c r="F2851" t="s">
        <v>569</v>
      </c>
      <c r="H2851">
        <v>17</v>
      </c>
      <c r="I2851">
        <v>24</v>
      </c>
      <c r="J2851">
        <v>1.73</v>
      </c>
      <c r="K2851">
        <v>3.38</v>
      </c>
      <c r="L2851">
        <v>55.1</v>
      </c>
      <c r="M2851" t="str">
        <f t="shared" si="134"/>
        <v/>
      </c>
      <c r="N2851" s="12" t="str">
        <f t="shared" si="135"/>
        <v/>
      </c>
      <c r="O2851" t="str">
        <f t="shared" si="136"/>
        <v/>
      </c>
    </row>
    <row r="2852" spans="1:15" x14ac:dyDescent="0.25">
      <c r="A2852">
        <v>1998</v>
      </c>
      <c r="B2852">
        <v>4</v>
      </c>
      <c r="C2852" s="2">
        <v>0.60972222222222217</v>
      </c>
      <c r="D2852">
        <v>1</v>
      </c>
      <c r="E2852">
        <v>10</v>
      </c>
      <c r="F2852" t="s">
        <v>343</v>
      </c>
      <c r="G2852" t="s">
        <v>3097</v>
      </c>
      <c r="H2852">
        <v>17</v>
      </c>
      <c r="I2852">
        <v>24</v>
      </c>
      <c r="J2852">
        <v>3.38</v>
      </c>
      <c r="K2852">
        <v>3.24</v>
      </c>
      <c r="L2852">
        <v>56.4</v>
      </c>
      <c r="M2852" t="str">
        <f t="shared" si="134"/>
        <v/>
      </c>
      <c r="N2852" s="12" t="str">
        <f t="shared" si="135"/>
        <v/>
      </c>
      <c r="O2852" t="str">
        <f t="shared" si="136"/>
        <v/>
      </c>
    </row>
    <row r="2853" spans="1:15" x14ac:dyDescent="0.25">
      <c r="A2853">
        <v>1998</v>
      </c>
      <c r="B2853">
        <v>4</v>
      </c>
      <c r="C2853" s="2">
        <v>0.59444444444444444</v>
      </c>
      <c r="D2853">
        <v>2</v>
      </c>
      <c r="E2853">
        <v>7</v>
      </c>
      <c r="F2853" t="s">
        <v>253</v>
      </c>
      <c r="G2853" t="s">
        <v>3096</v>
      </c>
      <c r="H2853">
        <v>17</v>
      </c>
      <c r="I2853">
        <v>24</v>
      </c>
      <c r="J2853">
        <v>3.24</v>
      </c>
      <c r="K2853">
        <v>4.71</v>
      </c>
      <c r="L2853">
        <v>48</v>
      </c>
      <c r="M2853" t="str">
        <f t="shared" si="134"/>
        <v/>
      </c>
      <c r="N2853" s="12" t="str">
        <f t="shared" si="135"/>
        <v/>
      </c>
      <c r="O2853" t="str">
        <f t="shared" si="136"/>
        <v/>
      </c>
    </row>
    <row r="2854" spans="1:15" x14ac:dyDescent="0.25">
      <c r="A2854">
        <v>1998</v>
      </c>
      <c r="B2854">
        <v>4</v>
      </c>
      <c r="C2854" s="2">
        <v>0.57916666666666672</v>
      </c>
      <c r="D2854">
        <v>1</v>
      </c>
      <c r="E2854">
        <v>10</v>
      </c>
      <c r="F2854" t="s">
        <v>262</v>
      </c>
      <c r="G2854" t="s">
        <v>3095</v>
      </c>
      <c r="H2854">
        <v>24</v>
      </c>
      <c r="I2854">
        <v>24</v>
      </c>
      <c r="J2854">
        <v>4.71</v>
      </c>
      <c r="K2854">
        <v>7</v>
      </c>
      <c r="L2854">
        <v>34.700000000000003</v>
      </c>
      <c r="M2854">
        <f t="shared" si="134"/>
        <v>4</v>
      </c>
      <c r="N2854" s="12">
        <f t="shared" si="135"/>
        <v>3.201388888888889E-2</v>
      </c>
      <c r="O2854">
        <f t="shared" si="136"/>
        <v>0</v>
      </c>
    </row>
    <row r="2855" spans="1:15" x14ac:dyDescent="0.25">
      <c r="A2855">
        <v>1998</v>
      </c>
      <c r="B2855">
        <v>4</v>
      </c>
      <c r="C2855" s="2">
        <v>0.56388888888888888</v>
      </c>
      <c r="G2855" t="s">
        <v>3094</v>
      </c>
      <c r="H2855">
        <v>24</v>
      </c>
      <c r="I2855">
        <v>24</v>
      </c>
      <c r="J2855">
        <v>0</v>
      </c>
      <c r="K2855">
        <v>0.41</v>
      </c>
      <c r="L2855">
        <v>37.299999999999997</v>
      </c>
      <c r="M2855" t="str">
        <f t="shared" si="134"/>
        <v/>
      </c>
      <c r="N2855" s="12" t="str">
        <f t="shared" si="135"/>
        <v/>
      </c>
      <c r="O2855" t="str">
        <f t="shared" si="136"/>
        <v/>
      </c>
    </row>
    <row r="2856" spans="1:15" x14ac:dyDescent="0.25">
      <c r="A2856">
        <v>1998</v>
      </c>
      <c r="B2856">
        <v>4</v>
      </c>
      <c r="C2856" s="2">
        <v>0.5493055555555556</v>
      </c>
      <c r="D2856">
        <v>1</v>
      </c>
      <c r="E2856">
        <v>10</v>
      </c>
      <c r="F2856" t="s">
        <v>303</v>
      </c>
      <c r="H2856">
        <v>24</v>
      </c>
      <c r="I2856">
        <v>24</v>
      </c>
      <c r="J2856">
        <v>0.41</v>
      </c>
      <c r="K2856">
        <v>-0.66</v>
      </c>
      <c r="L2856">
        <v>31.3</v>
      </c>
      <c r="M2856" t="str">
        <f t="shared" si="134"/>
        <v/>
      </c>
      <c r="N2856" s="12" t="str">
        <f t="shared" si="135"/>
        <v/>
      </c>
      <c r="O2856" t="str">
        <f t="shared" si="136"/>
        <v/>
      </c>
    </row>
    <row r="2857" spans="1:15" x14ac:dyDescent="0.25">
      <c r="A2857">
        <v>1998</v>
      </c>
      <c r="B2857">
        <v>4</v>
      </c>
      <c r="C2857" s="2">
        <v>0.53472222222222221</v>
      </c>
      <c r="D2857">
        <v>1</v>
      </c>
      <c r="E2857">
        <v>20</v>
      </c>
      <c r="F2857" t="s">
        <v>310</v>
      </c>
      <c r="G2857" t="s">
        <v>3084</v>
      </c>
      <c r="H2857">
        <v>24</v>
      </c>
      <c r="I2857">
        <v>24</v>
      </c>
      <c r="J2857">
        <v>-0.66</v>
      </c>
      <c r="K2857">
        <v>-1.21</v>
      </c>
      <c r="L2857">
        <v>28.4</v>
      </c>
      <c r="M2857" t="str">
        <f t="shared" si="134"/>
        <v/>
      </c>
      <c r="N2857" s="12" t="str">
        <f t="shared" si="135"/>
        <v/>
      </c>
      <c r="O2857" t="str">
        <f t="shared" si="136"/>
        <v/>
      </c>
    </row>
    <row r="2858" spans="1:15" x14ac:dyDescent="0.25">
      <c r="A2858">
        <v>1998</v>
      </c>
      <c r="B2858">
        <v>4</v>
      </c>
      <c r="C2858" s="2">
        <v>0.52013888888888882</v>
      </c>
      <c r="D2858">
        <v>2</v>
      </c>
      <c r="E2858">
        <v>17</v>
      </c>
      <c r="F2858" t="s">
        <v>2889</v>
      </c>
      <c r="G2858" t="s">
        <v>3093</v>
      </c>
      <c r="H2858">
        <v>24</v>
      </c>
      <c r="I2858">
        <v>24</v>
      </c>
      <c r="J2858">
        <v>-1.21</v>
      </c>
      <c r="K2858">
        <v>-1.29</v>
      </c>
      <c r="L2858">
        <v>28</v>
      </c>
      <c r="M2858" t="str">
        <f t="shared" si="134"/>
        <v/>
      </c>
      <c r="N2858" s="12" t="str">
        <f t="shared" si="135"/>
        <v/>
      </c>
      <c r="O2858" t="str">
        <f t="shared" si="136"/>
        <v/>
      </c>
    </row>
    <row r="2859" spans="1:15" x14ac:dyDescent="0.25">
      <c r="A2859">
        <v>1998</v>
      </c>
      <c r="B2859">
        <v>4</v>
      </c>
      <c r="C2859" s="2">
        <v>0.50555555555555554</v>
      </c>
      <c r="D2859">
        <v>3</v>
      </c>
      <c r="E2859">
        <v>13</v>
      </c>
      <c r="F2859" t="s">
        <v>257</v>
      </c>
      <c r="G2859" t="s">
        <v>3016</v>
      </c>
      <c r="H2859">
        <v>24</v>
      </c>
      <c r="I2859">
        <v>24</v>
      </c>
      <c r="J2859">
        <v>-1.29</v>
      </c>
      <c r="K2859">
        <v>-2.14</v>
      </c>
      <c r="L2859">
        <v>23.6</v>
      </c>
      <c r="M2859" t="str">
        <f t="shared" si="134"/>
        <v/>
      </c>
      <c r="N2859" s="12" t="str">
        <f t="shared" si="135"/>
        <v/>
      </c>
      <c r="O2859" t="str">
        <f t="shared" si="136"/>
        <v/>
      </c>
    </row>
    <row r="2860" spans="1:15" x14ac:dyDescent="0.25">
      <c r="A2860">
        <v>1998</v>
      </c>
      <c r="B2860">
        <v>4</v>
      </c>
      <c r="C2860" s="2">
        <v>0.4909722222222222</v>
      </c>
      <c r="D2860">
        <v>4</v>
      </c>
      <c r="E2860">
        <v>13</v>
      </c>
      <c r="F2860" t="s">
        <v>257</v>
      </c>
      <c r="G2860" t="s">
        <v>3092</v>
      </c>
      <c r="H2860">
        <v>24</v>
      </c>
      <c r="I2860">
        <v>24</v>
      </c>
      <c r="J2860">
        <v>-2.14</v>
      </c>
      <c r="K2860">
        <v>-2.13</v>
      </c>
      <c r="L2860">
        <v>23.7</v>
      </c>
      <c r="M2860" t="str">
        <f t="shared" si="134"/>
        <v/>
      </c>
      <c r="N2860" s="12" t="str">
        <f t="shared" si="135"/>
        <v/>
      </c>
      <c r="O2860" t="str">
        <f t="shared" si="136"/>
        <v/>
      </c>
    </row>
    <row r="2861" spans="1:15" x14ac:dyDescent="0.25">
      <c r="A2861">
        <v>1998</v>
      </c>
      <c r="B2861">
        <v>4</v>
      </c>
      <c r="C2861" s="2">
        <v>0.47430555555555554</v>
      </c>
      <c r="D2861">
        <v>1</v>
      </c>
      <c r="E2861">
        <v>10</v>
      </c>
      <c r="F2861" t="s">
        <v>588</v>
      </c>
      <c r="G2861" t="s">
        <v>3091</v>
      </c>
      <c r="H2861">
        <v>24</v>
      </c>
      <c r="I2861">
        <v>24</v>
      </c>
      <c r="J2861">
        <v>2.13</v>
      </c>
      <c r="K2861">
        <v>2.85</v>
      </c>
      <c r="L2861">
        <v>20.100000000000001</v>
      </c>
      <c r="M2861" t="str">
        <f t="shared" si="134"/>
        <v/>
      </c>
      <c r="N2861" s="12" t="str">
        <f t="shared" si="135"/>
        <v/>
      </c>
      <c r="O2861" t="str">
        <f t="shared" si="136"/>
        <v/>
      </c>
    </row>
    <row r="2862" spans="1:15" x14ac:dyDescent="0.25">
      <c r="A2862">
        <v>1998</v>
      </c>
      <c r="B2862">
        <v>4</v>
      </c>
      <c r="C2862" s="2">
        <v>0.46458333333333335</v>
      </c>
      <c r="D2862">
        <v>1</v>
      </c>
      <c r="E2862">
        <v>10</v>
      </c>
      <c r="F2862" t="s">
        <v>328</v>
      </c>
      <c r="G2862" t="s">
        <v>3064</v>
      </c>
      <c r="H2862">
        <v>24</v>
      </c>
      <c r="I2862">
        <v>24</v>
      </c>
      <c r="J2862">
        <v>2.85</v>
      </c>
      <c r="K2862">
        <v>2.31</v>
      </c>
      <c r="L2862">
        <v>22.7</v>
      </c>
      <c r="M2862" t="str">
        <f t="shared" si="134"/>
        <v/>
      </c>
      <c r="N2862" s="12" t="str">
        <f t="shared" si="135"/>
        <v/>
      </c>
      <c r="O2862" t="str">
        <f t="shared" si="136"/>
        <v/>
      </c>
    </row>
    <row r="2863" spans="1:15" x14ac:dyDescent="0.25">
      <c r="A2863">
        <v>1998</v>
      </c>
      <c r="B2863">
        <v>4</v>
      </c>
      <c r="C2863" s="2">
        <v>0.4548611111111111</v>
      </c>
      <c r="D2863">
        <v>2</v>
      </c>
      <c r="E2863">
        <v>10</v>
      </c>
      <c r="F2863" t="s">
        <v>328</v>
      </c>
      <c r="G2863" t="s">
        <v>3090</v>
      </c>
      <c r="H2863">
        <v>24</v>
      </c>
      <c r="I2863">
        <v>24</v>
      </c>
      <c r="J2863">
        <v>2.31</v>
      </c>
      <c r="K2863">
        <v>1.88</v>
      </c>
      <c r="L2863">
        <v>25</v>
      </c>
      <c r="M2863" t="str">
        <f t="shared" si="134"/>
        <v/>
      </c>
      <c r="N2863" s="12" t="str">
        <f t="shared" si="135"/>
        <v/>
      </c>
      <c r="O2863" t="str">
        <f t="shared" si="136"/>
        <v/>
      </c>
    </row>
    <row r="2864" spans="1:15" x14ac:dyDescent="0.25">
      <c r="A2864">
        <v>1998</v>
      </c>
      <c r="B2864">
        <v>4</v>
      </c>
      <c r="C2864" s="2">
        <v>0.44513888888888892</v>
      </c>
      <c r="D2864">
        <v>3</v>
      </c>
      <c r="E2864">
        <v>8</v>
      </c>
      <c r="F2864" t="s">
        <v>324</v>
      </c>
      <c r="G2864" t="s">
        <v>3063</v>
      </c>
      <c r="H2864">
        <v>24</v>
      </c>
      <c r="I2864">
        <v>24</v>
      </c>
      <c r="J2864">
        <v>1.88</v>
      </c>
      <c r="K2864">
        <v>0.66</v>
      </c>
      <c r="L2864">
        <v>32.299999999999997</v>
      </c>
      <c r="M2864" t="str">
        <f t="shared" si="134"/>
        <v/>
      </c>
      <c r="N2864" s="12" t="str">
        <f t="shared" si="135"/>
        <v/>
      </c>
      <c r="O2864" t="str">
        <f t="shared" si="136"/>
        <v/>
      </c>
    </row>
    <row r="2865" spans="1:15" x14ac:dyDescent="0.25">
      <c r="A2865">
        <v>1998</v>
      </c>
      <c r="B2865">
        <v>4</v>
      </c>
      <c r="C2865" s="2">
        <v>0.43541666666666662</v>
      </c>
      <c r="D2865">
        <v>4</v>
      </c>
      <c r="E2865">
        <v>8</v>
      </c>
      <c r="F2865" t="s">
        <v>324</v>
      </c>
      <c r="G2865" t="s">
        <v>3089</v>
      </c>
      <c r="H2865">
        <v>24</v>
      </c>
      <c r="I2865">
        <v>24</v>
      </c>
      <c r="J2865">
        <v>0.66</v>
      </c>
      <c r="K2865">
        <v>-0.04</v>
      </c>
      <c r="L2865">
        <v>37</v>
      </c>
      <c r="M2865" t="str">
        <f t="shared" si="134"/>
        <v/>
      </c>
      <c r="N2865" s="12" t="str">
        <f t="shared" si="135"/>
        <v/>
      </c>
      <c r="O2865" t="str">
        <f t="shared" si="136"/>
        <v/>
      </c>
    </row>
    <row r="2866" spans="1:15" x14ac:dyDescent="0.25">
      <c r="A2866">
        <v>1998</v>
      </c>
      <c r="B2866">
        <v>4</v>
      </c>
      <c r="C2866" s="2">
        <v>0.42430555555555555</v>
      </c>
      <c r="D2866">
        <v>1</v>
      </c>
      <c r="E2866">
        <v>10</v>
      </c>
      <c r="F2866" t="s">
        <v>255</v>
      </c>
      <c r="G2866" t="s">
        <v>3088</v>
      </c>
      <c r="H2866">
        <v>24</v>
      </c>
      <c r="I2866">
        <v>24</v>
      </c>
      <c r="J2866">
        <v>0.04</v>
      </c>
      <c r="K2866">
        <v>1.07</v>
      </c>
      <c r="L2866">
        <v>44.3</v>
      </c>
      <c r="M2866" t="str">
        <f t="shared" si="134"/>
        <v/>
      </c>
      <c r="N2866" s="12" t="str">
        <f t="shared" si="135"/>
        <v/>
      </c>
      <c r="O2866" t="str">
        <f t="shared" si="136"/>
        <v/>
      </c>
    </row>
    <row r="2867" spans="1:15" x14ac:dyDescent="0.25">
      <c r="A2867">
        <v>1998</v>
      </c>
      <c r="B2867">
        <v>4</v>
      </c>
      <c r="C2867" s="2">
        <v>0.40486111111111112</v>
      </c>
      <c r="D2867">
        <v>1</v>
      </c>
      <c r="E2867">
        <v>10</v>
      </c>
      <c r="F2867" t="s">
        <v>2894</v>
      </c>
      <c r="G2867" t="s">
        <v>3087</v>
      </c>
      <c r="H2867">
        <v>24</v>
      </c>
      <c r="I2867">
        <v>24</v>
      </c>
      <c r="J2867">
        <v>1.07</v>
      </c>
      <c r="K2867">
        <v>1.07</v>
      </c>
      <c r="L2867">
        <v>44.8</v>
      </c>
      <c r="M2867" t="str">
        <f t="shared" si="134"/>
        <v/>
      </c>
      <c r="N2867" s="12" t="str">
        <f t="shared" si="135"/>
        <v/>
      </c>
      <c r="O2867" t="str">
        <f t="shared" si="136"/>
        <v/>
      </c>
    </row>
    <row r="2868" spans="1:15" x14ac:dyDescent="0.25">
      <c r="A2868">
        <v>1998</v>
      </c>
      <c r="B2868">
        <v>4</v>
      </c>
      <c r="C2868" s="2">
        <v>0.38541666666666669</v>
      </c>
      <c r="D2868">
        <v>2</v>
      </c>
      <c r="E2868">
        <v>6</v>
      </c>
      <c r="F2868" t="s">
        <v>250</v>
      </c>
      <c r="G2868" t="s">
        <v>3086</v>
      </c>
      <c r="H2868">
        <v>24</v>
      </c>
      <c r="I2868">
        <v>24</v>
      </c>
      <c r="J2868">
        <v>1.07</v>
      </c>
      <c r="K2868">
        <v>0.89</v>
      </c>
      <c r="L2868">
        <v>44</v>
      </c>
      <c r="M2868" t="str">
        <f t="shared" si="134"/>
        <v/>
      </c>
      <c r="N2868" s="12" t="str">
        <f t="shared" si="135"/>
        <v/>
      </c>
      <c r="O2868" t="str">
        <f t="shared" si="136"/>
        <v/>
      </c>
    </row>
    <row r="2869" spans="1:15" x14ac:dyDescent="0.25">
      <c r="A2869">
        <v>1998</v>
      </c>
      <c r="B2869">
        <v>4</v>
      </c>
      <c r="C2869" s="2">
        <v>0.3659722222222222</v>
      </c>
      <c r="D2869">
        <v>3</v>
      </c>
      <c r="E2869">
        <v>2</v>
      </c>
      <c r="F2869" t="s">
        <v>269</v>
      </c>
      <c r="G2869" t="s">
        <v>3084</v>
      </c>
      <c r="H2869">
        <v>24</v>
      </c>
      <c r="I2869">
        <v>24</v>
      </c>
      <c r="J2869">
        <v>0.89</v>
      </c>
      <c r="K2869">
        <v>1.8</v>
      </c>
      <c r="L2869">
        <v>51.5</v>
      </c>
      <c r="M2869" t="str">
        <f t="shared" si="134"/>
        <v/>
      </c>
      <c r="N2869" s="12" t="str">
        <f t="shared" si="135"/>
        <v/>
      </c>
      <c r="O2869" t="str">
        <f t="shared" si="136"/>
        <v/>
      </c>
    </row>
    <row r="2870" spans="1:15" x14ac:dyDescent="0.25">
      <c r="A2870">
        <v>1998</v>
      </c>
      <c r="B2870">
        <v>4</v>
      </c>
      <c r="C2870" s="2">
        <v>0.34652777777777777</v>
      </c>
      <c r="D2870">
        <v>1</v>
      </c>
      <c r="E2870">
        <v>10</v>
      </c>
      <c r="F2870" t="s">
        <v>271</v>
      </c>
      <c r="G2870" t="s">
        <v>3084</v>
      </c>
      <c r="H2870">
        <v>24</v>
      </c>
      <c r="I2870">
        <v>24</v>
      </c>
      <c r="J2870">
        <v>1.8</v>
      </c>
      <c r="K2870">
        <v>1.66</v>
      </c>
      <c r="L2870">
        <v>51.1</v>
      </c>
      <c r="M2870" t="str">
        <f t="shared" si="134"/>
        <v/>
      </c>
      <c r="N2870" s="12" t="str">
        <f t="shared" si="135"/>
        <v/>
      </c>
      <c r="O2870" t="str">
        <f t="shared" si="136"/>
        <v/>
      </c>
    </row>
    <row r="2871" spans="1:15" x14ac:dyDescent="0.25">
      <c r="A2871">
        <v>1998</v>
      </c>
      <c r="B2871">
        <v>4</v>
      </c>
      <c r="C2871" s="2">
        <v>0.32708333333333334</v>
      </c>
      <c r="D2871">
        <v>2</v>
      </c>
      <c r="E2871">
        <v>7</v>
      </c>
      <c r="F2871" t="s">
        <v>389</v>
      </c>
      <c r="G2871" t="s">
        <v>3085</v>
      </c>
      <c r="H2871">
        <v>24</v>
      </c>
      <c r="I2871">
        <v>24</v>
      </c>
      <c r="J2871">
        <v>1.66</v>
      </c>
      <c r="K2871">
        <v>2.79</v>
      </c>
      <c r="L2871">
        <v>60.9</v>
      </c>
      <c r="M2871" t="str">
        <f t="shared" si="134"/>
        <v/>
      </c>
      <c r="N2871" s="12" t="str">
        <f t="shared" si="135"/>
        <v/>
      </c>
      <c r="O2871" t="str">
        <f t="shared" si="136"/>
        <v/>
      </c>
    </row>
    <row r="2872" spans="1:15" x14ac:dyDescent="0.25">
      <c r="A2872">
        <v>1998</v>
      </c>
      <c r="B2872">
        <v>4</v>
      </c>
      <c r="C2872" s="2">
        <v>0.30763888888888891</v>
      </c>
      <c r="D2872">
        <v>1</v>
      </c>
      <c r="E2872">
        <v>10</v>
      </c>
      <c r="F2872" t="s">
        <v>569</v>
      </c>
      <c r="G2872" t="s">
        <v>3084</v>
      </c>
      <c r="H2872">
        <v>24</v>
      </c>
      <c r="I2872">
        <v>24</v>
      </c>
      <c r="J2872">
        <v>2.79</v>
      </c>
      <c r="K2872">
        <v>2.65</v>
      </c>
      <c r="L2872">
        <v>60.8</v>
      </c>
      <c r="M2872" t="str">
        <f t="shared" si="134"/>
        <v/>
      </c>
      <c r="N2872" s="12" t="str">
        <f t="shared" si="135"/>
        <v/>
      </c>
      <c r="O2872" t="str">
        <f t="shared" si="136"/>
        <v/>
      </c>
    </row>
    <row r="2873" spans="1:15" x14ac:dyDescent="0.25">
      <c r="A2873">
        <v>1998</v>
      </c>
      <c r="B2873">
        <v>4</v>
      </c>
      <c r="C2873" s="2">
        <v>0.28819444444444448</v>
      </c>
      <c r="D2873">
        <v>2</v>
      </c>
      <c r="E2873">
        <v>7</v>
      </c>
      <c r="F2873" t="s">
        <v>3083</v>
      </c>
      <c r="G2873" t="s">
        <v>2987</v>
      </c>
      <c r="H2873">
        <v>24</v>
      </c>
      <c r="I2873">
        <v>24</v>
      </c>
      <c r="J2873">
        <v>2.65</v>
      </c>
      <c r="K2873">
        <v>1.95</v>
      </c>
      <c r="L2873">
        <v>55.9</v>
      </c>
      <c r="M2873" t="str">
        <f t="shared" si="134"/>
        <v/>
      </c>
      <c r="N2873" s="12" t="str">
        <f t="shared" si="135"/>
        <v/>
      </c>
      <c r="O2873" t="str">
        <f t="shared" si="136"/>
        <v/>
      </c>
    </row>
    <row r="2874" spans="1:15" x14ac:dyDescent="0.25">
      <c r="A2874">
        <v>1998</v>
      </c>
      <c r="B2874">
        <v>4</v>
      </c>
      <c r="C2874" s="2">
        <v>0.26874999999999999</v>
      </c>
      <c r="D2874">
        <v>3</v>
      </c>
      <c r="E2874">
        <v>7</v>
      </c>
      <c r="F2874" t="s">
        <v>3083</v>
      </c>
      <c r="G2874" t="s">
        <v>3016</v>
      </c>
      <c r="H2874">
        <v>24</v>
      </c>
      <c r="I2874">
        <v>24</v>
      </c>
      <c r="J2874">
        <v>1.95</v>
      </c>
      <c r="K2874">
        <v>0.66</v>
      </c>
      <c r="L2874">
        <v>45.3</v>
      </c>
      <c r="M2874" t="str">
        <f t="shared" si="134"/>
        <v/>
      </c>
      <c r="N2874" s="12" t="str">
        <f t="shared" si="135"/>
        <v/>
      </c>
      <c r="O2874" t="str">
        <f t="shared" si="136"/>
        <v/>
      </c>
    </row>
    <row r="2875" spans="1:15" x14ac:dyDescent="0.25">
      <c r="A2875">
        <v>1998</v>
      </c>
      <c r="B2875">
        <v>4</v>
      </c>
      <c r="C2875" s="2">
        <v>0.24930555555555556</v>
      </c>
      <c r="D2875">
        <v>4</v>
      </c>
      <c r="E2875">
        <v>7</v>
      </c>
      <c r="F2875" t="s">
        <v>3083</v>
      </c>
      <c r="G2875" t="s">
        <v>3082</v>
      </c>
      <c r="H2875">
        <v>24</v>
      </c>
      <c r="I2875">
        <v>24</v>
      </c>
      <c r="J2875">
        <v>0.66</v>
      </c>
      <c r="K2875">
        <v>0.37</v>
      </c>
      <c r="L2875">
        <v>43.3</v>
      </c>
      <c r="M2875" t="str">
        <f t="shared" si="134"/>
        <v/>
      </c>
      <c r="N2875" s="12" t="str">
        <f t="shared" si="135"/>
        <v/>
      </c>
      <c r="O2875" t="str">
        <f t="shared" si="136"/>
        <v/>
      </c>
    </row>
    <row r="2876" spans="1:15" x14ac:dyDescent="0.25">
      <c r="A2876">
        <v>1998</v>
      </c>
      <c r="B2876">
        <v>4</v>
      </c>
      <c r="C2876" s="2">
        <v>0.22569444444444445</v>
      </c>
      <c r="D2876">
        <v>1</v>
      </c>
      <c r="E2876">
        <v>10</v>
      </c>
      <c r="F2876" t="s">
        <v>3081</v>
      </c>
      <c r="G2876" t="s">
        <v>3080</v>
      </c>
      <c r="H2876">
        <v>24</v>
      </c>
      <c r="I2876">
        <v>24</v>
      </c>
      <c r="J2876">
        <v>-0.37</v>
      </c>
      <c r="K2876">
        <v>0</v>
      </c>
      <c r="L2876">
        <v>40.4</v>
      </c>
      <c r="M2876" t="str">
        <f t="shared" si="134"/>
        <v/>
      </c>
      <c r="N2876" s="12" t="str">
        <f t="shared" si="135"/>
        <v/>
      </c>
      <c r="O2876" t="str">
        <f t="shared" si="136"/>
        <v/>
      </c>
    </row>
    <row r="2877" spans="1:15" x14ac:dyDescent="0.25">
      <c r="A2877">
        <v>1998</v>
      </c>
      <c r="B2877">
        <v>4</v>
      </c>
      <c r="C2877" s="2">
        <v>0.21249999999999999</v>
      </c>
      <c r="D2877">
        <v>2</v>
      </c>
      <c r="E2877">
        <v>3</v>
      </c>
      <c r="F2877" t="s">
        <v>634</v>
      </c>
      <c r="H2877">
        <v>24</v>
      </c>
      <c r="I2877">
        <v>24</v>
      </c>
      <c r="J2877">
        <v>0</v>
      </c>
      <c r="K2877">
        <v>-0.93</v>
      </c>
      <c r="L2877">
        <v>49.9</v>
      </c>
      <c r="M2877" t="str">
        <f t="shared" si="134"/>
        <v/>
      </c>
      <c r="N2877" s="12" t="str">
        <f t="shared" si="135"/>
        <v/>
      </c>
      <c r="O2877" t="str">
        <f t="shared" si="136"/>
        <v/>
      </c>
    </row>
    <row r="2878" spans="1:15" x14ac:dyDescent="0.25">
      <c r="A2878">
        <v>1998</v>
      </c>
      <c r="B2878">
        <v>4</v>
      </c>
      <c r="C2878" s="2">
        <v>0.19930555555555554</v>
      </c>
      <c r="D2878">
        <v>2</v>
      </c>
      <c r="E2878">
        <v>12</v>
      </c>
      <c r="F2878" t="s">
        <v>3079</v>
      </c>
      <c r="G2878" t="s">
        <v>3078</v>
      </c>
      <c r="H2878">
        <v>24</v>
      </c>
      <c r="I2878">
        <v>24</v>
      </c>
      <c r="J2878">
        <v>-0.93</v>
      </c>
      <c r="K2878">
        <v>-0.95</v>
      </c>
      <c r="L2878">
        <v>50.8</v>
      </c>
      <c r="M2878" t="str">
        <f t="shared" si="134"/>
        <v/>
      </c>
      <c r="N2878" s="12" t="str">
        <f t="shared" si="135"/>
        <v/>
      </c>
      <c r="O2878" t="str">
        <f t="shared" si="136"/>
        <v/>
      </c>
    </row>
    <row r="2879" spans="1:15" x14ac:dyDescent="0.25">
      <c r="A2879">
        <v>1998</v>
      </c>
      <c r="B2879">
        <v>4</v>
      </c>
      <c r="C2879" s="2">
        <v>0.18611111111111112</v>
      </c>
      <c r="D2879">
        <v>3</v>
      </c>
      <c r="E2879">
        <v>6</v>
      </c>
      <c r="F2879" t="s">
        <v>631</v>
      </c>
      <c r="H2879">
        <v>24</v>
      </c>
      <c r="I2879">
        <v>24</v>
      </c>
      <c r="J2879">
        <v>-0.95</v>
      </c>
      <c r="K2879">
        <v>-1.54</v>
      </c>
      <c r="L2879">
        <v>57.7</v>
      </c>
      <c r="M2879" t="str">
        <f t="shared" si="134"/>
        <v/>
      </c>
      <c r="N2879" s="12" t="str">
        <f t="shared" si="135"/>
        <v/>
      </c>
      <c r="O2879" t="str">
        <f t="shared" si="136"/>
        <v/>
      </c>
    </row>
    <row r="2880" spans="1:15" x14ac:dyDescent="0.25">
      <c r="A2880">
        <v>1998</v>
      </c>
      <c r="B2880">
        <v>4</v>
      </c>
      <c r="C2880" s="2">
        <v>0.17291666666666669</v>
      </c>
      <c r="D2880">
        <v>3</v>
      </c>
      <c r="E2880">
        <v>11</v>
      </c>
      <c r="F2880" t="s">
        <v>649</v>
      </c>
      <c r="G2880" t="s">
        <v>3064</v>
      </c>
      <c r="H2880">
        <v>24</v>
      </c>
      <c r="I2880">
        <v>24</v>
      </c>
      <c r="J2880">
        <v>-1.54</v>
      </c>
      <c r="K2880">
        <v>-2.4900000000000002</v>
      </c>
      <c r="L2880">
        <v>68.599999999999994</v>
      </c>
      <c r="M2880" t="str">
        <f t="shared" si="134"/>
        <v/>
      </c>
      <c r="N2880" s="12" t="str">
        <f t="shared" si="135"/>
        <v/>
      </c>
      <c r="O2880" t="str">
        <f t="shared" si="136"/>
        <v/>
      </c>
    </row>
    <row r="2881" spans="1:15" x14ac:dyDescent="0.25">
      <c r="A2881">
        <v>1998</v>
      </c>
      <c r="B2881">
        <v>4</v>
      </c>
      <c r="C2881" s="2">
        <v>0.15972222222222224</v>
      </c>
      <c r="D2881">
        <v>4</v>
      </c>
      <c r="E2881">
        <v>11</v>
      </c>
      <c r="F2881" t="s">
        <v>649</v>
      </c>
      <c r="G2881" t="s">
        <v>3077</v>
      </c>
      <c r="H2881">
        <v>24</v>
      </c>
      <c r="I2881">
        <v>24</v>
      </c>
      <c r="J2881">
        <v>-2.4900000000000002</v>
      </c>
      <c r="K2881">
        <v>-2.3199999999999998</v>
      </c>
      <c r="L2881">
        <v>68.099999999999994</v>
      </c>
      <c r="M2881" t="str">
        <f t="shared" si="134"/>
        <v/>
      </c>
      <c r="N2881" s="12" t="str">
        <f t="shared" si="135"/>
        <v/>
      </c>
      <c r="O2881" t="str">
        <f t="shared" si="136"/>
        <v/>
      </c>
    </row>
    <row r="2882" spans="1:15" x14ac:dyDescent="0.25">
      <c r="A2882">
        <v>1998</v>
      </c>
      <c r="B2882">
        <v>4</v>
      </c>
      <c r="C2882" s="2">
        <v>0.14375000000000002</v>
      </c>
      <c r="D2882">
        <v>1</v>
      </c>
      <c r="E2882">
        <v>10</v>
      </c>
      <c r="F2882" t="s">
        <v>670</v>
      </c>
      <c r="G2882" t="s">
        <v>3076</v>
      </c>
      <c r="H2882">
        <v>24</v>
      </c>
      <c r="I2882">
        <v>24</v>
      </c>
      <c r="J2882">
        <v>2.3199999999999998</v>
      </c>
      <c r="K2882">
        <v>3.45</v>
      </c>
      <c r="L2882">
        <v>80.599999999999994</v>
      </c>
      <c r="M2882" t="str">
        <f t="shared" si="134"/>
        <v/>
      </c>
      <c r="N2882" s="12" t="str">
        <f t="shared" si="135"/>
        <v/>
      </c>
      <c r="O2882" t="str">
        <f t="shared" si="136"/>
        <v/>
      </c>
    </row>
    <row r="2883" spans="1:15" x14ac:dyDescent="0.25">
      <c r="A2883">
        <v>1998</v>
      </c>
      <c r="B2883">
        <v>4</v>
      </c>
      <c r="C2883" s="2">
        <v>0.12361111111111112</v>
      </c>
      <c r="D2883">
        <v>1</v>
      </c>
      <c r="E2883">
        <v>10</v>
      </c>
      <c r="F2883" t="s">
        <v>571</v>
      </c>
      <c r="G2883" t="s">
        <v>3075</v>
      </c>
      <c r="H2883">
        <v>24</v>
      </c>
      <c r="I2883">
        <v>24</v>
      </c>
      <c r="J2883">
        <v>3.45</v>
      </c>
      <c r="K2883">
        <v>3.04</v>
      </c>
      <c r="L2883">
        <v>79.5</v>
      </c>
      <c r="M2883" t="str">
        <f t="shared" si="134"/>
        <v/>
      </c>
      <c r="N2883" s="12" t="str">
        <f t="shared" si="135"/>
        <v/>
      </c>
      <c r="O2883" t="str">
        <f t="shared" si="136"/>
        <v/>
      </c>
    </row>
    <row r="2884" spans="1:15" x14ac:dyDescent="0.25">
      <c r="A2884">
        <v>1998</v>
      </c>
      <c r="B2884">
        <v>4</v>
      </c>
      <c r="C2884" s="2">
        <v>0.10347222222222223</v>
      </c>
      <c r="D2884">
        <v>2</v>
      </c>
      <c r="E2884">
        <v>9</v>
      </c>
      <c r="F2884" t="s">
        <v>3074</v>
      </c>
      <c r="G2884" t="s">
        <v>3073</v>
      </c>
      <c r="H2884">
        <v>24</v>
      </c>
      <c r="I2884">
        <v>24</v>
      </c>
      <c r="J2884">
        <v>3.04</v>
      </c>
      <c r="K2884">
        <v>5.37</v>
      </c>
      <c r="L2884">
        <v>96.1</v>
      </c>
      <c r="M2884" t="str">
        <f t="shared" ref="M2884:M2947" si="137">IF(AND(H2884=H2883,I2884=I2883),"",$B2884)</f>
        <v/>
      </c>
      <c r="N2884" s="12" t="str">
        <f t="shared" ref="N2884:N2947" si="138">IF(NOT(ISNUMBER(M2884)),"",
IF(AND($C2884=0.625,$B2884=1),TIME(0,0,0),
(($C$3-C2884)+0.625*(B2884-1))/60))</f>
        <v/>
      </c>
      <c r="O2884" t="str">
        <f t="shared" ref="O2884:O2947" si="139">IF(N2884&lt;&gt;"",ABS(H2884-I2884),"")</f>
        <v/>
      </c>
    </row>
    <row r="2885" spans="1:15" x14ac:dyDescent="0.25">
      <c r="A2885">
        <v>1998</v>
      </c>
      <c r="B2885">
        <v>4</v>
      </c>
      <c r="C2885" s="2">
        <v>8.3333333333333329E-2</v>
      </c>
      <c r="D2885">
        <v>1</v>
      </c>
      <c r="E2885">
        <v>8</v>
      </c>
      <c r="F2885" t="s">
        <v>597</v>
      </c>
      <c r="H2885">
        <v>24</v>
      </c>
      <c r="I2885">
        <v>24</v>
      </c>
      <c r="J2885">
        <v>5.37</v>
      </c>
      <c r="K2885">
        <v>4.24</v>
      </c>
      <c r="L2885">
        <v>93.9</v>
      </c>
      <c r="M2885" t="str">
        <f t="shared" si="137"/>
        <v/>
      </c>
      <c r="N2885" s="12" t="str">
        <f t="shared" si="138"/>
        <v/>
      </c>
      <c r="O2885" t="str">
        <f t="shared" si="139"/>
        <v/>
      </c>
    </row>
    <row r="2886" spans="1:15" x14ac:dyDescent="0.25">
      <c r="A2886">
        <v>1998</v>
      </c>
      <c r="B2886">
        <v>4</v>
      </c>
      <c r="C2886" s="2">
        <v>7.9166666666666663E-2</v>
      </c>
      <c r="D2886">
        <v>1</v>
      </c>
      <c r="E2886">
        <v>18</v>
      </c>
      <c r="F2886" t="s">
        <v>634</v>
      </c>
      <c r="G2886" t="s">
        <v>3072</v>
      </c>
      <c r="H2886">
        <v>24</v>
      </c>
      <c r="I2886">
        <v>24</v>
      </c>
      <c r="J2886">
        <v>4.24</v>
      </c>
      <c r="K2886">
        <v>5.91</v>
      </c>
      <c r="L2886">
        <v>98.9</v>
      </c>
      <c r="M2886" t="str">
        <f t="shared" si="137"/>
        <v/>
      </c>
      <c r="N2886" s="12" t="str">
        <f t="shared" si="138"/>
        <v/>
      </c>
      <c r="O2886" t="str">
        <f t="shared" si="139"/>
        <v/>
      </c>
    </row>
    <row r="2887" spans="1:15" x14ac:dyDescent="0.25">
      <c r="A2887">
        <v>1998</v>
      </c>
      <c r="B2887">
        <v>4</v>
      </c>
      <c r="C2887" s="2">
        <v>7.4305555555555555E-2</v>
      </c>
      <c r="D2887">
        <v>2</v>
      </c>
      <c r="E2887">
        <v>1</v>
      </c>
      <c r="F2887" t="s">
        <v>3071</v>
      </c>
      <c r="G2887" t="s">
        <v>3070</v>
      </c>
      <c r="H2887">
        <v>24</v>
      </c>
      <c r="I2887">
        <v>31</v>
      </c>
      <c r="J2887">
        <v>5.91</v>
      </c>
      <c r="K2887">
        <v>7</v>
      </c>
      <c r="L2887">
        <v>99.8</v>
      </c>
      <c r="M2887">
        <f t="shared" si="137"/>
        <v>4</v>
      </c>
      <c r="N2887" s="12">
        <f t="shared" si="138"/>
        <v>4.0428240740740737E-2</v>
      </c>
      <c r="O2887">
        <f t="shared" si="139"/>
        <v>7</v>
      </c>
    </row>
    <row r="2888" spans="1:15" x14ac:dyDescent="0.25">
      <c r="A2888">
        <v>1998</v>
      </c>
      <c r="B2888">
        <v>4</v>
      </c>
      <c r="C2888" s="2">
        <v>7.2916666666666671E-2</v>
      </c>
      <c r="G2888" t="s">
        <v>3069</v>
      </c>
      <c r="H2888">
        <v>24</v>
      </c>
      <c r="I2888">
        <v>31</v>
      </c>
      <c r="J2888">
        <v>0</v>
      </c>
      <c r="K2888">
        <v>0.94</v>
      </c>
      <c r="L2888">
        <v>99.3</v>
      </c>
      <c r="M2888" t="str">
        <f t="shared" si="137"/>
        <v/>
      </c>
      <c r="N2888" s="12" t="str">
        <f t="shared" si="138"/>
        <v/>
      </c>
      <c r="O2888" t="str">
        <f t="shared" si="139"/>
        <v/>
      </c>
    </row>
    <row r="2889" spans="1:15" x14ac:dyDescent="0.25">
      <c r="A2889">
        <v>1998</v>
      </c>
      <c r="B2889">
        <v>4</v>
      </c>
      <c r="C2889" s="2">
        <v>6.8749999999999992E-2</v>
      </c>
      <c r="D2889">
        <v>1</v>
      </c>
      <c r="E2889">
        <v>10</v>
      </c>
      <c r="F2889" t="s">
        <v>543</v>
      </c>
      <c r="G2889" t="s">
        <v>3068</v>
      </c>
      <c r="H2889">
        <v>24</v>
      </c>
      <c r="I2889">
        <v>31</v>
      </c>
      <c r="J2889">
        <v>0.94</v>
      </c>
      <c r="K2889">
        <v>2.39</v>
      </c>
      <c r="L2889">
        <v>97</v>
      </c>
      <c r="M2889" t="str">
        <f t="shared" si="137"/>
        <v/>
      </c>
      <c r="N2889" s="12" t="str">
        <f t="shared" si="138"/>
        <v/>
      </c>
      <c r="O2889" t="str">
        <f t="shared" si="139"/>
        <v/>
      </c>
    </row>
    <row r="2890" spans="1:15" x14ac:dyDescent="0.25">
      <c r="A2890">
        <v>1998</v>
      </c>
      <c r="B2890">
        <v>4</v>
      </c>
      <c r="C2890" s="2">
        <v>5.2777777777777778E-2</v>
      </c>
      <c r="D2890">
        <v>1</v>
      </c>
      <c r="E2890">
        <v>10</v>
      </c>
      <c r="F2890" t="s">
        <v>284</v>
      </c>
      <c r="G2890" t="s">
        <v>3067</v>
      </c>
      <c r="H2890">
        <v>24</v>
      </c>
      <c r="I2890">
        <v>31</v>
      </c>
      <c r="J2890">
        <v>2.39</v>
      </c>
      <c r="K2890">
        <v>1.85</v>
      </c>
      <c r="L2890">
        <v>99.3</v>
      </c>
      <c r="M2890" t="str">
        <f t="shared" si="137"/>
        <v/>
      </c>
      <c r="N2890" s="12" t="str">
        <f t="shared" si="138"/>
        <v/>
      </c>
      <c r="O2890" t="str">
        <f t="shared" si="139"/>
        <v/>
      </c>
    </row>
    <row r="2891" spans="1:15" x14ac:dyDescent="0.25">
      <c r="A2891">
        <v>1998</v>
      </c>
      <c r="B2891">
        <v>4</v>
      </c>
      <c r="C2891" s="2">
        <v>4.9305555555555554E-2</v>
      </c>
      <c r="D2891">
        <v>2</v>
      </c>
      <c r="E2891">
        <v>10</v>
      </c>
      <c r="F2891" t="s">
        <v>284</v>
      </c>
      <c r="G2891" t="s">
        <v>3066</v>
      </c>
      <c r="H2891">
        <v>24</v>
      </c>
      <c r="I2891">
        <v>31</v>
      </c>
      <c r="J2891">
        <v>1.85</v>
      </c>
      <c r="K2891">
        <v>3.25</v>
      </c>
      <c r="L2891">
        <v>96.5</v>
      </c>
      <c r="M2891" t="str">
        <f t="shared" si="137"/>
        <v/>
      </c>
      <c r="N2891" s="12" t="str">
        <f t="shared" si="138"/>
        <v/>
      </c>
      <c r="O2891" t="str">
        <f t="shared" si="139"/>
        <v/>
      </c>
    </row>
    <row r="2892" spans="1:15" x14ac:dyDescent="0.25">
      <c r="A2892">
        <v>1998</v>
      </c>
      <c r="B2892">
        <v>4</v>
      </c>
      <c r="C2892" s="2">
        <v>4.4444444444444446E-2</v>
      </c>
      <c r="D2892">
        <v>1</v>
      </c>
      <c r="E2892">
        <v>10</v>
      </c>
      <c r="F2892" t="s">
        <v>265</v>
      </c>
      <c r="G2892" t="s">
        <v>3065</v>
      </c>
      <c r="H2892">
        <v>24</v>
      </c>
      <c r="I2892">
        <v>31</v>
      </c>
      <c r="J2892">
        <v>3.25</v>
      </c>
      <c r="K2892">
        <v>3.24</v>
      </c>
      <c r="L2892">
        <v>97.2</v>
      </c>
      <c r="M2892" t="str">
        <f t="shared" si="137"/>
        <v/>
      </c>
      <c r="N2892" s="12" t="str">
        <f t="shared" si="138"/>
        <v/>
      </c>
      <c r="O2892" t="str">
        <f t="shared" si="139"/>
        <v/>
      </c>
    </row>
    <row r="2893" spans="1:15" x14ac:dyDescent="0.25">
      <c r="A2893">
        <v>1998</v>
      </c>
      <c r="B2893">
        <v>4</v>
      </c>
      <c r="C2893" s="2">
        <v>2.9166666666666664E-2</v>
      </c>
      <c r="D2893">
        <v>2</v>
      </c>
      <c r="E2893">
        <v>6</v>
      </c>
      <c r="F2893" t="s">
        <v>248</v>
      </c>
      <c r="G2893" t="s">
        <v>3064</v>
      </c>
      <c r="H2893">
        <v>24</v>
      </c>
      <c r="I2893">
        <v>31</v>
      </c>
      <c r="J2893">
        <v>3.24</v>
      </c>
      <c r="K2893">
        <v>2.54</v>
      </c>
      <c r="L2893">
        <v>99.8</v>
      </c>
      <c r="M2893" t="str">
        <f t="shared" si="137"/>
        <v/>
      </c>
      <c r="N2893" s="12" t="str">
        <f t="shared" si="138"/>
        <v/>
      </c>
      <c r="O2893" t="str">
        <f t="shared" si="139"/>
        <v/>
      </c>
    </row>
    <row r="2894" spans="1:15" x14ac:dyDescent="0.25">
      <c r="A2894">
        <v>1998</v>
      </c>
      <c r="B2894">
        <v>4</v>
      </c>
      <c r="C2894" s="2">
        <v>2.4999999999999998E-2</v>
      </c>
      <c r="D2894">
        <v>3</v>
      </c>
      <c r="E2894">
        <v>6</v>
      </c>
      <c r="F2894" t="s">
        <v>248</v>
      </c>
      <c r="G2894" t="s">
        <v>3063</v>
      </c>
      <c r="H2894">
        <v>24</v>
      </c>
      <c r="I2894">
        <v>31</v>
      </c>
      <c r="J2894">
        <v>2.54</v>
      </c>
      <c r="K2894">
        <v>1.34</v>
      </c>
      <c r="L2894">
        <v>100</v>
      </c>
      <c r="M2894" t="str">
        <f t="shared" si="137"/>
        <v/>
      </c>
      <c r="N2894" s="12" t="str">
        <f t="shared" si="138"/>
        <v/>
      </c>
      <c r="O2894" t="str">
        <f t="shared" si="139"/>
        <v/>
      </c>
    </row>
    <row r="2895" spans="1:15" x14ac:dyDescent="0.25">
      <c r="A2895">
        <v>1998</v>
      </c>
      <c r="B2895">
        <v>4</v>
      </c>
      <c r="C2895" s="2">
        <v>2.2222222222222223E-2</v>
      </c>
      <c r="D2895">
        <v>4</v>
      </c>
      <c r="E2895">
        <v>6</v>
      </c>
      <c r="F2895" t="s">
        <v>248</v>
      </c>
      <c r="G2895" t="s">
        <v>3062</v>
      </c>
      <c r="H2895">
        <v>24</v>
      </c>
      <c r="I2895">
        <v>31</v>
      </c>
      <c r="J2895">
        <v>1.34</v>
      </c>
      <c r="K2895">
        <v>-1</v>
      </c>
      <c r="L2895">
        <v>100</v>
      </c>
      <c r="M2895" t="str">
        <f t="shared" si="137"/>
        <v/>
      </c>
      <c r="N2895" s="12" t="str">
        <f t="shared" si="138"/>
        <v/>
      </c>
      <c r="O2895" t="str">
        <f t="shared" si="139"/>
        <v/>
      </c>
    </row>
    <row r="2896" spans="1:15" x14ac:dyDescent="0.25">
      <c r="A2896">
        <v>1998</v>
      </c>
      <c r="B2896">
        <v>4</v>
      </c>
      <c r="C2896" s="2">
        <v>1.9444444444444445E-2</v>
      </c>
      <c r="D2896">
        <v>1</v>
      </c>
      <c r="E2896">
        <v>10</v>
      </c>
      <c r="F2896" t="s">
        <v>248</v>
      </c>
      <c r="G2896" t="s">
        <v>3061</v>
      </c>
      <c r="H2896">
        <v>24</v>
      </c>
      <c r="I2896">
        <v>31</v>
      </c>
      <c r="J2896">
        <v>1</v>
      </c>
      <c r="K2896">
        <v>0.32</v>
      </c>
      <c r="L2896">
        <v>100</v>
      </c>
      <c r="M2896" t="str">
        <f t="shared" si="137"/>
        <v/>
      </c>
      <c r="N2896" s="12" t="str">
        <f t="shared" si="138"/>
        <v/>
      </c>
      <c r="O2896" t="str">
        <f t="shared" si="139"/>
        <v/>
      </c>
    </row>
    <row r="2897" spans="1:15" x14ac:dyDescent="0.25">
      <c r="A2897">
        <v>1998</v>
      </c>
      <c r="G2897" t="s">
        <v>233</v>
      </c>
      <c r="H2897">
        <v>24</v>
      </c>
      <c r="I2897">
        <v>31</v>
      </c>
      <c r="J2897">
        <v>0.32</v>
      </c>
      <c r="K2897">
        <v>0</v>
      </c>
      <c r="M2897" t="str">
        <f t="shared" si="137"/>
        <v/>
      </c>
      <c r="N2897" s="12" t="str">
        <f t="shared" si="138"/>
        <v/>
      </c>
      <c r="O2897" t="str">
        <f t="shared" si="139"/>
        <v/>
      </c>
    </row>
    <row r="2898" spans="1:15" x14ac:dyDescent="0.25">
      <c r="A2898">
        <v>1997</v>
      </c>
      <c r="B2898">
        <v>1</v>
      </c>
      <c r="C2898" s="2">
        <v>0.625</v>
      </c>
      <c r="G2898" t="s">
        <v>3294</v>
      </c>
      <c r="H2898">
        <v>0</v>
      </c>
      <c r="I2898">
        <v>0</v>
      </c>
      <c r="J2898">
        <v>0</v>
      </c>
      <c r="K2898">
        <v>0.34</v>
      </c>
      <c r="L2898">
        <v>84.5</v>
      </c>
      <c r="M2898">
        <f t="shared" si="137"/>
        <v>1</v>
      </c>
      <c r="N2898" s="12">
        <f t="shared" si="138"/>
        <v>0</v>
      </c>
      <c r="O2898">
        <f t="shared" si="139"/>
        <v>0</v>
      </c>
    </row>
    <row r="2899" spans="1:15" x14ac:dyDescent="0.25">
      <c r="A2899">
        <v>1997</v>
      </c>
      <c r="B2899">
        <v>1</v>
      </c>
      <c r="C2899" s="2">
        <v>0.60902777777777783</v>
      </c>
      <c r="D2899">
        <v>1</v>
      </c>
      <c r="E2899">
        <v>10</v>
      </c>
      <c r="F2899" t="s">
        <v>505</v>
      </c>
      <c r="G2899" t="s">
        <v>3293</v>
      </c>
      <c r="H2899">
        <v>0</v>
      </c>
      <c r="I2899">
        <v>0</v>
      </c>
      <c r="J2899">
        <v>0.34</v>
      </c>
      <c r="K2899">
        <v>-7.0000000000000007E-2</v>
      </c>
      <c r="L2899">
        <v>85.1</v>
      </c>
      <c r="M2899" t="str">
        <f t="shared" si="137"/>
        <v/>
      </c>
      <c r="N2899" s="12" t="str">
        <f t="shared" si="138"/>
        <v/>
      </c>
      <c r="O2899" t="str">
        <f t="shared" si="139"/>
        <v/>
      </c>
    </row>
    <row r="2900" spans="1:15" x14ac:dyDescent="0.25">
      <c r="A2900">
        <v>1997</v>
      </c>
      <c r="B2900">
        <v>1</v>
      </c>
      <c r="C2900" s="2">
        <v>0.59305555555555556</v>
      </c>
      <c r="D2900">
        <v>2</v>
      </c>
      <c r="E2900">
        <v>9</v>
      </c>
      <c r="F2900" t="s">
        <v>1995</v>
      </c>
      <c r="G2900" t="s">
        <v>3292</v>
      </c>
      <c r="H2900">
        <v>0</v>
      </c>
      <c r="I2900">
        <v>0</v>
      </c>
      <c r="J2900">
        <v>-7.0000000000000007E-2</v>
      </c>
      <c r="K2900">
        <v>1.33</v>
      </c>
      <c r="L2900">
        <v>82.5</v>
      </c>
      <c r="M2900" t="str">
        <f t="shared" si="137"/>
        <v/>
      </c>
      <c r="N2900" s="12" t="str">
        <f t="shared" si="138"/>
        <v/>
      </c>
      <c r="O2900" t="str">
        <f t="shared" si="139"/>
        <v/>
      </c>
    </row>
    <row r="2901" spans="1:15" x14ac:dyDescent="0.25">
      <c r="A2901">
        <v>1997</v>
      </c>
      <c r="B2901">
        <v>1</v>
      </c>
      <c r="C2901" s="2">
        <v>0.57708333333333328</v>
      </c>
      <c r="D2901">
        <v>1</v>
      </c>
      <c r="E2901">
        <v>10</v>
      </c>
      <c r="F2901" t="s">
        <v>496</v>
      </c>
      <c r="G2901" t="s">
        <v>3291</v>
      </c>
      <c r="H2901">
        <v>0</v>
      </c>
      <c r="I2901">
        <v>0</v>
      </c>
      <c r="J2901">
        <v>1.33</v>
      </c>
      <c r="K2901">
        <v>0.79</v>
      </c>
      <c r="L2901">
        <v>83.4</v>
      </c>
      <c r="M2901" t="str">
        <f t="shared" si="137"/>
        <v/>
      </c>
      <c r="N2901" s="12" t="str">
        <f t="shared" si="138"/>
        <v/>
      </c>
      <c r="O2901" t="str">
        <f t="shared" si="139"/>
        <v/>
      </c>
    </row>
    <row r="2902" spans="1:15" x14ac:dyDescent="0.25">
      <c r="A2902">
        <v>1997</v>
      </c>
      <c r="B2902">
        <v>1</v>
      </c>
      <c r="C2902" s="2">
        <v>0.56111111111111112</v>
      </c>
      <c r="D2902">
        <v>2</v>
      </c>
      <c r="E2902">
        <v>10</v>
      </c>
      <c r="F2902" t="s">
        <v>496</v>
      </c>
      <c r="G2902" t="s">
        <v>3291</v>
      </c>
      <c r="H2902">
        <v>0</v>
      </c>
      <c r="I2902">
        <v>0</v>
      </c>
      <c r="J2902">
        <v>0.79</v>
      </c>
      <c r="K2902">
        <v>0.1</v>
      </c>
      <c r="L2902">
        <v>84.6</v>
      </c>
      <c r="M2902" t="str">
        <f t="shared" si="137"/>
        <v/>
      </c>
      <c r="N2902" s="12" t="str">
        <f t="shared" si="138"/>
        <v/>
      </c>
      <c r="O2902" t="str">
        <f t="shared" si="139"/>
        <v/>
      </c>
    </row>
    <row r="2903" spans="1:15" x14ac:dyDescent="0.25">
      <c r="A2903">
        <v>1997</v>
      </c>
      <c r="B2903">
        <v>1</v>
      </c>
      <c r="C2903" s="2">
        <v>0.54513888888888895</v>
      </c>
      <c r="D2903">
        <v>3</v>
      </c>
      <c r="E2903">
        <v>10</v>
      </c>
      <c r="F2903" t="s">
        <v>496</v>
      </c>
      <c r="G2903" t="s">
        <v>3178</v>
      </c>
      <c r="H2903">
        <v>0</v>
      </c>
      <c r="I2903">
        <v>0</v>
      </c>
      <c r="J2903">
        <v>0.1</v>
      </c>
      <c r="K2903">
        <v>-0.98</v>
      </c>
      <c r="L2903">
        <v>86.4</v>
      </c>
      <c r="M2903" t="str">
        <f t="shared" si="137"/>
        <v/>
      </c>
      <c r="N2903" s="12" t="str">
        <f t="shared" si="138"/>
        <v/>
      </c>
      <c r="O2903" t="str">
        <f t="shared" si="139"/>
        <v/>
      </c>
    </row>
    <row r="2904" spans="1:15" x14ac:dyDescent="0.25">
      <c r="A2904">
        <v>1997</v>
      </c>
      <c r="B2904">
        <v>1</v>
      </c>
      <c r="C2904" s="2">
        <v>0.52916666666666667</v>
      </c>
      <c r="D2904">
        <v>4</v>
      </c>
      <c r="E2904">
        <v>10</v>
      </c>
      <c r="F2904" t="s">
        <v>496</v>
      </c>
      <c r="G2904" t="s">
        <v>3259</v>
      </c>
      <c r="H2904">
        <v>0</v>
      </c>
      <c r="I2904">
        <v>0</v>
      </c>
      <c r="J2904">
        <v>-0.98</v>
      </c>
      <c r="K2904">
        <v>-1.93</v>
      </c>
      <c r="L2904">
        <v>87.8</v>
      </c>
      <c r="M2904" t="str">
        <f t="shared" si="137"/>
        <v/>
      </c>
      <c r="N2904" s="12" t="str">
        <f t="shared" si="138"/>
        <v/>
      </c>
      <c r="O2904" t="str">
        <f t="shared" si="139"/>
        <v/>
      </c>
    </row>
    <row r="2905" spans="1:15" x14ac:dyDescent="0.25">
      <c r="A2905">
        <v>1997</v>
      </c>
      <c r="B2905">
        <v>1</v>
      </c>
      <c r="C2905" s="2">
        <v>0.5131944444444444</v>
      </c>
      <c r="D2905">
        <v>1</v>
      </c>
      <c r="E2905">
        <v>10</v>
      </c>
      <c r="F2905" t="s">
        <v>590</v>
      </c>
      <c r="G2905" t="s">
        <v>3189</v>
      </c>
      <c r="H2905">
        <v>0</v>
      </c>
      <c r="I2905">
        <v>0</v>
      </c>
      <c r="J2905">
        <v>1.93</v>
      </c>
      <c r="K2905">
        <v>1.52</v>
      </c>
      <c r="L2905">
        <v>87.1</v>
      </c>
      <c r="M2905" t="str">
        <f t="shared" si="137"/>
        <v/>
      </c>
      <c r="N2905" s="12" t="str">
        <f t="shared" si="138"/>
        <v/>
      </c>
      <c r="O2905" t="str">
        <f t="shared" si="139"/>
        <v/>
      </c>
    </row>
    <row r="2906" spans="1:15" x14ac:dyDescent="0.25">
      <c r="A2906">
        <v>1997</v>
      </c>
      <c r="B2906">
        <v>1</v>
      </c>
      <c r="C2906" s="2">
        <v>0.49583333333333335</v>
      </c>
      <c r="D2906">
        <v>2</v>
      </c>
      <c r="E2906">
        <v>9</v>
      </c>
      <c r="F2906" t="s">
        <v>573</v>
      </c>
      <c r="G2906" t="s">
        <v>3290</v>
      </c>
      <c r="H2906">
        <v>0</v>
      </c>
      <c r="I2906">
        <v>7</v>
      </c>
      <c r="J2906">
        <v>1.52</v>
      </c>
      <c r="K2906">
        <v>7</v>
      </c>
      <c r="L2906">
        <v>93.9</v>
      </c>
      <c r="M2906">
        <f t="shared" si="137"/>
        <v>1</v>
      </c>
      <c r="N2906" s="12">
        <f t="shared" si="138"/>
        <v>2.1527777777777773E-3</v>
      </c>
      <c r="O2906">
        <f t="shared" si="139"/>
        <v>7</v>
      </c>
    </row>
    <row r="2907" spans="1:15" x14ac:dyDescent="0.25">
      <c r="A2907">
        <v>1997</v>
      </c>
      <c r="B2907">
        <v>1</v>
      </c>
      <c r="C2907" s="2">
        <v>0.4777777777777778</v>
      </c>
      <c r="G2907" t="s">
        <v>3289</v>
      </c>
      <c r="H2907">
        <v>0</v>
      </c>
      <c r="I2907">
        <v>7</v>
      </c>
      <c r="J2907">
        <v>0</v>
      </c>
      <c r="K2907">
        <v>0.28000000000000003</v>
      </c>
      <c r="L2907">
        <v>93.6</v>
      </c>
      <c r="M2907" t="str">
        <f t="shared" si="137"/>
        <v/>
      </c>
      <c r="N2907" s="12" t="str">
        <f t="shared" si="138"/>
        <v/>
      </c>
      <c r="O2907" t="str">
        <f t="shared" si="139"/>
        <v/>
      </c>
    </row>
    <row r="2908" spans="1:15" x14ac:dyDescent="0.25">
      <c r="A2908">
        <v>1997</v>
      </c>
      <c r="B2908">
        <v>1</v>
      </c>
      <c r="C2908" s="2">
        <v>0.46666666666666662</v>
      </c>
      <c r="D2908">
        <v>1</v>
      </c>
      <c r="E2908">
        <v>10</v>
      </c>
      <c r="F2908" t="s">
        <v>456</v>
      </c>
      <c r="G2908" t="s">
        <v>3288</v>
      </c>
      <c r="H2908">
        <v>0</v>
      </c>
      <c r="I2908">
        <v>7</v>
      </c>
      <c r="J2908">
        <v>0.28000000000000003</v>
      </c>
      <c r="K2908">
        <v>-0.13</v>
      </c>
      <c r="L2908">
        <v>94</v>
      </c>
      <c r="M2908" t="str">
        <f t="shared" si="137"/>
        <v/>
      </c>
      <c r="N2908" s="12" t="str">
        <f t="shared" si="138"/>
        <v/>
      </c>
      <c r="O2908" t="str">
        <f t="shared" si="139"/>
        <v/>
      </c>
    </row>
    <row r="2909" spans="1:15" x14ac:dyDescent="0.25">
      <c r="A2909">
        <v>1997</v>
      </c>
      <c r="B2909">
        <v>1</v>
      </c>
      <c r="C2909" s="2">
        <v>0.45555555555555555</v>
      </c>
      <c r="D2909">
        <v>2</v>
      </c>
      <c r="E2909">
        <v>9</v>
      </c>
      <c r="F2909" t="s">
        <v>505</v>
      </c>
      <c r="G2909" t="s">
        <v>3287</v>
      </c>
      <c r="H2909">
        <v>0</v>
      </c>
      <c r="I2909">
        <v>7</v>
      </c>
      <c r="J2909">
        <v>-0.13</v>
      </c>
      <c r="K2909">
        <v>-3.71</v>
      </c>
      <c r="L2909">
        <v>96.6</v>
      </c>
      <c r="M2909" t="str">
        <f t="shared" si="137"/>
        <v/>
      </c>
      <c r="N2909" s="12" t="str">
        <f t="shared" si="138"/>
        <v/>
      </c>
      <c r="O2909" t="str">
        <f t="shared" si="139"/>
        <v/>
      </c>
    </row>
    <row r="2910" spans="1:15" x14ac:dyDescent="0.25">
      <c r="A2910">
        <v>1997</v>
      </c>
      <c r="B2910">
        <v>1</v>
      </c>
      <c r="C2910" s="2">
        <v>0.44444444444444442</v>
      </c>
      <c r="D2910">
        <v>1</v>
      </c>
      <c r="E2910">
        <v>10</v>
      </c>
      <c r="F2910" t="s">
        <v>528</v>
      </c>
      <c r="G2910" t="s">
        <v>3286</v>
      </c>
      <c r="H2910">
        <v>0</v>
      </c>
      <c r="I2910">
        <v>7</v>
      </c>
      <c r="J2910">
        <v>3.71</v>
      </c>
      <c r="K2910">
        <v>1.82</v>
      </c>
      <c r="L2910">
        <v>95.4</v>
      </c>
      <c r="M2910" t="str">
        <f t="shared" si="137"/>
        <v/>
      </c>
      <c r="N2910" s="12" t="str">
        <f t="shared" si="138"/>
        <v/>
      </c>
      <c r="O2910" t="str">
        <f t="shared" si="139"/>
        <v/>
      </c>
    </row>
    <row r="2911" spans="1:15" x14ac:dyDescent="0.25">
      <c r="A2911">
        <v>1997</v>
      </c>
      <c r="B2911">
        <v>1</v>
      </c>
      <c r="C2911" s="2">
        <v>0.42430555555555555</v>
      </c>
      <c r="D2911">
        <v>2</v>
      </c>
      <c r="E2911">
        <v>20</v>
      </c>
      <c r="F2911" t="s">
        <v>475</v>
      </c>
      <c r="G2911" t="s">
        <v>3285</v>
      </c>
      <c r="H2911">
        <v>0</v>
      </c>
      <c r="I2911">
        <v>7</v>
      </c>
      <c r="J2911">
        <v>1.82</v>
      </c>
      <c r="K2911">
        <v>1.82</v>
      </c>
      <c r="L2911">
        <v>95.4</v>
      </c>
      <c r="M2911" t="str">
        <f t="shared" si="137"/>
        <v/>
      </c>
      <c r="N2911" s="12" t="str">
        <f t="shared" si="138"/>
        <v/>
      </c>
      <c r="O2911" t="str">
        <f t="shared" si="139"/>
        <v/>
      </c>
    </row>
    <row r="2912" spans="1:15" x14ac:dyDescent="0.25">
      <c r="A2912">
        <v>1997</v>
      </c>
      <c r="B2912">
        <v>1</v>
      </c>
      <c r="C2912" s="2">
        <v>0.40416666666666662</v>
      </c>
      <c r="D2912">
        <v>3</v>
      </c>
      <c r="E2912">
        <v>15</v>
      </c>
      <c r="F2912" t="s">
        <v>453</v>
      </c>
      <c r="G2912" t="s">
        <v>3284</v>
      </c>
      <c r="H2912">
        <v>0</v>
      </c>
      <c r="I2912">
        <v>7</v>
      </c>
      <c r="J2912">
        <v>1.82</v>
      </c>
      <c r="K2912">
        <v>2.34</v>
      </c>
      <c r="L2912">
        <v>95.7</v>
      </c>
      <c r="M2912" t="str">
        <f t="shared" si="137"/>
        <v/>
      </c>
      <c r="N2912" s="12" t="str">
        <f t="shared" si="138"/>
        <v/>
      </c>
      <c r="O2912" t="str">
        <f t="shared" si="139"/>
        <v/>
      </c>
    </row>
    <row r="2913" spans="1:15" x14ac:dyDescent="0.25">
      <c r="A2913">
        <v>1997</v>
      </c>
      <c r="B2913">
        <v>1</v>
      </c>
      <c r="C2913" s="2">
        <v>0.3840277777777778</v>
      </c>
      <c r="D2913">
        <v>4</v>
      </c>
      <c r="E2913">
        <v>1</v>
      </c>
      <c r="F2913" t="s">
        <v>492</v>
      </c>
      <c r="G2913" t="s">
        <v>3283</v>
      </c>
      <c r="H2913">
        <v>0</v>
      </c>
      <c r="I2913">
        <v>10</v>
      </c>
      <c r="J2913">
        <v>2.34</v>
      </c>
      <c r="K2913">
        <v>3</v>
      </c>
      <c r="L2913">
        <v>96.2</v>
      </c>
      <c r="M2913">
        <f t="shared" si="137"/>
        <v>1</v>
      </c>
      <c r="N2913" s="12">
        <f t="shared" si="138"/>
        <v>4.0162037037037033E-3</v>
      </c>
      <c r="O2913">
        <f t="shared" si="139"/>
        <v>10</v>
      </c>
    </row>
    <row r="2914" spans="1:15" x14ac:dyDescent="0.25">
      <c r="A2914">
        <v>1997</v>
      </c>
      <c r="B2914">
        <v>1</v>
      </c>
      <c r="C2914" s="2">
        <v>0.36249999999999999</v>
      </c>
      <c r="G2914" t="s">
        <v>3282</v>
      </c>
      <c r="H2914">
        <v>0</v>
      </c>
      <c r="I2914">
        <v>10</v>
      </c>
      <c r="J2914">
        <v>0</v>
      </c>
      <c r="K2914">
        <v>0.34</v>
      </c>
      <c r="L2914">
        <v>95.9</v>
      </c>
      <c r="M2914" t="str">
        <f t="shared" si="137"/>
        <v/>
      </c>
      <c r="N2914" s="12" t="str">
        <f t="shared" si="138"/>
        <v/>
      </c>
      <c r="O2914" t="str">
        <f t="shared" si="139"/>
        <v/>
      </c>
    </row>
    <row r="2915" spans="1:15" x14ac:dyDescent="0.25">
      <c r="A2915">
        <v>1997</v>
      </c>
      <c r="B2915">
        <v>1</v>
      </c>
      <c r="C2915" s="2">
        <v>0.3520833333333333</v>
      </c>
      <c r="D2915">
        <v>1</v>
      </c>
      <c r="E2915">
        <v>10</v>
      </c>
      <c r="F2915" t="s">
        <v>505</v>
      </c>
      <c r="G2915" t="s">
        <v>3252</v>
      </c>
      <c r="H2915">
        <v>0</v>
      </c>
      <c r="I2915">
        <v>10</v>
      </c>
      <c r="J2915">
        <v>0.34</v>
      </c>
      <c r="K2915">
        <v>-0.2</v>
      </c>
      <c r="L2915">
        <v>96.3</v>
      </c>
      <c r="M2915" t="str">
        <f t="shared" si="137"/>
        <v/>
      </c>
      <c r="N2915" s="12" t="str">
        <f t="shared" si="138"/>
        <v/>
      </c>
      <c r="O2915" t="str">
        <f t="shared" si="139"/>
        <v/>
      </c>
    </row>
    <row r="2916" spans="1:15" x14ac:dyDescent="0.25">
      <c r="A2916">
        <v>1997</v>
      </c>
      <c r="B2916">
        <v>1</v>
      </c>
      <c r="C2916" s="2">
        <v>0.34166666666666662</v>
      </c>
      <c r="D2916">
        <v>2</v>
      </c>
      <c r="E2916">
        <v>10</v>
      </c>
      <c r="F2916" t="s">
        <v>505</v>
      </c>
      <c r="G2916" t="s">
        <v>3281</v>
      </c>
      <c r="H2916">
        <v>0</v>
      </c>
      <c r="I2916">
        <v>10</v>
      </c>
      <c r="J2916">
        <v>-0.2</v>
      </c>
      <c r="K2916">
        <v>2.46</v>
      </c>
      <c r="L2916">
        <v>94.2</v>
      </c>
      <c r="M2916" t="str">
        <f t="shared" si="137"/>
        <v/>
      </c>
      <c r="N2916" s="12" t="str">
        <f t="shared" si="138"/>
        <v/>
      </c>
      <c r="O2916" t="str">
        <f t="shared" si="139"/>
        <v/>
      </c>
    </row>
    <row r="2917" spans="1:15" x14ac:dyDescent="0.25">
      <c r="A2917">
        <v>1997</v>
      </c>
      <c r="B2917">
        <v>1</v>
      </c>
      <c r="C2917" s="2">
        <v>0.33124999999999999</v>
      </c>
      <c r="D2917">
        <v>1</v>
      </c>
      <c r="E2917">
        <v>10</v>
      </c>
      <c r="F2917" t="s">
        <v>668</v>
      </c>
      <c r="G2917" t="s">
        <v>3280</v>
      </c>
      <c r="H2917">
        <v>0</v>
      </c>
      <c r="I2917">
        <v>10</v>
      </c>
      <c r="J2917">
        <v>2.46</v>
      </c>
      <c r="K2917">
        <v>3.78</v>
      </c>
      <c r="L2917">
        <v>92.9</v>
      </c>
      <c r="M2917" t="str">
        <f t="shared" si="137"/>
        <v/>
      </c>
      <c r="N2917" s="12" t="str">
        <f t="shared" si="138"/>
        <v/>
      </c>
      <c r="O2917" t="str">
        <f t="shared" si="139"/>
        <v/>
      </c>
    </row>
    <row r="2918" spans="1:15" x14ac:dyDescent="0.25">
      <c r="A2918">
        <v>1997</v>
      </c>
      <c r="B2918">
        <v>1</v>
      </c>
      <c r="C2918" s="2">
        <v>0.32083333333333336</v>
      </c>
      <c r="D2918">
        <v>1</v>
      </c>
      <c r="E2918">
        <v>10</v>
      </c>
      <c r="F2918" t="s">
        <v>3157</v>
      </c>
      <c r="G2918" t="s">
        <v>3220</v>
      </c>
      <c r="H2918">
        <v>0</v>
      </c>
      <c r="I2918">
        <v>10</v>
      </c>
      <c r="J2918">
        <v>3.78</v>
      </c>
      <c r="K2918">
        <v>3.23</v>
      </c>
      <c r="L2918">
        <v>93.5</v>
      </c>
      <c r="M2918" t="str">
        <f t="shared" si="137"/>
        <v/>
      </c>
      <c r="N2918" s="12" t="str">
        <f t="shared" si="138"/>
        <v/>
      </c>
      <c r="O2918" t="str">
        <f t="shared" si="139"/>
        <v/>
      </c>
    </row>
    <row r="2919" spans="1:15" x14ac:dyDescent="0.25">
      <c r="A2919">
        <v>1997</v>
      </c>
      <c r="B2919">
        <v>1</v>
      </c>
      <c r="C2919" s="2">
        <v>0.31041666666666667</v>
      </c>
      <c r="D2919">
        <v>2</v>
      </c>
      <c r="E2919">
        <v>10</v>
      </c>
      <c r="F2919" t="s">
        <v>3157</v>
      </c>
      <c r="G2919" t="s">
        <v>3238</v>
      </c>
      <c r="H2919">
        <v>0</v>
      </c>
      <c r="I2919">
        <v>10</v>
      </c>
      <c r="J2919">
        <v>3.23</v>
      </c>
      <c r="K2919">
        <v>2.54</v>
      </c>
      <c r="L2919">
        <v>94.1</v>
      </c>
      <c r="M2919" t="str">
        <f t="shared" si="137"/>
        <v/>
      </c>
      <c r="N2919" s="12" t="str">
        <f t="shared" si="138"/>
        <v/>
      </c>
      <c r="O2919" t="str">
        <f t="shared" si="139"/>
        <v/>
      </c>
    </row>
    <row r="2920" spans="1:15" x14ac:dyDescent="0.25">
      <c r="A2920">
        <v>1997</v>
      </c>
      <c r="B2920">
        <v>1</v>
      </c>
      <c r="C2920" s="2">
        <v>0.3</v>
      </c>
      <c r="D2920">
        <v>3</v>
      </c>
      <c r="E2920">
        <v>10</v>
      </c>
      <c r="F2920" t="s">
        <v>3157</v>
      </c>
      <c r="H2920">
        <v>0</v>
      </c>
      <c r="I2920">
        <v>10</v>
      </c>
      <c r="J2920">
        <v>2.54</v>
      </c>
      <c r="K2920">
        <v>6.97</v>
      </c>
      <c r="L2920">
        <v>88.7</v>
      </c>
      <c r="M2920" t="str">
        <f t="shared" si="137"/>
        <v/>
      </c>
      <c r="N2920" s="12" t="str">
        <f t="shared" si="138"/>
        <v/>
      </c>
      <c r="O2920" t="str">
        <f t="shared" si="139"/>
        <v/>
      </c>
    </row>
    <row r="2921" spans="1:15" x14ac:dyDescent="0.25">
      <c r="A2921">
        <v>1997</v>
      </c>
      <c r="B2921">
        <v>1</v>
      </c>
      <c r="C2921" s="2">
        <v>0.28958333333333336</v>
      </c>
      <c r="D2921">
        <v>1</v>
      </c>
      <c r="E2921">
        <v>1</v>
      </c>
      <c r="F2921" t="s">
        <v>3071</v>
      </c>
      <c r="G2921" t="s">
        <v>3279</v>
      </c>
      <c r="H2921">
        <v>7</v>
      </c>
      <c r="I2921">
        <v>10</v>
      </c>
      <c r="J2921">
        <v>6.97</v>
      </c>
      <c r="K2921">
        <v>7</v>
      </c>
      <c r="L2921">
        <v>88.6</v>
      </c>
      <c r="M2921">
        <f t="shared" si="137"/>
        <v>1</v>
      </c>
      <c r="N2921" s="12">
        <f t="shared" si="138"/>
        <v>5.5902777777777773E-3</v>
      </c>
      <c r="O2921">
        <f t="shared" si="139"/>
        <v>3</v>
      </c>
    </row>
    <row r="2922" spans="1:15" x14ac:dyDescent="0.25">
      <c r="A2922">
        <v>1997</v>
      </c>
      <c r="B2922">
        <v>1</v>
      </c>
      <c r="C2922" s="2">
        <v>0.27430555555555552</v>
      </c>
      <c r="G2922" t="s">
        <v>3278</v>
      </c>
      <c r="H2922">
        <v>7</v>
      </c>
      <c r="I2922">
        <v>10</v>
      </c>
      <c r="J2922">
        <v>0</v>
      </c>
      <c r="K2922">
        <v>0.04</v>
      </c>
      <c r="L2922">
        <v>88.6</v>
      </c>
      <c r="M2922" t="str">
        <f t="shared" si="137"/>
        <v/>
      </c>
      <c r="N2922" s="12" t="str">
        <f t="shared" si="138"/>
        <v/>
      </c>
      <c r="O2922" t="str">
        <f t="shared" si="139"/>
        <v/>
      </c>
    </row>
    <row r="2923" spans="1:15" x14ac:dyDescent="0.25">
      <c r="A2923">
        <v>1997</v>
      </c>
      <c r="B2923">
        <v>1</v>
      </c>
      <c r="C2923" s="2">
        <v>0.2590277777777778</v>
      </c>
      <c r="D2923">
        <v>1</v>
      </c>
      <c r="E2923">
        <v>10</v>
      </c>
      <c r="F2923" t="s">
        <v>634</v>
      </c>
      <c r="G2923" t="s">
        <v>3277</v>
      </c>
      <c r="H2923">
        <v>7</v>
      </c>
      <c r="I2923">
        <v>10</v>
      </c>
      <c r="J2923">
        <v>0.04</v>
      </c>
      <c r="K2923">
        <v>-1.04</v>
      </c>
      <c r="L2923">
        <v>86.8</v>
      </c>
      <c r="M2923" t="str">
        <f t="shared" si="137"/>
        <v/>
      </c>
      <c r="N2923" s="12" t="str">
        <f t="shared" si="138"/>
        <v/>
      </c>
      <c r="O2923" t="str">
        <f t="shared" si="139"/>
        <v/>
      </c>
    </row>
    <row r="2924" spans="1:15" x14ac:dyDescent="0.25">
      <c r="A2924">
        <v>1997</v>
      </c>
      <c r="B2924">
        <v>1</v>
      </c>
      <c r="C2924" s="2">
        <v>0.24374999999999999</v>
      </c>
      <c r="D2924">
        <v>2</v>
      </c>
      <c r="E2924">
        <v>14</v>
      </c>
      <c r="F2924" t="s">
        <v>3163</v>
      </c>
      <c r="G2924" t="s">
        <v>3169</v>
      </c>
      <c r="H2924">
        <v>7</v>
      </c>
      <c r="I2924">
        <v>10</v>
      </c>
      <c r="J2924">
        <v>-1.04</v>
      </c>
      <c r="K2924">
        <v>-1.34</v>
      </c>
      <c r="L2924">
        <v>86.2</v>
      </c>
      <c r="M2924" t="str">
        <f t="shared" si="137"/>
        <v/>
      </c>
      <c r="N2924" s="12" t="str">
        <f t="shared" si="138"/>
        <v/>
      </c>
      <c r="O2924" t="str">
        <f t="shared" si="139"/>
        <v/>
      </c>
    </row>
    <row r="2925" spans="1:15" x14ac:dyDescent="0.25">
      <c r="A2925">
        <v>1997</v>
      </c>
      <c r="B2925">
        <v>1</v>
      </c>
      <c r="C2925" s="2">
        <v>0.22847222222222222</v>
      </c>
      <c r="D2925">
        <v>3</v>
      </c>
      <c r="E2925">
        <v>11</v>
      </c>
      <c r="F2925" t="s">
        <v>3153</v>
      </c>
      <c r="G2925" t="s">
        <v>3064</v>
      </c>
      <c r="H2925">
        <v>7</v>
      </c>
      <c r="I2925">
        <v>10</v>
      </c>
      <c r="J2925">
        <v>-1.34</v>
      </c>
      <c r="K2925">
        <v>-2.3199999999999998</v>
      </c>
      <c r="L2925">
        <v>84.4</v>
      </c>
      <c r="M2925" t="str">
        <f t="shared" si="137"/>
        <v/>
      </c>
      <c r="N2925" s="12" t="str">
        <f t="shared" si="138"/>
        <v/>
      </c>
      <c r="O2925" t="str">
        <f t="shared" si="139"/>
        <v/>
      </c>
    </row>
    <row r="2926" spans="1:15" x14ac:dyDescent="0.25">
      <c r="A2926">
        <v>1997</v>
      </c>
      <c r="B2926">
        <v>1</v>
      </c>
      <c r="C2926" s="2">
        <v>0.21319444444444444</v>
      </c>
      <c r="D2926">
        <v>4</v>
      </c>
      <c r="E2926">
        <v>11</v>
      </c>
      <c r="F2926" t="s">
        <v>3153</v>
      </c>
      <c r="G2926" t="s">
        <v>3077</v>
      </c>
      <c r="H2926">
        <v>7</v>
      </c>
      <c r="I2926">
        <v>10</v>
      </c>
      <c r="J2926">
        <v>-2.3199999999999998</v>
      </c>
      <c r="K2926">
        <v>-1.8</v>
      </c>
      <c r="L2926">
        <v>85.3</v>
      </c>
      <c r="M2926" t="str">
        <f t="shared" si="137"/>
        <v/>
      </c>
      <c r="N2926" s="12" t="str">
        <f t="shared" si="138"/>
        <v/>
      </c>
      <c r="O2926" t="str">
        <f t="shared" si="139"/>
        <v/>
      </c>
    </row>
    <row r="2927" spans="1:15" x14ac:dyDescent="0.25">
      <c r="A2927">
        <v>1997</v>
      </c>
      <c r="B2927">
        <v>1</v>
      </c>
      <c r="C2927" s="2">
        <v>0.19722222222222222</v>
      </c>
      <c r="D2927">
        <v>1</v>
      </c>
      <c r="E2927">
        <v>10</v>
      </c>
      <c r="F2927" t="s">
        <v>474</v>
      </c>
      <c r="G2927" t="s">
        <v>3276</v>
      </c>
      <c r="H2927">
        <v>7</v>
      </c>
      <c r="I2927">
        <v>10</v>
      </c>
      <c r="J2927">
        <v>1.8</v>
      </c>
      <c r="K2927">
        <v>2.2000000000000002</v>
      </c>
      <c r="L2927">
        <v>84.4</v>
      </c>
      <c r="M2927" t="str">
        <f t="shared" si="137"/>
        <v/>
      </c>
      <c r="N2927" s="12" t="str">
        <f t="shared" si="138"/>
        <v/>
      </c>
      <c r="O2927" t="str">
        <f t="shared" si="139"/>
        <v/>
      </c>
    </row>
    <row r="2928" spans="1:15" x14ac:dyDescent="0.25">
      <c r="A2928">
        <v>1997</v>
      </c>
      <c r="B2928">
        <v>1</v>
      </c>
      <c r="C2928" s="2">
        <v>0.17500000000000002</v>
      </c>
      <c r="D2928">
        <v>2</v>
      </c>
      <c r="E2928">
        <v>3</v>
      </c>
      <c r="F2928" t="s">
        <v>2466</v>
      </c>
      <c r="G2928" t="s">
        <v>3275</v>
      </c>
      <c r="H2928">
        <v>7</v>
      </c>
      <c r="I2928">
        <v>10</v>
      </c>
      <c r="J2928">
        <v>2.2000000000000002</v>
      </c>
      <c r="K2928">
        <v>1.75</v>
      </c>
      <c r="L2928">
        <v>85.2</v>
      </c>
      <c r="M2928" t="str">
        <f t="shared" si="137"/>
        <v/>
      </c>
      <c r="N2928" s="12" t="str">
        <f t="shared" si="138"/>
        <v/>
      </c>
      <c r="O2928" t="str">
        <f t="shared" si="139"/>
        <v/>
      </c>
    </row>
    <row r="2929" spans="1:15" x14ac:dyDescent="0.25">
      <c r="A2929">
        <v>1997</v>
      </c>
      <c r="B2929">
        <v>1</v>
      </c>
      <c r="C2929" s="2">
        <v>0.15277777777777776</v>
      </c>
      <c r="D2929">
        <v>3</v>
      </c>
      <c r="E2929">
        <v>1</v>
      </c>
      <c r="F2929" t="s">
        <v>588</v>
      </c>
      <c r="G2929" t="s">
        <v>3274</v>
      </c>
      <c r="H2929">
        <v>7</v>
      </c>
      <c r="I2929">
        <v>10</v>
      </c>
      <c r="J2929">
        <v>1.75</v>
      </c>
      <c r="K2929">
        <v>6.28</v>
      </c>
      <c r="L2929">
        <v>74.7</v>
      </c>
      <c r="M2929" t="str">
        <f t="shared" si="137"/>
        <v/>
      </c>
      <c r="N2929" s="12" t="str">
        <f t="shared" si="138"/>
        <v/>
      </c>
      <c r="O2929" t="str">
        <f t="shared" si="139"/>
        <v/>
      </c>
    </row>
    <row r="2930" spans="1:15" x14ac:dyDescent="0.25">
      <c r="A2930">
        <v>1997</v>
      </c>
      <c r="B2930">
        <v>1</v>
      </c>
      <c r="C2930" s="2">
        <v>0.13055555555555556</v>
      </c>
      <c r="D2930">
        <v>1</v>
      </c>
      <c r="E2930">
        <v>4</v>
      </c>
      <c r="F2930" t="s">
        <v>3101</v>
      </c>
      <c r="G2930" t="s">
        <v>3273</v>
      </c>
      <c r="H2930">
        <v>14</v>
      </c>
      <c r="I2930">
        <v>10</v>
      </c>
      <c r="J2930">
        <v>6.28</v>
      </c>
      <c r="K2930">
        <v>7</v>
      </c>
      <c r="L2930">
        <v>72.599999999999994</v>
      </c>
      <c r="M2930">
        <f t="shared" si="137"/>
        <v>1</v>
      </c>
      <c r="N2930" s="12">
        <f t="shared" si="138"/>
        <v>8.2407407407407412E-3</v>
      </c>
      <c r="O2930">
        <f t="shared" si="139"/>
        <v>4</v>
      </c>
    </row>
    <row r="2931" spans="1:15" x14ac:dyDescent="0.25">
      <c r="A2931">
        <v>1997</v>
      </c>
      <c r="B2931">
        <v>1</v>
      </c>
      <c r="C2931" s="2">
        <v>0.10625</v>
      </c>
      <c r="G2931" t="s">
        <v>3272</v>
      </c>
      <c r="H2931">
        <v>14</v>
      </c>
      <c r="I2931">
        <v>10</v>
      </c>
      <c r="J2931">
        <v>0</v>
      </c>
      <c r="K2931">
        <v>0.67</v>
      </c>
      <c r="L2931">
        <v>74.099999999999994</v>
      </c>
      <c r="M2931" t="str">
        <f t="shared" si="137"/>
        <v/>
      </c>
      <c r="N2931" s="12" t="str">
        <f t="shared" si="138"/>
        <v/>
      </c>
      <c r="O2931" t="str">
        <f t="shared" si="139"/>
        <v/>
      </c>
    </row>
    <row r="2932" spans="1:15" x14ac:dyDescent="0.25">
      <c r="A2932">
        <v>1997</v>
      </c>
      <c r="B2932">
        <v>1</v>
      </c>
      <c r="C2932" s="2">
        <v>9.375E-2</v>
      </c>
      <c r="D2932">
        <v>1</v>
      </c>
      <c r="E2932">
        <v>10</v>
      </c>
      <c r="F2932" t="s">
        <v>657</v>
      </c>
      <c r="G2932" t="s">
        <v>3188</v>
      </c>
      <c r="H2932">
        <v>14</v>
      </c>
      <c r="I2932">
        <v>10</v>
      </c>
      <c r="J2932">
        <v>0.67</v>
      </c>
      <c r="K2932">
        <v>0.13</v>
      </c>
      <c r="L2932">
        <v>72.5</v>
      </c>
      <c r="M2932" t="str">
        <f t="shared" si="137"/>
        <v/>
      </c>
      <c r="N2932" s="12" t="str">
        <f t="shared" si="138"/>
        <v/>
      </c>
      <c r="O2932" t="str">
        <f t="shared" si="139"/>
        <v/>
      </c>
    </row>
    <row r="2933" spans="1:15" x14ac:dyDescent="0.25">
      <c r="A2933">
        <v>1997</v>
      </c>
      <c r="B2933">
        <v>1</v>
      </c>
      <c r="C2933" s="2">
        <v>8.1250000000000003E-2</v>
      </c>
      <c r="D2933">
        <v>2</v>
      </c>
      <c r="E2933">
        <v>10</v>
      </c>
      <c r="F2933" t="s">
        <v>657</v>
      </c>
      <c r="G2933" t="s">
        <v>3271</v>
      </c>
      <c r="H2933">
        <v>14</v>
      </c>
      <c r="I2933">
        <v>10</v>
      </c>
      <c r="J2933">
        <v>0.13</v>
      </c>
      <c r="K2933">
        <v>0.1</v>
      </c>
      <c r="L2933">
        <v>72.3</v>
      </c>
      <c r="M2933" t="str">
        <f t="shared" si="137"/>
        <v/>
      </c>
      <c r="N2933" s="12" t="str">
        <f t="shared" si="138"/>
        <v/>
      </c>
      <c r="O2933" t="str">
        <f t="shared" si="139"/>
        <v/>
      </c>
    </row>
    <row r="2934" spans="1:15" x14ac:dyDescent="0.25">
      <c r="A2934">
        <v>1997</v>
      </c>
      <c r="B2934">
        <v>1</v>
      </c>
      <c r="C2934" s="2">
        <v>6.8749999999999992E-2</v>
      </c>
      <c r="D2934">
        <v>3</v>
      </c>
      <c r="E2934">
        <v>5</v>
      </c>
      <c r="F2934" t="s">
        <v>3074</v>
      </c>
      <c r="G2934" t="s">
        <v>3270</v>
      </c>
      <c r="H2934">
        <v>14</v>
      </c>
      <c r="I2934">
        <v>10</v>
      </c>
      <c r="J2934">
        <v>0.1</v>
      </c>
      <c r="K2934">
        <v>-1.44</v>
      </c>
      <c r="L2934">
        <v>67.7</v>
      </c>
      <c r="M2934" t="str">
        <f t="shared" si="137"/>
        <v/>
      </c>
      <c r="N2934" s="12" t="str">
        <f t="shared" si="138"/>
        <v/>
      </c>
      <c r="O2934" t="str">
        <f t="shared" si="139"/>
        <v/>
      </c>
    </row>
    <row r="2935" spans="1:15" x14ac:dyDescent="0.25">
      <c r="A2935">
        <v>1997</v>
      </c>
      <c r="B2935">
        <v>1</v>
      </c>
      <c r="C2935" s="2">
        <v>5.6250000000000001E-2</v>
      </c>
      <c r="D2935">
        <v>4</v>
      </c>
      <c r="E2935">
        <v>7</v>
      </c>
      <c r="F2935" t="s">
        <v>620</v>
      </c>
      <c r="G2935" t="s">
        <v>3269</v>
      </c>
      <c r="H2935">
        <v>14</v>
      </c>
      <c r="I2935">
        <v>10</v>
      </c>
      <c r="J2935">
        <v>-1.44</v>
      </c>
      <c r="K2935">
        <v>-1.1399999999999999</v>
      </c>
      <c r="L2935">
        <v>68.400000000000006</v>
      </c>
      <c r="M2935" t="str">
        <f t="shared" si="137"/>
        <v/>
      </c>
      <c r="N2935" s="12" t="str">
        <f t="shared" si="138"/>
        <v/>
      </c>
      <c r="O2935" t="str">
        <f t="shared" si="139"/>
        <v/>
      </c>
    </row>
    <row r="2936" spans="1:15" x14ac:dyDescent="0.25">
      <c r="A2936">
        <v>1997</v>
      </c>
      <c r="B2936">
        <v>1</v>
      </c>
      <c r="C2936" s="2">
        <v>4.3750000000000004E-2</v>
      </c>
      <c r="D2936">
        <v>1</v>
      </c>
      <c r="E2936">
        <v>10</v>
      </c>
      <c r="F2936" t="s">
        <v>453</v>
      </c>
      <c r="G2936" t="s">
        <v>3261</v>
      </c>
      <c r="H2936">
        <v>14</v>
      </c>
      <c r="I2936">
        <v>10</v>
      </c>
      <c r="J2936">
        <v>1.1399999999999999</v>
      </c>
      <c r="K2936">
        <v>0.59</v>
      </c>
      <c r="L2936">
        <v>69.900000000000006</v>
      </c>
      <c r="M2936" t="str">
        <f t="shared" si="137"/>
        <v/>
      </c>
      <c r="N2936" s="12" t="str">
        <f t="shared" si="138"/>
        <v/>
      </c>
      <c r="O2936" t="str">
        <f t="shared" si="139"/>
        <v/>
      </c>
    </row>
    <row r="2937" spans="1:15" x14ac:dyDescent="0.25">
      <c r="A2937">
        <v>1997</v>
      </c>
      <c r="B2937">
        <v>1</v>
      </c>
      <c r="C2937" s="2">
        <v>3.3333333333333333E-2</v>
      </c>
      <c r="D2937">
        <v>2</v>
      </c>
      <c r="E2937">
        <v>10</v>
      </c>
      <c r="F2937" t="s">
        <v>453</v>
      </c>
      <c r="G2937" t="s">
        <v>3268</v>
      </c>
      <c r="H2937">
        <v>14</v>
      </c>
      <c r="I2937">
        <v>10</v>
      </c>
      <c r="J2937">
        <v>0.59</v>
      </c>
      <c r="K2937">
        <v>0.56000000000000005</v>
      </c>
      <c r="L2937">
        <v>69.900000000000006</v>
      </c>
      <c r="M2937" t="str">
        <f t="shared" si="137"/>
        <v/>
      </c>
      <c r="N2937" s="12" t="str">
        <f t="shared" si="138"/>
        <v/>
      </c>
      <c r="O2937" t="str">
        <f t="shared" si="139"/>
        <v/>
      </c>
    </row>
    <row r="2938" spans="1:15" x14ac:dyDescent="0.25">
      <c r="A2938">
        <v>1997</v>
      </c>
      <c r="B2938">
        <v>1</v>
      </c>
      <c r="C2938" s="2">
        <v>2.2916666666666669E-2</v>
      </c>
      <c r="D2938">
        <v>3</v>
      </c>
      <c r="E2938">
        <v>5</v>
      </c>
      <c r="F2938" t="s">
        <v>475</v>
      </c>
      <c r="G2938" t="s">
        <v>3204</v>
      </c>
      <c r="H2938">
        <v>14</v>
      </c>
      <c r="I2938">
        <v>10</v>
      </c>
      <c r="J2938">
        <v>0.56000000000000005</v>
      </c>
      <c r="K2938">
        <v>-0.85</v>
      </c>
      <c r="L2938">
        <v>73.8</v>
      </c>
      <c r="M2938" t="str">
        <f t="shared" si="137"/>
        <v/>
      </c>
      <c r="N2938" s="12" t="str">
        <f t="shared" si="138"/>
        <v/>
      </c>
      <c r="O2938" t="str">
        <f t="shared" si="139"/>
        <v/>
      </c>
    </row>
    <row r="2939" spans="1:15" x14ac:dyDescent="0.25">
      <c r="A2939">
        <v>1997</v>
      </c>
      <c r="B2939">
        <v>1</v>
      </c>
      <c r="C2939" s="2">
        <v>1.2499999999999999E-2</v>
      </c>
      <c r="D2939">
        <v>4</v>
      </c>
      <c r="E2939">
        <v>5</v>
      </c>
      <c r="F2939" t="s">
        <v>475</v>
      </c>
      <c r="G2939" t="s">
        <v>3259</v>
      </c>
      <c r="H2939">
        <v>14</v>
      </c>
      <c r="I2939">
        <v>10</v>
      </c>
      <c r="J2939">
        <v>-0.85</v>
      </c>
      <c r="K2939">
        <v>0.06</v>
      </c>
      <c r="L2939">
        <v>71.099999999999994</v>
      </c>
      <c r="M2939" t="str">
        <f t="shared" si="137"/>
        <v/>
      </c>
      <c r="N2939" s="12" t="str">
        <f t="shared" si="138"/>
        <v/>
      </c>
      <c r="O2939" t="str">
        <f t="shared" si="139"/>
        <v/>
      </c>
    </row>
    <row r="2940" spans="1:15" x14ac:dyDescent="0.25">
      <c r="A2940">
        <v>1997</v>
      </c>
      <c r="B2940">
        <v>1</v>
      </c>
      <c r="C2940" s="2">
        <v>2.0833333333333333E-3</v>
      </c>
      <c r="D2940">
        <v>1</v>
      </c>
      <c r="E2940">
        <v>10</v>
      </c>
      <c r="F2940" t="s">
        <v>3153</v>
      </c>
      <c r="G2940" t="s">
        <v>3065</v>
      </c>
      <c r="H2940">
        <v>14</v>
      </c>
      <c r="I2940">
        <v>10</v>
      </c>
      <c r="J2940">
        <v>-0.06</v>
      </c>
      <c r="K2940">
        <v>0.08</v>
      </c>
      <c r="L2940">
        <v>71.400000000000006</v>
      </c>
      <c r="M2940" t="str">
        <f t="shared" si="137"/>
        <v/>
      </c>
      <c r="N2940" s="12" t="str">
        <f t="shared" si="138"/>
        <v/>
      </c>
      <c r="O2940" t="str">
        <f t="shared" si="139"/>
        <v/>
      </c>
    </row>
    <row r="2941" spans="1:15" x14ac:dyDescent="0.25">
      <c r="A2941">
        <v>1997</v>
      </c>
      <c r="B2941">
        <v>2</v>
      </c>
      <c r="C2941" s="2">
        <v>0.625</v>
      </c>
      <c r="D2941">
        <v>2</v>
      </c>
      <c r="E2941">
        <v>6</v>
      </c>
      <c r="F2941" t="s">
        <v>561</v>
      </c>
      <c r="G2941" t="s">
        <v>3267</v>
      </c>
      <c r="H2941">
        <v>14</v>
      </c>
      <c r="I2941">
        <v>10</v>
      </c>
      <c r="J2941">
        <v>0.08</v>
      </c>
      <c r="K2941">
        <v>-0.75</v>
      </c>
      <c r="L2941">
        <v>68.900000000000006</v>
      </c>
      <c r="M2941" t="str">
        <f t="shared" si="137"/>
        <v/>
      </c>
      <c r="N2941" s="12" t="str">
        <f t="shared" si="138"/>
        <v/>
      </c>
      <c r="O2941" t="str">
        <f t="shared" si="139"/>
        <v/>
      </c>
    </row>
    <row r="2942" spans="1:15" x14ac:dyDescent="0.25">
      <c r="A2942">
        <v>1997</v>
      </c>
      <c r="B2942">
        <v>2</v>
      </c>
      <c r="C2942" s="2">
        <v>0.62013888888888891</v>
      </c>
      <c r="D2942">
        <v>3</v>
      </c>
      <c r="E2942">
        <v>6</v>
      </c>
      <c r="F2942" t="s">
        <v>561</v>
      </c>
      <c r="G2942" t="s">
        <v>3188</v>
      </c>
      <c r="H2942">
        <v>14</v>
      </c>
      <c r="I2942">
        <v>10</v>
      </c>
      <c r="J2942">
        <v>-0.75</v>
      </c>
      <c r="K2942">
        <v>-1.96</v>
      </c>
      <c r="L2942">
        <v>65.099999999999994</v>
      </c>
      <c r="M2942" t="str">
        <f t="shared" si="137"/>
        <v/>
      </c>
      <c r="N2942" s="12" t="str">
        <f t="shared" si="138"/>
        <v/>
      </c>
      <c r="O2942" t="str">
        <f t="shared" si="139"/>
        <v/>
      </c>
    </row>
    <row r="2943" spans="1:15" x14ac:dyDescent="0.25">
      <c r="A2943">
        <v>1997</v>
      </c>
      <c r="B2943">
        <v>2</v>
      </c>
      <c r="C2943" s="2">
        <v>0.61527777777777781</v>
      </c>
      <c r="D2943">
        <v>4</v>
      </c>
      <c r="E2943">
        <v>6</v>
      </c>
      <c r="F2943" t="s">
        <v>561</v>
      </c>
      <c r="G2943" t="s">
        <v>3266</v>
      </c>
      <c r="H2943">
        <v>14</v>
      </c>
      <c r="I2943">
        <v>10</v>
      </c>
      <c r="J2943">
        <v>-1.96</v>
      </c>
      <c r="K2943">
        <v>-1.73</v>
      </c>
      <c r="L2943">
        <v>65.7</v>
      </c>
      <c r="M2943" t="str">
        <f t="shared" si="137"/>
        <v/>
      </c>
      <c r="N2943" s="12" t="str">
        <f t="shared" si="138"/>
        <v/>
      </c>
      <c r="O2943" t="str">
        <f t="shared" si="139"/>
        <v/>
      </c>
    </row>
    <row r="2944" spans="1:15" x14ac:dyDescent="0.25">
      <c r="A2944">
        <v>1997</v>
      </c>
      <c r="B2944">
        <v>2</v>
      </c>
      <c r="C2944" s="2">
        <v>0.61041666666666672</v>
      </c>
      <c r="D2944">
        <v>1</v>
      </c>
      <c r="E2944">
        <v>10</v>
      </c>
      <c r="F2944" t="s">
        <v>504</v>
      </c>
      <c r="G2944" t="s">
        <v>3252</v>
      </c>
      <c r="H2944">
        <v>14</v>
      </c>
      <c r="I2944">
        <v>10</v>
      </c>
      <c r="J2944">
        <v>1.73</v>
      </c>
      <c r="K2944">
        <v>1.19</v>
      </c>
      <c r="L2944">
        <v>67.400000000000006</v>
      </c>
      <c r="M2944" t="str">
        <f t="shared" si="137"/>
        <v/>
      </c>
      <c r="N2944" s="12" t="str">
        <f t="shared" si="138"/>
        <v/>
      </c>
      <c r="O2944" t="str">
        <f t="shared" si="139"/>
        <v/>
      </c>
    </row>
    <row r="2945" spans="1:15" x14ac:dyDescent="0.25">
      <c r="A2945">
        <v>1997</v>
      </c>
      <c r="B2945">
        <v>2</v>
      </c>
      <c r="C2945" s="2">
        <v>0.60625000000000007</v>
      </c>
      <c r="D2945">
        <v>2</v>
      </c>
      <c r="E2945">
        <v>10</v>
      </c>
      <c r="F2945" t="s">
        <v>504</v>
      </c>
      <c r="G2945" t="s">
        <v>3228</v>
      </c>
      <c r="H2945">
        <v>14</v>
      </c>
      <c r="I2945">
        <v>10</v>
      </c>
      <c r="J2945">
        <v>1.19</v>
      </c>
      <c r="K2945">
        <v>0.5</v>
      </c>
      <c r="L2945">
        <v>69.400000000000006</v>
      </c>
      <c r="M2945" t="str">
        <f t="shared" si="137"/>
        <v/>
      </c>
      <c r="N2945" s="12" t="str">
        <f t="shared" si="138"/>
        <v/>
      </c>
      <c r="O2945" t="str">
        <f t="shared" si="139"/>
        <v/>
      </c>
    </row>
    <row r="2946" spans="1:15" x14ac:dyDescent="0.25">
      <c r="A2946">
        <v>1997</v>
      </c>
      <c r="B2946">
        <v>2</v>
      </c>
      <c r="C2946" s="2">
        <v>0.6020833333333333</v>
      </c>
      <c r="D2946">
        <v>3</v>
      </c>
      <c r="E2946">
        <v>10</v>
      </c>
      <c r="F2946" t="s">
        <v>504</v>
      </c>
      <c r="G2946" t="s">
        <v>3261</v>
      </c>
      <c r="H2946">
        <v>14</v>
      </c>
      <c r="I2946">
        <v>10</v>
      </c>
      <c r="J2946">
        <v>0.5</v>
      </c>
      <c r="K2946">
        <v>-0.59</v>
      </c>
      <c r="L2946">
        <v>72.599999999999994</v>
      </c>
      <c r="M2946" t="str">
        <f t="shared" si="137"/>
        <v/>
      </c>
      <c r="N2946" s="12" t="str">
        <f t="shared" si="138"/>
        <v/>
      </c>
      <c r="O2946" t="str">
        <f t="shared" si="139"/>
        <v/>
      </c>
    </row>
    <row r="2947" spans="1:15" x14ac:dyDescent="0.25">
      <c r="A2947">
        <v>1997</v>
      </c>
      <c r="B2947">
        <v>2</v>
      </c>
      <c r="C2947" s="2">
        <v>0.59791666666666665</v>
      </c>
      <c r="D2947">
        <v>4</v>
      </c>
      <c r="E2947">
        <v>10</v>
      </c>
      <c r="F2947" t="s">
        <v>504</v>
      </c>
      <c r="G2947" t="s">
        <v>3265</v>
      </c>
      <c r="H2947">
        <v>14</v>
      </c>
      <c r="I2947">
        <v>10</v>
      </c>
      <c r="J2947">
        <v>-0.59</v>
      </c>
      <c r="K2947">
        <v>-0.15</v>
      </c>
      <c r="L2947">
        <v>71.3</v>
      </c>
      <c r="M2947" t="str">
        <f t="shared" si="137"/>
        <v/>
      </c>
      <c r="N2947" s="12" t="str">
        <f t="shared" si="138"/>
        <v/>
      </c>
      <c r="O2947" t="str">
        <f t="shared" si="139"/>
        <v/>
      </c>
    </row>
    <row r="2948" spans="1:15" x14ac:dyDescent="0.25">
      <c r="A2948">
        <v>1997</v>
      </c>
      <c r="B2948">
        <v>2</v>
      </c>
      <c r="C2948" s="2">
        <v>0.59305555555555556</v>
      </c>
      <c r="D2948">
        <v>1</v>
      </c>
      <c r="E2948">
        <v>10</v>
      </c>
      <c r="F2948" t="s">
        <v>689</v>
      </c>
      <c r="G2948" t="s">
        <v>3264</v>
      </c>
      <c r="H2948">
        <v>14</v>
      </c>
      <c r="I2948">
        <v>17</v>
      </c>
      <c r="J2948">
        <v>0.15</v>
      </c>
      <c r="K2948">
        <v>7</v>
      </c>
      <c r="L2948">
        <v>87.5</v>
      </c>
      <c r="M2948">
        <f t="shared" ref="M2948:M3011" si="140">IF(AND(H2948=H2947,I2948=I2947),"",$B2948)</f>
        <v>2</v>
      </c>
      <c r="N2948" s="12">
        <f t="shared" ref="N2948:N3011" si="141">IF(NOT(ISNUMBER(M2948)),"",
IF(AND($C2948=0.625,$B2948=1),TIME(0,0,0),
(($C$3-C2948)+0.625*(B2948-1))/60))</f>
        <v>1.0949074074074075E-2</v>
      </c>
      <c r="O2948">
        <f t="shared" ref="O2948:O3011" si="142">IF(N2948&lt;&gt;"",ABS(H2948-I2948),"")</f>
        <v>3</v>
      </c>
    </row>
    <row r="2949" spans="1:15" x14ac:dyDescent="0.25">
      <c r="A2949">
        <v>1997</v>
      </c>
      <c r="B2949">
        <v>2</v>
      </c>
      <c r="C2949" s="2">
        <v>0.58611111111111114</v>
      </c>
      <c r="G2949" t="s">
        <v>3263</v>
      </c>
      <c r="H2949">
        <v>14</v>
      </c>
      <c r="I2949">
        <v>17</v>
      </c>
      <c r="J2949">
        <v>0</v>
      </c>
      <c r="K2949">
        <v>0.54</v>
      </c>
      <c r="L2949">
        <v>86.5</v>
      </c>
      <c r="M2949" t="str">
        <f t="shared" si="140"/>
        <v/>
      </c>
      <c r="N2949" s="12" t="str">
        <f t="shared" si="141"/>
        <v/>
      </c>
      <c r="O2949" t="str">
        <f t="shared" si="142"/>
        <v/>
      </c>
    </row>
    <row r="2950" spans="1:15" x14ac:dyDescent="0.25">
      <c r="A2950">
        <v>1997</v>
      </c>
      <c r="B2950">
        <v>2</v>
      </c>
      <c r="C2950" s="2">
        <v>0.56944444444444442</v>
      </c>
      <c r="D2950">
        <v>1</v>
      </c>
      <c r="E2950">
        <v>10</v>
      </c>
      <c r="F2950" t="s">
        <v>1166</v>
      </c>
      <c r="G2950" t="s">
        <v>3262</v>
      </c>
      <c r="H2950">
        <v>14</v>
      </c>
      <c r="I2950">
        <v>17</v>
      </c>
      <c r="J2950">
        <v>0.54</v>
      </c>
      <c r="K2950">
        <v>1.21</v>
      </c>
      <c r="L2950">
        <v>85.2</v>
      </c>
      <c r="M2950" t="str">
        <f t="shared" si="140"/>
        <v/>
      </c>
      <c r="N2950" s="12" t="str">
        <f t="shared" si="141"/>
        <v/>
      </c>
      <c r="O2950" t="str">
        <f t="shared" si="142"/>
        <v/>
      </c>
    </row>
    <row r="2951" spans="1:15" x14ac:dyDescent="0.25">
      <c r="A2951">
        <v>1997</v>
      </c>
      <c r="B2951">
        <v>2</v>
      </c>
      <c r="C2951" s="2">
        <v>0.55277777777777781</v>
      </c>
      <c r="D2951">
        <v>2</v>
      </c>
      <c r="E2951">
        <v>1</v>
      </c>
      <c r="F2951" t="s">
        <v>453</v>
      </c>
      <c r="G2951" t="s">
        <v>3260</v>
      </c>
      <c r="H2951">
        <v>14</v>
      </c>
      <c r="I2951">
        <v>17</v>
      </c>
      <c r="J2951">
        <v>1.21</v>
      </c>
      <c r="K2951">
        <v>1.33</v>
      </c>
      <c r="L2951">
        <v>84.8</v>
      </c>
      <c r="M2951" t="str">
        <f t="shared" si="140"/>
        <v/>
      </c>
      <c r="N2951" s="12" t="str">
        <f t="shared" si="141"/>
        <v/>
      </c>
      <c r="O2951" t="str">
        <f t="shared" si="142"/>
        <v/>
      </c>
    </row>
    <row r="2952" spans="1:15" x14ac:dyDescent="0.25">
      <c r="A2952">
        <v>1997</v>
      </c>
      <c r="B2952">
        <v>2</v>
      </c>
      <c r="C2952" s="2">
        <v>0.53611111111111109</v>
      </c>
      <c r="D2952">
        <v>1</v>
      </c>
      <c r="E2952">
        <v>10</v>
      </c>
      <c r="F2952" t="s">
        <v>496</v>
      </c>
      <c r="G2952" t="s">
        <v>3261</v>
      </c>
      <c r="H2952">
        <v>14</v>
      </c>
      <c r="I2952">
        <v>17</v>
      </c>
      <c r="J2952">
        <v>1.33</v>
      </c>
      <c r="K2952">
        <v>0.79</v>
      </c>
      <c r="L2952">
        <v>85.8</v>
      </c>
      <c r="M2952" t="str">
        <f t="shared" si="140"/>
        <v/>
      </c>
      <c r="N2952" s="12" t="str">
        <f t="shared" si="141"/>
        <v/>
      </c>
      <c r="O2952" t="str">
        <f t="shared" si="142"/>
        <v/>
      </c>
    </row>
    <row r="2953" spans="1:15" x14ac:dyDescent="0.25">
      <c r="A2953">
        <v>1997</v>
      </c>
      <c r="B2953">
        <v>2</v>
      </c>
      <c r="C2953" s="2">
        <v>0.51944444444444449</v>
      </c>
      <c r="D2953">
        <v>2</v>
      </c>
      <c r="E2953">
        <v>10</v>
      </c>
      <c r="F2953" t="s">
        <v>496</v>
      </c>
      <c r="G2953" t="s">
        <v>3260</v>
      </c>
      <c r="H2953">
        <v>14</v>
      </c>
      <c r="I2953">
        <v>17</v>
      </c>
      <c r="J2953">
        <v>0.79</v>
      </c>
      <c r="K2953">
        <v>0.5</v>
      </c>
      <c r="L2953">
        <v>86.3</v>
      </c>
      <c r="M2953" t="str">
        <f t="shared" si="140"/>
        <v/>
      </c>
      <c r="N2953" s="12" t="str">
        <f t="shared" si="141"/>
        <v/>
      </c>
      <c r="O2953" t="str">
        <f t="shared" si="142"/>
        <v/>
      </c>
    </row>
    <row r="2954" spans="1:15" x14ac:dyDescent="0.25">
      <c r="A2954">
        <v>1997</v>
      </c>
      <c r="B2954">
        <v>2</v>
      </c>
      <c r="C2954" s="2">
        <v>0.50277777777777777</v>
      </c>
      <c r="D2954">
        <v>3</v>
      </c>
      <c r="E2954">
        <v>7</v>
      </c>
      <c r="F2954" t="s">
        <v>513</v>
      </c>
      <c r="G2954" t="s">
        <v>3179</v>
      </c>
      <c r="H2954">
        <v>14</v>
      </c>
      <c r="I2954">
        <v>17</v>
      </c>
      <c r="J2954">
        <v>0.5</v>
      </c>
      <c r="K2954">
        <v>-1.37</v>
      </c>
      <c r="L2954">
        <v>89.6</v>
      </c>
      <c r="M2954" t="str">
        <f t="shared" si="140"/>
        <v/>
      </c>
      <c r="N2954" s="12" t="str">
        <f t="shared" si="141"/>
        <v/>
      </c>
      <c r="O2954" t="str">
        <f t="shared" si="142"/>
        <v/>
      </c>
    </row>
    <row r="2955" spans="1:15" x14ac:dyDescent="0.25">
      <c r="A2955">
        <v>1997</v>
      </c>
      <c r="B2955">
        <v>2</v>
      </c>
      <c r="C2955" s="2">
        <v>0.4861111111111111</v>
      </c>
      <c r="D2955">
        <v>4</v>
      </c>
      <c r="E2955">
        <v>16</v>
      </c>
      <c r="F2955" t="s">
        <v>1178</v>
      </c>
      <c r="G2955" t="s">
        <v>3259</v>
      </c>
      <c r="H2955">
        <v>14</v>
      </c>
      <c r="I2955">
        <v>17</v>
      </c>
      <c r="J2955">
        <v>-1.37</v>
      </c>
      <c r="K2955">
        <v>-2.46</v>
      </c>
      <c r="L2955">
        <v>91.2</v>
      </c>
      <c r="M2955" t="str">
        <f t="shared" si="140"/>
        <v/>
      </c>
      <c r="N2955" s="12" t="str">
        <f t="shared" si="141"/>
        <v/>
      </c>
      <c r="O2955" t="str">
        <f t="shared" si="142"/>
        <v/>
      </c>
    </row>
    <row r="2956" spans="1:15" x14ac:dyDescent="0.25">
      <c r="A2956">
        <v>1997</v>
      </c>
      <c r="B2956">
        <v>2</v>
      </c>
      <c r="C2956" s="2">
        <v>0.46736111111111112</v>
      </c>
      <c r="D2956">
        <v>1</v>
      </c>
      <c r="E2956">
        <v>10</v>
      </c>
      <c r="F2956" t="s">
        <v>469</v>
      </c>
      <c r="G2956" t="s">
        <v>3189</v>
      </c>
      <c r="H2956">
        <v>14</v>
      </c>
      <c r="I2956">
        <v>17</v>
      </c>
      <c r="J2956">
        <v>2.46</v>
      </c>
      <c r="K2956">
        <v>2.0499999999999998</v>
      </c>
      <c r="L2956">
        <v>90.6</v>
      </c>
      <c r="M2956" t="str">
        <f t="shared" si="140"/>
        <v/>
      </c>
      <c r="N2956" s="12" t="str">
        <f t="shared" si="141"/>
        <v/>
      </c>
      <c r="O2956" t="str">
        <f t="shared" si="142"/>
        <v/>
      </c>
    </row>
    <row r="2957" spans="1:15" x14ac:dyDescent="0.25">
      <c r="A2957">
        <v>1997</v>
      </c>
      <c r="B2957">
        <v>2</v>
      </c>
      <c r="C2957" s="2">
        <v>0.45208333333333334</v>
      </c>
      <c r="D2957">
        <v>2</v>
      </c>
      <c r="E2957">
        <v>9</v>
      </c>
      <c r="F2957" t="s">
        <v>470</v>
      </c>
      <c r="G2957" t="s">
        <v>3258</v>
      </c>
      <c r="H2957">
        <v>14</v>
      </c>
      <c r="I2957">
        <v>17</v>
      </c>
      <c r="J2957">
        <v>2.0499999999999998</v>
      </c>
      <c r="K2957">
        <v>4.04</v>
      </c>
      <c r="L2957">
        <v>93.2</v>
      </c>
      <c r="M2957" t="str">
        <f t="shared" si="140"/>
        <v/>
      </c>
      <c r="N2957" s="12" t="str">
        <f t="shared" si="141"/>
        <v/>
      </c>
      <c r="O2957" t="str">
        <f t="shared" si="142"/>
        <v/>
      </c>
    </row>
    <row r="2958" spans="1:15" x14ac:dyDescent="0.25">
      <c r="A2958">
        <v>1997</v>
      </c>
      <c r="B2958">
        <v>2</v>
      </c>
      <c r="C2958" s="2">
        <v>0.4368055555555555</v>
      </c>
      <c r="D2958">
        <v>1</v>
      </c>
      <c r="E2958">
        <v>10</v>
      </c>
      <c r="F2958" t="s">
        <v>488</v>
      </c>
      <c r="G2958" t="s">
        <v>3188</v>
      </c>
      <c r="H2958">
        <v>14</v>
      </c>
      <c r="I2958">
        <v>17</v>
      </c>
      <c r="J2958">
        <v>4.04</v>
      </c>
      <c r="K2958">
        <v>3.5</v>
      </c>
      <c r="L2958">
        <v>92.5</v>
      </c>
      <c r="M2958" t="str">
        <f t="shared" si="140"/>
        <v/>
      </c>
      <c r="N2958" s="12" t="str">
        <f t="shared" si="141"/>
        <v/>
      </c>
      <c r="O2958" t="str">
        <f t="shared" si="142"/>
        <v/>
      </c>
    </row>
    <row r="2959" spans="1:15" x14ac:dyDescent="0.25">
      <c r="A2959">
        <v>1997</v>
      </c>
      <c r="B2959">
        <v>2</v>
      </c>
      <c r="C2959" s="2">
        <v>0.42152777777777778</v>
      </c>
      <c r="D2959">
        <v>2</v>
      </c>
      <c r="E2959">
        <v>10</v>
      </c>
      <c r="F2959" t="s">
        <v>488</v>
      </c>
      <c r="G2959" t="s">
        <v>3257</v>
      </c>
      <c r="H2959">
        <v>14</v>
      </c>
      <c r="I2959">
        <v>17</v>
      </c>
      <c r="J2959">
        <v>3.5</v>
      </c>
      <c r="K2959">
        <v>4.84</v>
      </c>
      <c r="L2959">
        <v>94.1</v>
      </c>
      <c r="M2959" t="str">
        <f t="shared" si="140"/>
        <v/>
      </c>
      <c r="N2959" s="12" t="str">
        <f t="shared" si="141"/>
        <v/>
      </c>
      <c r="O2959" t="str">
        <f t="shared" si="142"/>
        <v/>
      </c>
    </row>
    <row r="2960" spans="1:15" x14ac:dyDescent="0.25">
      <c r="A2960">
        <v>1997</v>
      </c>
      <c r="B2960">
        <v>2</v>
      </c>
      <c r="C2960" s="2">
        <v>0.40625</v>
      </c>
      <c r="D2960">
        <v>1</v>
      </c>
      <c r="E2960">
        <v>10</v>
      </c>
      <c r="F2960" t="s">
        <v>461</v>
      </c>
      <c r="G2960" t="s">
        <v>3256</v>
      </c>
      <c r="H2960">
        <v>14</v>
      </c>
      <c r="I2960">
        <v>17</v>
      </c>
      <c r="J2960">
        <v>4.84</v>
      </c>
      <c r="K2960">
        <v>3.69</v>
      </c>
      <c r="L2960">
        <v>92.7</v>
      </c>
      <c r="M2960" t="str">
        <f t="shared" si="140"/>
        <v/>
      </c>
      <c r="N2960" s="12" t="str">
        <f t="shared" si="141"/>
        <v/>
      </c>
      <c r="O2960" t="str">
        <f t="shared" si="142"/>
        <v/>
      </c>
    </row>
    <row r="2961" spans="1:15" x14ac:dyDescent="0.25">
      <c r="A2961">
        <v>1997</v>
      </c>
      <c r="B2961">
        <v>2</v>
      </c>
      <c r="C2961" s="2">
        <v>0.39097222222222222</v>
      </c>
      <c r="D2961">
        <v>2</v>
      </c>
      <c r="E2961">
        <v>13</v>
      </c>
      <c r="F2961" t="s">
        <v>454</v>
      </c>
      <c r="G2961" t="s">
        <v>3209</v>
      </c>
      <c r="H2961">
        <v>14</v>
      </c>
      <c r="I2961">
        <v>17</v>
      </c>
      <c r="J2961">
        <v>3.69</v>
      </c>
      <c r="K2961">
        <v>3.03</v>
      </c>
      <c r="L2961">
        <v>91.9</v>
      </c>
      <c r="M2961" t="str">
        <f t="shared" si="140"/>
        <v/>
      </c>
      <c r="N2961" s="12" t="str">
        <f t="shared" si="141"/>
        <v/>
      </c>
      <c r="O2961" t="str">
        <f t="shared" si="142"/>
        <v/>
      </c>
    </row>
    <row r="2962" spans="1:15" x14ac:dyDescent="0.25">
      <c r="A2962">
        <v>1997</v>
      </c>
      <c r="B2962">
        <v>2</v>
      </c>
      <c r="C2962" s="2">
        <v>0.3756944444444445</v>
      </c>
      <c r="D2962">
        <v>3</v>
      </c>
      <c r="E2962">
        <v>13</v>
      </c>
      <c r="F2962" t="s">
        <v>454</v>
      </c>
      <c r="G2962" t="s">
        <v>3188</v>
      </c>
      <c r="H2962">
        <v>14</v>
      </c>
      <c r="I2962">
        <v>17</v>
      </c>
      <c r="J2962">
        <v>3.03</v>
      </c>
      <c r="K2962">
        <v>2.5099999999999998</v>
      </c>
      <c r="L2962">
        <v>91.1</v>
      </c>
      <c r="M2962" t="str">
        <f t="shared" si="140"/>
        <v/>
      </c>
      <c r="N2962" s="12" t="str">
        <f t="shared" si="141"/>
        <v/>
      </c>
      <c r="O2962" t="str">
        <f t="shared" si="142"/>
        <v/>
      </c>
    </row>
    <row r="2963" spans="1:15" x14ac:dyDescent="0.25">
      <c r="A2963">
        <v>1997</v>
      </c>
      <c r="B2963">
        <v>2</v>
      </c>
      <c r="C2963" s="2">
        <v>0.36041666666666666</v>
      </c>
      <c r="D2963">
        <v>4</v>
      </c>
      <c r="E2963">
        <v>13</v>
      </c>
      <c r="F2963" t="s">
        <v>454</v>
      </c>
      <c r="G2963" t="s">
        <v>3255</v>
      </c>
      <c r="H2963">
        <v>14</v>
      </c>
      <c r="I2963">
        <v>20</v>
      </c>
      <c r="J2963">
        <v>2.5099999999999998</v>
      </c>
      <c r="K2963">
        <v>3</v>
      </c>
      <c r="L2963">
        <v>91.8</v>
      </c>
      <c r="M2963">
        <f t="shared" si="140"/>
        <v>2</v>
      </c>
      <c r="N2963" s="12">
        <f t="shared" si="141"/>
        <v>1.4826388888888891E-2</v>
      </c>
      <c r="O2963">
        <f t="shared" si="142"/>
        <v>6</v>
      </c>
    </row>
    <row r="2964" spans="1:15" x14ac:dyDescent="0.25">
      <c r="A2964">
        <v>1997</v>
      </c>
      <c r="B2964">
        <v>2</v>
      </c>
      <c r="C2964" s="2">
        <v>0.34375</v>
      </c>
      <c r="G2964" t="s">
        <v>3254</v>
      </c>
      <c r="H2964">
        <v>14</v>
      </c>
      <c r="I2964">
        <v>20</v>
      </c>
      <c r="J2964">
        <v>0</v>
      </c>
      <c r="K2964">
        <v>0.61</v>
      </c>
      <c r="L2964">
        <v>90.8</v>
      </c>
      <c r="M2964" t="str">
        <f t="shared" si="140"/>
        <v/>
      </c>
      <c r="N2964" s="12" t="str">
        <f t="shared" si="141"/>
        <v/>
      </c>
      <c r="O2964" t="str">
        <f t="shared" si="142"/>
        <v/>
      </c>
    </row>
    <row r="2965" spans="1:15" x14ac:dyDescent="0.25">
      <c r="A2965">
        <v>1997</v>
      </c>
      <c r="B2965">
        <v>2</v>
      </c>
      <c r="C2965" s="2">
        <v>0.33263888888888887</v>
      </c>
      <c r="D2965">
        <v>1</v>
      </c>
      <c r="E2965">
        <v>10</v>
      </c>
      <c r="F2965" t="s">
        <v>494</v>
      </c>
      <c r="G2965" t="s">
        <v>3253</v>
      </c>
      <c r="H2965">
        <v>14</v>
      </c>
      <c r="I2965">
        <v>20</v>
      </c>
      <c r="J2965">
        <v>0.61</v>
      </c>
      <c r="K2965">
        <v>1.86</v>
      </c>
      <c r="L2965">
        <v>88.8</v>
      </c>
      <c r="M2965" t="str">
        <f t="shared" si="140"/>
        <v/>
      </c>
      <c r="N2965" s="12" t="str">
        <f t="shared" si="141"/>
        <v/>
      </c>
      <c r="O2965" t="str">
        <f t="shared" si="142"/>
        <v/>
      </c>
    </row>
    <row r="2966" spans="1:15" x14ac:dyDescent="0.25">
      <c r="A2966">
        <v>1997</v>
      </c>
      <c r="B2966">
        <v>2</v>
      </c>
      <c r="C2966" s="2">
        <v>0.3215277777777778</v>
      </c>
      <c r="D2966">
        <v>1</v>
      </c>
      <c r="E2966">
        <v>10</v>
      </c>
      <c r="F2966" t="s">
        <v>452</v>
      </c>
      <c r="G2966" t="s">
        <v>3252</v>
      </c>
      <c r="H2966">
        <v>14</v>
      </c>
      <c r="I2966">
        <v>20</v>
      </c>
      <c r="J2966">
        <v>1.86</v>
      </c>
      <c r="K2966">
        <v>1.32</v>
      </c>
      <c r="L2966">
        <v>89.7</v>
      </c>
      <c r="M2966" t="str">
        <f t="shared" si="140"/>
        <v/>
      </c>
      <c r="N2966" s="12" t="str">
        <f t="shared" si="141"/>
        <v/>
      </c>
      <c r="O2966" t="str">
        <f t="shared" si="142"/>
        <v/>
      </c>
    </row>
    <row r="2967" spans="1:15" x14ac:dyDescent="0.25">
      <c r="A2967">
        <v>1997</v>
      </c>
      <c r="B2967">
        <v>2</v>
      </c>
      <c r="C2967" s="2">
        <v>0.31041666666666667</v>
      </c>
      <c r="D2967">
        <v>2</v>
      </c>
      <c r="E2967">
        <v>10</v>
      </c>
      <c r="F2967" t="s">
        <v>452</v>
      </c>
      <c r="G2967" t="s">
        <v>3251</v>
      </c>
      <c r="H2967">
        <v>14</v>
      </c>
      <c r="I2967">
        <v>20</v>
      </c>
      <c r="J2967">
        <v>1.32</v>
      </c>
      <c r="K2967">
        <v>-0.67</v>
      </c>
      <c r="L2967">
        <v>92.6</v>
      </c>
      <c r="M2967" t="str">
        <f t="shared" si="140"/>
        <v/>
      </c>
      <c r="N2967" s="12" t="str">
        <f t="shared" si="141"/>
        <v/>
      </c>
      <c r="O2967" t="str">
        <f t="shared" si="142"/>
        <v/>
      </c>
    </row>
    <row r="2968" spans="1:15" x14ac:dyDescent="0.25">
      <c r="A2968">
        <v>1997</v>
      </c>
      <c r="B2968">
        <v>2</v>
      </c>
      <c r="C2968" s="2">
        <v>0.2986111111111111</v>
      </c>
      <c r="D2968">
        <v>1</v>
      </c>
      <c r="E2968">
        <v>10</v>
      </c>
      <c r="F2968" t="s">
        <v>657</v>
      </c>
      <c r="G2968" t="s">
        <v>3250</v>
      </c>
      <c r="H2968">
        <v>14</v>
      </c>
      <c r="I2968">
        <v>20</v>
      </c>
      <c r="J2968">
        <v>0.67</v>
      </c>
      <c r="K2968">
        <v>1.33</v>
      </c>
      <c r="L2968">
        <v>93.4</v>
      </c>
      <c r="M2968" t="str">
        <f t="shared" si="140"/>
        <v/>
      </c>
      <c r="N2968" s="12" t="str">
        <f t="shared" si="141"/>
        <v/>
      </c>
      <c r="O2968" t="str">
        <f t="shared" si="142"/>
        <v/>
      </c>
    </row>
    <row r="2969" spans="1:15" x14ac:dyDescent="0.25">
      <c r="A2969">
        <v>1997</v>
      </c>
      <c r="B2969">
        <v>2</v>
      </c>
      <c r="C2969" s="2">
        <v>0.27430555555555552</v>
      </c>
      <c r="D2969">
        <v>1</v>
      </c>
      <c r="E2969">
        <v>10</v>
      </c>
      <c r="F2969" t="s">
        <v>3112</v>
      </c>
      <c r="G2969" t="s">
        <v>3249</v>
      </c>
      <c r="H2969">
        <v>14</v>
      </c>
      <c r="I2969">
        <v>20</v>
      </c>
      <c r="J2969">
        <v>1.33</v>
      </c>
      <c r="K2969">
        <v>1.06</v>
      </c>
      <c r="L2969">
        <v>93.1</v>
      </c>
      <c r="M2969" t="str">
        <f t="shared" si="140"/>
        <v/>
      </c>
      <c r="N2969" s="12" t="str">
        <f t="shared" si="141"/>
        <v/>
      </c>
      <c r="O2969" t="str">
        <f t="shared" si="142"/>
        <v/>
      </c>
    </row>
    <row r="2970" spans="1:15" x14ac:dyDescent="0.25">
      <c r="A2970">
        <v>1997</v>
      </c>
      <c r="B2970">
        <v>2</v>
      </c>
      <c r="C2970" s="2">
        <v>0.25</v>
      </c>
      <c r="D2970">
        <v>2</v>
      </c>
      <c r="E2970">
        <v>8</v>
      </c>
      <c r="F2970" t="s">
        <v>3172</v>
      </c>
      <c r="H2970">
        <v>14</v>
      </c>
      <c r="I2970">
        <v>20</v>
      </c>
      <c r="J2970">
        <v>1.06</v>
      </c>
      <c r="K2970">
        <v>1.86</v>
      </c>
      <c r="L2970">
        <v>94</v>
      </c>
      <c r="M2970" t="str">
        <f t="shared" si="140"/>
        <v/>
      </c>
      <c r="N2970" s="12" t="str">
        <f t="shared" si="141"/>
        <v/>
      </c>
      <c r="O2970" t="str">
        <f t="shared" si="142"/>
        <v/>
      </c>
    </row>
    <row r="2971" spans="1:15" x14ac:dyDescent="0.25">
      <c r="A2971">
        <v>1997</v>
      </c>
      <c r="B2971">
        <v>2</v>
      </c>
      <c r="C2971" s="2">
        <v>0.22569444444444445</v>
      </c>
      <c r="D2971">
        <v>1</v>
      </c>
      <c r="E2971">
        <v>10</v>
      </c>
      <c r="F2971" t="s">
        <v>623</v>
      </c>
      <c r="G2971" t="s">
        <v>3248</v>
      </c>
      <c r="H2971">
        <v>14</v>
      </c>
      <c r="I2971">
        <v>20</v>
      </c>
      <c r="J2971">
        <v>1.86</v>
      </c>
      <c r="K2971">
        <v>3.31</v>
      </c>
      <c r="L2971">
        <v>95.5</v>
      </c>
      <c r="M2971" t="str">
        <f t="shared" si="140"/>
        <v/>
      </c>
      <c r="N2971" s="12" t="str">
        <f t="shared" si="141"/>
        <v/>
      </c>
      <c r="O2971" t="str">
        <f t="shared" si="142"/>
        <v/>
      </c>
    </row>
    <row r="2972" spans="1:15" x14ac:dyDescent="0.25">
      <c r="A2972">
        <v>1997</v>
      </c>
      <c r="B2972">
        <v>2</v>
      </c>
      <c r="C2972" s="2">
        <v>0.20138888888888887</v>
      </c>
      <c r="D2972">
        <v>1</v>
      </c>
      <c r="E2972">
        <v>10</v>
      </c>
      <c r="F2972" t="s">
        <v>464</v>
      </c>
      <c r="G2972" t="s">
        <v>3247</v>
      </c>
      <c r="H2972">
        <v>14</v>
      </c>
      <c r="I2972">
        <v>20</v>
      </c>
      <c r="J2972">
        <v>3.31</v>
      </c>
      <c r="K2972">
        <v>3.99</v>
      </c>
      <c r="L2972">
        <v>96.1</v>
      </c>
      <c r="M2972" t="str">
        <f t="shared" si="140"/>
        <v/>
      </c>
      <c r="N2972" s="12" t="str">
        <f t="shared" si="141"/>
        <v/>
      </c>
      <c r="O2972" t="str">
        <f t="shared" si="142"/>
        <v/>
      </c>
    </row>
    <row r="2973" spans="1:15" x14ac:dyDescent="0.25">
      <c r="A2973">
        <v>1997</v>
      </c>
      <c r="B2973">
        <v>2</v>
      </c>
      <c r="C2973" s="2">
        <v>0.17708333333333334</v>
      </c>
      <c r="D2973">
        <v>2</v>
      </c>
      <c r="E2973">
        <v>1</v>
      </c>
      <c r="F2973" t="s">
        <v>494</v>
      </c>
      <c r="G2973" t="s">
        <v>3246</v>
      </c>
      <c r="H2973">
        <v>14</v>
      </c>
      <c r="I2973">
        <v>20</v>
      </c>
      <c r="J2973">
        <v>3.99</v>
      </c>
      <c r="K2973">
        <v>4.3099999999999996</v>
      </c>
      <c r="L2973">
        <v>96.4</v>
      </c>
      <c r="M2973" t="str">
        <f t="shared" si="140"/>
        <v/>
      </c>
      <c r="N2973" s="12" t="str">
        <f t="shared" si="141"/>
        <v/>
      </c>
      <c r="O2973" t="str">
        <f t="shared" si="142"/>
        <v/>
      </c>
    </row>
    <row r="2974" spans="1:15" x14ac:dyDescent="0.25">
      <c r="A2974">
        <v>1997</v>
      </c>
      <c r="B2974">
        <v>2</v>
      </c>
      <c r="C2974" s="2">
        <v>0.15277777777777776</v>
      </c>
      <c r="D2974">
        <v>1</v>
      </c>
      <c r="E2974">
        <v>10</v>
      </c>
      <c r="F2974" t="s">
        <v>492</v>
      </c>
      <c r="G2974" t="s">
        <v>3189</v>
      </c>
      <c r="H2974">
        <v>14</v>
      </c>
      <c r="I2974">
        <v>20</v>
      </c>
      <c r="J2974">
        <v>4.3099999999999996</v>
      </c>
      <c r="K2974">
        <v>3.88</v>
      </c>
      <c r="L2974">
        <v>96.1</v>
      </c>
      <c r="M2974" t="str">
        <f t="shared" si="140"/>
        <v/>
      </c>
      <c r="N2974" s="12" t="str">
        <f t="shared" si="141"/>
        <v/>
      </c>
      <c r="O2974" t="str">
        <f t="shared" si="142"/>
        <v/>
      </c>
    </row>
    <row r="2975" spans="1:15" x14ac:dyDescent="0.25">
      <c r="A2975">
        <v>1997</v>
      </c>
      <c r="B2975">
        <v>2</v>
      </c>
      <c r="C2975" s="2">
        <v>0.12847222222222224</v>
      </c>
      <c r="D2975">
        <v>2</v>
      </c>
      <c r="E2975">
        <v>9</v>
      </c>
      <c r="F2975" t="s">
        <v>462</v>
      </c>
      <c r="G2975" t="s">
        <v>3245</v>
      </c>
      <c r="H2975">
        <v>14</v>
      </c>
      <c r="I2975">
        <v>20</v>
      </c>
      <c r="J2975">
        <v>3.88</v>
      </c>
      <c r="K2975">
        <v>4.6900000000000004</v>
      </c>
      <c r="L2975">
        <v>96.7</v>
      </c>
      <c r="M2975" t="str">
        <f t="shared" si="140"/>
        <v/>
      </c>
      <c r="N2975" s="12" t="str">
        <f t="shared" si="141"/>
        <v/>
      </c>
      <c r="O2975" t="str">
        <f t="shared" si="142"/>
        <v/>
      </c>
    </row>
    <row r="2976" spans="1:15" x14ac:dyDescent="0.25">
      <c r="A2976">
        <v>1997</v>
      </c>
      <c r="B2976">
        <v>2</v>
      </c>
      <c r="C2976" s="2">
        <v>0.10416666666666667</v>
      </c>
      <c r="D2976">
        <v>3</v>
      </c>
      <c r="E2976">
        <v>1</v>
      </c>
      <c r="F2976" t="s">
        <v>1223</v>
      </c>
      <c r="G2976" t="s">
        <v>3245</v>
      </c>
      <c r="H2976">
        <v>14</v>
      </c>
      <c r="I2976">
        <v>20</v>
      </c>
      <c r="J2976">
        <v>4.6900000000000004</v>
      </c>
      <c r="K2976">
        <v>6.74</v>
      </c>
      <c r="L2976">
        <v>98</v>
      </c>
      <c r="M2976" t="str">
        <f t="shared" si="140"/>
        <v/>
      </c>
      <c r="N2976" s="12" t="str">
        <f t="shared" si="141"/>
        <v/>
      </c>
      <c r="O2976" t="str">
        <f t="shared" si="142"/>
        <v/>
      </c>
    </row>
    <row r="2977" spans="1:15" x14ac:dyDescent="0.25">
      <c r="A2977">
        <v>1997</v>
      </c>
      <c r="B2977">
        <v>2</v>
      </c>
      <c r="C2977" s="2">
        <v>7.9861111111111105E-2</v>
      </c>
      <c r="D2977">
        <v>1</v>
      </c>
      <c r="E2977">
        <v>2</v>
      </c>
      <c r="F2977" t="s">
        <v>514</v>
      </c>
      <c r="G2977" t="s">
        <v>3244</v>
      </c>
      <c r="H2977">
        <v>14</v>
      </c>
      <c r="I2977">
        <v>27</v>
      </c>
      <c r="J2977">
        <v>6.74</v>
      </c>
      <c r="K2977">
        <v>7</v>
      </c>
      <c r="L2977">
        <v>98.1</v>
      </c>
      <c r="M2977">
        <f t="shared" si="140"/>
        <v>2</v>
      </c>
      <c r="N2977" s="12">
        <f t="shared" si="141"/>
        <v>1.9502314814814813E-2</v>
      </c>
      <c r="O2977">
        <f t="shared" si="142"/>
        <v>13</v>
      </c>
    </row>
    <row r="2978" spans="1:15" x14ac:dyDescent="0.25">
      <c r="A2978">
        <v>1997</v>
      </c>
      <c r="B2978">
        <v>2</v>
      </c>
      <c r="C2978" s="2">
        <v>4.9305555555555554E-2</v>
      </c>
      <c r="G2978" t="s">
        <v>3243</v>
      </c>
      <c r="H2978">
        <v>14</v>
      </c>
      <c r="I2978">
        <v>27</v>
      </c>
      <c r="J2978">
        <v>0</v>
      </c>
      <c r="K2978">
        <v>0.41</v>
      </c>
      <c r="L2978">
        <v>98</v>
      </c>
      <c r="M2978" t="str">
        <f t="shared" si="140"/>
        <v/>
      </c>
      <c r="N2978" s="12" t="str">
        <f t="shared" si="141"/>
        <v/>
      </c>
      <c r="O2978" t="str">
        <f t="shared" si="142"/>
        <v/>
      </c>
    </row>
    <row r="2979" spans="1:15" x14ac:dyDescent="0.25">
      <c r="A2979">
        <v>1997</v>
      </c>
      <c r="B2979">
        <v>2</v>
      </c>
      <c r="C2979" s="2">
        <v>4.5833333333333337E-2</v>
      </c>
      <c r="D2979">
        <v>1</v>
      </c>
      <c r="E2979">
        <v>10</v>
      </c>
      <c r="F2979" t="s">
        <v>1995</v>
      </c>
      <c r="G2979" t="s">
        <v>3242</v>
      </c>
      <c r="H2979">
        <v>14</v>
      </c>
      <c r="I2979">
        <v>27</v>
      </c>
      <c r="J2979">
        <v>0.41</v>
      </c>
      <c r="K2979">
        <v>1.6</v>
      </c>
      <c r="L2979">
        <v>97.3</v>
      </c>
      <c r="M2979" t="str">
        <f t="shared" si="140"/>
        <v/>
      </c>
      <c r="N2979" s="12" t="str">
        <f t="shared" si="141"/>
        <v/>
      </c>
      <c r="O2979" t="str">
        <f t="shared" si="142"/>
        <v/>
      </c>
    </row>
    <row r="2980" spans="1:15" x14ac:dyDescent="0.25">
      <c r="A2980">
        <v>1997</v>
      </c>
      <c r="B2980">
        <v>2</v>
      </c>
      <c r="C2980" s="2">
        <v>4.027777777777778E-2</v>
      </c>
      <c r="D2980">
        <v>1</v>
      </c>
      <c r="E2980">
        <v>10</v>
      </c>
      <c r="F2980" t="s">
        <v>1278</v>
      </c>
      <c r="G2980" t="s">
        <v>3241</v>
      </c>
      <c r="H2980">
        <v>14</v>
      </c>
      <c r="I2980">
        <v>27</v>
      </c>
      <c r="J2980">
        <v>1.6</v>
      </c>
      <c r="K2980">
        <v>2.2599999999999998</v>
      </c>
      <c r="L2980">
        <v>96.8</v>
      </c>
      <c r="M2980" t="str">
        <f t="shared" si="140"/>
        <v/>
      </c>
      <c r="N2980" s="12" t="str">
        <f t="shared" si="141"/>
        <v/>
      </c>
      <c r="O2980" t="str">
        <f t="shared" si="142"/>
        <v/>
      </c>
    </row>
    <row r="2981" spans="1:15" x14ac:dyDescent="0.25">
      <c r="A2981">
        <v>1997</v>
      </c>
      <c r="B2981">
        <v>2</v>
      </c>
      <c r="C2981" s="2">
        <v>2.7777777777777776E-2</v>
      </c>
      <c r="D2981">
        <v>1</v>
      </c>
      <c r="E2981">
        <v>10</v>
      </c>
      <c r="F2981" t="s">
        <v>2466</v>
      </c>
      <c r="G2981" t="s">
        <v>3240</v>
      </c>
      <c r="H2981">
        <v>14</v>
      </c>
      <c r="I2981">
        <v>27</v>
      </c>
      <c r="J2981">
        <v>2.2599999999999998</v>
      </c>
      <c r="K2981">
        <v>1.85</v>
      </c>
      <c r="L2981">
        <v>97.1</v>
      </c>
      <c r="M2981" t="str">
        <f t="shared" si="140"/>
        <v/>
      </c>
      <c r="N2981" s="12" t="str">
        <f t="shared" si="141"/>
        <v/>
      </c>
      <c r="O2981" t="str">
        <f t="shared" si="142"/>
        <v/>
      </c>
    </row>
    <row r="2982" spans="1:15" x14ac:dyDescent="0.25">
      <c r="A2982">
        <v>1997</v>
      </c>
      <c r="B2982">
        <v>2</v>
      </c>
      <c r="C2982" s="2">
        <v>2.4305555555555556E-2</v>
      </c>
      <c r="D2982">
        <v>2</v>
      </c>
      <c r="E2982">
        <v>9</v>
      </c>
      <c r="F2982" t="s">
        <v>670</v>
      </c>
      <c r="G2982" t="s">
        <v>3239</v>
      </c>
      <c r="H2982">
        <v>14</v>
      </c>
      <c r="I2982">
        <v>27</v>
      </c>
      <c r="J2982">
        <v>1.85</v>
      </c>
      <c r="K2982">
        <v>2.08</v>
      </c>
      <c r="L2982">
        <v>97</v>
      </c>
      <c r="M2982" t="str">
        <f t="shared" si="140"/>
        <v/>
      </c>
      <c r="N2982" s="12" t="str">
        <f t="shared" si="141"/>
        <v/>
      </c>
      <c r="O2982" t="str">
        <f t="shared" si="142"/>
        <v/>
      </c>
    </row>
    <row r="2983" spans="1:15" x14ac:dyDescent="0.25">
      <c r="A2983">
        <v>1997</v>
      </c>
      <c r="B2983">
        <v>2</v>
      </c>
      <c r="C2983" s="2">
        <v>2.0833333333333332E-2</v>
      </c>
      <c r="D2983">
        <v>3</v>
      </c>
      <c r="E2983">
        <v>2</v>
      </c>
      <c r="F2983" t="s">
        <v>569</v>
      </c>
      <c r="G2983" t="s">
        <v>3238</v>
      </c>
      <c r="H2983">
        <v>14</v>
      </c>
      <c r="I2983">
        <v>27</v>
      </c>
      <c r="J2983">
        <v>2.08</v>
      </c>
      <c r="K2983">
        <v>0.46</v>
      </c>
      <c r="L2983">
        <v>98</v>
      </c>
      <c r="M2983" t="str">
        <f t="shared" si="140"/>
        <v/>
      </c>
      <c r="N2983" s="12" t="str">
        <f t="shared" si="141"/>
        <v/>
      </c>
      <c r="O2983" t="str">
        <f t="shared" si="142"/>
        <v/>
      </c>
    </row>
    <row r="2984" spans="1:15" x14ac:dyDescent="0.25">
      <c r="A2984">
        <v>1997</v>
      </c>
      <c r="B2984">
        <v>2</v>
      </c>
      <c r="C2984" s="2">
        <v>1.8055555555555557E-2</v>
      </c>
      <c r="D2984">
        <v>4</v>
      </c>
      <c r="E2984">
        <v>2</v>
      </c>
      <c r="F2984" t="s">
        <v>569</v>
      </c>
      <c r="G2984" t="s">
        <v>3178</v>
      </c>
      <c r="H2984">
        <v>14</v>
      </c>
      <c r="I2984">
        <v>27</v>
      </c>
      <c r="J2984">
        <v>0.46</v>
      </c>
      <c r="K2984">
        <v>-1.73</v>
      </c>
      <c r="L2984">
        <v>98.9</v>
      </c>
      <c r="M2984" t="str">
        <f t="shared" si="140"/>
        <v/>
      </c>
      <c r="N2984" s="12" t="str">
        <f t="shared" si="141"/>
        <v/>
      </c>
      <c r="O2984" t="str">
        <f t="shared" si="142"/>
        <v/>
      </c>
    </row>
    <row r="2985" spans="1:15" x14ac:dyDescent="0.25">
      <c r="A2985">
        <v>1997</v>
      </c>
      <c r="B2985">
        <v>2</v>
      </c>
      <c r="C2985" s="2">
        <v>1.3194444444444444E-2</v>
      </c>
      <c r="D2985">
        <v>1</v>
      </c>
      <c r="E2985">
        <v>10</v>
      </c>
      <c r="F2985" t="s">
        <v>569</v>
      </c>
      <c r="G2985" t="s">
        <v>3226</v>
      </c>
      <c r="H2985">
        <v>14</v>
      </c>
      <c r="I2985">
        <v>27</v>
      </c>
      <c r="J2985">
        <v>1.73</v>
      </c>
      <c r="K2985">
        <v>0.24</v>
      </c>
      <c r="L2985">
        <v>98.2</v>
      </c>
      <c r="M2985" t="str">
        <f t="shared" si="140"/>
        <v/>
      </c>
      <c r="N2985" s="12" t="str">
        <f t="shared" si="141"/>
        <v/>
      </c>
      <c r="O2985" t="str">
        <f t="shared" si="142"/>
        <v/>
      </c>
    </row>
    <row r="2986" spans="1:15" x14ac:dyDescent="0.25">
      <c r="A2986">
        <v>1997</v>
      </c>
      <c r="G2986" t="s">
        <v>363</v>
      </c>
      <c r="H2986">
        <v>14</v>
      </c>
      <c r="I2986">
        <v>27</v>
      </c>
      <c r="J2986">
        <v>0.24</v>
      </c>
      <c r="K2986">
        <v>0</v>
      </c>
      <c r="M2986" t="str">
        <f t="shared" si="140"/>
        <v/>
      </c>
      <c r="N2986" s="12" t="str">
        <f t="shared" si="141"/>
        <v/>
      </c>
      <c r="O2986" t="str">
        <f t="shared" si="142"/>
        <v/>
      </c>
    </row>
    <row r="2987" spans="1:15" x14ac:dyDescent="0.25">
      <c r="A2987">
        <v>1997</v>
      </c>
      <c r="B2987">
        <v>3</v>
      </c>
      <c r="C2987" s="2">
        <v>0.625</v>
      </c>
      <c r="G2987" t="s">
        <v>3237</v>
      </c>
      <c r="H2987">
        <v>14</v>
      </c>
      <c r="I2987">
        <v>27</v>
      </c>
      <c r="J2987">
        <v>0</v>
      </c>
      <c r="K2987">
        <v>0.61</v>
      </c>
      <c r="L2987">
        <v>98.5</v>
      </c>
      <c r="M2987" t="str">
        <f t="shared" si="140"/>
        <v/>
      </c>
      <c r="N2987" s="12" t="str">
        <f t="shared" si="141"/>
        <v/>
      </c>
      <c r="O2987" t="str">
        <f t="shared" si="142"/>
        <v/>
      </c>
    </row>
    <row r="2988" spans="1:15" x14ac:dyDescent="0.25">
      <c r="A2988">
        <v>1997</v>
      </c>
      <c r="B2988">
        <v>3</v>
      </c>
      <c r="C2988" s="2">
        <v>0.60277777777777775</v>
      </c>
      <c r="D2988">
        <v>1</v>
      </c>
      <c r="E2988">
        <v>10</v>
      </c>
      <c r="F2988" t="s">
        <v>558</v>
      </c>
      <c r="G2988" t="s">
        <v>3236</v>
      </c>
      <c r="H2988">
        <v>14</v>
      </c>
      <c r="I2988">
        <v>27</v>
      </c>
      <c r="J2988">
        <v>0.61</v>
      </c>
      <c r="K2988">
        <v>1.1399999999999999</v>
      </c>
      <c r="L2988">
        <v>98.7</v>
      </c>
      <c r="M2988" t="str">
        <f t="shared" si="140"/>
        <v/>
      </c>
      <c r="N2988" s="12" t="str">
        <f t="shared" si="141"/>
        <v/>
      </c>
      <c r="O2988" t="str">
        <f t="shared" si="142"/>
        <v/>
      </c>
    </row>
    <row r="2989" spans="1:15" x14ac:dyDescent="0.25">
      <c r="A2989">
        <v>1997</v>
      </c>
      <c r="B2989">
        <v>3</v>
      </c>
      <c r="C2989" s="2">
        <v>0.5805555555555556</v>
      </c>
      <c r="D2989">
        <v>2</v>
      </c>
      <c r="E2989">
        <v>2</v>
      </c>
      <c r="F2989" t="s">
        <v>593</v>
      </c>
      <c r="G2989" t="s">
        <v>3235</v>
      </c>
      <c r="H2989">
        <v>14</v>
      </c>
      <c r="I2989">
        <v>27</v>
      </c>
      <c r="J2989">
        <v>1.1399999999999999</v>
      </c>
      <c r="K2989">
        <v>1.66</v>
      </c>
      <c r="L2989">
        <v>98.9</v>
      </c>
      <c r="M2989" t="str">
        <f t="shared" si="140"/>
        <v/>
      </c>
      <c r="N2989" s="12" t="str">
        <f t="shared" si="141"/>
        <v/>
      </c>
      <c r="O2989" t="str">
        <f t="shared" si="142"/>
        <v/>
      </c>
    </row>
    <row r="2990" spans="1:15" x14ac:dyDescent="0.25">
      <c r="A2990">
        <v>1997</v>
      </c>
      <c r="B2990">
        <v>3</v>
      </c>
      <c r="C2990" s="2">
        <v>0.55833333333333335</v>
      </c>
      <c r="D2990">
        <v>1</v>
      </c>
      <c r="E2990">
        <v>10</v>
      </c>
      <c r="F2990" t="s">
        <v>595</v>
      </c>
      <c r="G2990" t="s">
        <v>3234</v>
      </c>
      <c r="H2990">
        <v>14</v>
      </c>
      <c r="I2990">
        <v>27</v>
      </c>
      <c r="J2990">
        <v>1.66</v>
      </c>
      <c r="K2990">
        <v>1.93</v>
      </c>
      <c r="L2990">
        <v>99</v>
      </c>
      <c r="M2990" t="str">
        <f t="shared" si="140"/>
        <v/>
      </c>
      <c r="N2990" s="12" t="str">
        <f t="shared" si="141"/>
        <v/>
      </c>
      <c r="O2990" t="str">
        <f t="shared" si="142"/>
        <v/>
      </c>
    </row>
    <row r="2991" spans="1:15" x14ac:dyDescent="0.25">
      <c r="A2991">
        <v>1997</v>
      </c>
      <c r="B2991">
        <v>3</v>
      </c>
      <c r="C2991" s="2">
        <v>0.53611111111111109</v>
      </c>
      <c r="D2991">
        <v>2</v>
      </c>
      <c r="E2991">
        <v>4</v>
      </c>
      <c r="F2991" t="s">
        <v>668</v>
      </c>
      <c r="G2991" t="s">
        <v>3233</v>
      </c>
      <c r="H2991">
        <v>14</v>
      </c>
      <c r="I2991">
        <v>27</v>
      </c>
      <c r="J2991">
        <v>1.93</v>
      </c>
      <c r="K2991">
        <v>1.49</v>
      </c>
      <c r="L2991">
        <v>98.9</v>
      </c>
      <c r="M2991" t="str">
        <f t="shared" si="140"/>
        <v/>
      </c>
      <c r="N2991" s="12" t="str">
        <f t="shared" si="141"/>
        <v/>
      </c>
      <c r="O2991" t="str">
        <f t="shared" si="142"/>
        <v/>
      </c>
    </row>
    <row r="2992" spans="1:15" x14ac:dyDescent="0.25">
      <c r="A2992">
        <v>1997</v>
      </c>
      <c r="B2992">
        <v>3</v>
      </c>
      <c r="C2992" s="2">
        <v>0.51388888888888895</v>
      </c>
      <c r="D2992">
        <v>3</v>
      </c>
      <c r="E2992">
        <v>2</v>
      </c>
      <c r="F2992" t="s">
        <v>670</v>
      </c>
      <c r="G2992" t="s">
        <v>3146</v>
      </c>
      <c r="H2992">
        <v>14</v>
      </c>
      <c r="I2992">
        <v>27</v>
      </c>
      <c r="J2992">
        <v>1.49</v>
      </c>
      <c r="K2992">
        <v>2.52</v>
      </c>
      <c r="L2992">
        <v>99.2</v>
      </c>
      <c r="M2992" t="str">
        <f t="shared" si="140"/>
        <v/>
      </c>
      <c r="N2992" s="12" t="str">
        <f t="shared" si="141"/>
        <v/>
      </c>
      <c r="O2992" t="str">
        <f t="shared" si="142"/>
        <v/>
      </c>
    </row>
    <row r="2993" spans="1:15" x14ac:dyDescent="0.25">
      <c r="A2993">
        <v>1997</v>
      </c>
      <c r="B2993">
        <v>3</v>
      </c>
      <c r="C2993" s="2">
        <v>0.4916666666666667</v>
      </c>
      <c r="D2993">
        <v>1</v>
      </c>
      <c r="E2993">
        <v>10</v>
      </c>
      <c r="F2993" t="s">
        <v>470</v>
      </c>
      <c r="G2993" t="s">
        <v>3173</v>
      </c>
      <c r="H2993">
        <v>14</v>
      </c>
      <c r="I2993">
        <v>27</v>
      </c>
      <c r="J2993">
        <v>2.52</v>
      </c>
      <c r="K2993">
        <v>2.11</v>
      </c>
      <c r="L2993">
        <v>99.1</v>
      </c>
      <c r="M2993" t="str">
        <f t="shared" si="140"/>
        <v/>
      </c>
      <c r="N2993" s="12" t="str">
        <f t="shared" si="141"/>
        <v/>
      </c>
      <c r="O2993" t="str">
        <f t="shared" si="142"/>
        <v/>
      </c>
    </row>
    <row r="2994" spans="1:15" x14ac:dyDescent="0.25">
      <c r="A2994">
        <v>1997</v>
      </c>
      <c r="B2994">
        <v>3</v>
      </c>
      <c r="C2994" s="2">
        <v>0.4694444444444445</v>
      </c>
      <c r="D2994">
        <v>2</v>
      </c>
      <c r="E2994">
        <v>9</v>
      </c>
      <c r="F2994" t="s">
        <v>1227</v>
      </c>
      <c r="G2994" t="s">
        <v>3232</v>
      </c>
      <c r="H2994">
        <v>14</v>
      </c>
      <c r="I2994">
        <v>27</v>
      </c>
      <c r="J2994">
        <v>2.11</v>
      </c>
      <c r="K2994">
        <v>2.48</v>
      </c>
      <c r="L2994">
        <v>99.2</v>
      </c>
      <c r="M2994" t="str">
        <f t="shared" si="140"/>
        <v/>
      </c>
      <c r="N2994" s="12" t="str">
        <f t="shared" si="141"/>
        <v/>
      </c>
      <c r="O2994" t="str">
        <f t="shared" si="142"/>
        <v/>
      </c>
    </row>
    <row r="2995" spans="1:15" x14ac:dyDescent="0.25">
      <c r="A2995">
        <v>1997</v>
      </c>
      <c r="B2995">
        <v>3</v>
      </c>
      <c r="C2995" s="2">
        <v>0.44722222222222219</v>
      </c>
      <c r="D2995">
        <v>3</v>
      </c>
      <c r="E2995">
        <v>1</v>
      </c>
      <c r="F2995" t="s">
        <v>1312</v>
      </c>
      <c r="G2995" t="s">
        <v>3120</v>
      </c>
      <c r="H2995">
        <v>14</v>
      </c>
      <c r="I2995">
        <v>27</v>
      </c>
      <c r="J2995">
        <v>2.48</v>
      </c>
      <c r="K2995">
        <v>0.79</v>
      </c>
      <c r="L2995">
        <v>98.8</v>
      </c>
      <c r="M2995" t="str">
        <f t="shared" si="140"/>
        <v/>
      </c>
      <c r="N2995" s="12" t="str">
        <f t="shared" si="141"/>
        <v/>
      </c>
      <c r="O2995" t="str">
        <f t="shared" si="142"/>
        <v/>
      </c>
    </row>
    <row r="2996" spans="1:15" x14ac:dyDescent="0.25">
      <c r="A2996">
        <v>1997</v>
      </c>
      <c r="B2996">
        <v>3</v>
      </c>
      <c r="C2996" s="2">
        <v>0.42499999999999999</v>
      </c>
      <c r="D2996">
        <v>4</v>
      </c>
      <c r="E2996">
        <v>1</v>
      </c>
      <c r="F2996" t="s">
        <v>1312</v>
      </c>
      <c r="G2996" t="s">
        <v>3231</v>
      </c>
      <c r="H2996">
        <v>14</v>
      </c>
      <c r="I2996">
        <v>27</v>
      </c>
      <c r="J2996">
        <v>0.79</v>
      </c>
      <c r="K2996">
        <v>-1.86</v>
      </c>
      <c r="L2996">
        <v>97.4</v>
      </c>
      <c r="M2996" t="str">
        <f t="shared" si="140"/>
        <v/>
      </c>
      <c r="N2996" s="12" t="str">
        <f t="shared" si="141"/>
        <v/>
      </c>
      <c r="O2996" t="str">
        <f t="shared" si="142"/>
        <v/>
      </c>
    </row>
    <row r="2997" spans="1:15" x14ac:dyDescent="0.25">
      <c r="A2997">
        <v>1997</v>
      </c>
      <c r="B2997">
        <v>3</v>
      </c>
      <c r="C2997" s="2">
        <v>0.3972222222222222</v>
      </c>
      <c r="D2997">
        <v>1</v>
      </c>
      <c r="E2997">
        <v>10</v>
      </c>
      <c r="F2997" t="s">
        <v>452</v>
      </c>
      <c r="G2997" t="s">
        <v>3230</v>
      </c>
      <c r="H2997">
        <v>14</v>
      </c>
      <c r="I2997">
        <v>27</v>
      </c>
      <c r="J2997">
        <v>1.86</v>
      </c>
      <c r="K2997">
        <v>2.59</v>
      </c>
      <c r="L2997">
        <v>96.9</v>
      </c>
      <c r="M2997" t="str">
        <f t="shared" si="140"/>
        <v/>
      </c>
      <c r="N2997" s="12" t="str">
        <f t="shared" si="141"/>
        <v/>
      </c>
      <c r="O2997" t="str">
        <f t="shared" si="142"/>
        <v/>
      </c>
    </row>
    <row r="2998" spans="1:15" x14ac:dyDescent="0.25">
      <c r="A2998">
        <v>1997</v>
      </c>
      <c r="B2998">
        <v>3</v>
      </c>
      <c r="C2998" s="2">
        <v>0.38541666666666669</v>
      </c>
      <c r="D2998">
        <v>1</v>
      </c>
      <c r="E2998">
        <v>10</v>
      </c>
      <c r="F2998" t="s">
        <v>590</v>
      </c>
      <c r="G2998" t="s">
        <v>3229</v>
      </c>
      <c r="H2998">
        <v>14</v>
      </c>
      <c r="I2998">
        <v>27</v>
      </c>
      <c r="J2998">
        <v>2.59</v>
      </c>
      <c r="K2998">
        <v>2.58</v>
      </c>
      <c r="L2998">
        <v>97</v>
      </c>
      <c r="M2998" t="str">
        <f t="shared" si="140"/>
        <v/>
      </c>
      <c r="N2998" s="12" t="str">
        <f t="shared" si="141"/>
        <v/>
      </c>
      <c r="O2998" t="str">
        <f t="shared" si="142"/>
        <v/>
      </c>
    </row>
    <row r="2999" spans="1:15" x14ac:dyDescent="0.25">
      <c r="A2999">
        <v>1997</v>
      </c>
      <c r="B2999">
        <v>3</v>
      </c>
      <c r="C2999" s="2">
        <v>0.37361111111111112</v>
      </c>
      <c r="D2999">
        <v>2</v>
      </c>
      <c r="E2999">
        <v>6</v>
      </c>
      <c r="F2999" t="s">
        <v>595</v>
      </c>
      <c r="G2999" t="s">
        <v>3228</v>
      </c>
      <c r="H2999">
        <v>14</v>
      </c>
      <c r="I2999">
        <v>27</v>
      </c>
      <c r="J2999">
        <v>2.58</v>
      </c>
      <c r="K2999">
        <v>1.88</v>
      </c>
      <c r="L2999">
        <v>97.5</v>
      </c>
      <c r="M2999" t="str">
        <f t="shared" si="140"/>
        <v/>
      </c>
      <c r="N2999" s="12" t="str">
        <f t="shared" si="141"/>
        <v/>
      </c>
      <c r="O2999" t="str">
        <f t="shared" si="142"/>
        <v/>
      </c>
    </row>
    <row r="3000" spans="1:15" x14ac:dyDescent="0.25">
      <c r="A3000">
        <v>1997</v>
      </c>
      <c r="B3000">
        <v>3</v>
      </c>
      <c r="C3000" s="2">
        <v>0.36180555555555555</v>
      </c>
      <c r="D3000">
        <v>3</v>
      </c>
      <c r="E3000">
        <v>6</v>
      </c>
      <c r="F3000" t="s">
        <v>595</v>
      </c>
      <c r="G3000" t="s">
        <v>3204</v>
      </c>
      <c r="H3000">
        <v>14</v>
      </c>
      <c r="I3000">
        <v>27</v>
      </c>
      <c r="J3000">
        <v>1.88</v>
      </c>
      <c r="K3000">
        <v>0.53</v>
      </c>
      <c r="L3000">
        <v>98.3</v>
      </c>
      <c r="M3000" t="str">
        <f t="shared" si="140"/>
        <v/>
      </c>
      <c r="N3000" s="12" t="str">
        <f t="shared" si="141"/>
        <v/>
      </c>
      <c r="O3000" t="str">
        <f t="shared" si="142"/>
        <v/>
      </c>
    </row>
    <row r="3001" spans="1:15" x14ac:dyDescent="0.25">
      <c r="A3001">
        <v>1997</v>
      </c>
      <c r="B3001">
        <v>3</v>
      </c>
      <c r="C3001" s="2">
        <v>0.35000000000000003</v>
      </c>
      <c r="D3001">
        <v>4</v>
      </c>
      <c r="E3001">
        <v>6</v>
      </c>
      <c r="F3001" t="s">
        <v>595</v>
      </c>
      <c r="G3001" t="s">
        <v>3227</v>
      </c>
      <c r="H3001">
        <v>14</v>
      </c>
      <c r="I3001">
        <v>27</v>
      </c>
      <c r="J3001">
        <v>0.53</v>
      </c>
      <c r="K3001">
        <v>0.35</v>
      </c>
      <c r="L3001">
        <v>98.4</v>
      </c>
      <c r="M3001" t="str">
        <f t="shared" si="140"/>
        <v/>
      </c>
      <c r="N3001" s="12" t="str">
        <f t="shared" si="141"/>
        <v/>
      </c>
      <c r="O3001" t="str">
        <f t="shared" si="142"/>
        <v/>
      </c>
    </row>
    <row r="3002" spans="1:15" x14ac:dyDescent="0.25">
      <c r="A3002">
        <v>1997</v>
      </c>
      <c r="B3002">
        <v>3</v>
      </c>
      <c r="C3002" s="2">
        <v>0.33819444444444446</v>
      </c>
      <c r="D3002">
        <v>1</v>
      </c>
      <c r="E3002">
        <v>10</v>
      </c>
      <c r="F3002" t="s">
        <v>3103</v>
      </c>
      <c r="G3002" t="s">
        <v>3226</v>
      </c>
      <c r="H3002">
        <v>14</v>
      </c>
      <c r="I3002">
        <v>27</v>
      </c>
      <c r="J3002">
        <v>-0.35</v>
      </c>
      <c r="K3002">
        <v>-1.29</v>
      </c>
      <c r="L3002">
        <v>98</v>
      </c>
      <c r="M3002" t="str">
        <f t="shared" si="140"/>
        <v/>
      </c>
      <c r="N3002" s="12" t="str">
        <f t="shared" si="141"/>
        <v/>
      </c>
      <c r="O3002" t="str">
        <f t="shared" si="142"/>
        <v/>
      </c>
    </row>
    <row r="3003" spans="1:15" x14ac:dyDescent="0.25">
      <c r="A3003">
        <v>1997</v>
      </c>
      <c r="B3003">
        <v>3</v>
      </c>
      <c r="C3003" s="2">
        <v>0.32569444444444445</v>
      </c>
      <c r="D3003">
        <v>2</v>
      </c>
      <c r="E3003">
        <v>17</v>
      </c>
      <c r="F3003" t="s">
        <v>3134</v>
      </c>
      <c r="G3003" t="s">
        <v>3064</v>
      </c>
      <c r="H3003">
        <v>14</v>
      </c>
      <c r="I3003">
        <v>27</v>
      </c>
      <c r="J3003">
        <v>-1.29</v>
      </c>
      <c r="K3003">
        <v>-2.2400000000000002</v>
      </c>
      <c r="L3003">
        <v>97.4</v>
      </c>
      <c r="M3003" t="str">
        <f t="shared" si="140"/>
        <v/>
      </c>
      <c r="N3003" s="12" t="str">
        <f t="shared" si="141"/>
        <v/>
      </c>
      <c r="O3003" t="str">
        <f t="shared" si="142"/>
        <v/>
      </c>
    </row>
    <row r="3004" spans="1:15" x14ac:dyDescent="0.25">
      <c r="A3004">
        <v>1997</v>
      </c>
      <c r="B3004">
        <v>3</v>
      </c>
      <c r="C3004" s="2">
        <v>0.31319444444444444</v>
      </c>
      <c r="D3004">
        <v>3</v>
      </c>
      <c r="E3004">
        <v>17</v>
      </c>
      <c r="F3004" t="s">
        <v>3134</v>
      </c>
      <c r="G3004" t="s">
        <v>3225</v>
      </c>
      <c r="H3004">
        <v>14</v>
      </c>
      <c r="I3004">
        <v>27</v>
      </c>
      <c r="J3004">
        <v>-2.2400000000000002</v>
      </c>
      <c r="K3004">
        <v>-2.4900000000000002</v>
      </c>
      <c r="L3004">
        <v>97.2</v>
      </c>
      <c r="M3004" t="str">
        <f t="shared" si="140"/>
        <v/>
      </c>
      <c r="N3004" s="12" t="str">
        <f t="shared" si="141"/>
        <v/>
      </c>
      <c r="O3004" t="str">
        <f t="shared" si="142"/>
        <v/>
      </c>
    </row>
    <row r="3005" spans="1:15" x14ac:dyDescent="0.25">
      <c r="A3005">
        <v>1997</v>
      </c>
      <c r="B3005">
        <v>3</v>
      </c>
      <c r="C3005" s="2">
        <v>0.30069444444444443</v>
      </c>
      <c r="D3005">
        <v>4</v>
      </c>
      <c r="E3005">
        <v>11</v>
      </c>
      <c r="F3005" t="s">
        <v>3081</v>
      </c>
      <c r="G3005" t="s">
        <v>3224</v>
      </c>
      <c r="H3005">
        <v>14</v>
      </c>
      <c r="I3005">
        <v>27</v>
      </c>
      <c r="J3005">
        <v>-2.4900000000000002</v>
      </c>
      <c r="K3005">
        <v>-2.06</v>
      </c>
      <c r="L3005">
        <v>97.5</v>
      </c>
      <c r="M3005" t="str">
        <f t="shared" si="140"/>
        <v/>
      </c>
      <c r="N3005" s="12" t="str">
        <f t="shared" si="141"/>
        <v/>
      </c>
      <c r="O3005" t="str">
        <f t="shared" si="142"/>
        <v/>
      </c>
    </row>
    <row r="3006" spans="1:15" x14ac:dyDescent="0.25">
      <c r="A3006">
        <v>1997</v>
      </c>
      <c r="B3006">
        <v>3</v>
      </c>
      <c r="C3006" s="2">
        <v>0.28611111111111115</v>
      </c>
      <c r="D3006">
        <v>1</v>
      </c>
      <c r="E3006">
        <v>10</v>
      </c>
      <c r="F3006" t="s">
        <v>469</v>
      </c>
      <c r="G3006" t="s">
        <v>3223</v>
      </c>
      <c r="H3006">
        <v>14</v>
      </c>
      <c r="I3006">
        <v>27</v>
      </c>
      <c r="J3006">
        <v>2.06</v>
      </c>
      <c r="K3006">
        <v>2.06</v>
      </c>
      <c r="L3006">
        <v>97.6</v>
      </c>
      <c r="M3006" t="str">
        <f t="shared" si="140"/>
        <v/>
      </c>
      <c r="N3006" s="12" t="str">
        <f t="shared" si="141"/>
        <v/>
      </c>
      <c r="O3006" t="str">
        <f t="shared" si="142"/>
        <v/>
      </c>
    </row>
    <row r="3007" spans="1:15" x14ac:dyDescent="0.25">
      <c r="A3007">
        <v>1997</v>
      </c>
      <c r="B3007">
        <v>3</v>
      </c>
      <c r="C3007" s="2">
        <v>0.26597222222222222</v>
      </c>
      <c r="D3007">
        <v>2</v>
      </c>
      <c r="E3007">
        <v>6</v>
      </c>
      <c r="F3007" t="s">
        <v>670</v>
      </c>
      <c r="G3007" t="s">
        <v>3222</v>
      </c>
      <c r="H3007">
        <v>14</v>
      </c>
      <c r="I3007">
        <v>27</v>
      </c>
      <c r="J3007">
        <v>2.06</v>
      </c>
      <c r="K3007">
        <v>1.49</v>
      </c>
      <c r="L3007">
        <v>98</v>
      </c>
      <c r="M3007" t="str">
        <f t="shared" si="140"/>
        <v/>
      </c>
      <c r="N3007" s="12" t="str">
        <f t="shared" si="141"/>
        <v/>
      </c>
      <c r="O3007" t="str">
        <f t="shared" si="142"/>
        <v/>
      </c>
    </row>
    <row r="3008" spans="1:15" x14ac:dyDescent="0.25">
      <c r="A3008">
        <v>1997</v>
      </c>
      <c r="B3008">
        <v>3</v>
      </c>
      <c r="C3008" s="2">
        <v>0.24583333333333335</v>
      </c>
      <c r="D3008">
        <v>3</v>
      </c>
      <c r="E3008">
        <v>5</v>
      </c>
      <c r="F3008" t="s">
        <v>588</v>
      </c>
      <c r="G3008" t="s">
        <v>3221</v>
      </c>
      <c r="H3008">
        <v>14</v>
      </c>
      <c r="I3008">
        <v>27</v>
      </c>
      <c r="J3008">
        <v>1.49</v>
      </c>
      <c r="K3008">
        <v>3.25</v>
      </c>
      <c r="L3008">
        <v>96.7</v>
      </c>
      <c r="M3008" t="str">
        <f t="shared" si="140"/>
        <v/>
      </c>
      <c r="N3008" s="12" t="str">
        <f t="shared" si="141"/>
        <v/>
      </c>
      <c r="O3008" t="str">
        <f t="shared" si="142"/>
        <v/>
      </c>
    </row>
    <row r="3009" spans="1:15" x14ac:dyDescent="0.25">
      <c r="A3009">
        <v>1997</v>
      </c>
      <c r="B3009">
        <v>3</v>
      </c>
      <c r="C3009" s="2">
        <v>0.22569444444444445</v>
      </c>
      <c r="D3009">
        <v>1</v>
      </c>
      <c r="E3009">
        <v>10</v>
      </c>
      <c r="F3009" t="s">
        <v>694</v>
      </c>
      <c r="G3009" t="s">
        <v>3220</v>
      </c>
      <c r="H3009">
        <v>14</v>
      </c>
      <c r="I3009">
        <v>27</v>
      </c>
      <c r="J3009">
        <v>3.25</v>
      </c>
      <c r="K3009">
        <v>2.7</v>
      </c>
      <c r="L3009">
        <v>97.2</v>
      </c>
      <c r="M3009" t="str">
        <f t="shared" si="140"/>
        <v/>
      </c>
      <c r="N3009" s="12" t="str">
        <f t="shared" si="141"/>
        <v/>
      </c>
      <c r="O3009" t="str">
        <f t="shared" si="142"/>
        <v/>
      </c>
    </row>
    <row r="3010" spans="1:15" x14ac:dyDescent="0.25">
      <c r="A3010">
        <v>1997</v>
      </c>
      <c r="B3010">
        <v>3</v>
      </c>
      <c r="C3010" s="2">
        <v>0.20555555555555557</v>
      </c>
      <c r="D3010">
        <v>2</v>
      </c>
      <c r="E3010">
        <v>10</v>
      </c>
      <c r="F3010" t="s">
        <v>694</v>
      </c>
      <c r="G3010" t="s">
        <v>3219</v>
      </c>
      <c r="H3010">
        <v>14</v>
      </c>
      <c r="I3010">
        <v>27</v>
      </c>
      <c r="J3010">
        <v>2.7</v>
      </c>
      <c r="K3010">
        <v>3.2</v>
      </c>
      <c r="L3010">
        <v>96.9</v>
      </c>
      <c r="M3010" t="str">
        <f t="shared" si="140"/>
        <v/>
      </c>
      <c r="N3010" s="12" t="str">
        <f t="shared" si="141"/>
        <v/>
      </c>
      <c r="O3010" t="str">
        <f t="shared" si="142"/>
        <v/>
      </c>
    </row>
    <row r="3011" spans="1:15" x14ac:dyDescent="0.25">
      <c r="A3011">
        <v>1997</v>
      </c>
      <c r="B3011">
        <v>3</v>
      </c>
      <c r="C3011" s="2">
        <v>0.18541666666666667</v>
      </c>
      <c r="D3011">
        <v>3</v>
      </c>
      <c r="E3011">
        <v>1</v>
      </c>
      <c r="F3011" t="s">
        <v>657</v>
      </c>
      <c r="G3011" t="s">
        <v>3218</v>
      </c>
      <c r="H3011">
        <v>14</v>
      </c>
      <c r="I3011">
        <v>27</v>
      </c>
      <c r="J3011">
        <v>3.2</v>
      </c>
      <c r="K3011">
        <v>4.37</v>
      </c>
      <c r="L3011">
        <v>95.7</v>
      </c>
      <c r="M3011" t="str">
        <f t="shared" si="140"/>
        <v/>
      </c>
      <c r="N3011" s="12" t="str">
        <f t="shared" si="141"/>
        <v/>
      </c>
      <c r="O3011" t="str">
        <f t="shared" si="142"/>
        <v/>
      </c>
    </row>
    <row r="3012" spans="1:15" x14ac:dyDescent="0.25">
      <c r="A3012">
        <v>1997</v>
      </c>
      <c r="B3012">
        <v>3</v>
      </c>
      <c r="C3012" s="2">
        <v>0.16527777777777777</v>
      </c>
      <c r="D3012">
        <v>1</v>
      </c>
      <c r="E3012">
        <v>10</v>
      </c>
      <c r="F3012" t="s">
        <v>634</v>
      </c>
      <c r="G3012" t="s">
        <v>3217</v>
      </c>
      <c r="H3012">
        <v>21</v>
      </c>
      <c r="I3012">
        <v>27</v>
      </c>
      <c r="J3012">
        <v>4.37</v>
      </c>
      <c r="K3012">
        <v>7</v>
      </c>
      <c r="L3012">
        <v>91.6</v>
      </c>
      <c r="M3012">
        <f t="shared" ref="M3012:M3075" si="143">IF(AND(H3012=H3011,I3012=I3011),"",$B3012)</f>
        <v>3</v>
      </c>
      <c r="N3012" s="12">
        <f t="shared" ref="N3012:N3075" si="144">IF(NOT(ISNUMBER(M3012)),"",
IF(AND($C3012=0.625,$B3012=1),TIME(0,0,0),
(($C$3-C3012)+0.625*(B3012-1))/60))</f>
        <v>2.8495370370370369E-2</v>
      </c>
      <c r="O3012">
        <f t="shared" ref="O3012:O3075" si="145">IF(N3012&lt;&gt;"",ABS(H3012-I3012),"")</f>
        <v>6</v>
      </c>
    </row>
    <row r="3013" spans="1:15" x14ac:dyDescent="0.25">
      <c r="A3013">
        <v>1997</v>
      </c>
      <c r="B3013">
        <v>3</v>
      </c>
      <c r="C3013" s="2">
        <v>0.14375000000000002</v>
      </c>
      <c r="G3013" t="s">
        <v>3216</v>
      </c>
      <c r="H3013">
        <v>21</v>
      </c>
      <c r="I3013">
        <v>35</v>
      </c>
      <c r="J3013">
        <v>0</v>
      </c>
      <c r="K3013">
        <v>8</v>
      </c>
      <c r="L3013">
        <v>99.3</v>
      </c>
      <c r="M3013">
        <f t="shared" si="143"/>
        <v>3</v>
      </c>
      <c r="N3013" s="12">
        <f t="shared" si="144"/>
        <v>2.8854166666666667E-2</v>
      </c>
      <c r="O3013">
        <f t="shared" si="145"/>
        <v>14</v>
      </c>
    </row>
    <row r="3014" spans="1:15" x14ac:dyDescent="0.25">
      <c r="A3014">
        <v>1997</v>
      </c>
      <c r="B3014">
        <v>3</v>
      </c>
      <c r="C3014" s="2">
        <v>0.13194444444444445</v>
      </c>
      <c r="G3014" t="s">
        <v>3215</v>
      </c>
      <c r="H3014">
        <v>21</v>
      </c>
      <c r="I3014">
        <v>35</v>
      </c>
      <c r="J3014">
        <v>0</v>
      </c>
      <c r="K3014">
        <v>0.61</v>
      </c>
      <c r="L3014">
        <v>99.1</v>
      </c>
      <c r="M3014" t="str">
        <f t="shared" si="143"/>
        <v/>
      </c>
      <c r="N3014" s="12" t="str">
        <f t="shared" si="144"/>
        <v/>
      </c>
      <c r="O3014" t="str">
        <f t="shared" si="145"/>
        <v/>
      </c>
    </row>
    <row r="3015" spans="1:15" x14ac:dyDescent="0.25">
      <c r="A3015">
        <v>1997</v>
      </c>
      <c r="B3015">
        <v>3</v>
      </c>
      <c r="C3015" s="2">
        <v>0.11597222222222221</v>
      </c>
      <c r="D3015">
        <v>1</v>
      </c>
      <c r="E3015">
        <v>10</v>
      </c>
      <c r="F3015" t="s">
        <v>494</v>
      </c>
      <c r="G3015" t="s">
        <v>3214</v>
      </c>
      <c r="H3015">
        <v>21</v>
      </c>
      <c r="I3015">
        <v>35</v>
      </c>
      <c r="J3015">
        <v>0.61</v>
      </c>
      <c r="K3015">
        <v>0.74</v>
      </c>
      <c r="L3015">
        <v>99.1</v>
      </c>
      <c r="M3015" t="str">
        <f t="shared" si="143"/>
        <v/>
      </c>
      <c r="N3015" s="12" t="str">
        <f t="shared" si="144"/>
        <v/>
      </c>
      <c r="O3015" t="str">
        <f t="shared" si="145"/>
        <v/>
      </c>
    </row>
    <row r="3016" spans="1:15" x14ac:dyDescent="0.25">
      <c r="A3016">
        <v>1997</v>
      </c>
      <c r="B3016">
        <v>3</v>
      </c>
      <c r="C3016" s="2">
        <v>9.9999999999999992E-2</v>
      </c>
      <c r="D3016">
        <v>2</v>
      </c>
      <c r="E3016">
        <v>5</v>
      </c>
      <c r="F3016" t="s">
        <v>1178</v>
      </c>
      <c r="G3016" t="s">
        <v>3213</v>
      </c>
      <c r="H3016">
        <v>21</v>
      </c>
      <c r="I3016">
        <v>35</v>
      </c>
      <c r="J3016">
        <v>0.74</v>
      </c>
      <c r="K3016">
        <v>-1.02</v>
      </c>
      <c r="L3016">
        <v>99.6</v>
      </c>
      <c r="M3016" t="str">
        <f t="shared" si="143"/>
        <v/>
      </c>
      <c r="N3016" s="12" t="str">
        <f t="shared" si="144"/>
        <v/>
      </c>
      <c r="O3016" t="str">
        <f t="shared" si="145"/>
        <v/>
      </c>
    </row>
    <row r="3017" spans="1:15" x14ac:dyDescent="0.25">
      <c r="A3017">
        <v>1997</v>
      </c>
      <c r="B3017">
        <v>3</v>
      </c>
      <c r="C3017" s="2">
        <v>8.4027777777777771E-2</v>
      </c>
      <c r="D3017">
        <v>3</v>
      </c>
      <c r="E3017">
        <v>13</v>
      </c>
      <c r="F3017" t="s">
        <v>1995</v>
      </c>
      <c r="G3017" t="s">
        <v>3212</v>
      </c>
      <c r="H3017">
        <v>21</v>
      </c>
      <c r="I3017">
        <v>35</v>
      </c>
      <c r="J3017">
        <v>-1.02</v>
      </c>
      <c r="K3017">
        <v>-2.39</v>
      </c>
      <c r="L3017">
        <v>99.8</v>
      </c>
      <c r="M3017" t="str">
        <f t="shared" si="143"/>
        <v/>
      </c>
      <c r="N3017" s="12" t="str">
        <f t="shared" si="144"/>
        <v/>
      </c>
      <c r="O3017" t="str">
        <f t="shared" si="145"/>
        <v/>
      </c>
    </row>
    <row r="3018" spans="1:15" x14ac:dyDescent="0.25">
      <c r="A3018">
        <v>1997</v>
      </c>
      <c r="B3018">
        <v>3</v>
      </c>
      <c r="C3018" s="2">
        <v>6.805555555555555E-2</v>
      </c>
      <c r="D3018">
        <v>4</v>
      </c>
      <c r="E3018">
        <v>19</v>
      </c>
      <c r="F3018" t="s">
        <v>530</v>
      </c>
      <c r="G3018" t="s">
        <v>3211</v>
      </c>
      <c r="H3018">
        <v>21</v>
      </c>
      <c r="I3018">
        <v>35</v>
      </c>
      <c r="J3018">
        <v>-2.39</v>
      </c>
      <c r="K3018">
        <v>-1.4</v>
      </c>
      <c r="L3018">
        <v>99.7</v>
      </c>
      <c r="M3018" t="str">
        <f t="shared" si="143"/>
        <v/>
      </c>
      <c r="N3018" s="12" t="str">
        <f t="shared" si="144"/>
        <v/>
      </c>
      <c r="O3018" t="str">
        <f t="shared" si="145"/>
        <v/>
      </c>
    </row>
    <row r="3019" spans="1:15" x14ac:dyDescent="0.25">
      <c r="A3019">
        <v>1997</v>
      </c>
      <c r="B3019">
        <v>3</v>
      </c>
      <c r="C3019" s="2">
        <v>5.1388888888888894E-2</v>
      </c>
      <c r="D3019">
        <v>1</v>
      </c>
      <c r="E3019">
        <v>10</v>
      </c>
      <c r="F3019" t="s">
        <v>716</v>
      </c>
      <c r="G3019" t="s">
        <v>3173</v>
      </c>
      <c r="H3019">
        <v>21</v>
      </c>
      <c r="I3019">
        <v>35</v>
      </c>
      <c r="J3019">
        <v>1.4</v>
      </c>
      <c r="K3019">
        <v>0.99</v>
      </c>
      <c r="L3019">
        <v>99.6</v>
      </c>
      <c r="M3019" t="str">
        <f t="shared" si="143"/>
        <v/>
      </c>
      <c r="N3019" s="12" t="str">
        <f t="shared" si="144"/>
        <v/>
      </c>
      <c r="O3019" t="str">
        <f t="shared" si="145"/>
        <v/>
      </c>
    </row>
    <row r="3020" spans="1:15" x14ac:dyDescent="0.25">
      <c r="A3020">
        <v>1997</v>
      </c>
      <c r="B3020">
        <v>3</v>
      </c>
      <c r="C3020" s="2">
        <v>2.5694444444444447E-2</v>
      </c>
      <c r="D3020">
        <v>2</v>
      </c>
      <c r="E3020">
        <v>9</v>
      </c>
      <c r="F3020" t="s">
        <v>3172</v>
      </c>
      <c r="G3020" t="s">
        <v>3210</v>
      </c>
      <c r="H3020">
        <v>21</v>
      </c>
      <c r="I3020">
        <v>35</v>
      </c>
      <c r="J3020">
        <v>0.99</v>
      </c>
      <c r="K3020">
        <v>2.2599999999999998</v>
      </c>
      <c r="L3020">
        <v>99.8</v>
      </c>
      <c r="M3020" t="str">
        <f t="shared" si="143"/>
        <v/>
      </c>
      <c r="N3020" s="12" t="str">
        <f t="shared" si="144"/>
        <v/>
      </c>
      <c r="O3020" t="str">
        <f t="shared" si="145"/>
        <v/>
      </c>
    </row>
    <row r="3021" spans="1:15" x14ac:dyDescent="0.25">
      <c r="A3021">
        <v>1997</v>
      </c>
      <c r="B3021">
        <v>4</v>
      </c>
      <c r="C3021" s="2">
        <v>0.625</v>
      </c>
      <c r="D3021">
        <v>1</v>
      </c>
      <c r="E3021">
        <v>10</v>
      </c>
      <c r="F3021" t="s">
        <v>698</v>
      </c>
      <c r="G3021" t="s">
        <v>3209</v>
      </c>
      <c r="H3021">
        <v>21</v>
      </c>
      <c r="I3021">
        <v>35</v>
      </c>
      <c r="J3021">
        <v>2.2599999999999998</v>
      </c>
      <c r="K3021">
        <v>1.71</v>
      </c>
      <c r="L3021">
        <v>99.8</v>
      </c>
      <c r="M3021" t="str">
        <f t="shared" si="143"/>
        <v/>
      </c>
      <c r="N3021" s="12" t="str">
        <f t="shared" si="144"/>
        <v/>
      </c>
      <c r="O3021" t="str">
        <f t="shared" si="145"/>
        <v/>
      </c>
    </row>
    <row r="3022" spans="1:15" x14ac:dyDescent="0.25">
      <c r="A3022">
        <v>1997</v>
      </c>
      <c r="B3022">
        <v>4</v>
      </c>
      <c r="C3022" s="2">
        <v>0.60486111111111118</v>
      </c>
      <c r="D3022">
        <v>2</v>
      </c>
      <c r="E3022">
        <v>10</v>
      </c>
      <c r="F3022" t="s">
        <v>698</v>
      </c>
      <c r="G3022" t="s">
        <v>3173</v>
      </c>
      <c r="H3022">
        <v>21</v>
      </c>
      <c r="I3022">
        <v>35</v>
      </c>
      <c r="J3022">
        <v>1.71</v>
      </c>
      <c r="K3022">
        <v>1.1599999999999999</v>
      </c>
      <c r="L3022">
        <v>99.7</v>
      </c>
      <c r="M3022" t="str">
        <f t="shared" si="143"/>
        <v/>
      </c>
      <c r="N3022" s="12" t="str">
        <f t="shared" si="144"/>
        <v/>
      </c>
      <c r="O3022" t="str">
        <f t="shared" si="145"/>
        <v/>
      </c>
    </row>
    <row r="3023" spans="1:15" x14ac:dyDescent="0.25">
      <c r="A3023">
        <v>1997</v>
      </c>
      <c r="B3023">
        <v>4</v>
      </c>
      <c r="C3023" s="2">
        <v>0.58472222222222225</v>
      </c>
      <c r="D3023">
        <v>3</v>
      </c>
      <c r="E3023">
        <v>9</v>
      </c>
      <c r="F3023" t="s">
        <v>451</v>
      </c>
      <c r="G3023" t="s">
        <v>3208</v>
      </c>
      <c r="H3023">
        <v>21</v>
      </c>
      <c r="I3023">
        <v>35</v>
      </c>
      <c r="J3023">
        <v>1.1599999999999999</v>
      </c>
      <c r="K3023">
        <v>0</v>
      </c>
      <c r="L3023">
        <v>99.6</v>
      </c>
      <c r="M3023" t="str">
        <f t="shared" si="143"/>
        <v/>
      </c>
      <c r="N3023" s="12" t="str">
        <f t="shared" si="144"/>
        <v/>
      </c>
      <c r="O3023" t="str">
        <f t="shared" si="145"/>
        <v/>
      </c>
    </row>
    <row r="3024" spans="1:15" x14ac:dyDescent="0.25">
      <c r="A3024">
        <v>1997</v>
      </c>
      <c r="B3024">
        <v>4</v>
      </c>
      <c r="C3024" s="2">
        <v>0.56458333333333333</v>
      </c>
      <c r="D3024">
        <v>4</v>
      </c>
      <c r="E3024">
        <v>9</v>
      </c>
      <c r="F3024" t="s">
        <v>451</v>
      </c>
      <c r="G3024" t="s">
        <v>3207</v>
      </c>
      <c r="H3024">
        <v>21</v>
      </c>
      <c r="I3024">
        <v>35</v>
      </c>
      <c r="J3024">
        <v>0</v>
      </c>
      <c r="K3024">
        <v>-0.28000000000000003</v>
      </c>
      <c r="L3024">
        <v>99.6</v>
      </c>
      <c r="M3024" t="str">
        <f t="shared" si="143"/>
        <v/>
      </c>
      <c r="N3024" s="12" t="str">
        <f t="shared" si="144"/>
        <v/>
      </c>
      <c r="O3024" t="str">
        <f t="shared" si="145"/>
        <v/>
      </c>
    </row>
    <row r="3025" spans="1:15" x14ac:dyDescent="0.25">
      <c r="A3025">
        <v>1997</v>
      </c>
      <c r="B3025">
        <v>4</v>
      </c>
      <c r="C3025" s="2">
        <v>0.54375000000000007</v>
      </c>
      <c r="D3025">
        <v>1</v>
      </c>
      <c r="E3025">
        <v>10</v>
      </c>
      <c r="F3025" t="s">
        <v>456</v>
      </c>
      <c r="G3025" t="s">
        <v>3206</v>
      </c>
      <c r="H3025">
        <v>21</v>
      </c>
      <c r="I3025">
        <v>35</v>
      </c>
      <c r="J3025">
        <v>0.28000000000000003</v>
      </c>
      <c r="K3025">
        <v>-0.63</v>
      </c>
      <c r="L3025">
        <v>99.8</v>
      </c>
      <c r="M3025" t="str">
        <f t="shared" si="143"/>
        <v/>
      </c>
      <c r="N3025" s="12" t="str">
        <f t="shared" si="144"/>
        <v/>
      </c>
      <c r="O3025" t="str">
        <f t="shared" si="145"/>
        <v/>
      </c>
    </row>
    <row r="3026" spans="1:15" x14ac:dyDescent="0.25">
      <c r="A3026">
        <v>1997</v>
      </c>
      <c r="B3026">
        <v>4</v>
      </c>
      <c r="C3026" s="2">
        <v>0.53819444444444442</v>
      </c>
      <c r="D3026">
        <v>2</v>
      </c>
      <c r="E3026">
        <v>12</v>
      </c>
      <c r="F3026" t="s">
        <v>462</v>
      </c>
      <c r="G3026" t="s">
        <v>3205</v>
      </c>
      <c r="H3026">
        <v>21</v>
      </c>
      <c r="I3026">
        <v>35</v>
      </c>
      <c r="J3026">
        <v>-0.63</v>
      </c>
      <c r="K3026">
        <v>-1.51</v>
      </c>
      <c r="L3026">
        <v>99.8</v>
      </c>
      <c r="M3026" t="str">
        <f t="shared" si="143"/>
        <v/>
      </c>
      <c r="N3026" s="12" t="str">
        <f t="shared" si="144"/>
        <v/>
      </c>
      <c r="O3026" t="str">
        <f t="shared" si="145"/>
        <v/>
      </c>
    </row>
    <row r="3027" spans="1:15" x14ac:dyDescent="0.25">
      <c r="A3027">
        <v>1997</v>
      </c>
      <c r="B3027">
        <v>4</v>
      </c>
      <c r="C3027" s="2">
        <v>0.53263888888888888</v>
      </c>
      <c r="D3027">
        <v>3</v>
      </c>
      <c r="E3027">
        <v>13</v>
      </c>
      <c r="F3027" t="s">
        <v>493</v>
      </c>
      <c r="G3027" t="s">
        <v>3204</v>
      </c>
      <c r="H3027">
        <v>21</v>
      </c>
      <c r="I3027">
        <v>35</v>
      </c>
      <c r="J3027">
        <v>-1.51</v>
      </c>
      <c r="K3027">
        <v>-2.3199999999999998</v>
      </c>
      <c r="L3027">
        <v>99.9</v>
      </c>
      <c r="M3027" t="str">
        <f t="shared" si="143"/>
        <v/>
      </c>
      <c r="N3027" s="12" t="str">
        <f t="shared" si="144"/>
        <v/>
      </c>
      <c r="O3027" t="str">
        <f t="shared" si="145"/>
        <v/>
      </c>
    </row>
    <row r="3028" spans="1:15" x14ac:dyDescent="0.25">
      <c r="A3028">
        <v>1997</v>
      </c>
      <c r="B3028">
        <v>4</v>
      </c>
      <c r="C3028" s="2">
        <v>0.52708333333333335</v>
      </c>
      <c r="D3028">
        <v>4</v>
      </c>
      <c r="E3028">
        <v>13</v>
      </c>
      <c r="F3028" t="s">
        <v>493</v>
      </c>
      <c r="G3028" t="s">
        <v>3203</v>
      </c>
      <c r="H3028">
        <v>21</v>
      </c>
      <c r="I3028">
        <v>35</v>
      </c>
      <c r="J3028">
        <v>-2.3199999999999998</v>
      </c>
      <c r="K3028">
        <v>-1.6</v>
      </c>
      <c r="L3028">
        <v>99.9</v>
      </c>
      <c r="M3028" t="str">
        <f t="shared" si="143"/>
        <v/>
      </c>
      <c r="N3028" s="12" t="str">
        <f t="shared" si="144"/>
        <v/>
      </c>
      <c r="O3028" t="str">
        <f t="shared" si="145"/>
        <v/>
      </c>
    </row>
    <row r="3029" spans="1:15" x14ac:dyDescent="0.25">
      <c r="A3029">
        <v>1997</v>
      </c>
      <c r="B3029">
        <v>4</v>
      </c>
      <c r="C3029" s="2">
        <v>0.52152777777777781</v>
      </c>
      <c r="D3029">
        <v>1</v>
      </c>
      <c r="E3029">
        <v>10</v>
      </c>
      <c r="F3029" t="s">
        <v>567</v>
      </c>
      <c r="G3029" t="s">
        <v>3202</v>
      </c>
      <c r="H3029">
        <v>21</v>
      </c>
      <c r="I3029">
        <v>35</v>
      </c>
      <c r="J3029">
        <v>1.6</v>
      </c>
      <c r="K3029">
        <v>1.59</v>
      </c>
      <c r="L3029">
        <v>99.9</v>
      </c>
      <c r="M3029" t="str">
        <f t="shared" si="143"/>
        <v/>
      </c>
      <c r="N3029" s="12" t="str">
        <f t="shared" si="144"/>
        <v/>
      </c>
      <c r="O3029" t="str">
        <f t="shared" si="145"/>
        <v/>
      </c>
    </row>
    <row r="3030" spans="1:15" x14ac:dyDescent="0.25">
      <c r="A3030">
        <v>1997</v>
      </c>
      <c r="B3030">
        <v>4</v>
      </c>
      <c r="C3030" s="2">
        <v>0.50416666666666665</v>
      </c>
      <c r="D3030">
        <v>2</v>
      </c>
      <c r="E3030">
        <v>6</v>
      </c>
      <c r="F3030" t="s">
        <v>623</v>
      </c>
      <c r="G3030" t="s">
        <v>3201</v>
      </c>
      <c r="H3030">
        <v>21</v>
      </c>
      <c r="I3030">
        <v>35</v>
      </c>
      <c r="J3030">
        <v>1.59</v>
      </c>
      <c r="K3030">
        <v>2.52</v>
      </c>
      <c r="L3030">
        <v>99.9</v>
      </c>
      <c r="M3030" t="str">
        <f t="shared" si="143"/>
        <v/>
      </c>
      <c r="N3030" s="12" t="str">
        <f t="shared" si="144"/>
        <v/>
      </c>
      <c r="O3030" t="str">
        <f t="shared" si="145"/>
        <v/>
      </c>
    </row>
    <row r="3031" spans="1:15" x14ac:dyDescent="0.25">
      <c r="A3031">
        <v>1997</v>
      </c>
      <c r="B3031">
        <v>4</v>
      </c>
      <c r="C3031" s="2">
        <v>0.48680555555555555</v>
      </c>
      <c r="D3031">
        <v>1</v>
      </c>
      <c r="E3031">
        <v>10</v>
      </c>
      <c r="F3031" t="s">
        <v>470</v>
      </c>
      <c r="G3031" t="s">
        <v>3200</v>
      </c>
      <c r="H3031">
        <v>21</v>
      </c>
      <c r="I3031">
        <v>35</v>
      </c>
      <c r="J3031">
        <v>2.52</v>
      </c>
      <c r="K3031">
        <v>1.71</v>
      </c>
      <c r="L3031">
        <v>99.9</v>
      </c>
      <c r="M3031" t="str">
        <f t="shared" si="143"/>
        <v/>
      </c>
      <c r="N3031" s="12" t="str">
        <f t="shared" si="144"/>
        <v/>
      </c>
      <c r="O3031" t="str">
        <f t="shared" si="145"/>
        <v/>
      </c>
    </row>
    <row r="3032" spans="1:15" x14ac:dyDescent="0.25">
      <c r="A3032">
        <v>1997</v>
      </c>
      <c r="B3032">
        <v>4</v>
      </c>
      <c r="C3032" s="2">
        <v>0.4694444444444445</v>
      </c>
      <c r="D3032">
        <v>2</v>
      </c>
      <c r="E3032">
        <v>12</v>
      </c>
      <c r="F3032" t="s">
        <v>491</v>
      </c>
      <c r="G3032" t="s">
        <v>3064</v>
      </c>
      <c r="H3032">
        <v>21</v>
      </c>
      <c r="I3032">
        <v>35</v>
      </c>
      <c r="J3032">
        <v>1.71</v>
      </c>
      <c r="K3032">
        <v>1.03</v>
      </c>
      <c r="L3032">
        <v>99.9</v>
      </c>
      <c r="M3032" t="str">
        <f t="shared" si="143"/>
        <v/>
      </c>
      <c r="N3032" s="12" t="str">
        <f t="shared" si="144"/>
        <v/>
      </c>
      <c r="O3032" t="str">
        <f t="shared" si="145"/>
        <v/>
      </c>
    </row>
    <row r="3033" spans="1:15" x14ac:dyDescent="0.25">
      <c r="A3033">
        <v>1997</v>
      </c>
      <c r="B3033">
        <v>4</v>
      </c>
      <c r="C3033" s="2">
        <v>0.45208333333333334</v>
      </c>
      <c r="D3033">
        <v>3</v>
      </c>
      <c r="E3033">
        <v>12</v>
      </c>
      <c r="F3033" t="s">
        <v>491</v>
      </c>
      <c r="G3033" t="s">
        <v>3062</v>
      </c>
      <c r="H3033">
        <v>21</v>
      </c>
      <c r="I3033">
        <v>35</v>
      </c>
      <c r="J3033">
        <v>1.03</v>
      </c>
      <c r="K3033">
        <v>7.0000000000000007E-2</v>
      </c>
      <c r="L3033">
        <v>99.8</v>
      </c>
      <c r="M3033" t="str">
        <f t="shared" si="143"/>
        <v/>
      </c>
      <c r="N3033" s="12" t="str">
        <f t="shared" si="144"/>
        <v/>
      </c>
      <c r="O3033" t="str">
        <f t="shared" si="145"/>
        <v/>
      </c>
    </row>
    <row r="3034" spans="1:15" x14ac:dyDescent="0.25">
      <c r="A3034">
        <v>1997</v>
      </c>
      <c r="B3034">
        <v>4</v>
      </c>
      <c r="C3034" s="2">
        <v>0.43472222222222223</v>
      </c>
      <c r="D3034">
        <v>4</v>
      </c>
      <c r="E3034">
        <v>12</v>
      </c>
      <c r="F3034" t="s">
        <v>491</v>
      </c>
      <c r="G3034" t="s">
        <v>3199</v>
      </c>
      <c r="H3034">
        <v>21</v>
      </c>
      <c r="I3034">
        <v>35</v>
      </c>
      <c r="J3034">
        <v>7.0000000000000007E-2</v>
      </c>
      <c r="K3034">
        <v>0.28000000000000003</v>
      </c>
      <c r="L3034">
        <v>99.9</v>
      </c>
      <c r="M3034" t="str">
        <f t="shared" si="143"/>
        <v/>
      </c>
      <c r="N3034" s="12" t="str">
        <f t="shared" si="144"/>
        <v/>
      </c>
      <c r="O3034" t="str">
        <f t="shared" si="145"/>
        <v/>
      </c>
    </row>
    <row r="3035" spans="1:15" x14ac:dyDescent="0.25">
      <c r="A3035">
        <v>1997</v>
      </c>
      <c r="B3035">
        <v>4</v>
      </c>
      <c r="C3035" s="2">
        <v>0.4145833333333333</v>
      </c>
      <c r="D3035">
        <v>1</v>
      </c>
      <c r="E3035">
        <v>10</v>
      </c>
      <c r="F3035" t="s">
        <v>454</v>
      </c>
      <c r="G3035" t="s">
        <v>3198</v>
      </c>
      <c r="H3035">
        <v>21</v>
      </c>
      <c r="I3035">
        <v>35</v>
      </c>
      <c r="J3035">
        <v>-0.28000000000000003</v>
      </c>
      <c r="K3035">
        <v>-0.37</v>
      </c>
      <c r="L3035">
        <v>99.9</v>
      </c>
      <c r="M3035" t="str">
        <f t="shared" si="143"/>
        <v/>
      </c>
      <c r="N3035" s="12" t="str">
        <f t="shared" si="144"/>
        <v/>
      </c>
      <c r="O3035" t="str">
        <f t="shared" si="145"/>
        <v/>
      </c>
    </row>
    <row r="3036" spans="1:15" x14ac:dyDescent="0.25">
      <c r="A3036">
        <v>1997</v>
      </c>
      <c r="B3036">
        <v>4</v>
      </c>
      <c r="C3036" s="2">
        <v>0.40069444444444446</v>
      </c>
      <c r="D3036">
        <v>2</v>
      </c>
      <c r="E3036">
        <v>7</v>
      </c>
      <c r="F3036" t="s">
        <v>493</v>
      </c>
      <c r="G3036" t="s">
        <v>3197</v>
      </c>
      <c r="H3036">
        <v>21</v>
      </c>
      <c r="I3036">
        <v>35</v>
      </c>
      <c r="J3036">
        <v>-0.37</v>
      </c>
      <c r="K3036">
        <v>-0.44</v>
      </c>
      <c r="L3036">
        <v>99.9</v>
      </c>
      <c r="M3036" t="str">
        <f t="shared" si="143"/>
        <v/>
      </c>
      <c r="N3036" s="12" t="str">
        <f t="shared" si="144"/>
        <v/>
      </c>
      <c r="O3036" t="str">
        <f t="shared" si="145"/>
        <v/>
      </c>
    </row>
    <row r="3037" spans="1:15" x14ac:dyDescent="0.25">
      <c r="A3037">
        <v>1997</v>
      </c>
      <c r="B3037">
        <v>4</v>
      </c>
      <c r="C3037" s="2">
        <v>0.38680555555555557</v>
      </c>
      <c r="D3037">
        <v>3</v>
      </c>
      <c r="E3037">
        <v>2</v>
      </c>
      <c r="F3037" t="s">
        <v>1995</v>
      </c>
      <c r="G3037" t="s">
        <v>3196</v>
      </c>
      <c r="H3037">
        <v>21</v>
      </c>
      <c r="I3037">
        <v>35</v>
      </c>
      <c r="J3037">
        <v>-0.44</v>
      </c>
      <c r="K3037">
        <v>1.07</v>
      </c>
      <c r="L3037">
        <v>99.8</v>
      </c>
      <c r="M3037" t="str">
        <f t="shared" si="143"/>
        <v/>
      </c>
      <c r="N3037" s="12" t="str">
        <f t="shared" si="144"/>
        <v/>
      </c>
      <c r="O3037" t="str">
        <f t="shared" si="145"/>
        <v/>
      </c>
    </row>
    <row r="3038" spans="1:15" x14ac:dyDescent="0.25">
      <c r="A3038">
        <v>1997</v>
      </c>
      <c r="B3038">
        <v>4</v>
      </c>
      <c r="C3038" s="2">
        <v>0.37291666666666662</v>
      </c>
      <c r="D3038">
        <v>1</v>
      </c>
      <c r="E3038">
        <v>10</v>
      </c>
      <c r="F3038" t="s">
        <v>463</v>
      </c>
      <c r="G3038" t="s">
        <v>3195</v>
      </c>
      <c r="H3038">
        <v>21</v>
      </c>
      <c r="I3038">
        <v>35</v>
      </c>
      <c r="J3038">
        <v>1.07</v>
      </c>
      <c r="K3038">
        <v>0.53</v>
      </c>
      <c r="L3038">
        <v>99.9</v>
      </c>
      <c r="M3038" t="str">
        <f t="shared" si="143"/>
        <v/>
      </c>
      <c r="N3038" s="12" t="str">
        <f t="shared" si="144"/>
        <v/>
      </c>
      <c r="O3038" t="str">
        <f t="shared" si="145"/>
        <v/>
      </c>
    </row>
    <row r="3039" spans="1:15" x14ac:dyDescent="0.25">
      <c r="A3039">
        <v>1997</v>
      </c>
      <c r="B3039">
        <v>4</v>
      </c>
      <c r="C3039" s="2">
        <v>0.35902777777777778</v>
      </c>
      <c r="D3039">
        <v>2</v>
      </c>
      <c r="E3039">
        <v>10</v>
      </c>
      <c r="F3039" t="s">
        <v>463</v>
      </c>
      <c r="G3039" t="s">
        <v>3194</v>
      </c>
      <c r="H3039">
        <v>21</v>
      </c>
      <c r="I3039">
        <v>35</v>
      </c>
      <c r="J3039">
        <v>0.53</v>
      </c>
      <c r="K3039">
        <v>-1</v>
      </c>
      <c r="L3039">
        <v>100</v>
      </c>
      <c r="M3039" t="str">
        <f t="shared" si="143"/>
        <v/>
      </c>
      <c r="N3039" s="12" t="str">
        <f t="shared" si="144"/>
        <v/>
      </c>
      <c r="O3039" t="str">
        <f t="shared" si="145"/>
        <v/>
      </c>
    </row>
    <row r="3040" spans="1:15" x14ac:dyDescent="0.25">
      <c r="A3040">
        <v>1997</v>
      </c>
      <c r="B3040">
        <v>4</v>
      </c>
      <c r="C3040" s="2">
        <v>0.3430555555555555</v>
      </c>
      <c r="D3040">
        <v>1</v>
      </c>
      <c r="E3040">
        <v>10</v>
      </c>
      <c r="F3040" t="s">
        <v>3074</v>
      </c>
      <c r="G3040" t="s">
        <v>3193</v>
      </c>
      <c r="H3040">
        <v>21</v>
      </c>
      <c r="I3040">
        <v>35</v>
      </c>
      <c r="J3040">
        <v>1</v>
      </c>
      <c r="K3040">
        <v>0.46</v>
      </c>
      <c r="L3040">
        <v>99.9</v>
      </c>
      <c r="M3040" t="str">
        <f t="shared" si="143"/>
        <v/>
      </c>
      <c r="N3040" s="12" t="str">
        <f t="shared" si="144"/>
        <v/>
      </c>
      <c r="O3040" t="str">
        <f t="shared" si="145"/>
        <v/>
      </c>
    </row>
    <row r="3041" spans="1:15" x14ac:dyDescent="0.25">
      <c r="A3041">
        <v>1997</v>
      </c>
      <c r="B3041">
        <v>4</v>
      </c>
      <c r="C3041" s="2">
        <v>0.32708333333333334</v>
      </c>
      <c r="D3041">
        <v>2</v>
      </c>
      <c r="E3041">
        <v>10</v>
      </c>
      <c r="F3041" t="s">
        <v>3074</v>
      </c>
      <c r="G3041" t="s">
        <v>3192</v>
      </c>
      <c r="H3041">
        <v>21</v>
      </c>
      <c r="I3041">
        <v>35</v>
      </c>
      <c r="J3041">
        <v>0.46</v>
      </c>
      <c r="K3041">
        <v>0.7</v>
      </c>
      <c r="L3041">
        <v>100</v>
      </c>
      <c r="M3041" t="str">
        <f t="shared" si="143"/>
        <v/>
      </c>
      <c r="N3041" s="12" t="str">
        <f t="shared" si="144"/>
        <v/>
      </c>
      <c r="O3041" t="str">
        <f t="shared" si="145"/>
        <v/>
      </c>
    </row>
    <row r="3042" spans="1:15" x14ac:dyDescent="0.25">
      <c r="A3042">
        <v>1997</v>
      </c>
      <c r="B3042">
        <v>4</v>
      </c>
      <c r="C3042" s="2">
        <v>0.31111111111111112</v>
      </c>
      <c r="D3042">
        <v>3</v>
      </c>
      <c r="E3042">
        <v>3</v>
      </c>
      <c r="F3042" t="s">
        <v>3172</v>
      </c>
      <c r="G3042" t="s">
        <v>3191</v>
      </c>
      <c r="H3042">
        <v>21</v>
      </c>
      <c r="I3042">
        <v>35</v>
      </c>
      <c r="J3042">
        <v>0.7</v>
      </c>
      <c r="K3042">
        <v>2.65</v>
      </c>
      <c r="L3042">
        <v>100</v>
      </c>
      <c r="M3042" t="str">
        <f t="shared" si="143"/>
        <v/>
      </c>
      <c r="N3042" s="12" t="str">
        <f t="shared" si="144"/>
        <v/>
      </c>
      <c r="O3042" t="str">
        <f t="shared" si="145"/>
        <v/>
      </c>
    </row>
    <row r="3043" spans="1:15" x14ac:dyDescent="0.25">
      <c r="A3043">
        <v>1997</v>
      </c>
      <c r="B3043">
        <v>4</v>
      </c>
      <c r="C3043" s="2">
        <v>0.2951388888888889</v>
      </c>
      <c r="D3043">
        <v>1</v>
      </c>
      <c r="E3043">
        <v>10</v>
      </c>
      <c r="F3043" t="s">
        <v>452</v>
      </c>
      <c r="G3043" t="s">
        <v>3131</v>
      </c>
      <c r="H3043">
        <v>21</v>
      </c>
      <c r="I3043">
        <v>35</v>
      </c>
      <c r="J3043">
        <v>2.65</v>
      </c>
      <c r="K3043">
        <v>3.06</v>
      </c>
      <c r="L3043">
        <v>100</v>
      </c>
      <c r="M3043" t="str">
        <f t="shared" si="143"/>
        <v/>
      </c>
      <c r="N3043" s="12" t="str">
        <f t="shared" si="144"/>
        <v/>
      </c>
      <c r="O3043" t="str">
        <f t="shared" si="145"/>
        <v/>
      </c>
    </row>
    <row r="3044" spans="1:15" x14ac:dyDescent="0.25">
      <c r="A3044">
        <v>1997</v>
      </c>
      <c r="B3044">
        <v>4</v>
      </c>
      <c r="C3044" s="2">
        <v>0.27916666666666667</v>
      </c>
      <c r="D3044">
        <v>2</v>
      </c>
      <c r="E3044">
        <v>3</v>
      </c>
      <c r="F3044" t="s">
        <v>1312</v>
      </c>
      <c r="G3044" t="s">
        <v>3189</v>
      </c>
      <c r="H3044">
        <v>21</v>
      </c>
      <c r="I3044">
        <v>35</v>
      </c>
      <c r="J3044">
        <v>3.06</v>
      </c>
      <c r="K3044">
        <v>2.48</v>
      </c>
      <c r="L3044">
        <v>100</v>
      </c>
      <c r="M3044" t="str">
        <f t="shared" si="143"/>
        <v/>
      </c>
      <c r="N3044" s="12" t="str">
        <f t="shared" si="144"/>
        <v/>
      </c>
      <c r="O3044" t="str">
        <f t="shared" si="145"/>
        <v/>
      </c>
    </row>
    <row r="3045" spans="1:15" x14ac:dyDescent="0.25">
      <c r="A3045">
        <v>1997</v>
      </c>
      <c r="B3045">
        <v>4</v>
      </c>
      <c r="C3045" s="2">
        <v>0.26319444444444445</v>
      </c>
      <c r="D3045">
        <v>3</v>
      </c>
      <c r="E3045">
        <v>2</v>
      </c>
      <c r="F3045" t="s">
        <v>496</v>
      </c>
      <c r="H3045">
        <v>21</v>
      </c>
      <c r="I3045">
        <v>35</v>
      </c>
      <c r="J3045">
        <v>2.48</v>
      </c>
      <c r="K3045">
        <v>1.82</v>
      </c>
      <c r="L3045">
        <v>100</v>
      </c>
      <c r="M3045" t="str">
        <f t="shared" si="143"/>
        <v/>
      </c>
      <c r="N3045" s="12" t="str">
        <f t="shared" si="144"/>
        <v/>
      </c>
      <c r="O3045" t="str">
        <f t="shared" si="145"/>
        <v/>
      </c>
    </row>
    <row r="3046" spans="1:15" x14ac:dyDescent="0.25">
      <c r="A3046">
        <v>1997</v>
      </c>
      <c r="B3046">
        <v>4</v>
      </c>
      <c r="C3046" s="2">
        <v>0.24722222222222223</v>
      </c>
      <c r="D3046">
        <v>3</v>
      </c>
      <c r="E3046">
        <v>7</v>
      </c>
      <c r="F3046" t="s">
        <v>520</v>
      </c>
      <c r="G3046" t="s">
        <v>3131</v>
      </c>
      <c r="H3046">
        <v>21</v>
      </c>
      <c r="I3046">
        <v>35</v>
      </c>
      <c r="J3046">
        <v>1.82</v>
      </c>
      <c r="K3046">
        <v>3.31</v>
      </c>
      <c r="L3046">
        <v>100</v>
      </c>
      <c r="M3046" t="str">
        <f t="shared" si="143"/>
        <v/>
      </c>
      <c r="N3046" s="12" t="str">
        <f t="shared" si="144"/>
        <v/>
      </c>
      <c r="O3046" t="str">
        <f t="shared" si="145"/>
        <v/>
      </c>
    </row>
    <row r="3047" spans="1:15" x14ac:dyDescent="0.25">
      <c r="A3047">
        <v>1997</v>
      </c>
      <c r="B3047">
        <v>4</v>
      </c>
      <c r="C3047" s="2">
        <v>0.23124999999999998</v>
      </c>
      <c r="D3047">
        <v>1</v>
      </c>
      <c r="E3047">
        <v>10</v>
      </c>
      <c r="F3047" t="s">
        <v>464</v>
      </c>
      <c r="G3047" t="s">
        <v>3190</v>
      </c>
      <c r="H3047">
        <v>21</v>
      </c>
      <c r="I3047">
        <v>35</v>
      </c>
      <c r="J3047">
        <v>3.31</v>
      </c>
      <c r="K3047">
        <v>3.18</v>
      </c>
      <c r="L3047">
        <v>100</v>
      </c>
      <c r="M3047" t="str">
        <f t="shared" si="143"/>
        <v/>
      </c>
      <c r="N3047" s="12" t="str">
        <f t="shared" si="144"/>
        <v/>
      </c>
      <c r="O3047" t="str">
        <f t="shared" si="145"/>
        <v/>
      </c>
    </row>
    <row r="3048" spans="1:15" x14ac:dyDescent="0.25">
      <c r="A3048">
        <v>1997</v>
      </c>
      <c r="B3048">
        <v>4</v>
      </c>
      <c r="C3048" s="2">
        <v>0.21527777777777779</v>
      </c>
      <c r="D3048">
        <v>2</v>
      </c>
      <c r="E3048">
        <v>7</v>
      </c>
      <c r="F3048" t="s">
        <v>485</v>
      </c>
      <c r="G3048" t="s">
        <v>3189</v>
      </c>
      <c r="H3048">
        <v>21</v>
      </c>
      <c r="I3048">
        <v>35</v>
      </c>
      <c r="J3048">
        <v>3.18</v>
      </c>
      <c r="K3048">
        <v>2.61</v>
      </c>
      <c r="L3048">
        <v>100</v>
      </c>
      <c r="M3048" t="str">
        <f t="shared" si="143"/>
        <v/>
      </c>
      <c r="N3048" s="12" t="str">
        <f t="shared" si="144"/>
        <v/>
      </c>
      <c r="O3048" t="str">
        <f t="shared" si="145"/>
        <v/>
      </c>
    </row>
    <row r="3049" spans="1:15" x14ac:dyDescent="0.25">
      <c r="A3049">
        <v>1997</v>
      </c>
      <c r="B3049">
        <v>4</v>
      </c>
      <c r="C3049" s="2">
        <v>0.19930555555555554</v>
      </c>
      <c r="D3049">
        <v>3</v>
      </c>
      <c r="E3049">
        <v>6</v>
      </c>
      <c r="F3049" t="s">
        <v>1178</v>
      </c>
      <c r="G3049" t="s">
        <v>3188</v>
      </c>
      <c r="H3049">
        <v>21</v>
      </c>
      <c r="I3049">
        <v>35</v>
      </c>
      <c r="J3049">
        <v>2.61</v>
      </c>
      <c r="K3049">
        <v>1.43</v>
      </c>
      <c r="L3049">
        <v>100</v>
      </c>
      <c r="M3049" t="str">
        <f t="shared" si="143"/>
        <v/>
      </c>
      <c r="N3049" s="12" t="str">
        <f t="shared" si="144"/>
        <v/>
      </c>
      <c r="O3049" t="str">
        <f t="shared" si="145"/>
        <v/>
      </c>
    </row>
    <row r="3050" spans="1:15" x14ac:dyDescent="0.25">
      <c r="A3050">
        <v>1997</v>
      </c>
      <c r="B3050">
        <v>4</v>
      </c>
      <c r="C3050" s="2">
        <v>0.18333333333333335</v>
      </c>
      <c r="D3050">
        <v>4</v>
      </c>
      <c r="E3050">
        <v>6</v>
      </c>
      <c r="F3050" t="s">
        <v>1178</v>
      </c>
      <c r="G3050" t="s">
        <v>3187</v>
      </c>
      <c r="H3050">
        <v>21</v>
      </c>
      <c r="I3050">
        <v>35</v>
      </c>
      <c r="J3050">
        <v>1.43</v>
      </c>
      <c r="K3050">
        <v>-1.4</v>
      </c>
      <c r="L3050">
        <v>100</v>
      </c>
      <c r="M3050" t="str">
        <f t="shared" si="143"/>
        <v/>
      </c>
      <c r="N3050" s="12" t="str">
        <f t="shared" si="144"/>
        <v/>
      </c>
      <c r="O3050" t="str">
        <f t="shared" si="145"/>
        <v/>
      </c>
    </row>
    <row r="3051" spans="1:15" x14ac:dyDescent="0.25">
      <c r="A3051">
        <v>1997</v>
      </c>
      <c r="B3051">
        <v>4</v>
      </c>
      <c r="C3051" s="2">
        <v>0.16388888888888889</v>
      </c>
      <c r="D3051">
        <v>1</v>
      </c>
      <c r="E3051">
        <v>10</v>
      </c>
      <c r="F3051" t="s">
        <v>1312</v>
      </c>
      <c r="G3051" t="s">
        <v>3186</v>
      </c>
      <c r="H3051">
        <v>21</v>
      </c>
      <c r="I3051">
        <v>35</v>
      </c>
      <c r="J3051">
        <v>1.4</v>
      </c>
      <c r="K3051">
        <v>0.86</v>
      </c>
      <c r="L3051">
        <v>100</v>
      </c>
      <c r="M3051" t="str">
        <f t="shared" si="143"/>
        <v/>
      </c>
      <c r="N3051" s="12" t="str">
        <f t="shared" si="144"/>
        <v/>
      </c>
      <c r="O3051" t="str">
        <f t="shared" si="145"/>
        <v/>
      </c>
    </row>
    <row r="3052" spans="1:15" x14ac:dyDescent="0.25">
      <c r="A3052">
        <v>1997</v>
      </c>
      <c r="B3052">
        <v>4</v>
      </c>
      <c r="C3052" s="2">
        <v>0.15625</v>
      </c>
      <c r="D3052">
        <v>2</v>
      </c>
      <c r="E3052">
        <v>10</v>
      </c>
      <c r="F3052" t="s">
        <v>1312</v>
      </c>
      <c r="G3052" t="s">
        <v>3185</v>
      </c>
      <c r="H3052">
        <v>21</v>
      </c>
      <c r="I3052">
        <v>35</v>
      </c>
      <c r="J3052">
        <v>0.86</v>
      </c>
      <c r="K3052">
        <v>0.43</v>
      </c>
      <c r="L3052">
        <v>100</v>
      </c>
      <c r="M3052" t="str">
        <f t="shared" si="143"/>
        <v/>
      </c>
      <c r="N3052" s="12" t="str">
        <f t="shared" si="144"/>
        <v/>
      </c>
      <c r="O3052" t="str">
        <f t="shared" si="145"/>
        <v/>
      </c>
    </row>
    <row r="3053" spans="1:15" x14ac:dyDescent="0.25">
      <c r="A3053">
        <v>1997</v>
      </c>
      <c r="B3053">
        <v>4</v>
      </c>
      <c r="C3053" s="2">
        <v>0.14861111111111111</v>
      </c>
      <c r="D3053">
        <v>3</v>
      </c>
      <c r="E3053">
        <v>8</v>
      </c>
      <c r="F3053" t="s">
        <v>513</v>
      </c>
      <c r="G3053" t="s">
        <v>3184</v>
      </c>
      <c r="H3053">
        <v>21</v>
      </c>
      <c r="I3053">
        <v>35</v>
      </c>
      <c r="J3053">
        <v>0.43</v>
      </c>
      <c r="K3053">
        <v>-1.24</v>
      </c>
      <c r="L3053">
        <v>100</v>
      </c>
      <c r="M3053" t="str">
        <f t="shared" si="143"/>
        <v/>
      </c>
      <c r="N3053" s="12" t="str">
        <f t="shared" si="144"/>
        <v/>
      </c>
      <c r="O3053" t="str">
        <f t="shared" si="145"/>
        <v/>
      </c>
    </row>
    <row r="3054" spans="1:15" x14ac:dyDescent="0.25">
      <c r="A3054">
        <v>1997</v>
      </c>
      <c r="B3054">
        <v>4</v>
      </c>
      <c r="C3054" s="2">
        <v>0.14097222222222222</v>
      </c>
      <c r="D3054">
        <v>4</v>
      </c>
      <c r="E3054">
        <v>15</v>
      </c>
      <c r="F3054" t="s">
        <v>463</v>
      </c>
      <c r="G3054" t="s">
        <v>3183</v>
      </c>
      <c r="H3054">
        <v>21</v>
      </c>
      <c r="I3054">
        <v>35</v>
      </c>
      <c r="J3054">
        <v>-1.24</v>
      </c>
      <c r="K3054">
        <v>-0.67</v>
      </c>
      <c r="L3054">
        <v>100</v>
      </c>
      <c r="M3054" t="str">
        <f t="shared" si="143"/>
        <v/>
      </c>
      <c r="N3054" s="12" t="str">
        <f t="shared" si="144"/>
        <v/>
      </c>
      <c r="O3054" t="str">
        <f t="shared" si="145"/>
        <v/>
      </c>
    </row>
    <row r="3055" spans="1:15" x14ac:dyDescent="0.25">
      <c r="A3055">
        <v>1997</v>
      </c>
      <c r="B3055">
        <v>4</v>
      </c>
      <c r="C3055" s="2">
        <v>0.13263888888888889</v>
      </c>
      <c r="D3055">
        <v>1</v>
      </c>
      <c r="E3055">
        <v>10</v>
      </c>
      <c r="F3055" t="s">
        <v>657</v>
      </c>
      <c r="G3055" t="s">
        <v>3182</v>
      </c>
      <c r="H3055">
        <v>21</v>
      </c>
      <c r="I3055">
        <v>35</v>
      </c>
      <c r="J3055">
        <v>0.67</v>
      </c>
      <c r="K3055">
        <v>0.67</v>
      </c>
      <c r="L3055">
        <v>100</v>
      </c>
      <c r="M3055" t="str">
        <f t="shared" si="143"/>
        <v/>
      </c>
      <c r="N3055" s="12" t="str">
        <f t="shared" si="144"/>
        <v/>
      </c>
      <c r="O3055" t="str">
        <f t="shared" si="145"/>
        <v/>
      </c>
    </row>
    <row r="3056" spans="1:15" x14ac:dyDescent="0.25">
      <c r="A3056">
        <v>1997</v>
      </c>
      <c r="B3056">
        <v>4</v>
      </c>
      <c r="C3056" s="2">
        <v>0.11666666666666665</v>
      </c>
      <c r="D3056">
        <v>2</v>
      </c>
      <c r="E3056">
        <v>6</v>
      </c>
      <c r="F3056" t="s">
        <v>543</v>
      </c>
      <c r="G3056" t="s">
        <v>3182</v>
      </c>
      <c r="H3056">
        <v>21</v>
      </c>
      <c r="I3056">
        <v>35</v>
      </c>
      <c r="J3056">
        <v>0.67</v>
      </c>
      <c r="K3056">
        <v>0.5</v>
      </c>
      <c r="L3056">
        <v>100</v>
      </c>
      <c r="M3056" t="str">
        <f t="shared" si="143"/>
        <v/>
      </c>
      <c r="N3056" s="12" t="str">
        <f t="shared" si="144"/>
        <v/>
      </c>
      <c r="O3056" t="str">
        <f t="shared" si="145"/>
        <v/>
      </c>
    </row>
    <row r="3057" spans="1:15" x14ac:dyDescent="0.25">
      <c r="A3057">
        <v>1997</v>
      </c>
      <c r="B3057">
        <v>4</v>
      </c>
      <c r="C3057" s="2">
        <v>0.10069444444444443</v>
      </c>
      <c r="D3057">
        <v>3</v>
      </c>
      <c r="E3057">
        <v>2</v>
      </c>
      <c r="F3057" t="s">
        <v>617</v>
      </c>
      <c r="G3057" t="s">
        <v>3181</v>
      </c>
      <c r="H3057">
        <v>21</v>
      </c>
      <c r="I3057">
        <v>35</v>
      </c>
      <c r="J3057">
        <v>0.5</v>
      </c>
      <c r="K3057">
        <v>-1.9</v>
      </c>
      <c r="L3057">
        <v>100</v>
      </c>
      <c r="M3057" t="str">
        <f t="shared" si="143"/>
        <v/>
      </c>
      <c r="N3057" s="12" t="str">
        <f t="shared" si="144"/>
        <v/>
      </c>
      <c r="O3057" t="str">
        <f t="shared" si="145"/>
        <v/>
      </c>
    </row>
    <row r="3058" spans="1:15" x14ac:dyDescent="0.25">
      <c r="A3058">
        <v>1997</v>
      </c>
      <c r="B3058">
        <v>4</v>
      </c>
      <c r="C3058" s="2">
        <v>8.3333333333333329E-2</v>
      </c>
      <c r="D3058">
        <v>4</v>
      </c>
      <c r="E3058">
        <v>14</v>
      </c>
      <c r="F3058" t="s">
        <v>692</v>
      </c>
      <c r="G3058" t="s">
        <v>3180</v>
      </c>
      <c r="H3058">
        <v>21</v>
      </c>
      <c r="I3058">
        <v>35</v>
      </c>
      <c r="J3058">
        <v>-1.9</v>
      </c>
      <c r="K3058">
        <v>-0.87</v>
      </c>
      <c r="L3058">
        <v>100</v>
      </c>
      <c r="M3058" t="str">
        <f t="shared" si="143"/>
        <v/>
      </c>
      <c r="N3058" s="12" t="str">
        <f t="shared" si="144"/>
        <v/>
      </c>
      <c r="O3058" t="str">
        <f t="shared" si="145"/>
        <v/>
      </c>
    </row>
    <row r="3059" spans="1:15" x14ac:dyDescent="0.25">
      <c r="A3059">
        <v>1997</v>
      </c>
      <c r="B3059">
        <v>4</v>
      </c>
      <c r="C3059" s="2">
        <v>7.5694444444444439E-2</v>
      </c>
      <c r="D3059">
        <v>1</v>
      </c>
      <c r="E3059">
        <v>10</v>
      </c>
      <c r="F3059" t="s">
        <v>519</v>
      </c>
      <c r="G3059" t="s">
        <v>3179</v>
      </c>
      <c r="H3059">
        <v>21</v>
      </c>
      <c r="I3059">
        <v>35</v>
      </c>
      <c r="J3059">
        <v>0.87</v>
      </c>
      <c r="K3059">
        <v>-0.89</v>
      </c>
      <c r="L3059">
        <v>100</v>
      </c>
      <c r="M3059" t="str">
        <f t="shared" si="143"/>
        <v/>
      </c>
      <c r="N3059" s="12" t="str">
        <f t="shared" si="144"/>
        <v/>
      </c>
      <c r="O3059" t="str">
        <f t="shared" si="145"/>
        <v/>
      </c>
    </row>
    <row r="3060" spans="1:15" x14ac:dyDescent="0.25">
      <c r="A3060">
        <v>1997</v>
      </c>
      <c r="B3060">
        <v>4</v>
      </c>
      <c r="C3060" s="2">
        <v>6.458333333333334E-2</v>
      </c>
      <c r="D3060">
        <v>2</v>
      </c>
      <c r="E3060">
        <v>19</v>
      </c>
      <c r="F3060" t="s">
        <v>456</v>
      </c>
      <c r="G3060" t="s">
        <v>3178</v>
      </c>
      <c r="H3060">
        <v>21</v>
      </c>
      <c r="I3060">
        <v>35</v>
      </c>
      <c r="J3060">
        <v>-0.89</v>
      </c>
      <c r="K3060">
        <v>-1.55</v>
      </c>
      <c r="L3060">
        <v>100</v>
      </c>
      <c r="M3060" t="str">
        <f t="shared" si="143"/>
        <v/>
      </c>
      <c r="N3060" s="12" t="str">
        <f t="shared" si="144"/>
        <v/>
      </c>
      <c r="O3060" t="str">
        <f t="shared" si="145"/>
        <v/>
      </c>
    </row>
    <row r="3061" spans="1:15" x14ac:dyDescent="0.25">
      <c r="A3061">
        <v>1997</v>
      </c>
      <c r="B3061">
        <v>4</v>
      </c>
      <c r="C3061" s="2">
        <v>6.0416666666666667E-2</v>
      </c>
      <c r="D3061">
        <v>3</v>
      </c>
      <c r="E3061">
        <v>19</v>
      </c>
      <c r="F3061" t="s">
        <v>456</v>
      </c>
      <c r="G3061" t="s">
        <v>3177</v>
      </c>
      <c r="H3061">
        <v>21</v>
      </c>
      <c r="I3061">
        <v>35</v>
      </c>
      <c r="J3061">
        <v>-1.55</v>
      </c>
      <c r="K3061">
        <v>-1.7</v>
      </c>
      <c r="L3061">
        <v>100</v>
      </c>
      <c r="M3061" t="str">
        <f t="shared" si="143"/>
        <v/>
      </c>
      <c r="N3061" s="12" t="str">
        <f t="shared" si="144"/>
        <v/>
      </c>
      <c r="O3061" t="str">
        <f t="shared" si="145"/>
        <v/>
      </c>
    </row>
    <row r="3062" spans="1:15" x14ac:dyDescent="0.25">
      <c r="A3062">
        <v>1997</v>
      </c>
      <c r="B3062">
        <v>4</v>
      </c>
      <c r="C3062" s="2">
        <v>4.3750000000000004E-2</v>
      </c>
      <c r="D3062">
        <v>4</v>
      </c>
      <c r="E3062">
        <v>14</v>
      </c>
      <c r="F3062" t="s">
        <v>494</v>
      </c>
      <c r="G3062" t="s">
        <v>3176</v>
      </c>
      <c r="H3062">
        <v>21</v>
      </c>
      <c r="I3062">
        <v>35</v>
      </c>
      <c r="J3062">
        <v>-1.7</v>
      </c>
      <c r="K3062">
        <v>-4.17</v>
      </c>
      <c r="L3062">
        <v>100</v>
      </c>
      <c r="M3062" t="str">
        <f t="shared" si="143"/>
        <v/>
      </c>
      <c r="N3062" s="12" t="str">
        <f t="shared" si="144"/>
        <v/>
      </c>
      <c r="O3062" t="str">
        <f t="shared" si="145"/>
        <v/>
      </c>
    </row>
    <row r="3063" spans="1:15" x14ac:dyDescent="0.25">
      <c r="A3063">
        <v>1997</v>
      </c>
      <c r="B3063">
        <v>4</v>
      </c>
      <c r="C3063" s="2">
        <v>3.4722222222222224E-2</v>
      </c>
      <c r="D3063">
        <v>1</v>
      </c>
      <c r="E3063">
        <v>10</v>
      </c>
      <c r="F3063" t="s">
        <v>505</v>
      </c>
      <c r="G3063" t="s">
        <v>3175</v>
      </c>
      <c r="H3063">
        <v>21</v>
      </c>
      <c r="I3063">
        <v>35</v>
      </c>
      <c r="J3063">
        <v>4.17</v>
      </c>
      <c r="K3063">
        <v>3.49</v>
      </c>
      <c r="L3063">
        <v>100</v>
      </c>
      <c r="M3063" t="str">
        <f t="shared" si="143"/>
        <v/>
      </c>
      <c r="N3063" s="12" t="str">
        <f t="shared" si="144"/>
        <v/>
      </c>
      <c r="O3063" t="str">
        <f t="shared" si="145"/>
        <v/>
      </c>
    </row>
    <row r="3064" spans="1:15" x14ac:dyDescent="0.25">
      <c r="A3064">
        <v>1997</v>
      </c>
      <c r="B3064">
        <v>4</v>
      </c>
      <c r="C3064" s="2">
        <v>8.3333333333333332E-3</v>
      </c>
      <c r="D3064">
        <v>2</v>
      </c>
      <c r="E3064">
        <v>11</v>
      </c>
      <c r="F3064" t="s">
        <v>1995</v>
      </c>
      <c r="G3064" t="s">
        <v>3175</v>
      </c>
      <c r="H3064">
        <v>21</v>
      </c>
      <c r="I3064">
        <v>35</v>
      </c>
      <c r="J3064">
        <v>3.49</v>
      </c>
      <c r="K3064">
        <v>2.68</v>
      </c>
      <c r="L3064">
        <v>100</v>
      </c>
      <c r="M3064" t="str">
        <f t="shared" si="143"/>
        <v/>
      </c>
      <c r="N3064" s="12" t="str">
        <f t="shared" si="144"/>
        <v/>
      </c>
      <c r="O3064" t="str">
        <f t="shared" si="145"/>
        <v/>
      </c>
    </row>
    <row r="3065" spans="1:15" x14ac:dyDescent="0.25">
      <c r="A3065">
        <v>1997</v>
      </c>
      <c r="G3065" t="s">
        <v>233</v>
      </c>
      <c r="H3065">
        <v>21</v>
      </c>
      <c r="I3065">
        <v>35</v>
      </c>
      <c r="J3065">
        <v>2.68</v>
      </c>
      <c r="K3065">
        <v>0</v>
      </c>
      <c r="M3065" t="str">
        <f t="shared" si="143"/>
        <v/>
      </c>
      <c r="N3065" s="12" t="str">
        <f t="shared" si="144"/>
        <v/>
      </c>
      <c r="O3065" t="str">
        <f t="shared" si="145"/>
        <v/>
      </c>
    </row>
    <row r="3066" spans="1:15" x14ac:dyDescent="0.25">
      <c r="A3066">
        <v>1996</v>
      </c>
      <c r="B3066">
        <v>1</v>
      </c>
      <c r="C3066" s="2">
        <v>0.625</v>
      </c>
      <c r="G3066" t="s">
        <v>3443</v>
      </c>
      <c r="H3066">
        <v>0</v>
      </c>
      <c r="I3066">
        <v>0</v>
      </c>
      <c r="J3066">
        <v>0</v>
      </c>
      <c r="K3066">
        <v>0.87</v>
      </c>
      <c r="L3066">
        <v>85.7</v>
      </c>
      <c r="M3066">
        <f t="shared" si="143"/>
        <v>1</v>
      </c>
      <c r="N3066" s="12">
        <f t="shared" si="144"/>
        <v>0</v>
      </c>
      <c r="O3066">
        <f t="shared" si="145"/>
        <v>0</v>
      </c>
    </row>
    <row r="3067" spans="1:15" x14ac:dyDescent="0.25">
      <c r="A3067">
        <v>1996</v>
      </c>
      <c r="B3067">
        <v>1</v>
      </c>
      <c r="C3067" s="2">
        <v>0.61041666666666672</v>
      </c>
      <c r="D3067">
        <v>1</v>
      </c>
      <c r="E3067">
        <v>10</v>
      </c>
      <c r="F3067" t="s">
        <v>3339</v>
      </c>
      <c r="G3067" t="s">
        <v>3442</v>
      </c>
      <c r="H3067">
        <v>0</v>
      </c>
      <c r="I3067">
        <v>0</v>
      </c>
      <c r="J3067">
        <v>0.87</v>
      </c>
      <c r="K3067">
        <v>0.33</v>
      </c>
      <c r="L3067">
        <v>84.7</v>
      </c>
      <c r="M3067" t="str">
        <f t="shared" si="143"/>
        <v/>
      </c>
      <c r="N3067" s="12" t="str">
        <f t="shared" si="144"/>
        <v/>
      </c>
      <c r="O3067" t="str">
        <f t="shared" si="145"/>
        <v/>
      </c>
    </row>
    <row r="3068" spans="1:15" x14ac:dyDescent="0.25">
      <c r="A3068">
        <v>1996</v>
      </c>
      <c r="B3068">
        <v>1</v>
      </c>
      <c r="C3068" s="2">
        <v>0.59583333333333333</v>
      </c>
      <c r="D3068">
        <v>2</v>
      </c>
      <c r="E3068">
        <v>10</v>
      </c>
      <c r="F3068" t="s">
        <v>3339</v>
      </c>
      <c r="G3068" t="s">
        <v>3441</v>
      </c>
      <c r="H3068">
        <v>0</v>
      </c>
      <c r="I3068">
        <v>0</v>
      </c>
      <c r="J3068">
        <v>0.33</v>
      </c>
      <c r="K3068">
        <v>2.19</v>
      </c>
      <c r="L3068">
        <v>87.7</v>
      </c>
      <c r="M3068" t="str">
        <f t="shared" si="143"/>
        <v/>
      </c>
      <c r="N3068" s="12" t="str">
        <f t="shared" si="144"/>
        <v/>
      </c>
      <c r="O3068" t="str">
        <f t="shared" si="145"/>
        <v/>
      </c>
    </row>
    <row r="3069" spans="1:15" x14ac:dyDescent="0.25">
      <c r="A3069">
        <v>1996</v>
      </c>
      <c r="B3069">
        <v>1</v>
      </c>
      <c r="C3069" s="2">
        <v>0.58124999999999993</v>
      </c>
      <c r="D3069">
        <v>1</v>
      </c>
      <c r="E3069">
        <v>10</v>
      </c>
      <c r="F3069" t="s">
        <v>3417</v>
      </c>
      <c r="G3069" t="s">
        <v>3440</v>
      </c>
      <c r="H3069">
        <v>0</v>
      </c>
      <c r="I3069">
        <v>0</v>
      </c>
      <c r="J3069">
        <v>2.19</v>
      </c>
      <c r="K3069">
        <v>3.71</v>
      </c>
      <c r="L3069">
        <v>89.8</v>
      </c>
      <c r="M3069" t="str">
        <f t="shared" si="143"/>
        <v/>
      </c>
      <c r="N3069" s="12" t="str">
        <f t="shared" si="144"/>
        <v/>
      </c>
      <c r="O3069" t="str">
        <f t="shared" si="145"/>
        <v/>
      </c>
    </row>
    <row r="3070" spans="1:15" x14ac:dyDescent="0.25">
      <c r="A3070">
        <v>1996</v>
      </c>
      <c r="B3070">
        <v>1</v>
      </c>
      <c r="C3070" s="2">
        <v>0.56666666666666665</v>
      </c>
      <c r="D3070">
        <v>1</v>
      </c>
      <c r="E3070">
        <v>10</v>
      </c>
      <c r="F3070" t="s">
        <v>539</v>
      </c>
      <c r="G3070" t="s">
        <v>3313</v>
      </c>
      <c r="H3070">
        <v>0</v>
      </c>
      <c r="I3070">
        <v>0</v>
      </c>
      <c r="J3070">
        <v>3.71</v>
      </c>
      <c r="K3070">
        <v>3.44</v>
      </c>
      <c r="L3070">
        <v>89.4</v>
      </c>
      <c r="M3070" t="str">
        <f t="shared" si="143"/>
        <v/>
      </c>
      <c r="N3070" s="12" t="str">
        <f t="shared" si="144"/>
        <v/>
      </c>
      <c r="O3070" t="str">
        <f t="shared" si="145"/>
        <v/>
      </c>
    </row>
    <row r="3071" spans="1:15" x14ac:dyDescent="0.25">
      <c r="A3071">
        <v>1996</v>
      </c>
      <c r="B3071">
        <v>1</v>
      </c>
      <c r="C3071" s="2">
        <v>0.55208333333333337</v>
      </c>
      <c r="D3071">
        <v>2</v>
      </c>
      <c r="E3071">
        <v>8</v>
      </c>
      <c r="F3071" t="s">
        <v>972</v>
      </c>
      <c r="G3071" t="s">
        <v>3354</v>
      </c>
      <c r="H3071">
        <v>0</v>
      </c>
      <c r="I3071">
        <v>0</v>
      </c>
      <c r="J3071">
        <v>3.44</v>
      </c>
      <c r="K3071">
        <v>2.74</v>
      </c>
      <c r="L3071">
        <v>88.4</v>
      </c>
      <c r="M3071" t="str">
        <f t="shared" si="143"/>
        <v/>
      </c>
      <c r="N3071" s="12" t="str">
        <f t="shared" si="144"/>
        <v/>
      </c>
      <c r="O3071" t="str">
        <f t="shared" si="145"/>
        <v/>
      </c>
    </row>
    <row r="3072" spans="1:15" x14ac:dyDescent="0.25">
      <c r="A3072">
        <v>1996</v>
      </c>
      <c r="B3072">
        <v>1</v>
      </c>
      <c r="C3072" s="2">
        <v>0.53749999999999998</v>
      </c>
      <c r="D3072">
        <v>3</v>
      </c>
      <c r="E3072">
        <v>8</v>
      </c>
      <c r="F3072" t="s">
        <v>972</v>
      </c>
      <c r="G3072" t="s">
        <v>3439</v>
      </c>
      <c r="H3072">
        <v>0</v>
      </c>
      <c r="I3072">
        <v>0</v>
      </c>
      <c r="J3072">
        <v>2.74</v>
      </c>
      <c r="K3072">
        <v>1.89</v>
      </c>
      <c r="L3072">
        <v>87</v>
      </c>
      <c r="M3072" t="str">
        <f t="shared" si="143"/>
        <v/>
      </c>
      <c r="N3072" s="12" t="str">
        <f t="shared" si="144"/>
        <v/>
      </c>
      <c r="O3072" t="str">
        <f t="shared" si="145"/>
        <v/>
      </c>
    </row>
    <row r="3073" spans="1:15" x14ac:dyDescent="0.25">
      <c r="A3073">
        <v>1996</v>
      </c>
      <c r="B3073">
        <v>1</v>
      </c>
      <c r="C3073" s="2">
        <v>0.5229166666666667</v>
      </c>
      <c r="D3073">
        <v>4</v>
      </c>
      <c r="E3073">
        <v>6</v>
      </c>
      <c r="F3073" t="s">
        <v>1002</v>
      </c>
      <c r="G3073" t="s">
        <v>3438</v>
      </c>
      <c r="H3073">
        <v>0</v>
      </c>
      <c r="I3073">
        <v>3</v>
      </c>
      <c r="J3073">
        <v>1.89</v>
      </c>
      <c r="K3073">
        <v>3</v>
      </c>
      <c r="L3073">
        <v>88.7</v>
      </c>
      <c r="M3073">
        <f t="shared" si="143"/>
        <v>1</v>
      </c>
      <c r="N3073" s="12">
        <f t="shared" si="144"/>
        <v>1.7013888888888884E-3</v>
      </c>
      <c r="O3073">
        <f t="shared" si="145"/>
        <v>3</v>
      </c>
    </row>
    <row r="3074" spans="1:15" x14ac:dyDescent="0.25">
      <c r="A3074">
        <v>1996</v>
      </c>
      <c r="B3074">
        <v>1</v>
      </c>
      <c r="C3074" s="2">
        <v>0.50347222222222221</v>
      </c>
      <c r="G3074" t="s">
        <v>3437</v>
      </c>
      <c r="H3074">
        <v>0</v>
      </c>
      <c r="I3074">
        <v>3</v>
      </c>
      <c r="J3074">
        <v>0</v>
      </c>
      <c r="K3074">
        <v>0.61</v>
      </c>
      <c r="L3074">
        <v>87.7</v>
      </c>
      <c r="M3074" t="str">
        <f t="shared" si="143"/>
        <v/>
      </c>
      <c r="N3074" s="12" t="str">
        <f t="shared" si="144"/>
        <v/>
      </c>
      <c r="O3074" t="str">
        <f t="shared" si="145"/>
        <v/>
      </c>
    </row>
    <row r="3075" spans="1:15" x14ac:dyDescent="0.25">
      <c r="A3075">
        <v>1996</v>
      </c>
      <c r="B3075">
        <v>1</v>
      </c>
      <c r="C3075" s="2">
        <v>0.4861111111111111</v>
      </c>
      <c r="D3075">
        <v>1</v>
      </c>
      <c r="E3075">
        <v>10</v>
      </c>
      <c r="F3075" t="s">
        <v>1625</v>
      </c>
      <c r="G3075" t="s">
        <v>3425</v>
      </c>
      <c r="H3075">
        <v>0</v>
      </c>
      <c r="I3075">
        <v>3</v>
      </c>
      <c r="J3075">
        <v>0.61</v>
      </c>
      <c r="K3075">
        <v>0.33</v>
      </c>
      <c r="L3075">
        <v>88.1</v>
      </c>
      <c r="M3075" t="str">
        <f t="shared" si="143"/>
        <v/>
      </c>
      <c r="N3075" s="12" t="str">
        <f t="shared" si="144"/>
        <v/>
      </c>
      <c r="O3075" t="str">
        <f t="shared" si="145"/>
        <v/>
      </c>
    </row>
    <row r="3076" spans="1:15" x14ac:dyDescent="0.25">
      <c r="A3076">
        <v>1996</v>
      </c>
      <c r="B3076">
        <v>1</v>
      </c>
      <c r="C3076" s="2">
        <v>0.46875</v>
      </c>
      <c r="D3076">
        <v>2</v>
      </c>
      <c r="E3076">
        <v>8</v>
      </c>
      <c r="F3076" t="s">
        <v>1571</v>
      </c>
      <c r="G3076" t="s">
        <v>3425</v>
      </c>
      <c r="H3076">
        <v>0</v>
      </c>
      <c r="I3076">
        <v>3</v>
      </c>
      <c r="J3076">
        <v>0.33</v>
      </c>
      <c r="K3076">
        <v>-0.1</v>
      </c>
      <c r="L3076">
        <v>88.7</v>
      </c>
      <c r="M3076" t="str">
        <f t="shared" ref="M3076:M3139" si="146">IF(AND(H3076=H3075,I3076=I3075),"",$B3076)</f>
        <v/>
      </c>
      <c r="N3076" s="12" t="str">
        <f t="shared" ref="N3076:N3139" si="147">IF(NOT(ISNUMBER(M3076)),"",
IF(AND($C3076=0.625,$B3076=1),TIME(0,0,0),
(($C$3-C3076)+0.625*(B3076-1))/60))</f>
        <v/>
      </c>
      <c r="O3076" t="str">
        <f t="shared" ref="O3076:O3139" si="148">IF(N3076&lt;&gt;"",ABS(H3076-I3076),"")</f>
        <v/>
      </c>
    </row>
    <row r="3077" spans="1:15" x14ac:dyDescent="0.25">
      <c r="A3077">
        <v>1996</v>
      </c>
      <c r="B3077">
        <v>1</v>
      </c>
      <c r="C3077" s="2">
        <v>0.4513888888888889</v>
      </c>
      <c r="D3077">
        <v>3</v>
      </c>
      <c r="E3077">
        <v>6</v>
      </c>
      <c r="F3077" t="s">
        <v>552</v>
      </c>
      <c r="G3077" t="s">
        <v>3436</v>
      </c>
      <c r="H3077">
        <v>0</v>
      </c>
      <c r="I3077">
        <v>3</v>
      </c>
      <c r="J3077">
        <v>-0.1</v>
      </c>
      <c r="K3077">
        <v>-1.1100000000000001</v>
      </c>
      <c r="L3077">
        <v>90</v>
      </c>
      <c r="M3077" t="str">
        <f t="shared" si="146"/>
        <v/>
      </c>
      <c r="N3077" s="12" t="str">
        <f t="shared" si="147"/>
        <v/>
      </c>
      <c r="O3077" t="str">
        <f t="shared" si="148"/>
        <v/>
      </c>
    </row>
    <row r="3078" spans="1:15" x14ac:dyDescent="0.25">
      <c r="A3078">
        <v>1996</v>
      </c>
      <c r="B3078">
        <v>1</v>
      </c>
      <c r="C3078" s="2">
        <v>0.43402777777777773</v>
      </c>
      <c r="D3078">
        <v>4</v>
      </c>
      <c r="E3078">
        <v>1</v>
      </c>
      <c r="F3078" t="s">
        <v>533</v>
      </c>
      <c r="G3078" t="s">
        <v>3435</v>
      </c>
      <c r="H3078">
        <v>0</v>
      </c>
      <c r="I3078">
        <v>3</v>
      </c>
      <c r="J3078">
        <v>-1.1100000000000001</v>
      </c>
      <c r="K3078">
        <v>-0.61</v>
      </c>
      <c r="L3078">
        <v>89.3</v>
      </c>
      <c r="M3078" t="str">
        <f t="shared" si="146"/>
        <v/>
      </c>
      <c r="N3078" s="12" t="str">
        <f t="shared" si="147"/>
        <v/>
      </c>
      <c r="O3078" t="str">
        <f t="shared" si="148"/>
        <v/>
      </c>
    </row>
    <row r="3079" spans="1:15" x14ac:dyDescent="0.25">
      <c r="A3079">
        <v>1996</v>
      </c>
      <c r="B3079">
        <v>1</v>
      </c>
      <c r="C3079" s="2">
        <v>0.4152777777777778</v>
      </c>
      <c r="D3079">
        <v>1</v>
      </c>
      <c r="E3079">
        <v>10</v>
      </c>
      <c r="F3079" t="s">
        <v>3412</v>
      </c>
      <c r="G3079" t="s">
        <v>3355</v>
      </c>
      <c r="H3079">
        <v>0</v>
      </c>
      <c r="I3079">
        <v>3</v>
      </c>
      <c r="J3079">
        <v>0.61</v>
      </c>
      <c r="K3079">
        <v>0.87</v>
      </c>
      <c r="L3079">
        <v>89.6</v>
      </c>
      <c r="M3079" t="str">
        <f t="shared" si="146"/>
        <v/>
      </c>
      <c r="N3079" s="12" t="str">
        <f t="shared" si="147"/>
        <v/>
      </c>
      <c r="O3079" t="str">
        <f t="shared" si="148"/>
        <v/>
      </c>
    </row>
    <row r="3080" spans="1:15" x14ac:dyDescent="0.25">
      <c r="A3080">
        <v>1996</v>
      </c>
      <c r="B3080">
        <v>1</v>
      </c>
      <c r="C3080" s="2">
        <v>0.39444444444444443</v>
      </c>
      <c r="D3080">
        <v>2</v>
      </c>
      <c r="E3080">
        <v>4</v>
      </c>
      <c r="F3080" t="s">
        <v>3372</v>
      </c>
      <c r="G3080" t="s">
        <v>3313</v>
      </c>
      <c r="H3080">
        <v>0</v>
      </c>
      <c r="I3080">
        <v>3</v>
      </c>
      <c r="J3080">
        <v>0.87</v>
      </c>
      <c r="K3080">
        <v>0.43</v>
      </c>
      <c r="L3080">
        <v>88.9</v>
      </c>
      <c r="M3080" t="str">
        <f t="shared" si="146"/>
        <v/>
      </c>
      <c r="N3080" s="12" t="str">
        <f t="shared" si="147"/>
        <v/>
      </c>
      <c r="O3080" t="str">
        <f t="shared" si="148"/>
        <v/>
      </c>
    </row>
    <row r="3081" spans="1:15" x14ac:dyDescent="0.25">
      <c r="A3081">
        <v>1996</v>
      </c>
      <c r="B3081">
        <v>1</v>
      </c>
      <c r="C3081" s="2">
        <v>0.37361111111111112</v>
      </c>
      <c r="D3081">
        <v>3</v>
      </c>
      <c r="E3081">
        <v>2</v>
      </c>
      <c r="F3081" t="s">
        <v>3297</v>
      </c>
      <c r="H3081">
        <v>0</v>
      </c>
      <c r="I3081">
        <v>3</v>
      </c>
      <c r="J3081">
        <v>0.43</v>
      </c>
      <c r="K3081">
        <v>-0.23</v>
      </c>
      <c r="L3081">
        <v>87.9</v>
      </c>
      <c r="M3081" t="str">
        <f t="shared" si="146"/>
        <v/>
      </c>
      <c r="N3081" s="12" t="str">
        <f t="shared" si="147"/>
        <v/>
      </c>
      <c r="O3081" t="str">
        <f t="shared" si="148"/>
        <v/>
      </c>
    </row>
    <row r="3082" spans="1:15" x14ac:dyDescent="0.25">
      <c r="A3082">
        <v>1996</v>
      </c>
      <c r="B3082">
        <v>1</v>
      </c>
      <c r="C3082" s="2">
        <v>0.3527777777777778</v>
      </c>
      <c r="D3082">
        <v>3</v>
      </c>
      <c r="E3082">
        <v>7</v>
      </c>
      <c r="F3082" t="s">
        <v>3342</v>
      </c>
      <c r="G3082" t="s">
        <v>3434</v>
      </c>
      <c r="H3082">
        <v>0</v>
      </c>
      <c r="I3082">
        <v>3</v>
      </c>
      <c r="J3082">
        <v>-0.23</v>
      </c>
      <c r="K3082">
        <v>1.53</v>
      </c>
      <c r="L3082">
        <v>90.4</v>
      </c>
      <c r="M3082" t="str">
        <f t="shared" si="146"/>
        <v/>
      </c>
      <c r="N3082" s="12" t="str">
        <f t="shared" si="147"/>
        <v/>
      </c>
      <c r="O3082" t="str">
        <f t="shared" si="148"/>
        <v/>
      </c>
    </row>
    <row r="3083" spans="1:15" x14ac:dyDescent="0.25">
      <c r="A3083">
        <v>1996</v>
      </c>
      <c r="B3083">
        <v>1</v>
      </c>
      <c r="C3083" s="2">
        <v>0.33194444444444443</v>
      </c>
      <c r="D3083">
        <v>1</v>
      </c>
      <c r="E3083">
        <v>10</v>
      </c>
      <c r="F3083" t="s">
        <v>3300</v>
      </c>
      <c r="G3083" t="s">
        <v>3433</v>
      </c>
      <c r="H3083">
        <v>0</v>
      </c>
      <c r="I3083">
        <v>3</v>
      </c>
      <c r="J3083">
        <v>1.53</v>
      </c>
      <c r="K3083">
        <v>4.6500000000000004</v>
      </c>
      <c r="L3083">
        <v>93.9</v>
      </c>
      <c r="M3083" t="str">
        <f t="shared" si="146"/>
        <v/>
      </c>
      <c r="N3083" s="12" t="str">
        <f t="shared" si="147"/>
        <v/>
      </c>
      <c r="O3083" t="str">
        <f t="shared" si="148"/>
        <v/>
      </c>
    </row>
    <row r="3084" spans="1:15" x14ac:dyDescent="0.25">
      <c r="A3084">
        <v>1996</v>
      </c>
      <c r="B3084">
        <v>1</v>
      </c>
      <c r="C3084" s="2">
        <v>0.31111111111111112</v>
      </c>
      <c r="D3084">
        <v>1</v>
      </c>
      <c r="E3084">
        <v>10</v>
      </c>
      <c r="F3084" t="s">
        <v>3432</v>
      </c>
      <c r="G3084" t="s">
        <v>3408</v>
      </c>
      <c r="H3084">
        <v>0</v>
      </c>
      <c r="I3084">
        <v>3</v>
      </c>
      <c r="J3084">
        <v>4.6500000000000004</v>
      </c>
      <c r="K3084">
        <v>4.71</v>
      </c>
      <c r="L3084">
        <v>93.9</v>
      </c>
      <c r="M3084" t="str">
        <f t="shared" si="146"/>
        <v/>
      </c>
      <c r="N3084" s="12" t="str">
        <f t="shared" si="147"/>
        <v/>
      </c>
      <c r="O3084" t="str">
        <f t="shared" si="148"/>
        <v/>
      </c>
    </row>
    <row r="3085" spans="1:15" x14ac:dyDescent="0.25">
      <c r="A3085">
        <v>1996</v>
      </c>
      <c r="B3085">
        <v>1</v>
      </c>
      <c r="C3085" s="2">
        <v>0.2902777777777778</v>
      </c>
      <c r="D3085">
        <v>2</v>
      </c>
      <c r="E3085">
        <v>6</v>
      </c>
      <c r="F3085" t="s">
        <v>1007</v>
      </c>
      <c r="G3085" t="s">
        <v>3431</v>
      </c>
      <c r="H3085">
        <v>0</v>
      </c>
      <c r="I3085">
        <v>3</v>
      </c>
      <c r="J3085">
        <v>4.71</v>
      </c>
      <c r="K3085">
        <v>3.26</v>
      </c>
      <c r="L3085">
        <v>92.4</v>
      </c>
      <c r="M3085" t="str">
        <f t="shared" si="146"/>
        <v/>
      </c>
      <c r="N3085" s="12" t="str">
        <f t="shared" si="147"/>
        <v/>
      </c>
      <c r="O3085" t="str">
        <f t="shared" si="148"/>
        <v/>
      </c>
    </row>
    <row r="3086" spans="1:15" x14ac:dyDescent="0.25">
      <c r="A3086">
        <v>1996</v>
      </c>
      <c r="B3086">
        <v>1</v>
      </c>
      <c r="C3086" s="2">
        <v>0.26944444444444443</v>
      </c>
      <c r="D3086">
        <v>3</v>
      </c>
      <c r="E3086">
        <v>9</v>
      </c>
      <c r="F3086" t="s">
        <v>541</v>
      </c>
      <c r="G3086" t="s">
        <v>3430</v>
      </c>
      <c r="H3086">
        <v>0</v>
      </c>
      <c r="I3086">
        <v>3</v>
      </c>
      <c r="J3086">
        <v>3.26</v>
      </c>
      <c r="K3086">
        <v>6.51</v>
      </c>
      <c r="L3086">
        <v>95.5</v>
      </c>
      <c r="M3086" t="str">
        <f t="shared" si="146"/>
        <v/>
      </c>
      <c r="N3086" s="12" t="str">
        <f t="shared" si="147"/>
        <v/>
      </c>
      <c r="O3086" t="str">
        <f t="shared" si="148"/>
        <v/>
      </c>
    </row>
    <row r="3087" spans="1:15" x14ac:dyDescent="0.25">
      <c r="A3087">
        <v>1996</v>
      </c>
      <c r="B3087">
        <v>1</v>
      </c>
      <c r="C3087" s="2">
        <v>0.24861111111111112</v>
      </c>
      <c r="D3087">
        <v>1</v>
      </c>
      <c r="E3087">
        <v>3</v>
      </c>
      <c r="F3087" t="s">
        <v>3429</v>
      </c>
      <c r="G3087" t="s">
        <v>3428</v>
      </c>
      <c r="H3087">
        <v>0</v>
      </c>
      <c r="I3087">
        <v>10</v>
      </c>
      <c r="J3087">
        <v>6.51</v>
      </c>
      <c r="K3087">
        <v>7</v>
      </c>
      <c r="L3087">
        <v>95.8</v>
      </c>
      <c r="M3087">
        <f t="shared" si="146"/>
        <v>1</v>
      </c>
      <c r="N3087" s="12">
        <f t="shared" si="147"/>
        <v>6.2731481481481484E-3</v>
      </c>
      <c r="O3087">
        <f t="shared" si="148"/>
        <v>10</v>
      </c>
    </row>
    <row r="3088" spans="1:15" x14ac:dyDescent="0.25">
      <c r="A3088">
        <v>1996</v>
      </c>
      <c r="B3088">
        <v>1</v>
      </c>
      <c r="C3088" s="2">
        <v>0.22430555555555556</v>
      </c>
      <c r="G3088" t="s">
        <v>3427</v>
      </c>
      <c r="H3088">
        <v>0</v>
      </c>
      <c r="I3088">
        <v>10</v>
      </c>
      <c r="J3088">
        <v>0</v>
      </c>
      <c r="K3088">
        <v>0.74</v>
      </c>
      <c r="L3088">
        <v>95.3</v>
      </c>
      <c r="M3088" t="str">
        <f t="shared" si="146"/>
        <v/>
      </c>
      <c r="N3088" s="12" t="str">
        <f t="shared" si="147"/>
        <v/>
      </c>
      <c r="O3088" t="str">
        <f t="shared" si="148"/>
        <v/>
      </c>
    </row>
    <row r="3089" spans="1:15" x14ac:dyDescent="0.25">
      <c r="A3089">
        <v>1996</v>
      </c>
      <c r="B3089">
        <v>1</v>
      </c>
      <c r="C3089" s="2">
        <v>0.2076388888888889</v>
      </c>
      <c r="D3089">
        <v>1</v>
      </c>
      <c r="E3089">
        <v>10</v>
      </c>
      <c r="F3089" t="s">
        <v>1571</v>
      </c>
      <c r="G3089" t="s">
        <v>3426</v>
      </c>
      <c r="H3089">
        <v>0</v>
      </c>
      <c r="I3089">
        <v>10</v>
      </c>
      <c r="J3089">
        <v>0.74</v>
      </c>
      <c r="K3089">
        <v>0.2</v>
      </c>
      <c r="L3089">
        <v>95.7</v>
      </c>
      <c r="M3089" t="str">
        <f t="shared" si="146"/>
        <v/>
      </c>
      <c r="N3089" s="12" t="str">
        <f t="shared" si="147"/>
        <v/>
      </c>
      <c r="O3089" t="str">
        <f t="shared" si="148"/>
        <v/>
      </c>
    </row>
    <row r="3090" spans="1:15" x14ac:dyDescent="0.25">
      <c r="A3090">
        <v>1996</v>
      </c>
      <c r="B3090">
        <v>1</v>
      </c>
      <c r="C3090" s="2">
        <v>0.19097222222222221</v>
      </c>
      <c r="D3090">
        <v>2</v>
      </c>
      <c r="E3090">
        <v>10</v>
      </c>
      <c r="F3090" t="s">
        <v>1571</v>
      </c>
      <c r="G3090" t="s">
        <v>3425</v>
      </c>
      <c r="H3090">
        <v>0</v>
      </c>
      <c r="I3090">
        <v>10</v>
      </c>
      <c r="J3090">
        <v>0.2</v>
      </c>
      <c r="K3090">
        <v>-0.23</v>
      </c>
      <c r="L3090">
        <v>96</v>
      </c>
      <c r="M3090" t="str">
        <f t="shared" si="146"/>
        <v/>
      </c>
      <c r="N3090" s="12" t="str">
        <f t="shared" si="147"/>
        <v/>
      </c>
      <c r="O3090" t="str">
        <f t="shared" si="148"/>
        <v/>
      </c>
    </row>
    <row r="3091" spans="1:15" x14ac:dyDescent="0.25">
      <c r="A3091">
        <v>1996</v>
      </c>
      <c r="B3091">
        <v>1</v>
      </c>
      <c r="C3091" s="2">
        <v>0.17430555555555557</v>
      </c>
      <c r="D3091">
        <v>3</v>
      </c>
      <c r="E3091">
        <v>8</v>
      </c>
      <c r="F3091" t="s">
        <v>552</v>
      </c>
      <c r="G3091" t="s">
        <v>3424</v>
      </c>
      <c r="H3091">
        <v>0</v>
      </c>
      <c r="I3091">
        <v>10</v>
      </c>
      <c r="J3091">
        <v>-0.23</v>
      </c>
      <c r="K3091">
        <v>1.6</v>
      </c>
      <c r="L3091">
        <v>94.5</v>
      </c>
      <c r="M3091" t="str">
        <f t="shared" si="146"/>
        <v/>
      </c>
      <c r="N3091" s="12" t="str">
        <f t="shared" si="147"/>
        <v/>
      </c>
      <c r="O3091" t="str">
        <f t="shared" si="148"/>
        <v/>
      </c>
    </row>
    <row r="3092" spans="1:15" x14ac:dyDescent="0.25">
      <c r="A3092">
        <v>1996</v>
      </c>
      <c r="B3092">
        <v>1</v>
      </c>
      <c r="C3092" s="2">
        <v>0.15763888888888888</v>
      </c>
      <c r="D3092">
        <v>1</v>
      </c>
      <c r="E3092">
        <v>10</v>
      </c>
      <c r="F3092" t="s">
        <v>584</v>
      </c>
      <c r="G3092" t="s">
        <v>3423</v>
      </c>
      <c r="H3092">
        <v>0</v>
      </c>
      <c r="I3092">
        <v>10</v>
      </c>
      <c r="J3092">
        <v>1.6</v>
      </c>
      <c r="K3092">
        <v>1.86</v>
      </c>
      <c r="L3092">
        <v>94.2</v>
      </c>
      <c r="M3092" t="str">
        <f t="shared" si="146"/>
        <v/>
      </c>
      <c r="N3092" s="12" t="str">
        <f t="shared" si="147"/>
        <v/>
      </c>
      <c r="O3092" t="str">
        <f t="shared" si="148"/>
        <v/>
      </c>
    </row>
    <row r="3093" spans="1:15" x14ac:dyDescent="0.25">
      <c r="A3093">
        <v>1996</v>
      </c>
      <c r="B3093">
        <v>1</v>
      </c>
      <c r="C3093" s="2">
        <v>0.14097222222222222</v>
      </c>
      <c r="D3093">
        <v>2</v>
      </c>
      <c r="E3093">
        <v>4</v>
      </c>
      <c r="F3093" t="s">
        <v>1108</v>
      </c>
      <c r="G3093" t="s">
        <v>3356</v>
      </c>
      <c r="H3093">
        <v>0</v>
      </c>
      <c r="I3093">
        <v>10</v>
      </c>
      <c r="J3093">
        <v>1.86</v>
      </c>
      <c r="K3093">
        <v>1.1599999999999999</v>
      </c>
      <c r="L3093">
        <v>94.9</v>
      </c>
      <c r="M3093" t="str">
        <f t="shared" si="146"/>
        <v/>
      </c>
      <c r="N3093" s="12" t="str">
        <f t="shared" si="147"/>
        <v/>
      </c>
      <c r="O3093" t="str">
        <f t="shared" si="148"/>
        <v/>
      </c>
    </row>
    <row r="3094" spans="1:15" x14ac:dyDescent="0.25">
      <c r="A3094">
        <v>1996</v>
      </c>
      <c r="B3094">
        <v>1</v>
      </c>
      <c r="C3094" s="2">
        <v>0.12430555555555556</v>
      </c>
      <c r="D3094">
        <v>3</v>
      </c>
      <c r="E3094">
        <v>4</v>
      </c>
      <c r="F3094" t="s">
        <v>1108</v>
      </c>
      <c r="G3094" t="s">
        <v>3392</v>
      </c>
      <c r="H3094">
        <v>0</v>
      </c>
      <c r="I3094">
        <v>10</v>
      </c>
      <c r="J3094">
        <v>1.1599999999999999</v>
      </c>
      <c r="K3094">
        <v>-0.13</v>
      </c>
      <c r="L3094">
        <v>95.9</v>
      </c>
      <c r="M3094" t="str">
        <f t="shared" si="146"/>
        <v/>
      </c>
      <c r="N3094" s="12" t="str">
        <f t="shared" si="147"/>
        <v/>
      </c>
      <c r="O3094" t="str">
        <f t="shared" si="148"/>
        <v/>
      </c>
    </row>
    <row r="3095" spans="1:15" x14ac:dyDescent="0.25">
      <c r="A3095">
        <v>1996</v>
      </c>
      <c r="B3095">
        <v>1</v>
      </c>
      <c r="C3095" s="2">
        <v>0.1076388888888889</v>
      </c>
      <c r="D3095">
        <v>4</v>
      </c>
      <c r="E3095">
        <v>1</v>
      </c>
      <c r="F3095" t="s">
        <v>625</v>
      </c>
      <c r="G3095" t="s">
        <v>3422</v>
      </c>
      <c r="H3095">
        <v>0</v>
      </c>
      <c r="I3095">
        <v>10</v>
      </c>
      <c r="J3095">
        <v>-0.13</v>
      </c>
      <c r="K3095">
        <v>2.3199999999999998</v>
      </c>
      <c r="L3095">
        <v>93.7</v>
      </c>
      <c r="M3095" t="str">
        <f t="shared" si="146"/>
        <v/>
      </c>
      <c r="N3095" s="12" t="str">
        <f t="shared" si="147"/>
        <v/>
      </c>
      <c r="O3095" t="str">
        <f t="shared" si="148"/>
        <v/>
      </c>
    </row>
    <row r="3096" spans="1:15" x14ac:dyDescent="0.25">
      <c r="A3096">
        <v>1996</v>
      </c>
      <c r="B3096">
        <v>1</v>
      </c>
      <c r="C3096" s="2">
        <v>9.0972222222222218E-2</v>
      </c>
      <c r="D3096">
        <v>1</v>
      </c>
      <c r="E3096">
        <v>10</v>
      </c>
      <c r="F3096" t="s">
        <v>3417</v>
      </c>
      <c r="G3096" t="s">
        <v>3421</v>
      </c>
      <c r="H3096">
        <v>0</v>
      </c>
      <c r="I3096">
        <v>10</v>
      </c>
      <c r="J3096">
        <v>2.3199999999999998</v>
      </c>
      <c r="K3096">
        <v>1.78</v>
      </c>
      <c r="L3096">
        <v>94.3</v>
      </c>
      <c r="M3096" t="str">
        <f t="shared" si="146"/>
        <v/>
      </c>
      <c r="N3096" s="12" t="str">
        <f t="shared" si="147"/>
        <v/>
      </c>
      <c r="O3096" t="str">
        <f t="shared" si="148"/>
        <v/>
      </c>
    </row>
    <row r="3097" spans="1:15" x14ac:dyDescent="0.25">
      <c r="A3097">
        <v>1996</v>
      </c>
      <c r="B3097">
        <v>1</v>
      </c>
      <c r="C3097" s="2">
        <v>7.4305555555555555E-2</v>
      </c>
      <c r="D3097">
        <v>2</v>
      </c>
      <c r="E3097">
        <v>10</v>
      </c>
      <c r="F3097" t="s">
        <v>3417</v>
      </c>
      <c r="G3097" t="s">
        <v>3379</v>
      </c>
      <c r="H3097">
        <v>0</v>
      </c>
      <c r="I3097">
        <v>10</v>
      </c>
      <c r="J3097">
        <v>1.78</v>
      </c>
      <c r="K3097">
        <v>1.36</v>
      </c>
      <c r="L3097">
        <v>94.7</v>
      </c>
      <c r="M3097" t="str">
        <f t="shared" si="146"/>
        <v/>
      </c>
      <c r="N3097" s="12" t="str">
        <f t="shared" si="147"/>
        <v/>
      </c>
      <c r="O3097" t="str">
        <f t="shared" si="148"/>
        <v/>
      </c>
    </row>
    <row r="3098" spans="1:15" x14ac:dyDescent="0.25">
      <c r="A3098">
        <v>1996</v>
      </c>
      <c r="B3098">
        <v>1</v>
      </c>
      <c r="C3098" s="2">
        <v>5.7638888888888885E-2</v>
      </c>
      <c r="D3098">
        <v>3</v>
      </c>
      <c r="E3098">
        <v>8</v>
      </c>
      <c r="F3098" t="s">
        <v>3420</v>
      </c>
      <c r="G3098" t="s">
        <v>3310</v>
      </c>
      <c r="H3098">
        <v>0</v>
      </c>
      <c r="I3098">
        <v>10</v>
      </c>
      <c r="J3098">
        <v>1.36</v>
      </c>
      <c r="K3098">
        <v>3.18</v>
      </c>
      <c r="L3098">
        <v>92.8</v>
      </c>
      <c r="M3098" t="str">
        <f t="shared" si="146"/>
        <v/>
      </c>
      <c r="N3098" s="12" t="str">
        <f t="shared" si="147"/>
        <v/>
      </c>
      <c r="O3098" t="str">
        <f t="shared" si="148"/>
        <v/>
      </c>
    </row>
    <row r="3099" spans="1:15" x14ac:dyDescent="0.25">
      <c r="A3099">
        <v>1996</v>
      </c>
      <c r="B3099">
        <v>1</v>
      </c>
      <c r="C3099" s="2">
        <v>4.0972222222222222E-2</v>
      </c>
      <c r="D3099">
        <v>1</v>
      </c>
      <c r="E3099">
        <v>10</v>
      </c>
      <c r="F3099" t="s">
        <v>3419</v>
      </c>
      <c r="G3099" t="s">
        <v>3418</v>
      </c>
      <c r="H3099">
        <v>0</v>
      </c>
      <c r="I3099">
        <v>10</v>
      </c>
      <c r="J3099">
        <v>3.18</v>
      </c>
      <c r="K3099">
        <v>0.88</v>
      </c>
      <c r="L3099">
        <v>95.1</v>
      </c>
      <c r="M3099" t="str">
        <f t="shared" si="146"/>
        <v/>
      </c>
      <c r="N3099" s="12" t="str">
        <f t="shared" si="147"/>
        <v/>
      </c>
      <c r="O3099" t="str">
        <f t="shared" si="148"/>
        <v/>
      </c>
    </row>
    <row r="3100" spans="1:15" x14ac:dyDescent="0.25">
      <c r="A3100">
        <v>1996</v>
      </c>
      <c r="B3100">
        <v>1</v>
      </c>
      <c r="C3100" s="2">
        <v>2.4305555555555556E-2</v>
      </c>
      <c r="D3100">
        <v>2</v>
      </c>
      <c r="E3100">
        <v>23</v>
      </c>
      <c r="F3100" t="s">
        <v>3417</v>
      </c>
      <c r="G3100" t="s">
        <v>3416</v>
      </c>
      <c r="H3100">
        <v>0</v>
      </c>
      <c r="I3100">
        <v>10</v>
      </c>
      <c r="J3100">
        <v>0.88</v>
      </c>
      <c r="K3100">
        <v>1.55</v>
      </c>
      <c r="L3100">
        <v>94.5</v>
      </c>
      <c r="M3100" t="str">
        <f t="shared" si="146"/>
        <v/>
      </c>
      <c r="N3100" s="12" t="str">
        <f t="shared" si="147"/>
        <v/>
      </c>
      <c r="O3100" t="str">
        <f t="shared" si="148"/>
        <v/>
      </c>
    </row>
    <row r="3101" spans="1:15" x14ac:dyDescent="0.25">
      <c r="A3101">
        <v>1996</v>
      </c>
      <c r="B3101">
        <v>2</v>
      </c>
      <c r="C3101" s="2">
        <v>0.625</v>
      </c>
      <c r="D3101">
        <v>3</v>
      </c>
      <c r="E3101">
        <v>13</v>
      </c>
      <c r="F3101" t="s">
        <v>3300</v>
      </c>
      <c r="G3101" t="s">
        <v>3415</v>
      </c>
      <c r="H3101">
        <v>0</v>
      </c>
      <c r="I3101">
        <v>10</v>
      </c>
      <c r="J3101">
        <v>1.55</v>
      </c>
      <c r="K3101">
        <v>0.66</v>
      </c>
      <c r="L3101">
        <v>95.3</v>
      </c>
      <c r="M3101" t="str">
        <f t="shared" si="146"/>
        <v/>
      </c>
      <c r="N3101" s="12" t="str">
        <f t="shared" si="147"/>
        <v/>
      </c>
      <c r="O3101" t="str">
        <f t="shared" si="148"/>
        <v/>
      </c>
    </row>
    <row r="3102" spans="1:15" x14ac:dyDescent="0.25">
      <c r="A3102">
        <v>1996</v>
      </c>
      <c r="B3102">
        <v>2</v>
      </c>
      <c r="C3102" s="2">
        <v>0.62083333333333335</v>
      </c>
      <c r="D3102">
        <v>4</v>
      </c>
      <c r="E3102">
        <v>13</v>
      </c>
      <c r="F3102" t="s">
        <v>3300</v>
      </c>
      <c r="G3102" t="s">
        <v>3414</v>
      </c>
      <c r="H3102">
        <v>0</v>
      </c>
      <c r="I3102">
        <v>10</v>
      </c>
      <c r="J3102">
        <v>0.66</v>
      </c>
      <c r="K3102">
        <v>-0.28000000000000003</v>
      </c>
      <c r="L3102">
        <v>96</v>
      </c>
      <c r="M3102" t="str">
        <f t="shared" si="146"/>
        <v/>
      </c>
      <c r="N3102" s="12" t="str">
        <f t="shared" si="147"/>
        <v/>
      </c>
      <c r="O3102" t="str">
        <f t="shared" si="148"/>
        <v/>
      </c>
    </row>
    <row r="3103" spans="1:15" x14ac:dyDescent="0.25">
      <c r="A3103">
        <v>1996</v>
      </c>
      <c r="B3103">
        <v>2</v>
      </c>
      <c r="C3103" s="2">
        <v>0.61597222222222225</v>
      </c>
      <c r="D3103">
        <v>1</v>
      </c>
      <c r="E3103">
        <v>10</v>
      </c>
      <c r="F3103" t="s">
        <v>3376</v>
      </c>
      <c r="G3103" t="s">
        <v>3413</v>
      </c>
      <c r="H3103">
        <v>0</v>
      </c>
      <c r="I3103">
        <v>10</v>
      </c>
      <c r="J3103">
        <v>0.28000000000000003</v>
      </c>
      <c r="K3103">
        <v>0.41</v>
      </c>
      <c r="L3103">
        <v>96.1</v>
      </c>
      <c r="M3103" t="str">
        <f t="shared" si="146"/>
        <v/>
      </c>
      <c r="N3103" s="12" t="str">
        <f t="shared" si="147"/>
        <v/>
      </c>
      <c r="O3103" t="str">
        <f t="shared" si="148"/>
        <v/>
      </c>
    </row>
    <row r="3104" spans="1:15" x14ac:dyDescent="0.25">
      <c r="A3104">
        <v>1996</v>
      </c>
      <c r="B3104">
        <v>2</v>
      </c>
      <c r="C3104" s="2">
        <v>0.59375</v>
      </c>
      <c r="D3104">
        <v>2</v>
      </c>
      <c r="E3104">
        <v>5</v>
      </c>
      <c r="F3104" t="s">
        <v>3412</v>
      </c>
      <c r="G3104" t="s">
        <v>3411</v>
      </c>
      <c r="H3104">
        <v>0</v>
      </c>
      <c r="I3104">
        <v>10</v>
      </c>
      <c r="J3104">
        <v>0.41</v>
      </c>
      <c r="K3104">
        <v>1.47</v>
      </c>
      <c r="L3104">
        <v>96.8</v>
      </c>
      <c r="M3104" t="str">
        <f t="shared" si="146"/>
        <v/>
      </c>
      <c r="N3104" s="12" t="str">
        <f t="shared" si="147"/>
        <v/>
      </c>
      <c r="O3104" t="str">
        <f t="shared" si="148"/>
        <v/>
      </c>
    </row>
    <row r="3105" spans="1:15" x14ac:dyDescent="0.25">
      <c r="A3105">
        <v>1996</v>
      </c>
      <c r="B3105">
        <v>2</v>
      </c>
      <c r="C3105" s="2">
        <v>0.57152777777777775</v>
      </c>
      <c r="D3105">
        <v>1</v>
      </c>
      <c r="E3105">
        <v>10</v>
      </c>
      <c r="F3105" t="s">
        <v>3298</v>
      </c>
      <c r="G3105" t="s">
        <v>3397</v>
      </c>
      <c r="H3105">
        <v>0</v>
      </c>
      <c r="I3105">
        <v>10</v>
      </c>
      <c r="J3105">
        <v>1.47</v>
      </c>
      <c r="K3105">
        <v>0.23</v>
      </c>
      <c r="L3105">
        <v>96</v>
      </c>
      <c r="M3105" t="str">
        <f t="shared" si="146"/>
        <v/>
      </c>
      <c r="N3105" s="12" t="str">
        <f t="shared" si="147"/>
        <v/>
      </c>
      <c r="O3105" t="str">
        <f t="shared" si="148"/>
        <v/>
      </c>
    </row>
    <row r="3106" spans="1:15" x14ac:dyDescent="0.25">
      <c r="A3106">
        <v>1996</v>
      </c>
      <c r="B3106">
        <v>2</v>
      </c>
      <c r="C3106" s="2">
        <v>0.5493055555555556</v>
      </c>
      <c r="D3106">
        <v>2</v>
      </c>
      <c r="E3106">
        <v>20</v>
      </c>
      <c r="F3106" t="s">
        <v>3298</v>
      </c>
      <c r="G3106" t="s">
        <v>3410</v>
      </c>
      <c r="H3106">
        <v>0</v>
      </c>
      <c r="I3106">
        <v>10</v>
      </c>
      <c r="J3106">
        <v>0.23</v>
      </c>
      <c r="K3106">
        <v>2.2599999999999998</v>
      </c>
      <c r="L3106">
        <v>97.3</v>
      </c>
      <c r="M3106" t="str">
        <f t="shared" si="146"/>
        <v/>
      </c>
      <c r="N3106" s="12" t="str">
        <f t="shared" si="147"/>
        <v/>
      </c>
      <c r="O3106" t="str">
        <f t="shared" si="148"/>
        <v/>
      </c>
    </row>
    <row r="3107" spans="1:15" x14ac:dyDescent="0.25">
      <c r="A3107">
        <v>1996</v>
      </c>
      <c r="B3107">
        <v>2</v>
      </c>
      <c r="C3107" s="2">
        <v>0.52708333333333335</v>
      </c>
      <c r="D3107">
        <v>1</v>
      </c>
      <c r="E3107">
        <v>10</v>
      </c>
      <c r="F3107" t="s">
        <v>3409</v>
      </c>
      <c r="G3107" t="s">
        <v>3408</v>
      </c>
      <c r="H3107">
        <v>0</v>
      </c>
      <c r="I3107">
        <v>10</v>
      </c>
      <c r="J3107">
        <v>2.2599999999999998</v>
      </c>
      <c r="K3107">
        <v>2.25</v>
      </c>
      <c r="L3107">
        <v>97.3</v>
      </c>
      <c r="M3107" t="str">
        <f t="shared" si="146"/>
        <v/>
      </c>
      <c r="N3107" s="12" t="str">
        <f t="shared" si="147"/>
        <v/>
      </c>
      <c r="O3107" t="str">
        <f t="shared" si="148"/>
        <v/>
      </c>
    </row>
    <row r="3108" spans="1:15" x14ac:dyDescent="0.25">
      <c r="A3108">
        <v>1996</v>
      </c>
      <c r="B3108">
        <v>2</v>
      </c>
      <c r="C3108" s="2">
        <v>0.50486111111111109</v>
      </c>
      <c r="D3108">
        <v>2</v>
      </c>
      <c r="E3108">
        <v>6</v>
      </c>
      <c r="F3108" t="s">
        <v>1108</v>
      </c>
      <c r="H3108">
        <v>0</v>
      </c>
      <c r="I3108">
        <v>10</v>
      </c>
      <c r="J3108">
        <v>2.25</v>
      </c>
      <c r="K3108">
        <v>2.93</v>
      </c>
      <c r="L3108">
        <v>97.7</v>
      </c>
      <c r="M3108" t="str">
        <f t="shared" si="146"/>
        <v/>
      </c>
      <c r="N3108" s="12" t="str">
        <f t="shared" si="147"/>
        <v/>
      </c>
      <c r="O3108" t="str">
        <f t="shared" si="148"/>
        <v/>
      </c>
    </row>
    <row r="3109" spans="1:15" x14ac:dyDescent="0.25">
      <c r="A3109">
        <v>1996</v>
      </c>
      <c r="B3109">
        <v>2</v>
      </c>
      <c r="C3109" s="2">
        <v>0.4826388888888889</v>
      </c>
      <c r="D3109">
        <v>2</v>
      </c>
      <c r="E3109">
        <v>1</v>
      </c>
      <c r="F3109" t="s">
        <v>628</v>
      </c>
      <c r="G3109" t="s">
        <v>3405</v>
      </c>
      <c r="H3109">
        <v>0</v>
      </c>
      <c r="I3109">
        <v>10</v>
      </c>
      <c r="J3109">
        <v>2.93</v>
      </c>
      <c r="K3109">
        <v>3.12</v>
      </c>
      <c r="L3109">
        <v>97.8</v>
      </c>
      <c r="M3109" t="str">
        <f t="shared" si="146"/>
        <v/>
      </c>
      <c r="N3109" s="12" t="str">
        <f t="shared" si="147"/>
        <v/>
      </c>
      <c r="O3109" t="str">
        <f t="shared" si="148"/>
        <v/>
      </c>
    </row>
    <row r="3110" spans="1:15" x14ac:dyDescent="0.25">
      <c r="A3110">
        <v>1996</v>
      </c>
      <c r="B3110">
        <v>2</v>
      </c>
      <c r="C3110" s="2">
        <v>0.4604166666666667</v>
      </c>
      <c r="D3110">
        <v>1</v>
      </c>
      <c r="E3110">
        <v>10</v>
      </c>
      <c r="F3110" t="s">
        <v>1095</v>
      </c>
      <c r="G3110" t="s">
        <v>3407</v>
      </c>
      <c r="H3110">
        <v>0</v>
      </c>
      <c r="I3110">
        <v>10</v>
      </c>
      <c r="J3110">
        <v>3.12</v>
      </c>
      <c r="K3110">
        <v>2.98</v>
      </c>
      <c r="L3110">
        <v>97.7</v>
      </c>
      <c r="M3110" t="str">
        <f t="shared" si="146"/>
        <v/>
      </c>
      <c r="N3110" s="12" t="str">
        <f t="shared" si="147"/>
        <v/>
      </c>
      <c r="O3110" t="str">
        <f t="shared" si="148"/>
        <v/>
      </c>
    </row>
    <row r="3111" spans="1:15" x14ac:dyDescent="0.25">
      <c r="A3111">
        <v>1996</v>
      </c>
      <c r="B3111">
        <v>2</v>
      </c>
      <c r="C3111" s="2">
        <v>0.4381944444444445</v>
      </c>
      <c r="D3111">
        <v>2</v>
      </c>
      <c r="E3111">
        <v>7</v>
      </c>
      <c r="F3111" t="s">
        <v>533</v>
      </c>
      <c r="G3111" t="s">
        <v>3313</v>
      </c>
      <c r="H3111">
        <v>0</v>
      </c>
      <c r="I3111">
        <v>10</v>
      </c>
      <c r="J3111">
        <v>2.98</v>
      </c>
      <c r="K3111">
        <v>2.54</v>
      </c>
      <c r="L3111">
        <v>97.5</v>
      </c>
      <c r="M3111" t="str">
        <f t="shared" si="146"/>
        <v/>
      </c>
      <c r="N3111" s="12" t="str">
        <f t="shared" si="147"/>
        <v/>
      </c>
      <c r="O3111" t="str">
        <f t="shared" si="148"/>
        <v/>
      </c>
    </row>
    <row r="3112" spans="1:15" x14ac:dyDescent="0.25">
      <c r="A3112">
        <v>1996</v>
      </c>
      <c r="B3112">
        <v>2</v>
      </c>
      <c r="C3112" s="2">
        <v>0.41597222222222219</v>
      </c>
      <c r="D3112">
        <v>3</v>
      </c>
      <c r="E3112">
        <v>5</v>
      </c>
      <c r="F3112" t="s">
        <v>1616</v>
      </c>
      <c r="G3112" t="s">
        <v>3406</v>
      </c>
      <c r="H3112">
        <v>0</v>
      </c>
      <c r="I3112">
        <v>10</v>
      </c>
      <c r="J3112">
        <v>2.54</v>
      </c>
      <c r="K3112">
        <v>1.72</v>
      </c>
      <c r="L3112">
        <v>97</v>
      </c>
      <c r="M3112" t="str">
        <f t="shared" si="146"/>
        <v/>
      </c>
      <c r="N3112" s="12" t="str">
        <f t="shared" si="147"/>
        <v/>
      </c>
      <c r="O3112" t="str">
        <f t="shared" si="148"/>
        <v/>
      </c>
    </row>
    <row r="3113" spans="1:15" x14ac:dyDescent="0.25">
      <c r="A3113">
        <v>1996</v>
      </c>
      <c r="B3113">
        <v>2</v>
      </c>
      <c r="C3113" s="2">
        <v>0.39374999999999999</v>
      </c>
      <c r="D3113">
        <v>4</v>
      </c>
      <c r="E3113">
        <v>1</v>
      </c>
      <c r="F3113" t="s">
        <v>539</v>
      </c>
      <c r="G3113" t="s">
        <v>3405</v>
      </c>
      <c r="H3113">
        <v>0</v>
      </c>
      <c r="I3113">
        <v>10</v>
      </c>
      <c r="J3113">
        <v>1.72</v>
      </c>
      <c r="K3113">
        <v>3.97</v>
      </c>
      <c r="L3113">
        <v>98.2</v>
      </c>
      <c r="M3113" t="str">
        <f t="shared" si="146"/>
        <v/>
      </c>
      <c r="N3113" s="12" t="str">
        <f t="shared" si="147"/>
        <v/>
      </c>
      <c r="O3113" t="str">
        <f t="shared" si="148"/>
        <v/>
      </c>
    </row>
    <row r="3114" spans="1:15" x14ac:dyDescent="0.25">
      <c r="A3114">
        <v>1996</v>
      </c>
      <c r="B3114">
        <v>2</v>
      </c>
      <c r="C3114" s="2">
        <v>0.37152777777777773</v>
      </c>
      <c r="D3114">
        <v>1</v>
      </c>
      <c r="E3114">
        <v>10</v>
      </c>
      <c r="F3114" t="s">
        <v>1002</v>
      </c>
      <c r="H3114">
        <v>0</v>
      </c>
      <c r="I3114">
        <v>10</v>
      </c>
      <c r="J3114">
        <v>3.97</v>
      </c>
      <c r="K3114">
        <v>3.31</v>
      </c>
      <c r="L3114">
        <v>97.9</v>
      </c>
      <c r="M3114" t="str">
        <f t="shared" si="146"/>
        <v/>
      </c>
      <c r="N3114" s="12" t="str">
        <f t="shared" si="147"/>
        <v/>
      </c>
      <c r="O3114" t="str">
        <f t="shared" si="148"/>
        <v/>
      </c>
    </row>
    <row r="3115" spans="1:15" x14ac:dyDescent="0.25">
      <c r="A3115">
        <v>1996</v>
      </c>
      <c r="B3115">
        <v>2</v>
      </c>
      <c r="C3115" s="2">
        <v>0.34930555555555554</v>
      </c>
      <c r="D3115">
        <v>1</v>
      </c>
      <c r="E3115">
        <v>20</v>
      </c>
      <c r="F3115" t="s">
        <v>533</v>
      </c>
      <c r="G3115" t="s">
        <v>3404</v>
      </c>
      <c r="H3115">
        <v>0</v>
      </c>
      <c r="I3115">
        <v>10</v>
      </c>
      <c r="J3115">
        <v>3.31</v>
      </c>
      <c r="K3115">
        <v>4.8499999999999996</v>
      </c>
      <c r="L3115">
        <v>98.5</v>
      </c>
      <c r="M3115" t="str">
        <f t="shared" si="146"/>
        <v/>
      </c>
      <c r="N3115" s="12" t="str">
        <f t="shared" si="147"/>
        <v/>
      </c>
      <c r="O3115" t="str">
        <f t="shared" si="148"/>
        <v/>
      </c>
    </row>
    <row r="3116" spans="1:15" x14ac:dyDescent="0.25">
      <c r="A3116">
        <v>1996</v>
      </c>
      <c r="B3116">
        <v>2</v>
      </c>
      <c r="C3116" s="2">
        <v>0.32708333333333334</v>
      </c>
      <c r="D3116">
        <v>2</v>
      </c>
      <c r="E3116">
        <v>1</v>
      </c>
      <c r="F3116" t="s">
        <v>1062</v>
      </c>
      <c r="G3116" t="s">
        <v>3397</v>
      </c>
      <c r="H3116">
        <v>0</v>
      </c>
      <c r="I3116">
        <v>10</v>
      </c>
      <c r="J3116">
        <v>4.8499999999999996</v>
      </c>
      <c r="K3116">
        <v>4.17</v>
      </c>
      <c r="L3116">
        <v>98.3</v>
      </c>
      <c r="M3116" t="str">
        <f t="shared" si="146"/>
        <v/>
      </c>
      <c r="N3116" s="12" t="str">
        <f t="shared" si="147"/>
        <v/>
      </c>
      <c r="O3116" t="str">
        <f t="shared" si="148"/>
        <v/>
      </c>
    </row>
    <row r="3117" spans="1:15" x14ac:dyDescent="0.25">
      <c r="A3117">
        <v>1996</v>
      </c>
      <c r="B3117">
        <v>2</v>
      </c>
      <c r="C3117" s="2">
        <v>0.30486111111111108</v>
      </c>
      <c r="D3117">
        <v>3</v>
      </c>
      <c r="E3117">
        <v>1</v>
      </c>
      <c r="F3117" t="s">
        <v>1062</v>
      </c>
      <c r="G3117" t="s">
        <v>3403</v>
      </c>
      <c r="H3117">
        <v>0</v>
      </c>
      <c r="I3117">
        <v>10</v>
      </c>
      <c r="J3117">
        <v>4.17</v>
      </c>
      <c r="K3117">
        <v>2.3199999999999998</v>
      </c>
      <c r="L3117">
        <v>97.4</v>
      </c>
      <c r="M3117" t="str">
        <f t="shared" si="146"/>
        <v/>
      </c>
      <c r="N3117" s="12" t="str">
        <f t="shared" si="147"/>
        <v/>
      </c>
      <c r="O3117" t="str">
        <f t="shared" si="148"/>
        <v/>
      </c>
    </row>
    <row r="3118" spans="1:15" x14ac:dyDescent="0.25">
      <c r="A3118">
        <v>1996</v>
      </c>
      <c r="B3118">
        <v>2</v>
      </c>
      <c r="C3118" s="2">
        <v>0.28263888888888888</v>
      </c>
      <c r="D3118">
        <v>4</v>
      </c>
      <c r="E3118">
        <v>4</v>
      </c>
      <c r="F3118" t="s">
        <v>999</v>
      </c>
      <c r="G3118" t="s">
        <v>3402</v>
      </c>
      <c r="H3118">
        <v>0</v>
      </c>
      <c r="I3118">
        <v>13</v>
      </c>
      <c r="J3118">
        <v>2.3199999999999998</v>
      </c>
      <c r="K3118">
        <v>3</v>
      </c>
      <c r="L3118">
        <v>97.8</v>
      </c>
      <c r="M3118">
        <f t="shared" si="146"/>
        <v>2</v>
      </c>
      <c r="N3118" s="12">
        <f t="shared" si="147"/>
        <v>1.6122685185185184E-2</v>
      </c>
      <c r="O3118">
        <f t="shared" si="148"/>
        <v>13</v>
      </c>
    </row>
    <row r="3119" spans="1:15" x14ac:dyDescent="0.25">
      <c r="A3119">
        <v>1996</v>
      </c>
      <c r="B3119">
        <v>2</v>
      </c>
      <c r="C3119" s="2">
        <v>0.25208333333333333</v>
      </c>
      <c r="G3119" t="s">
        <v>3401</v>
      </c>
      <c r="H3119">
        <v>0</v>
      </c>
      <c r="I3119">
        <v>13</v>
      </c>
      <c r="J3119">
        <v>0</v>
      </c>
      <c r="K3119">
        <v>1.07</v>
      </c>
      <c r="L3119">
        <v>97.3</v>
      </c>
      <c r="M3119" t="str">
        <f t="shared" si="146"/>
        <v/>
      </c>
      <c r="N3119" s="12" t="str">
        <f t="shared" si="147"/>
        <v/>
      </c>
      <c r="O3119" t="str">
        <f t="shared" si="148"/>
        <v/>
      </c>
    </row>
    <row r="3120" spans="1:15" x14ac:dyDescent="0.25">
      <c r="A3120">
        <v>1996</v>
      </c>
      <c r="B3120">
        <v>2</v>
      </c>
      <c r="C3120" s="2">
        <v>0.24305555555555555</v>
      </c>
      <c r="D3120">
        <v>1</v>
      </c>
      <c r="E3120">
        <v>10</v>
      </c>
      <c r="F3120" t="s">
        <v>1616</v>
      </c>
      <c r="G3120" t="s">
        <v>3391</v>
      </c>
      <c r="H3120">
        <v>0</v>
      </c>
      <c r="I3120">
        <v>13</v>
      </c>
      <c r="J3120">
        <v>1.07</v>
      </c>
      <c r="K3120">
        <v>0.53</v>
      </c>
      <c r="L3120">
        <v>97.6</v>
      </c>
      <c r="M3120" t="str">
        <f t="shared" si="146"/>
        <v/>
      </c>
      <c r="N3120" s="12" t="str">
        <f t="shared" si="147"/>
        <v/>
      </c>
      <c r="O3120" t="str">
        <f t="shared" si="148"/>
        <v/>
      </c>
    </row>
    <row r="3121" spans="1:15" x14ac:dyDescent="0.25">
      <c r="A3121">
        <v>1996</v>
      </c>
      <c r="B3121">
        <v>2</v>
      </c>
      <c r="C3121" s="2">
        <v>0.23402777777777781</v>
      </c>
      <c r="D3121">
        <v>2</v>
      </c>
      <c r="E3121">
        <v>10</v>
      </c>
      <c r="F3121" t="s">
        <v>1616</v>
      </c>
      <c r="G3121" t="s">
        <v>3400</v>
      </c>
      <c r="H3121">
        <v>0</v>
      </c>
      <c r="I3121">
        <v>13</v>
      </c>
      <c r="J3121">
        <v>0.53</v>
      </c>
      <c r="K3121">
        <v>-0.28999999999999998</v>
      </c>
      <c r="L3121">
        <v>98</v>
      </c>
      <c r="M3121" t="str">
        <f t="shared" si="146"/>
        <v/>
      </c>
      <c r="N3121" s="12" t="str">
        <f t="shared" si="147"/>
        <v/>
      </c>
      <c r="O3121" t="str">
        <f t="shared" si="148"/>
        <v/>
      </c>
    </row>
    <row r="3122" spans="1:15" x14ac:dyDescent="0.25">
      <c r="A3122">
        <v>1996</v>
      </c>
      <c r="B3122">
        <v>2</v>
      </c>
      <c r="C3122" s="2">
        <v>0.22500000000000001</v>
      </c>
      <c r="D3122">
        <v>3</v>
      </c>
      <c r="E3122">
        <v>11</v>
      </c>
      <c r="F3122" t="s">
        <v>710</v>
      </c>
      <c r="G3122" t="s">
        <v>3304</v>
      </c>
      <c r="H3122">
        <v>0</v>
      </c>
      <c r="I3122">
        <v>13</v>
      </c>
      <c r="J3122">
        <v>-0.28999999999999998</v>
      </c>
      <c r="K3122">
        <v>-1.31</v>
      </c>
      <c r="L3122">
        <v>98.4</v>
      </c>
      <c r="M3122" t="str">
        <f t="shared" si="146"/>
        <v/>
      </c>
      <c r="N3122" s="12" t="str">
        <f t="shared" si="147"/>
        <v/>
      </c>
      <c r="O3122" t="str">
        <f t="shared" si="148"/>
        <v/>
      </c>
    </row>
    <row r="3123" spans="1:15" x14ac:dyDescent="0.25">
      <c r="A3123">
        <v>1996</v>
      </c>
      <c r="B3123">
        <v>2</v>
      </c>
      <c r="C3123" s="2">
        <v>0.21597222222222223</v>
      </c>
      <c r="D3123">
        <v>4</v>
      </c>
      <c r="E3123">
        <v>11</v>
      </c>
      <c r="F3123" t="s">
        <v>710</v>
      </c>
      <c r="G3123" t="s">
        <v>3399</v>
      </c>
      <c r="H3123">
        <v>0</v>
      </c>
      <c r="I3123">
        <v>13</v>
      </c>
      <c r="J3123">
        <v>-1.31</v>
      </c>
      <c r="K3123">
        <v>0.28000000000000003</v>
      </c>
      <c r="L3123">
        <v>97.7</v>
      </c>
      <c r="M3123" t="str">
        <f t="shared" si="146"/>
        <v/>
      </c>
      <c r="N3123" s="12" t="str">
        <f t="shared" si="147"/>
        <v/>
      </c>
      <c r="O3123" t="str">
        <f t="shared" si="148"/>
        <v/>
      </c>
    </row>
    <row r="3124" spans="1:15" x14ac:dyDescent="0.25">
      <c r="A3124">
        <v>1996</v>
      </c>
      <c r="B3124">
        <v>2</v>
      </c>
      <c r="C3124" s="2">
        <v>0.20555555555555557</v>
      </c>
      <c r="D3124">
        <v>1</v>
      </c>
      <c r="E3124">
        <v>10</v>
      </c>
      <c r="F3124" t="s">
        <v>3396</v>
      </c>
      <c r="G3124" t="s">
        <v>3398</v>
      </c>
      <c r="H3124">
        <v>0</v>
      </c>
      <c r="I3124">
        <v>13</v>
      </c>
      <c r="J3124">
        <v>-0.28000000000000003</v>
      </c>
      <c r="K3124">
        <v>-0.75</v>
      </c>
      <c r="L3124">
        <v>97.5</v>
      </c>
      <c r="M3124" t="str">
        <f t="shared" si="146"/>
        <v/>
      </c>
      <c r="N3124" s="12" t="str">
        <f t="shared" si="147"/>
        <v/>
      </c>
      <c r="O3124" t="str">
        <f t="shared" si="148"/>
        <v/>
      </c>
    </row>
    <row r="3125" spans="1:15" x14ac:dyDescent="0.25">
      <c r="A3125">
        <v>1996</v>
      </c>
      <c r="B3125">
        <v>2</v>
      </c>
      <c r="C3125" s="2">
        <v>0.19444444444444445</v>
      </c>
      <c r="D3125">
        <v>2</v>
      </c>
      <c r="E3125">
        <v>10</v>
      </c>
      <c r="F3125" t="s">
        <v>3396</v>
      </c>
      <c r="G3125" t="s">
        <v>3397</v>
      </c>
      <c r="H3125">
        <v>0</v>
      </c>
      <c r="I3125">
        <v>13</v>
      </c>
      <c r="J3125">
        <v>-0.75</v>
      </c>
      <c r="K3125">
        <v>-1.4</v>
      </c>
      <c r="L3125">
        <v>97.1</v>
      </c>
      <c r="M3125" t="str">
        <f t="shared" si="146"/>
        <v/>
      </c>
      <c r="N3125" s="12" t="str">
        <f t="shared" si="147"/>
        <v/>
      </c>
      <c r="O3125" t="str">
        <f t="shared" si="148"/>
        <v/>
      </c>
    </row>
    <row r="3126" spans="1:15" x14ac:dyDescent="0.25">
      <c r="A3126">
        <v>1996</v>
      </c>
      <c r="B3126">
        <v>2</v>
      </c>
      <c r="C3126" s="2">
        <v>0.18333333333333335</v>
      </c>
      <c r="D3126">
        <v>3</v>
      </c>
      <c r="E3126">
        <v>10</v>
      </c>
      <c r="F3126" t="s">
        <v>3396</v>
      </c>
      <c r="G3126" t="s">
        <v>3354</v>
      </c>
      <c r="H3126">
        <v>0</v>
      </c>
      <c r="I3126">
        <v>13</v>
      </c>
      <c r="J3126">
        <v>-1.4</v>
      </c>
      <c r="K3126">
        <v>-2.4700000000000002</v>
      </c>
      <c r="L3126">
        <v>96.3</v>
      </c>
      <c r="M3126" t="str">
        <f t="shared" si="146"/>
        <v/>
      </c>
      <c r="N3126" s="12" t="str">
        <f t="shared" si="147"/>
        <v/>
      </c>
      <c r="O3126" t="str">
        <f t="shared" si="148"/>
        <v/>
      </c>
    </row>
    <row r="3127" spans="1:15" x14ac:dyDescent="0.25">
      <c r="A3127">
        <v>1996</v>
      </c>
      <c r="B3127">
        <v>2</v>
      </c>
      <c r="C3127" s="2">
        <v>0.17222222222222225</v>
      </c>
      <c r="D3127">
        <v>4</v>
      </c>
      <c r="E3127">
        <v>10</v>
      </c>
      <c r="F3127" t="s">
        <v>3396</v>
      </c>
      <c r="G3127" t="s">
        <v>3395</v>
      </c>
      <c r="H3127">
        <v>0</v>
      </c>
      <c r="I3127">
        <v>13</v>
      </c>
      <c r="J3127">
        <v>-2.4700000000000002</v>
      </c>
      <c r="K3127">
        <v>-1.99</v>
      </c>
      <c r="L3127">
        <v>96.7</v>
      </c>
      <c r="M3127" t="str">
        <f t="shared" si="146"/>
        <v/>
      </c>
      <c r="N3127" s="12" t="str">
        <f t="shared" si="147"/>
        <v/>
      </c>
      <c r="O3127" t="str">
        <f t="shared" si="148"/>
        <v/>
      </c>
    </row>
    <row r="3128" spans="1:15" x14ac:dyDescent="0.25">
      <c r="A3128">
        <v>1996</v>
      </c>
      <c r="B3128">
        <v>2</v>
      </c>
      <c r="C3128" s="2">
        <v>0.16111111111111112</v>
      </c>
      <c r="D3128">
        <v>1</v>
      </c>
      <c r="E3128">
        <v>10</v>
      </c>
      <c r="F3128" t="s">
        <v>1108</v>
      </c>
      <c r="G3128" t="s">
        <v>3391</v>
      </c>
      <c r="H3128">
        <v>0</v>
      </c>
      <c r="I3128">
        <v>13</v>
      </c>
      <c r="J3128">
        <v>1.99</v>
      </c>
      <c r="K3128">
        <v>1.45</v>
      </c>
      <c r="L3128">
        <v>97.1</v>
      </c>
      <c r="M3128" t="str">
        <f t="shared" si="146"/>
        <v/>
      </c>
      <c r="N3128" s="12" t="str">
        <f t="shared" si="147"/>
        <v/>
      </c>
      <c r="O3128" t="str">
        <f t="shared" si="148"/>
        <v/>
      </c>
    </row>
    <row r="3129" spans="1:15" x14ac:dyDescent="0.25">
      <c r="A3129">
        <v>1996</v>
      </c>
      <c r="B3129">
        <v>2</v>
      </c>
      <c r="C3129" s="2">
        <v>0.14861111111111111</v>
      </c>
      <c r="D3129">
        <v>2</v>
      </c>
      <c r="E3129">
        <v>10</v>
      </c>
      <c r="F3129" t="s">
        <v>1108</v>
      </c>
      <c r="G3129" t="s">
        <v>3394</v>
      </c>
      <c r="H3129">
        <v>0</v>
      </c>
      <c r="I3129">
        <v>13</v>
      </c>
      <c r="J3129">
        <v>1.45</v>
      </c>
      <c r="K3129">
        <v>-0.56000000000000005</v>
      </c>
      <c r="L3129">
        <v>98.2</v>
      </c>
      <c r="M3129" t="str">
        <f t="shared" si="146"/>
        <v/>
      </c>
      <c r="N3129" s="12" t="str">
        <f t="shared" si="147"/>
        <v/>
      </c>
      <c r="O3129" t="str">
        <f t="shared" si="148"/>
        <v/>
      </c>
    </row>
    <row r="3130" spans="1:15" x14ac:dyDescent="0.25">
      <c r="A3130">
        <v>1996</v>
      </c>
      <c r="B3130">
        <v>2</v>
      </c>
      <c r="C3130" s="2">
        <v>0.1361111111111111</v>
      </c>
      <c r="D3130">
        <v>3</v>
      </c>
      <c r="E3130">
        <v>20</v>
      </c>
      <c r="F3130" t="s">
        <v>704</v>
      </c>
      <c r="G3130" t="s">
        <v>3393</v>
      </c>
      <c r="H3130">
        <v>0</v>
      </c>
      <c r="I3130">
        <v>13</v>
      </c>
      <c r="J3130">
        <v>-0.56000000000000005</v>
      </c>
      <c r="K3130">
        <v>0.27</v>
      </c>
      <c r="L3130">
        <v>97.8</v>
      </c>
      <c r="M3130" t="str">
        <f t="shared" si="146"/>
        <v/>
      </c>
      <c r="N3130" s="12" t="str">
        <f t="shared" si="147"/>
        <v/>
      </c>
      <c r="O3130" t="str">
        <f t="shared" si="148"/>
        <v/>
      </c>
    </row>
    <row r="3131" spans="1:15" x14ac:dyDescent="0.25">
      <c r="A3131">
        <v>1996</v>
      </c>
      <c r="B3131">
        <v>2</v>
      </c>
      <c r="C3131" s="2">
        <v>0.12361111111111112</v>
      </c>
      <c r="D3131">
        <v>4</v>
      </c>
      <c r="E3131">
        <v>1</v>
      </c>
      <c r="F3131" t="s">
        <v>3307</v>
      </c>
      <c r="G3131" t="s">
        <v>3392</v>
      </c>
      <c r="H3131">
        <v>0</v>
      </c>
      <c r="I3131">
        <v>13</v>
      </c>
      <c r="J3131">
        <v>0.27</v>
      </c>
      <c r="K3131">
        <v>2.79</v>
      </c>
      <c r="L3131">
        <v>96.1</v>
      </c>
      <c r="M3131" t="str">
        <f t="shared" si="146"/>
        <v/>
      </c>
      <c r="N3131" s="12" t="str">
        <f t="shared" si="147"/>
        <v/>
      </c>
      <c r="O3131" t="str">
        <f t="shared" si="148"/>
        <v/>
      </c>
    </row>
    <row r="3132" spans="1:15" x14ac:dyDescent="0.25">
      <c r="A3132">
        <v>1996</v>
      </c>
      <c r="B3132">
        <v>2</v>
      </c>
      <c r="C3132" s="2">
        <v>0.1111111111111111</v>
      </c>
      <c r="D3132">
        <v>1</v>
      </c>
      <c r="E3132">
        <v>10</v>
      </c>
      <c r="F3132" t="s">
        <v>3390</v>
      </c>
      <c r="G3132" t="s">
        <v>3391</v>
      </c>
      <c r="H3132">
        <v>0</v>
      </c>
      <c r="I3132">
        <v>13</v>
      </c>
      <c r="J3132">
        <v>2.79</v>
      </c>
      <c r="K3132">
        <v>2.2400000000000002</v>
      </c>
      <c r="L3132">
        <v>96.6</v>
      </c>
      <c r="M3132" t="str">
        <f t="shared" si="146"/>
        <v/>
      </c>
      <c r="N3132" s="12" t="str">
        <f t="shared" si="147"/>
        <v/>
      </c>
      <c r="O3132" t="str">
        <f t="shared" si="148"/>
        <v/>
      </c>
    </row>
    <row r="3133" spans="1:15" x14ac:dyDescent="0.25">
      <c r="A3133">
        <v>1996</v>
      </c>
      <c r="B3133">
        <v>2</v>
      </c>
      <c r="C3133" s="2">
        <v>9.8611111111111108E-2</v>
      </c>
      <c r="D3133">
        <v>2</v>
      </c>
      <c r="E3133">
        <v>10</v>
      </c>
      <c r="F3133" t="s">
        <v>3390</v>
      </c>
      <c r="G3133" t="s">
        <v>3351</v>
      </c>
      <c r="H3133">
        <v>0</v>
      </c>
      <c r="I3133">
        <v>13</v>
      </c>
      <c r="J3133">
        <v>2.2400000000000002</v>
      </c>
      <c r="K3133">
        <v>3.58</v>
      </c>
      <c r="L3133">
        <v>95.4</v>
      </c>
      <c r="M3133" t="str">
        <f t="shared" si="146"/>
        <v/>
      </c>
      <c r="N3133" s="12" t="str">
        <f t="shared" si="147"/>
        <v/>
      </c>
      <c r="O3133" t="str">
        <f t="shared" si="148"/>
        <v/>
      </c>
    </row>
    <row r="3134" spans="1:15" x14ac:dyDescent="0.25">
      <c r="A3134">
        <v>1996</v>
      </c>
      <c r="B3134">
        <v>2</v>
      </c>
      <c r="C3134" s="2">
        <v>8.3333333333333329E-2</v>
      </c>
      <c r="D3134">
        <v>1</v>
      </c>
      <c r="E3134">
        <v>10</v>
      </c>
      <c r="F3134" t="s">
        <v>3389</v>
      </c>
      <c r="G3134" t="s">
        <v>3330</v>
      </c>
      <c r="H3134">
        <v>0</v>
      </c>
      <c r="I3134">
        <v>13</v>
      </c>
      <c r="J3134">
        <v>3.58</v>
      </c>
      <c r="K3134">
        <v>3.44</v>
      </c>
      <c r="L3134">
        <v>95.6</v>
      </c>
      <c r="M3134" t="str">
        <f t="shared" si="146"/>
        <v/>
      </c>
      <c r="N3134" s="12" t="str">
        <f t="shared" si="147"/>
        <v/>
      </c>
      <c r="O3134" t="str">
        <f t="shared" si="148"/>
        <v/>
      </c>
    </row>
    <row r="3135" spans="1:15" x14ac:dyDescent="0.25">
      <c r="A3135">
        <v>1996</v>
      </c>
      <c r="B3135">
        <v>2</v>
      </c>
      <c r="C3135" s="2">
        <v>6.25E-2</v>
      </c>
      <c r="D3135">
        <v>2</v>
      </c>
      <c r="E3135">
        <v>7</v>
      </c>
      <c r="F3135" t="s">
        <v>3317</v>
      </c>
      <c r="G3135" t="s">
        <v>3388</v>
      </c>
      <c r="H3135">
        <v>0</v>
      </c>
      <c r="I3135">
        <v>13</v>
      </c>
      <c r="J3135">
        <v>3.44</v>
      </c>
      <c r="K3135">
        <v>2.74</v>
      </c>
      <c r="L3135">
        <v>96.2</v>
      </c>
      <c r="M3135" t="str">
        <f t="shared" si="146"/>
        <v/>
      </c>
      <c r="N3135" s="12" t="str">
        <f t="shared" si="147"/>
        <v/>
      </c>
      <c r="O3135" t="str">
        <f t="shared" si="148"/>
        <v/>
      </c>
    </row>
    <row r="3136" spans="1:15" x14ac:dyDescent="0.25">
      <c r="A3136">
        <v>1996</v>
      </c>
      <c r="B3136">
        <v>2</v>
      </c>
      <c r="C3136" s="2">
        <v>5.9027777777777783E-2</v>
      </c>
      <c r="D3136">
        <v>3</v>
      </c>
      <c r="E3136">
        <v>7</v>
      </c>
      <c r="F3136" t="s">
        <v>3317</v>
      </c>
      <c r="G3136" t="s">
        <v>3338</v>
      </c>
      <c r="H3136">
        <v>0</v>
      </c>
      <c r="I3136">
        <v>13</v>
      </c>
      <c r="J3136">
        <v>2.74</v>
      </c>
      <c r="K3136">
        <v>4.24</v>
      </c>
      <c r="L3136">
        <v>94.8</v>
      </c>
      <c r="M3136" t="str">
        <f t="shared" si="146"/>
        <v/>
      </c>
      <c r="N3136" s="12" t="str">
        <f t="shared" si="147"/>
        <v/>
      </c>
      <c r="O3136" t="str">
        <f t="shared" si="148"/>
        <v/>
      </c>
    </row>
    <row r="3137" spans="1:15" x14ac:dyDescent="0.25">
      <c r="A3137">
        <v>1996</v>
      </c>
      <c r="B3137">
        <v>2</v>
      </c>
      <c r="C3137" s="2">
        <v>4.5138888888888888E-2</v>
      </c>
      <c r="D3137">
        <v>1</v>
      </c>
      <c r="E3137">
        <v>10</v>
      </c>
      <c r="F3137" t="s">
        <v>3376</v>
      </c>
      <c r="G3137" t="s">
        <v>3343</v>
      </c>
      <c r="H3137">
        <v>0</v>
      </c>
      <c r="I3137">
        <v>13</v>
      </c>
      <c r="J3137">
        <v>4.24</v>
      </c>
      <c r="K3137">
        <v>2.48</v>
      </c>
      <c r="L3137">
        <v>96.5</v>
      </c>
      <c r="M3137" t="str">
        <f t="shared" si="146"/>
        <v/>
      </c>
      <c r="N3137" s="12" t="str">
        <f t="shared" si="147"/>
        <v/>
      </c>
      <c r="O3137" t="str">
        <f t="shared" si="148"/>
        <v/>
      </c>
    </row>
    <row r="3138" spans="1:15" x14ac:dyDescent="0.25">
      <c r="A3138">
        <v>1996</v>
      </c>
      <c r="B3138">
        <v>2</v>
      </c>
      <c r="C3138" s="2">
        <v>2.8472222222222222E-2</v>
      </c>
      <c r="D3138">
        <v>2</v>
      </c>
      <c r="E3138">
        <v>19</v>
      </c>
      <c r="F3138" t="s">
        <v>3339</v>
      </c>
      <c r="G3138" t="s">
        <v>3308</v>
      </c>
      <c r="H3138">
        <v>0</v>
      </c>
      <c r="I3138">
        <v>13</v>
      </c>
      <c r="J3138">
        <v>2.48</v>
      </c>
      <c r="K3138">
        <v>2.61</v>
      </c>
      <c r="L3138">
        <v>96.4</v>
      </c>
      <c r="M3138" t="str">
        <f t="shared" si="146"/>
        <v/>
      </c>
      <c r="N3138" s="12" t="str">
        <f t="shared" si="147"/>
        <v/>
      </c>
      <c r="O3138" t="str">
        <f t="shared" si="148"/>
        <v/>
      </c>
    </row>
    <row r="3139" spans="1:15" x14ac:dyDescent="0.25">
      <c r="A3139">
        <v>1996</v>
      </c>
      <c r="B3139">
        <v>2</v>
      </c>
      <c r="C3139" s="2">
        <v>1.8749999999999999E-2</v>
      </c>
      <c r="D3139">
        <v>3</v>
      </c>
      <c r="E3139">
        <v>13</v>
      </c>
      <c r="F3139" t="s">
        <v>3387</v>
      </c>
      <c r="G3139" t="s">
        <v>3386</v>
      </c>
      <c r="H3139">
        <v>0</v>
      </c>
      <c r="I3139">
        <v>13</v>
      </c>
      <c r="J3139">
        <v>2.61</v>
      </c>
      <c r="K3139">
        <v>5.83</v>
      </c>
      <c r="L3139">
        <v>92.8</v>
      </c>
      <c r="M3139" t="str">
        <f t="shared" si="146"/>
        <v/>
      </c>
      <c r="N3139" s="12" t="str">
        <f t="shared" si="147"/>
        <v/>
      </c>
      <c r="O3139" t="str">
        <f t="shared" si="148"/>
        <v/>
      </c>
    </row>
    <row r="3140" spans="1:15" x14ac:dyDescent="0.25">
      <c r="A3140">
        <v>1996</v>
      </c>
      <c r="B3140">
        <v>2</v>
      </c>
      <c r="C3140" s="2">
        <v>1.1805555555555555E-2</v>
      </c>
      <c r="D3140">
        <v>1</v>
      </c>
      <c r="E3140">
        <v>6</v>
      </c>
      <c r="F3140" t="s">
        <v>3385</v>
      </c>
      <c r="G3140" t="s">
        <v>3384</v>
      </c>
      <c r="H3140">
        <v>7</v>
      </c>
      <c r="I3140">
        <v>13</v>
      </c>
      <c r="J3140">
        <v>5.83</v>
      </c>
      <c r="K3140">
        <v>7</v>
      </c>
      <c r="L3140">
        <v>91</v>
      </c>
      <c r="M3140">
        <f t="shared" ref="M3140:M3203" si="149">IF(AND(H3140=H3139,I3140=I3139),"",$B3140)</f>
        <v>2</v>
      </c>
      <c r="N3140" s="12">
        <f t="shared" ref="N3140:N3203" si="150">IF(NOT(ISNUMBER(M3140)),"",
IF(AND($C3140=0.625,$B3140=1),TIME(0,0,0),
(($C$3-C3140)+0.625*(B3140-1))/60))</f>
        <v>2.0636574074074075E-2</v>
      </c>
      <c r="O3140">
        <f t="shared" ref="O3140:O3203" si="151">IF(N3140&lt;&gt;"",ABS(H3140-I3140),"")</f>
        <v>6</v>
      </c>
    </row>
    <row r="3141" spans="1:15" x14ac:dyDescent="0.25">
      <c r="A3141">
        <v>1996</v>
      </c>
      <c r="B3141">
        <v>2</v>
      </c>
      <c r="C3141" s="2">
        <v>9.0277777777777787E-3</v>
      </c>
      <c r="G3141" t="s">
        <v>3383</v>
      </c>
      <c r="H3141">
        <v>7</v>
      </c>
      <c r="I3141">
        <v>13</v>
      </c>
      <c r="J3141">
        <v>0</v>
      </c>
      <c r="K3141">
        <v>1.47</v>
      </c>
      <c r="L3141">
        <v>93.2</v>
      </c>
      <c r="M3141" t="str">
        <f t="shared" si="149"/>
        <v/>
      </c>
      <c r="N3141" s="12" t="str">
        <f t="shared" si="150"/>
        <v/>
      </c>
      <c r="O3141" t="str">
        <f t="shared" si="151"/>
        <v/>
      </c>
    </row>
    <row r="3142" spans="1:15" x14ac:dyDescent="0.25">
      <c r="A3142">
        <v>1996</v>
      </c>
      <c r="B3142">
        <v>2</v>
      </c>
      <c r="C3142" s="2">
        <v>5.5555555555555558E-3</v>
      </c>
      <c r="D3142">
        <v>1</v>
      </c>
      <c r="E3142">
        <v>10</v>
      </c>
      <c r="F3142" t="s">
        <v>3298</v>
      </c>
      <c r="G3142" t="s">
        <v>3299</v>
      </c>
      <c r="H3142">
        <v>7</v>
      </c>
      <c r="I3142">
        <v>13</v>
      </c>
      <c r="J3142">
        <v>1.47</v>
      </c>
      <c r="K3142">
        <v>0.79</v>
      </c>
      <c r="L3142">
        <v>91</v>
      </c>
      <c r="M3142" t="str">
        <f t="shared" si="149"/>
        <v/>
      </c>
      <c r="N3142" s="12" t="str">
        <f t="shared" si="150"/>
        <v/>
      </c>
      <c r="O3142" t="str">
        <f t="shared" si="151"/>
        <v/>
      </c>
    </row>
    <row r="3143" spans="1:15" x14ac:dyDescent="0.25">
      <c r="A3143">
        <v>1996</v>
      </c>
      <c r="G3143" t="s">
        <v>363</v>
      </c>
      <c r="H3143">
        <v>7</v>
      </c>
      <c r="I3143">
        <v>13</v>
      </c>
      <c r="J3143">
        <v>0.79</v>
      </c>
      <c r="K3143">
        <v>0</v>
      </c>
      <c r="M3143" t="str">
        <f t="shared" si="149"/>
        <v/>
      </c>
      <c r="N3143" s="12" t="str">
        <f t="shared" si="150"/>
        <v/>
      </c>
      <c r="O3143" t="str">
        <f t="shared" si="151"/>
        <v/>
      </c>
    </row>
    <row r="3144" spans="1:15" x14ac:dyDescent="0.25">
      <c r="A3144">
        <v>1996</v>
      </c>
      <c r="B3144">
        <v>3</v>
      </c>
      <c r="C3144" s="2">
        <v>0.625</v>
      </c>
      <c r="D3144">
        <v>1</v>
      </c>
      <c r="E3144">
        <v>10</v>
      </c>
      <c r="F3144" t="s">
        <v>584</v>
      </c>
      <c r="G3144" t="s">
        <v>3356</v>
      </c>
      <c r="H3144">
        <v>7</v>
      </c>
      <c r="I3144">
        <v>13</v>
      </c>
      <c r="J3144">
        <v>1.6</v>
      </c>
      <c r="K3144">
        <v>1.05</v>
      </c>
      <c r="L3144">
        <v>89</v>
      </c>
      <c r="M3144" t="str">
        <f t="shared" si="149"/>
        <v/>
      </c>
      <c r="N3144" s="12" t="str">
        <f t="shared" si="150"/>
        <v/>
      </c>
      <c r="O3144" t="str">
        <f t="shared" si="151"/>
        <v/>
      </c>
    </row>
    <row r="3145" spans="1:15" x14ac:dyDescent="0.25">
      <c r="A3145">
        <v>1996</v>
      </c>
      <c r="B3145">
        <v>3</v>
      </c>
      <c r="C3145" s="2">
        <v>0.60833333333333328</v>
      </c>
      <c r="D3145">
        <v>2</v>
      </c>
      <c r="E3145">
        <v>10</v>
      </c>
      <c r="F3145" t="s">
        <v>584</v>
      </c>
      <c r="G3145" t="s">
        <v>3382</v>
      </c>
      <c r="H3145">
        <v>7</v>
      </c>
      <c r="I3145">
        <v>13</v>
      </c>
      <c r="J3145">
        <v>1.05</v>
      </c>
      <c r="K3145">
        <v>2.2599999999999998</v>
      </c>
      <c r="L3145">
        <v>86.4</v>
      </c>
      <c r="M3145" t="str">
        <f t="shared" si="149"/>
        <v/>
      </c>
      <c r="N3145" s="12" t="str">
        <f t="shared" si="150"/>
        <v/>
      </c>
      <c r="O3145" t="str">
        <f t="shared" si="151"/>
        <v/>
      </c>
    </row>
    <row r="3146" spans="1:15" x14ac:dyDescent="0.25">
      <c r="A3146">
        <v>1996</v>
      </c>
      <c r="B3146">
        <v>3</v>
      </c>
      <c r="C3146" s="2">
        <v>0.59166666666666667</v>
      </c>
      <c r="D3146">
        <v>1</v>
      </c>
      <c r="E3146">
        <v>10</v>
      </c>
      <c r="F3146" t="s">
        <v>3381</v>
      </c>
      <c r="G3146" t="s">
        <v>3380</v>
      </c>
      <c r="H3146">
        <v>7</v>
      </c>
      <c r="I3146">
        <v>13</v>
      </c>
      <c r="J3146">
        <v>2.2599999999999998</v>
      </c>
      <c r="K3146">
        <v>3.25</v>
      </c>
      <c r="L3146">
        <v>83.9</v>
      </c>
      <c r="M3146" t="str">
        <f t="shared" si="149"/>
        <v/>
      </c>
      <c r="N3146" s="12" t="str">
        <f t="shared" si="150"/>
        <v/>
      </c>
      <c r="O3146" t="str">
        <f t="shared" si="151"/>
        <v/>
      </c>
    </row>
    <row r="3147" spans="1:15" x14ac:dyDescent="0.25">
      <c r="A3147">
        <v>1996</v>
      </c>
      <c r="B3147">
        <v>3</v>
      </c>
      <c r="C3147" s="2">
        <v>0.57500000000000007</v>
      </c>
      <c r="D3147">
        <v>1</v>
      </c>
      <c r="E3147">
        <v>10</v>
      </c>
      <c r="F3147" t="s">
        <v>3320</v>
      </c>
      <c r="G3147" t="s">
        <v>3379</v>
      </c>
      <c r="H3147">
        <v>7</v>
      </c>
      <c r="I3147">
        <v>13</v>
      </c>
      <c r="J3147">
        <v>3.25</v>
      </c>
      <c r="K3147">
        <v>2.97</v>
      </c>
      <c r="L3147">
        <v>84.6</v>
      </c>
      <c r="M3147" t="str">
        <f t="shared" si="149"/>
        <v/>
      </c>
      <c r="N3147" s="12" t="str">
        <f t="shared" si="150"/>
        <v/>
      </c>
      <c r="O3147" t="str">
        <f t="shared" si="151"/>
        <v/>
      </c>
    </row>
    <row r="3148" spans="1:15" x14ac:dyDescent="0.25">
      <c r="A3148">
        <v>1996</v>
      </c>
      <c r="B3148">
        <v>3</v>
      </c>
      <c r="C3148" s="2">
        <v>0.55833333333333335</v>
      </c>
      <c r="D3148">
        <v>2</v>
      </c>
      <c r="E3148">
        <v>8</v>
      </c>
      <c r="F3148" t="s">
        <v>3297</v>
      </c>
      <c r="G3148" t="s">
        <v>3378</v>
      </c>
      <c r="H3148">
        <v>7</v>
      </c>
      <c r="I3148">
        <v>13</v>
      </c>
      <c r="J3148">
        <v>2.97</v>
      </c>
      <c r="K3148">
        <v>2.2799999999999998</v>
      </c>
      <c r="L3148">
        <v>86.2</v>
      </c>
      <c r="M3148" t="str">
        <f t="shared" si="149"/>
        <v/>
      </c>
      <c r="N3148" s="12" t="str">
        <f t="shared" si="150"/>
        <v/>
      </c>
      <c r="O3148" t="str">
        <f t="shared" si="151"/>
        <v/>
      </c>
    </row>
    <row r="3149" spans="1:15" x14ac:dyDescent="0.25">
      <c r="A3149">
        <v>1996</v>
      </c>
      <c r="B3149">
        <v>3</v>
      </c>
      <c r="C3149" s="2">
        <v>0.54166666666666663</v>
      </c>
      <c r="D3149">
        <v>3</v>
      </c>
      <c r="E3149">
        <v>8</v>
      </c>
      <c r="F3149" t="s">
        <v>3297</v>
      </c>
      <c r="G3149" t="s">
        <v>3304</v>
      </c>
      <c r="H3149">
        <v>7</v>
      </c>
      <c r="I3149">
        <v>13</v>
      </c>
      <c r="J3149">
        <v>2.2799999999999998</v>
      </c>
      <c r="K3149">
        <v>1.1499999999999999</v>
      </c>
      <c r="L3149">
        <v>88.7</v>
      </c>
      <c r="M3149" t="str">
        <f t="shared" si="149"/>
        <v/>
      </c>
      <c r="N3149" s="12" t="str">
        <f t="shared" si="150"/>
        <v/>
      </c>
      <c r="O3149" t="str">
        <f t="shared" si="151"/>
        <v/>
      </c>
    </row>
    <row r="3150" spans="1:15" x14ac:dyDescent="0.25">
      <c r="A3150">
        <v>1996</v>
      </c>
      <c r="B3150">
        <v>3</v>
      </c>
      <c r="C3150" s="2">
        <v>0.52500000000000002</v>
      </c>
      <c r="D3150">
        <v>4</v>
      </c>
      <c r="E3150">
        <v>8</v>
      </c>
      <c r="F3150" t="s">
        <v>3297</v>
      </c>
      <c r="G3150" t="s">
        <v>3377</v>
      </c>
      <c r="H3150">
        <v>7</v>
      </c>
      <c r="I3150">
        <v>13</v>
      </c>
      <c r="J3150">
        <v>1.1499999999999999</v>
      </c>
      <c r="K3150">
        <v>-0.28000000000000003</v>
      </c>
      <c r="L3150">
        <v>91.4</v>
      </c>
      <c r="M3150" t="str">
        <f t="shared" si="149"/>
        <v/>
      </c>
      <c r="N3150" s="12" t="str">
        <f t="shared" si="150"/>
        <v/>
      </c>
      <c r="O3150" t="str">
        <f t="shared" si="151"/>
        <v/>
      </c>
    </row>
    <row r="3151" spans="1:15" x14ac:dyDescent="0.25">
      <c r="A3151">
        <v>1996</v>
      </c>
      <c r="B3151">
        <v>3</v>
      </c>
      <c r="C3151" s="2">
        <v>0.50486111111111109</v>
      </c>
      <c r="D3151">
        <v>1</v>
      </c>
      <c r="E3151">
        <v>10</v>
      </c>
      <c r="F3151" t="s">
        <v>3376</v>
      </c>
      <c r="G3151" t="s">
        <v>3375</v>
      </c>
      <c r="H3151">
        <v>7</v>
      </c>
      <c r="I3151">
        <v>13</v>
      </c>
      <c r="J3151">
        <v>0.28000000000000003</v>
      </c>
      <c r="K3151">
        <v>-0.46</v>
      </c>
      <c r="L3151">
        <v>90.1</v>
      </c>
      <c r="M3151" t="str">
        <f t="shared" si="149"/>
        <v/>
      </c>
      <c r="N3151" s="12" t="str">
        <f t="shared" si="150"/>
        <v/>
      </c>
      <c r="O3151" t="str">
        <f t="shared" si="151"/>
        <v/>
      </c>
    </row>
    <row r="3152" spans="1:15" x14ac:dyDescent="0.25">
      <c r="A3152">
        <v>1996</v>
      </c>
      <c r="B3152">
        <v>3</v>
      </c>
      <c r="C3152" s="2">
        <v>0.48541666666666666</v>
      </c>
      <c r="D3152">
        <v>2</v>
      </c>
      <c r="E3152">
        <v>11</v>
      </c>
      <c r="F3152" t="s">
        <v>3344</v>
      </c>
      <c r="G3152" t="s">
        <v>3374</v>
      </c>
      <c r="H3152">
        <v>7</v>
      </c>
      <c r="I3152">
        <v>13</v>
      </c>
      <c r="J3152">
        <v>-0.46</v>
      </c>
      <c r="K3152">
        <v>1.27</v>
      </c>
      <c r="L3152">
        <v>93</v>
      </c>
      <c r="M3152" t="str">
        <f t="shared" si="149"/>
        <v/>
      </c>
      <c r="N3152" s="12" t="str">
        <f t="shared" si="150"/>
        <v/>
      </c>
      <c r="O3152" t="str">
        <f t="shared" si="151"/>
        <v/>
      </c>
    </row>
    <row r="3153" spans="1:15" x14ac:dyDescent="0.25">
      <c r="A3153">
        <v>1996</v>
      </c>
      <c r="B3153">
        <v>3</v>
      </c>
      <c r="C3153" s="2">
        <v>0.46597222222222223</v>
      </c>
      <c r="D3153">
        <v>1</v>
      </c>
      <c r="E3153">
        <v>10</v>
      </c>
      <c r="F3153" t="s">
        <v>3320</v>
      </c>
      <c r="G3153" t="s">
        <v>3373</v>
      </c>
      <c r="H3153">
        <v>7</v>
      </c>
      <c r="I3153">
        <v>13</v>
      </c>
      <c r="J3153">
        <v>1.27</v>
      </c>
      <c r="K3153">
        <v>0.18</v>
      </c>
      <c r="L3153">
        <v>91.3</v>
      </c>
      <c r="M3153" t="str">
        <f t="shared" si="149"/>
        <v/>
      </c>
      <c r="N3153" s="12" t="str">
        <f t="shared" si="150"/>
        <v/>
      </c>
      <c r="O3153" t="str">
        <f t="shared" si="151"/>
        <v/>
      </c>
    </row>
    <row r="3154" spans="1:15" x14ac:dyDescent="0.25">
      <c r="A3154">
        <v>1996</v>
      </c>
      <c r="B3154">
        <v>3</v>
      </c>
      <c r="C3154" s="2">
        <v>0.4465277777777778</v>
      </c>
      <c r="D3154">
        <v>2</v>
      </c>
      <c r="E3154">
        <v>14</v>
      </c>
      <c r="F3154" t="s">
        <v>3372</v>
      </c>
      <c r="G3154" t="s">
        <v>3371</v>
      </c>
      <c r="H3154">
        <v>7</v>
      </c>
      <c r="I3154">
        <v>13</v>
      </c>
      <c r="J3154">
        <v>0.18</v>
      </c>
      <c r="K3154">
        <v>0.43</v>
      </c>
      <c r="L3154">
        <v>91.7</v>
      </c>
      <c r="M3154" t="str">
        <f t="shared" si="149"/>
        <v/>
      </c>
      <c r="N3154" s="12" t="str">
        <f t="shared" si="150"/>
        <v/>
      </c>
      <c r="O3154" t="str">
        <f t="shared" si="151"/>
        <v/>
      </c>
    </row>
    <row r="3155" spans="1:15" x14ac:dyDescent="0.25">
      <c r="A3155">
        <v>1996</v>
      </c>
      <c r="B3155">
        <v>3</v>
      </c>
      <c r="C3155" s="2">
        <v>0.42708333333333331</v>
      </c>
      <c r="D3155">
        <v>3</v>
      </c>
      <c r="E3155">
        <v>7</v>
      </c>
      <c r="F3155" t="s">
        <v>3298</v>
      </c>
      <c r="G3155" t="s">
        <v>3354</v>
      </c>
      <c r="H3155">
        <v>7</v>
      </c>
      <c r="I3155">
        <v>13</v>
      </c>
      <c r="J3155">
        <v>0.43</v>
      </c>
      <c r="K3155">
        <v>-0.85</v>
      </c>
      <c r="L3155">
        <v>89.2</v>
      </c>
      <c r="M3155" t="str">
        <f t="shared" si="149"/>
        <v/>
      </c>
      <c r="N3155" s="12" t="str">
        <f t="shared" si="150"/>
        <v/>
      </c>
      <c r="O3155" t="str">
        <f t="shared" si="151"/>
        <v/>
      </c>
    </row>
    <row r="3156" spans="1:15" x14ac:dyDescent="0.25">
      <c r="A3156">
        <v>1996</v>
      </c>
      <c r="B3156">
        <v>3</v>
      </c>
      <c r="C3156" s="2">
        <v>0.40763888888888888</v>
      </c>
      <c r="D3156">
        <v>4</v>
      </c>
      <c r="E3156">
        <v>7</v>
      </c>
      <c r="F3156" t="s">
        <v>3298</v>
      </c>
      <c r="G3156" t="s">
        <v>3370</v>
      </c>
      <c r="H3156">
        <v>7</v>
      </c>
      <c r="I3156">
        <v>13</v>
      </c>
      <c r="J3156">
        <v>-0.85</v>
      </c>
      <c r="K3156">
        <v>-1.33</v>
      </c>
      <c r="L3156">
        <v>88.2</v>
      </c>
      <c r="M3156" t="str">
        <f t="shared" si="149"/>
        <v/>
      </c>
      <c r="N3156" s="12" t="str">
        <f t="shared" si="150"/>
        <v/>
      </c>
      <c r="O3156" t="str">
        <f t="shared" si="151"/>
        <v/>
      </c>
    </row>
    <row r="3157" spans="1:15" x14ac:dyDescent="0.25">
      <c r="A3157">
        <v>1996</v>
      </c>
      <c r="B3157">
        <v>3</v>
      </c>
      <c r="C3157" s="2">
        <v>0.38472222222222219</v>
      </c>
      <c r="D3157">
        <v>1</v>
      </c>
      <c r="E3157">
        <v>10</v>
      </c>
      <c r="F3157" t="s">
        <v>704</v>
      </c>
      <c r="G3157" t="s">
        <v>3358</v>
      </c>
      <c r="H3157">
        <v>7</v>
      </c>
      <c r="I3157">
        <v>13</v>
      </c>
      <c r="J3157">
        <v>1.33</v>
      </c>
      <c r="K3157">
        <v>1.33</v>
      </c>
      <c r="L3157">
        <v>88.1</v>
      </c>
      <c r="M3157" t="str">
        <f t="shared" si="149"/>
        <v/>
      </c>
      <c r="N3157" s="12" t="str">
        <f t="shared" si="150"/>
        <v/>
      </c>
      <c r="O3157" t="str">
        <f t="shared" si="151"/>
        <v/>
      </c>
    </row>
    <row r="3158" spans="1:15" x14ac:dyDescent="0.25">
      <c r="A3158">
        <v>1996</v>
      </c>
      <c r="B3158">
        <v>3</v>
      </c>
      <c r="C3158" s="2">
        <v>0.36874999999999997</v>
      </c>
      <c r="D3158">
        <v>2</v>
      </c>
      <c r="E3158">
        <v>6</v>
      </c>
      <c r="F3158" t="s">
        <v>584</v>
      </c>
      <c r="G3158" t="s">
        <v>3369</v>
      </c>
      <c r="H3158">
        <v>7</v>
      </c>
      <c r="I3158">
        <v>13</v>
      </c>
      <c r="J3158">
        <v>1.33</v>
      </c>
      <c r="K3158">
        <v>2.06</v>
      </c>
      <c r="L3158">
        <v>86.3</v>
      </c>
      <c r="M3158" t="str">
        <f t="shared" si="149"/>
        <v/>
      </c>
      <c r="N3158" s="12" t="str">
        <f t="shared" si="150"/>
        <v/>
      </c>
      <c r="O3158" t="str">
        <f t="shared" si="151"/>
        <v/>
      </c>
    </row>
    <row r="3159" spans="1:15" x14ac:dyDescent="0.25">
      <c r="A3159">
        <v>1996</v>
      </c>
      <c r="B3159">
        <v>3</v>
      </c>
      <c r="C3159" s="2">
        <v>0.3527777777777778</v>
      </c>
      <c r="D3159">
        <v>1</v>
      </c>
      <c r="E3159">
        <v>10</v>
      </c>
      <c r="F3159" t="s">
        <v>1544</v>
      </c>
      <c r="G3159" t="s">
        <v>3368</v>
      </c>
      <c r="H3159">
        <v>7</v>
      </c>
      <c r="I3159">
        <v>13</v>
      </c>
      <c r="J3159">
        <v>2.06</v>
      </c>
      <c r="K3159">
        <v>1.65</v>
      </c>
      <c r="L3159">
        <v>87.3</v>
      </c>
      <c r="M3159" t="str">
        <f t="shared" si="149"/>
        <v/>
      </c>
      <c r="N3159" s="12" t="str">
        <f t="shared" si="150"/>
        <v/>
      </c>
      <c r="O3159" t="str">
        <f t="shared" si="151"/>
        <v/>
      </c>
    </row>
    <row r="3160" spans="1:15" x14ac:dyDescent="0.25">
      <c r="A3160">
        <v>1996</v>
      </c>
      <c r="B3160">
        <v>3</v>
      </c>
      <c r="C3160" s="2">
        <v>0.33680555555555558</v>
      </c>
      <c r="D3160">
        <v>2</v>
      </c>
      <c r="E3160">
        <v>9</v>
      </c>
      <c r="F3160" t="s">
        <v>1021</v>
      </c>
      <c r="G3160" t="s">
        <v>3305</v>
      </c>
      <c r="H3160">
        <v>7</v>
      </c>
      <c r="I3160">
        <v>13</v>
      </c>
      <c r="J3160">
        <v>1.65</v>
      </c>
      <c r="K3160">
        <v>0.96</v>
      </c>
      <c r="L3160">
        <v>89</v>
      </c>
      <c r="M3160" t="str">
        <f t="shared" si="149"/>
        <v/>
      </c>
      <c r="N3160" s="12" t="str">
        <f t="shared" si="150"/>
        <v/>
      </c>
      <c r="O3160" t="str">
        <f t="shared" si="151"/>
        <v/>
      </c>
    </row>
    <row r="3161" spans="1:15" x14ac:dyDescent="0.25">
      <c r="A3161">
        <v>1996</v>
      </c>
      <c r="B3161">
        <v>3</v>
      </c>
      <c r="C3161" s="2">
        <v>0.32083333333333336</v>
      </c>
      <c r="D3161">
        <v>3</v>
      </c>
      <c r="E3161">
        <v>9</v>
      </c>
      <c r="F3161" t="s">
        <v>1021</v>
      </c>
      <c r="G3161" t="s">
        <v>3367</v>
      </c>
      <c r="H3161">
        <v>7</v>
      </c>
      <c r="I3161">
        <v>13</v>
      </c>
      <c r="J3161">
        <v>0.96</v>
      </c>
      <c r="K3161">
        <v>-4.37</v>
      </c>
      <c r="L3161">
        <v>96.9</v>
      </c>
      <c r="M3161" t="str">
        <f t="shared" si="149"/>
        <v/>
      </c>
      <c r="N3161" s="12" t="str">
        <f t="shared" si="150"/>
        <v/>
      </c>
      <c r="O3161" t="str">
        <f t="shared" si="151"/>
        <v/>
      </c>
    </row>
    <row r="3162" spans="1:15" x14ac:dyDescent="0.25">
      <c r="A3162">
        <v>1996</v>
      </c>
      <c r="B3162">
        <v>3</v>
      </c>
      <c r="C3162" s="2">
        <v>0.30416666666666664</v>
      </c>
      <c r="D3162">
        <v>1</v>
      </c>
      <c r="E3162">
        <v>10</v>
      </c>
      <c r="F3162" t="s">
        <v>999</v>
      </c>
      <c r="G3162" t="s">
        <v>3366</v>
      </c>
      <c r="H3162">
        <v>7</v>
      </c>
      <c r="I3162">
        <v>13</v>
      </c>
      <c r="J3162">
        <v>4.37</v>
      </c>
      <c r="K3162">
        <v>6.97</v>
      </c>
      <c r="L3162">
        <v>98.6</v>
      </c>
      <c r="M3162" t="str">
        <f t="shared" si="149"/>
        <v/>
      </c>
      <c r="N3162" s="12" t="str">
        <f t="shared" si="150"/>
        <v/>
      </c>
      <c r="O3162" t="str">
        <f t="shared" si="151"/>
        <v/>
      </c>
    </row>
    <row r="3163" spans="1:15" x14ac:dyDescent="0.25">
      <c r="A3163">
        <v>1996</v>
      </c>
      <c r="B3163">
        <v>3</v>
      </c>
      <c r="C3163" s="2">
        <v>0.29166666666666669</v>
      </c>
      <c r="D3163">
        <v>1</v>
      </c>
      <c r="E3163">
        <v>1</v>
      </c>
      <c r="F3163" t="s">
        <v>983</v>
      </c>
      <c r="G3163" t="s">
        <v>3365</v>
      </c>
      <c r="H3163">
        <v>7</v>
      </c>
      <c r="I3163">
        <v>20</v>
      </c>
      <c r="J3163">
        <v>6.97</v>
      </c>
      <c r="K3163">
        <v>7</v>
      </c>
      <c r="L3163">
        <v>98.6</v>
      </c>
      <c r="M3163">
        <f t="shared" si="149"/>
        <v>3</v>
      </c>
      <c r="N3163" s="12">
        <f t="shared" si="150"/>
        <v>2.6388888888888889E-2</v>
      </c>
      <c r="O3163">
        <f t="shared" si="151"/>
        <v>13</v>
      </c>
    </row>
    <row r="3164" spans="1:15" x14ac:dyDescent="0.25">
      <c r="A3164">
        <v>1996</v>
      </c>
      <c r="B3164">
        <v>3</v>
      </c>
      <c r="C3164" s="2">
        <v>0.27916666666666667</v>
      </c>
      <c r="G3164" t="s">
        <v>3364</v>
      </c>
      <c r="H3164">
        <v>7</v>
      </c>
      <c r="I3164">
        <v>20</v>
      </c>
      <c r="J3164">
        <v>0</v>
      </c>
      <c r="K3164">
        <v>-0.22</v>
      </c>
      <c r="L3164">
        <v>98.7</v>
      </c>
      <c r="M3164" t="str">
        <f t="shared" si="149"/>
        <v/>
      </c>
      <c r="N3164" s="12" t="str">
        <f t="shared" si="150"/>
        <v/>
      </c>
      <c r="O3164" t="str">
        <f t="shared" si="151"/>
        <v/>
      </c>
    </row>
    <row r="3165" spans="1:15" x14ac:dyDescent="0.25">
      <c r="A3165">
        <v>1996</v>
      </c>
      <c r="B3165">
        <v>3</v>
      </c>
      <c r="C3165" s="2">
        <v>0.25972222222222224</v>
      </c>
      <c r="D3165">
        <v>1</v>
      </c>
      <c r="E3165">
        <v>10</v>
      </c>
      <c r="F3165" t="s">
        <v>1062</v>
      </c>
      <c r="G3165" t="s">
        <v>3363</v>
      </c>
      <c r="H3165">
        <v>7</v>
      </c>
      <c r="I3165">
        <v>20</v>
      </c>
      <c r="J3165">
        <v>-0.22</v>
      </c>
      <c r="K3165">
        <v>-1.07</v>
      </c>
      <c r="L3165">
        <v>99.1</v>
      </c>
      <c r="M3165" t="str">
        <f t="shared" si="149"/>
        <v/>
      </c>
      <c r="N3165" s="12" t="str">
        <f t="shared" si="150"/>
        <v/>
      </c>
      <c r="O3165" t="str">
        <f t="shared" si="151"/>
        <v/>
      </c>
    </row>
    <row r="3166" spans="1:15" x14ac:dyDescent="0.25">
      <c r="A3166">
        <v>1996</v>
      </c>
      <c r="B3166">
        <v>3</v>
      </c>
      <c r="C3166" s="2">
        <v>0.24027777777777778</v>
      </c>
      <c r="D3166">
        <v>2</v>
      </c>
      <c r="E3166">
        <v>14</v>
      </c>
      <c r="F3166" t="s">
        <v>1691</v>
      </c>
      <c r="G3166" t="s">
        <v>3362</v>
      </c>
      <c r="H3166">
        <v>7</v>
      </c>
      <c r="I3166">
        <v>20</v>
      </c>
      <c r="J3166">
        <v>-1.07</v>
      </c>
      <c r="K3166">
        <v>-1</v>
      </c>
      <c r="L3166">
        <v>99.1</v>
      </c>
      <c r="M3166" t="str">
        <f t="shared" si="149"/>
        <v/>
      </c>
      <c r="N3166" s="12" t="str">
        <f t="shared" si="150"/>
        <v/>
      </c>
      <c r="O3166" t="str">
        <f t="shared" si="151"/>
        <v/>
      </c>
    </row>
    <row r="3167" spans="1:15" x14ac:dyDescent="0.25">
      <c r="A3167">
        <v>1996</v>
      </c>
      <c r="B3167">
        <v>3</v>
      </c>
      <c r="C3167" s="2">
        <v>0.22083333333333333</v>
      </c>
      <c r="D3167">
        <v>3</v>
      </c>
      <c r="E3167">
        <v>7</v>
      </c>
      <c r="F3167" t="s">
        <v>999</v>
      </c>
      <c r="G3167" t="s">
        <v>3361</v>
      </c>
      <c r="H3167">
        <v>7</v>
      </c>
      <c r="I3167">
        <v>20</v>
      </c>
      <c r="J3167">
        <v>-1</v>
      </c>
      <c r="K3167">
        <v>0.67</v>
      </c>
      <c r="L3167">
        <v>98.4</v>
      </c>
      <c r="M3167" t="str">
        <f t="shared" si="149"/>
        <v/>
      </c>
      <c r="N3167" s="12" t="str">
        <f t="shared" si="150"/>
        <v/>
      </c>
      <c r="O3167" t="str">
        <f t="shared" si="151"/>
        <v/>
      </c>
    </row>
    <row r="3168" spans="1:15" x14ac:dyDescent="0.25">
      <c r="A3168">
        <v>1996</v>
      </c>
      <c r="B3168">
        <v>3</v>
      </c>
      <c r="C3168" s="2">
        <v>0.20138888888888887</v>
      </c>
      <c r="D3168">
        <v>1</v>
      </c>
      <c r="E3168">
        <v>10</v>
      </c>
      <c r="F3168" t="s">
        <v>972</v>
      </c>
      <c r="G3168" t="s">
        <v>3360</v>
      </c>
      <c r="H3168">
        <v>7</v>
      </c>
      <c r="I3168">
        <v>20</v>
      </c>
      <c r="J3168">
        <v>0.67</v>
      </c>
      <c r="K3168">
        <v>0.13</v>
      </c>
      <c r="L3168">
        <v>98.7</v>
      </c>
      <c r="M3168" t="str">
        <f t="shared" si="149"/>
        <v/>
      </c>
      <c r="N3168" s="12" t="str">
        <f t="shared" si="150"/>
        <v/>
      </c>
      <c r="O3168" t="str">
        <f t="shared" si="151"/>
        <v/>
      </c>
    </row>
    <row r="3169" spans="1:15" x14ac:dyDescent="0.25">
      <c r="A3169">
        <v>1996</v>
      </c>
      <c r="B3169">
        <v>3</v>
      </c>
      <c r="C3169" s="2">
        <v>0.18194444444444444</v>
      </c>
      <c r="D3169">
        <v>2</v>
      </c>
      <c r="E3169">
        <v>10</v>
      </c>
      <c r="F3169" t="s">
        <v>972</v>
      </c>
      <c r="G3169" t="s">
        <v>3359</v>
      </c>
      <c r="H3169">
        <v>7</v>
      </c>
      <c r="I3169">
        <v>20</v>
      </c>
      <c r="J3169">
        <v>0.13</v>
      </c>
      <c r="K3169">
        <v>0.63</v>
      </c>
      <c r="L3169">
        <v>98.6</v>
      </c>
      <c r="M3169" t="str">
        <f t="shared" si="149"/>
        <v/>
      </c>
      <c r="N3169" s="12" t="str">
        <f t="shared" si="150"/>
        <v/>
      </c>
      <c r="O3169" t="str">
        <f t="shared" si="151"/>
        <v/>
      </c>
    </row>
    <row r="3170" spans="1:15" x14ac:dyDescent="0.25">
      <c r="A3170">
        <v>1996</v>
      </c>
      <c r="B3170">
        <v>3</v>
      </c>
      <c r="C3170" s="2">
        <v>0.16250000000000001</v>
      </c>
      <c r="D3170">
        <v>3</v>
      </c>
      <c r="E3170">
        <v>1</v>
      </c>
      <c r="F3170" t="s">
        <v>676</v>
      </c>
      <c r="G3170" t="s">
        <v>3358</v>
      </c>
      <c r="H3170">
        <v>7</v>
      </c>
      <c r="I3170">
        <v>20</v>
      </c>
      <c r="J3170">
        <v>0.63</v>
      </c>
      <c r="K3170">
        <v>1.53</v>
      </c>
      <c r="L3170">
        <v>98.1</v>
      </c>
      <c r="M3170" t="str">
        <f t="shared" si="149"/>
        <v/>
      </c>
      <c r="N3170" s="12" t="str">
        <f t="shared" si="150"/>
        <v/>
      </c>
      <c r="O3170" t="str">
        <f t="shared" si="151"/>
        <v/>
      </c>
    </row>
    <row r="3171" spans="1:15" x14ac:dyDescent="0.25">
      <c r="A3171">
        <v>1996</v>
      </c>
      <c r="B3171">
        <v>3</v>
      </c>
      <c r="C3171" s="2">
        <v>0.14305555555555557</v>
      </c>
      <c r="D3171">
        <v>1</v>
      </c>
      <c r="E3171">
        <v>10</v>
      </c>
      <c r="F3171" t="s">
        <v>673</v>
      </c>
      <c r="G3171" t="s">
        <v>3357</v>
      </c>
      <c r="H3171">
        <v>7</v>
      </c>
      <c r="I3171">
        <v>20</v>
      </c>
      <c r="J3171">
        <v>1.53</v>
      </c>
      <c r="K3171">
        <v>2.0699999999999998</v>
      </c>
      <c r="L3171">
        <v>97.8</v>
      </c>
      <c r="M3171" t="str">
        <f t="shared" si="149"/>
        <v/>
      </c>
      <c r="N3171" s="12" t="str">
        <f t="shared" si="150"/>
        <v/>
      </c>
      <c r="O3171" t="str">
        <f t="shared" si="151"/>
        <v/>
      </c>
    </row>
    <row r="3172" spans="1:15" x14ac:dyDescent="0.25">
      <c r="A3172">
        <v>1996</v>
      </c>
      <c r="B3172">
        <v>3</v>
      </c>
      <c r="C3172" s="2">
        <v>0.12361111111111112</v>
      </c>
      <c r="D3172">
        <v>2</v>
      </c>
      <c r="E3172">
        <v>2</v>
      </c>
      <c r="F3172" t="s">
        <v>1544</v>
      </c>
      <c r="G3172" t="s">
        <v>3356</v>
      </c>
      <c r="H3172">
        <v>7</v>
      </c>
      <c r="I3172">
        <v>20</v>
      </c>
      <c r="J3172">
        <v>2.0699999999999998</v>
      </c>
      <c r="K3172">
        <v>1.36</v>
      </c>
      <c r="L3172">
        <v>98.3</v>
      </c>
      <c r="M3172" t="str">
        <f t="shared" si="149"/>
        <v/>
      </c>
      <c r="N3172" s="12" t="str">
        <f t="shared" si="150"/>
        <v/>
      </c>
      <c r="O3172" t="str">
        <f t="shared" si="151"/>
        <v/>
      </c>
    </row>
    <row r="3173" spans="1:15" x14ac:dyDescent="0.25">
      <c r="A3173">
        <v>1996</v>
      </c>
      <c r="B3173">
        <v>3</v>
      </c>
      <c r="C3173" s="2">
        <v>0.10416666666666667</v>
      </c>
      <c r="D3173">
        <v>3</v>
      </c>
      <c r="E3173">
        <v>2</v>
      </c>
      <c r="F3173" t="s">
        <v>1544</v>
      </c>
      <c r="G3173" t="s">
        <v>3356</v>
      </c>
      <c r="H3173">
        <v>7</v>
      </c>
      <c r="I3173">
        <v>20</v>
      </c>
      <c r="J3173">
        <v>1.36</v>
      </c>
      <c r="K3173">
        <v>-0.26</v>
      </c>
      <c r="L3173">
        <v>99.1</v>
      </c>
      <c r="M3173" t="str">
        <f t="shared" si="149"/>
        <v/>
      </c>
      <c r="N3173" s="12" t="str">
        <f t="shared" si="150"/>
        <v/>
      </c>
      <c r="O3173" t="str">
        <f t="shared" si="151"/>
        <v/>
      </c>
    </row>
    <row r="3174" spans="1:15" x14ac:dyDescent="0.25">
      <c r="A3174">
        <v>1996</v>
      </c>
      <c r="B3174">
        <v>3</v>
      </c>
      <c r="C3174" s="2">
        <v>8.4722222222222213E-2</v>
      </c>
      <c r="D3174">
        <v>4</v>
      </c>
      <c r="E3174">
        <v>2</v>
      </c>
      <c r="F3174" t="s">
        <v>1544</v>
      </c>
      <c r="G3174" t="s">
        <v>3356</v>
      </c>
      <c r="H3174">
        <v>7</v>
      </c>
      <c r="I3174">
        <v>20</v>
      </c>
      <c r="J3174">
        <v>-0.26</v>
      </c>
      <c r="K3174">
        <v>-2.46</v>
      </c>
      <c r="L3174">
        <v>99.6</v>
      </c>
      <c r="M3174" t="str">
        <f t="shared" si="149"/>
        <v/>
      </c>
      <c r="N3174" s="12" t="str">
        <f t="shared" si="150"/>
        <v/>
      </c>
      <c r="O3174" t="str">
        <f t="shared" si="151"/>
        <v/>
      </c>
    </row>
    <row r="3175" spans="1:15" x14ac:dyDescent="0.25">
      <c r="A3175">
        <v>1996</v>
      </c>
      <c r="B3175">
        <v>3</v>
      </c>
      <c r="C3175" s="2">
        <v>5.9722222222222225E-2</v>
      </c>
      <c r="D3175">
        <v>1</v>
      </c>
      <c r="E3175">
        <v>10</v>
      </c>
      <c r="F3175" t="s">
        <v>1544</v>
      </c>
      <c r="G3175" t="s">
        <v>3355</v>
      </c>
      <c r="H3175">
        <v>7</v>
      </c>
      <c r="I3175">
        <v>20</v>
      </c>
      <c r="J3175">
        <v>2.46</v>
      </c>
      <c r="K3175">
        <v>2.72</v>
      </c>
      <c r="L3175">
        <v>99.7</v>
      </c>
      <c r="M3175" t="str">
        <f t="shared" si="149"/>
        <v/>
      </c>
      <c r="N3175" s="12" t="str">
        <f t="shared" si="150"/>
        <v/>
      </c>
      <c r="O3175" t="str">
        <f t="shared" si="151"/>
        <v/>
      </c>
    </row>
    <row r="3176" spans="1:15" x14ac:dyDescent="0.25">
      <c r="A3176">
        <v>1996</v>
      </c>
      <c r="B3176">
        <v>3</v>
      </c>
      <c r="C3176" s="2">
        <v>5.0694444444444452E-2</v>
      </c>
      <c r="D3176">
        <v>2</v>
      </c>
      <c r="E3176">
        <v>4</v>
      </c>
      <c r="F3176" t="s">
        <v>628</v>
      </c>
      <c r="G3176" t="s">
        <v>3354</v>
      </c>
      <c r="H3176">
        <v>7</v>
      </c>
      <c r="I3176">
        <v>20</v>
      </c>
      <c r="J3176">
        <v>2.72</v>
      </c>
      <c r="K3176">
        <v>2.0099999999999998</v>
      </c>
      <c r="L3176">
        <v>99.6</v>
      </c>
      <c r="M3176" t="str">
        <f t="shared" si="149"/>
        <v/>
      </c>
      <c r="N3176" s="12" t="str">
        <f t="shared" si="150"/>
        <v/>
      </c>
      <c r="O3176" t="str">
        <f t="shared" si="151"/>
        <v/>
      </c>
    </row>
    <row r="3177" spans="1:15" x14ac:dyDescent="0.25">
      <c r="A3177">
        <v>1996</v>
      </c>
      <c r="B3177">
        <v>3</v>
      </c>
      <c r="C3177" s="2">
        <v>4.1666666666666664E-2</v>
      </c>
      <c r="D3177">
        <v>3</v>
      </c>
      <c r="E3177">
        <v>4</v>
      </c>
      <c r="F3177" t="s">
        <v>628</v>
      </c>
      <c r="G3177" t="s">
        <v>3354</v>
      </c>
      <c r="H3177">
        <v>7</v>
      </c>
      <c r="I3177">
        <v>20</v>
      </c>
      <c r="J3177">
        <v>2.0099999999999998</v>
      </c>
      <c r="K3177">
        <v>0.53</v>
      </c>
      <c r="L3177">
        <v>99.3</v>
      </c>
      <c r="M3177" t="str">
        <f t="shared" si="149"/>
        <v/>
      </c>
      <c r="N3177" s="12" t="str">
        <f t="shared" si="150"/>
        <v/>
      </c>
      <c r="O3177" t="str">
        <f t="shared" si="151"/>
        <v/>
      </c>
    </row>
    <row r="3178" spans="1:15" x14ac:dyDescent="0.25">
      <c r="A3178">
        <v>1996</v>
      </c>
      <c r="B3178">
        <v>3</v>
      </c>
      <c r="C3178" s="2">
        <v>0.65763888888888888</v>
      </c>
      <c r="D3178">
        <v>4</v>
      </c>
      <c r="E3178">
        <v>4</v>
      </c>
      <c r="F3178" t="s">
        <v>628</v>
      </c>
      <c r="G3178" t="s">
        <v>3353</v>
      </c>
      <c r="H3178">
        <v>7</v>
      </c>
      <c r="I3178">
        <v>20</v>
      </c>
      <c r="J3178">
        <v>0.53</v>
      </c>
      <c r="K3178">
        <v>-0.28000000000000003</v>
      </c>
      <c r="L3178">
        <v>97.9</v>
      </c>
      <c r="M3178" t="str">
        <f t="shared" si="149"/>
        <v/>
      </c>
      <c r="N3178" s="12" t="str">
        <f t="shared" si="150"/>
        <v/>
      </c>
      <c r="O3178" t="str">
        <f t="shared" si="151"/>
        <v/>
      </c>
    </row>
    <row r="3179" spans="1:15" x14ac:dyDescent="0.25">
      <c r="A3179">
        <v>1996</v>
      </c>
      <c r="B3179">
        <v>3</v>
      </c>
      <c r="C3179" s="2">
        <v>2.2916666666666669E-2</v>
      </c>
      <c r="D3179">
        <v>1</v>
      </c>
      <c r="E3179">
        <v>10</v>
      </c>
      <c r="F3179" t="s">
        <v>726</v>
      </c>
      <c r="G3179" t="s">
        <v>3352</v>
      </c>
      <c r="H3179">
        <v>7</v>
      </c>
      <c r="I3179">
        <v>20</v>
      </c>
      <c r="J3179">
        <v>0.28000000000000003</v>
      </c>
      <c r="K3179">
        <v>1.07</v>
      </c>
      <c r="L3179">
        <v>98.8</v>
      </c>
      <c r="M3179" t="str">
        <f t="shared" si="149"/>
        <v/>
      </c>
      <c r="N3179" s="12" t="str">
        <f t="shared" si="150"/>
        <v/>
      </c>
      <c r="O3179" t="str">
        <f t="shared" si="151"/>
        <v/>
      </c>
    </row>
    <row r="3180" spans="1:15" x14ac:dyDescent="0.25">
      <c r="A3180">
        <v>1996</v>
      </c>
      <c r="B3180">
        <v>3</v>
      </c>
      <c r="C3180" s="2">
        <v>1.1805555555555555E-2</v>
      </c>
      <c r="D3180">
        <v>1</v>
      </c>
      <c r="E3180">
        <v>10</v>
      </c>
      <c r="F3180" t="s">
        <v>1616</v>
      </c>
      <c r="G3180" t="s">
        <v>3336</v>
      </c>
      <c r="H3180">
        <v>7</v>
      </c>
      <c r="I3180">
        <v>20</v>
      </c>
      <c r="J3180">
        <v>1.07</v>
      </c>
      <c r="K3180">
        <v>1.2</v>
      </c>
      <c r="L3180">
        <v>98.7</v>
      </c>
      <c r="M3180" t="str">
        <f t="shared" si="149"/>
        <v/>
      </c>
      <c r="N3180" s="12" t="str">
        <f t="shared" si="150"/>
        <v/>
      </c>
      <c r="O3180" t="str">
        <f t="shared" si="151"/>
        <v/>
      </c>
    </row>
    <row r="3181" spans="1:15" x14ac:dyDescent="0.25">
      <c r="A3181">
        <v>1996</v>
      </c>
      <c r="B3181">
        <v>4</v>
      </c>
      <c r="C3181" s="2">
        <v>0.625</v>
      </c>
      <c r="D3181">
        <v>2</v>
      </c>
      <c r="E3181">
        <v>5</v>
      </c>
      <c r="F3181" t="s">
        <v>1095</v>
      </c>
      <c r="G3181" t="s">
        <v>3351</v>
      </c>
      <c r="H3181">
        <v>7</v>
      </c>
      <c r="I3181">
        <v>20</v>
      </c>
      <c r="J3181">
        <v>1.2</v>
      </c>
      <c r="K3181">
        <v>2.19</v>
      </c>
      <c r="L3181">
        <v>98.2</v>
      </c>
      <c r="M3181" t="str">
        <f t="shared" si="149"/>
        <v/>
      </c>
      <c r="N3181" s="12" t="str">
        <f t="shared" si="150"/>
        <v/>
      </c>
      <c r="O3181" t="str">
        <f t="shared" si="151"/>
        <v/>
      </c>
    </row>
    <row r="3182" spans="1:15" x14ac:dyDescent="0.25">
      <c r="A3182">
        <v>1996</v>
      </c>
      <c r="B3182">
        <v>4</v>
      </c>
      <c r="C3182" s="2">
        <v>0.60833333333333328</v>
      </c>
      <c r="D3182">
        <v>1</v>
      </c>
      <c r="E3182">
        <v>10</v>
      </c>
      <c r="F3182" t="s">
        <v>625</v>
      </c>
      <c r="G3182" t="s">
        <v>3350</v>
      </c>
      <c r="H3182">
        <v>7</v>
      </c>
      <c r="I3182">
        <v>20</v>
      </c>
      <c r="J3182">
        <v>2.19</v>
      </c>
      <c r="K3182">
        <v>3.25</v>
      </c>
      <c r="L3182">
        <v>97.5</v>
      </c>
      <c r="M3182" t="str">
        <f t="shared" si="149"/>
        <v/>
      </c>
      <c r="N3182" s="12" t="str">
        <f t="shared" si="150"/>
        <v/>
      </c>
      <c r="O3182" t="str">
        <f t="shared" si="151"/>
        <v/>
      </c>
    </row>
    <row r="3183" spans="1:15" x14ac:dyDescent="0.25">
      <c r="A3183">
        <v>1996</v>
      </c>
      <c r="B3183">
        <v>4</v>
      </c>
      <c r="C3183" s="2">
        <v>0.59166666666666667</v>
      </c>
      <c r="D3183">
        <v>1</v>
      </c>
      <c r="E3183">
        <v>10</v>
      </c>
      <c r="F3183" t="s">
        <v>3320</v>
      </c>
      <c r="G3183" t="s">
        <v>3349</v>
      </c>
      <c r="H3183">
        <v>7</v>
      </c>
      <c r="I3183">
        <v>20</v>
      </c>
      <c r="J3183">
        <v>3.25</v>
      </c>
      <c r="K3183">
        <v>2.97</v>
      </c>
      <c r="L3183">
        <v>97.8</v>
      </c>
      <c r="M3183" t="str">
        <f t="shared" si="149"/>
        <v/>
      </c>
      <c r="N3183" s="12" t="str">
        <f t="shared" si="150"/>
        <v/>
      </c>
      <c r="O3183" t="str">
        <f t="shared" si="151"/>
        <v/>
      </c>
    </row>
    <row r="3184" spans="1:15" x14ac:dyDescent="0.25">
      <c r="A3184">
        <v>1996</v>
      </c>
      <c r="B3184">
        <v>4</v>
      </c>
      <c r="C3184" s="2">
        <v>0.57500000000000007</v>
      </c>
      <c r="D3184">
        <v>2</v>
      </c>
      <c r="E3184">
        <v>8</v>
      </c>
      <c r="F3184" t="s">
        <v>3297</v>
      </c>
      <c r="G3184" t="s">
        <v>3348</v>
      </c>
      <c r="H3184">
        <v>7</v>
      </c>
      <c r="I3184">
        <v>20</v>
      </c>
      <c r="J3184">
        <v>2.97</v>
      </c>
      <c r="K3184">
        <v>2.94</v>
      </c>
      <c r="L3184">
        <v>97.9</v>
      </c>
      <c r="M3184" t="str">
        <f t="shared" si="149"/>
        <v/>
      </c>
      <c r="N3184" s="12" t="str">
        <f t="shared" si="150"/>
        <v/>
      </c>
      <c r="O3184" t="str">
        <f t="shared" si="151"/>
        <v/>
      </c>
    </row>
    <row r="3185" spans="1:15" x14ac:dyDescent="0.25">
      <c r="A3185">
        <v>1996</v>
      </c>
      <c r="B3185">
        <v>4</v>
      </c>
      <c r="C3185" s="2">
        <v>0.55833333333333335</v>
      </c>
      <c r="D3185">
        <v>3</v>
      </c>
      <c r="E3185">
        <v>3</v>
      </c>
      <c r="F3185" t="s">
        <v>3342</v>
      </c>
      <c r="G3185" t="s">
        <v>3347</v>
      </c>
      <c r="H3185">
        <v>7</v>
      </c>
      <c r="I3185">
        <v>20</v>
      </c>
      <c r="J3185">
        <v>2.94</v>
      </c>
      <c r="K3185">
        <v>4.17</v>
      </c>
      <c r="L3185">
        <v>96.8</v>
      </c>
      <c r="M3185" t="str">
        <f t="shared" si="149"/>
        <v/>
      </c>
      <c r="N3185" s="12" t="str">
        <f t="shared" si="150"/>
        <v/>
      </c>
      <c r="O3185" t="str">
        <f t="shared" si="151"/>
        <v/>
      </c>
    </row>
    <row r="3186" spans="1:15" x14ac:dyDescent="0.25">
      <c r="A3186">
        <v>1996</v>
      </c>
      <c r="B3186">
        <v>4</v>
      </c>
      <c r="C3186" s="2">
        <v>0.54166666666666663</v>
      </c>
      <c r="D3186">
        <v>1</v>
      </c>
      <c r="E3186">
        <v>10</v>
      </c>
      <c r="F3186" t="s">
        <v>3346</v>
      </c>
      <c r="G3186" t="s">
        <v>3345</v>
      </c>
      <c r="H3186">
        <v>7</v>
      </c>
      <c r="I3186">
        <v>20</v>
      </c>
      <c r="J3186">
        <v>4.17</v>
      </c>
      <c r="K3186">
        <v>3.9</v>
      </c>
      <c r="L3186">
        <v>97.2</v>
      </c>
      <c r="M3186" t="str">
        <f t="shared" si="149"/>
        <v/>
      </c>
      <c r="N3186" s="12" t="str">
        <f t="shared" si="150"/>
        <v/>
      </c>
      <c r="O3186" t="str">
        <f t="shared" si="151"/>
        <v/>
      </c>
    </row>
    <row r="3187" spans="1:15" x14ac:dyDescent="0.25">
      <c r="A3187">
        <v>1996</v>
      </c>
      <c r="B3187">
        <v>4</v>
      </c>
      <c r="C3187" s="2">
        <v>0.52500000000000002</v>
      </c>
      <c r="D3187">
        <v>2</v>
      </c>
      <c r="E3187">
        <v>8</v>
      </c>
      <c r="F3187" t="s">
        <v>3344</v>
      </c>
      <c r="G3187" t="s">
        <v>3305</v>
      </c>
      <c r="H3187">
        <v>7</v>
      </c>
      <c r="I3187">
        <v>20</v>
      </c>
      <c r="J3187">
        <v>3.9</v>
      </c>
      <c r="K3187">
        <v>3.18</v>
      </c>
      <c r="L3187">
        <v>98</v>
      </c>
      <c r="M3187" t="str">
        <f t="shared" si="149"/>
        <v/>
      </c>
      <c r="N3187" s="12" t="str">
        <f t="shared" si="150"/>
        <v/>
      </c>
      <c r="O3187" t="str">
        <f t="shared" si="151"/>
        <v/>
      </c>
    </row>
    <row r="3188" spans="1:15" x14ac:dyDescent="0.25">
      <c r="A3188">
        <v>1996</v>
      </c>
      <c r="B3188">
        <v>4</v>
      </c>
      <c r="C3188" s="2">
        <v>0.5083333333333333</v>
      </c>
      <c r="D3188">
        <v>3</v>
      </c>
      <c r="E3188">
        <v>8</v>
      </c>
      <c r="F3188" t="s">
        <v>3344</v>
      </c>
      <c r="G3188" t="s">
        <v>3343</v>
      </c>
      <c r="H3188">
        <v>7</v>
      </c>
      <c r="I3188">
        <v>20</v>
      </c>
      <c r="J3188">
        <v>3.18</v>
      </c>
      <c r="K3188">
        <v>1.59</v>
      </c>
      <c r="L3188">
        <v>99</v>
      </c>
      <c r="M3188" t="str">
        <f t="shared" si="149"/>
        <v/>
      </c>
      <c r="N3188" s="12" t="str">
        <f t="shared" si="150"/>
        <v/>
      </c>
      <c r="O3188" t="str">
        <f t="shared" si="151"/>
        <v/>
      </c>
    </row>
    <row r="3189" spans="1:15" x14ac:dyDescent="0.25">
      <c r="A3189">
        <v>1996</v>
      </c>
      <c r="B3189">
        <v>4</v>
      </c>
      <c r="C3189" s="2">
        <v>0.4916666666666667</v>
      </c>
      <c r="D3189">
        <v>4</v>
      </c>
      <c r="E3189">
        <v>17</v>
      </c>
      <c r="F3189" t="s">
        <v>3342</v>
      </c>
      <c r="G3189" t="s">
        <v>3341</v>
      </c>
      <c r="H3189">
        <v>10</v>
      </c>
      <c r="I3189">
        <v>20</v>
      </c>
      <c r="J3189">
        <v>1.59</v>
      </c>
      <c r="K3189">
        <v>3</v>
      </c>
      <c r="L3189">
        <v>98.3</v>
      </c>
      <c r="M3189">
        <f t="shared" si="149"/>
        <v>4</v>
      </c>
      <c r="N3189" s="12">
        <f t="shared" si="150"/>
        <v>3.3472222222222223E-2</v>
      </c>
      <c r="O3189">
        <f t="shared" si="151"/>
        <v>10</v>
      </c>
    </row>
    <row r="3190" spans="1:15" x14ac:dyDescent="0.25">
      <c r="A3190">
        <v>1996</v>
      </c>
      <c r="B3190">
        <v>4</v>
      </c>
      <c r="C3190" s="2">
        <v>0.47222222222222227</v>
      </c>
      <c r="G3190" t="s">
        <v>305</v>
      </c>
      <c r="H3190">
        <v>10</v>
      </c>
      <c r="I3190">
        <v>20</v>
      </c>
      <c r="J3190">
        <v>0</v>
      </c>
      <c r="K3190">
        <v>2.13</v>
      </c>
      <c r="L3190">
        <v>96.2</v>
      </c>
      <c r="M3190" t="str">
        <f t="shared" si="149"/>
        <v/>
      </c>
      <c r="N3190" s="12" t="str">
        <f t="shared" si="150"/>
        <v/>
      </c>
      <c r="O3190" t="str">
        <f t="shared" si="151"/>
        <v/>
      </c>
    </row>
    <row r="3191" spans="1:15" x14ac:dyDescent="0.25">
      <c r="A3191">
        <v>1996</v>
      </c>
      <c r="B3191">
        <v>4</v>
      </c>
      <c r="C3191" s="2">
        <v>0.45277777777777778</v>
      </c>
      <c r="D3191">
        <v>1</v>
      </c>
      <c r="E3191">
        <v>10</v>
      </c>
      <c r="F3191" t="s">
        <v>1021</v>
      </c>
      <c r="G3191" t="s">
        <v>3340</v>
      </c>
      <c r="H3191">
        <v>10</v>
      </c>
      <c r="I3191">
        <v>20</v>
      </c>
      <c r="J3191">
        <v>2.13</v>
      </c>
      <c r="K3191">
        <v>2.92</v>
      </c>
      <c r="L3191">
        <v>95.1</v>
      </c>
      <c r="M3191" t="str">
        <f t="shared" si="149"/>
        <v/>
      </c>
      <c r="N3191" s="12" t="str">
        <f t="shared" si="150"/>
        <v/>
      </c>
      <c r="O3191" t="str">
        <f t="shared" si="151"/>
        <v/>
      </c>
    </row>
    <row r="3192" spans="1:15" x14ac:dyDescent="0.25">
      <c r="A3192">
        <v>1996</v>
      </c>
      <c r="B3192">
        <v>4</v>
      </c>
      <c r="C3192" s="2">
        <v>0.43333333333333335</v>
      </c>
      <c r="D3192">
        <v>1</v>
      </c>
      <c r="E3192">
        <v>10</v>
      </c>
      <c r="F3192" t="s">
        <v>3301</v>
      </c>
      <c r="G3192" t="s">
        <v>3310</v>
      </c>
      <c r="H3192">
        <v>10</v>
      </c>
      <c r="I3192">
        <v>20</v>
      </c>
      <c r="J3192">
        <v>2.92</v>
      </c>
      <c r="K3192">
        <v>3.64</v>
      </c>
      <c r="L3192">
        <v>93.9</v>
      </c>
      <c r="M3192" t="str">
        <f t="shared" si="149"/>
        <v/>
      </c>
      <c r="N3192" s="12" t="str">
        <f t="shared" si="150"/>
        <v/>
      </c>
      <c r="O3192" t="str">
        <f t="shared" si="151"/>
        <v/>
      </c>
    </row>
    <row r="3193" spans="1:15" x14ac:dyDescent="0.25">
      <c r="A3193">
        <v>1996</v>
      </c>
      <c r="B3193">
        <v>4</v>
      </c>
      <c r="C3193" s="2">
        <v>0.41388888888888892</v>
      </c>
      <c r="D3193">
        <v>1</v>
      </c>
      <c r="E3193">
        <v>10</v>
      </c>
      <c r="F3193" t="s">
        <v>3339</v>
      </c>
      <c r="G3193" t="s">
        <v>3338</v>
      </c>
      <c r="H3193">
        <v>10</v>
      </c>
      <c r="I3193">
        <v>20</v>
      </c>
      <c r="J3193">
        <v>3.64</v>
      </c>
      <c r="K3193">
        <v>4.05</v>
      </c>
      <c r="L3193">
        <v>93.2</v>
      </c>
      <c r="M3193" t="str">
        <f t="shared" si="149"/>
        <v/>
      </c>
      <c r="N3193" s="12" t="str">
        <f t="shared" si="150"/>
        <v/>
      </c>
      <c r="O3193" t="str">
        <f t="shared" si="151"/>
        <v/>
      </c>
    </row>
    <row r="3194" spans="1:15" x14ac:dyDescent="0.25">
      <c r="A3194">
        <v>1996</v>
      </c>
      <c r="B3194">
        <v>4</v>
      </c>
      <c r="C3194" s="2">
        <v>0.39444444444444443</v>
      </c>
      <c r="D3194">
        <v>2</v>
      </c>
      <c r="E3194">
        <v>3</v>
      </c>
      <c r="F3194" t="s">
        <v>3337</v>
      </c>
      <c r="G3194" t="s">
        <v>3336</v>
      </c>
      <c r="H3194">
        <v>10</v>
      </c>
      <c r="I3194">
        <v>20</v>
      </c>
      <c r="J3194">
        <v>4.05</v>
      </c>
      <c r="K3194">
        <v>4.4400000000000004</v>
      </c>
      <c r="L3194">
        <v>92.4</v>
      </c>
      <c r="M3194" t="str">
        <f t="shared" si="149"/>
        <v/>
      </c>
      <c r="N3194" s="12" t="str">
        <f t="shared" si="150"/>
        <v/>
      </c>
      <c r="O3194" t="str">
        <f t="shared" si="151"/>
        <v/>
      </c>
    </row>
    <row r="3195" spans="1:15" x14ac:dyDescent="0.25">
      <c r="A3195">
        <v>1996</v>
      </c>
      <c r="B3195">
        <v>4</v>
      </c>
      <c r="C3195" s="2">
        <v>0.375</v>
      </c>
      <c r="D3195">
        <v>1</v>
      </c>
      <c r="E3195">
        <v>10</v>
      </c>
      <c r="F3195" t="s">
        <v>3335</v>
      </c>
      <c r="G3195" t="s">
        <v>3334</v>
      </c>
      <c r="H3195">
        <v>10</v>
      </c>
      <c r="I3195">
        <v>20</v>
      </c>
      <c r="J3195">
        <v>4.4400000000000004</v>
      </c>
      <c r="K3195">
        <v>4.8899999999999997</v>
      </c>
      <c r="L3195">
        <v>91.4</v>
      </c>
      <c r="M3195" t="str">
        <f t="shared" si="149"/>
        <v/>
      </c>
      <c r="N3195" s="12" t="str">
        <f t="shared" si="150"/>
        <v/>
      </c>
      <c r="O3195" t="str">
        <f t="shared" si="151"/>
        <v/>
      </c>
    </row>
    <row r="3196" spans="1:15" x14ac:dyDescent="0.25">
      <c r="A3196">
        <v>1996</v>
      </c>
      <c r="B3196">
        <v>4</v>
      </c>
      <c r="C3196" s="2">
        <v>0.35555555555555557</v>
      </c>
      <c r="D3196">
        <v>2</v>
      </c>
      <c r="E3196">
        <v>4</v>
      </c>
      <c r="F3196" t="s">
        <v>3333</v>
      </c>
      <c r="G3196" t="s">
        <v>3332</v>
      </c>
      <c r="H3196">
        <v>10</v>
      </c>
      <c r="I3196">
        <v>20</v>
      </c>
      <c r="J3196">
        <v>4.8899999999999997</v>
      </c>
      <c r="K3196">
        <v>6.06</v>
      </c>
      <c r="L3196">
        <v>87.5</v>
      </c>
      <c r="M3196" t="str">
        <f t="shared" si="149"/>
        <v/>
      </c>
      <c r="N3196" s="12" t="str">
        <f t="shared" si="150"/>
        <v/>
      </c>
      <c r="O3196" t="str">
        <f t="shared" si="151"/>
        <v/>
      </c>
    </row>
    <row r="3197" spans="1:15" x14ac:dyDescent="0.25">
      <c r="A3197">
        <v>1996</v>
      </c>
      <c r="B3197">
        <v>4</v>
      </c>
      <c r="C3197" s="2">
        <v>0.33611111111111108</v>
      </c>
      <c r="D3197">
        <v>1</v>
      </c>
      <c r="E3197">
        <v>5</v>
      </c>
      <c r="F3197" t="s">
        <v>3331</v>
      </c>
      <c r="G3197" t="s">
        <v>3330</v>
      </c>
      <c r="H3197">
        <v>10</v>
      </c>
      <c r="I3197">
        <v>20</v>
      </c>
      <c r="J3197">
        <v>6.06</v>
      </c>
      <c r="K3197">
        <v>5.72</v>
      </c>
      <c r="L3197">
        <v>89.1</v>
      </c>
      <c r="M3197" t="str">
        <f t="shared" si="149"/>
        <v/>
      </c>
      <c r="N3197" s="12" t="str">
        <f t="shared" si="150"/>
        <v/>
      </c>
      <c r="O3197" t="str">
        <f t="shared" si="151"/>
        <v/>
      </c>
    </row>
    <row r="3198" spans="1:15" x14ac:dyDescent="0.25">
      <c r="A3198">
        <v>1996</v>
      </c>
      <c r="B3198">
        <v>4</v>
      </c>
      <c r="C3198" s="2">
        <v>0.31666666666666665</v>
      </c>
      <c r="D3198">
        <v>2</v>
      </c>
      <c r="E3198">
        <v>2</v>
      </c>
      <c r="F3198" t="s">
        <v>3329</v>
      </c>
      <c r="G3198" t="s">
        <v>3328</v>
      </c>
      <c r="H3198">
        <v>10</v>
      </c>
      <c r="I3198">
        <v>20</v>
      </c>
      <c r="J3198">
        <v>5.72</v>
      </c>
      <c r="K3198">
        <v>5.17</v>
      </c>
      <c r="L3198">
        <v>91.3</v>
      </c>
      <c r="M3198" t="str">
        <f t="shared" si="149"/>
        <v/>
      </c>
      <c r="N3198" s="12" t="str">
        <f t="shared" si="150"/>
        <v/>
      </c>
      <c r="O3198" t="str">
        <f t="shared" si="151"/>
        <v/>
      </c>
    </row>
    <row r="3199" spans="1:15" x14ac:dyDescent="0.25">
      <c r="A3199">
        <v>1996</v>
      </c>
      <c r="B3199">
        <v>4</v>
      </c>
      <c r="C3199" s="2">
        <v>0.29722222222222222</v>
      </c>
      <c r="D3199">
        <v>3</v>
      </c>
      <c r="E3199">
        <v>1</v>
      </c>
      <c r="F3199" t="s">
        <v>3327</v>
      </c>
      <c r="G3199" t="s">
        <v>3326</v>
      </c>
      <c r="H3199">
        <v>17</v>
      </c>
      <c r="I3199">
        <v>20</v>
      </c>
      <c r="J3199">
        <v>5.17</v>
      </c>
      <c r="K3199">
        <v>7</v>
      </c>
      <c r="L3199">
        <v>83.8</v>
      </c>
      <c r="M3199">
        <f t="shared" si="149"/>
        <v>4</v>
      </c>
      <c r="N3199" s="12">
        <f t="shared" si="150"/>
        <v>3.6712962962962968E-2</v>
      </c>
      <c r="O3199">
        <f t="shared" si="151"/>
        <v>3</v>
      </c>
    </row>
    <row r="3200" spans="1:15" x14ac:dyDescent="0.25">
      <c r="A3200">
        <v>1996</v>
      </c>
      <c r="B3200">
        <v>4</v>
      </c>
      <c r="C3200" s="2">
        <v>0.27499999999999997</v>
      </c>
      <c r="G3200" t="s">
        <v>3325</v>
      </c>
      <c r="H3200">
        <v>17</v>
      </c>
      <c r="I3200">
        <v>20</v>
      </c>
      <c r="J3200">
        <v>0</v>
      </c>
      <c r="K3200">
        <v>-0.35</v>
      </c>
      <c r="L3200">
        <v>82.2</v>
      </c>
      <c r="M3200" t="str">
        <f t="shared" si="149"/>
        <v/>
      </c>
      <c r="N3200" s="12" t="str">
        <f t="shared" si="150"/>
        <v/>
      </c>
      <c r="O3200" t="str">
        <f t="shared" si="151"/>
        <v/>
      </c>
    </row>
    <row r="3201" spans="1:15" x14ac:dyDescent="0.25">
      <c r="A3201">
        <v>1996</v>
      </c>
      <c r="B3201">
        <v>4</v>
      </c>
      <c r="C3201" s="2">
        <v>0.2590277777777778</v>
      </c>
      <c r="D3201">
        <v>1</v>
      </c>
      <c r="E3201">
        <v>10</v>
      </c>
      <c r="F3201" t="s">
        <v>3324</v>
      </c>
      <c r="G3201" t="s">
        <v>3323</v>
      </c>
      <c r="H3201">
        <v>17</v>
      </c>
      <c r="I3201">
        <v>20</v>
      </c>
      <c r="J3201">
        <v>-0.35</v>
      </c>
      <c r="K3201">
        <v>1.2</v>
      </c>
      <c r="L3201">
        <v>90.1</v>
      </c>
      <c r="M3201" t="str">
        <f t="shared" si="149"/>
        <v/>
      </c>
      <c r="N3201" s="12" t="str">
        <f t="shared" si="150"/>
        <v/>
      </c>
      <c r="O3201" t="str">
        <f t="shared" si="151"/>
        <v/>
      </c>
    </row>
    <row r="3202" spans="1:15" x14ac:dyDescent="0.25">
      <c r="A3202">
        <v>1996</v>
      </c>
      <c r="B3202">
        <v>4</v>
      </c>
      <c r="C3202" s="2">
        <v>0.24305555555555555</v>
      </c>
      <c r="D3202">
        <v>1</v>
      </c>
      <c r="E3202">
        <v>10</v>
      </c>
      <c r="F3202" t="s">
        <v>3322</v>
      </c>
      <c r="G3202" t="s">
        <v>3321</v>
      </c>
      <c r="H3202">
        <v>17</v>
      </c>
      <c r="I3202">
        <v>20</v>
      </c>
      <c r="J3202">
        <v>1.2</v>
      </c>
      <c r="K3202">
        <v>0.79</v>
      </c>
      <c r="L3202">
        <v>88.6</v>
      </c>
      <c r="M3202" t="str">
        <f t="shared" si="149"/>
        <v/>
      </c>
      <c r="N3202" s="12" t="str">
        <f t="shared" si="150"/>
        <v/>
      </c>
      <c r="O3202" t="str">
        <f t="shared" si="151"/>
        <v/>
      </c>
    </row>
    <row r="3203" spans="1:15" x14ac:dyDescent="0.25">
      <c r="A3203">
        <v>1996</v>
      </c>
      <c r="B3203">
        <v>4</v>
      </c>
      <c r="C3203" s="2">
        <v>0.22708333333333333</v>
      </c>
      <c r="D3203">
        <v>2</v>
      </c>
      <c r="E3203">
        <v>9</v>
      </c>
      <c r="F3203" t="s">
        <v>3320</v>
      </c>
      <c r="G3203" t="s">
        <v>3319</v>
      </c>
      <c r="H3203">
        <v>17</v>
      </c>
      <c r="I3203">
        <v>20</v>
      </c>
      <c r="J3203">
        <v>0.79</v>
      </c>
      <c r="K3203">
        <v>-0.96</v>
      </c>
      <c r="L3203">
        <v>78.8</v>
      </c>
      <c r="M3203" t="str">
        <f t="shared" si="149"/>
        <v/>
      </c>
      <c r="N3203" s="12" t="str">
        <f t="shared" si="150"/>
        <v/>
      </c>
      <c r="O3203" t="str">
        <f t="shared" si="151"/>
        <v/>
      </c>
    </row>
    <row r="3204" spans="1:15" x14ac:dyDescent="0.25">
      <c r="A3204">
        <v>1996</v>
      </c>
      <c r="B3204">
        <v>4</v>
      </c>
      <c r="C3204" s="2">
        <v>0.21111111111111111</v>
      </c>
      <c r="D3204">
        <v>3</v>
      </c>
      <c r="E3204">
        <v>17</v>
      </c>
      <c r="F3204" t="s">
        <v>3317</v>
      </c>
      <c r="G3204" t="s">
        <v>3318</v>
      </c>
      <c r="H3204">
        <v>17</v>
      </c>
      <c r="I3204">
        <v>20</v>
      </c>
      <c r="J3204">
        <v>-0.96</v>
      </c>
      <c r="K3204">
        <v>-1.57</v>
      </c>
      <c r="L3204">
        <v>74.3</v>
      </c>
      <c r="M3204" t="str">
        <f t="shared" ref="M3204:M3267" si="152">IF(AND(H3204=H3203,I3204=I3203),"",$B3204)</f>
        <v/>
      </c>
      <c r="N3204" s="12" t="str">
        <f t="shared" ref="N3204:N3267" si="153">IF(NOT(ISNUMBER(M3204)),"",
IF(AND($C3204=0.625,$B3204=1),TIME(0,0,0),
(($C$3-C3204)+0.625*(B3204-1))/60))</f>
        <v/>
      </c>
      <c r="O3204" t="str">
        <f t="shared" ref="O3204:O3267" si="154">IF(N3204&lt;&gt;"",ABS(H3204-I3204),"")</f>
        <v/>
      </c>
    </row>
    <row r="3205" spans="1:15" x14ac:dyDescent="0.25">
      <c r="A3205">
        <v>1996</v>
      </c>
      <c r="B3205">
        <v>4</v>
      </c>
      <c r="C3205" s="2">
        <v>0.19513888888888889</v>
      </c>
      <c r="D3205">
        <v>4</v>
      </c>
      <c r="E3205">
        <v>17</v>
      </c>
      <c r="F3205" t="s">
        <v>3317</v>
      </c>
      <c r="G3205" t="s">
        <v>3316</v>
      </c>
      <c r="H3205">
        <v>17</v>
      </c>
      <c r="I3205">
        <v>20</v>
      </c>
      <c r="J3205">
        <v>-1.57</v>
      </c>
      <c r="K3205">
        <v>-1.07</v>
      </c>
      <c r="L3205">
        <v>78.400000000000006</v>
      </c>
      <c r="M3205" t="str">
        <f t="shared" si="152"/>
        <v/>
      </c>
      <c r="N3205" s="12" t="str">
        <f t="shared" si="153"/>
        <v/>
      </c>
      <c r="O3205" t="str">
        <f t="shared" si="154"/>
        <v/>
      </c>
    </row>
    <row r="3206" spans="1:15" x14ac:dyDescent="0.25">
      <c r="A3206">
        <v>1996</v>
      </c>
      <c r="B3206">
        <v>4</v>
      </c>
      <c r="C3206" s="2">
        <v>0.17708333333333334</v>
      </c>
      <c r="D3206">
        <v>1</v>
      </c>
      <c r="E3206">
        <v>10</v>
      </c>
      <c r="F3206" t="s">
        <v>1616</v>
      </c>
      <c r="G3206" t="s">
        <v>3304</v>
      </c>
      <c r="H3206">
        <v>17</v>
      </c>
      <c r="I3206">
        <v>20</v>
      </c>
      <c r="J3206">
        <v>1.07</v>
      </c>
      <c r="K3206">
        <v>0.53</v>
      </c>
      <c r="L3206">
        <v>82.8</v>
      </c>
      <c r="M3206" t="str">
        <f t="shared" si="152"/>
        <v/>
      </c>
      <c r="N3206" s="12" t="str">
        <f t="shared" si="153"/>
        <v/>
      </c>
      <c r="O3206" t="str">
        <f t="shared" si="154"/>
        <v/>
      </c>
    </row>
    <row r="3207" spans="1:15" x14ac:dyDescent="0.25">
      <c r="A3207">
        <v>1996</v>
      </c>
      <c r="B3207">
        <v>4</v>
      </c>
      <c r="C3207" s="2">
        <v>0.17222222222222225</v>
      </c>
      <c r="D3207">
        <v>2</v>
      </c>
      <c r="E3207">
        <v>10</v>
      </c>
      <c r="F3207" t="s">
        <v>1616</v>
      </c>
      <c r="G3207" t="s">
        <v>3315</v>
      </c>
      <c r="H3207">
        <v>17</v>
      </c>
      <c r="I3207">
        <v>20</v>
      </c>
      <c r="J3207">
        <v>0.53</v>
      </c>
      <c r="K3207">
        <v>-5.83</v>
      </c>
      <c r="L3207">
        <v>99.7</v>
      </c>
      <c r="M3207" t="str">
        <f t="shared" si="152"/>
        <v/>
      </c>
      <c r="N3207" s="12" t="str">
        <f t="shared" si="153"/>
        <v/>
      </c>
      <c r="O3207" t="str">
        <f t="shared" si="154"/>
        <v/>
      </c>
    </row>
    <row r="3208" spans="1:15" x14ac:dyDescent="0.25">
      <c r="A3208">
        <v>1996</v>
      </c>
      <c r="B3208">
        <v>4</v>
      </c>
      <c r="C3208" s="2">
        <v>0.1673611111111111</v>
      </c>
      <c r="D3208">
        <v>1</v>
      </c>
      <c r="E3208">
        <v>6</v>
      </c>
      <c r="F3208" t="s">
        <v>3314</v>
      </c>
      <c r="G3208" t="s">
        <v>3313</v>
      </c>
      <c r="H3208">
        <v>17</v>
      </c>
      <c r="I3208">
        <v>20</v>
      </c>
      <c r="J3208">
        <v>5.83</v>
      </c>
      <c r="K3208">
        <v>5.34</v>
      </c>
      <c r="L3208">
        <v>99.6</v>
      </c>
      <c r="M3208" t="str">
        <f t="shared" si="152"/>
        <v/>
      </c>
      <c r="N3208" s="12" t="str">
        <f t="shared" si="153"/>
        <v/>
      </c>
      <c r="O3208" t="str">
        <f t="shared" si="154"/>
        <v/>
      </c>
    </row>
    <row r="3209" spans="1:15" x14ac:dyDescent="0.25">
      <c r="A3209">
        <v>1996</v>
      </c>
      <c r="B3209">
        <v>4</v>
      </c>
      <c r="C3209" s="2">
        <v>0.15763888888888888</v>
      </c>
      <c r="D3209">
        <v>2</v>
      </c>
      <c r="E3209">
        <v>4</v>
      </c>
      <c r="F3209" t="s">
        <v>1006</v>
      </c>
      <c r="G3209" t="s">
        <v>3312</v>
      </c>
      <c r="H3209">
        <v>17</v>
      </c>
      <c r="I3209">
        <v>27</v>
      </c>
      <c r="J3209">
        <v>5.34</v>
      </c>
      <c r="K3209">
        <v>7</v>
      </c>
      <c r="L3209">
        <v>99.9</v>
      </c>
      <c r="M3209">
        <f t="shared" si="152"/>
        <v>4</v>
      </c>
      <c r="N3209" s="12">
        <f t="shared" si="153"/>
        <v>3.9039351851851846E-2</v>
      </c>
      <c r="O3209">
        <f t="shared" si="154"/>
        <v>10</v>
      </c>
    </row>
    <row r="3210" spans="1:15" x14ac:dyDescent="0.25">
      <c r="A3210">
        <v>1996</v>
      </c>
      <c r="B3210">
        <v>4</v>
      </c>
      <c r="C3210" s="2">
        <v>0.15486111111111112</v>
      </c>
      <c r="G3210" t="s">
        <v>3311</v>
      </c>
      <c r="H3210">
        <v>17</v>
      </c>
      <c r="I3210">
        <v>27</v>
      </c>
      <c r="J3210">
        <v>0</v>
      </c>
      <c r="K3210">
        <v>0.54</v>
      </c>
      <c r="L3210">
        <v>99.9</v>
      </c>
      <c r="M3210" t="str">
        <f t="shared" si="152"/>
        <v/>
      </c>
      <c r="N3210" s="12" t="str">
        <f t="shared" si="153"/>
        <v/>
      </c>
      <c r="O3210" t="str">
        <f t="shared" si="154"/>
        <v/>
      </c>
    </row>
    <row r="3211" spans="1:15" x14ac:dyDescent="0.25">
      <c r="A3211">
        <v>1996</v>
      </c>
      <c r="B3211">
        <v>4</v>
      </c>
      <c r="C3211" s="2">
        <v>0.14444444444444446</v>
      </c>
      <c r="D3211">
        <v>1</v>
      </c>
      <c r="E3211">
        <v>10</v>
      </c>
      <c r="F3211" t="s">
        <v>1002</v>
      </c>
      <c r="G3211" t="s">
        <v>3310</v>
      </c>
      <c r="H3211">
        <v>17</v>
      </c>
      <c r="I3211">
        <v>27</v>
      </c>
      <c r="J3211">
        <v>0.54</v>
      </c>
      <c r="K3211">
        <v>1.27</v>
      </c>
      <c r="L3211">
        <v>99.8</v>
      </c>
      <c r="M3211" t="str">
        <f t="shared" si="152"/>
        <v/>
      </c>
      <c r="N3211" s="12" t="str">
        <f t="shared" si="153"/>
        <v/>
      </c>
      <c r="O3211" t="str">
        <f t="shared" si="154"/>
        <v/>
      </c>
    </row>
    <row r="3212" spans="1:15" x14ac:dyDescent="0.25">
      <c r="A3212">
        <v>1996</v>
      </c>
      <c r="B3212">
        <v>4</v>
      </c>
      <c r="C3212" s="2">
        <v>0.13402777777777777</v>
      </c>
      <c r="D3212">
        <v>1</v>
      </c>
      <c r="E3212">
        <v>10</v>
      </c>
      <c r="F3212" t="s">
        <v>676</v>
      </c>
      <c r="G3212" t="s">
        <v>3309</v>
      </c>
      <c r="H3212">
        <v>17</v>
      </c>
      <c r="I3212">
        <v>27</v>
      </c>
      <c r="J3212">
        <v>1.27</v>
      </c>
      <c r="K3212">
        <v>1.94</v>
      </c>
      <c r="L3212">
        <v>99.7</v>
      </c>
      <c r="M3212" t="str">
        <f t="shared" si="152"/>
        <v/>
      </c>
      <c r="N3212" s="12" t="str">
        <f t="shared" si="153"/>
        <v/>
      </c>
      <c r="O3212" t="str">
        <f t="shared" si="154"/>
        <v/>
      </c>
    </row>
    <row r="3213" spans="1:15" x14ac:dyDescent="0.25">
      <c r="A3213">
        <v>1996</v>
      </c>
      <c r="B3213">
        <v>4</v>
      </c>
      <c r="C3213" s="2">
        <v>0.12361111111111112</v>
      </c>
      <c r="D3213">
        <v>2</v>
      </c>
      <c r="E3213">
        <v>1</v>
      </c>
      <c r="F3213" t="s">
        <v>556</v>
      </c>
      <c r="H3213">
        <v>17</v>
      </c>
      <c r="I3213">
        <v>27</v>
      </c>
      <c r="J3213">
        <v>1.94</v>
      </c>
      <c r="K3213">
        <v>2.19</v>
      </c>
      <c r="L3213">
        <v>99.7</v>
      </c>
      <c r="M3213" t="str">
        <f t="shared" si="152"/>
        <v/>
      </c>
      <c r="N3213" s="12" t="str">
        <f t="shared" si="153"/>
        <v/>
      </c>
      <c r="O3213" t="str">
        <f t="shared" si="154"/>
        <v/>
      </c>
    </row>
    <row r="3214" spans="1:15" x14ac:dyDescent="0.25">
      <c r="A3214">
        <v>1996</v>
      </c>
      <c r="B3214">
        <v>4</v>
      </c>
      <c r="C3214" s="2">
        <v>0.11319444444444444</v>
      </c>
      <c r="D3214">
        <v>1</v>
      </c>
      <c r="E3214">
        <v>10</v>
      </c>
      <c r="F3214" t="s">
        <v>625</v>
      </c>
      <c r="G3214" t="s">
        <v>3308</v>
      </c>
      <c r="H3214">
        <v>17</v>
      </c>
      <c r="I3214">
        <v>27</v>
      </c>
      <c r="J3214">
        <v>2.19</v>
      </c>
      <c r="K3214">
        <v>2.46</v>
      </c>
      <c r="L3214">
        <v>99.8</v>
      </c>
      <c r="M3214" t="str">
        <f t="shared" si="152"/>
        <v/>
      </c>
      <c r="N3214" s="12" t="str">
        <f t="shared" si="153"/>
        <v/>
      </c>
      <c r="O3214" t="str">
        <f t="shared" si="154"/>
        <v/>
      </c>
    </row>
    <row r="3215" spans="1:15" x14ac:dyDescent="0.25">
      <c r="A3215">
        <v>1996</v>
      </c>
      <c r="B3215">
        <v>4</v>
      </c>
      <c r="C3215" s="2">
        <v>0.10277777777777779</v>
      </c>
      <c r="D3215">
        <v>2</v>
      </c>
      <c r="E3215">
        <v>4</v>
      </c>
      <c r="F3215" t="s">
        <v>3307</v>
      </c>
      <c r="G3215" t="s">
        <v>3304</v>
      </c>
      <c r="H3215">
        <v>17</v>
      </c>
      <c r="I3215">
        <v>27</v>
      </c>
      <c r="J3215">
        <v>2.46</v>
      </c>
      <c r="K3215">
        <v>1.75</v>
      </c>
      <c r="L3215">
        <v>99.9</v>
      </c>
      <c r="M3215" t="str">
        <f t="shared" si="152"/>
        <v/>
      </c>
      <c r="N3215" s="12" t="str">
        <f t="shared" si="153"/>
        <v/>
      </c>
      <c r="O3215" t="str">
        <f t="shared" si="154"/>
        <v/>
      </c>
    </row>
    <row r="3216" spans="1:15" x14ac:dyDescent="0.25">
      <c r="A3216">
        <v>1996</v>
      </c>
      <c r="B3216">
        <v>4</v>
      </c>
      <c r="C3216" s="2">
        <v>9.5833333333333326E-2</v>
      </c>
      <c r="D3216">
        <v>3</v>
      </c>
      <c r="E3216">
        <v>4</v>
      </c>
      <c r="F3216" t="s">
        <v>3307</v>
      </c>
      <c r="G3216" t="s">
        <v>3306</v>
      </c>
      <c r="H3216">
        <v>17</v>
      </c>
      <c r="I3216">
        <v>27</v>
      </c>
      <c r="J3216">
        <v>1.75</v>
      </c>
      <c r="K3216">
        <v>2.92</v>
      </c>
      <c r="L3216">
        <v>99.8</v>
      </c>
      <c r="M3216" t="str">
        <f t="shared" si="152"/>
        <v/>
      </c>
      <c r="N3216" s="12" t="str">
        <f t="shared" si="153"/>
        <v/>
      </c>
      <c r="O3216" t="str">
        <f t="shared" si="154"/>
        <v/>
      </c>
    </row>
    <row r="3217" spans="1:15" x14ac:dyDescent="0.25">
      <c r="A3217">
        <v>1996</v>
      </c>
      <c r="B3217">
        <v>4</v>
      </c>
      <c r="C3217" s="2">
        <v>8.8888888888888892E-2</v>
      </c>
      <c r="D3217">
        <v>1</v>
      </c>
      <c r="E3217">
        <v>10</v>
      </c>
      <c r="F3217" t="s">
        <v>3301</v>
      </c>
      <c r="G3217" t="s">
        <v>3305</v>
      </c>
      <c r="H3217">
        <v>17</v>
      </c>
      <c r="I3217">
        <v>27</v>
      </c>
      <c r="J3217">
        <v>2.92</v>
      </c>
      <c r="K3217">
        <v>2.37</v>
      </c>
      <c r="L3217">
        <v>99.9</v>
      </c>
      <c r="M3217" t="str">
        <f t="shared" si="152"/>
        <v/>
      </c>
      <c r="N3217" s="12" t="str">
        <f t="shared" si="153"/>
        <v/>
      </c>
      <c r="O3217" t="str">
        <f t="shared" si="154"/>
        <v/>
      </c>
    </row>
    <row r="3218" spans="1:15" x14ac:dyDescent="0.25">
      <c r="A3218">
        <v>1996</v>
      </c>
      <c r="B3218">
        <v>4</v>
      </c>
      <c r="C3218" s="2">
        <v>8.1944444444444445E-2</v>
      </c>
      <c r="D3218">
        <v>2</v>
      </c>
      <c r="E3218">
        <v>10</v>
      </c>
      <c r="F3218" t="s">
        <v>3301</v>
      </c>
      <c r="G3218" t="s">
        <v>3303</v>
      </c>
      <c r="H3218">
        <v>17</v>
      </c>
      <c r="I3218">
        <v>27</v>
      </c>
      <c r="J3218">
        <v>2.37</v>
      </c>
      <c r="K3218">
        <v>1.68</v>
      </c>
      <c r="L3218">
        <v>100</v>
      </c>
      <c r="M3218" t="str">
        <f t="shared" si="152"/>
        <v/>
      </c>
      <c r="N3218" s="12" t="str">
        <f t="shared" si="153"/>
        <v/>
      </c>
      <c r="O3218" t="str">
        <f t="shared" si="154"/>
        <v/>
      </c>
    </row>
    <row r="3219" spans="1:15" x14ac:dyDescent="0.25">
      <c r="A3219">
        <v>1996</v>
      </c>
      <c r="B3219">
        <v>4</v>
      </c>
      <c r="C3219" s="2">
        <v>7.8472222222222221E-2</v>
      </c>
      <c r="D3219">
        <v>3</v>
      </c>
      <c r="E3219">
        <v>10</v>
      </c>
      <c r="F3219" t="s">
        <v>3301</v>
      </c>
      <c r="G3219" t="s">
        <v>3304</v>
      </c>
      <c r="H3219">
        <v>17</v>
      </c>
      <c r="I3219">
        <v>27</v>
      </c>
      <c r="J3219">
        <v>1.68</v>
      </c>
      <c r="K3219">
        <v>0.59</v>
      </c>
      <c r="L3219">
        <v>100</v>
      </c>
      <c r="M3219" t="str">
        <f t="shared" si="152"/>
        <v/>
      </c>
      <c r="N3219" s="12" t="str">
        <f t="shared" si="153"/>
        <v/>
      </c>
      <c r="O3219" t="str">
        <f t="shared" si="154"/>
        <v/>
      </c>
    </row>
    <row r="3220" spans="1:15" x14ac:dyDescent="0.25">
      <c r="A3220">
        <v>1996</v>
      </c>
      <c r="B3220">
        <v>4</v>
      </c>
      <c r="C3220" s="2">
        <v>7.4305555555555555E-2</v>
      </c>
      <c r="D3220">
        <v>4</v>
      </c>
      <c r="E3220">
        <v>10</v>
      </c>
      <c r="F3220" t="s">
        <v>3301</v>
      </c>
      <c r="G3220" t="s">
        <v>3303</v>
      </c>
      <c r="H3220">
        <v>17</v>
      </c>
      <c r="I3220">
        <v>27</v>
      </c>
      <c r="J3220">
        <v>0.59</v>
      </c>
      <c r="K3220">
        <v>-1.6</v>
      </c>
      <c r="L3220">
        <v>100</v>
      </c>
      <c r="M3220" t="str">
        <f t="shared" si="152"/>
        <v/>
      </c>
      <c r="N3220" s="12" t="str">
        <f t="shared" si="153"/>
        <v/>
      </c>
      <c r="O3220" t="str">
        <f t="shared" si="154"/>
        <v/>
      </c>
    </row>
    <row r="3221" spans="1:15" x14ac:dyDescent="0.25">
      <c r="A3221">
        <v>1996</v>
      </c>
      <c r="B3221">
        <v>4</v>
      </c>
      <c r="C3221" s="2">
        <v>7.0833333333333331E-2</v>
      </c>
      <c r="D3221">
        <v>1</v>
      </c>
      <c r="E3221">
        <v>10</v>
      </c>
      <c r="F3221" t="s">
        <v>3301</v>
      </c>
      <c r="G3221" t="s">
        <v>3302</v>
      </c>
      <c r="H3221">
        <v>17</v>
      </c>
      <c r="I3221">
        <v>27</v>
      </c>
      <c r="J3221">
        <v>1.6</v>
      </c>
      <c r="K3221">
        <v>1.05</v>
      </c>
      <c r="L3221">
        <v>100</v>
      </c>
      <c r="M3221" t="str">
        <f t="shared" si="152"/>
        <v/>
      </c>
      <c r="N3221" s="12" t="str">
        <f t="shared" si="153"/>
        <v/>
      </c>
      <c r="O3221" t="str">
        <f t="shared" si="154"/>
        <v/>
      </c>
    </row>
    <row r="3222" spans="1:15" x14ac:dyDescent="0.25">
      <c r="A3222">
        <v>1996</v>
      </c>
      <c r="B3222">
        <v>4</v>
      </c>
      <c r="C3222" s="2">
        <v>6.805555555555555E-2</v>
      </c>
      <c r="D3222">
        <v>2</v>
      </c>
      <c r="E3222">
        <v>10</v>
      </c>
      <c r="F3222" t="s">
        <v>3301</v>
      </c>
      <c r="G3222" t="s">
        <v>3299</v>
      </c>
      <c r="H3222">
        <v>17</v>
      </c>
      <c r="I3222">
        <v>27</v>
      </c>
      <c r="J3222">
        <v>1.05</v>
      </c>
      <c r="K3222">
        <v>0.23</v>
      </c>
      <c r="L3222">
        <v>100</v>
      </c>
      <c r="M3222" t="str">
        <f t="shared" si="152"/>
        <v/>
      </c>
      <c r="N3222" s="12" t="str">
        <f t="shared" si="153"/>
        <v/>
      </c>
      <c r="O3222" t="str">
        <f t="shared" si="154"/>
        <v/>
      </c>
    </row>
    <row r="3223" spans="1:15" x14ac:dyDescent="0.25">
      <c r="A3223">
        <v>1996</v>
      </c>
      <c r="B3223">
        <v>4</v>
      </c>
      <c r="C3223" s="2">
        <v>3.888888888888889E-2</v>
      </c>
      <c r="D3223">
        <v>3</v>
      </c>
      <c r="E3223">
        <v>11</v>
      </c>
      <c r="F3223" t="s">
        <v>3300</v>
      </c>
      <c r="G3223" t="s">
        <v>3299</v>
      </c>
      <c r="H3223">
        <v>17</v>
      </c>
      <c r="I3223">
        <v>27</v>
      </c>
      <c r="J3223">
        <v>0.23</v>
      </c>
      <c r="K3223">
        <v>-0.85</v>
      </c>
      <c r="L3223">
        <v>100</v>
      </c>
      <c r="M3223" t="str">
        <f t="shared" si="152"/>
        <v/>
      </c>
      <c r="N3223" s="12" t="str">
        <f t="shared" si="153"/>
        <v/>
      </c>
      <c r="O3223" t="str">
        <f t="shared" si="154"/>
        <v/>
      </c>
    </row>
    <row r="3224" spans="1:15" x14ac:dyDescent="0.25">
      <c r="A3224">
        <v>1996</v>
      </c>
      <c r="B3224">
        <v>4</v>
      </c>
      <c r="C3224" s="2">
        <v>1.0416666666666666E-2</v>
      </c>
      <c r="D3224">
        <v>4</v>
      </c>
      <c r="E3224">
        <v>12</v>
      </c>
      <c r="F3224" t="s">
        <v>3298</v>
      </c>
      <c r="H3224">
        <v>17</v>
      </c>
      <c r="I3224">
        <v>27</v>
      </c>
      <c r="J3224">
        <v>-0.85</v>
      </c>
      <c r="K3224">
        <v>-1.18</v>
      </c>
      <c r="L3224">
        <v>100</v>
      </c>
      <c r="M3224" t="str">
        <f t="shared" si="152"/>
        <v/>
      </c>
      <c r="N3224" s="12" t="str">
        <f t="shared" si="153"/>
        <v/>
      </c>
      <c r="O3224" t="str">
        <f t="shared" si="154"/>
        <v/>
      </c>
    </row>
    <row r="3225" spans="1:15" x14ac:dyDescent="0.25">
      <c r="A3225">
        <v>1996</v>
      </c>
      <c r="B3225">
        <v>4</v>
      </c>
      <c r="C3225" s="2">
        <v>1.0416666666666666E-2</v>
      </c>
      <c r="D3225">
        <v>4</v>
      </c>
      <c r="E3225">
        <v>17</v>
      </c>
      <c r="F3225" t="s">
        <v>3297</v>
      </c>
      <c r="G3225" t="s">
        <v>3296</v>
      </c>
      <c r="H3225">
        <v>17</v>
      </c>
      <c r="I3225">
        <v>27</v>
      </c>
      <c r="J3225">
        <v>-1.18</v>
      </c>
      <c r="K3225">
        <v>-1.73</v>
      </c>
      <c r="L3225">
        <v>100</v>
      </c>
      <c r="M3225" t="str">
        <f t="shared" si="152"/>
        <v/>
      </c>
      <c r="N3225" s="12" t="str">
        <f t="shared" si="153"/>
        <v/>
      </c>
      <c r="O3225" t="str">
        <f t="shared" si="154"/>
        <v/>
      </c>
    </row>
    <row r="3226" spans="1:15" x14ac:dyDescent="0.25">
      <c r="A3226">
        <v>1996</v>
      </c>
      <c r="B3226">
        <v>4</v>
      </c>
      <c r="C3226" s="2">
        <v>2.0833333333333333E-3</v>
      </c>
      <c r="D3226">
        <v>1</v>
      </c>
      <c r="E3226">
        <v>10</v>
      </c>
      <c r="F3226" t="s">
        <v>1059</v>
      </c>
      <c r="G3226" t="s">
        <v>3295</v>
      </c>
      <c r="H3226">
        <v>17</v>
      </c>
      <c r="I3226">
        <v>27</v>
      </c>
      <c r="J3226">
        <v>1.73</v>
      </c>
      <c r="K3226">
        <v>-2.79</v>
      </c>
      <c r="L3226">
        <v>100</v>
      </c>
      <c r="M3226" t="str">
        <f t="shared" si="152"/>
        <v/>
      </c>
      <c r="N3226" s="12" t="str">
        <f t="shared" si="153"/>
        <v/>
      </c>
      <c r="O3226" t="str">
        <f t="shared" si="154"/>
        <v/>
      </c>
    </row>
    <row r="3227" spans="1:15" x14ac:dyDescent="0.25">
      <c r="A3227">
        <v>1996</v>
      </c>
      <c r="G3227" t="s">
        <v>233</v>
      </c>
      <c r="H3227">
        <v>17</v>
      </c>
      <c r="I3227">
        <v>27</v>
      </c>
      <c r="J3227">
        <v>-2.79</v>
      </c>
      <c r="K3227">
        <v>0</v>
      </c>
      <c r="M3227" t="str">
        <f t="shared" si="152"/>
        <v/>
      </c>
      <c r="N3227" s="12" t="str">
        <f t="shared" si="153"/>
        <v/>
      </c>
      <c r="O3227" t="str">
        <f t="shared" si="154"/>
        <v/>
      </c>
    </row>
    <row r="3228" spans="1:15" x14ac:dyDescent="0.25">
      <c r="A3228">
        <v>1995</v>
      </c>
      <c r="B3228">
        <v>1</v>
      </c>
      <c r="C3228" s="2">
        <v>0.625</v>
      </c>
      <c r="G3228" t="s">
        <v>3630</v>
      </c>
      <c r="H3228">
        <v>0</v>
      </c>
      <c r="I3228">
        <v>0</v>
      </c>
      <c r="J3228">
        <v>0</v>
      </c>
      <c r="K3228">
        <v>1.66</v>
      </c>
      <c r="L3228">
        <v>6.2</v>
      </c>
      <c r="M3228">
        <f t="shared" si="152"/>
        <v>1</v>
      </c>
      <c r="N3228" s="12">
        <f t="shared" si="153"/>
        <v>0</v>
      </c>
      <c r="O3228">
        <f t="shared" si="154"/>
        <v>0</v>
      </c>
    </row>
    <row r="3229" spans="1:15" x14ac:dyDescent="0.25">
      <c r="A3229">
        <v>1995</v>
      </c>
      <c r="B3229">
        <v>1</v>
      </c>
      <c r="C3229" s="2">
        <v>0.61388888888888882</v>
      </c>
      <c r="D3229">
        <v>1</v>
      </c>
      <c r="E3229">
        <v>10</v>
      </c>
      <c r="F3229" t="s">
        <v>3629</v>
      </c>
      <c r="G3229" t="s">
        <v>3628</v>
      </c>
      <c r="H3229">
        <v>0</v>
      </c>
      <c r="I3229">
        <v>0</v>
      </c>
      <c r="J3229">
        <v>1.66</v>
      </c>
      <c r="K3229">
        <v>1.66</v>
      </c>
      <c r="L3229">
        <v>6.3</v>
      </c>
      <c r="M3229" t="str">
        <f t="shared" si="152"/>
        <v/>
      </c>
      <c r="N3229" s="12" t="str">
        <f t="shared" si="153"/>
        <v/>
      </c>
      <c r="O3229" t="str">
        <f t="shared" si="154"/>
        <v/>
      </c>
    </row>
    <row r="3230" spans="1:15" x14ac:dyDescent="0.25">
      <c r="A3230">
        <v>1995</v>
      </c>
      <c r="B3230">
        <v>1</v>
      </c>
      <c r="C3230" s="2">
        <v>0.60277777777777775</v>
      </c>
      <c r="D3230">
        <v>2</v>
      </c>
      <c r="E3230">
        <v>6</v>
      </c>
      <c r="F3230" t="s">
        <v>3627</v>
      </c>
      <c r="G3230" t="s">
        <v>3626</v>
      </c>
      <c r="H3230">
        <v>0</v>
      </c>
      <c r="I3230">
        <v>0</v>
      </c>
      <c r="J3230">
        <v>1.66</v>
      </c>
      <c r="K3230">
        <v>2.65</v>
      </c>
      <c r="L3230">
        <v>5.4</v>
      </c>
      <c r="M3230" t="str">
        <f t="shared" si="152"/>
        <v/>
      </c>
      <c r="N3230" s="12" t="str">
        <f t="shared" si="153"/>
        <v/>
      </c>
      <c r="O3230" t="str">
        <f t="shared" si="154"/>
        <v/>
      </c>
    </row>
    <row r="3231" spans="1:15" x14ac:dyDescent="0.25">
      <c r="A3231">
        <v>1995</v>
      </c>
      <c r="B3231">
        <v>1</v>
      </c>
      <c r="C3231" s="2">
        <v>0.59166666666666667</v>
      </c>
      <c r="D3231">
        <v>1</v>
      </c>
      <c r="E3231">
        <v>10</v>
      </c>
      <c r="F3231" t="s">
        <v>3562</v>
      </c>
      <c r="G3231" t="s">
        <v>3625</v>
      </c>
      <c r="H3231">
        <v>7</v>
      </c>
      <c r="I3231">
        <v>0</v>
      </c>
      <c r="J3231">
        <v>2.65</v>
      </c>
      <c r="K3231">
        <v>7</v>
      </c>
      <c r="L3231">
        <v>2.7</v>
      </c>
      <c r="M3231">
        <f t="shared" si="152"/>
        <v>1</v>
      </c>
      <c r="N3231" s="12">
        <f t="shared" si="153"/>
        <v>5.5555555555555545E-4</v>
      </c>
      <c r="O3231">
        <f t="shared" si="154"/>
        <v>7</v>
      </c>
    </row>
    <row r="3232" spans="1:15" x14ac:dyDescent="0.25">
      <c r="A3232">
        <v>1995</v>
      </c>
      <c r="B3232">
        <v>1</v>
      </c>
      <c r="C3232" s="2">
        <v>0.5805555555555556</v>
      </c>
      <c r="G3232" t="s">
        <v>3624</v>
      </c>
      <c r="H3232">
        <v>7</v>
      </c>
      <c r="I3232">
        <v>0</v>
      </c>
      <c r="J3232">
        <v>0</v>
      </c>
      <c r="K3232">
        <v>-0.22</v>
      </c>
      <c r="L3232">
        <v>2.6</v>
      </c>
      <c r="M3232" t="str">
        <f t="shared" si="152"/>
        <v/>
      </c>
      <c r="N3232" s="12" t="str">
        <f t="shared" si="153"/>
        <v/>
      </c>
      <c r="O3232" t="str">
        <f t="shared" si="154"/>
        <v/>
      </c>
    </row>
    <row r="3233" spans="1:15" x14ac:dyDescent="0.25">
      <c r="A3233">
        <v>1995</v>
      </c>
      <c r="B3233">
        <v>1</v>
      </c>
      <c r="C3233" s="2">
        <v>0.56666666666666665</v>
      </c>
      <c r="D3233">
        <v>1</v>
      </c>
      <c r="E3233">
        <v>10</v>
      </c>
      <c r="F3233" t="s">
        <v>3524</v>
      </c>
      <c r="G3233" t="s">
        <v>3623</v>
      </c>
      <c r="H3233">
        <v>7</v>
      </c>
      <c r="I3233">
        <v>0</v>
      </c>
      <c r="J3233">
        <v>-0.22</v>
      </c>
      <c r="K3233">
        <v>-0.11</v>
      </c>
      <c r="L3233">
        <v>2.7</v>
      </c>
      <c r="M3233" t="str">
        <f t="shared" si="152"/>
        <v/>
      </c>
      <c r="N3233" s="12" t="str">
        <f t="shared" si="153"/>
        <v/>
      </c>
      <c r="O3233" t="str">
        <f t="shared" si="154"/>
        <v/>
      </c>
    </row>
    <row r="3234" spans="1:15" x14ac:dyDescent="0.25">
      <c r="A3234">
        <v>1995</v>
      </c>
      <c r="B3234">
        <v>1</v>
      </c>
      <c r="C3234" s="2">
        <v>0.54999999999999993</v>
      </c>
      <c r="D3234">
        <v>2</v>
      </c>
      <c r="E3234">
        <v>6</v>
      </c>
      <c r="F3234" t="s">
        <v>3622</v>
      </c>
      <c r="G3234" t="s">
        <v>3621</v>
      </c>
      <c r="H3234">
        <v>7</v>
      </c>
      <c r="I3234">
        <v>0</v>
      </c>
      <c r="J3234">
        <v>-0.11</v>
      </c>
      <c r="K3234">
        <v>-0.27</v>
      </c>
      <c r="L3234">
        <v>2.6</v>
      </c>
      <c r="M3234" t="str">
        <f t="shared" si="152"/>
        <v/>
      </c>
      <c r="N3234" s="12" t="str">
        <f t="shared" si="153"/>
        <v/>
      </c>
      <c r="O3234" t="str">
        <f t="shared" si="154"/>
        <v/>
      </c>
    </row>
    <row r="3235" spans="1:15" x14ac:dyDescent="0.25">
      <c r="A3235">
        <v>1995</v>
      </c>
      <c r="B3235">
        <v>1</v>
      </c>
      <c r="C3235" s="2">
        <v>0.53333333333333333</v>
      </c>
      <c r="D3235">
        <v>3</v>
      </c>
      <c r="E3235">
        <v>1</v>
      </c>
      <c r="F3235" t="s">
        <v>3508</v>
      </c>
      <c r="G3235" t="s">
        <v>3444</v>
      </c>
      <c r="H3235">
        <v>7</v>
      </c>
      <c r="I3235">
        <v>0</v>
      </c>
      <c r="J3235">
        <v>-0.27</v>
      </c>
      <c r="K3235">
        <v>-1.77</v>
      </c>
      <c r="L3235">
        <v>2</v>
      </c>
      <c r="M3235" t="str">
        <f t="shared" si="152"/>
        <v/>
      </c>
      <c r="N3235" s="12" t="str">
        <f t="shared" si="153"/>
        <v/>
      </c>
      <c r="O3235" t="str">
        <f t="shared" si="154"/>
        <v/>
      </c>
    </row>
    <row r="3236" spans="1:15" x14ac:dyDescent="0.25">
      <c r="A3236">
        <v>1995</v>
      </c>
      <c r="B3236">
        <v>1</v>
      </c>
      <c r="C3236" s="2">
        <v>0.51666666666666672</v>
      </c>
      <c r="D3236">
        <v>4</v>
      </c>
      <c r="E3236">
        <v>1</v>
      </c>
      <c r="F3236" t="s">
        <v>3508</v>
      </c>
      <c r="G3236" t="s">
        <v>3546</v>
      </c>
      <c r="H3236">
        <v>7</v>
      </c>
      <c r="I3236">
        <v>0</v>
      </c>
      <c r="J3236">
        <v>-1.77</v>
      </c>
      <c r="K3236">
        <v>-0.34</v>
      </c>
      <c r="L3236">
        <v>2.6</v>
      </c>
      <c r="M3236" t="str">
        <f t="shared" si="152"/>
        <v/>
      </c>
      <c r="N3236" s="12" t="str">
        <f t="shared" si="153"/>
        <v/>
      </c>
      <c r="O3236" t="str">
        <f t="shared" si="154"/>
        <v/>
      </c>
    </row>
    <row r="3237" spans="1:15" x14ac:dyDescent="0.25">
      <c r="A3237">
        <v>1995</v>
      </c>
      <c r="B3237">
        <v>1</v>
      </c>
      <c r="C3237" s="2">
        <v>0.49861111111111112</v>
      </c>
      <c r="D3237">
        <v>1</v>
      </c>
      <c r="E3237">
        <v>10</v>
      </c>
      <c r="F3237" t="s">
        <v>98</v>
      </c>
      <c r="G3237" t="s">
        <v>3544</v>
      </c>
      <c r="H3237">
        <v>7</v>
      </c>
      <c r="I3237">
        <v>0</v>
      </c>
      <c r="J3237">
        <v>0.34</v>
      </c>
      <c r="K3237">
        <v>-7.0000000000000007E-2</v>
      </c>
      <c r="L3237">
        <v>2.8</v>
      </c>
      <c r="M3237" t="str">
        <f t="shared" si="152"/>
        <v/>
      </c>
      <c r="N3237" s="12" t="str">
        <f t="shared" si="153"/>
        <v/>
      </c>
      <c r="O3237" t="str">
        <f t="shared" si="154"/>
        <v/>
      </c>
    </row>
    <row r="3238" spans="1:15" x14ac:dyDescent="0.25">
      <c r="A3238">
        <v>1995</v>
      </c>
      <c r="B3238">
        <v>1</v>
      </c>
      <c r="C3238" s="2">
        <v>0.48333333333333334</v>
      </c>
      <c r="D3238">
        <v>2</v>
      </c>
      <c r="E3238">
        <v>9</v>
      </c>
      <c r="F3238" t="s">
        <v>91</v>
      </c>
      <c r="G3238" t="s">
        <v>3561</v>
      </c>
      <c r="H3238">
        <v>7</v>
      </c>
      <c r="I3238">
        <v>0</v>
      </c>
      <c r="J3238">
        <v>-7.0000000000000007E-2</v>
      </c>
      <c r="K3238">
        <v>0.04</v>
      </c>
      <c r="L3238">
        <v>2.8</v>
      </c>
      <c r="M3238" t="str">
        <f t="shared" si="152"/>
        <v/>
      </c>
      <c r="N3238" s="12" t="str">
        <f t="shared" si="153"/>
        <v/>
      </c>
      <c r="O3238" t="str">
        <f t="shared" si="154"/>
        <v/>
      </c>
    </row>
    <row r="3239" spans="1:15" x14ac:dyDescent="0.25">
      <c r="A3239">
        <v>1995</v>
      </c>
      <c r="B3239">
        <v>1</v>
      </c>
      <c r="C3239" s="2">
        <v>0.4680555555555555</v>
      </c>
      <c r="D3239">
        <v>3</v>
      </c>
      <c r="E3239">
        <v>3</v>
      </c>
      <c r="F3239" t="s">
        <v>103</v>
      </c>
      <c r="G3239" t="s">
        <v>3620</v>
      </c>
      <c r="H3239">
        <v>7</v>
      </c>
      <c r="I3239">
        <v>0</v>
      </c>
      <c r="J3239">
        <v>0.04</v>
      </c>
      <c r="K3239">
        <v>2.19</v>
      </c>
      <c r="L3239">
        <v>1.9</v>
      </c>
      <c r="M3239" t="str">
        <f t="shared" si="152"/>
        <v/>
      </c>
      <c r="N3239" s="12" t="str">
        <f t="shared" si="153"/>
        <v/>
      </c>
      <c r="O3239" t="str">
        <f t="shared" si="154"/>
        <v/>
      </c>
    </row>
    <row r="3240" spans="1:15" x14ac:dyDescent="0.25">
      <c r="A3240">
        <v>1995</v>
      </c>
      <c r="B3240">
        <v>1</v>
      </c>
      <c r="C3240" s="2">
        <v>0.45277777777777778</v>
      </c>
      <c r="D3240">
        <v>1</v>
      </c>
      <c r="E3240">
        <v>10</v>
      </c>
      <c r="F3240" t="s">
        <v>72</v>
      </c>
      <c r="G3240" t="s">
        <v>3619</v>
      </c>
      <c r="H3240">
        <v>14</v>
      </c>
      <c r="I3240">
        <v>0</v>
      </c>
      <c r="J3240">
        <v>2.19</v>
      </c>
      <c r="K3240">
        <v>7</v>
      </c>
      <c r="L3240">
        <v>0.7</v>
      </c>
      <c r="M3240">
        <f t="shared" si="152"/>
        <v>1</v>
      </c>
      <c r="N3240" s="12">
        <f t="shared" si="153"/>
        <v>2.8703703703703703E-3</v>
      </c>
      <c r="O3240">
        <f t="shared" si="154"/>
        <v>14</v>
      </c>
    </row>
    <row r="3241" spans="1:15" x14ac:dyDescent="0.25">
      <c r="A3241">
        <v>1995</v>
      </c>
      <c r="B3241">
        <v>1</v>
      </c>
      <c r="C3241" s="2">
        <v>0.4375</v>
      </c>
      <c r="G3241" t="s">
        <v>3618</v>
      </c>
      <c r="H3241">
        <v>14</v>
      </c>
      <c r="I3241">
        <v>0</v>
      </c>
      <c r="J3241">
        <v>0</v>
      </c>
      <c r="K3241">
        <v>0.41</v>
      </c>
      <c r="L3241">
        <v>0.8</v>
      </c>
      <c r="M3241" t="str">
        <f t="shared" si="152"/>
        <v/>
      </c>
      <c r="N3241" s="12" t="str">
        <f t="shared" si="153"/>
        <v/>
      </c>
      <c r="O3241" t="str">
        <f t="shared" si="154"/>
        <v/>
      </c>
    </row>
    <row r="3242" spans="1:15" x14ac:dyDescent="0.25">
      <c r="A3242">
        <v>1995</v>
      </c>
      <c r="B3242">
        <v>1</v>
      </c>
      <c r="C3242" s="2">
        <v>0.4201388888888889</v>
      </c>
      <c r="D3242">
        <v>1</v>
      </c>
      <c r="E3242">
        <v>10</v>
      </c>
      <c r="F3242" t="s">
        <v>3617</v>
      </c>
      <c r="G3242" t="s">
        <v>3616</v>
      </c>
      <c r="H3242">
        <v>14</v>
      </c>
      <c r="I3242">
        <v>0</v>
      </c>
      <c r="J3242">
        <v>0.41</v>
      </c>
      <c r="K3242">
        <v>0.27</v>
      </c>
      <c r="L3242">
        <v>0.8</v>
      </c>
      <c r="M3242" t="str">
        <f t="shared" si="152"/>
        <v/>
      </c>
      <c r="N3242" s="12" t="str">
        <f t="shared" si="153"/>
        <v/>
      </c>
      <c r="O3242" t="str">
        <f t="shared" si="154"/>
        <v/>
      </c>
    </row>
    <row r="3243" spans="1:15" x14ac:dyDescent="0.25">
      <c r="A3243">
        <v>1995</v>
      </c>
      <c r="B3243">
        <v>1</v>
      </c>
      <c r="C3243" s="2">
        <v>0.40138888888888885</v>
      </c>
      <c r="D3243">
        <v>2</v>
      </c>
      <c r="E3243">
        <v>7</v>
      </c>
      <c r="F3243" t="s">
        <v>3527</v>
      </c>
      <c r="G3243" t="s">
        <v>3615</v>
      </c>
      <c r="H3243">
        <v>14</v>
      </c>
      <c r="I3243">
        <v>0</v>
      </c>
      <c r="J3243">
        <v>0.27</v>
      </c>
      <c r="K3243">
        <v>0.37</v>
      </c>
      <c r="L3243">
        <v>0.8</v>
      </c>
      <c r="M3243" t="str">
        <f t="shared" si="152"/>
        <v/>
      </c>
      <c r="N3243" s="12" t="str">
        <f t="shared" si="153"/>
        <v/>
      </c>
      <c r="O3243" t="str">
        <f t="shared" si="154"/>
        <v/>
      </c>
    </row>
    <row r="3244" spans="1:15" x14ac:dyDescent="0.25">
      <c r="A3244">
        <v>1995</v>
      </c>
      <c r="B3244">
        <v>1</v>
      </c>
      <c r="C3244" s="2">
        <v>0.38263888888888892</v>
      </c>
      <c r="D3244">
        <v>3</v>
      </c>
      <c r="E3244">
        <v>1</v>
      </c>
      <c r="F3244" t="s">
        <v>3614</v>
      </c>
      <c r="G3244" t="s">
        <v>3613</v>
      </c>
      <c r="H3244">
        <v>14</v>
      </c>
      <c r="I3244">
        <v>0</v>
      </c>
      <c r="J3244">
        <v>0.37</v>
      </c>
      <c r="K3244">
        <v>1.2</v>
      </c>
      <c r="L3244">
        <v>1</v>
      </c>
      <c r="M3244" t="str">
        <f t="shared" si="152"/>
        <v/>
      </c>
      <c r="N3244" s="12" t="str">
        <f t="shared" si="153"/>
        <v/>
      </c>
      <c r="O3244" t="str">
        <f t="shared" si="154"/>
        <v/>
      </c>
    </row>
    <row r="3245" spans="1:15" x14ac:dyDescent="0.25">
      <c r="A3245">
        <v>1995</v>
      </c>
      <c r="B3245">
        <v>1</v>
      </c>
      <c r="C3245" s="2">
        <v>0.36388888888888887</v>
      </c>
      <c r="D3245">
        <v>1</v>
      </c>
      <c r="E3245">
        <v>10</v>
      </c>
      <c r="F3245" t="s">
        <v>3515</v>
      </c>
      <c r="G3245" t="s">
        <v>3532</v>
      </c>
      <c r="H3245">
        <v>14</v>
      </c>
      <c r="I3245">
        <v>0</v>
      </c>
      <c r="J3245">
        <v>1.2</v>
      </c>
      <c r="K3245">
        <v>1.06</v>
      </c>
      <c r="L3245">
        <v>0.9</v>
      </c>
      <c r="M3245" t="str">
        <f t="shared" si="152"/>
        <v/>
      </c>
      <c r="N3245" s="12" t="str">
        <f t="shared" si="153"/>
        <v/>
      </c>
      <c r="O3245" t="str">
        <f t="shared" si="154"/>
        <v/>
      </c>
    </row>
    <row r="3246" spans="1:15" x14ac:dyDescent="0.25">
      <c r="A3246">
        <v>1995</v>
      </c>
      <c r="B3246">
        <v>1</v>
      </c>
      <c r="C3246" s="2">
        <v>0.34513888888888888</v>
      </c>
      <c r="D3246">
        <v>2</v>
      </c>
      <c r="E3246">
        <v>7</v>
      </c>
      <c r="F3246" t="s">
        <v>3513</v>
      </c>
      <c r="G3246" t="s">
        <v>3532</v>
      </c>
      <c r="H3246">
        <v>14</v>
      </c>
      <c r="I3246">
        <v>0</v>
      </c>
      <c r="J3246">
        <v>1.06</v>
      </c>
      <c r="K3246">
        <v>0.76</v>
      </c>
      <c r="L3246">
        <v>0.9</v>
      </c>
      <c r="M3246" t="str">
        <f t="shared" si="152"/>
        <v/>
      </c>
      <c r="N3246" s="12" t="str">
        <f t="shared" si="153"/>
        <v/>
      </c>
      <c r="O3246" t="str">
        <f t="shared" si="154"/>
        <v/>
      </c>
    </row>
    <row r="3247" spans="1:15" x14ac:dyDescent="0.25">
      <c r="A3247">
        <v>1995</v>
      </c>
      <c r="B3247">
        <v>1</v>
      </c>
      <c r="C3247" s="2">
        <v>0.3263888888888889</v>
      </c>
      <c r="D3247">
        <v>3</v>
      </c>
      <c r="E3247">
        <v>4</v>
      </c>
      <c r="F3247" t="s">
        <v>3612</v>
      </c>
      <c r="G3247" t="s">
        <v>3611</v>
      </c>
      <c r="H3247">
        <v>14</v>
      </c>
      <c r="I3247">
        <v>0</v>
      </c>
      <c r="J3247">
        <v>0.76</v>
      </c>
      <c r="K3247">
        <v>2.72</v>
      </c>
      <c r="L3247">
        <v>1.3</v>
      </c>
      <c r="M3247" t="str">
        <f t="shared" si="152"/>
        <v/>
      </c>
      <c r="N3247" s="12" t="str">
        <f t="shared" si="153"/>
        <v/>
      </c>
      <c r="O3247" t="str">
        <f t="shared" si="154"/>
        <v/>
      </c>
    </row>
    <row r="3248" spans="1:15" x14ac:dyDescent="0.25">
      <c r="A3248">
        <v>1995</v>
      </c>
      <c r="B3248">
        <v>1</v>
      </c>
      <c r="C3248" s="2">
        <v>0.30763888888888891</v>
      </c>
      <c r="D3248">
        <v>1</v>
      </c>
      <c r="E3248">
        <v>10</v>
      </c>
      <c r="F3248" t="s">
        <v>22</v>
      </c>
      <c r="G3248" t="s">
        <v>3610</v>
      </c>
      <c r="H3248">
        <v>14</v>
      </c>
      <c r="I3248">
        <v>0</v>
      </c>
      <c r="J3248">
        <v>2.72</v>
      </c>
      <c r="K3248">
        <v>2.1800000000000002</v>
      </c>
      <c r="L3248">
        <v>1.2</v>
      </c>
      <c r="M3248" t="str">
        <f t="shared" si="152"/>
        <v/>
      </c>
      <c r="N3248" s="12" t="str">
        <f t="shared" si="153"/>
        <v/>
      </c>
      <c r="O3248" t="str">
        <f t="shared" si="154"/>
        <v/>
      </c>
    </row>
    <row r="3249" spans="1:15" x14ac:dyDescent="0.25">
      <c r="A3249">
        <v>1995</v>
      </c>
      <c r="B3249">
        <v>1</v>
      </c>
      <c r="C3249" s="2">
        <v>0.28888888888888892</v>
      </c>
      <c r="D3249">
        <v>2</v>
      </c>
      <c r="E3249">
        <v>10</v>
      </c>
      <c r="F3249" t="s">
        <v>22</v>
      </c>
      <c r="G3249" t="s">
        <v>3609</v>
      </c>
      <c r="H3249">
        <v>14</v>
      </c>
      <c r="I3249">
        <v>0</v>
      </c>
      <c r="J3249">
        <v>2.1800000000000002</v>
      </c>
      <c r="K3249">
        <v>2.0099999999999998</v>
      </c>
      <c r="L3249">
        <v>1.2</v>
      </c>
      <c r="M3249" t="str">
        <f t="shared" si="152"/>
        <v/>
      </c>
      <c r="N3249" s="12" t="str">
        <f t="shared" si="153"/>
        <v/>
      </c>
      <c r="O3249" t="str">
        <f t="shared" si="154"/>
        <v/>
      </c>
    </row>
    <row r="3250" spans="1:15" x14ac:dyDescent="0.25">
      <c r="A3250">
        <v>1995</v>
      </c>
      <c r="B3250">
        <v>1</v>
      </c>
      <c r="C3250" s="2">
        <v>0.27013888888888887</v>
      </c>
      <c r="D3250">
        <v>3</v>
      </c>
      <c r="E3250">
        <v>6</v>
      </c>
      <c r="F3250" t="s">
        <v>24</v>
      </c>
      <c r="H3250">
        <v>14</v>
      </c>
      <c r="I3250">
        <v>0</v>
      </c>
      <c r="J3250">
        <v>2.0099999999999998</v>
      </c>
      <c r="K3250">
        <v>2.68</v>
      </c>
      <c r="L3250">
        <v>1.3</v>
      </c>
      <c r="M3250" t="str">
        <f t="shared" si="152"/>
        <v/>
      </c>
      <c r="N3250" s="12" t="str">
        <f t="shared" si="153"/>
        <v/>
      </c>
      <c r="O3250" t="str">
        <f t="shared" si="154"/>
        <v/>
      </c>
    </row>
    <row r="3251" spans="1:15" x14ac:dyDescent="0.25">
      <c r="A3251">
        <v>1995</v>
      </c>
      <c r="B3251">
        <v>1</v>
      </c>
      <c r="C3251" s="2">
        <v>0.25138888888888888</v>
      </c>
      <c r="D3251">
        <v>3</v>
      </c>
      <c r="E3251">
        <v>1</v>
      </c>
      <c r="F3251" t="s">
        <v>65</v>
      </c>
      <c r="G3251" t="s">
        <v>3608</v>
      </c>
      <c r="H3251">
        <v>14</v>
      </c>
      <c r="I3251">
        <v>0</v>
      </c>
      <c r="J3251">
        <v>2.68</v>
      </c>
      <c r="K3251">
        <v>3.97</v>
      </c>
      <c r="L3251">
        <v>1.7</v>
      </c>
      <c r="M3251" t="str">
        <f t="shared" si="152"/>
        <v/>
      </c>
      <c r="N3251" s="12" t="str">
        <f t="shared" si="153"/>
        <v/>
      </c>
      <c r="O3251" t="str">
        <f t="shared" si="154"/>
        <v/>
      </c>
    </row>
    <row r="3252" spans="1:15" x14ac:dyDescent="0.25">
      <c r="A3252">
        <v>1995</v>
      </c>
      <c r="B3252">
        <v>1</v>
      </c>
      <c r="C3252" s="2">
        <v>0.23263888888888887</v>
      </c>
      <c r="D3252">
        <v>1</v>
      </c>
      <c r="E3252">
        <v>10</v>
      </c>
      <c r="F3252" t="s">
        <v>195</v>
      </c>
      <c r="G3252" t="s">
        <v>3532</v>
      </c>
      <c r="H3252">
        <v>14</v>
      </c>
      <c r="I3252">
        <v>0</v>
      </c>
      <c r="J3252">
        <v>3.97</v>
      </c>
      <c r="K3252">
        <v>3.84</v>
      </c>
      <c r="L3252">
        <v>1.7</v>
      </c>
      <c r="M3252" t="str">
        <f t="shared" si="152"/>
        <v/>
      </c>
      <c r="N3252" s="12" t="str">
        <f t="shared" si="153"/>
        <v/>
      </c>
      <c r="O3252" t="str">
        <f t="shared" si="154"/>
        <v/>
      </c>
    </row>
    <row r="3253" spans="1:15" x14ac:dyDescent="0.25">
      <c r="A3253">
        <v>1995</v>
      </c>
      <c r="B3253">
        <v>1</v>
      </c>
      <c r="C3253" s="2">
        <v>0.21388888888888891</v>
      </c>
      <c r="D3253">
        <v>2</v>
      </c>
      <c r="E3253">
        <v>7</v>
      </c>
      <c r="F3253" t="s">
        <v>98</v>
      </c>
      <c r="G3253" t="s">
        <v>3607</v>
      </c>
      <c r="H3253">
        <v>14</v>
      </c>
      <c r="I3253">
        <v>0</v>
      </c>
      <c r="J3253">
        <v>3.84</v>
      </c>
      <c r="K3253">
        <v>4.91</v>
      </c>
      <c r="L3253">
        <v>2.1</v>
      </c>
      <c r="M3253" t="str">
        <f t="shared" si="152"/>
        <v/>
      </c>
      <c r="N3253" s="12" t="str">
        <f t="shared" si="153"/>
        <v/>
      </c>
      <c r="O3253" t="str">
        <f t="shared" si="154"/>
        <v/>
      </c>
    </row>
    <row r="3254" spans="1:15" x14ac:dyDescent="0.25">
      <c r="A3254">
        <v>1995</v>
      </c>
      <c r="B3254">
        <v>1</v>
      </c>
      <c r="C3254" s="2">
        <v>0.19513888888888889</v>
      </c>
      <c r="D3254">
        <v>1</v>
      </c>
      <c r="E3254">
        <v>10</v>
      </c>
      <c r="F3254" t="s">
        <v>3606</v>
      </c>
      <c r="G3254" t="s">
        <v>3588</v>
      </c>
      <c r="H3254">
        <v>14</v>
      </c>
      <c r="I3254">
        <v>0</v>
      </c>
      <c r="J3254">
        <v>4.91</v>
      </c>
      <c r="K3254">
        <v>4.38</v>
      </c>
      <c r="L3254">
        <v>1.9</v>
      </c>
      <c r="M3254" t="str">
        <f t="shared" si="152"/>
        <v/>
      </c>
      <c r="N3254" s="12" t="str">
        <f t="shared" si="153"/>
        <v/>
      </c>
      <c r="O3254" t="str">
        <f t="shared" si="154"/>
        <v/>
      </c>
    </row>
    <row r="3255" spans="1:15" x14ac:dyDescent="0.25">
      <c r="A3255">
        <v>1995</v>
      </c>
      <c r="B3255">
        <v>1</v>
      </c>
      <c r="C3255" s="2">
        <v>0.1763888888888889</v>
      </c>
      <c r="D3255">
        <v>2</v>
      </c>
      <c r="E3255">
        <v>9</v>
      </c>
      <c r="F3255" t="s">
        <v>3605</v>
      </c>
      <c r="H3255">
        <v>14</v>
      </c>
      <c r="I3255">
        <v>0</v>
      </c>
      <c r="J3255">
        <v>4.38</v>
      </c>
      <c r="K3255">
        <v>6.97</v>
      </c>
      <c r="L3255">
        <v>3.2</v>
      </c>
      <c r="M3255" t="str">
        <f t="shared" si="152"/>
        <v/>
      </c>
      <c r="N3255" s="12" t="str">
        <f t="shared" si="153"/>
        <v/>
      </c>
      <c r="O3255" t="str">
        <f t="shared" si="154"/>
        <v/>
      </c>
    </row>
    <row r="3256" spans="1:15" x14ac:dyDescent="0.25">
      <c r="A3256">
        <v>1995</v>
      </c>
      <c r="B3256">
        <v>1</v>
      </c>
      <c r="C3256" s="2">
        <v>0.15763888888888888</v>
      </c>
      <c r="D3256">
        <v>1</v>
      </c>
      <c r="E3256">
        <v>1</v>
      </c>
      <c r="F3256" t="s">
        <v>95</v>
      </c>
      <c r="G3256" t="s">
        <v>3604</v>
      </c>
      <c r="H3256">
        <v>14</v>
      </c>
      <c r="I3256">
        <v>7</v>
      </c>
      <c r="J3256">
        <v>6.97</v>
      </c>
      <c r="K3256">
        <v>7</v>
      </c>
      <c r="L3256">
        <v>3.2</v>
      </c>
      <c r="M3256">
        <f t="shared" si="152"/>
        <v>1</v>
      </c>
      <c r="N3256" s="12">
        <f t="shared" si="153"/>
        <v>7.789351851851852E-3</v>
      </c>
      <c r="O3256">
        <f t="shared" si="154"/>
        <v>7</v>
      </c>
    </row>
    <row r="3257" spans="1:15" x14ac:dyDescent="0.25">
      <c r="A3257">
        <v>1995</v>
      </c>
      <c r="B3257">
        <v>1</v>
      </c>
      <c r="C3257" s="2">
        <v>0.1388888888888889</v>
      </c>
      <c r="G3257" t="s">
        <v>3603</v>
      </c>
      <c r="H3257">
        <v>14</v>
      </c>
      <c r="I3257">
        <v>7</v>
      </c>
      <c r="J3257">
        <v>0</v>
      </c>
      <c r="K3257">
        <v>0.94</v>
      </c>
      <c r="L3257">
        <v>2.7</v>
      </c>
      <c r="M3257" t="str">
        <f t="shared" si="152"/>
        <v/>
      </c>
      <c r="N3257" s="12" t="str">
        <f t="shared" si="153"/>
        <v/>
      </c>
      <c r="O3257" t="str">
        <f t="shared" si="154"/>
        <v/>
      </c>
    </row>
    <row r="3258" spans="1:15" x14ac:dyDescent="0.25">
      <c r="A3258">
        <v>1995</v>
      </c>
      <c r="B3258">
        <v>1</v>
      </c>
      <c r="C3258" s="2">
        <v>0.11388888888888889</v>
      </c>
      <c r="D3258">
        <v>1</v>
      </c>
      <c r="E3258">
        <v>10</v>
      </c>
      <c r="F3258" t="s">
        <v>3464</v>
      </c>
      <c r="G3258" t="s">
        <v>3602</v>
      </c>
      <c r="H3258">
        <v>14</v>
      </c>
      <c r="I3258">
        <v>7</v>
      </c>
      <c r="J3258">
        <v>0.94</v>
      </c>
      <c r="K3258">
        <v>2.19</v>
      </c>
      <c r="L3258">
        <v>2.1</v>
      </c>
      <c r="M3258" t="str">
        <f t="shared" si="152"/>
        <v/>
      </c>
      <c r="N3258" s="12" t="str">
        <f t="shared" si="153"/>
        <v/>
      </c>
      <c r="O3258" t="str">
        <f t="shared" si="154"/>
        <v/>
      </c>
    </row>
    <row r="3259" spans="1:15" x14ac:dyDescent="0.25">
      <c r="A3259">
        <v>1995</v>
      </c>
      <c r="B3259">
        <v>1</v>
      </c>
      <c r="C3259" s="2">
        <v>9.5138888888888884E-2</v>
      </c>
      <c r="D3259">
        <v>1</v>
      </c>
      <c r="E3259">
        <v>10</v>
      </c>
      <c r="F3259" t="s">
        <v>72</v>
      </c>
      <c r="G3259" t="s">
        <v>3601</v>
      </c>
      <c r="H3259">
        <v>14</v>
      </c>
      <c r="I3259">
        <v>7</v>
      </c>
      <c r="J3259">
        <v>2.19</v>
      </c>
      <c r="K3259">
        <v>2.85</v>
      </c>
      <c r="L3259">
        <v>1.9</v>
      </c>
      <c r="M3259" t="str">
        <f t="shared" si="152"/>
        <v/>
      </c>
      <c r="N3259" s="12" t="str">
        <f t="shared" si="153"/>
        <v/>
      </c>
      <c r="O3259" t="str">
        <f t="shared" si="154"/>
        <v/>
      </c>
    </row>
    <row r="3260" spans="1:15" x14ac:dyDescent="0.25">
      <c r="A3260">
        <v>1995</v>
      </c>
      <c r="B3260">
        <v>1</v>
      </c>
      <c r="C3260" s="2">
        <v>7.6388888888888895E-2</v>
      </c>
      <c r="D3260">
        <v>1</v>
      </c>
      <c r="E3260">
        <v>10</v>
      </c>
      <c r="F3260" t="s">
        <v>3471</v>
      </c>
      <c r="G3260" t="s">
        <v>3558</v>
      </c>
      <c r="H3260">
        <v>14</v>
      </c>
      <c r="I3260">
        <v>7</v>
      </c>
      <c r="J3260">
        <v>2.85</v>
      </c>
      <c r="K3260">
        <v>2.31</v>
      </c>
      <c r="L3260">
        <v>2.1</v>
      </c>
      <c r="M3260" t="str">
        <f t="shared" si="152"/>
        <v/>
      </c>
      <c r="N3260" s="12" t="str">
        <f t="shared" si="153"/>
        <v/>
      </c>
      <c r="O3260" t="str">
        <f t="shared" si="154"/>
        <v/>
      </c>
    </row>
    <row r="3261" spans="1:15" x14ac:dyDescent="0.25">
      <c r="A3261">
        <v>1995</v>
      </c>
      <c r="B3261">
        <v>1</v>
      </c>
      <c r="C3261" s="2">
        <v>5.7638888888888885E-2</v>
      </c>
      <c r="D3261">
        <v>2</v>
      </c>
      <c r="E3261">
        <v>10</v>
      </c>
      <c r="F3261" t="s">
        <v>3471</v>
      </c>
      <c r="G3261" t="s">
        <v>3600</v>
      </c>
      <c r="H3261">
        <v>14</v>
      </c>
      <c r="I3261">
        <v>7</v>
      </c>
      <c r="J3261">
        <v>2.31</v>
      </c>
      <c r="K3261">
        <v>3.64</v>
      </c>
      <c r="L3261">
        <v>1.6</v>
      </c>
      <c r="M3261" t="str">
        <f t="shared" si="152"/>
        <v/>
      </c>
      <c r="N3261" s="12" t="str">
        <f t="shared" si="153"/>
        <v/>
      </c>
      <c r="O3261" t="str">
        <f t="shared" si="154"/>
        <v/>
      </c>
    </row>
    <row r="3262" spans="1:15" x14ac:dyDescent="0.25">
      <c r="A3262">
        <v>1995</v>
      </c>
      <c r="B3262">
        <v>1</v>
      </c>
      <c r="C3262" s="2">
        <v>3.888888888888889E-2</v>
      </c>
      <c r="D3262">
        <v>1</v>
      </c>
      <c r="E3262">
        <v>10</v>
      </c>
      <c r="F3262" t="s">
        <v>3557</v>
      </c>
      <c r="G3262" t="s">
        <v>3599</v>
      </c>
      <c r="H3262">
        <v>14</v>
      </c>
      <c r="I3262">
        <v>7</v>
      </c>
      <c r="J3262">
        <v>3.64</v>
      </c>
      <c r="K3262">
        <v>2.97</v>
      </c>
      <c r="L3262">
        <v>1.9</v>
      </c>
      <c r="M3262" t="str">
        <f t="shared" si="152"/>
        <v/>
      </c>
      <c r="N3262" s="12" t="str">
        <f t="shared" si="153"/>
        <v/>
      </c>
      <c r="O3262" t="str">
        <f t="shared" si="154"/>
        <v/>
      </c>
    </row>
    <row r="3263" spans="1:15" x14ac:dyDescent="0.25">
      <c r="A3263">
        <v>1995</v>
      </c>
      <c r="B3263">
        <v>1</v>
      </c>
      <c r="C3263" s="2">
        <v>2.013888888888889E-2</v>
      </c>
      <c r="D3263">
        <v>2</v>
      </c>
      <c r="E3263">
        <v>11</v>
      </c>
      <c r="F3263" t="s">
        <v>3598</v>
      </c>
      <c r="G3263" t="s">
        <v>3597</v>
      </c>
      <c r="H3263">
        <v>14</v>
      </c>
      <c r="I3263">
        <v>7</v>
      </c>
      <c r="J3263">
        <v>2.97</v>
      </c>
      <c r="K3263">
        <v>4.58</v>
      </c>
      <c r="L3263">
        <v>1.3</v>
      </c>
      <c r="M3263" t="str">
        <f t="shared" si="152"/>
        <v/>
      </c>
      <c r="N3263" s="12" t="str">
        <f t="shared" si="153"/>
        <v/>
      </c>
      <c r="O3263" t="str">
        <f t="shared" si="154"/>
        <v/>
      </c>
    </row>
    <row r="3264" spans="1:15" x14ac:dyDescent="0.25">
      <c r="A3264">
        <v>1995</v>
      </c>
      <c r="B3264">
        <v>2</v>
      </c>
      <c r="C3264" s="2">
        <v>0.625</v>
      </c>
      <c r="D3264">
        <v>1</v>
      </c>
      <c r="E3264">
        <v>10</v>
      </c>
      <c r="F3264" t="s">
        <v>3524</v>
      </c>
      <c r="G3264" t="s">
        <v>3596</v>
      </c>
      <c r="H3264">
        <v>14</v>
      </c>
      <c r="I3264">
        <v>7</v>
      </c>
      <c r="J3264">
        <v>4.58</v>
      </c>
      <c r="K3264">
        <v>4.45</v>
      </c>
      <c r="L3264">
        <v>1.4</v>
      </c>
      <c r="M3264" t="str">
        <f t="shared" si="152"/>
        <v/>
      </c>
      <c r="N3264" s="12" t="str">
        <f t="shared" si="153"/>
        <v/>
      </c>
      <c r="O3264" t="str">
        <f t="shared" si="154"/>
        <v/>
      </c>
    </row>
    <row r="3265" spans="1:15" x14ac:dyDescent="0.25">
      <c r="A3265">
        <v>1995</v>
      </c>
      <c r="B3265">
        <v>2</v>
      </c>
      <c r="C3265" s="2">
        <v>0.6118055555555556</v>
      </c>
      <c r="D3265">
        <v>2</v>
      </c>
      <c r="E3265">
        <v>7</v>
      </c>
      <c r="F3265" t="s">
        <v>3525</v>
      </c>
      <c r="H3265">
        <v>14</v>
      </c>
      <c r="I3265">
        <v>7</v>
      </c>
      <c r="J3265">
        <v>4.45</v>
      </c>
      <c r="K3265">
        <v>5.41</v>
      </c>
      <c r="L3265">
        <v>1.1000000000000001</v>
      </c>
      <c r="M3265" t="str">
        <f t="shared" si="152"/>
        <v/>
      </c>
      <c r="N3265" s="12" t="str">
        <f t="shared" si="153"/>
        <v/>
      </c>
      <c r="O3265" t="str">
        <f t="shared" si="154"/>
        <v/>
      </c>
    </row>
    <row r="3266" spans="1:15" x14ac:dyDescent="0.25">
      <c r="A3266">
        <v>1995</v>
      </c>
      <c r="B3266">
        <v>2</v>
      </c>
      <c r="C3266" s="2">
        <v>0.59861111111111109</v>
      </c>
      <c r="D3266">
        <v>2</v>
      </c>
      <c r="E3266">
        <v>2</v>
      </c>
      <c r="F3266" t="s">
        <v>3503</v>
      </c>
      <c r="G3266" t="s">
        <v>3595</v>
      </c>
      <c r="H3266">
        <v>14</v>
      </c>
      <c r="I3266">
        <v>7</v>
      </c>
      <c r="J3266">
        <v>5.41</v>
      </c>
      <c r="K3266">
        <v>4.9000000000000004</v>
      </c>
      <c r="L3266">
        <v>1.2</v>
      </c>
      <c r="M3266" t="str">
        <f t="shared" si="152"/>
        <v/>
      </c>
      <c r="N3266" s="12" t="str">
        <f t="shared" si="153"/>
        <v/>
      </c>
      <c r="O3266" t="str">
        <f t="shared" si="154"/>
        <v/>
      </c>
    </row>
    <row r="3267" spans="1:15" x14ac:dyDescent="0.25">
      <c r="A3267">
        <v>1995</v>
      </c>
      <c r="B3267">
        <v>2</v>
      </c>
      <c r="C3267" s="2">
        <v>0.5854166666666667</v>
      </c>
      <c r="D3267">
        <v>3</v>
      </c>
      <c r="E3267">
        <v>1</v>
      </c>
      <c r="F3267" t="s">
        <v>3594</v>
      </c>
      <c r="G3267" t="s">
        <v>3593</v>
      </c>
      <c r="H3267">
        <v>14</v>
      </c>
      <c r="I3267">
        <v>7</v>
      </c>
      <c r="J3267">
        <v>4.9000000000000004</v>
      </c>
      <c r="K3267">
        <v>6.06</v>
      </c>
      <c r="L3267">
        <v>1</v>
      </c>
      <c r="M3267" t="str">
        <f t="shared" si="152"/>
        <v/>
      </c>
      <c r="N3267" s="12" t="str">
        <f t="shared" si="153"/>
        <v/>
      </c>
      <c r="O3267" t="str">
        <f t="shared" si="154"/>
        <v/>
      </c>
    </row>
    <row r="3268" spans="1:15" x14ac:dyDescent="0.25">
      <c r="A3268">
        <v>1995</v>
      </c>
      <c r="B3268">
        <v>2</v>
      </c>
      <c r="C3268" s="2">
        <v>0.57222222222222219</v>
      </c>
      <c r="D3268">
        <v>1</v>
      </c>
      <c r="E3268">
        <v>5</v>
      </c>
      <c r="F3268" t="s">
        <v>3592</v>
      </c>
      <c r="G3268" t="s">
        <v>3591</v>
      </c>
      <c r="H3268">
        <v>21</v>
      </c>
      <c r="I3268">
        <v>7</v>
      </c>
      <c r="J3268">
        <v>6.06</v>
      </c>
      <c r="K3268">
        <v>7</v>
      </c>
      <c r="L3268">
        <v>0.8</v>
      </c>
      <c r="M3268">
        <f t="shared" ref="M3268:M3331" si="155">IF(AND(H3268=H3267,I3268=I3267),"",$B3268)</f>
        <v>2</v>
      </c>
      <c r="N3268" s="12">
        <f t="shared" ref="N3268:N3331" si="156">IF(NOT(ISNUMBER(M3268)),"",
IF(AND($C3268=0.625,$B3268=1),TIME(0,0,0),
(($C$3-C3268)+0.625*(B3268-1))/60))</f>
        <v>1.1296296296296297E-2</v>
      </c>
      <c r="O3268">
        <f t="shared" ref="O3268:O3331" si="157">IF(N3268&lt;&gt;"",ABS(H3268-I3268),"")</f>
        <v>14</v>
      </c>
    </row>
    <row r="3269" spans="1:15" x14ac:dyDescent="0.25">
      <c r="A3269">
        <v>1995</v>
      </c>
      <c r="B3269">
        <v>2</v>
      </c>
      <c r="C3269" s="2">
        <v>0.55902777777777779</v>
      </c>
      <c r="G3269" t="s">
        <v>3590</v>
      </c>
      <c r="H3269">
        <v>21</v>
      </c>
      <c r="I3269">
        <v>7</v>
      </c>
      <c r="J3269">
        <v>0</v>
      </c>
      <c r="K3269">
        <v>0.28000000000000003</v>
      </c>
      <c r="L3269">
        <v>0.8</v>
      </c>
      <c r="M3269" t="str">
        <f t="shared" si="155"/>
        <v/>
      </c>
      <c r="N3269" s="12" t="str">
        <f t="shared" si="156"/>
        <v/>
      </c>
      <c r="O3269" t="str">
        <f t="shared" si="157"/>
        <v/>
      </c>
    </row>
    <row r="3270" spans="1:15" x14ac:dyDescent="0.25">
      <c r="A3270">
        <v>1995</v>
      </c>
      <c r="B3270">
        <v>2</v>
      </c>
      <c r="C3270" s="2">
        <v>0.54305555555555551</v>
      </c>
      <c r="D3270">
        <v>1</v>
      </c>
      <c r="E3270">
        <v>10</v>
      </c>
      <c r="F3270" t="s">
        <v>3589</v>
      </c>
      <c r="G3270" t="s">
        <v>3467</v>
      </c>
      <c r="H3270">
        <v>21</v>
      </c>
      <c r="I3270">
        <v>7</v>
      </c>
      <c r="J3270">
        <v>0.28000000000000003</v>
      </c>
      <c r="K3270">
        <v>-1.44</v>
      </c>
      <c r="L3270">
        <v>0.5</v>
      </c>
      <c r="M3270" t="str">
        <f t="shared" si="155"/>
        <v/>
      </c>
      <c r="N3270" s="12" t="str">
        <f t="shared" si="156"/>
        <v/>
      </c>
      <c r="O3270" t="str">
        <f t="shared" si="157"/>
        <v/>
      </c>
    </row>
    <row r="3271" spans="1:15" x14ac:dyDescent="0.25">
      <c r="A3271">
        <v>1995</v>
      </c>
      <c r="B3271">
        <v>2</v>
      </c>
      <c r="C3271" s="2">
        <v>0.52708333333333335</v>
      </c>
      <c r="D3271">
        <v>2</v>
      </c>
      <c r="E3271">
        <v>19</v>
      </c>
      <c r="F3271" t="s">
        <v>3506</v>
      </c>
      <c r="G3271" t="s">
        <v>3588</v>
      </c>
      <c r="H3271">
        <v>21</v>
      </c>
      <c r="I3271">
        <v>7</v>
      </c>
      <c r="J3271">
        <v>-1.44</v>
      </c>
      <c r="K3271">
        <v>-2.36</v>
      </c>
      <c r="L3271">
        <v>0.4</v>
      </c>
      <c r="M3271" t="str">
        <f t="shared" si="155"/>
        <v/>
      </c>
      <c r="N3271" s="12" t="str">
        <f t="shared" si="156"/>
        <v/>
      </c>
      <c r="O3271" t="str">
        <f t="shared" si="157"/>
        <v/>
      </c>
    </row>
    <row r="3272" spans="1:15" x14ac:dyDescent="0.25">
      <c r="A3272">
        <v>1995</v>
      </c>
      <c r="B3272">
        <v>2</v>
      </c>
      <c r="C3272" s="2">
        <v>0.51111111111111118</v>
      </c>
      <c r="D3272">
        <v>3</v>
      </c>
      <c r="E3272">
        <v>18</v>
      </c>
      <c r="F3272" t="s">
        <v>3525</v>
      </c>
      <c r="G3272" t="s">
        <v>3445</v>
      </c>
      <c r="H3272">
        <v>21</v>
      </c>
      <c r="I3272">
        <v>7</v>
      </c>
      <c r="J3272">
        <v>-2.36</v>
      </c>
      <c r="K3272">
        <v>-2.4900000000000002</v>
      </c>
      <c r="L3272">
        <v>0.4</v>
      </c>
      <c r="M3272" t="str">
        <f t="shared" si="155"/>
        <v/>
      </c>
      <c r="N3272" s="12" t="str">
        <f t="shared" si="156"/>
        <v/>
      </c>
      <c r="O3272" t="str">
        <f t="shared" si="157"/>
        <v/>
      </c>
    </row>
    <row r="3273" spans="1:15" x14ac:dyDescent="0.25">
      <c r="A3273">
        <v>1995</v>
      </c>
      <c r="B3273">
        <v>2</v>
      </c>
      <c r="C3273" s="2">
        <v>0.49513888888888885</v>
      </c>
      <c r="D3273">
        <v>4</v>
      </c>
      <c r="E3273">
        <v>18</v>
      </c>
      <c r="F3273" t="s">
        <v>3525</v>
      </c>
      <c r="G3273" t="s">
        <v>3587</v>
      </c>
      <c r="H3273">
        <v>21</v>
      </c>
      <c r="I3273">
        <v>7</v>
      </c>
      <c r="J3273">
        <v>-2.4900000000000002</v>
      </c>
      <c r="K3273">
        <v>-1.86</v>
      </c>
      <c r="L3273">
        <v>0.5</v>
      </c>
      <c r="M3273" t="str">
        <f t="shared" si="155"/>
        <v/>
      </c>
      <c r="N3273" s="12" t="str">
        <f t="shared" si="156"/>
        <v/>
      </c>
      <c r="O3273" t="str">
        <f t="shared" si="157"/>
        <v/>
      </c>
    </row>
    <row r="3274" spans="1:15" x14ac:dyDescent="0.25">
      <c r="A3274">
        <v>1995</v>
      </c>
      <c r="B3274">
        <v>2</v>
      </c>
      <c r="C3274" s="2">
        <v>0.47916666666666669</v>
      </c>
      <c r="D3274">
        <v>1</v>
      </c>
      <c r="E3274">
        <v>10</v>
      </c>
      <c r="F3274" t="s">
        <v>3447</v>
      </c>
      <c r="G3274" t="s">
        <v>3520</v>
      </c>
      <c r="H3274">
        <v>21</v>
      </c>
      <c r="I3274">
        <v>7</v>
      </c>
      <c r="J3274">
        <v>1.86</v>
      </c>
      <c r="K3274">
        <v>1.32</v>
      </c>
      <c r="L3274">
        <v>0.6</v>
      </c>
      <c r="M3274" t="str">
        <f t="shared" si="155"/>
        <v/>
      </c>
      <c r="N3274" s="12" t="str">
        <f t="shared" si="156"/>
        <v/>
      </c>
      <c r="O3274" t="str">
        <f t="shared" si="157"/>
        <v/>
      </c>
    </row>
    <row r="3275" spans="1:15" x14ac:dyDescent="0.25">
      <c r="A3275">
        <v>1995</v>
      </c>
      <c r="B3275">
        <v>2</v>
      </c>
      <c r="C3275" s="2">
        <v>0.46875</v>
      </c>
      <c r="D3275">
        <v>2</v>
      </c>
      <c r="E3275">
        <v>10</v>
      </c>
      <c r="F3275" t="s">
        <v>3447</v>
      </c>
      <c r="G3275" t="s">
        <v>3586</v>
      </c>
      <c r="H3275">
        <v>21</v>
      </c>
      <c r="I3275">
        <v>7</v>
      </c>
      <c r="J3275">
        <v>1.32</v>
      </c>
      <c r="K3275">
        <v>1.29</v>
      </c>
      <c r="L3275">
        <v>0.6</v>
      </c>
      <c r="M3275" t="str">
        <f t="shared" si="155"/>
        <v/>
      </c>
      <c r="N3275" s="12" t="str">
        <f t="shared" si="156"/>
        <v/>
      </c>
      <c r="O3275" t="str">
        <f t="shared" si="157"/>
        <v/>
      </c>
    </row>
    <row r="3276" spans="1:15" x14ac:dyDescent="0.25">
      <c r="A3276">
        <v>1995</v>
      </c>
      <c r="B3276">
        <v>2</v>
      </c>
      <c r="C3276" s="2">
        <v>0.45833333333333331</v>
      </c>
      <c r="D3276">
        <v>3</v>
      </c>
      <c r="E3276">
        <v>5</v>
      </c>
      <c r="F3276" t="s">
        <v>72</v>
      </c>
      <c r="G3276" t="s">
        <v>3585</v>
      </c>
      <c r="H3276">
        <v>21</v>
      </c>
      <c r="I3276">
        <v>7</v>
      </c>
      <c r="J3276">
        <v>1.29</v>
      </c>
      <c r="K3276">
        <v>-0.13</v>
      </c>
      <c r="L3276">
        <v>0.8</v>
      </c>
      <c r="M3276" t="str">
        <f t="shared" si="155"/>
        <v/>
      </c>
      <c r="N3276" s="12" t="str">
        <f t="shared" si="156"/>
        <v/>
      </c>
      <c r="O3276" t="str">
        <f t="shared" si="157"/>
        <v/>
      </c>
    </row>
    <row r="3277" spans="1:15" x14ac:dyDescent="0.25">
      <c r="A3277">
        <v>1995</v>
      </c>
      <c r="B3277">
        <v>2</v>
      </c>
      <c r="C3277" s="2">
        <v>0.44791666666666669</v>
      </c>
      <c r="D3277">
        <v>4</v>
      </c>
      <c r="E3277">
        <v>5</v>
      </c>
      <c r="F3277" t="s">
        <v>72</v>
      </c>
      <c r="G3277" t="s">
        <v>3584</v>
      </c>
      <c r="H3277">
        <v>21</v>
      </c>
      <c r="I3277">
        <v>7</v>
      </c>
      <c r="J3277">
        <v>-0.13</v>
      </c>
      <c r="K3277">
        <v>-0.04</v>
      </c>
      <c r="L3277">
        <v>0.8</v>
      </c>
      <c r="M3277" t="str">
        <f t="shared" si="155"/>
        <v/>
      </c>
      <c r="N3277" s="12" t="str">
        <f t="shared" si="156"/>
        <v/>
      </c>
      <c r="O3277" t="str">
        <f t="shared" si="157"/>
        <v/>
      </c>
    </row>
    <row r="3278" spans="1:15" x14ac:dyDescent="0.25">
      <c r="A3278">
        <v>1995</v>
      </c>
      <c r="B3278">
        <v>2</v>
      </c>
      <c r="C3278" s="2">
        <v>0.4375</v>
      </c>
      <c r="D3278">
        <v>1</v>
      </c>
      <c r="E3278">
        <v>10</v>
      </c>
      <c r="F3278" t="s">
        <v>3547</v>
      </c>
      <c r="G3278" t="s">
        <v>3583</v>
      </c>
      <c r="H3278">
        <v>21</v>
      </c>
      <c r="I3278">
        <v>7</v>
      </c>
      <c r="J3278">
        <v>0.04</v>
      </c>
      <c r="K3278">
        <v>-1.44</v>
      </c>
      <c r="L3278">
        <v>0.5</v>
      </c>
      <c r="M3278" t="str">
        <f t="shared" si="155"/>
        <v/>
      </c>
      <c r="N3278" s="12" t="str">
        <f t="shared" si="156"/>
        <v/>
      </c>
      <c r="O3278" t="str">
        <f t="shared" si="157"/>
        <v/>
      </c>
    </row>
    <row r="3279" spans="1:15" x14ac:dyDescent="0.25">
      <c r="A3279">
        <v>1995</v>
      </c>
      <c r="B3279">
        <v>2</v>
      </c>
      <c r="C3279" s="2">
        <v>0.4284722222222222</v>
      </c>
      <c r="D3279">
        <v>2</v>
      </c>
      <c r="E3279">
        <v>19</v>
      </c>
      <c r="F3279" t="s">
        <v>3537</v>
      </c>
      <c r="G3279" t="s">
        <v>3554</v>
      </c>
      <c r="H3279">
        <v>21</v>
      </c>
      <c r="I3279">
        <v>7</v>
      </c>
      <c r="J3279">
        <v>-1.44</v>
      </c>
      <c r="K3279">
        <v>-2.4700000000000002</v>
      </c>
      <c r="L3279">
        <v>0.4</v>
      </c>
      <c r="M3279" t="str">
        <f t="shared" si="155"/>
        <v/>
      </c>
      <c r="N3279" s="12" t="str">
        <f t="shared" si="156"/>
        <v/>
      </c>
      <c r="O3279" t="str">
        <f t="shared" si="157"/>
        <v/>
      </c>
    </row>
    <row r="3280" spans="1:15" x14ac:dyDescent="0.25">
      <c r="A3280">
        <v>1995</v>
      </c>
      <c r="B3280">
        <v>2</v>
      </c>
      <c r="C3280" s="2">
        <v>0.41944444444444445</v>
      </c>
      <c r="D3280">
        <v>3</v>
      </c>
      <c r="E3280">
        <v>19</v>
      </c>
      <c r="F3280" t="s">
        <v>3537</v>
      </c>
      <c r="G3280" t="s">
        <v>3567</v>
      </c>
      <c r="H3280">
        <v>21</v>
      </c>
      <c r="I3280">
        <v>7</v>
      </c>
      <c r="J3280">
        <v>-2.4700000000000002</v>
      </c>
      <c r="K3280">
        <v>-2.4900000000000002</v>
      </c>
      <c r="L3280">
        <v>0.4</v>
      </c>
      <c r="M3280" t="str">
        <f t="shared" si="155"/>
        <v/>
      </c>
      <c r="N3280" s="12" t="str">
        <f t="shared" si="156"/>
        <v/>
      </c>
      <c r="O3280" t="str">
        <f t="shared" si="157"/>
        <v/>
      </c>
    </row>
    <row r="3281" spans="1:15" x14ac:dyDescent="0.25">
      <c r="A3281">
        <v>1995</v>
      </c>
      <c r="B3281">
        <v>2</v>
      </c>
      <c r="C3281" s="2">
        <v>0.41041666666666665</v>
      </c>
      <c r="D3281">
        <v>4</v>
      </c>
      <c r="E3281">
        <v>19</v>
      </c>
      <c r="F3281" t="s">
        <v>3537</v>
      </c>
      <c r="G3281" t="s">
        <v>3582</v>
      </c>
      <c r="H3281">
        <v>21</v>
      </c>
      <c r="I3281">
        <v>7</v>
      </c>
      <c r="J3281">
        <v>-2.4900000000000002</v>
      </c>
      <c r="K3281">
        <v>-2.3199999999999998</v>
      </c>
      <c r="L3281">
        <v>0.4</v>
      </c>
      <c r="M3281" t="str">
        <f t="shared" si="155"/>
        <v/>
      </c>
      <c r="N3281" s="12" t="str">
        <f t="shared" si="156"/>
        <v/>
      </c>
      <c r="O3281" t="str">
        <f t="shared" si="157"/>
        <v/>
      </c>
    </row>
    <row r="3282" spans="1:15" x14ac:dyDescent="0.25">
      <c r="A3282">
        <v>1995</v>
      </c>
      <c r="B3282">
        <v>2</v>
      </c>
      <c r="C3282" s="2">
        <v>0.39930555555555558</v>
      </c>
      <c r="D3282">
        <v>1</v>
      </c>
      <c r="E3282">
        <v>10</v>
      </c>
      <c r="F3282" t="s">
        <v>3581</v>
      </c>
      <c r="G3282" t="s">
        <v>3580</v>
      </c>
      <c r="H3282">
        <v>21</v>
      </c>
      <c r="I3282">
        <v>7</v>
      </c>
      <c r="J3282">
        <v>2.3199999999999998</v>
      </c>
      <c r="K3282">
        <v>2.19</v>
      </c>
      <c r="L3282">
        <v>0.4</v>
      </c>
      <c r="M3282" t="str">
        <f t="shared" si="155"/>
        <v/>
      </c>
      <c r="N3282" s="12" t="str">
        <f t="shared" si="156"/>
        <v/>
      </c>
      <c r="O3282" t="str">
        <f t="shared" si="157"/>
        <v/>
      </c>
    </row>
    <row r="3283" spans="1:15" x14ac:dyDescent="0.25">
      <c r="A3283">
        <v>1995</v>
      </c>
      <c r="B3283">
        <v>2</v>
      </c>
      <c r="C3283" s="2">
        <v>0.37916666666666665</v>
      </c>
      <c r="D3283">
        <v>2</v>
      </c>
      <c r="E3283">
        <v>7</v>
      </c>
      <c r="F3283" t="s">
        <v>3456</v>
      </c>
      <c r="G3283" t="s">
        <v>3579</v>
      </c>
      <c r="H3283">
        <v>21</v>
      </c>
      <c r="I3283">
        <v>7</v>
      </c>
      <c r="J3283">
        <v>2.19</v>
      </c>
      <c r="K3283">
        <v>3.05</v>
      </c>
      <c r="L3283">
        <v>0.3</v>
      </c>
      <c r="M3283" t="str">
        <f t="shared" si="155"/>
        <v/>
      </c>
      <c r="N3283" s="12" t="str">
        <f t="shared" si="156"/>
        <v/>
      </c>
      <c r="O3283" t="str">
        <f t="shared" si="157"/>
        <v/>
      </c>
    </row>
    <row r="3284" spans="1:15" x14ac:dyDescent="0.25">
      <c r="A3284">
        <v>1995</v>
      </c>
      <c r="B3284">
        <v>2</v>
      </c>
      <c r="C3284" s="2">
        <v>0.35902777777777778</v>
      </c>
      <c r="D3284">
        <v>1</v>
      </c>
      <c r="E3284">
        <v>10</v>
      </c>
      <c r="F3284" t="s">
        <v>3461</v>
      </c>
      <c r="G3284" t="s">
        <v>3504</v>
      </c>
      <c r="H3284">
        <v>21</v>
      </c>
      <c r="I3284">
        <v>7</v>
      </c>
      <c r="J3284">
        <v>3.05</v>
      </c>
      <c r="K3284">
        <v>2.5099999999999998</v>
      </c>
      <c r="L3284">
        <v>0.4</v>
      </c>
      <c r="M3284" t="str">
        <f t="shared" si="155"/>
        <v/>
      </c>
      <c r="N3284" s="12" t="str">
        <f t="shared" si="156"/>
        <v/>
      </c>
      <c r="O3284" t="str">
        <f t="shared" si="157"/>
        <v/>
      </c>
    </row>
    <row r="3285" spans="1:15" x14ac:dyDescent="0.25">
      <c r="A3285">
        <v>1995</v>
      </c>
      <c r="B3285">
        <v>2</v>
      </c>
      <c r="C3285" s="2">
        <v>0.33888888888888885</v>
      </c>
      <c r="D3285">
        <v>2</v>
      </c>
      <c r="E3285">
        <v>10</v>
      </c>
      <c r="F3285" t="s">
        <v>3461</v>
      </c>
      <c r="G3285" t="s">
        <v>3578</v>
      </c>
      <c r="H3285">
        <v>21</v>
      </c>
      <c r="I3285">
        <v>7</v>
      </c>
      <c r="J3285">
        <v>2.5099999999999998</v>
      </c>
      <c r="K3285">
        <v>3.78</v>
      </c>
      <c r="L3285">
        <v>0.3</v>
      </c>
      <c r="M3285" t="str">
        <f t="shared" si="155"/>
        <v/>
      </c>
      <c r="N3285" s="12" t="str">
        <f t="shared" si="156"/>
        <v/>
      </c>
      <c r="O3285" t="str">
        <f t="shared" si="157"/>
        <v/>
      </c>
    </row>
    <row r="3286" spans="1:15" x14ac:dyDescent="0.25">
      <c r="A3286">
        <v>1995</v>
      </c>
      <c r="B3286">
        <v>2</v>
      </c>
      <c r="C3286" s="2">
        <v>0.31875000000000003</v>
      </c>
      <c r="D3286">
        <v>1</v>
      </c>
      <c r="E3286">
        <v>10</v>
      </c>
      <c r="F3286" t="s">
        <v>3571</v>
      </c>
      <c r="G3286" t="s">
        <v>3577</v>
      </c>
      <c r="H3286">
        <v>21</v>
      </c>
      <c r="I3286">
        <v>7</v>
      </c>
      <c r="J3286">
        <v>3.78</v>
      </c>
      <c r="K3286">
        <v>3.77</v>
      </c>
      <c r="L3286">
        <v>0.3</v>
      </c>
      <c r="M3286" t="str">
        <f t="shared" si="155"/>
        <v/>
      </c>
      <c r="N3286" s="12" t="str">
        <f t="shared" si="156"/>
        <v/>
      </c>
      <c r="O3286" t="str">
        <f t="shared" si="157"/>
        <v/>
      </c>
    </row>
    <row r="3287" spans="1:15" x14ac:dyDescent="0.25">
      <c r="A3287">
        <v>1995</v>
      </c>
      <c r="B3287">
        <v>2</v>
      </c>
      <c r="C3287" s="2">
        <v>0.2986111111111111</v>
      </c>
      <c r="D3287">
        <v>2</v>
      </c>
      <c r="E3287">
        <v>6</v>
      </c>
      <c r="F3287" t="s">
        <v>3576</v>
      </c>
      <c r="G3287" t="s">
        <v>3575</v>
      </c>
      <c r="H3287">
        <v>21</v>
      </c>
      <c r="I3287">
        <v>7</v>
      </c>
      <c r="J3287">
        <v>3.77</v>
      </c>
      <c r="K3287">
        <v>4.58</v>
      </c>
      <c r="L3287">
        <v>0.2</v>
      </c>
      <c r="M3287" t="str">
        <f t="shared" si="155"/>
        <v/>
      </c>
      <c r="N3287" s="12" t="str">
        <f t="shared" si="156"/>
        <v/>
      </c>
      <c r="O3287" t="str">
        <f t="shared" si="157"/>
        <v/>
      </c>
    </row>
    <row r="3288" spans="1:15" x14ac:dyDescent="0.25">
      <c r="A3288">
        <v>1995</v>
      </c>
      <c r="B3288">
        <v>2</v>
      </c>
      <c r="C3288" s="2">
        <v>0.27847222222222223</v>
      </c>
      <c r="D3288">
        <v>1</v>
      </c>
      <c r="E3288">
        <v>10</v>
      </c>
      <c r="F3288" t="s">
        <v>3524</v>
      </c>
      <c r="G3288" t="s">
        <v>3486</v>
      </c>
      <c r="H3288">
        <v>21</v>
      </c>
      <c r="I3288">
        <v>7</v>
      </c>
      <c r="J3288">
        <v>4.58</v>
      </c>
      <c r="K3288">
        <v>5.03</v>
      </c>
      <c r="L3288">
        <v>0.2</v>
      </c>
      <c r="M3288" t="str">
        <f t="shared" si="155"/>
        <v/>
      </c>
      <c r="N3288" s="12" t="str">
        <f t="shared" si="156"/>
        <v/>
      </c>
      <c r="O3288" t="str">
        <f t="shared" si="157"/>
        <v/>
      </c>
    </row>
    <row r="3289" spans="1:15" x14ac:dyDescent="0.25">
      <c r="A3289">
        <v>1995</v>
      </c>
      <c r="B3289">
        <v>2</v>
      </c>
      <c r="C3289" s="2">
        <v>0.25833333333333336</v>
      </c>
      <c r="D3289">
        <v>2</v>
      </c>
      <c r="E3289">
        <v>4</v>
      </c>
      <c r="F3289" t="s">
        <v>3537</v>
      </c>
      <c r="G3289" t="s">
        <v>3544</v>
      </c>
      <c r="H3289">
        <v>21</v>
      </c>
      <c r="I3289">
        <v>7</v>
      </c>
      <c r="J3289">
        <v>5.03</v>
      </c>
      <c r="K3289">
        <v>4.45</v>
      </c>
      <c r="L3289">
        <v>0.2</v>
      </c>
      <c r="M3289" t="str">
        <f t="shared" si="155"/>
        <v/>
      </c>
      <c r="N3289" s="12" t="str">
        <f t="shared" si="156"/>
        <v/>
      </c>
      <c r="O3289" t="str">
        <f t="shared" si="157"/>
        <v/>
      </c>
    </row>
    <row r="3290" spans="1:15" x14ac:dyDescent="0.25">
      <c r="A3290">
        <v>1995</v>
      </c>
      <c r="B3290">
        <v>2</v>
      </c>
      <c r="C3290" s="2">
        <v>0.23819444444444446</v>
      </c>
      <c r="D3290">
        <v>3</v>
      </c>
      <c r="E3290">
        <v>3</v>
      </c>
      <c r="F3290" t="s">
        <v>3454</v>
      </c>
      <c r="G3290" t="s">
        <v>3574</v>
      </c>
      <c r="H3290">
        <v>28</v>
      </c>
      <c r="I3290">
        <v>7</v>
      </c>
      <c r="J3290">
        <v>4.45</v>
      </c>
      <c r="K3290">
        <v>7</v>
      </c>
      <c r="L3290">
        <v>0.1</v>
      </c>
      <c r="M3290">
        <f t="shared" si="155"/>
        <v>2</v>
      </c>
      <c r="N3290" s="12">
        <f t="shared" si="156"/>
        <v>1.6863425925925928E-2</v>
      </c>
      <c r="O3290">
        <f t="shared" si="157"/>
        <v>21</v>
      </c>
    </row>
    <row r="3291" spans="1:15" x14ac:dyDescent="0.25">
      <c r="A3291">
        <v>1995</v>
      </c>
      <c r="B3291">
        <v>2</v>
      </c>
      <c r="C3291" s="2">
        <v>0.21805555555555556</v>
      </c>
      <c r="G3291" t="s">
        <v>3573</v>
      </c>
      <c r="H3291">
        <v>28</v>
      </c>
      <c r="I3291">
        <v>7</v>
      </c>
      <c r="J3291">
        <v>0</v>
      </c>
      <c r="K3291">
        <v>0.61</v>
      </c>
      <c r="L3291">
        <v>0.1</v>
      </c>
      <c r="M3291" t="str">
        <f t="shared" si="155"/>
        <v/>
      </c>
      <c r="N3291" s="12" t="str">
        <f t="shared" si="156"/>
        <v/>
      </c>
      <c r="O3291" t="str">
        <f t="shared" si="157"/>
        <v/>
      </c>
    </row>
    <row r="3292" spans="1:15" x14ac:dyDescent="0.25">
      <c r="A3292">
        <v>1995</v>
      </c>
      <c r="B3292">
        <v>2</v>
      </c>
      <c r="C3292" s="2">
        <v>0.19722222222222222</v>
      </c>
      <c r="D3292">
        <v>1</v>
      </c>
      <c r="E3292">
        <v>10</v>
      </c>
      <c r="F3292" t="s">
        <v>3527</v>
      </c>
      <c r="G3292" t="s">
        <v>3572</v>
      </c>
      <c r="H3292">
        <v>28</v>
      </c>
      <c r="I3292">
        <v>7</v>
      </c>
      <c r="J3292">
        <v>0.61</v>
      </c>
      <c r="K3292">
        <v>0.33</v>
      </c>
      <c r="L3292">
        <v>0.1</v>
      </c>
      <c r="M3292" t="str">
        <f t="shared" si="155"/>
        <v/>
      </c>
      <c r="N3292" s="12" t="str">
        <f t="shared" si="156"/>
        <v/>
      </c>
      <c r="O3292" t="str">
        <f t="shared" si="157"/>
        <v/>
      </c>
    </row>
    <row r="3293" spans="1:15" x14ac:dyDescent="0.25">
      <c r="A3293">
        <v>1995</v>
      </c>
      <c r="B3293">
        <v>2</v>
      </c>
      <c r="C3293" s="2">
        <v>0.17500000000000002</v>
      </c>
      <c r="D3293">
        <v>2</v>
      </c>
      <c r="E3293">
        <v>8</v>
      </c>
      <c r="F3293" t="s">
        <v>3571</v>
      </c>
      <c r="G3293" t="s">
        <v>3570</v>
      </c>
      <c r="H3293">
        <v>28</v>
      </c>
      <c r="I3293">
        <v>7</v>
      </c>
      <c r="J3293">
        <v>0.33</v>
      </c>
      <c r="K3293">
        <v>1.86</v>
      </c>
      <c r="L3293">
        <v>0.2</v>
      </c>
      <c r="M3293" t="str">
        <f t="shared" si="155"/>
        <v/>
      </c>
      <c r="N3293" s="12" t="str">
        <f t="shared" si="156"/>
        <v/>
      </c>
      <c r="O3293" t="str">
        <f t="shared" si="157"/>
        <v/>
      </c>
    </row>
    <row r="3294" spans="1:15" x14ac:dyDescent="0.25">
      <c r="A3294">
        <v>1995</v>
      </c>
      <c r="B3294">
        <v>2</v>
      </c>
      <c r="C3294" s="2">
        <v>0.15277777777777776</v>
      </c>
      <c r="D3294">
        <v>1</v>
      </c>
      <c r="E3294">
        <v>10</v>
      </c>
      <c r="F3294" t="s">
        <v>3562</v>
      </c>
      <c r="G3294" t="s">
        <v>3569</v>
      </c>
      <c r="H3294">
        <v>28</v>
      </c>
      <c r="I3294">
        <v>7</v>
      </c>
      <c r="J3294">
        <v>1.86</v>
      </c>
      <c r="K3294">
        <v>2.52</v>
      </c>
      <c r="L3294">
        <v>0.2</v>
      </c>
      <c r="M3294" t="str">
        <f t="shared" si="155"/>
        <v/>
      </c>
      <c r="N3294" s="12" t="str">
        <f t="shared" si="156"/>
        <v/>
      </c>
      <c r="O3294" t="str">
        <f t="shared" si="157"/>
        <v/>
      </c>
    </row>
    <row r="3295" spans="1:15" x14ac:dyDescent="0.25">
      <c r="A3295">
        <v>1995</v>
      </c>
      <c r="B3295">
        <v>2</v>
      </c>
      <c r="C3295" s="2">
        <v>0.13055555555555556</v>
      </c>
      <c r="D3295">
        <v>1</v>
      </c>
      <c r="E3295">
        <v>10</v>
      </c>
      <c r="F3295" t="s">
        <v>141</v>
      </c>
      <c r="G3295" t="s">
        <v>3568</v>
      </c>
      <c r="H3295">
        <v>28</v>
      </c>
      <c r="I3295">
        <v>7</v>
      </c>
      <c r="J3295">
        <v>2.52</v>
      </c>
      <c r="K3295">
        <v>4.71</v>
      </c>
      <c r="L3295">
        <v>0.4</v>
      </c>
      <c r="M3295" t="str">
        <f t="shared" si="155"/>
        <v/>
      </c>
      <c r="N3295" s="12" t="str">
        <f t="shared" si="156"/>
        <v/>
      </c>
      <c r="O3295" t="str">
        <f t="shared" si="157"/>
        <v/>
      </c>
    </row>
    <row r="3296" spans="1:15" x14ac:dyDescent="0.25">
      <c r="A3296">
        <v>1995</v>
      </c>
      <c r="B3296">
        <v>2</v>
      </c>
      <c r="C3296" s="2">
        <v>0.10833333333333334</v>
      </c>
      <c r="D3296">
        <v>1</v>
      </c>
      <c r="E3296">
        <v>10</v>
      </c>
      <c r="F3296" t="s">
        <v>30</v>
      </c>
      <c r="G3296" t="s">
        <v>3445</v>
      </c>
      <c r="H3296">
        <v>28</v>
      </c>
      <c r="I3296">
        <v>7</v>
      </c>
      <c r="J3296">
        <v>4.71</v>
      </c>
      <c r="K3296">
        <v>4.05</v>
      </c>
      <c r="L3296">
        <v>0.3</v>
      </c>
      <c r="M3296" t="str">
        <f t="shared" si="155"/>
        <v/>
      </c>
      <c r="N3296" s="12" t="str">
        <f t="shared" si="156"/>
        <v/>
      </c>
      <c r="O3296" t="str">
        <f t="shared" si="157"/>
        <v/>
      </c>
    </row>
    <row r="3297" spans="1:15" x14ac:dyDescent="0.25">
      <c r="A3297">
        <v>1995</v>
      </c>
      <c r="B3297">
        <v>2</v>
      </c>
      <c r="C3297" s="2">
        <v>8.3333333333333329E-2</v>
      </c>
      <c r="D3297">
        <v>2</v>
      </c>
      <c r="E3297">
        <v>10</v>
      </c>
      <c r="F3297" t="s">
        <v>30</v>
      </c>
      <c r="G3297" t="s">
        <v>3450</v>
      </c>
      <c r="H3297">
        <v>28</v>
      </c>
      <c r="I3297">
        <v>7</v>
      </c>
      <c r="J3297">
        <v>4.05</v>
      </c>
      <c r="K3297">
        <v>3.12</v>
      </c>
      <c r="L3297">
        <v>0.2</v>
      </c>
      <c r="M3297" t="str">
        <f t="shared" si="155"/>
        <v/>
      </c>
      <c r="N3297" s="12" t="str">
        <f t="shared" si="156"/>
        <v/>
      </c>
      <c r="O3297" t="str">
        <f t="shared" si="157"/>
        <v/>
      </c>
    </row>
    <row r="3298" spans="1:15" x14ac:dyDescent="0.25">
      <c r="A3298">
        <v>1995</v>
      </c>
      <c r="B3298">
        <v>2</v>
      </c>
      <c r="C3298" s="2">
        <v>7.9166666666666663E-2</v>
      </c>
      <c r="D3298">
        <v>3</v>
      </c>
      <c r="E3298">
        <v>10</v>
      </c>
      <c r="F3298" t="s">
        <v>30</v>
      </c>
      <c r="G3298" t="s">
        <v>3567</v>
      </c>
      <c r="H3298">
        <v>28</v>
      </c>
      <c r="I3298">
        <v>7</v>
      </c>
      <c r="J3298">
        <v>3.12</v>
      </c>
      <c r="K3298">
        <v>2.57</v>
      </c>
      <c r="L3298">
        <v>0.2</v>
      </c>
      <c r="M3298" t="str">
        <f t="shared" si="155"/>
        <v/>
      </c>
      <c r="N3298" s="12" t="str">
        <f t="shared" si="156"/>
        <v/>
      </c>
      <c r="O3298" t="str">
        <f t="shared" si="157"/>
        <v/>
      </c>
    </row>
    <row r="3299" spans="1:15" x14ac:dyDescent="0.25">
      <c r="A3299">
        <v>1995</v>
      </c>
      <c r="B3299">
        <v>2</v>
      </c>
      <c r="C3299" s="2">
        <v>7.4999999999999997E-2</v>
      </c>
      <c r="D3299">
        <v>4</v>
      </c>
      <c r="E3299">
        <v>10</v>
      </c>
      <c r="F3299" t="s">
        <v>30</v>
      </c>
      <c r="G3299" t="s">
        <v>3566</v>
      </c>
      <c r="H3299">
        <v>28</v>
      </c>
      <c r="I3299">
        <v>10</v>
      </c>
      <c r="J3299">
        <v>2.57</v>
      </c>
      <c r="K3299">
        <v>3</v>
      </c>
      <c r="L3299">
        <v>0.2</v>
      </c>
      <c r="M3299">
        <f t="shared" si="155"/>
        <v>2</v>
      </c>
      <c r="N3299" s="12">
        <f t="shared" si="156"/>
        <v>1.9583333333333335E-2</v>
      </c>
      <c r="O3299">
        <f t="shared" si="157"/>
        <v>18</v>
      </c>
    </row>
    <row r="3300" spans="1:15" x14ac:dyDescent="0.25">
      <c r="A3300">
        <v>1995</v>
      </c>
      <c r="B3300">
        <v>2</v>
      </c>
      <c r="C3300" s="2">
        <v>7.2222222222222229E-2</v>
      </c>
      <c r="G3300" t="s">
        <v>3565</v>
      </c>
      <c r="H3300">
        <v>28</v>
      </c>
      <c r="I3300">
        <v>10</v>
      </c>
      <c r="J3300">
        <v>0</v>
      </c>
      <c r="K3300">
        <v>0.48</v>
      </c>
      <c r="L3300">
        <v>0.2</v>
      </c>
      <c r="M3300" t="str">
        <f t="shared" si="155"/>
        <v/>
      </c>
      <c r="N3300" s="12" t="str">
        <f t="shared" si="156"/>
        <v/>
      </c>
      <c r="O3300" t="str">
        <f t="shared" si="157"/>
        <v/>
      </c>
    </row>
    <row r="3301" spans="1:15" x14ac:dyDescent="0.25">
      <c r="A3301">
        <v>1995</v>
      </c>
      <c r="B3301">
        <v>2</v>
      </c>
      <c r="C3301" s="2">
        <v>6.805555555555555E-2</v>
      </c>
      <c r="D3301">
        <v>1</v>
      </c>
      <c r="E3301">
        <v>10</v>
      </c>
      <c r="F3301" t="s">
        <v>3564</v>
      </c>
      <c r="G3301" t="s">
        <v>3563</v>
      </c>
      <c r="H3301">
        <v>28</v>
      </c>
      <c r="I3301">
        <v>10</v>
      </c>
      <c r="J3301">
        <v>0.48</v>
      </c>
      <c r="K3301">
        <v>2.65</v>
      </c>
      <c r="L3301">
        <v>0.1</v>
      </c>
      <c r="M3301" t="str">
        <f t="shared" si="155"/>
        <v/>
      </c>
      <c r="N3301" s="12" t="str">
        <f t="shared" si="156"/>
        <v/>
      </c>
      <c r="O3301" t="str">
        <f t="shared" si="157"/>
        <v/>
      </c>
    </row>
    <row r="3302" spans="1:15" x14ac:dyDescent="0.25">
      <c r="A3302">
        <v>1995</v>
      </c>
      <c r="B3302">
        <v>2</v>
      </c>
      <c r="C3302" s="2">
        <v>5.8333333333333327E-2</v>
      </c>
      <c r="D3302">
        <v>1</v>
      </c>
      <c r="E3302">
        <v>10</v>
      </c>
      <c r="F3302" t="s">
        <v>3562</v>
      </c>
      <c r="G3302" t="s">
        <v>3561</v>
      </c>
      <c r="H3302">
        <v>28</v>
      </c>
      <c r="I3302">
        <v>10</v>
      </c>
      <c r="J3302">
        <v>2.65</v>
      </c>
      <c r="K3302">
        <v>2.92</v>
      </c>
      <c r="L3302">
        <v>0.1</v>
      </c>
      <c r="M3302" t="str">
        <f t="shared" si="155"/>
        <v/>
      </c>
      <c r="N3302" s="12" t="str">
        <f t="shared" si="156"/>
        <v/>
      </c>
      <c r="O3302" t="str">
        <f t="shared" si="157"/>
        <v/>
      </c>
    </row>
    <row r="3303" spans="1:15" x14ac:dyDescent="0.25">
      <c r="A3303">
        <v>1995</v>
      </c>
      <c r="B3303">
        <v>2</v>
      </c>
      <c r="C3303" s="2">
        <v>4.9999999999999996E-2</v>
      </c>
      <c r="D3303">
        <v>2</v>
      </c>
      <c r="E3303">
        <v>4</v>
      </c>
      <c r="F3303" t="s">
        <v>3461</v>
      </c>
      <c r="G3303" t="s">
        <v>3560</v>
      </c>
      <c r="H3303">
        <v>28</v>
      </c>
      <c r="I3303">
        <v>10</v>
      </c>
      <c r="J3303">
        <v>2.92</v>
      </c>
      <c r="K3303">
        <v>3.38</v>
      </c>
      <c r="L3303">
        <v>0.1</v>
      </c>
      <c r="M3303" t="str">
        <f t="shared" si="155"/>
        <v/>
      </c>
      <c r="N3303" s="12" t="str">
        <f t="shared" si="156"/>
        <v/>
      </c>
      <c r="O3303" t="str">
        <f t="shared" si="157"/>
        <v/>
      </c>
    </row>
    <row r="3304" spans="1:15" x14ac:dyDescent="0.25">
      <c r="A3304">
        <v>1995</v>
      </c>
      <c r="B3304">
        <v>2</v>
      </c>
      <c r="C3304" s="2">
        <v>4.5833333333333337E-2</v>
      </c>
      <c r="D3304">
        <v>1</v>
      </c>
      <c r="E3304">
        <v>10</v>
      </c>
      <c r="F3304" t="s">
        <v>3473</v>
      </c>
      <c r="G3304" t="s">
        <v>3505</v>
      </c>
      <c r="H3304">
        <v>28</v>
      </c>
      <c r="I3304">
        <v>10</v>
      </c>
      <c r="J3304">
        <v>3.38</v>
      </c>
      <c r="K3304">
        <v>3.38</v>
      </c>
      <c r="L3304">
        <v>0.1</v>
      </c>
      <c r="M3304" t="str">
        <f t="shared" si="155"/>
        <v/>
      </c>
      <c r="N3304" s="12" t="str">
        <f t="shared" si="156"/>
        <v/>
      </c>
      <c r="O3304" t="str">
        <f t="shared" si="157"/>
        <v/>
      </c>
    </row>
    <row r="3305" spans="1:15" x14ac:dyDescent="0.25">
      <c r="A3305">
        <v>1995</v>
      </c>
      <c r="B3305">
        <v>2</v>
      </c>
      <c r="C3305" s="2">
        <v>3.1944444444444449E-2</v>
      </c>
      <c r="D3305">
        <v>2</v>
      </c>
      <c r="E3305">
        <v>6</v>
      </c>
      <c r="F3305" t="s">
        <v>3557</v>
      </c>
      <c r="G3305" t="s">
        <v>3559</v>
      </c>
      <c r="H3305">
        <v>28</v>
      </c>
      <c r="I3305">
        <v>10</v>
      </c>
      <c r="J3305">
        <v>3.38</v>
      </c>
      <c r="K3305">
        <v>2.68</v>
      </c>
      <c r="L3305">
        <v>0.1</v>
      </c>
      <c r="M3305" t="str">
        <f t="shared" si="155"/>
        <v/>
      </c>
      <c r="N3305" s="12" t="str">
        <f t="shared" si="156"/>
        <v/>
      </c>
      <c r="O3305" t="str">
        <f t="shared" si="157"/>
        <v/>
      </c>
    </row>
    <row r="3306" spans="1:15" x14ac:dyDescent="0.25">
      <c r="A3306">
        <v>1995</v>
      </c>
      <c r="B3306">
        <v>2</v>
      </c>
      <c r="C3306" s="2">
        <v>2.8472222222222222E-2</v>
      </c>
      <c r="D3306">
        <v>3</v>
      </c>
      <c r="E3306">
        <v>6</v>
      </c>
      <c r="F3306" t="s">
        <v>3557</v>
      </c>
      <c r="G3306" t="s">
        <v>3558</v>
      </c>
      <c r="H3306">
        <v>28</v>
      </c>
      <c r="I3306">
        <v>10</v>
      </c>
      <c r="J3306">
        <v>2.68</v>
      </c>
      <c r="K3306">
        <v>1.52</v>
      </c>
      <c r="L3306">
        <v>0.1</v>
      </c>
      <c r="M3306" t="str">
        <f t="shared" si="155"/>
        <v/>
      </c>
      <c r="N3306" s="12" t="str">
        <f t="shared" si="156"/>
        <v/>
      </c>
      <c r="O3306" t="str">
        <f t="shared" si="157"/>
        <v/>
      </c>
    </row>
    <row r="3307" spans="1:15" x14ac:dyDescent="0.25">
      <c r="A3307">
        <v>1995</v>
      </c>
      <c r="B3307">
        <v>2</v>
      </c>
      <c r="C3307" s="2">
        <v>2.4999999999999998E-2</v>
      </c>
      <c r="D3307">
        <v>4</v>
      </c>
      <c r="E3307">
        <v>6</v>
      </c>
      <c r="F3307" t="s">
        <v>3557</v>
      </c>
      <c r="G3307" t="s">
        <v>3556</v>
      </c>
      <c r="H3307">
        <v>28</v>
      </c>
      <c r="I3307">
        <v>10</v>
      </c>
      <c r="J3307">
        <v>1.52</v>
      </c>
      <c r="K3307">
        <v>-1.4</v>
      </c>
      <c r="L3307">
        <v>0.3</v>
      </c>
      <c r="M3307" t="str">
        <f t="shared" si="155"/>
        <v/>
      </c>
      <c r="N3307" s="12" t="str">
        <f t="shared" si="156"/>
        <v/>
      </c>
      <c r="O3307" t="str">
        <f t="shared" si="157"/>
        <v/>
      </c>
    </row>
    <row r="3308" spans="1:15" x14ac:dyDescent="0.25">
      <c r="A3308">
        <v>1995</v>
      </c>
      <c r="B3308">
        <v>2</v>
      </c>
      <c r="C3308" s="2">
        <v>2.0833333333333332E-2</v>
      </c>
      <c r="D3308">
        <v>1</v>
      </c>
      <c r="E3308">
        <v>10</v>
      </c>
      <c r="F3308" t="s">
        <v>3513</v>
      </c>
      <c r="G3308" t="s">
        <v>3555</v>
      </c>
      <c r="H3308">
        <v>28</v>
      </c>
      <c r="I3308">
        <v>10</v>
      </c>
      <c r="J3308">
        <v>1.4</v>
      </c>
      <c r="K3308">
        <v>2.0699999999999998</v>
      </c>
      <c r="L3308">
        <v>0.4</v>
      </c>
      <c r="M3308" t="str">
        <f t="shared" si="155"/>
        <v/>
      </c>
      <c r="N3308" s="12" t="str">
        <f t="shared" si="156"/>
        <v/>
      </c>
      <c r="O3308" t="str">
        <f t="shared" si="157"/>
        <v/>
      </c>
    </row>
    <row r="3309" spans="1:15" x14ac:dyDescent="0.25">
      <c r="A3309">
        <v>1995</v>
      </c>
      <c r="B3309">
        <v>2</v>
      </c>
      <c r="C3309" s="2">
        <v>1.6666666666666666E-2</v>
      </c>
      <c r="D3309">
        <v>2</v>
      </c>
      <c r="E3309">
        <v>1</v>
      </c>
      <c r="F3309" t="s">
        <v>3456</v>
      </c>
      <c r="G3309" t="s">
        <v>3554</v>
      </c>
      <c r="H3309">
        <v>28</v>
      </c>
      <c r="I3309">
        <v>10</v>
      </c>
      <c r="J3309">
        <v>2.0699999999999998</v>
      </c>
      <c r="K3309">
        <v>1.36</v>
      </c>
      <c r="L3309">
        <v>0.3</v>
      </c>
      <c r="M3309" t="str">
        <f t="shared" si="155"/>
        <v/>
      </c>
      <c r="N3309" s="12" t="str">
        <f t="shared" si="156"/>
        <v/>
      </c>
      <c r="O3309" t="str">
        <f t="shared" si="157"/>
        <v/>
      </c>
    </row>
    <row r="3310" spans="1:15" x14ac:dyDescent="0.25">
      <c r="A3310">
        <v>1995</v>
      </c>
      <c r="B3310">
        <v>2</v>
      </c>
      <c r="C3310" s="2">
        <v>1.3194444444444444E-2</v>
      </c>
      <c r="D3310">
        <v>3</v>
      </c>
      <c r="E3310">
        <v>1</v>
      </c>
      <c r="F3310" t="s">
        <v>3456</v>
      </c>
      <c r="G3310" t="s">
        <v>3553</v>
      </c>
      <c r="H3310">
        <v>28</v>
      </c>
      <c r="I3310">
        <v>10</v>
      </c>
      <c r="J3310">
        <v>1.36</v>
      </c>
      <c r="K3310">
        <v>-0.28000000000000003</v>
      </c>
      <c r="L3310">
        <v>0.2</v>
      </c>
      <c r="M3310" t="str">
        <f t="shared" si="155"/>
        <v/>
      </c>
      <c r="N3310" s="12" t="str">
        <f t="shared" si="156"/>
        <v/>
      </c>
      <c r="O3310" t="str">
        <f t="shared" si="157"/>
        <v/>
      </c>
    </row>
    <row r="3311" spans="1:15" x14ac:dyDescent="0.25">
      <c r="A3311">
        <v>1995</v>
      </c>
      <c r="B3311">
        <v>2</v>
      </c>
      <c r="C3311" s="2">
        <v>6.9444444444444441E-3</v>
      </c>
      <c r="D3311">
        <v>1</v>
      </c>
      <c r="E3311">
        <v>10</v>
      </c>
      <c r="F3311" t="s">
        <v>12</v>
      </c>
      <c r="G3311" t="s">
        <v>3552</v>
      </c>
      <c r="H3311">
        <v>28</v>
      </c>
      <c r="I3311">
        <v>10</v>
      </c>
      <c r="J3311">
        <v>0.28000000000000003</v>
      </c>
      <c r="K3311">
        <v>-0.46</v>
      </c>
      <c r="L3311">
        <v>0.2</v>
      </c>
      <c r="M3311" t="str">
        <f t="shared" si="155"/>
        <v/>
      </c>
      <c r="N3311" s="12" t="str">
        <f t="shared" si="156"/>
        <v/>
      </c>
      <c r="O3311" t="str">
        <f t="shared" si="157"/>
        <v/>
      </c>
    </row>
    <row r="3312" spans="1:15" x14ac:dyDescent="0.25">
      <c r="A3312">
        <v>1995</v>
      </c>
      <c r="G3312" t="s">
        <v>363</v>
      </c>
      <c r="H3312">
        <v>28</v>
      </c>
      <c r="I3312">
        <v>10</v>
      </c>
      <c r="J3312">
        <v>-0.46</v>
      </c>
      <c r="K3312">
        <v>0</v>
      </c>
      <c r="M3312" t="str">
        <f t="shared" si="155"/>
        <v/>
      </c>
      <c r="N3312" s="12" t="str">
        <f t="shared" si="156"/>
        <v/>
      </c>
      <c r="O3312" t="str">
        <f t="shared" si="157"/>
        <v/>
      </c>
    </row>
    <row r="3313" spans="1:15" x14ac:dyDescent="0.25">
      <c r="A3313">
        <v>1995</v>
      </c>
      <c r="B3313">
        <v>3</v>
      </c>
      <c r="C3313" s="2">
        <v>0.625</v>
      </c>
      <c r="G3313" t="s">
        <v>3551</v>
      </c>
      <c r="H3313">
        <v>28</v>
      </c>
      <c r="I3313">
        <v>10</v>
      </c>
      <c r="J3313">
        <v>0</v>
      </c>
      <c r="K3313">
        <v>-0.38</v>
      </c>
      <c r="L3313">
        <v>0.2</v>
      </c>
      <c r="M3313" t="str">
        <f t="shared" si="155"/>
        <v/>
      </c>
      <c r="N3313" s="12" t="str">
        <f t="shared" si="156"/>
        <v/>
      </c>
      <c r="O3313" t="str">
        <f t="shared" si="157"/>
        <v/>
      </c>
    </row>
    <row r="3314" spans="1:15" x14ac:dyDescent="0.25">
      <c r="A3314">
        <v>1995</v>
      </c>
      <c r="B3314">
        <v>3</v>
      </c>
      <c r="C3314" s="2">
        <v>0.61111111111111105</v>
      </c>
      <c r="D3314">
        <v>1</v>
      </c>
      <c r="E3314">
        <v>10</v>
      </c>
      <c r="F3314" t="s">
        <v>3550</v>
      </c>
      <c r="G3314" t="s">
        <v>3549</v>
      </c>
      <c r="H3314">
        <v>28</v>
      </c>
      <c r="I3314">
        <v>10</v>
      </c>
      <c r="J3314">
        <v>-0.38</v>
      </c>
      <c r="K3314">
        <v>-0.35</v>
      </c>
      <c r="L3314">
        <v>0.2</v>
      </c>
      <c r="M3314" t="str">
        <f t="shared" si="155"/>
        <v/>
      </c>
      <c r="N3314" s="12" t="str">
        <f t="shared" si="156"/>
        <v/>
      </c>
      <c r="O3314" t="str">
        <f t="shared" si="157"/>
        <v/>
      </c>
    </row>
    <row r="3315" spans="1:15" x14ac:dyDescent="0.25">
      <c r="A3315">
        <v>1995</v>
      </c>
      <c r="B3315">
        <v>3</v>
      </c>
      <c r="C3315" s="2">
        <v>0.59722222222222221</v>
      </c>
      <c r="D3315">
        <v>2</v>
      </c>
      <c r="E3315">
        <v>5</v>
      </c>
      <c r="F3315" t="s">
        <v>3524</v>
      </c>
      <c r="G3315" t="s">
        <v>3548</v>
      </c>
      <c r="H3315">
        <v>28</v>
      </c>
      <c r="I3315">
        <v>10</v>
      </c>
      <c r="J3315">
        <v>-0.35</v>
      </c>
      <c r="K3315">
        <v>-0.48</v>
      </c>
      <c r="L3315">
        <v>0.2</v>
      </c>
      <c r="M3315" t="str">
        <f t="shared" si="155"/>
        <v/>
      </c>
      <c r="N3315" s="12" t="str">
        <f t="shared" si="156"/>
        <v/>
      </c>
      <c r="O3315" t="str">
        <f t="shared" si="157"/>
        <v/>
      </c>
    </row>
    <row r="3316" spans="1:15" x14ac:dyDescent="0.25">
      <c r="A3316">
        <v>1995</v>
      </c>
      <c r="B3316">
        <v>3</v>
      </c>
      <c r="C3316" s="2">
        <v>0.58333333333333337</v>
      </c>
      <c r="D3316">
        <v>3</v>
      </c>
      <c r="E3316">
        <v>2</v>
      </c>
      <c r="F3316" t="s">
        <v>3547</v>
      </c>
      <c r="G3316" t="s">
        <v>3445</v>
      </c>
      <c r="H3316">
        <v>28</v>
      </c>
      <c r="I3316">
        <v>10</v>
      </c>
      <c r="J3316">
        <v>-0.48</v>
      </c>
      <c r="K3316">
        <v>-2.2400000000000002</v>
      </c>
      <c r="L3316">
        <v>0.1</v>
      </c>
      <c r="M3316" t="str">
        <f t="shared" si="155"/>
        <v/>
      </c>
      <c r="N3316" s="12" t="str">
        <f t="shared" si="156"/>
        <v/>
      </c>
      <c r="O3316" t="str">
        <f t="shared" si="157"/>
        <v/>
      </c>
    </row>
    <row r="3317" spans="1:15" x14ac:dyDescent="0.25">
      <c r="A3317">
        <v>1995</v>
      </c>
      <c r="B3317">
        <v>3</v>
      </c>
      <c r="C3317" s="2">
        <v>0.56944444444444442</v>
      </c>
      <c r="D3317">
        <v>4</v>
      </c>
      <c r="E3317">
        <v>2</v>
      </c>
      <c r="F3317" t="s">
        <v>3547</v>
      </c>
      <c r="G3317" t="s">
        <v>3546</v>
      </c>
      <c r="H3317">
        <v>28</v>
      </c>
      <c r="I3317">
        <v>10</v>
      </c>
      <c r="J3317">
        <v>-2.2400000000000002</v>
      </c>
      <c r="K3317">
        <v>-1.47</v>
      </c>
      <c r="L3317">
        <v>0.1</v>
      </c>
      <c r="M3317" t="str">
        <f t="shared" si="155"/>
        <v/>
      </c>
      <c r="N3317" s="12" t="str">
        <f t="shared" si="156"/>
        <v/>
      </c>
      <c r="O3317" t="str">
        <f t="shared" si="157"/>
        <v/>
      </c>
    </row>
    <row r="3318" spans="1:15" x14ac:dyDescent="0.25">
      <c r="A3318">
        <v>1995</v>
      </c>
      <c r="B3318">
        <v>3</v>
      </c>
      <c r="C3318" s="2">
        <v>0.55555555555555558</v>
      </c>
      <c r="D3318">
        <v>1</v>
      </c>
      <c r="E3318">
        <v>10</v>
      </c>
      <c r="F3318" t="s">
        <v>36</v>
      </c>
      <c r="G3318" t="s">
        <v>3545</v>
      </c>
      <c r="H3318">
        <v>28</v>
      </c>
      <c r="I3318">
        <v>10</v>
      </c>
      <c r="J3318">
        <v>1.47</v>
      </c>
      <c r="K3318">
        <v>2.52</v>
      </c>
      <c r="L3318">
        <v>0.1</v>
      </c>
      <c r="M3318" t="str">
        <f t="shared" si="155"/>
        <v/>
      </c>
      <c r="N3318" s="12" t="str">
        <f t="shared" si="156"/>
        <v/>
      </c>
      <c r="O3318" t="str">
        <f t="shared" si="157"/>
        <v/>
      </c>
    </row>
    <row r="3319" spans="1:15" x14ac:dyDescent="0.25">
      <c r="A3319">
        <v>1995</v>
      </c>
      <c r="B3319">
        <v>3</v>
      </c>
      <c r="C3319" s="2">
        <v>0.53819444444444442</v>
      </c>
      <c r="D3319">
        <v>1</v>
      </c>
      <c r="E3319">
        <v>10</v>
      </c>
      <c r="F3319" t="s">
        <v>3456</v>
      </c>
      <c r="G3319" t="s">
        <v>3544</v>
      </c>
      <c r="H3319">
        <v>28</v>
      </c>
      <c r="I3319">
        <v>10</v>
      </c>
      <c r="J3319">
        <v>2.52</v>
      </c>
      <c r="K3319">
        <v>2.11</v>
      </c>
      <c r="L3319">
        <v>0.1</v>
      </c>
      <c r="M3319" t="str">
        <f t="shared" si="155"/>
        <v/>
      </c>
      <c r="N3319" s="12" t="str">
        <f t="shared" si="156"/>
        <v/>
      </c>
      <c r="O3319" t="str">
        <f t="shared" si="157"/>
        <v/>
      </c>
    </row>
    <row r="3320" spans="1:15" x14ac:dyDescent="0.25">
      <c r="A3320">
        <v>1995</v>
      </c>
      <c r="B3320">
        <v>3</v>
      </c>
      <c r="C3320" s="2">
        <v>0.52083333333333337</v>
      </c>
      <c r="D3320">
        <v>2</v>
      </c>
      <c r="E3320">
        <v>9</v>
      </c>
      <c r="F3320" t="s">
        <v>3469</v>
      </c>
      <c r="G3320" t="s">
        <v>3543</v>
      </c>
      <c r="H3320">
        <v>28</v>
      </c>
      <c r="I3320">
        <v>10</v>
      </c>
      <c r="J3320">
        <v>2.11</v>
      </c>
      <c r="K3320">
        <v>0.37</v>
      </c>
      <c r="L3320">
        <v>0.1</v>
      </c>
      <c r="M3320" t="str">
        <f t="shared" si="155"/>
        <v/>
      </c>
      <c r="N3320" s="12" t="str">
        <f t="shared" si="156"/>
        <v/>
      </c>
      <c r="O3320" t="str">
        <f t="shared" si="157"/>
        <v/>
      </c>
    </row>
    <row r="3321" spans="1:15" x14ac:dyDescent="0.25">
      <c r="A3321">
        <v>1995</v>
      </c>
      <c r="B3321">
        <v>3</v>
      </c>
      <c r="C3321" s="2">
        <v>0.50347222222222221</v>
      </c>
      <c r="D3321">
        <v>3</v>
      </c>
      <c r="E3321">
        <v>17</v>
      </c>
      <c r="F3321" t="s">
        <v>39</v>
      </c>
      <c r="G3321" t="s">
        <v>3542</v>
      </c>
      <c r="H3321">
        <v>28</v>
      </c>
      <c r="I3321">
        <v>10</v>
      </c>
      <c r="J3321">
        <v>0.37</v>
      </c>
      <c r="K3321">
        <v>3.45</v>
      </c>
      <c r="L3321">
        <v>0</v>
      </c>
      <c r="M3321" t="str">
        <f t="shared" si="155"/>
        <v/>
      </c>
      <c r="N3321" s="12" t="str">
        <f t="shared" si="156"/>
        <v/>
      </c>
      <c r="O3321" t="str">
        <f t="shared" si="157"/>
        <v/>
      </c>
    </row>
    <row r="3322" spans="1:15" x14ac:dyDescent="0.25">
      <c r="A3322">
        <v>1995</v>
      </c>
      <c r="B3322">
        <v>3</v>
      </c>
      <c r="C3322" s="2">
        <v>0.4861111111111111</v>
      </c>
      <c r="D3322">
        <v>1</v>
      </c>
      <c r="E3322">
        <v>10</v>
      </c>
      <c r="F3322" t="s">
        <v>3510</v>
      </c>
      <c r="G3322" t="s">
        <v>3541</v>
      </c>
      <c r="H3322">
        <v>28</v>
      </c>
      <c r="I3322">
        <v>10</v>
      </c>
      <c r="J3322">
        <v>3.45</v>
      </c>
      <c r="K3322">
        <v>4.51</v>
      </c>
      <c r="L3322">
        <v>0</v>
      </c>
      <c r="M3322" t="str">
        <f t="shared" si="155"/>
        <v/>
      </c>
      <c r="N3322" s="12" t="str">
        <f t="shared" si="156"/>
        <v/>
      </c>
      <c r="O3322" t="str">
        <f t="shared" si="157"/>
        <v/>
      </c>
    </row>
    <row r="3323" spans="1:15" x14ac:dyDescent="0.25">
      <c r="A3323">
        <v>1995</v>
      </c>
      <c r="B3323">
        <v>3</v>
      </c>
      <c r="C3323" s="2">
        <v>0.46875</v>
      </c>
      <c r="D3323">
        <v>1</v>
      </c>
      <c r="E3323">
        <v>10</v>
      </c>
      <c r="F3323" t="s">
        <v>3540</v>
      </c>
      <c r="G3323" t="s">
        <v>3539</v>
      </c>
      <c r="H3323">
        <v>28</v>
      </c>
      <c r="I3323">
        <v>10</v>
      </c>
      <c r="J3323">
        <v>4.51</v>
      </c>
      <c r="K3323">
        <v>4.21</v>
      </c>
      <c r="L3323">
        <v>0</v>
      </c>
      <c r="M3323" t="str">
        <f t="shared" si="155"/>
        <v/>
      </c>
      <c r="N3323" s="12" t="str">
        <f t="shared" si="156"/>
        <v/>
      </c>
      <c r="O3323" t="str">
        <f t="shared" si="157"/>
        <v/>
      </c>
    </row>
    <row r="3324" spans="1:15" x14ac:dyDescent="0.25">
      <c r="A3324">
        <v>1995</v>
      </c>
      <c r="B3324">
        <v>3</v>
      </c>
      <c r="C3324" s="2">
        <v>0.4513888888888889</v>
      </c>
      <c r="D3324">
        <v>2</v>
      </c>
      <c r="E3324">
        <v>8</v>
      </c>
      <c r="F3324" t="s">
        <v>3538</v>
      </c>
      <c r="H3324">
        <v>28</v>
      </c>
      <c r="I3324">
        <v>10</v>
      </c>
      <c r="J3324">
        <v>4.21</v>
      </c>
      <c r="K3324">
        <v>5.16</v>
      </c>
      <c r="L3324">
        <v>0</v>
      </c>
      <c r="M3324" t="str">
        <f t="shared" si="155"/>
        <v/>
      </c>
      <c r="N3324" s="12" t="str">
        <f t="shared" si="156"/>
        <v/>
      </c>
      <c r="O3324" t="str">
        <f t="shared" si="157"/>
        <v/>
      </c>
    </row>
    <row r="3325" spans="1:15" x14ac:dyDescent="0.25">
      <c r="A3325">
        <v>1995</v>
      </c>
      <c r="B3325">
        <v>3</v>
      </c>
      <c r="C3325" s="2">
        <v>0.43402777777777773</v>
      </c>
      <c r="D3325">
        <v>2</v>
      </c>
      <c r="E3325">
        <v>3</v>
      </c>
      <c r="F3325" t="s">
        <v>3537</v>
      </c>
      <c r="G3325" t="s">
        <v>3536</v>
      </c>
      <c r="H3325">
        <v>35</v>
      </c>
      <c r="I3325">
        <v>10</v>
      </c>
      <c r="J3325">
        <v>5.16</v>
      </c>
      <c r="K3325">
        <v>7</v>
      </c>
      <c r="L3325">
        <v>0</v>
      </c>
      <c r="M3325">
        <f t="shared" si="155"/>
        <v>3</v>
      </c>
      <c r="N3325" s="12">
        <f t="shared" si="156"/>
        <v>2.4016203703703706E-2</v>
      </c>
      <c r="O3325">
        <f t="shared" si="157"/>
        <v>25</v>
      </c>
    </row>
    <row r="3326" spans="1:15" x14ac:dyDescent="0.25">
      <c r="A3326">
        <v>1995</v>
      </c>
      <c r="B3326">
        <v>3</v>
      </c>
      <c r="C3326" s="2">
        <v>0.41666666666666669</v>
      </c>
      <c r="G3326" t="s">
        <v>3535</v>
      </c>
      <c r="H3326">
        <v>35</v>
      </c>
      <c r="I3326">
        <v>10</v>
      </c>
      <c r="J3326">
        <v>0</v>
      </c>
      <c r="K3326">
        <v>1.4</v>
      </c>
      <c r="L3326">
        <v>0</v>
      </c>
      <c r="M3326" t="str">
        <f t="shared" si="155"/>
        <v/>
      </c>
      <c r="N3326" s="12" t="str">
        <f t="shared" si="156"/>
        <v/>
      </c>
      <c r="O3326" t="str">
        <f t="shared" si="157"/>
        <v/>
      </c>
    </row>
    <row r="3327" spans="1:15" x14ac:dyDescent="0.25">
      <c r="A3327">
        <v>1995</v>
      </c>
      <c r="B3327">
        <v>3</v>
      </c>
      <c r="C3327" s="2">
        <v>0.39930555555555558</v>
      </c>
      <c r="D3327">
        <v>1</v>
      </c>
      <c r="E3327">
        <v>10</v>
      </c>
      <c r="F3327" t="s">
        <v>3513</v>
      </c>
      <c r="G3327" t="s">
        <v>3534</v>
      </c>
      <c r="H3327">
        <v>35</v>
      </c>
      <c r="I3327">
        <v>10</v>
      </c>
      <c r="J3327">
        <v>1.4</v>
      </c>
      <c r="K3327">
        <v>1.4</v>
      </c>
      <c r="L3327">
        <v>0</v>
      </c>
      <c r="M3327" t="str">
        <f t="shared" si="155"/>
        <v/>
      </c>
      <c r="N3327" s="12" t="str">
        <f t="shared" si="156"/>
        <v/>
      </c>
      <c r="O3327" t="str">
        <f t="shared" si="157"/>
        <v/>
      </c>
    </row>
    <row r="3328" spans="1:15" x14ac:dyDescent="0.25">
      <c r="A3328">
        <v>1995</v>
      </c>
      <c r="B3328">
        <v>3</v>
      </c>
      <c r="C3328" s="2">
        <v>0.38472222222222219</v>
      </c>
      <c r="D3328">
        <v>2</v>
      </c>
      <c r="E3328">
        <v>6</v>
      </c>
      <c r="F3328" t="s">
        <v>3471</v>
      </c>
      <c r="G3328" t="s">
        <v>3533</v>
      </c>
      <c r="H3328">
        <v>35</v>
      </c>
      <c r="I3328">
        <v>10</v>
      </c>
      <c r="J3328">
        <v>1.4</v>
      </c>
      <c r="K3328">
        <v>3.18</v>
      </c>
      <c r="L3328">
        <v>0</v>
      </c>
      <c r="M3328" t="str">
        <f t="shared" si="155"/>
        <v/>
      </c>
      <c r="N3328" s="12" t="str">
        <f t="shared" si="156"/>
        <v/>
      </c>
      <c r="O3328" t="str">
        <f t="shared" si="157"/>
        <v/>
      </c>
    </row>
    <row r="3329" spans="1:15" x14ac:dyDescent="0.25">
      <c r="A3329">
        <v>1995</v>
      </c>
      <c r="B3329">
        <v>3</v>
      </c>
      <c r="C3329" s="2">
        <v>0.37013888888888885</v>
      </c>
      <c r="D3329">
        <v>1</v>
      </c>
      <c r="E3329">
        <v>10</v>
      </c>
      <c r="F3329" t="s">
        <v>219</v>
      </c>
      <c r="G3329" t="s">
        <v>3532</v>
      </c>
      <c r="H3329">
        <v>35</v>
      </c>
      <c r="I3329">
        <v>10</v>
      </c>
      <c r="J3329">
        <v>3.18</v>
      </c>
      <c r="K3329">
        <v>3.04</v>
      </c>
      <c r="L3329">
        <v>0</v>
      </c>
      <c r="M3329" t="str">
        <f t="shared" si="155"/>
        <v/>
      </c>
      <c r="N3329" s="12" t="str">
        <f t="shared" si="156"/>
        <v/>
      </c>
      <c r="O3329" t="str">
        <f t="shared" si="157"/>
        <v/>
      </c>
    </row>
    <row r="3330" spans="1:15" x14ac:dyDescent="0.25">
      <c r="A3330">
        <v>1995</v>
      </c>
      <c r="B3330">
        <v>3</v>
      </c>
      <c r="C3330" s="2">
        <v>0.35555555555555557</v>
      </c>
      <c r="D3330">
        <v>2</v>
      </c>
      <c r="E3330">
        <v>7</v>
      </c>
      <c r="F3330" t="s">
        <v>101</v>
      </c>
      <c r="G3330" t="s">
        <v>3450</v>
      </c>
      <c r="H3330">
        <v>35</v>
      </c>
      <c r="I3330">
        <v>10</v>
      </c>
      <c r="J3330">
        <v>3.04</v>
      </c>
      <c r="K3330">
        <v>2.35</v>
      </c>
      <c r="L3330">
        <v>0</v>
      </c>
      <c r="M3330" t="str">
        <f t="shared" si="155"/>
        <v/>
      </c>
      <c r="N3330" s="12" t="str">
        <f t="shared" si="156"/>
        <v/>
      </c>
      <c r="O3330" t="str">
        <f t="shared" si="157"/>
        <v/>
      </c>
    </row>
    <row r="3331" spans="1:15" x14ac:dyDescent="0.25">
      <c r="A3331">
        <v>1995</v>
      </c>
      <c r="B3331">
        <v>3</v>
      </c>
      <c r="C3331" s="2">
        <v>0.34097222222222223</v>
      </c>
      <c r="D3331">
        <v>3</v>
      </c>
      <c r="E3331">
        <v>7</v>
      </c>
      <c r="F3331" t="s">
        <v>101</v>
      </c>
      <c r="G3331" t="s">
        <v>3444</v>
      </c>
      <c r="H3331">
        <v>35</v>
      </c>
      <c r="I3331">
        <v>10</v>
      </c>
      <c r="J3331">
        <v>2.35</v>
      </c>
      <c r="K3331">
        <v>1.1499999999999999</v>
      </c>
      <c r="L3331">
        <v>0</v>
      </c>
      <c r="M3331" t="str">
        <f t="shared" si="155"/>
        <v/>
      </c>
      <c r="N3331" s="12" t="str">
        <f t="shared" si="156"/>
        <v/>
      </c>
      <c r="O3331" t="str">
        <f t="shared" si="157"/>
        <v/>
      </c>
    </row>
    <row r="3332" spans="1:15" x14ac:dyDescent="0.25">
      <c r="A3332">
        <v>1995</v>
      </c>
      <c r="B3332">
        <v>3</v>
      </c>
      <c r="C3332" s="2">
        <v>0.3263888888888889</v>
      </c>
      <c r="D3332">
        <v>4</v>
      </c>
      <c r="E3332">
        <v>7</v>
      </c>
      <c r="F3332" t="s">
        <v>101</v>
      </c>
      <c r="G3332" t="s">
        <v>3445</v>
      </c>
      <c r="H3332">
        <v>35</v>
      </c>
      <c r="I3332">
        <v>10</v>
      </c>
      <c r="J3332">
        <v>1.1499999999999999</v>
      </c>
      <c r="K3332">
        <v>-1.1399999999999999</v>
      </c>
      <c r="L3332">
        <v>0</v>
      </c>
      <c r="M3332" t="str">
        <f t="shared" ref="M3332:M3395" si="158">IF(AND(H3332=H3331,I3332=I3331),"",$B3332)</f>
        <v/>
      </c>
      <c r="N3332" s="12" t="str">
        <f t="shared" ref="N3332:N3395" si="159">IF(NOT(ISNUMBER(M3332)),"",
IF(AND($C3332=0.625,$B3332=1),TIME(0,0,0),
(($C$3-C3332)+0.625*(B3332-1))/60))</f>
        <v/>
      </c>
      <c r="O3332" t="str">
        <f t="shared" ref="O3332:O3395" si="160">IF(N3332&lt;&gt;"",ABS(H3332-I3332),"")</f>
        <v/>
      </c>
    </row>
    <row r="3333" spans="1:15" x14ac:dyDescent="0.25">
      <c r="A3333">
        <v>1995</v>
      </c>
      <c r="B3333">
        <v>3</v>
      </c>
      <c r="C3333" s="2">
        <v>0.30902777777777779</v>
      </c>
      <c r="D3333">
        <v>1</v>
      </c>
      <c r="E3333">
        <v>10</v>
      </c>
      <c r="F3333" t="s">
        <v>101</v>
      </c>
      <c r="G3333" t="s">
        <v>3531</v>
      </c>
      <c r="H3333">
        <v>35</v>
      </c>
      <c r="I3333">
        <v>10</v>
      </c>
      <c r="J3333">
        <v>1.1399999999999999</v>
      </c>
      <c r="K3333">
        <v>1.81</v>
      </c>
      <c r="L3333">
        <v>0</v>
      </c>
      <c r="M3333" t="str">
        <f t="shared" si="158"/>
        <v/>
      </c>
      <c r="N3333" s="12" t="str">
        <f t="shared" si="159"/>
        <v/>
      </c>
      <c r="O3333" t="str">
        <f t="shared" si="160"/>
        <v/>
      </c>
    </row>
    <row r="3334" spans="1:15" x14ac:dyDescent="0.25">
      <c r="A3334">
        <v>1995</v>
      </c>
      <c r="B3334">
        <v>3</v>
      </c>
      <c r="C3334" s="2">
        <v>0.29375000000000001</v>
      </c>
      <c r="D3334">
        <v>2</v>
      </c>
      <c r="E3334">
        <v>1</v>
      </c>
      <c r="F3334" t="s">
        <v>69</v>
      </c>
      <c r="G3334" t="s">
        <v>3530</v>
      </c>
      <c r="H3334">
        <v>35</v>
      </c>
      <c r="I3334">
        <v>10</v>
      </c>
      <c r="J3334">
        <v>1.81</v>
      </c>
      <c r="K3334">
        <v>1.86</v>
      </c>
      <c r="L3334">
        <v>0</v>
      </c>
      <c r="M3334" t="str">
        <f t="shared" si="158"/>
        <v/>
      </c>
      <c r="N3334" s="12" t="str">
        <f t="shared" si="159"/>
        <v/>
      </c>
      <c r="O3334" t="str">
        <f t="shared" si="160"/>
        <v/>
      </c>
    </row>
    <row r="3335" spans="1:15" x14ac:dyDescent="0.25">
      <c r="A3335">
        <v>1995</v>
      </c>
      <c r="B3335">
        <v>3</v>
      </c>
      <c r="C3335" s="2">
        <v>0.27847222222222223</v>
      </c>
      <c r="D3335">
        <v>1</v>
      </c>
      <c r="E3335">
        <v>10</v>
      </c>
      <c r="F3335" t="s">
        <v>3447</v>
      </c>
      <c r="G3335" t="s">
        <v>3504</v>
      </c>
      <c r="H3335">
        <v>35</v>
      </c>
      <c r="I3335">
        <v>10</v>
      </c>
      <c r="J3335">
        <v>1.86</v>
      </c>
      <c r="K3335">
        <v>1.32</v>
      </c>
      <c r="L3335">
        <v>0</v>
      </c>
      <c r="M3335" t="str">
        <f t="shared" si="158"/>
        <v/>
      </c>
      <c r="N3335" s="12" t="str">
        <f t="shared" si="159"/>
        <v/>
      </c>
      <c r="O3335" t="str">
        <f t="shared" si="160"/>
        <v/>
      </c>
    </row>
    <row r="3336" spans="1:15" x14ac:dyDescent="0.25">
      <c r="A3336">
        <v>1995</v>
      </c>
      <c r="B3336">
        <v>3</v>
      </c>
      <c r="C3336" s="2">
        <v>0.26319444444444445</v>
      </c>
      <c r="D3336">
        <v>2</v>
      </c>
      <c r="E3336">
        <v>10</v>
      </c>
      <c r="F3336" t="s">
        <v>3447</v>
      </c>
      <c r="G3336" t="s">
        <v>3529</v>
      </c>
      <c r="H3336">
        <v>35</v>
      </c>
      <c r="I3336">
        <v>10</v>
      </c>
      <c r="J3336">
        <v>1.32</v>
      </c>
      <c r="K3336">
        <v>0.1</v>
      </c>
      <c r="L3336">
        <v>0</v>
      </c>
      <c r="M3336" t="str">
        <f t="shared" si="158"/>
        <v/>
      </c>
      <c r="N3336" s="12" t="str">
        <f t="shared" si="159"/>
        <v/>
      </c>
      <c r="O3336" t="str">
        <f t="shared" si="160"/>
        <v/>
      </c>
    </row>
    <row r="3337" spans="1:15" x14ac:dyDescent="0.25">
      <c r="A3337">
        <v>1995</v>
      </c>
      <c r="B3337">
        <v>3</v>
      </c>
      <c r="C3337" s="2">
        <v>0.24791666666666667</v>
      </c>
      <c r="D3337">
        <v>3</v>
      </c>
      <c r="E3337">
        <v>14</v>
      </c>
      <c r="F3337" t="s">
        <v>143</v>
      </c>
      <c r="H3337">
        <v>35</v>
      </c>
      <c r="I3337">
        <v>10</v>
      </c>
      <c r="J3337">
        <v>0.1</v>
      </c>
      <c r="K3337">
        <v>3.05</v>
      </c>
      <c r="L3337">
        <v>0</v>
      </c>
      <c r="M3337" t="str">
        <f t="shared" si="158"/>
        <v/>
      </c>
      <c r="N3337" s="12" t="str">
        <f t="shared" si="159"/>
        <v/>
      </c>
      <c r="O3337" t="str">
        <f t="shared" si="160"/>
        <v/>
      </c>
    </row>
    <row r="3338" spans="1:15" x14ac:dyDescent="0.25">
      <c r="A3338">
        <v>1995</v>
      </c>
      <c r="B3338">
        <v>3</v>
      </c>
      <c r="C3338" s="2">
        <v>0.23263888888888887</v>
      </c>
      <c r="D3338">
        <v>1</v>
      </c>
      <c r="E3338">
        <v>10</v>
      </c>
      <c r="F3338" t="s">
        <v>3461</v>
      </c>
      <c r="G3338" t="s">
        <v>3507</v>
      </c>
      <c r="H3338">
        <v>35</v>
      </c>
      <c r="I3338">
        <v>10</v>
      </c>
      <c r="J3338">
        <v>3.05</v>
      </c>
      <c r="K3338">
        <v>3.91</v>
      </c>
      <c r="L3338">
        <v>0</v>
      </c>
      <c r="M3338" t="str">
        <f t="shared" si="158"/>
        <v/>
      </c>
      <c r="N3338" s="12" t="str">
        <f t="shared" si="159"/>
        <v/>
      </c>
      <c r="O3338" t="str">
        <f t="shared" si="160"/>
        <v/>
      </c>
    </row>
    <row r="3339" spans="1:15" x14ac:dyDescent="0.25">
      <c r="A3339">
        <v>1995</v>
      </c>
      <c r="B3339">
        <v>3</v>
      </c>
      <c r="C3339" s="2">
        <v>0.21736111111111112</v>
      </c>
      <c r="D3339">
        <v>1</v>
      </c>
      <c r="E3339">
        <v>10</v>
      </c>
      <c r="F3339" t="s">
        <v>3527</v>
      </c>
      <c r="G3339" t="s">
        <v>3528</v>
      </c>
      <c r="H3339">
        <v>35</v>
      </c>
      <c r="I3339">
        <v>10</v>
      </c>
      <c r="J3339">
        <v>3.91</v>
      </c>
      <c r="K3339">
        <v>3.36</v>
      </c>
      <c r="L3339">
        <v>0</v>
      </c>
      <c r="M3339" t="str">
        <f t="shared" si="158"/>
        <v/>
      </c>
      <c r="N3339" s="12" t="str">
        <f t="shared" si="159"/>
        <v/>
      </c>
      <c r="O3339" t="str">
        <f t="shared" si="160"/>
        <v/>
      </c>
    </row>
    <row r="3340" spans="1:15" x14ac:dyDescent="0.25">
      <c r="A3340">
        <v>1995</v>
      </c>
      <c r="B3340">
        <v>3</v>
      </c>
      <c r="C3340" s="2">
        <v>0.20208333333333331</v>
      </c>
      <c r="D3340">
        <v>2</v>
      </c>
      <c r="E3340">
        <v>10</v>
      </c>
      <c r="F3340" t="s">
        <v>3527</v>
      </c>
      <c r="G3340" t="s">
        <v>3526</v>
      </c>
      <c r="H3340">
        <v>35</v>
      </c>
      <c r="I3340">
        <v>10</v>
      </c>
      <c r="J3340">
        <v>3.36</v>
      </c>
      <c r="K3340">
        <v>4.78</v>
      </c>
      <c r="L3340">
        <v>0</v>
      </c>
      <c r="M3340" t="str">
        <f t="shared" si="158"/>
        <v/>
      </c>
      <c r="N3340" s="12" t="str">
        <f t="shared" si="159"/>
        <v/>
      </c>
      <c r="O3340" t="str">
        <f t="shared" si="160"/>
        <v/>
      </c>
    </row>
    <row r="3341" spans="1:15" x14ac:dyDescent="0.25">
      <c r="A3341">
        <v>1995</v>
      </c>
      <c r="B3341">
        <v>3</v>
      </c>
      <c r="C3341" s="2">
        <v>0.18680555555555556</v>
      </c>
      <c r="D3341">
        <v>1</v>
      </c>
      <c r="E3341">
        <v>10</v>
      </c>
      <c r="F3341" t="s">
        <v>3525</v>
      </c>
      <c r="G3341" t="s">
        <v>3484</v>
      </c>
      <c r="H3341">
        <v>35</v>
      </c>
      <c r="I3341">
        <v>10</v>
      </c>
      <c r="J3341">
        <v>4.78</v>
      </c>
      <c r="K3341">
        <v>3.66</v>
      </c>
      <c r="L3341">
        <v>0</v>
      </c>
      <c r="M3341" t="str">
        <f t="shared" si="158"/>
        <v/>
      </c>
      <c r="N3341" s="12" t="str">
        <f t="shared" si="159"/>
        <v/>
      </c>
      <c r="O3341" t="str">
        <f t="shared" si="160"/>
        <v/>
      </c>
    </row>
    <row r="3342" spans="1:15" x14ac:dyDescent="0.25">
      <c r="A3342">
        <v>1995</v>
      </c>
      <c r="B3342">
        <v>3</v>
      </c>
      <c r="C3342" s="2">
        <v>0.17152777777777775</v>
      </c>
      <c r="D3342">
        <v>2</v>
      </c>
      <c r="E3342">
        <v>13</v>
      </c>
      <c r="F3342" t="s">
        <v>3524</v>
      </c>
      <c r="G3342" t="s">
        <v>3520</v>
      </c>
      <c r="H3342">
        <v>35</v>
      </c>
      <c r="I3342">
        <v>10</v>
      </c>
      <c r="J3342">
        <v>3.66</v>
      </c>
      <c r="K3342">
        <v>3</v>
      </c>
      <c r="L3342">
        <v>0</v>
      </c>
      <c r="M3342" t="str">
        <f t="shared" si="158"/>
        <v/>
      </c>
      <c r="N3342" s="12" t="str">
        <f t="shared" si="159"/>
        <v/>
      </c>
      <c r="O3342" t="str">
        <f t="shared" si="160"/>
        <v/>
      </c>
    </row>
    <row r="3343" spans="1:15" x14ac:dyDescent="0.25">
      <c r="A3343">
        <v>1995</v>
      </c>
      <c r="B3343">
        <v>3</v>
      </c>
      <c r="C3343" s="2">
        <v>0.15625</v>
      </c>
      <c r="D3343">
        <v>3</v>
      </c>
      <c r="E3343">
        <v>13</v>
      </c>
      <c r="F3343" t="s">
        <v>3524</v>
      </c>
      <c r="G3343" t="s">
        <v>3523</v>
      </c>
      <c r="H3343">
        <v>42</v>
      </c>
      <c r="I3343">
        <v>10</v>
      </c>
      <c r="J3343">
        <v>3</v>
      </c>
      <c r="K3343">
        <v>7</v>
      </c>
      <c r="L3343">
        <v>0</v>
      </c>
      <c r="M3343">
        <f t="shared" si="158"/>
        <v>3</v>
      </c>
      <c r="N3343" s="12">
        <f t="shared" si="159"/>
        <v>2.8645833333333332E-2</v>
      </c>
      <c r="O3343">
        <f t="shared" si="160"/>
        <v>32</v>
      </c>
    </row>
    <row r="3344" spans="1:15" x14ac:dyDescent="0.25">
      <c r="A3344">
        <v>1995</v>
      </c>
      <c r="B3344">
        <v>3</v>
      </c>
      <c r="C3344" s="2">
        <v>0.13749999999999998</v>
      </c>
      <c r="G3344" t="s">
        <v>3522</v>
      </c>
      <c r="H3344">
        <v>42</v>
      </c>
      <c r="I3344">
        <v>18</v>
      </c>
      <c r="J3344">
        <v>0</v>
      </c>
      <c r="K3344">
        <v>8</v>
      </c>
      <c r="L3344">
        <v>0</v>
      </c>
      <c r="M3344">
        <f t="shared" si="158"/>
        <v>3</v>
      </c>
      <c r="N3344" s="12">
        <f t="shared" si="159"/>
        <v>2.8958333333333332E-2</v>
      </c>
      <c r="O3344">
        <f t="shared" si="160"/>
        <v>24</v>
      </c>
    </row>
    <row r="3345" spans="1:15" x14ac:dyDescent="0.25">
      <c r="A3345">
        <v>1995</v>
      </c>
      <c r="B3345">
        <v>3</v>
      </c>
      <c r="C3345" s="2">
        <v>0.12569444444444444</v>
      </c>
      <c r="G3345" t="s">
        <v>3521</v>
      </c>
      <c r="H3345">
        <v>42</v>
      </c>
      <c r="I3345">
        <v>18</v>
      </c>
      <c r="J3345">
        <v>0</v>
      </c>
      <c r="K3345">
        <v>0.81</v>
      </c>
      <c r="L3345">
        <v>0</v>
      </c>
      <c r="M3345" t="str">
        <f t="shared" si="158"/>
        <v/>
      </c>
      <c r="N3345" s="12" t="str">
        <f t="shared" si="159"/>
        <v/>
      </c>
      <c r="O3345" t="str">
        <f t="shared" si="160"/>
        <v/>
      </c>
    </row>
    <row r="3346" spans="1:15" x14ac:dyDescent="0.25">
      <c r="A3346">
        <v>1995</v>
      </c>
      <c r="B3346">
        <v>3</v>
      </c>
      <c r="C3346" s="2">
        <v>0.1125</v>
      </c>
      <c r="D3346">
        <v>1</v>
      </c>
      <c r="E3346">
        <v>10</v>
      </c>
      <c r="F3346" t="s">
        <v>103</v>
      </c>
      <c r="G3346" t="s">
        <v>3520</v>
      </c>
      <c r="H3346">
        <v>42</v>
      </c>
      <c r="I3346">
        <v>18</v>
      </c>
      <c r="J3346">
        <v>0.81</v>
      </c>
      <c r="K3346">
        <v>0.26</v>
      </c>
      <c r="L3346">
        <v>0</v>
      </c>
      <c r="M3346" t="str">
        <f t="shared" si="158"/>
        <v/>
      </c>
      <c r="N3346" s="12" t="str">
        <f t="shared" si="159"/>
        <v/>
      </c>
      <c r="O3346" t="str">
        <f t="shared" si="160"/>
        <v/>
      </c>
    </row>
    <row r="3347" spans="1:15" x14ac:dyDescent="0.25">
      <c r="A3347">
        <v>1995</v>
      </c>
      <c r="B3347">
        <v>3</v>
      </c>
      <c r="C3347" s="2">
        <v>9.930555555555555E-2</v>
      </c>
      <c r="D3347">
        <v>2</v>
      </c>
      <c r="E3347">
        <v>10</v>
      </c>
      <c r="F3347" t="s">
        <v>103</v>
      </c>
      <c r="G3347" t="s">
        <v>3519</v>
      </c>
      <c r="H3347">
        <v>42</v>
      </c>
      <c r="I3347">
        <v>18</v>
      </c>
      <c r="J3347">
        <v>0.26</v>
      </c>
      <c r="K3347">
        <v>-0.82</v>
      </c>
      <c r="L3347">
        <v>0</v>
      </c>
      <c r="M3347" t="str">
        <f t="shared" si="158"/>
        <v/>
      </c>
      <c r="N3347" s="12" t="str">
        <f t="shared" si="159"/>
        <v/>
      </c>
      <c r="O3347" t="str">
        <f t="shared" si="160"/>
        <v/>
      </c>
    </row>
    <row r="3348" spans="1:15" x14ac:dyDescent="0.25">
      <c r="A3348">
        <v>1995</v>
      </c>
      <c r="B3348">
        <v>3</v>
      </c>
      <c r="C3348" s="2">
        <v>8.6111111111111124E-2</v>
      </c>
      <c r="D3348">
        <v>3</v>
      </c>
      <c r="E3348">
        <v>13</v>
      </c>
      <c r="F3348" t="s">
        <v>152</v>
      </c>
      <c r="G3348" t="s">
        <v>3518</v>
      </c>
      <c r="H3348">
        <v>42</v>
      </c>
      <c r="I3348">
        <v>18</v>
      </c>
      <c r="J3348">
        <v>-0.82</v>
      </c>
      <c r="K3348">
        <v>-1.57</v>
      </c>
      <c r="L3348">
        <v>0</v>
      </c>
      <c r="M3348" t="str">
        <f t="shared" si="158"/>
        <v/>
      </c>
      <c r="N3348" s="12" t="str">
        <f t="shared" si="159"/>
        <v/>
      </c>
      <c r="O3348" t="str">
        <f t="shared" si="160"/>
        <v/>
      </c>
    </row>
    <row r="3349" spans="1:15" x14ac:dyDescent="0.25">
      <c r="A3349">
        <v>1995</v>
      </c>
      <c r="B3349">
        <v>3</v>
      </c>
      <c r="C3349" s="2">
        <v>7.2916666666666671E-2</v>
      </c>
      <c r="D3349">
        <v>4</v>
      </c>
      <c r="E3349">
        <v>11</v>
      </c>
      <c r="F3349" t="s">
        <v>105</v>
      </c>
      <c r="G3349" t="s">
        <v>3517</v>
      </c>
      <c r="H3349">
        <v>42</v>
      </c>
      <c r="I3349">
        <v>18</v>
      </c>
      <c r="J3349">
        <v>-1.57</v>
      </c>
      <c r="K3349">
        <v>-0.81</v>
      </c>
      <c r="L3349">
        <v>0</v>
      </c>
      <c r="M3349" t="str">
        <f t="shared" si="158"/>
        <v/>
      </c>
      <c r="N3349" s="12" t="str">
        <f t="shared" si="159"/>
        <v/>
      </c>
      <c r="O3349" t="str">
        <f t="shared" si="160"/>
        <v/>
      </c>
    </row>
    <row r="3350" spans="1:15" x14ac:dyDescent="0.25">
      <c r="A3350">
        <v>1995</v>
      </c>
      <c r="B3350">
        <v>3</v>
      </c>
      <c r="C3350" s="2">
        <v>5.6944444444444443E-2</v>
      </c>
      <c r="D3350">
        <v>1</v>
      </c>
      <c r="E3350">
        <v>10</v>
      </c>
      <c r="F3350" t="s">
        <v>3480</v>
      </c>
      <c r="G3350" t="s">
        <v>3444</v>
      </c>
      <c r="H3350">
        <v>42</v>
      </c>
      <c r="I3350">
        <v>18</v>
      </c>
      <c r="J3350">
        <v>0.81</v>
      </c>
      <c r="K3350">
        <v>0.26</v>
      </c>
      <c r="L3350">
        <v>0</v>
      </c>
      <c r="M3350" t="str">
        <f t="shared" si="158"/>
        <v/>
      </c>
      <c r="N3350" s="12" t="str">
        <f t="shared" si="159"/>
        <v/>
      </c>
      <c r="O3350" t="str">
        <f t="shared" si="160"/>
        <v/>
      </c>
    </row>
    <row r="3351" spans="1:15" x14ac:dyDescent="0.25">
      <c r="A3351">
        <v>1995</v>
      </c>
      <c r="B3351">
        <v>3</v>
      </c>
      <c r="C3351" s="2">
        <v>4.4444444444444446E-2</v>
      </c>
      <c r="D3351">
        <v>2</v>
      </c>
      <c r="E3351">
        <v>10</v>
      </c>
      <c r="F3351" t="s">
        <v>3480</v>
      </c>
      <c r="G3351" t="s">
        <v>3516</v>
      </c>
      <c r="H3351">
        <v>42</v>
      </c>
      <c r="I3351">
        <v>18</v>
      </c>
      <c r="J3351">
        <v>0.26</v>
      </c>
      <c r="K3351">
        <v>0.37</v>
      </c>
      <c r="L3351">
        <v>0</v>
      </c>
      <c r="M3351" t="str">
        <f t="shared" si="158"/>
        <v/>
      </c>
      <c r="N3351" s="12" t="str">
        <f t="shared" si="159"/>
        <v/>
      </c>
      <c r="O3351" t="str">
        <f t="shared" si="160"/>
        <v/>
      </c>
    </row>
    <row r="3352" spans="1:15" x14ac:dyDescent="0.25">
      <c r="A3352">
        <v>1995</v>
      </c>
      <c r="B3352">
        <v>3</v>
      </c>
      <c r="C3352" s="2">
        <v>3.1944444444444449E-2</v>
      </c>
      <c r="D3352">
        <v>3</v>
      </c>
      <c r="E3352">
        <v>4</v>
      </c>
      <c r="F3352" t="s">
        <v>3515</v>
      </c>
      <c r="G3352" t="s">
        <v>3514</v>
      </c>
      <c r="H3352">
        <v>42</v>
      </c>
      <c r="I3352">
        <v>18</v>
      </c>
      <c r="J3352">
        <v>0.37</v>
      </c>
      <c r="K3352">
        <v>-0.91</v>
      </c>
      <c r="L3352">
        <v>0</v>
      </c>
      <c r="M3352" t="str">
        <f t="shared" si="158"/>
        <v/>
      </c>
      <c r="N3352" s="12" t="str">
        <f t="shared" si="159"/>
        <v/>
      </c>
      <c r="O3352" t="str">
        <f t="shared" si="160"/>
        <v/>
      </c>
    </row>
    <row r="3353" spans="1:15" x14ac:dyDescent="0.25">
      <c r="A3353">
        <v>1995</v>
      </c>
      <c r="B3353">
        <v>3</v>
      </c>
      <c r="C3353" s="2">
        <v>1.9444444444444445E-2</v>
      </c>
      <c r="D3353">
        <v>4</v>
      </c>
      <c r="E3353">
        <v>1</v>
      </c>
      <c r="F3353" t="s">
        <v>3513</v>
      </c>
      <c r="G3353" t="s">
        <v>3512</v>
      </c>
      <c r="H3353">
        <v>42</v>
      </c>
      <c r="I3353">
        <v>18</v>
      </c>
      <c r="J3353">
        <v>-0.91</v>
      </c>
      <c r="K3353">
        <v>-3.45</v>
      </c>
      <c r="L3353">
        <v>0</v>
      </c>
      <c r="M3353" t="str">
        <f t="shared" si="158"/>
        <v/>
      </c>
      <c r="N3353" s="12" t="str">
        <f t="shared" si="159"/>
        <v/>
      </c>
      <c r="O3353" t="str">
        <f t="shared" si="160"/>
        <v/>
      </c>
    </row>
    <row r="3354" spans="1:15" x14ac:dyDescent="0.25">
      <c r="A3354">
        <v>1995</v>
      </c>
      <c r="B3354">
        <v>3</v>
      </c>
      <c r="C3354" s="2">
        <v>5.5555555555555558E-3</v>
      </c>
      <c r="D3354">
        <v>1</v>
      </c>
      <c r="E3354">
        <v>10</v>
      </c>
      <c r="F3354" t="s">
        <v>3510</v>
      </c>
      <c r="G3354" t="s">
        <v>3511</v>
      </c>
      <c r="H3354">
        <v>42</v>
      </c>
      <c r="I3354">
        <v>18</v>
      </c>
      <c r="J3354">
        <v>3.45</v>
      </c>
      <c r="K3354">
        <v>2.9</v>
      </c>
      <c r="L3354">
        <v>0</v>
      </c>
      <c r="M3354" t="str">
        <f t="shared" si="158"/>
        <v/>
      </c>
      <c r="N3354" s="12" t="str">
        <f t="shared" si="159"/>
        <v/>
      </c>
      <c r="O3354" t="str">
        <f t="shared" si="160"/>
        <v/>
      </c>
    </row>
    <row r="3355" spans="1:15" x14ac:dyDescent="0.25">
      <c r="A3355">
        <v>1995</v>
      </c>
      <c r="B3355">
        <v>3</v>
      </c>
      <c r="C3355" s="2">
        <v>2.7777777777777779E-3</v>
      </c>
      <c r="D3355">
        <v>2</v>
      </c>
      <c r="E3355">
        <v>10</v>
      </c>
      <c r="F3355" t="s">
        <v>3510</v>
      </c>
      <c r="G3355" t="s">
        <v>3509</v>
      </c>
      <c r="H3355">
        <v>42</v>
      </c>
      <c r="I3355">
        <v>18</v>
      </c>
      <c r="J3355">
        <v>2.9</v>
      </c>
      <c r="K3355">
        <v>3.27</v>
      </c>
      <c r="L3355">
        <v>0</v>
      </c>
      <c r="M3355" t="str">
        <f t="shared" si="158"/>
        <v/>
      </c>
      <c r="N3355" s="12" t="str">
        <f t="shared" si="159"/>
        <v/>
      </c>
      <c r="O3355" t="str">
        <f t="shared" si="160"/>
        <v/>
      </c>
    </row>
    <row r="3356" spans="1:15" x14ac:dyDescent="0.25">
      <c r="A3356">
        <v>1995</v>
      </c>
      <c r="B3356">
        <v>4</v>
      </c>
      <c r="C3356" s="2">
        <v>0.625</v>
      </c>
      <c r="D3356">
        <v>3</v>
      </c>
      <c r="E3356">
        <v>2</v>
      </c>
      <c r="F3356" t="s">
        <v>3508</v>
      </c>
      <c r="G3356" t="s">
        <v>3507</v>
      </c>
      <c r="H3356">
        <v>42</v>
      </c>
      <c r="I3356">
        <v>18</v>
      </c>
      <c r="J3356">
        <v>3.27</v>
      </c>
      <c r="K3356">
        <v>4.84</v>
      </c>
      <c r="L3356">
        <v>0</v>
      </c>
      <c r="M3356" t="str">
        <f t="shared" si="158"/>
        <v/>
      </c>
      <c r="N3356" s="12" t="str">
        <f t="shared" si="159"/>
        <v/>
      </c>
      <c r="O3356" t="str">
        <f t="shared" si="160"/>
        <v/>
      </c>
    </row>
    <row r="3357" spans="1:15" x14ac:dyDescent="0.25">
      <c r="A3357">
        <v>1995</v>
      </c>
      <c r="B3357">
        <v>4</v>
      </c>
      <c r="C3357" s="2">
        <v>0.61319444444444449</v>
      </c>
      <c r="D3357">
        <v>1</v>
      </c>
      <c r="E3357">
        <v>10</v>
      </c>
      <c r="F3357" t="s">
        <v>3506</v>
      </c>
      <c r="G3357" t="s">
        <v>3505</v>
      </c>
      <c r="H3357">
        <v>42</v>
      </c>
      <c r="I3357">
        <v>18</v>
      </c>
      <c r="J3357">
        <v>4.84</v>
      </c>
      <c r="K3357">
        <v>4.8899999999999997</v>
      </c>
      <c r="L3357">
        <v>0</v>
      </c>
      <c r="M3357" t="str">
        <f t="shared" si="158"/>
        <v/>
      </c>
      <c r="N3357" s="12" t="str">
        <f t="shared" si="159"/>
        <v/>
      </c>
      <c r="O3357" t="str">
        <f t="shared" si="160"/>
        <v/>
      </c>
    </row>
    <row r="3358" spans="1:15" x14ac:dyDescent="0.25">
      <c r="A3358">
        <v>1995</v>
      </c>
      <c r="B3358">
        <v>4</v>
      </c>
      <c r="C3358" s="2">
        <v>0.60138888888888886</v>
      </c>
      <c r="D3358">
        <v>2</v>
      </c>
      <c r="E3358">
        <v>6</v>
      </c>
      <c r="F3358" t="s">
        <v>3503</v>
      </c>
      <c r="G3358" t="s">
        <v>3504</v>
      </c>
      <c r="H3358">
        <v>42</v>
      </c>
      <c r="I3358">
        <v>18</v>
      </c>
      <c r="J3358">
        <v>4.8899999999999997</v>
      </c>
      <c r="K3358">
        <v>3.98</v>
      </c>
      <c r="L3358">
        <v>0</v>
      </c>
      <c r="M3358" t="str">
        <f t="shared" si="158"/>
        <v/>
      </c>
      <c r="N3358" s="12" t="str">
        <f t="shared" si="159"/>
        <v/>
      </c>
      <c r="O3358" t="str">
        <f t="shared" si="160"/>
        <v/>
      </c>
    </row>
    <row r="3359" spans="1:15" x14ac:dyDescent="0.25">
      <c r="A3359">
        <v>1995</v>
      </c>
      <c r="B3359">
        <v>4</v>
      </c>
      <c r="C3359" s="2">
        <v>0.58958333333333335</v>
      </c>
      <c r="D3359">
        <v>3</v>
      </c>
      <c r="E3359">
        <v>6</v>
      </c>
      <c r="F3359" t="s">
        <v>3503</v>
      </c>
      <c r="G3359" t="s">
        <v>3502</v>
      </c>
      <c r="H3359">
        <v>49</v>
      </c>
      <c r="I3359">
        <v>18</v>
      </c>
      <c r="J3359">
        <v>3.98</v>
      </c>
      <c r="K3359">
        <v>7</v>
      </c>
      <c r="L3359">
        <v>0</v>
      </c>
      <c r="M3359">
        <f t="shared" si="158"/>
        <v>4</v>
      </c>
      <c r="N3359" s="12">
        <f t="shared" si="159"/>
        <v>3.184027777777778E-2</v>
      </c>
      <c r="O3359">
        <f t="shared" si="160"/>
        <v>31</v>
      </c>
    </row>
    <row r="3360" spans="1:15" x14ac:dyDescent="0.25">
      <c r="A3360">
        <v>1995</v>
      </c>
      <c r="B3360">
        <v>4</v>
      </c>
      <c r="C3360" s="2">
        <v>0.5756944444444444</v>
      </c>
      <c r="G3360" t="s">
        <v>3501</v>
      </c>
      <c r="H3360">
        <v>49</v>
      </c>
      <c r="I3360">
        <v>18</v>
      </c>
      <c r="J3360">
        <v>0</v>
      </c>
      <c r="K3360">
        <v>1.47</v>
      </c>
      <c r="L3360">
        <v>0</v>
      </c>
      <c r="M3360" t="str">
        <f t="shared" si="158"/>
        <v/>
      </c>
      <c r="N3360" s="12" t="str">
        <f t="shared" si="159"/>
        <v/>
      </c>
      <c r="O3360" t="str">
        <f t="shared" si="160"/>
        <v/>
      </c>
    </row>
    <row r="3361" spans="1:15" x14ac:dyDescent="0.25">
      <c r="A3361">
        <v>1995</v>
      </c>
      <c r="B3361">
        <v>4</v>
      </c>
      <c r="C3361" s="2">
        <v>0.56597222222222221</v>
      </c>
      <c r="D3361">
        <v>1</v>
      </c>
      <c r="E3361">
        <v>10</v>
      </c>
      <c r="F3361" t="s">
        <v>3461</v>
      </c>
      <c r="G3361" t="s">
        <v>3500</v>
      </c>
      <c r="H3361">
        <v>49</v>
      </c>
      <c r="I3361">
        <v>18</v>
      </c>
      <c r="J3361">
        <v>1.47</v>
      </c>
      <c r="K3361">
        <v>1.6</v>
      </c>
      <c r="L3361">
        <v>0</v>
      </c>
      <c r="M3361" t="str">
        <f t="shared" si="158"/>
        <v/>
      </c>
      <c r="N3361" s="12" t="str">
        <f t="shared" si="159"/>
        <v/>
      </c>
      <c r="O3361" t="str">
        <f t="shared" si="160"/>
        <v/>
      </c>
    </row>
    <row r="3362" spans="1:15" x14ac:dyDescent="0.25">
      <c r="A3362">
        <v>1995</v>
      </c>
      <c r="B3362">
        <v>4</v>
      </c>
      <c r="C3362" s="2">
        <v>0.55625000000000002</v>
      </c>
      <c r="D3362">
        <v>2</v>
      </c>
      <c r="E3362">
        <v>5</v>
      </c>
      <c r="F3362" t="s">
        <v>3499</v>
      </c>
      <c r="G3362" t="s">
        <v>3445</v>
      </c>
      <c r="H3362">
        <v>49</v>
      </c>
      <c r="I3362">
        <v>18</v>
      </c>
      <c r="J3362">
        <v>1.6</v>
      </c>
      <c r="K3362">
        <v>0.89</v>
      </c>
      <c r="L3362">
        <v>0</v>
      </c>
      <c r="M3362" t="str">
        <f t="shared" si="158"/>
        <v/>
      </c>
      <c r="N3362" s="12" t="str">
        <f t="shared" si="159"/>
        <v/>
      </c>
      <c r="O3362" t="str">
        <f t="shared" si="160"/>
        <v/>
      </c>
    </row>
    <row r="3363" spans="1:15" x14ac:dyDescent="0.25">
      <c r="A3363">
        <v>1995</v>
      </c>
      <c r="B3363">
        <v>4</v>
      </c>
      <c r="C3363" s="2">
        <v>0.54652777777777783</v>
      </c>
      <c r="D3363">
        <v>3</v>
      </c>
      <c r="E3363">
        <v>5</v>
      </c>
      <c r="F3363" t="s">
        <v>3499</v>
      </c>
      <c r="G3363" t="s">
        <v>3498</v>
      </c>
      <c r="H3363">
        <v>49</v>
      </c>
      <c r="I3363">
        <v>18</v>
      </c>
      <c r="J3363">
        <v>0.89</v>
      </c>
      <c r="K3363">
        <v>2.2599999999999998</v>
      </c>
      <c r="L3363">
        <v>0</v>
      </c>
      <c r="M3363" t="str">
        <f t="shared" si="158"/>
        <v/>
      </c>
      <c r="N3363" s="12" t="str">
        <f t="shared" si="159"/>
        <v/>
      </c>
      <c r="O3363" t="str">
        <f t="shared" si="160"/>
        <v/>
      </c>
    </row>
    <row r="3364" spans="1:15" x14ac:dyDescent="0.25">
      <c r="A3364">
        <v>1995</v>
      </c>
      <c r="B3364">
        <v>4</v>
      </c>
      <c r="C3364" s="2">
        <v>0.53680555555555554</v>
      </c>
      <c r="D3364">
        <v>1</v>
      </c>
      <c r="E3364">
        <v>10</v>
      </c>
      <c r="F3364" t="s">
        <v>3497</v>
      </c>
      <c r="G3364" t="s">
        <v>3444</v>
      </c>
      <c r="H3364">
        <v>49</v>
      </c>
      <c r="I3364">
        <v>18</v>
      </c>
      <c r="J3364">
        <v>2.2599999999999998</v>
      </c>
      <c r="K3364">
        <v>1.71</v>
      </c>
      <c r="L3364">
        <v>0</v>
      </c>
      <c r="M3364" t="str">
        <f t="shared" si="158"/>
        <v/>
      </c>
      <c r="N3364" s="12" t="str">
        <f t="shared" si="159"/>
        <v/>
      </c>
      <c r="O3364" t="str">
        <f t="shared" si="160"/>
        <v/>
      </c>
    </row>
    <row r="3365" spans="1:15" x14ac:dyDescent="0.25">
      <c r="A3365">
        <v>1995</v>
      </c>
      <c r="B3365">
        <v>4</v>
      </c>
      <c r="C3365" s="2">
        <v>0.52638888888888891</v>
      </c>
      <c r="D3365">
        <v>2</v>
      </c>
      <c r="E3365">
        <v>10</v>
      </c>
      <c r="F3365" t="s">
        <v>3497</v>
      </c>
      <c r="G3365" t="s">
        <v>3496</v>
      </c>
      <c r="H3365">
        <v>49</v>
      </c>
      <c r="I3365">
        <v>18</v>
      </c>
      <c r="J3365">
        <v>1.71</v>
      </c>
      <c r="K3365">
        <v>2.08</v>
      </c>
      <c r="L3365">
        <v>0</v>
      </c>
      <c r="M3365" t="str">
        <f t="shared" si="158"/>
        <v/>
      </c>
      <c r="N3365" s="12" t="str">
        <f t="shared" si="159"/>
        <v/>
      </c>
      <c r="O3365" t="str">
        <f t="shared" si="160"/>
        <v/>
      </c>
    </row>
    <row r="3366" spans="1:15" x14ac:dyDescent="0.25">
      <c r="A3366">
        <v>1995</v>
      </c>
      <c r="B3366">
        <v>4</v>
      </c>
      <c r="C3366" s="2">
        <v>0.5131944444444444</v>
      </c>
      <c r="D3366">
        <v>3</v>
      </c>
      <c r="E3366">
        <v>2</v>
      </c>
      <c r="F3366" t="s">
        <v>69</v>
      </c>
      <c r="G3366" t="s">
        <v>3495</v>
      </c>
      <c r="H3366">
        <v>49</v>
      </c>
      <c r="I3366">
        <v>18</v>
      </c>
      <c r="J3366">
        <v>2.08</v>
      </c>
      <c r="K3366">
        <v>3.18</v>
      </c>
      <c r="L3366">
        <v>0</v>
      </c>
      <c r="M3366" t="str">
        <f t="shared" si="158"/>
        <v/>
      </c>
      <c r="N3366" s="12" t="str">
        <f t="shared" si="159"/>
        <v/>
      </c>
      <c r="O3366" t="str">
        <f t="shared" si="160"/>
        <v/>
      </c>
    </row>
    <row r="3367" spans="1:15" x14ac:dyDescent="0.25">
      <c r="A3367">
        <v>1995</v>
      </c>
      <c r="B3367">
        <v>4</v>
      </c>
      <c r="C3367" s="2">
        <v>0.5</v>
      </c>
      <c r="D3367">
        <v>1</v>
      </c>
      <c r="E3367">
        <v>10</v>
      </c>
      <c r="F3367" t="s">
        <v>219</v>
      </c>
      <c r="G3367" t="s">
        <v>3494</v>
      </c>
      <c r="H3367">
        <v>49</v>
      </c>
      <c r="I3367">
        <v>18</v>
      </c>
      <c r="J3367">
        <v>3.18</v>
      </c>
      <c r="K3367">
        <v>2.64</v>
      </c>
      <c r="L3367">
        <v>0</v>
      </c>
      <c r="M3367" t="str">
        <f t="shared" si="158"/>
        <v/>
      </c>
      <c r="N3367" s="12" t="str">
        <f t="shared" si="159"/>
        <v/>
      </c>
      <c r="O3367" t="str">
        <f t="shared" si="160"/>
        <v/>
      </c>
    </row>
    <row r="3368" spans="1:15" x14ac:dyDescent="0.25">
      <c r="A3368">
        <v>1995</v>
      </c>
      <c r="B3368">
        <v>4</v>
      </c>
      <c r="C3368" s="2">
        <v>0.48680555555555555</v>
      </c>
      <c r="D3368">
        <v>2</v>
      </c>
      <c r="E3368">
        <v>10</v>
      </c>
      <c r="F3368" t="s">
        <v>219</v>
      </c>
      <c r="H3368">
        <v>49</v>
      </c>
      <c r="I3368">
        <v>18</v>
      </c>
      <c r="J3368">
        <v>2.64</v>
      </c>
      <c r="K3368">
        <v>3.31</v>
      </c>
      <c r="L3368">
        <v>0</v>
      </c>
      <c r="M3368" t="str">
        <f t="shared" si="158"/>
        <v/>
      </c>
      <c r="N3368" s="12" t="str">
        <f t="shared" si="159"/>
        <v/>
      </c>
      <c r="O3368" t="str">
        <f t="shared" si="160"/>
        <v/>
      </c>
    </row>
    <row r="3369" spans="1:15" x14ac:dyDescent="0.25">
      <c r="A3369">
        <v>1995</v>
      </c>
      <c r="B3369">
        <v>4</v>
      </c>
      <c r="C3369" s="2">
        <v>0.47361111111111115</v>
      </c>
      <c r="D3369">
        <v>2</v>
      </c>
      <c r="E3369">
        <v>5</v>
      </c>
      <c r="F3369" t="s">
        <v>3475</v>
      </c>
      <c r="G3369" t="s">
        <v>3493</v>
      </c>
      <c r="H3369">
        <v>49</v>
      </c>
      <c r="I3369">
        <v>18</v>
      </c>
      <c r="J3369">
        <v>3.31</v>
      </c>
      <c r="K3369">
        <v>4.84</v>
      </c>
      <c r="L3369">
        <v>0</v>
      </c>
      <c r="M3369" t="str">
        <f t="shared" si="158"/>
        <v/>
      </c>
      <c r="N3369" s="12" t="str">
        <f t="shared" si="159"/>
        <v/>
      </c>
      <c r="O3369" t="str">
        <f t="shared" si="160"/>
        <v/>
      </c>
    </row>
    <row r="3370" spans="1:15" x14ac:dyDescent="0.25">
      <c r="A3370">
        <v>1995</v>
      </c>
      <c r="B3370">
        <v>4</v>
      </c>
      <c r="C3370" s="2">
        <v>0.4604166666666667</v>
      </c>
      <c r="D3370">
        <v>1</v>
      </c>
      <c r="E3370">
        <v>10</v>
      </c>
      <c r="F3370" t="s">
        <v>3492</v>
      </c>
      <c r="G3370" t="s">
        <v>3491</v>
      </c>
      <c r="H3370">
        <v>49</v>
      </c>
      <c r="I3370">
        <v>18</v>
      </c>
      <c r="J3370">
        <v>4.84</v>
      </c>
      <c r="K3370">
        <v>4.8899999999999997</v>
      </c>
      <c r="L3370">
        <v>0</v>
      </c>
      <c r="M3370" t="str">
        <f t="shared" si="158"/>
        <v/>
      </c>
      <c r="N3370" s="12" t="str">
        <f t="shared" si="159"/>
        <v/>
      </c>
      <c r="O3370" t="str">
        <f t="shared" si="160"/>
        <v/>
      </c>
    </row>
    <row r="3371" spans="1:15" x14ac:dyDescent="0.25">
      <c r="A3371">
        <v>1995</v>
      </c>
      <c r="B3371">
        <v>4</v>
      </c>
      <c r="C3371" s="2">
        <v>0.44722222222222219</v>
      </c>
      <c r="D3371">
        <v>2</v>
      </c>
      <c r="E3371">
        <v>6</v>
      </c>
      <c r="F3371" t="s">
        <v>3488</v>
      </c>
      <c r="G3371" t="s">
        <v>3490</v>
      </c>
      <c r="H3371">
        <v>49</v>
      </c>
      <c r="I3371">
        <v>18</v>
      </c>
      <c r="J3371">
        <v>4.8899999999999997</v>
      </c>
      <c r="K3371">
        <v>3.98</v>
      </c>
      <c r="L3371">
        <v>0</v>
      </c>
      <c r="M3371" t="str">
        <f t="shared" si="158"/>
        <v/>
      </c>
      <c r="N3371" s="12" t="str">
        <f t="shared" si="159"/>
        <v/>
      </c>
      <c r="O3371" t="str">
        <f t="shared" si="160"/>
        <v/>
      </c>
    </row>
    <row r="3372" spans="1:15" x14ac:dyDescent="0.25">
      <c r="A3372">
        <v>1995</v>
      </c>
      <c r="B3372">
        <v>4</v>
      </c>
      <c r="C3372" s="2">
        <v>0.43402777777777773</v>
      </c>
      <c r="D3372">
        <v>3</v>
      </c>
      <c r="E3372">
        <v>6</v>
      </c>
      <c r="F3372" t="s">
        <v>3488</v>
      </c>
      <c r="G3372" t="s">
        <v>3489</v>
      </c>
      <c r="H3372">
        <v>49</v>
      </c>
      <c r="I3372">
        <v>18</v>
      </c>
      <c r="J3372">
        <v>3.98</v>
      </c>
      <c r="K3372">
        <v>2.98</v>
      </c>
      <c r="L3372">
        <v>0</v>
      </c>
      <c r="M3372" t="str">
        <f t="shared" si="158"/>
        <v/>
      </c>
      <c r="N3372" s="12" t="str">
        <f t="shared" si="159"/>
        <v/>
      </c>
      <c r="O3372" t="str">
        <f t="shared" si="160"/>
        <v/>
      </c>
    </row>
    <row r="3373" spans="1:15" x14ac:dyDescent="0.25">
      <c r="A3373">
        <v>1995</v>
      </c>
      <c r="B3373">
        <v>4</v>
      </c>
      <c r="C3373" s="2">
        <v>0.42083333333333334</v>
      </c>
      <c r="D3373">
        <v>4</v>
      </c>
      <c r="E3373">
        <v>6</v>
      </c>
      <c r="F3373" t="s">
        <v>3488</v>
      </c>
      <c r="G3373" t="s">
        <v>3487</v>
      </c>
      <c r="H3373">
        <v>49</v>
      </c>
      <c r="I3373">
        <v>18</v>
      </c>
      <c r="J3373">
        <v>2.98</v>
      </c>
      <c r="K3373">
        <v>0.28000000000000003</v>
      </c>
      <c r="L3373">
        <v>0</v>
      </c>
      <c r="M3373" t="str">
        <f t="shared" si="158"/>
        <v/>
      </c>
      <c r="N3373" s="12" t="str">
        <f t="shared" si="159"/>
        <v/>
      </c>
      <c r="O3373" t="str">
        <f t="shared" si="160"/>
        <v/>
      </c>
    </row>
    <row r="3374" spans="1:15" x14ac:dyDescent="0.25">
      <c r="A3374">
        <v>1995</v>
      </c>
      <c r="B3374">
        <v>4</v>
      </c>
      <c r="C3374" s="2">
        <v>0.40347222222222223</v>
      </c>
      <c r="D3374">
        <v>1</v>
      </c>
      <c r="E3374">
        <v>10</v>
      </c>
      <c r="F3374" t="s">
        <v>109</v>
      </c>
      <c r="G3374" t="s">
        <v>3486</v>
      </c>
      <c r="H3374">
        <v>49</v>
      </c>
      <c r="I3374">
        <v>18</v>
      </c>
      <c r="J3374">
        <v>-0.28000000000000003</v>
      </c>
      <c r="K3374">
        <v>0.15</v>
      </c>
      <c r="L3374">
        <v>0</v>
      </c>
      <c r="M3374" t="str">
        <f t="shared" si="158"/>
        <v/>
      </c>
      <c r="N3374" s="12" t="str">
        <f t="shared" si="159"/>
        <v/>
      </c>
      <c r="O3374" t="str">
        <f t="shared" si="160"/>
        <v/>
      </c>
    </row>
    <row r="3375" spans="1:15" x14ac:dyDescent="0.25">
      <c r="A3375">
        <v>1995</v>
      </c>
      <c r="B3375">
        <v>4</v>
      </c>
      <c r="C3375" s="2">
        <v>0.3833333333333333</v>
      </c>
      <c r="D3375">
        <v>2</v>
      </c>
      <c r="E3375">
        <v>4</v>
      </c>
      <c r="F3375" t="s">
        <v>12</v>
      </c>
      <c r="G3375" t="s">
        <v>3477</v>
      </c>
      <c r="H3375">
        <v>49</v>
      </c>
      <c r="I3375">
        <v>18</v>
      </c>
      <c r="J3375">
        <v>0.15</v>
      </c>
      <c r="K3375">
        <v>0.61</v>
      </c>
      <c r="L3375">
        <v>0</v>
      </c>
      <c r="M3375" t="str">
        <f t="shared" si="158"/>
        <v/>
      </c>
      <c r="N3375" s="12" t="str">
        <f t="shared" si="159"/>
        <v/>
      </c>
      <c r="O3375" t="str">
        <f t="shared" si="160"/>
        <v/>
      </c>
    </row>
    <row r="3376" spans="1:15" x14ac:dyDescent="0.25">
      <c r="A3376">
        <v>1995</v>
      </c>
      <c r="B3376">
        <v>4</v>
      </c>
      <c r="C3376" s="2">
        <v>0.36319444444444443</v>
      </c>
      <c r="D3376">
        <v>1</v>
      </c>
      <c r="E3376">
        <v>10</v>
      </c>
      <c r="F3376" t="s">
        <v>152</v>
      </c>
      <c r="G3376" t="s">
        <v>3485</v>
      </c>
      <c r="H3376">
        <v>49</v>
      </c>
      <c r="I3376">
        <v>18</v>
      </c>
      <c r="J3376">
        <v>0.61</v>
      </c>
      <c r="K3376">
        <v>0.06</v>
      </c>
      <c r="L3376">
        <v>0</v>
      </c>
      <c r="M3376" t="str">
        <f t="shared" si="158"/>
        <v/>
      </c>
      <c r="N3376" s="12" t="str">
        <f t="shared" si="159"/>
        <v/>
      </c>
      <c r="O3376" t="str">
        <f t="shared" si="160"/>
        <v/>
      </c>
    </row>
    <row r="3377" spans="1:15" x14ac:dyDescent="0.25">
      <c r="A3377">
        <v>1995</v>
      </c>
      <c r="B3377">
        <v>4</v>
      </c>
      <c r="C3377" s="2">
        <v>0.3430555555555555</v>
      </c>
      <c r="D3377">
        <v>2</v>
      </c>
      <c r="E3377">
        <v>10</v>
      </c>
      <c r="F3377" t="s">
        <v>152</v>
      </c>
      <c r="G3377" t="s">
        <v>3484</v>
      </c>
      <c r="H3377">
        <v>49</v>
      </c>
      <c r="I3377">
        <v>18</v>
      </c>
      <c r="J3377">
        <v>0.06</v>
      </c>
      <c r="K3377">
        <v>-1.02</v>
      </c>
      <c r="L3377">
        <v>0</v>
      </c>
      <c r="M3377" t="str">
        <f t="shared" si="158"/>
        <v/>
      </c>
      <c r="N3377" s="12" t="str">
        <f t="shared" si="159"/>
        <v/>
      </c>
      <c r="O3377" t="str">
        <f t="shared" si="160"/>
        <v/>
      </c>
    </row>
    <row r="3378" spans="1:15" x14ac:dyDescent="0.25">
      <c r="A3378">
        <v>1995</v>
      </c>
      <c r="B3378">
        <v>4</v>
      </c>
      <c r="C3378" s="2">
        <v>0.32291666666666669</v>
      </c>
      <c r="D3378">
        <v>3</v>
      </c>
      <c r="E3378">
        <v>13</v>
      </c>
      <c r="F3378" t="s">
        <v>91</v>
      </c>
      <c r="G3378" t="s">
        <v>3483</v>
      </c>
      <c r="H3378">
        <v>49</v>
      </c>
      <c r="I3378">
        <v>18</v>
      </c>
      <c r="J3378">
        <v>-1.02</v>
      </c>
      <c r="K3378">
        <v>-1.9</v>
      </c>
      <c r="L3378">
        <v>0</v>
      </c>
      <c r="M3378" t="str">
        <f t="shared" si="158"/>
        <v/>
      </c>
      <c r="N3378" s="12" t="str">
        <f t="shared" si="159"/>
        <v/>
      </c>
      <c r="O3378" t="str">
        <f t="shared" si="160"/>
        <v/>
      </c>
    </row>
    <row r="3379" spans="1:15" x14ac:dyDescent="0.25">
      <c r="A3379">
        <v>1995</v>
      </c>
      <c r="B3379">
        <v>4</v>
      </c>
      <c r="C3379" s="2">
        <v>0.30277777777777776</v>
      </c>
      <c r="D3379">
        <v>4</v>
      </c>
      <c r="E3379">
        <v>13</v>
      </c>
      <c r="F3379" t="s">
        <v>91</v>
      </c>
      <c r="G3379" t="s">
        <v>3482</v>
      </c>
      <c r="H3379">
        <v>49</v>
      </c>
      <c r="I3379">
        <v>18</v>
      </c>
      <c r="J3379">
        <v>-1.9</v>
      </c>
      <c r="K3379">
        <v>-0.81</v>
      </c>
      <c r="L3379">
        <v>0</v>
      </c>
      <c r="M3379" t="str">
        <f t="shared" si="158"/>
        <v/>
      </c>
      <c r="N3379" s="12" t="str">
        <f t="shared" si="159"/>
        <v/>
      </c>
      <c r="O3379" t="str">
        <f t="shared" si="160"/>
        <v/>
      </c>
    </row>
    <row r="3380" spans="1:15" x14ac:dyDescent="0.25">
      <c r="A3380">
        <v>1995</v>
      </c>
      <c r="B3380">
        <v>4</v>
      </c>
      <c r="C3380" s="2">
        <v>0.28263888888888888</v>
      </c>
      <c r="D3380">
        <v>1</v>
      </c>
      <c r="E3380">
        <v>10</v>
      </c>
      <c r="F3380" t="s">
        <v>3480</v>
      </c>
      <c r="G3380" t="s">
        <v>3481</v>
      </c>
      <c r="H3380">
        <v>49</v>
      </c>
      <c r="I3380">
        <v>18</v>
      </c>
      <c r="J3380">
        <v>0.81</v>
      </c>
      <c r="K3380">
        <v>0.26</v>
      </c>
      <c r="L3380">
        <v>0</v>
      </c>
      <c r="M3380" t="str">
        <f t="shared" si="158"/>
        <v/>
      </c>
      <c r="N3380" s="12" t="str">
        <f t="shared" si="159"/>
        <v/>
      </c>
      <c r="O3380" t="str">
        <f t="shared" si="160"/>
        <v/>
      </c>
    </row>
    <row r="3381" spans="1:15" x14ac:dyDescent="0.25">
      <c r="A3381">
        <v>1995</v>
      </c>
      <c r="B3381">
        <v>4</v>
      </c>
      <c r="C3381" s="2">
        <v>0.26944444444444443</v>
      </c>
      <c r="D3381">
        <v>2</v>
      </c>
      <c r="E3381">
        <v>10</v>
      </c>
      <c r="F3381" t="s">
        <v>3480</v>
      </c>
      <c r="G3381" t="s">
        <v>3479</v>
      </c>
      <c r="H3381">
        <v>49</v>
      </c>
      <c r="I3381">
        <v>18</v>
      </c>
      <c r="J3381">
        <v>0.26</v>
      </c>
      <c r="K3381">
        <v>-0.81</v>
      </c>
      <c r="L3381">
        <v>0</v>
      </c>
      <c r="M3381" t="str">
        <f t="shared" si="158"/>
        <v/>
      </c>
      <c r="N3381" s="12" t="str">
        <f t="shared" si="159"/>
        <v/>
      </c>
      <c r="O3381" t="str">
        <f t="shared" si="160"/>
        <v/>
      </c>
    </row>
    <row r="3382" spans="1:15" x14ac:dyDescent="0.25">
      <c r="A3382">
        <v>1995</v>
      </c>
      <c r="B3382">
        <v>4</v>
      </c>
      <c r="C3382" s="2">
        <v>0.25555555555555559</v>
      </c>
      <c r="D3382">
        <v>1</v>
      </c>
      <c r="E3382">
        <v>10</v>
      </c>
      <c r="F3382" t="s">
        <v>103</v>
      </c>
      <c r="G3382" t="s">
        <v>3478</v>
      </c>
      <c r="H3382">
        <v>49</v>
      </c>
      <c r="I3382">
        <v>18</v>
      </c>
      <c r="J3382">
        <v>0.81</v>
      </c>
      <c r="K3382">
        <v>-0.01</v>
      </c>
      <c r="L3382">
        <v>0</v>
      </c>
      <c r="M3382" t="str">
        <f t="shared" si="158"/>
        <v/>
      </c>
      <c r="N3382" s="12" t="str">
        <f t="shared" si="159"/>
        <v/>
      </c>
      <c r="O3382" t="str">
        <f t="shared" si="160"/>
        <v/>
      </c>
    </row>
    <row r="3383" spans="1:15" x14ac:dyDescent="0.25">
      <c r="A3383">
        <v>1995</v>
      </c>
      <c r="B3383">
        <v>4</v>
      </c>
      <c r="C3383" s="2">
        <v>0.23750000000000002</v>
      </c>
      <c r="D3383">
        <v>2</v>
      </c>
      <c r="E3383">
        <v>12</v>
      </c>
      <c r="F3383" t="s">
        <v>123</v>
      </c>
      <c r="G3383" t="s">
        <v>3477</v>
      </c>
      <c r="H3383">
        <v>49</v>
      </c>
      <c r="I3383">
        <v>18</v>
      </c>
      <c r="J3383">
        <v>-0.01</v>
      </c>
      <c r="K3383">
        <v>-0.03</v>
      </c>
      <c r="L3383">
        <v>0</v>
      </c>
      <c r="M3383" t="str">
        <f t="shared" si="158"/>
        <v/>
      </c>
      <c r="N3383" s="12" t="str">
        <f t="shared" si="159"/>
        <v/>
      </c>
      <c r="O3383" t="str">
        <f t="shared" si="160"/>
        <v/>
      </c>
    </row>
    <row r="3384" spans="1:15" x14ac:dyDescent="0.25">
      <c r="A3384">
        <v>1995</v>
      </c>
      <c r="B3384">
        <v>4</v>
      </c>
      <c r="C3384" s="2">
        <v>0.21944444444444444</v>
      </c>
      <c r="D3384">
        <v>3</v>
      </c>
      <c r="E3384">
        <v>7</v>
      </c>
      <c r="F3384" t="s">
        <v>3475</v>
      </c>
      <c r="G3384" t="s">
        <v>3476</v>
      </c>
      <c r="H3384">
        <v>49</v>
      </c>
      <c r="I3384">
        <v>18</v>
      </c>
      <c r="J3384">
        <v>-0.03</v>
      </c>
      <c r="K3384">
        <v>-1.31</v>
      </c>
      <c r="L3384">
        <v>0</v>
      </c>
      <c r="M3384" t="str">
        <f t="shared" si="158"/>
        <v/>
      </c>
      <c r="N3384" s="12" t="str">
        <f t="shared" si="159"/>
        <v/>
      </c>
      <c r="O3384" t="str">
        <f t="shared" si="160"/>
        <v/>
      </c>
    </row>
    <row r="3385" spans="1:15" x14ac:dyDescent="0.25">
      <c r="A3385">
        <v>1995</v>
      </c>
      <c r="B3385">
        <v>4</v>
      </c>
      <c r="C3385" s="2">
        <v>0.20138888888888887</v>
      </c>
      <c r="D3385">
        <v>4</v>
      </c>
      <c r="E3385">
        <v>7</v>
      </c>
      <c r="F3385" t="s">
        <v>3475</v>
      </c>
      <c r="G3385" t="s">
        <v>3474</v>
      </c>
      <c r="H3385">
        <v>49</v>
      </c>
      <c r="I3385">
        <v>18</v>
      </c>
      <c r="J3385">
        <v>-1.31</v>
      </c>
      <c r="K3385">
        <v>-1.1399999999999999</v>
      </c>
      <c r="L3385">
        <v>0</v>
      </c>
      <c r="M3385" t="str">
        <f t="shared" si="158"/>
        <v/>
      </c>
      <c r="N3385" s="12" t="str">
        <f t="shared" si="159"/>
        <v/>
      </c>
      <c r="O3385" t="str">
        <f t="shared" si="160"/>
        <v/>
      </c>
    </row>
    <row r="3386" spans="1:15" x14ac:dyDescent="0.25">
      <c r="A3386">
        <v>1995</v>
      </c>
      <c r="B3386">
        <v>4</v>
      </c>
      <c r="C3386" s="2">
        <v>0.18124999999999999</v>
      </c>
      <c r="D3386">
        <v>1</v>
      </c>
      <c r="E3386">
        <v>10</v>
      </c>
      <c r="F3386" t="s">
        <v>3473</v>
      </c>
      <c r="G3386" t="s">
        <v>3472</v>
      </c>
      <c r="H3386">
        <v>49</v>
      </c>
      <c r="I3386">
        <v>18</v>
      </c>
      <c r="J3386">
        <v>1.1399999999999999</v>
      </c>
      <c r="K3386">
        <v>1.67</v>
      </c>
      <c r="L3386">
        <v>0</v>
      </c>
      <c r="M3386" t="str">
        <f t="shared" si="158"/>
        <v/>
      </c>
      <c r="N3386" s="12" t="str">
        <f t="shared" si="159"/>
        <v/>
      </c>
      <c r="O3386" t="str">
        <f t="shared" si="160"/>
        <v/>
      </c>
    </row>
    <row r="3387" spans="1:15" x14ac:dyDescent="0.25">
      <c r="A3387">
        <v>1995</v>
      </c>
      <c r="B3387">
        <v>4</v>
      </c>
      <c r="C3387" s="2">
        <v>0.17152777777777775</v>
      </c>
      <c r="D3387">
        <v>2</v>
      </c>
      <c r="E3387">
        <v>2</v>
      </c>
      <c r="F3387" t="s">
        <v>3471</v>
      </c>
      <c r="G3387" t="s">
        <v>3450</v>
      </c>
      <c r="H3387">
        <v>49</v>
      </c>
      <c r="I3387">
        <v>18</v>
      </c>
      <c r="J3387">
        <v>1.67</v>
      </c>
      <c r="K3387">
        <v>0.96</v>
      </c>
      <c r="L3387">
        <v>0</v>
      </c>
      <c r="M3387" t="str">
        <f t="shared" si="158"/>
        <v/>
      </c>
      <c r="N3387" s="12" t="str">
        <f t="shared" si="159"/>
        <v/>
      </c>
      <c r="O3387" t="str">
        <f t="shared" si="160"/>
        <v/>
      </c>
    </row>
    <row r="3388" spans="1:15" x14ac:dyDescent="0.25">
      <c r="A3388">
        <v>1995</v>
      </c>
      <c r="B3388">
        <v>4</v>
      </c>
      <c r="C3388" s="2">
        <v>0.16180555555555556</v>
      </c>
      <c r="D3388">
        <v>3</v>
      </c>
      <c r="E3388">
        <v>2</v>
      </c>
      <c r="F3388" t="s">
        <v>3471</v>
      </c>
      <c r="G3388" t="s">
        <v>3470</v>
      </c>
      <c r="H3388">
        <v>49</v>
      </c>
      <c r="I3388">
        <v>18</v>
      </c>
      <c r="J3388">
        <v>0.96</v>
      </c>
      <c r="K3388">
        <v>1.93</v>
      </c>
      <c r="L3388">
        <v>0</v>
      </c>
      <c r="M3388" t="str">
        <f t="shared" si="158"/>
        <v/>
      </c>
      <c r="N3388" s="12" t="str">
        <f t="shared" si="159"/>
        <v/>
      </c>
      <c r="O3388" t="str">
        <f t="shared" si="160"/>
        <v/>
      </c>
    </row>
    <row r="3389" spans="1:15" x14ac:dyDescent="0.25">
      <c r="A3389">
        <v>1995</v>
      </c>
      <c r="B3389">
        <v>4</v>
      </c>
      <c r="C3389" s="2">
        <v>0.15208333333333332</v>
      </c>
      <c r="D3389">
        <v>1</v>
      </c>
      <c r="E3389">
        <v>10</v>
      </c>
      <c r="F3389" t="s">
        <v>3469</v>
      </c>
      <c r="G3389" t="s">
        <v>3444</v>
      </c>
      <c r="H3389">
        <v>49</v>
      </c>
      <c r="I3389">
        <v>18</v>
      </c>
      <c r="J3389">
        <v>1.93</v>
      </c>
      <c r="K3389">
        <v>1.38</v>
      </c>
      <c r="L3389">
        <v>0</v>
      </c>
      <c r="M3389" t="str">
        <f t="shared" si="158"/>
        <v/>
      </c>
      <c r="N3389" s="12" t="str">
        <f t="shared" si="159"/>
        <v/>
      </c>
      <c r="O3389" t="str">
        <f t="shared" si="160"/>
        <v/>
      </c>
    </row>
    <row r="3390" spans="1:15" x14ac:dyDescent="0.25">
      <c r="A3390">
        <v>1995</v>
      </c>
      <c r="B3390">
        <v>4</v>
      </c>
      <c r="C3390" s="2">
        <v>0.1423611111111111</v>
      </c>
      <c r="D3390">
        <v>2</v>
      </c>
      <c r="E3390">
        <v>10</v>
      </c>
      <c r="F3390" t="s">
        <v>3469</v>
      </c>
      <c r="G3390" t="s">
        <v>3468</v>
      </c>
      <c r="H3390">
        <v>49</v>
      </c>
      <c r="I3390">
        <v>18</v>
      </c>
      <c r="J3390">
        <v>1.38</v>
      </c>
      <c r="K3390">
        <v>2.72</v>
      </c>
      <c r="L3390">
        <v>0</v>
      </c>
      <c r="M3390" t="str">
        <f t="shared" si="158"/>
        <v/>
      </c>
      <c r="N3390" s="12" t="str">
        <f t="shared" si="159"/>
        <v/>
      </c>
      <c r="O3390" t="str">
        <f t="shared" si="160"/>
        <v/>
      </c>
    </row>
    <row r="3391" spans="1:15" x14ac:dyDescent="0.25">
      <c r="A3391">
        <v>1995</v>
      </c>
      <c r="B3391">
        <v>4</v>
      </c>
      <c r="C3391" s="2">
        <v>0.13263888888888889</v>
      </c>
      <c r="D3391">
        <v>1</v>
      </c>
      <c r="E3391">
        <v>10</v>
      </c>
      <c r="F3391" t="s">
        <v>22</v>
      </c>
      <c r="G3391" t="s">
        <v>3467</v>
      </c>
      <c r="H3391">
        <v>49</v>
      </c>
      <c r="I3391">
        <v>18</v>
      </c>
      <c r="J3391">
        <v>2.72</v>
      </c>
      <c r="K3391">
        <v>0.96</v>
      </c>
      <c r="L3391">
        <v>0</v>
      </c>
      <c r="M3391" t="str">
        <f t="shared" si="158"/>
        <v/>
      </c>
      <c r="N3391" s="12" t="str">
        <f t="shared" si="159"/>
        <v/>
      </c>
      <c r="O3391" t="str">
        <f t="shared" si="160"/>
        <v/>
      </c>
    </row>
    <row r="3392" spans="1:15" x14ac:dyDescent="0.25">
      <c r="A3392">
        <v>1995</v>
      </c>
      <c r="B3392">
        <v>4</v>
      </c>
      <c r="C3392" s="2">
        <v>0.12291666666666667</v>
      </c>
      <c r="D3392">
        <v>2</v>
      </c>
      <c r="E3392">
        <v>19</v>
      </c>
      <c r="F3392" t="s">
        <v>3466</v>
      </c>
      <c r="G3392" t="s">
        <v>3465</v>
      </c>
      <c r="H3392">
        <v>49</v>
      </c>
      <c r="I3392">
        <v>18</v>
      </c>
      <c r="J3392">
        <v>0.96</v>
      </c>
      <c r="K3392">
        <v>3.58</v>
      </c>
      <c r="L3392">
        <v>0</v>
      </c>
      <c r="M3392" t="str">
        <f t="shared" si="158"/>
        <v/>
      </c>
      <c r="N3392" s="12" t="str">
        <f t="shared" si="159"/>
        <v/>
      </c>
      <c r="O3392" t="str">
        <f t="shared" si="160"/>
        <v/>
      </c>
    </row>
    <row r="3393" spans="1:15" x14ac:dyDescent="0.25">
      <c r="A3393">
        <v>1995</v>
      </c>
      <c r="B3393">
        <v>4</v>
      </c>
      <c r="C3393" s="2">
        <v>0.11319444444444444</v>
      </c>
      <c r="D3393">
        <v>1</v>
      </c>
      <c r="E3393">
        <v>10</v>
      </c>
      <c r="F3393" t="s">
        <v>3464</v>
      </c>
      <c r="G3393" t="s">
        <v>3463</v>
      </c>
      <c r="H3393">
        <v>49</v>
      </c>
      <c r="I3393">
        <v>26</v>
      </c>
      <c r="J3393">
        <v>3.58</v>
      </c>
      <c r="K3393">
        <v>8</v>
      </c>
      <c r="L3393">
        <v>0</v>
      </c>
      <c r="M3393">
        <f t="shared" si="158"/>
        <v>4</v>
      </c>
      <c r="N3393" s="12">
        <f t="shared" si="159"/>
        <v>3.9780092592592596E-2</v>
      </c>
      <c r="O3393">
        <f t="shared" si="160"/>
        <v>23</v>
      </c>
    </row>
    <row r="3394" spans="1:15" x14ac:dyDescent="0.25">
      <c r="A3394">
        <v>1995</v>
      </c>
      <c r="B3394">
        <v>4</v>
      </c>
      <c r="C3394" s="2">
        <v>0.10069444444444443</v>
      </c>
      <c r="G3394" t="s">
        <v>3462</v>
      </c>
      <c r="H3394">
        <v>49</v>
      </c>
      <c r="I3394">
        <v>26</v>
      </c>
      <c r="J3394">
        <v>0</v>
      </c>
      <c r="K3394">
        <v>3.05</v>
      </c>
      <c r="L3394">
        <v>0</v>
      </c>
      <c r="M3394" t="str">
        <f t="shared" si="158"/>
        <v/>
      </c>
      <c r="N3394" s="12" t="str">
        <f t="shared" si="159"/>
        <v/>
      </c>
      <c r="O3394" t="str">
        <f t="shared" si="160"/>
        <v/>
      </c>
    </row>
    <row r="3395" spans="1:15" x14ac:dyDescent="0.25">
      <c r="A3395">
        <v>1995</v>
      </c>
      <c r="B3395">
        <v>4</v>
      </c>
      <c r="C3395" s="2">
        <v>9.7222222222222224E-2</v>
      </c>
      <c r="D3395">
        <v>1</v>
      </c>
      <c r="E3395">
        <v>10</v>
      </c>
      <c r="F3395" t="s">
        <v>3461</v>
      </c>
      <c r="G3395" t="s">
        <v>3460</v>
      </c>
      <c r="H3395">
        <v>49</v>
      </c>
      <c r="I3395">
        <v>26</v>
      </c>
      <c r="J3395">
        <v>3.05</v>
      </c>
      <c r="K3395">
        <v>0.48</v>
      </c>
      <c r="L3395">
        <v>0</v>
      </c>
      <c r="M3395" t="str">
        <f t="shared" si="158"/>
        <v/>
      </c>
      <c r="N3395" s="12" t="str">
        <f t="shared" si="159"/>
        <v/>
      </c>
      <c r="O3395" t="str">
        <f t="shared" si="160"/>
        <v/>
      </c>
    </row>
    <row r="3396" spans="1:15" x14ac:dyDescent="0.25">
      <c r="A3396">
        <v>1995</v>
      </c>
      <c r="B3396">
        <v>4</v>
      </c>
      <c r="C3396" s="2">
        <v>9.3055555555555558E-2</v>
      </c>
      <c r="D3396">
        <v>2</v>
      </c>
      <c r="E3396">
        <v>25</v>
      </c>
      <c r="F3396" t="s">
        <v>39</v>
      </c>
      <c r="G3396" t="s">
        <v>3459</v>
      </c>
      <c r="H3396">
        <v>49</v>
      </c>
      <c r="I3396">
        <v>26</v>
      </c>
      <c r="J3396">
        <v>0.48</v>
      </c>
      <c r="K3396">
        <v>-0.03</v>
      </c>
      <c r="L3396">
        <v>0</v>
      </c>
      <c r="M3396" t="str">
        <f t="shared" ref="M3396:M3459" si="161">IF(AND(H3396=H3395,I3396=I3395),"",$B3396)</f>
        <v/>
      </c>
      <c r="N3396" s="12" t="str">
        <f t="shared" ref="N3396:N3459" si="162">IF(NOT(ISNUMBER(M3396)),"",
IF(AND($C3396=0.625,$B3396=1),TIME(0,0,0),
(($C$3-C3396)+0.625*(B3396-1))/60))</f>
        <v/>
      </c>
      <c r="O3396" t="str">
        <f t="shared" ref="O3396:O3459" si="163">IF(N3396&lt;&gt;"",ABS(H3396-I3396),"")</f>
        <v/>
      </c>
    </row>
    <row r="3397" spans="1:15" x14ac:dyDescent="0.25">
      <c r="A3397">
        <v>1995</v>
      </c>
      <c r="B3397">
        <v>4</v>
      </c>
      <c r="C3397" s="2">
        <v>8.3333333333333329E-2</v>
      </c>
      <c r="D3397">
        <v>3</v>
      </c>
      <c r="E3397">
        <v>24</v>
      </c>
      <c r="F3397" t="s">
        <v>3458</v>
      </c>
      <c r="G3397" t="s">
        <v>3457</v>
      </c>
      <c r="H3397">
        <v>49</v>
      </c>
      <c r="I3397">
        <v>26</v>
      </c>
      <c r="J3397">
        <v>-0.03</v>
      </c>
      <c r="K3397">
        <v>0.2</v>
      </c>
      <c r="L3397">
        <v>0</v>
      </c>
      <c r="M3397" t="str">
        <f t="shared" si="161"/>
        <v/>
      </c>
      <c r="N3397" s="12" t="str">
        <f t="shared" si="162"/>
        <v/>
      </c>
      <c r="O3397" t="str">
        <f t="shared" si="163"/>
        <v/>
      </c>
    </row>
    <row r="3398" spans="1:15" x14ac:dyDescent="0.25">
      <c r="A3398">
        <v>1995</v>
      </c>
      <c r="B3398">
        <v>4</v>
      </c>
      <c r="C3398" s="2">
        <v>7.4999999999999997E-2</v>
      </c>
      <c r="D3398">
        <v>4</v>
      </c>
      <c r="E3398">
        <v>18</v>
      </c>
      <c r="F3398" t="s">
        <v>3456</v>
      </c>
      <c r="G3398" t="s">
        <v>3455</v>
      </c>
      <c r="H3398">
        <v>49</v>
      </c>
      <c r="I3398">
        <v>26</v>
      </c>
      <c r="J3398">
        <v>0.2</v>
      </c>
      <c r="K3398">
        <v>0.38</v>
      </c>
      <c r="L3398">
        <v>0</v>
      </c>
      <c r="M3398" t="str">
        <f t="shared" si="161"/>
        <v/>
      </c>
      <c r="N3398" s="12" t="str">
        <f t="shared" si="162"/>
        <v/>
      </c>
      <c r="O3398" t="str">
        <f t="shared" si="163"/>
        <v/>
      </c>
    </row>
    <row r="3399" spans="1:15" x14ac:dyDescent="0.25">
      <c r="A3399">
        <v>1995</v>
      </c>
      <c r="B3399">
        <v>4</v>
      </c>
      <c r="C3399" s="2">
        <v>6.8749999999999992E-2</v>
      </c>
      <c r="D3399">
        <v>1</v>
      </c>
      <c r="E3399">
        <v>10</v>
      </c>
      <c r="F3399" t="s">
        <v>3454</v>
      </c>
      <c r="G3399" t="s">
        <v>3453</v>
      </c>
      <c r="H3399">
        <v>49</v>
      </c>
      <c r="I3399">
        <v>26</v>
      </c>
      <c r="J3399">
        <v>-0.38</v>
      </c>
      <c r="K3399">
        <v>0.34</v>
      </c>
      <c r="L3399">
        <v>0</v>
      </c>
      <c r="M3399" t="str">
        <f t="shared" si="161"/>
        <v/>
      </c>
      <c r="N3399" s="12" t="str">
        <f t="shared" si="162"/>
        <v/>
      </c>
      <c r="O3399" t="str">
        <f t="shared" si="163"/>
        <v/>
      </c>
    </row>
    <row r="3400" spans="1:15" x14ac:dyDescent="0.25">
      <c r="A3400">
        <v>1995</v>
      </c>
      <c r="B3400">
        <v>4</v>
      </c>
      <c r="C3400" s="2">
        <v>4.9999999999999996E-2</v>
      </c>
      <c r="D3400">
        <v>1</v>
      </c>
      <c r="E3400">
        <v>10</v>
      </c>
      <c r="F3400" t="s">
        <v>3452</v>
      </c>
      <c r="G3400" t="s">
        <v>3445</v>
      </c>
      <c r="H3400">
        <v>49</v>
      </c>
      <c r="I3400">
        <v>26</v>
      </c>
      <c r="J3400">
        <v>0.34</v>
      </c>
      <c r="K3400">
        <v>-0.2</v>
      </c>
      <c r="L3400">
        <v>0</v>
      </c>
      <c r="M3400" t="str">
        <f t="shared" si="161"/>
        <v/>
      </c>
      <c r="N3400" s="12" t="str">
        <f t="shared" si="162"/>
        <v/>
      </c>
      <c r="O3400" t="str">
        <f t="shared" si="163"/>
        <v/>
      </c>
    </row>
    <row r="3401" spans="1:15" x14ac:dyDescent="0.25">
      <c r="A3401">
        <v>1995</v>
      </c>
      <c r="B3401">
        <v>4</v>
      </c>
      <c r="C3401" s="2">
        <v>4.5833333333333337E-2</v>
      </c>
      <c r="D3401">
        <v>2</v>
      </c>
      <c r="E3401">
        <v>10</v>
      </c>
      <c r="F3401" t="s">
        <v>3452</v>
      </c>
      <c r="G3401" t="s">
        <v>3451</v>
      </c>
      <c r="H3401">
        <v>49</v>
      </c>
      <c r="I3401">
        <v>26</v>
      </c>
      <c r="J3401">
        <v>-0.2</v>
      </c>
      <c r="K3401">
        <v>1.53</v>
      </c>
      <c r="L3401">
        <v>0</v>
      </c>
      <c r="M3401" t="str">
        <f t="shared" si="161"/>
        <v/>
      </c>
      <c r="N3401" s="12" t="str">
        <f t="shared" si="162"/>
        <v/>
      </c>
      <c r="O3401" t="str">
        <f t="shared" si="163"/>
        <v/>
      </c>
    </row>
    <row r="3402" spans="1:15" x14ac:dyDescent="0.25">
      <c r="A3402">
        <v>1995</v>
      </c>
      <c r="B3402">
        <v>4</v>
      </c>
      <c r="C3402" s="2">
        <v>3.6111111111111115E-2</v>
      </c>
      <c r="D3402">
        <v>1</v>
      </c>
      <c r="E3402">
        <v>10</v>
      </c>
      <c r="F3402" t="s">
        <v>3449</v>
      </c>
      <c r="G3402" t="s">
        <v>3450</v>
      </c>
      <c r="H3402">
        <v>49</v>
      </c>
      <c r="I3402">
        <v>26</v>
      </c>
      <c r="J3402">
        <v>1.53</v>
      </c>
      <c r="K3402">
        <v>0.99</v>
      </c>
      <c r="L3402">
        <v>0</v>
      </c>
      <c r="M3402" t="str">
        <f t="shared" si="161"/>
        <v/>
      </c>
      <c r="N3402" s="12" t="str">
        <f t="shared" si="162"/>
        <v/>
      </c>
      <c r="O3402" t="str">
        <f t="shared" si="163"/>
        <v/>
      </c>
    </row>
    <row r="3403" spans="1:15" x14ac:dyDescent="0.25">
      <c r="A3403">
        <v>1995</v>
      </c>
      <c r="B3403">
        <v>4</v>
      </c>
      <c r="C3403" s="2">
        <v>3.0555555555555555E-2</v>
      </c>
      <c r="D3403">
        <v>2</v>
      </c>
      <c r="E3403">
        <v>10</v>
      </c>
      <c r="F3403" t="s">
        <v>3449</v>
      </c>
      <c r="G3403" t="s">
        <v>3448</v>
      </c>
      <c r="H3403">
        <v>49</v>
      </c>
      <c r="I3403">
        <v>26</v>
      </c>
      <c r="J3403">
        <v>0.99</v>
      </c>
      <c r="K3403">
        <v>2.65</v>
      </c>
      <c r="L3403">
        <v>0</v>
      </c>
      <c r="M3403" t="str">
        <f t="shared" si="161"/>
        <v/>
      </c>
      <c r="N3403" s="12" t="str">
        <f t="shared" si="162"/>
        <v/>
      </c>
      <c r="O3403" t="str">
        <f t="shared" si="163"/>
        <v/>
      </c>
    </row>
    <row r="3404" spans="1:15" x14ac:dyDescent="0.25">
      <c r="A3404">
        <v>1995</v>
      </c>
      <c r="B3404">
        <v>4</v>
      </c>
      <c r="C3404" s="2">
        <v>1.6666666666666666E-2</v>
      </c>
      <c r="D3404">
        <v>1</v>
      </c>
      <c r="E3404">
        <v>10</v>
      </c>
      <c r="F3404" t="s">
        <v>3447</v>
      </c>
      <c r="G3404" t="s">
        <v>3446</v>
      </c>
      <c r="H3404">
        <v>49</v>
      </c>
      <c r="I3404">
        <v>26</v>
      </c>
      <c r="J3404">
        <v>2.65</v>
      </c>
      <c r="K3404">
        <v>3.33</v>
      </c>
      <c r="L3404">
        <v>0</v>
      </c>
      <c r="M3404" t="str">
        <f t="shared" si="161"/>
        <v/>
      </c>
      <c r="N3404" s="12" t="str">
        <f t="shared" si="162"/>
        <v/>
      </c>
      <c r="O3404" t="str">
        <f t="shared" si="163"/>
        <v/>
      </c>
    </row>
    <row r="3405" spans="1:15" x14ac:dyDescent="0.25">
      <c r="A3405">
        <v>1995</v>
      </c>
      <c r="B3405">
        <v>4</v>
      </c>
      <c r="C3405" s="2">
        <v>1.1111111111111112E-2</v>
      </c>
      <c r="D3405">
        <v>2</v>
      </c>
      <c r="E3405">
        <v>1</v>
      </c>
      <c r="F3405" t="s">
        <v>53</v>
      </c>
      <c r="G3405" t="s">
        <v>3445</v>
      </c>
      <c r="H3405">
        <v>49</v>
      </c>
      <c r="I3405">
        <v>26</v>
      </c>
      <c r="J3405">
        <v>3.33</v>
      </c>
      <c r="K3405">
        <v>2.61</v>
      </c>
      <c r="L3405">
        <v>0</v>
      </c>
      <c r="M3405" t="str">
        <f t="shared" si="161"/>
        <v/>
      </c>
      <c r="N3405" s="12" t="str">
        <f t="shared" si="162"/>
        <v/>
      </c>
      <c r="O3405" t="str">
        <f t="shared" si="163"/>
        <v/>
      </c>
    </row>
    <row r="3406" spans="1:15" x14ac:dyDescent="0.25">
      <c r="A3406">
        <v>1995</v>
      </c>
      <c r="B3406">
        <v>4</v>
      </c>
      <c r="C3406" s="2">
        <v>6.9444444444444441E-3</v>
      </c>
      <c r="D3406">
        <v>3</v>
      </c>
      <c r="E3406">
        <v>1</v>
      </c>
      <c r="F3406" t="s">
        <v>53</v>
      </c>
      <c r="G3406" t="s">
        <v>3444</v>
      </c>
      <c r="H3406">
        <v>49</v>
      </c>
      <c r="I3406">
        <v>26</v>
      </c>
      <c r="J3406">
        <v>2.61</v>
      </c>
      <c r="K3406">
        <v>1</v>
      </c>
      <c r="L3406">
        <v>0</v>
      </c>
      <c r="M3406" t="str">
        <f t="shared" si="161"/>
        <v/>
      </c>
      <c r="N3406" s="12" t="str">
        <f t="shared" si="162"/>
        <v/>
      </c>
      <c r="O3406" t="str">
        <f t="shared" si="163"/>
        <v/>
      </c>
    </row>
    <row r="3407" spans="1:15" x14ac:dyDescent="0.25">
      <c r="A3407">
        <v>1995</v>
      </c>
      <c r="B3407">
        <v>4</v>
      </c>
      <c r="C3407" s="2">
        <v>1.3888888888888889E-3</v>
      </c>
      <c r="D3407">
        <v>4</v>
      </c>
      <c r="E3407">
        <v>1</v>
      </c>
      <c r="F3407" t="s">
        <v>53</v>
      </c>
      <c r="G3407" t="s">
        <v>3444</v>
      </c>
      <c r="H3407">
        <v>49</v>
      </c>
      <c r="I3407">
        <v>26</v>
      </c>
      <c r="J3407">
        <v>1</v>
      </c>
      <c r="K3407">
        <v>-1.27</v>
      </c>
      <c r="L3407">
        <v>0</v>
      </c>
      <c r="M3407" t="str">
        <f t="shared" si="161"/>
        <v/>
      </c>
      <c r="N3407" s="12" t="str">
        <f t="shared" si="162"/>
        <v/>
      </c>
      <c r="O3407" t="str">
        <f t="shared" si="163"/>
        <v/>
      </c>
    </row>
    <row r="3408" spans="1:15" x14ac:dyDescent="0.25">
      <c r="A3408">
        <v>1995</v>
      </c>
      <c r="G3408" t="s">
        <v>233</v>
      </c>
      <c r="H3408">
        <v>49</v>
      </c>
      <c r="I3408">
        <v>26</v>
      </c>
      <c r="J3408">
        <v>-1.27</v>
      </c>
      <c r="K3408">
        <v>0</v>
      </c>
      <c r="M3408" t="str">
        <f t="shared" si="161"/>
        <v/>
      </c>
      <c r="N3408" s="12" t="str">
        <f t="shared" si="162"/>
        <v/>
      </c>
      <c r="O3408" t="str">
        <f t="shared" si="163"/>
        <v/>
      </c>
    </row>
    <row r="3409" spans="1:15" x14ac:dyDescent="0.25">
      <c r="A3409">
        <v>1994</v>
      </c>
      <c r="B3409">
        <v>1</v>
      </c>
      <c r="C3409" s="2">
        <v>0.625</v>
      </c>
      <c r="G3409" t="s">
        <v>3793</v>
      </c>
      <c r="H3409">
        <v>0</v>
      </c>
      <c r="I3409">
        <v>0</v>
      </c>
      <c r="J3409">
        <v>0</v>
      </c>
      <c r="K3409">
        <v>2.39</v>
      </c>
      <c r="L3409">
        <v>16.899999999999999</v>
      </c>
      <c r="M3409">
        <f t="shared" si="161"/>
        <v>1</v>
      </c>
      <c r="N3409" s="12">
        <f t="shared" si="162"/>
        <v>0</v>
      </c>
      <c r="O3409">
        <f t="shared" si="163"/>
        <v>0</v>
      </c>
    </row>
    <row r="3410" spans="1:15" x14ac:dyDescent="0.25">
      <c r="A3410">
        <v>1994</v>
      </c>
      <c r="B3410">
        <v>1</v>
      </c>
      <c r="C3410" s="2">
        <v>0.60902777777777783</v>
      </c>
      <c r="D3410">
        <v>1</v>
      </c>
      <c r="E3410">
        <v>10</v>
      </c>
      <c r="F3410" t="s">
        <v>3642</v>
      </c>
      <c r="G3410" t="s">
        <v>3441</v>
      </c>
      <c r="H3410">
        <v>0</v>
      </c>
      <c r="I3410">
        <v>0</v>
      </c>
      <c r="J3410">
        <v>2.39</v>
      </c>
      <c r="K3410">
        <v>3.71</v>
      </c>
      <c r="L3410">
        <v>14.6</v>
      </c>
      <c r="M3410" t="str">
        <f t="shared" si="161"/>
        <v/>
      </c>
      <c r="N3410" s="12" t="str">
        <f t="shared" si="162"/>
        <v/>
      </c>
      <c r="O3410" t="str">
        <f t="shared" si="163"/>
        <v/>
      </c>
    </row>
    <row r="3411" spans="1:15" x14ac:dyDescent="0.25">
      <c r="A3411">
        <v>1994</v>
      </c>
      <c r="B3411">
        <v>1</v>
      </c>
      <c r="C3411" s="2">
        <v>0.59305555555555556</v>
      </c>
      <c r="D3411">
        <v>1</v>
      </c>
      <c r="E3411">
        <v>10</v>
      </c>
      <c r="F3411" t="s">
        <v>3722</v>
      </c>
      <c r="G3411" t="s">
        <v>3657</v>
      </c>
      <c r="H3411">
        <v>0</v>
      </c>
      <c r="I3411">
        <v>0</v>
      </c>
      <c r="J3411">
        <v>3.71</v>
      </c>
      <c r="K3411">
        <v>3.71</v>
      </c>
      <c r="L3411">
        <v>14.6</v>
      </c>
      <c r="M3411" t="str">
        <f t="shared" si="161"/>
        <v/>
      </c>
      <c r="N3411" s="12" t="str">
        <f t="shared" si="162"/>
        <v/>
      </c>
      <c r="O3411" t="str">
        <f t="shared" si="163"/>
        <v/>
      </c>
    </row>
    <row r="3412" spans="1:15" x14ac:dyDescent="0.25">
      <c r="A3412">
        <v>1994</v>
      </c>
      <c r="B3412">
        <v>1</v>
      </c>
      <c r="C3412" s="2">
        <v>0.57708333333333328</v>
      </c>
      <c r="D3412">
        <v>2</v>
      </c>
      <c r="E3412">
        <v>6</v>
      </c>
      <c r="F3412" t="s">
        <v>3676</v>
      </c>
      <c r="G3412" t="s">
        <v>3397</v>
      </c>
      <c r="H3412">
        <v>0</v>
      </c>
      <c r="I3412">
        <v>0</v>
      </c>
      <c r="J3412">
        <v>3.71</v>
      </c>
      <c r="K3412">
        <v>3.01</v>
      </c>
      <c r="L3412">
        <v>15.9</v>
      </c>
      <c r="M3412" t="str">
        <f t="shared" si="161"/>
        <v/>
      </c>
      <c r="N3412" s="12" t="str">
        <f t="shared" si="162"/>
        <v/>
      </c>
      <c r="O3412" t="str">
        <f t="shared" si="163"/>
        <v/>
      </c>
    </row>
    <row r="3413" spans="1:15" x14ac:dyDescent="0.25">
      <c r="A3413">
        <v>1994</v>
      </c>
      <c r="B3413">
        <v>1</v>
      </c>
      <c r="C3413" s="2">
        <v>0.56111111111111112</v>
      </c>
      <c r="D3413">
        <v>3</v>
      </c>
      <c r="E3413">
        <v>6</v>
      </c>
      <c r="F3413" t="s">
        <v>3676</v>
      </c>
      <c r="G3413" t="s">
        <v>3318</v>
      </c>
      <c r="H3413">
        <v>0</v>
      </c>
      <c r="I3413">
        <v>0</v>
      </c>
      <c r="J3413">
        <v>3.01</v>
      </c>
      <c r="K3413">
        <v>1.89</v>
      </c>
      <c r="L3413">
        <v>18.100000000000001</v>
      </c>
      <c r="M3413" t="str">
        <f t="shared" si="161"/>
        <v/>
      </c>
      <c r="N3413" s="12" t="str">
        <f t="shared" si="162"/>
        <v/>
      </c>
      <c r="O3413" t="str">
        <f t="shared" si="163"/>
        <v/>
      </c>
    </row>
    <row r="3414" spans="1:15" x14ac:dyDescent="0.25">
      <c r="A3414">
        <v>1994</v>
      </c>
      <c r="B3414">
        <v>1</v>
      </c>
      <c r="C3414" s="2">
        <v>0.54513888888888895</v>
      </c>
      <c r="D3414">
        <v>4</v>
      </c>
      <c r="E3414">
        <v>6</v>
      </c>
      <c r="F3414" t="s">
        <v>3676</v>
      </c>
      <c r="G3414" t="s">
        <v>3792</v>
      </c>
      <c r="H3414">
        <v>3</v>
      </c>
      <c r="I3414">
        <v>0</v>
      </c>
      <c r="J3414">
        <v>1.89</v>
      </c>
      <c r="K3414">
        <v>3</v>
      </c>
      <c r="L3414">
        <v>16</v>
      </c>
      <c r="M3414">
        <f t="shared" si="161"/>
        <v>1</v>
      </c>
      <c r="N3414" s="12">
        <f t="shared" si="162"/>
        <v>1.3310185185185174E-3</v>
      </c>
      <c r="O3414">
        <f t="shared" si="163"/>
        <v>3</v>
      </c>
    </row>
    <row r="3415" spans="1:15" x14ac:dyDescent="0.25">
      <c r="A3415">
        <v>1994</v>
      </c>
      <c r="B3415">
        <v>1</v>
      </c>
      <c r="C3415" s="2">
        <v>0.52847222222222223</v>
      </c>
      <c r="G3415" t="s">
        <v>3791</v>
      </c>
      <c r="H3415">
        <v>3</v>
      </c>
      <c r="I3415">
        <v>0</v>
      </c>
      <c r="J3415">
        <v>0</v>
      </c>
      <c r="K3415">
        <v>0.34</v>
      </c>
      <c r="L3415">
        <v>16.7</v>
      </c>
      <c r="M3415" t="str">
        <f t="shared" si="161"/>
        <v/>
      </c>
      <c r="N3415" s="12" t="str">
        <f t="shared" si="162"/>
        <v/>
      </c>
      <c r="O3415" t="str">
        <f t="shared" si="163"/>
        <v/>
      </c>
    </row>
    <row r="3416" spans="1:15" x14ac:dyDescent="0.25">
      <c r="A3416">
        <v>1994</v>
      </c>
      <c r="B3416">
        <v>1</v>
      </c>
      <c r="C3416" s="2">
        <v>0.52152777777777781</v>
      </c>
      <c r="D3416">
        <v>1</v>
      </c>
      <c r="E3416">
        <v>10</v>
      </c>
      <c r="F3416" t="s">
        <v>3773</v>
      </c>
      <c r="G3416" t="s">
        <v>3730</v>
      </c>
      <c r="H3416">
        <v>3</v>
      </c>
      <c r="I3416">
        <v>0</v>
      </c>
      <c r="J3416">
        <v>0.34</v>
      </c>
      <c r="K3416">
        <v>-7.0000000000000007E-2</v>
      </c>
      <c r="L3416">
        <v>15.9</v>
      </c>
      <c r="M3416" t="str">
        <f t="shared" si="161"/>
        <v/>
      </c>
      <c r="N3416" s="12" t="str">
        <f t="shared" si="162"/>
        <v/>
      </c>
      <c r="O3416" t="str">
        <f t="shared" si="163"/>
        <v/>
      </c>
    </row>
    <row r="3417" spans="1:15" x14ac:dyDescent="0.25">
      <c r="A3417">
        <v>1994</v>
      </c>
      <c r="B3417">
        <v>1</v>
      </c>
      <c r="C3417" s="2">
        <v>0.51041666666666663</v>
      </c>
      <c r="D3417">
        <v>2</v>
      </c>
      <c r="E3417">
        <v>9</v>
      </c>
      <c r="F3417" t="s">
        <v>3661</v>
      </c>
      <c r="G3417" t="s">
        <v>3790</v>
      </c>
      <c r="H3417">
        <v>3</v>
      </c>
      <c r="I3417">
        <v>0</v>
      </c>
      <c r="J3417">
        <v>-7.0000000000000007E-2</v>
      </c>
      <c r="K3417">
        <v>1.1399999999999999</v>
      </c>
      <c r="L3417">
        <v>18.3</v>
      </c>
      <c r="M3417" t="str">
        <f t="shared" si="161"/>
        <v/>
      </c>
      <c r="N3417" s="12" t="str">
        <f t="shared" si="162"/>
        <v/>
      </c>
      <c r="O3417" t="str">
        <f t="shared" si="163"/>
        <v/>
      </c>
    </row>
    <row r="3418" spans="1:15" x14ac:dyDescent="0.25">
      <c r="A3418">
        <v>1994</v>
      </c>
      <c r="B3418">
        <v>1</v>
      </c>
      <c r="C3418" s="2">
        <v>0.4993055555555555</v>
      </c>
      <c r="D3418">
        <v>1</v>
      </c>
      <c r="E3418">
        <v>10</v>
      </c>
      <c r="F3418" t="s">
        <v>3678</v>
      </c>
      <c r="G3418" t="s">
        <v>3750</v>
      </c>
      <c r="H3418">
        <v>3</v>
      </c>
      <c r="I3418">
        <v>0</v>
      </c>
      <c r="J3418">
        <v>1.1399999999999999</v>
      </c>
      <c r="K3418">
        <v>1.1299999999999999</v>
      </c>
      <c r="L3418">
        <v>18.3</v>
      </c>
      <c r="M3418" t="str">
        <f t="shared" si="161"/>
        <v/>
      </c>
      <c r="N3418" s="12" t="str">
        <f t="shared" si="162"/>
        <v/>
      </c>
      <c r="O3418" t="str">
        <f t="shared" si="163"/>
        <v/>
      </c>
    </row>
    <row r="3419" spans="1:15" x14ac:dyDescent="0.25">
      <c r="A3419">
        <v>1994</v>
      </c>
      <c r="B3419">
        <v>1</v>
      </c>
      <c r="C3419" s="2">
        <v>0.48819444444444443</v>
      </c>
      <c r="D3419">
        <v>2</v>
      </c>
      <c r="E3419">
        <v>6</v>
      </c>
      <c r="F3419" t="s">
        <v>3706</v>
      </c>
      <c r="G3419" t="s">
        <v>3789</v>
      </c>
      <c r="H3419">
        <v>3</v>
      </c>
      <c r="I3419">
        <v>0</v>
      </c>
      <c r="J3419">
        <v>1.1299999999999999</v>
      </c>
      <c r="K3419">
        <v>2.98</v>
      </c>
      <c r="L3419">
        <v>22.4</v>
      </c>
      <c r="M3419" t="str">
        <f t="shared" si="161"/>
        <v/>
      </c>
      <c r="N3419" s="12" t="str">
        <f t="shared" si="162"/>
        <v/>
      </c>
      <c r="O3419" t="str">
        <f t="shared" si="163"/>
        <v/>
      </c>
    </row>
    <row r="3420" spans="1:15" x14ac:dyDescent="0.25">
      <c r="A3420">
        <v>1994</v>
      </c>
      <c r="B3420">
        <v>1</v>
      </c>
      <c r="C3420" s="2">
        <v>0.4770833333333333</v>
      </c>
      <c r="D3420">
        <v>1</v>
      </c>
      <c r="E3420">
        <v>10</v>
      </c>
      <c r="F3420" t="s">
        <v>3300</v>
      </c>
      <c r="G3420" t="s">
        <v>3788</v>
      </c>
      <c r="H3420">
        <v>3</v>
      </c>
      <c r="I3420">
        <v>0</v>
      </c>
      <c r="J3420">
        <v>2.98</v>
      </c>
      <c r="K3420">
        <v>2.85</v>
      </c>
      <c r="L3420">
        <v>22.1</v>
      </c>
      <c r="M3420" t="str">
        <f t="shared" si="161"/>
        <v/>
      </c>
      <c r="N3420" s="12" t="str">
        <f t="shared" si="162"/>
        <v/>
      </c>
      <c r="O3420" t="str">
        <f t="shared" si="163"/>
        <v/>
      </c>
    </row>
    <row r="3421" spans="1:15" x14ac:dyDescent="0.25">
      <c r="A3421">
        <v>1994</v>
      </c>
      <c r="B3421">
        <v>1</v>
      </c>
      <c r="C3421" s="2">
        <v>0.46597222222222223</v>
      </c>
      <c r="D3421">
        <v>2</v>
      </c>
      <c r="E3421">
        <v>7</v>
      </c>
      <c r="F3421" t="s">
        <v>3419</v>
      </c>
      <c r="G3421" t="s">
        <v>3638</v>
      </c>
      <c r="H3421">
        <v>3</v>
      </c>
      <c r="I3421">
        <v>0</v>
      </c>
      <c r="J3421">
        <v>2.85</v>
      </c>
      <c r="K3421">
        <v>2.15</v>
      </c>
      <c r="L3421">
        <v>20.6</v>
      </c>
      <c r="M3421" t="str">
        <f t="shared" si="161"/>
        <v/>
      </c>
      <c r="N3421" s="12" t="str">
        <f t="shared" si="162"/>
        <v/>
      </c>
      <c r="O3421" t="str">
        <f t="shared" si="163"/>
        <v/>
      </c>
    </row>
    <row r="3422" spans="1:15" x14ac:dyDescent="0.25">
      <c r="A3422">
        <v>1994</v>
      </c>
      <c r="B3422">
        <v>1</v>
      </c>
      <c r="C3422" s="2">
        <v>0.4548611111111111</v>
      </c>
      <c r="D3422">
        <v>3</v>
      </c>
      <c r="E3422">
        <v>7</v>
      </c>
      <c r="F3422" t="s">
        <v>3419</v>
      </c>
      <c r="G3422" t="s">
        <v>3768</v>
      </c>
      <c r="H3422">
        <v>3</v>
      </c>
      <c r="I3422">
        <v>0</v>
      </c>
      <c r="J3422">
        <v>2.15</v>
      </c>
      <c r="K3422">
        <v>0.88</v>
      </c>
      <c r="L3422">
        <v>18</v>
      </c>
      <c r="M3422" t="str">
        <f t="shared" si="161"/>
        <v/>
      </c>
      <c r="N3422" s="12" t="str">
        <f t="shared" si="162"/>
        <v/>
      </c>
      <c r="O3422" t="str">
        <f t="shared" si="163"/>
        <v/>
      </c>
    </row>
    <row r="3423" spans="1:15" x14ac:dyDescent="0.25">
      <c r="A3423">
        <v>1994</v>
      </c>
      <c r="B3423">
        <v>1</v>
      </c>
      <c r="C3423" s="2">
        <v>0.44375000000000003</v>
      </c>
      <c r="D3423">
        <v>4</v>
      </c>
      <c r="E3423">
        <v>7</v>
      </c>
      <c r="F3423" t="s">
        <v>3419</v>
      </c>
      <c r="G3423" t="s">
        <v>3787</v>
      </c>
      <c r="H3423">
        <v>3</v>
      </c>
      <c r="I3423">
        <v>3</v>
      </c>
      <c r="J3423">
        <v>0.88</v>
      </c>
      <c r="K3423">
        <v>3</v>
      </c>
      <c r="L3423">
        <v>22.6</v>
      </c>
      <c r="M3423">
        <f t="shared" si="161"/>
        <v>1</v>
      </c>
      <c r="N3423" s="12">
        <f t="shared" si="162"/>
        <v>3.0208333333333328E-3</v>
      </c>
      <c r="O3423">
        <f t="shared" si="163"/>
        <v>0</v>
      </c>
    </row>
    <row r="3424" spans="1:15" x14ac:dyDescent="0.25">
      <c r="A3424">
        <v>1994</v>
      </c>
      <c r="B3424">
        <v>1</v>
      </c>
      <c r="C3424" s="2">
        <v>0.42986111111111108</v>
      </c>
      <c r="G3424" t="s">
        <v>3786</v>
      </c>
      <c r="H3424">
        <v>3</v>
      </c>
      <c r="I3424">
        <v>3</v>
      </c>
      <c r="J3424">
        <v>0</v>
      </c>
      <c r="K3424">
        <v>0.28000000000000003</v>
      </c>
      <c r="L3424">
        <v>22</v>
      </c>
      <c r="M3424" t="str">
        <f t="shared" si="161"/>
        <v/>
      </c>
      <c r="N3424" s="12" t="str">
        <f t="shared" si="162"/>
        <v/>
      </c>
      <c r="O3424" t="str">
        <f t="shared" si="163"/>
        <v/>
      </c>
    </row>
    <row r="3425" spans="1:15" x14ac:dyDescent="0.25">
      <c r="A3425">
        <v>1994</v>
      </c>
      <c r="B3425">
        <v>1</v>
      </c>
      <c r="C3425" s="2">
        <v>0.42638888888888887</v>
      </c>
      <c r="D3425">
        <v>1</v>
      </c>
      <c r="E3425">
        <v>10</v>
      </c>
      <c r="F3425" t="s">
        <v>3376</v>
      </c>
      <c r="G3425" t="s">
        <v>3313</v>
      </c>
      <c r="H3425">
        <v>3</v>
      </c>
      <c r="I3425">
        <v>3</v>
      </c>
      <c r="J3425">
        <v>0.28000000000000003</v>
      </c>
      <c r="K3425">
        <v>0</v>
      </c>
      <c r="L3425">
        <v>22.7</v>
      </c>
      <c r="M3425" t="str">
        <f t="shared" si="161"/>
        <v/>
      </c>
      <c r="N3425" s="12" t="str">
        <f t="shared" si="162"/>
        <v/>
      </c>
      <c r="O3425" t="str">
        <f t="shared" si="163"/>
        <v/>
      </c>
    </row>
    <row r="3426" spans="1:15" x14ac:dyDescent="0.25">
      <c r="A3426">
        <v>1994</v>
      </c>
      <c r="B3426">
        <v>1</v>
      </c>
      <c r="C3426" s="2">
        <v>0.40833333333333338</v>
      </c>
      <c r="D3426">
        <v>2</v>
      </c>
      <c r="E3426">
        <v>8</v>
      </c>
      <c r="F3426" t="s">
        <v>3337</v>
      </c>
      <c r="G3426" t="s">
        <v>3713</v>
      </c>
      <c r="H3426">
        <v>3</v>
      </c>
      <c r="I3426">
        <v>3</v>
      </c>
      <c r="J3426">
        <v>0</v>
      </c>
      <c r="K3426">
        <v>0.23</v>
      </c>
      <c r="L3426">
        <v>22.3</v>
      </c>
      <c r="M3426" t="str">
        <f t="shared" si="161"/>
        <v/>
      </c>
      <c r="N3426" s="12" t="str">
        <f t="shared" si="162"/>
        <v/>
      </c>
      <c r="O3426" t="str">
        <f t="shared" si="163"/>
        <v/>
      </c>
    </row>
    <row r="3427" spans="1:15" x14ac:dyDescent="0.25">
      <c r="A3427">
        <v>1994</v>
      </c>
      <c r="B3427">
        <v>1</v>
      </c>
      <c r="C3427" s="2">
        <v>0.39027777777777778</v>
      </c>
      <c r="D3427">
        <v>3</v>
      </c>
      <c r="E3427">
        <v>1</v>
      </c>
      <c r="F3427" t="s">
        <v>3339</v>
      </c>
      <c r="H3427">
        <v>3</v>
      </c>
      <c r="I3427">
        <v>3</v>
      </c>
      <c r="J3427">
        <v>0.23</v>
      </c>
      <c r="K3427">
        <v>-1.1399999999999999</v>
      </c>
      <c r="L3427">
        <v>25.7</v>
      </c>
      <c r="M3427" t="str">
        <f t="shared" si="161"/>
        <v/>
      </c>
      <c r="N3427" s="12" t="str">
        <f t="shared" si="162"/>
        <v/>
      </c>
      <c r="O3427" t="str">
        <f t="shared" si="163"/>
        <v/>
      </c>
    </row>
    <row r="3428" spans="1:15" x14ac:dyDescent="0.25">
      <c r="A3428">
        <v>1994</v>
      </c>
      <c r="B3428">
        <v>1</v>
      </c>
      <c r="C3428" s="2">
        <v>0.37222222222222223</v>
      </c>
      <c r="D3428">
        <v>3</v>
      </c>
      <c r="E3428">
        <v>11</v>
      </c>
      <c r="F3428" t="s">
        <v>3344</v>
      </c>
      <c r="G3428" t="s">
        <v>3299</v>
      </c>
      <c r="H3428">
        <v>3</v>
      </c>
      <c r="I3428">
        <v>3</v>
      </c>
      <c r="J3428">
        <v>-1.1399999999999999</v>
      </c>
      <c r="K3428">
        <v>-2.2400000000000002</v>
      </c>
      <c r="L3428">
        <v>28.6</v>
      </c>
      <c r="M3428" t="str">
        <f t="shared" si="161"/>
        <v/>
      </c>
      <c r="N3428" s="12" t="str">
        <f t="shared" si="162"/>
        <v/>
      </c>
      <c r="O3428" t="str">
        <f t="shared" si="163"/>
        <v/>
      </c>
    </row>
    <row r="3429" spans="1:15" x14ac:dyDescent="0.25">
      <c r="A3429">
        <v>1994</v>
      </c>
      <c r="B3429">
        <v>1</v>
      </c>
      <c r="C3429" s="2">
        <v>0.35416666666666669</v>
      </c>
      <c r="D3429">
        <v>4</v>
      </c>
      <c r="E3429">
        <v>12</v>
      </c>
      <c r="F3429" t="s">
        <v>3785</v>
      </c>
      <c r="G3429" t="s">
        <v>3784</v>
      </c>
      <c r="H3429">
        <v>3</v>
      </c>
      <c r="I3429">
        <v>3</v>
      </c>
      <c r="J3429">
        <v>-2.2400000000000002</v>
      </c>
      <c r="K3429">
        <v>-1.66</v>
      </c>
      <c r="L3429">
        <v>27.2</v>
      </c>
      <c r="M3429" t="str">
        <f t="shared" si="161"/>
        <v/>
      </c>
      <c r="N3429" s="12" t="str">
        <f t="shared" si="162"/>
        <v/>
      </c>
      <c r="O3429" t="str">
        <f t="shared" si="163"/>
        <v/>
      </c>
    </row>
    <row r="3430" spans="1:15" x14ac:dyDescent="0.25">
      <c r="A3430">
        <v>1994</v>
      </c>
      <c r="B3430">
        <v>1</v>
      </c>
      <c r="C3430" s="2">
        <v>0.33611111111111108</v>
      </c>
      <c r="D3430">
        <v>1</v>
      </c>
      <c r="E3430">
        <v>10</v>
      </c>
      <c r="F3430" t="s">
        <v>3767</v>
      </c>
      <c r="G3430" t="s">
        <v>3783</v>
      </c>
      <c r="H3430">
        <v>3</v>
      </c>
      <c r="I3430">
        <v>3</v>
      </c>
      <c r="J3430">
        <v>1.66</v>
      </c>
      <c r="K3430">
        <v>-2.2599999999999998</v>
      </c>
      <c r="L3430">
        <v>18.100000000000001</v>
      </c>
      <c r="M3430" t="str">
        <f t="shared" si="161"/>
        <v/>
      </c>
      <c r="N3430" s="12" t="str">
        <f t="shared" si="162"/>
        <v/>
      </c>
      <c r="O3430" t="str">
        <f t="shared" si="163"/>
        <v/>
      </c>
    </row>
    <row r="3431" spans="1:15" x14ac:dyDescent="0.25">
      <c r="A3431">
        <v>1994</v>
      </c>
      <c r="B3431">
        <v>1</v>
      </c>
      <c r="C3431" s="2">
        <v>0.33124999999999999</v>
      </c>
      <c r="D3431">
        <v>1</v>
      </c>
      <c r="E3431">
        <v>10</v>
      </c>
      <c r="F3431" t="s">
        <v>3409</v>
      </c>
      <c r="G3431" t="s">
        <v>3655</v>
      </c>
      <c r="H3431">
        <v>3</v>
      </c>
      <c r="I3431">
        <v>3</v>
      </c>
      <c r="J3431">
        <v>2.2599999999999998</v>
      </c>
      <c r="K3431">
        <v>2.12</v>
      </c>
      <c r="L3431">
        <v>18.399999999999999</v>
      </c>
      <c r="M3431" t="str">
        <f t="shared" si="161"/>
        <v/>
      </c>
      <c r="N3431" s="12" t="str">
        <f t="shared" si="162"/>
        <v/>
      </c>
      <c r="O3431" t="str">
        <f t="shared" si="163"/>
        <v/>
      </c>
    </row>
    <row r="3432" spans="1:15" x14ac:dyDescent="0.25">
      <c r="A3432">
        <v>1994</v>
      </c>
      <c r="B3432">
        <v>1</v>
      </c>
      <c r="C3432" s="2">
        <v>0.30763888888888891</v>
      </c>
      <c r="D3432">
        <v>2</v>
      </c>
      <c r="E3432">
        <v>7</v>
      </c>
      <c r="F3432" t="s">
        <v>3701</v>
      </c>
      <c r="G3432" t="s">
        <v>3782</v>
      </c>
      <c r="H3432">
        <v>3</v>
      </c>
      <c r="I3432">
        <v>3</v>
      </c>
      <c r="J3432">
        <v>2.12</v>
      </c>
      <c r="K3432">
        <v>2.98</v>
      </c>
      <c r="L3432">
        <v>16.7</v>
      </c>
      <c r="M3432" t="str">
        <f t="shared" si="161"/>
        <v/>
      </c>
      <c r="N3432" s="12" t="str">
        <f t="shared" si="162"/>
        <v/>
      </c>
      <c r="O3432" t="str">
        <f t="shared" si="163"/>
        <v/>
      </c>
    </row>
    <row r="3433" spans="1:15" x14ac:dyDescent="0.25">
      <c r="A3433">
        <v>1994</v>
      </c>
      <c r="B3433">
        <v>1</v>
      </c>
      <c r="C3433" s="2">
        <v>0.28402777777777777</v>
      </c>
      <c r="D3433">
        <v>1</v>
      </c>
      <c r="E3433">
        <v>10</v>
      </c>
      <c r="F3433" t="s">
        <v>3656</v>
      </c>
      <c r="G3433" t="s">
        <v>3781</v>
      </c>
      <c r="H3433">
        <v>3</v>
      </c>
      <c r="I3433">
        <v>3</v>
      </c>
      <c r="J3433">
        <v>2.98</v>
      </c>
      <c r="K3433">
        <v>4.58</v>
      </c>
      <c r="L3433">
        <v>13.8</v>
      </c>
      <c r="M3433" t="str">
        <f t="shared" si="161"/>
        <v/>
      </c>
      <c r="N3433" s="12" t="str">
        <f t="shared" si="162"/>
        <v/>
      </c>
      <c r="O3433" t="str">
        <f t="shared" si="163"/>
        <v/>
      </c>
    </row>
    <row r="3434" spans="1:15" x14ac:dyDescent="0.25">
      <c r="A3434">
        <v>1994</v>
      </c>
      <c r="B3434">
        <v>1</v>
      </c>
      <c r="C3434" s="2">
        <v>0.26041666666666669</v>
      </c>
      <c r="D3434">
        <v>1</v>
      </c>
      <c r="E3434">
        <v>10</v>
      </c>
      <c r="F3434" t="s">
        <v>3709</v>
      </c>
      <c r="G3434" t="s">
        <v>3780</v>
      </c>
      <c r="H3434">
        <v>3</v>
      </c>
      <c r="I3434">
        <v>3</v>
      </c>
      <c r="J3434">
        <v>4.58</v>
      </c>
      <c r="K3434">
        <v>5.03</v>
      </c>
      <c r="L3434">
        <v>13</v>
      </c>
      <c r="M3434" t="str">
        <f t="shared" si="161"/>
        <v/>
      </c>
      <c r="N3434" s="12" t="str">
        <f t="shared" si="162"/>
        <v/>
      </c>
      <c r="O3434" t="str">
        <f t="shared" si="163"/>
        <v/>
      </c>
    </row>
    <row r="3435" spans="1:15" x14ac:dyDescent="0.25">
      <c r="A3435">
        <v>1994</v>
      </c>
      <c r="B3435">
        <v>1</v>
      </c>
      <c r="C3435" s="2">
        <v>0.23680555555555557</v>
      </c>
      <c r="D3435">
        <v>2</v>
      </c>
      <c r="E3435">
        <v>4</v>
      </c>
      <c r="F3435" t="s">
        <v>3779</v>
      </c>
      <c r="G3435" t="s">
        <v>3778</v>
      </c>
      <c r="H3435">
        <v>3</v>
      </c>
      <c r="I3435">
        <v>3</v>
      </c>
      <c r="J3435">
        <v>5.03</v>
      </c>
      <c r="K3435">
        <v>4</v>
      </c>
      <c r="L3435">
        <v>14.9</v>
      </c>
      <c r="M3435" t="str">
        <f t="shared" si="161"/>
        <v/>
      </c>
      <c r="N3435" s="12" t="str">
        <f t="shared" si="162"/>
        <v/>
      </c>
      <c r="O3435" t="str">
        <f t="shared" si="163"/>
        <v/>
      </c>
    </row>
    <row r="3436" spans="1:15" x14ac:dyDescent="0.25">
      <c r="A3436">
        <v>1994</v>
      </c>
      <c r="B3436">
        <v>1</v>
      </c>
      <c r="C3436" s="2">
        <v>0.21319444444444444</v>
      </c>
      <c r="D3436">
        <v>3</v>
      </c>
      <c r="E3436">
        <v>5</v>
      </c>
      <c r="F3436" t="s">
        <v>3777</v>
      </c>
      <c r="G3436" t="s">
        <v>3655</v>
      </c>
      <c r="H3436">
        <v>3</v>
      </c>
      <c r="I3436">
        <v>3</v>
      </c>
      <c r="J3436">
        <v>4</v>
      </c>
      <c r="K3436">
        <v>3</v>
      </c>
      <c r="L3436">
        <v>16.899999999999999</v>
      </c>
      <c r="M3436" t="str">
        <f t="shared" si="161"/>
        <v/>
      </c>
      <c r="N3436" s="12" t="str">
        <f t="shared" si="162"/>
        <v/>
      </c>
      <c r="O3436" t="str">
        <f t="shared" si="163"/>
        <v/>
      </c>
    </row>
    <row r="3437" spans="1:15" x14ac:dyDescent="0.25">
      <c r="A3437">
        <v>1994</v>
      </c>
      <c r="B3437">
        <v>1</v>
      </c>
      <c r="C3437" s="2">
        <v>0.18958333333333333</v>
      </c>
      <c r="D3437">
        <v>4</v>
      </c>
      <c r="E3437">
        <v>2</v>
      </c>
      <c r="F3437" t="s">
        <v>3776</v>
      </c>
      <c r="G3437" t="s">
        <v>3775</v>
      </c>
      <c r="H3437">
        <v>6</v>
      </c>
      <c r="I3437">
        <v>3</v>
      </c>
      <c r="J3437">
        <v>3</v>
      </c>
      <c r="K3437">
        <v>3</v>
      </c>
      <c r="L3437">
        <v>17</v>
      </c>
      <c r="M3437">
        <f t="shared" si="161"/>
        <v>1</v>
      </c>
      <c r="N3437" s="12">
        <f t="shared" si="162"/>
        <v>7.2569444444444443E-3</v>
      </c>
      <c r="O3437">
        <f t="shared" si="163"/>
        <v>3</v>
      </c>
    </row>
    <row r="3438" spans="1:15" x14ac:dyDescent="0.25">
      <c r="A3438">
        <v>1994</v>
      </c>
      <c r="B3438">
        <v>1</v>
      </c>
      <c r="C3438" s="2">
        <v>0.16319444444444445</v>
      </c>
      <c r="G3438" t="s">
        <v>3774</v>
      </c>
      <c r="H3438">
        <v>6</v>
      </c>
      <c r="I3438">
        <v>3</v>
      </c>
      <c r="J3438">
        <v>0</v>
      </c>
      <c r="K3438">
        <v>0.28000000000000003</v>
      </c>
      <c r="L3438">
        <v>17.7</v>
      </c>
      <c r="M3438" t="str">
        <f t="shared" si="161"/>
        <v/>
      </c>
      <c r="N3438" s="12" t="str">
        <f t="shared" si="162"/>
        <v/>
      </c>
      <c r="O3438" t="str">
        <f t="shared" si="163"/>
        <v/>
      </c>
    </row>
    <row r="3439" spans="1:15" x14ac:dyDescent="0.25">
      <c r="A3439">
        <v>1994</v>
      </c>
      <c r="B3439">
        <v>1</v>
      </c>
      <c r="C3439" s="2">
        <v>0.15972222222222224</v>
      </c>
      <c r="D3439">
        <v>1</v>
      </c>
      <c r="E3439">
        <v>10</v>
      </c>
      <c r="F3439" t="s">
        <v>3675</v>
      </c>
      <c r="G3439" t="s">
        <v>3730</v>
      </c>
      <c r="H3439">
        <v>6</v>
      </c>
      <c r="I3439">
        <v>3</v>
      </c>
      <c r="J3439">
        <v>0.28000000000000003</v>
      </c>
      <c r="K3439">
        <v>-0.13</v>
      </c>
      <c r="L3439">
        <v>16.8</v>
      </c>
      <c r="M3439" t="str">
        <f t="shared" si="161"/>
        <v/>
      </c>
      <c r="N3439" s="12" t="str">
        <f t="shared" si="162"/>
        <v/>
      </c>
      <c r="O3439" t="str">
        <f t="shared" si="163"/>
        <v/>
      </c>
    </row>
    <row r="3440" spans="1:15" x14ac:dyDescent="0.25">
      <c r="A3440">
        <v>1994</v>
      </c>
      <c r="B3440">
        <v>1</v>
      </c>
      <c r="C3440" s="2">
        <v>0.14583333333333334</v>
      </c>
      <c r="D3440">
        <v>2</v>
      </c>
      <c r="E3440">
        <v>9</v>
      </c>
      <c r="F3440" t="s">
        <v>3773</v>
      </c>
      <c r="G3440" t="s">
        <v>3772</v>
      </c>
      <c r="H3440">
        <v>6</v>
      </c>
      <c r="I3440">
        <v>3</v>
      </c>
      <c r="J3440">
        <v>-0.13</v>
      </c>
      <c r="K3440">
        <v>-0.16</v>
      </c>
      <c r="L3440">
        <v>16.8</v>
      </c>
      <c r="M3440" t="str">
        <f t="shared" si="161"/>
        <v/>
      </c>
      <c r="N3440" s="12" t="str">
        <f t="shared" si="162"/>
        <v/>
      </c>
      <c r="O3440" t="str">
        <f t="shared" si="163"/>
        <v/>
      </c>
    </row>
    <row r="3441" spans="1:15" x14ac:dyDescent="0.25">
      <c r="A3441">
        <v>1994</v>
      </c>
      <c r="B3441">
        <v>1</v>
      </c>
      <c r="C3441" s="2">
        <v>0.13194444444444445</v>
      </c>
      <c r="D3441">
        <v>3</v>
      </c>
      <c r="E3441">
        <v>4</v>
      </c>
      <c r="F3441" t="s">
        <v>3716</v>
      </c>
      <c r="G3441" t="s">
        <v>3771</v>
      </c>
      <c r="H3441">
        <v>6</v>
      </c>
      <c r="I3441">
        <v>3</v>
      </c>
      <c r="J3441">
        <v>-0.16</v>
      </c>
      <c r="K3441">
        <v>1.2</v>
      </c>
      <c r="L3441">
        <v>19.8</v>
      </c>
      <c r="M3441" t="str">
        <f t="shared" si="161"/>
        <v/>
      </c>
      <c r="N3441" s="12" t="str">
        <f t="shared" si="162"/>
        <v/>
      </c>
      <c r="O3441" t="str">
        <f t="shared" si="163"/>
        <v/>
      </c>
    </row>
    <row r="3442" spans="1:15" x14ac:dyDescent="0.25">
      <c r="A3442">
        <v>1994</v>
      </c>
      <c r="B3442">
        <v>1</v>
      </c>
      <c r="C3442" s="2">
        <v>0.11805555555555557</v>
      </c>
      <c r="D3442">
        <v>1</v>
      </c>
      <c r="E3442">
        <v>10</v>
      </c>
      <c r="F3442" t="s">
        <v>3646</v>
      </c>
      <c r="G3442" t="s">
        <v>3750</v>
      </c>
      <c r="H3442">
        <v>6</v>
      </c>
      <c r="I3442">
        <v>3</v>
      </c>
      <c r="J3442">
        <v>1.2</v>
      </c>
      <c r="K3442">
        <v>1.2</v>
      </c>
      <c r="L3442">
        <v>19.899999999999999</v>
      </c>
      <c r="M3442" t="str">
        <f t="shared" si="161"/>
        <v/>
      </c>
      <c r="N3442" s="12" t="str">
        <f t="shared" si="162"/>
        <v/>
      </c>
      <c r="O3442" t="str">
        <f t="shared" si="163"/>
        <v/>
      </c>
    </row>
    <row r="3443" spans="1:15" x14ac:dyDescent="0.25">
      <c r="A3443">
        <v>1994</v>
      </c>
      <c r="B3443">
        <v>1</v>
      </c>
      <c r="C3443" s="2">
        <v>0.10416666666666667</v>
      </c>
      <c r="D3443">
        <v>2</v>
      </c>
      <c r="E3443">
        <v>6</v>
      </c>
      <c r="F3443" t="s">
        <v>3770</v>
      </c>
      <c r="G3443" t="s">
        <v>3769</v>
      </c>
      <c r="H3443">
        <v>6</v>
      </c>
      <c r="I3443">
        <v>3</v>
      </c>
      <c r="J3443">
        <v>1.2</v>
      </c>
      <c r="K3443">
        <v>0.89</v>
      </c>
      <c r="L3443">
        <v>19.2</v>
      </c>
      <c r="M3443" t="str">
        <f t="shared" si="161"/>
        <v/>
      </c>
      <c r="N3443" s="12" t="str">
        <f t="shared" si="162"/>
        <v/>
      </c>
      <c r="O3443" t="str">
        <f t="shared" si="163"/>
        <v/>
      </c>
    </row>
    <row r="3444" spans="1:15" x14ac:dyDescent="0.25">
      <c r="A3444">
        <v>1994</v>
      </c>
      <c r="B3444">
        <v>1</v>
      </c>
      <c r="C3444" s="2">
        <v>9.0277777777777776E-2</v>
      </c>
      <c r="D3444">
        <v>3</v>
      </c>
      <c r="E3444">
        <v>3</v>
      </c>
      <c r="F3444" t="s">
        <v>3767</v>
      </c>
      <c r="G3444" t="s">
        <v>3768</v>
      </c>
      <c r="H3444">
        <v>6</v>
      </c>
      <c r="I3444">
        <v>3</v>
      </c>
      <c r="J3444">
        <v>0.89</v>
      </c>
      <c r="K3444">
        <v>-0.65</v>
      </c>
      <c r="L3444">
        <v>15.9</v>
      </c>
      <c r="M3444" t="str">
        <f t="shared" si="161"/>
        <v/>
      </c>
      <c r="N3444" s="12" t="str">
        <f t="shared" si="162"/>
        <v/>
      </c>
      <c r="O3444" t="str">
        <f t="shared" si="163"/>
        <v/>
      </c>
    </row>
    <row r="3445" spans="1:15" x14ac:dyDescent="0.25">
      <c r="A3445">
        <v>1994</v>
      </c>
      <c r="B3445">
        <v>1</v>
      </c>
      <c r="C3445" s="2">
        <v>7.6388888888888895E-2</v>
      </c>
      <c r="D3445">
        <v>4</v>
      </c>
      <c r="E3445">
        <v>3</v>
      </c>
      <c r="F3445" t="s">
        <v>3767</v>
      </c>
      <c r="H3445">
        <v>6</v>
      </c>
      <c r="I3445">
        <v>3</v>
      </c>
      <c r="J3445">
        <v>-0.65</v>
      </c>
      <c r="K3445">
        <v>1.99</v>
      </c>
      <c r="L3445">
        <v>21.9</v>
      </c>
      <c r="M3445" t="str">
        <f t="shared" si="161"/>
        <v/>
      </c>
      <c r="N3445" s="12" t="str">
        <f t="shared" si="162"/>
        <v/>
      </c>
      <c r="O3445" t="str">
        <f t="shared" si="163"/>
        <v/>
      </c>
    </row>
    <row r="3446" spans="1:15" x14ac:dyDescent="0.25">
      <c r="A3446">
        <v>1994</v>
      </c>
      <c r="B3446">
        <v>1</v>
      </c>
      <c r="C3446" s="2">
        <v>6.25E-2</v>
      </c>
      <c r="D3446">
        <v>1</v>
      </c>
      <c r="E3446">
        <v>10</v>
      </c>
      <c r="F3446" t="s">
        <v>3659</v>
      </c>
      <c r="G3446" t="s">
        <v>3717</v>
      </c>
      <c r="H3446">
        <v>6</v>
      </c>
      <c r="I3446">
        <v>3</v>
      </c>
      <c r="J3446">
        <v>1.99</v>
      </c>
      <c r="K3446">
        <v>1.72</v>
      </c>
      <c r="L3446">
        <v>21.3</v>
      </c>
      <c r="M3446" t="str">
        <f t="shared" si="161"/>
        <v/>
      </c>
      <c r="N3446" s="12" t="str">
        <f t="shared" si="162"/>
        <v/>
      </c>
      <c r="O3446" t="str">
        <f t="shared" si="163"/>
        <v/>
      </c>
    </row>
    <row r="3447" spans="1:15" x14ac:dyDescent="0.25">
      <c r="A3447">
        <v>1994</v>
      </c>
      <c r="B3447">
        <v>1</v>
      </c>
      <c r="C3447" s="2">
        <v>4.8611111111111112E-2</v>
      </c>
      <c r="D3447">
        <v>2</v>
      </c>
      <c r="E3447">
        <v>8</v>
      </c>
      <c r="F3447" t="s">
        <v>3642</v>
      </c>
      <c r="G3447" t="s">
        <v>3633</v>
      </c>
      <c r="H3447">
        <v>6</v>
      </c>
      <c r="I3447">
        <v>3</v>
      </c>
      <c r="J3447">
        <v>1.72</v>
      </c>
      <c r="K3447">
        <v>2.72</v>
      </c>
      <c r="L3447">
        <v>24</v>
      </c>
      <c r="M3447" t="str">
        <f t="shared" si="161"/>
        <v/>
      </c>
      <c r="N3447" s="12" t="str">
        <f t="shared" si="162"/>
        <v/>
      </c>
      <c r="O3447" t="str">
        <f t="shared" si="163"/>
        <v/>
      </c>
    </row>
    <row r="3448" spans="1:15" x14ac:dyDescent="0.25">
      <c r="A3448">
        <v>1994</v>
      </c>
      <c r="B3448">
        <v>1</v>
      </c>
      <c r="C3448" s="2">
        <v>3.4722222222222224E-2</v>
      </c>
      <c r="D3448">
        <v>1</v>
      </c>
      <c r="E3448">
        <v>10</v>
      </c>
      <c r="F3448" t="s">
        <v>3699</v>
      </c>
      <c r="G3448" t="s">
        <v>3766</v>
      </c>
      <c r="H3448">
        <v>6</v>
      </c>
      <c r="I3448">
        <v>3</v>
      </c>
      <c r="J3448">
        <v>2.72</v>
      </c>
      <c r="K3448">
        <v>1.64</v>
      </c>
      <c r="L3448">
        <v>21.3</v>
      </c>
      <c r="M3448" t="str">
        <f t="shared" si="161"/>
        <v/>
      </c>
      <c r="N3448" s="12" t="str">
        <f t="shared" si="162"/>
        <v/>
      </c>
      <c r="O3448" t="str">
        <f t="shared" si="163"/>
        <v/>
      </c>
    </row>
    <row r="3449" spans="1:15" x14ac:dyDescent="0.25">
      <c r="A3449">
        <v>1994</v>
      </c>
      <c r="B3449">
        <v>1</v>
      </c>
      <c r="C3449" s="2">
        <v>2.0833333333333332E-2</v>
      </c>
      <c r="D3449">
        <v>2</v>
      </c>
      <c r="E3449">
        <v>14</v>
      </c>
      <c r="F3449" t="s">
        <v>3420</v>
      </c>
      <c r="G3449" t="s">
        <v>3765</v>
      </c>
      <c r="H3449">
        <v>6</v>
      </c>
      <c r="I3449">
        <v>3</v>
      </c>
      <c r="J3449">
        <v>1.64</v>
      </c>
      <c r="K3449">
        <v>2.68</v>
      </c>
      <c r="L3449">
        <v>24</v>
      </c>
      <c r="M3449" t="str">
        <f t="shared" si="161"/>
        <v/>
      </c>
      <c r="N3449" s="12" t="str">
        <f t="shared" si="162"/>
        <v/>
      </c>
      <c r="O3449" t="str">
        <f t="shared" si="163"/>
        <v/>
      </c>
    </row>
    <row r="3450" spans="1:15" x14ac:dyDescent="0.25">
      <c r="A3450">
        <v>1994</v>
      </c>
      <c r="B3450">
        <v>2</v>
      </c>
      <c r="C3450" s="2">
        <v>0.625</v>
      </c>
      <c r="D3450">
        <v>3</v>
      </c>
      <c r="E3450">
        <v>1</v>
      </c>
      <c r="F3450" t="s">
        <v>3322</v>
      </c>
      <c r="G3450" t="s">
        <v>3764</v>
      </c>
      <c r="H3450">
        <v>6</v>
      </c>
      <c r="I3450">
        <v>3</v>
      </c>
      <c r="J3450">
        <v>2.68</v>
      </c>
      <c r="K3450">
        <v>3.45</v>
      </c>
      <c r="L3450">
        <v>26.2</v>
      </c>
      <c r="M3450" t="str">
        <f t="shared" si="161"/>
        <v/>
      </c>
      <c r="N3450" s="12" t="str">
        <f t="shared" si="162"/>
        <v/>
      </c>
      <c r="O3450" t="str">
        <f t="shared" si="163"/>
        <v/>
      </c>
    </row>
    <row r="3451" spans="1:15" x14ac:dyDescent="0.25">
      <c r="A3451">
        <v>1994</v>
      </c>
      <c r="B3451">
        <v>2</v>
      </c>
      <c r="C3451" s="2">
        <v>0.60972222222222217</v>
      </c>
      <c r="D3451">
        <v>1</v>
      </c>
      <c r="E3451">
        <v>10</v>
      </c>
      <c r="F3451" t="s">
        <v>3735</v>
      </c>
      <c r="G3451" t="s">
        <v>3763</v>
      </c>
      <c r="H3451">
        <v>6</v>
      </c>
      <c r="I3451">
        <v>3</v>
      </c>
      <c r="J3451">
        <v>3.45</v>
      </c>
      <c r="K3451">
        <v>3.85</v>
      </c>
      <c r="L3451">
        <v>27.4</v>
      </c>
      <c r="M3451" t="str">
        <f t="shared" si="161"/>
        <v/>
      </c>
      <c r="N3451" s="12" t="str">
        <f t="shared" si="162"/>
        <v/>
      </c>
      <c r="O3451" t="str">
        <f t="shared" si="163"/>
        <v/>
      </c>
    </row>
    <row r="3452" spans="1:15" x14ac:dyDescent="0.25">
      <c r="A3452">
        <v>1994</v>
      </c>
      <c r="B3452">
        <v>2</v>
      </c>
      <c r="C3452" s="2">
        <v>0.59444444444444444</v>
      </c>
      <c r="D3452">
        <v>2</v>
      </c>
      <c r="E3452">
        <v>3</v>
      </c>
      <c r="F3452" t="s">
        <v>3412</v>
      </c>
      <c r="G3452" t="s">
        <v>3762</v>
      </c>
      <c r="H3452">
        <v>6</v>
      </c>
      <c r="I3452">
        <v>3</v>
      </c>
      <c r="J3452">
        <v>3.85</v>
      </c>
      <c r="K3452">
        <v>4.4400000000000004</v>
      </c>
      <c r="L3452">
        <v>29.3</v>
      </c>
      <c r="M3452" t="str">
        <f t="shared" si="161"/>
        <v/>
      </c>
      <c r="N3452" s="12" t="str">
        <f t="shared" si="162"/>
        <v/>
      </c>
      <c r="O3452" t="str">
        <f t="shared" si="163"/>
        <v/>
      </c>
    </row>
    <row r="3453" spans="1:15" x14ac:dyDescent="0.25">
      <c r="A3453">
        <v>1994</v>
      </c>
      <c r="B3453">
        <v>2</v>
      </c>
      <c r="C3453" s="2">
        <v>0.57916666666666672</v>
      </c>
      <c r="D3453">
        <v>1</v>
      </c>
      <c r="E3453">
        <v>10</v>
      </c>
      <c r="F3453" t="s">
        <v>3335</v>
      </c>
      <c r="G3453" t="s">
        <v>3761</v>
      </c>
      <c r="H3453">
        <v>6</v>
      </c>
      <c r="I3453">
        <v>3</v>
      </c>
      <c r="J3453">
        <v>4.4400000000000004</v>
      </c>
      <c r="K3453">
        <v>4.6900000000000004</v>
      </c>
      <c r="L3453">
        <v>30.1</v>
      </c>
      <c r="M3453" t="str">
        <f t="shared" si="161"/>
        <v/>
      </c>
      <c r="N3453" s="12" t="str">
        <f t="shared" si="162"/>
        <v/>
      </c>
      <c r="O3453" t="str">
        <f t="shared" si="163"/>
        <v/>
      </c>
    </row>
    <row r="3454" spans="1:15" x14ac:dyDescent="0.25">
      <c r="A3454">
        <v>1994</v>
      </c>
      <c r="B3454">
        <v>2</v>
      </c>
      <c r="C3454" s="2">
        <v>0.56388888888888888</v>
      </c>
      <c r="D3454">
        <v>2</v>
      </c>
      <c r="E3454">
        <v>5</v>
      </c>
      <c r="F3454" t="s">
        <v>3324</v>
      </c>
      <c r="G3454" t="s">
        <v>3717</v>
      </c>
      <c r="H3454">
        <v>6</v>
      </c>
      <c r="I3454">
        <v>3</v>
      </c>
      <c r="J3454">
        <v>4.6900000000000004</v>
      </c>
      <c r="K3454">
        <v>4.34</v>
      </c>
      <c r="L3454">
        <v>29.2</v>
      </c>
      <c r="M3454" t="str">
        <f t="shared" si="161"/>
        <v/>
      </c>
      <c r="N3454" s="12" t="str">
        <f t="shared" si="162"/>
        <v/>
      </c>
      <c r="O3454" t="str">
        <f t="shared" si="163"/>
        <v/>
      </c>
    </row>
    <row r="3455" spans="1:15" x14ac:dyDescent="0.25">
      <c r="A3455">
        <v>1994</v>
      </c>
      <c r="B3455">
        <v>2</v>
      </c>
      <c r="C3455" s="2">
        <v>0.54861111111111105</v>
      </c>
      <c r="D3455">
        <v>3</v>
      </c>
      <c r="E3455">
        <v>3</v>
      </c>
      <c r="F3455" t="s">
        <v>3760</v>
      </c>
      <c r="G3455" t="s">
        <v>3759</v>
      </c>
      <c r="H3455">
        <v>6</v>
      </c>
      <c r="I3455">
        <v>3</v>
      </c>
      <c r="J3455">
        <v>4.34</v>
      </c>
      <c r="K3455">
        <v>6.28</v>
      </c>
      <c r="L3455">
        <v>35.4</v>
      </c>
      <c r="M3455" t="str">
        <f t="shared" si="161"/>
        <v/>
      </c>
      <c r="N3455" s="12" t="str">
        <f t="shared" si="162"/>
        <v/>
      </c>
      <c r="O3455" t="str">
        <f t="shared" si="163"/>
        <v/>
      </c>
    </row>
    <row r="3456" spans="1:15" x14ac:dyDescent="0.25">
      <c r="A3456">
        <v>1994</v>
      </c>
      <c r="B3456">
        <v>2</v>
      </c>
      <c r="C3456" s="2">
        <v>0.53333333333333333</v>
      </c>
      <c r="D3456">
        <v>1</v>
      </c>
      <c r="E3456">
        <v>4</v>
      </c>
      <c r="F3456" t="s">
        <v>3739</v>
      </c>
      <c r="G3456" t="s">
        <v>3758</v>
      </c>
      <c r="H3456">
        <v>6</v>
      </c>
      <c r="I3456">
        <v>10</v>
      </c>
      <c r="J3456">
        <v>6.28</v>
      </c>
      <c r="K3456">
        <v>7</v>
      </c>
      <c r="L3456">
        <v>37.9</v>
      </c>
      <c r="M3456">
        <f t="shared" si="161"/>
        <v>2</v>
      </c>
      <c r="N3456" s="12">
        <f t="shared" si="162"/>
        <v>1.1944444444444445E-2</v>
      </c>
      <c r="O3456">
        <f t="shared" si="163"/>
        <v>4</v>
      </c>
    </row>
    <row r="3457" spans="1:15" x14ac:dyDescent="0.25">
      <c r="A3457">
        <v>1994</v>
      </c>
      <c r="B3457">
        <v>2</v>
      </c>
      <c r="C3457" s="2">
        <v>0.5180555555555556</v>
      </c>
      <c r="G3457" t="s">
        <v>3757</v>
      </c>
      <c r="H3457">
        <v>6</v>
      </c>
      <c r="I3457">
        <v>10</v>
      </c>
      <c r="J3457">
        <v>0</v>
      </c>
      <c r="K3457">
        <v>0.48</v>
      </c>
      <c r="L3457">
        <v>36.5</v>
      </c>
      <c r="M3457" t="str">
        <f t="shared" si="161"/>
        <v/>
      </c>
      <c r="N3457" s="12" t="str">
        <f t="shared" si="162"/>
        <v/>
      </c>
      <c r="O3457" t="str">
        <f t="shared" si="163"/>
        <v/>
      </c>
    </row>
    <row r="3458" spans="1:15" x14ac:dyDescent="0.25">
      <c r="A3458">
        <v>1994</v>
      </c>
      <c r="B3458">
        <v>2</v>
      </c>
      <c r="C3458" s="2">
        <v>0.51111111111111118</v>
      </c>
      <c r="D3458">
        <v>1</v>
      </c>
      <c r="E3458">
        <v>10</v>
      </c>
      <c r="F3458" t="s">
        <v>3387</v>
      </c>
      <c r="G3458" t="s">
        <v>3756</v>
      </c>
      <c r="H3458">
        <v>6</v>
      </c>
      <c r="I3458">
        <v>10</v>
      </c>
      <c r="J3458">
        <v>0.48</v>
      </c>
      <c r="K3458">
        <v>1.47</v>
      </c>
      <c r="L3458">
        <v>33.299999999999997</v>
      </c>
      <c r="M3458" t="str">
        <f t="shared" si="161"/>
        <v/>
      </c>
      <c r="N3458" s="12" t="str">
        <f t="shared" si="162"/>
        <v/>
      </c>
      <c r="O3458" t="str">
        <f t="shared" si="163"/>
        <v/>
      </c>
    </row>
    <row r="3459" spans="1:15" x14ac:dyDescent="0.25">
      <c r="A3459">
        <v>1994</v>
      </c>
      <c r="B3459">
        <v>2</v>
      </c>
      <c r="C3459" s="2">
        <v>0.49236111111111108</v>
      </c>
      <c r="D3459">
        <v>1</v>
      </c>
      <c r="E3459">
        <v>10</v>
      </c>
      <c r="F3459" t="s">
        <v>3298</v>
      </c>
      <c r="G3459" t="s">
        <v>3755</v>
      </c>
      <c r="H3459">
        <v>6</v>
      </c>
      <c r="I3459">
        <v>10</v>
      </c>
      <c r="J3459">
        <v>1.47</v>
      </c>
      <c r="K3459">
        <v>2.3199999999999998</v>
      </c>
      <c r="L3459">
        <v>30.8</v>
      </c>
      <c r="M3459" t="str">
        <f t="shared" si="161"/>
        <v/>
      </c>
      <c r="N3459" s="12" t="str">
        <f t="shared" si="162"/>
        <v/>
      </c>
      <c r="O3459" t="str">
        <f t="shared" si="163"/>
        <v/>
      </c>
    </row>
    <row r="3460" spans="1:15" x14ac:dyDescent="0.25">
      <c r="A3460">
        <v>1994</v>
      </c>
      <c r="B3460">
        <v>2</v>
      </c>
      <c r="C3460" s="2">
        <v>0.47361111111111115</v>
      </c>
      <c r="D3460">
        <v>1</v>
      </c>
      <c r="E3460">
        <v>10</v>
      </c>
      <c r="F3460" t="s">
        <v>3743</v>
      </c>
      <c r="G3460" t="s">
        <v>3313</v>
      </c>
      <c r="H3460">
        <v>6</v>
      </c>
      <c r="I3460">
        <v>10</v>
      </c>
      <c r="J3460">
        <v>2.3199999999999998</v>
      </c>
      <c r="K3460">
        <v>2.0499999999999998</v>
      </c>
      <c r="L3460">
        <v>31.8</v>
      </c>
      <c r="M3460" t="str">
        <f t="shared" ref="M3460:M3523" si="164">IF(AND(H3460=H3459,I3460=I3459),"",$B3460)</f>
        <v/>
      </c>
      <c r="N3460" s="12" t="str">
        <f t="shared" ref="N3460:N3523" si="165">IF(NOT(ISNUMBER(M3460)),"",
IF(AND($C3460=0.625,$B3460=1),TIME(0,0,0),
(($C$3-C3460)+0.625*(B3460-1))/60))</f>
        <v/>
      </c>
      <c r="O3460" t="str">
        <f t="shared" ref="O3460:O3523" si="166">IF(N3460&lt;&gt;"",ABS(H3460-I3460),"")</f>
        <v/>
      </c>
    </row>
    <row r="3461" spans="1:15" x14ac:dyDescent="0.25">
      <c r="A3461">
        <v>1994</v>
      </c>
      <c r="B3461">
        <v>2</v>
      </c>
      <c r="C3461" s="2">
        <v>0.4548611111111111</v>
      </c>
      <c r="D3461">
        <v>2</v>
      </c>
      <c r="E3461">
        <v>8</v>
      </c>
      <c r="F3461" t="s">
        <v>3701</v>
      </c>
      <c r="G3461" t="s">
        <v>3754</v>
      </c>
      <c r="H3461">
        <v>6</v>
      </c>
      <c r="I3461">
        <v>10</v>
      </c>
      <c r="J3461">
        <v>2.0499999999999998</v>
      </c>
      <c r="K3461">
        <v>1.75</v>
      </c>
      <c r="L3461">
        <v>32.9</v>
      </c>
      <c r="M3461" t="str">
        <f t="shared" si="164"/>
        <v/>
      </c>
      <c r="N3461" s="12" t="str">
        <f t="shared" si="165"/>
        <v/>
      </c>
      <c r="O3461" t="str">
        <f t="shared" si="166"/>
        <v/>
      </c>
    </row>
    <row r="3462" spans="1:15" x14ac:dyDescent="0.25">
      <c r="A3462">
        <v>1994</v>
      </c>
      <c r="B3462">
        <v>2</v>
      </c>
      <c r="C3462" s="2">
        <v>0.43611111111111112</v>
      </c>
      <c r="D3462">
        <v>3</v>
      </c>
      <c r="E3462">
        <v>5</v>
      </c>
      <c r="F3462" t="s">
        <v>3753</v>
      </c>
      <c r="G3462" t="s">
        <v>3354</v>
      </c>
      <c r="H3462">
        <v>6</v>
      </c>
      <c r="I3462">
        <v>10</v>
      </c>
      <c r="J3462">
        <v>1.75</v>
      </c>
      <c r="K3462">
        <v>0.33</v>
      </c>
      <c r="L3462">
        <v>37.9</v>
      </c>
      <c r="M3462" t="str">
        <f t="shared" si="164"/>
        <v/>
      </c>
      <c r="N3462" s="12" t="str">
        <f t="shared" si="165"/>
        <v/>
      </c>
      <c r="O3462" t="str">
        <f t="shared" si="166"/>
        <v/>
      </c>
    </row>
    <row r="3463" spans="1:15" x14ac:dyDescent="0.25">
      <c r="A3463">
        <v>1994</v>
      </c>
      <c r="B3463">
        <v>2</v>
      </c>
      <c r="C3463" s="2">
        <v>0.41736111111111113</v>
      </c>
      <c r="D3463">
        <v>4</v>
      </c>
      <c r="E3463">
        <v>5</v>
      </c>
      <c r="F3463" t="s">
        <v>3753</v>
      </c>
      <c r="G3463" t="s">
        <v>3752</v>
      </c>
      <c r="H3463">
        <v>6</v>
      </c>
      <c r="I3463">
        <v>10</v>
      </c>
      <c r="J3463">
        <v>0.33</v>
      </c>
      <c r="K3463">
        <v>0.38</v>
      </c>
      <c r="L3463">
        <v>37.9</v>
      </c>
      <c r="M3463" t="str">
        <f t="shared" si="164"/>
        <v/>
      </c>
      <c r="N3463" s="12" t="str">
        <f t="shared" si="165"/>
        <v/>
      </c>
      <c r="O3463" t="str">
        <f t="shared" si="166"/>
        <v/>
      </c>
    </row>
    <row r="3464" spans="1:15" x14ac:dyDescent="0.25">
      <c r="A3464">
        <v>1994</v>
      </c>
      <c r="B3464">
        <v>2</v>
      </c>
      <c r="C3464" s="2">
        <v>0.3972222222222222</v>
      </c>
      <c r="D3464">
        <v>1</v>
      </c>
      <c r="E3464">
        <v>10</v>
      </c>
      <c r="F3464" t="s">
        <v>3649</v>
      </c>
      <c r="G3464" t="s">
        <v>3751</v>
      </c>
      <c r="H3464">
        <v>6</v>
      </c>
      <c r="I3464">
        <v>10</v>
      </c>
      <c r="J3464">
        <v>-0.38</v>
      </c>
      <c r="K3464">
        <v>0.28000000000000003</v>
      </c>
      <c r="L3464">
        <v>40.5</v>
      </c>
      <c r="M3464" t="str">
        <f t="shared" si="164"/>
        <v/>
      </c>
      <c r="N3464" s="12" t="str">
        <f t="shared" si="165"/>
        <v/>
      </c>
      <c r="O3464" t="str">
        <f t="shared" si="166"/>
        <v/>
      </c>
    </row>
    <row r="3465" spans="1:15" x14ac:dyDescent="0.25">
      <c r="A3465">
        <v>1994</v>
      </c>
      <c r="B3465">
        <v>2</v>
      </c>
      <c r="C3465" s="2">
        <v>0.38541666666666669</v>
      </c>
      <c r="D3465">
        <v>1</v>
      </c>
      <c r="E3465">
        <v>10</v>
      </c>
      <c r="F3465" t="s">
        <v>3675</v>
      </c>
      <c r="G3465" t="s">
        <v>3750</v>
      </c>
      <c r="H3465">
        <v>6</v>
      </c>
      <c r="I3465">
        <v>10</v>
      </c>
      <c r="J3465">
        <v>0.28000000000000003</v>
      </c>
      <c r="K3465">
        <v>0.27</v>
      </c>
      <c r="L3465">
        <v>40.6</v>
      </c>
      <c r="M3465" t="str">
        <f t="shared" si="164"/>
        <v/>
      </c>
      <c r="N3465" s="12" t="str">
        <f t="shared" si="165"/>
        <v/>
      </c>
      <c r="O3465" t="str">
        <f t="shared" si="166"/>
        <v/>
      </c>
    </row>
    <row r="3466" spans="1:15" x14ac:dyDescent="0.25">
      <c r="A3466">
        <v>1994</v>
      </c>
      <c r="B3466">
        <v>2</v>
      </c>
      <c r="C3466" s="2">
        <v>0.37361111111111112</v>
      </c>
      <c r="D3466">
        <v>2</v>
      </c>
      <c r="E3466">
        <v>6</v>
      </c>
      <c r="F3466" t="s">
        <v>3676</v>
      </c>
      <c r="G3466" t="s">
        <v>3749</v>
      </c>
      <c r="H3466">
        <v>6</v>
      </c>
      <c r="I3466">
        <v>10</v>
      </c>
      <c r="J3466">
        <v>0.27</v>
      </c>
      <c r="K3466">
        <v>1.07</v>
      </c>
      <c r="L3466">
        <v>43.6</v>
      </c>
      <c r="M3466" t="str">
        <f t="shared" si="164"/>
        <v/>
      </c>
      <c r="N3466" s="12" t="str">
        <f t="shared" si="165"/>
        <v/>
      </c>
      <c r="O3466" t="str">
        <f t="shared" si="166"/>
        <v/>
      </c>
    </row>
    <row r="3467" spans="1:15" x14ac:dyDescent="0.25">
      <c r="A3467">
        <v>1994</v>
      </c>
      <c r="B3467">
        <v>2</v>
      </c>
      <c r="C3467" s="2">
        <v>0.36180555555555555</v>
      </c>
      <c r="D3467">
        <v>1</v>
      </c>
      <c r="E3467">
        <v>10</v>
      </c>
      <c r="F3467" t="s">
        <v>3748</v>
      </c>
      <c r="G3467" t="s">
        <v>3747</v>
      </c>
      <c r="H3467">
        <v>6</v>
      </c>
      <c r="I3467">
        <v>10</v>
      </c>
      <c r="J3467">
        <v>1.07</v>
      </c>
      <c r="K3467">
        <v>1.47</v>
      </c>
      <c r="L3467">
        <v>45.2</v>
      </c>
      <c r="M3467" t="str">
        <f t="shared" si="164"/>
        <v/>
      </c>
      <c r="N3467" s="12" t="str">
        <f t="shared" si="165"/>
        <v/>
      </c>
      <c r="O3467" t="str">
        <f t="shared" si="166"/>
        <v/>
      </c>
    </row>
    <row r="3468" spans="1:15" x14ac:dyDescent="0.25">
      <c r="A3468">
        <v>1994</v>
      </c>
      <c r="B3468">
        <v>2</v>
      </c>
      <c r="C3468" s="2">
        <v>0.35000000000000003</v>
      </c>
      <c r="D3468">
        <v>2</v>
      </c>
      <c r="E3468">
        <v>3</v>
      </c>
      <c r="F3468" t="s">
        <v>3656</v>
      </c>
      <c r="G3468" t="s">
        <v>3746</v>
      </c>
      <c r="H3468">
        <v>6</v>
      </c>
      <c r="I3468">
        <v>10</v>
      </c>
      <c r="J3468">
        <v>1.47</v>
      </c>
      <c r="K3468">
        <v>1.73</v>
      </c>
      <c r="L3468">
        <v>46.3</v>
      </c>
      <c r="M3468" t="str">
        <f t="shared" si="164"/>
        <v/>
      </c>
      <c r="N3468" s="12" t="str">
        <f t="shared" si="165"/>
        <v/>
      </c>
      <c r="O3468" t="str">
        <f t="shared" si="166"/>
        <v/>
      </c>
    </row>
    <row r="3469" spans="1:15" x14ac:dyDescent="0.25">
      <c r="A3469">
        <v>1994</v>
      </c>
      <c r="B3469">
        <v>2</v>
      </c>
      <c r="C3469" s="2">
        <v>0.33819444444444446</v>
      </c>
      <c r="D3469">
        <v>1</v>
      </c>
      <c r="E3469">
        <v>10</v>
      </c>
      <c r="F3469" t="s">
        <v>3745</v>
      </c>
      <c r="G3469" t="s">
        <v>3744</v>
      </c>
      <c r="H3469">
        <v>6</v>
      </c>
      <c r="I3469">
        <v>10</v>
      </c>
      <c r="J3469">
        <v>1.73</v>
      </c>
      <c r="K3469">
        <v>2.13</v>
      </c>
      <c r="L3469">
        <v>48</v>
      </c>
      <c r="M3469" t="str">
        <f t="shared" si="164"/>
        <v/>
      </c>
      <c r="N3469" s="12" t="str">
        <f t="shared" si="165"/>
        <v/>
      </c>
      <c r="O3469" t="str">
        <f t="shared" si="166"/>
        <v/>
      </c>
    </row>
    <row r="3470" spans="1:15" x14ac:dyDescent="0.25">
      <c r="A3470">
        <v>1994</v>
      </c>
      <c r="B3470">
        <v>2</v>
      </c>
      <c r="C3470" s="2">
        <v>0.3263888888888889</v>
      </c>
      <c r="D3470">
        <v>2</v>
      </c>
      <c r="E3470">
        <v>3</v>
      </c>
      <c r="F3470" t="s">
        <v>3743</v>
      </c>
      <c r="G3470" t="s">
        <v>3742</v>
      </c>
      <c r="H3470">
        <v>6</v>
      </c>
      <c r="I3470">
        <v>10</v>
      </c>
      <c r="J3470">
        <v>2.13</v>
      </c>
      <c r="K3470">
        <v>2.52</v>
      </c>
      <c r="L3470">
        <v>49.6</v>
      </c>
      <c r="M3470" t="str">
        <f t="shared" si="164"/>
        <v/>
      </c>
      <c r="N3470" s="12" t="str">
        <f t="shared" si="165"/>
        <v/>
      </c>
      <c r="O3470" t="str">
        <f t="shared" si="166"/>
        <v/>
      </c>
    </row>
    <row r="3471" spans="1:15" x14ac:dyDescent="0.25">
      <c r="A3471">
        <v>1994</v>
      </c>
      <c r="B3471">
        <v>2</v>
      </c>
      <c r="C3471" s="2">
        <v>0.31458333333333333</v>
      </c>
      <c r="D3471">
        <v>1</v>
      </c>
      <c r="E3471">
        <v>10</v>
      </c>
      <c r="F3471" t="s">
        <v>3697</v>
      </c>
      <c r="G3471" t="s">
        <v>3638</v>
      </c>
      <c r="H3471">
        <v>6</v>
      </c>
      <c r="I3471">
        <v>10</v>
      </c>
      <c r="J3471">
        <v>2.52</v>
      </c>
      <c r="K3471">
        <v>1.98</v>
      </c>
      <c r="L3471">
        <v>47.8</v>
      </c>
      <c r="M3471" t="str">
        <f t="shared" si="164"/>
        <v/>
      </c>
      <c r="N3471" s="12" t="str">
        <f t="shared" si="165"/>
        <v/>
      </c>
      <c r="O3471" t="str">
        <f t="shared" si="166"/>
        <v/>
      </c>
    </row>
    <row r="3472" spans="1:15" x14ac:dyDescent="0.25">
      <c r="A3472">
        <v>1994</v>
      </c>
      <c r="B3472">
        <v>2</v>
      </c>
      <c r="C3472" s="2">
        <v>0.30277777777777776</v>
      </c>
      <c r="D3472">
        <v>2</v>
      </c>
      <c r="E3472">
        <v>10</v>
      </c>
      <c r="F3472" t="s">
        <v>3697</v>
      </c>
      <c r="G3472" t="s">
        <v>3681</v>
      </c>
      <c r="H3472">
        <v>6</v>
      </c>
      <c r="I3472">
        <v>10</v>
      </c>
      <c r="J3472">
        <v>1.98</v>
      </c>
      <c r="K3472">
        <v>1.29</v>
      </c>
      <c r="L3472">
        <v>45.4</v>
      </c>
      <c r="M3472" t="str">
        <f t="shared" si="164"/>
        <v/>
      </c>
      <c r="N3472" s="12" t="str">
        <f t="shared" si="165"/>
        <v/>
      </c>
      <c r="O3472" t="str">
        <f t="shared" si="166"/>
        <v/>
      </c>
    </row>
    <row r="3473" spans="1:15" x14ac:dyDescent="0.25">
      <c r="A3473">
        <v>1994</v>
      </c>
      <c r="B3473">
        <v>2</v>
      </c>
      <c r="C3473" s="2">
        <v>0.29097222222222224</v>
      </c>
      <c r="D3473">
        <v>3</v>
      </c>
      <c r="E3473">
        <v>10</v>
      </c>
      <c r="F3473" t="s">
        <v>3697</v>
      </c>
      <c r="G3473" t="s">
        <v>3741</v>
      </c>
      <c r="H3473">
        <v>6</v>
      </c>
      <c r="I3473">
        <v>10</v>
      </c>
      <c r="J3473">
        <v>1.29</v>
      </c>
      <c r="K3473">
        <v>0.2</v>
      </c>
      <c r="L3473">
        <v>41.5</v>
      </c>
      <c r="M3473" t="str">
        <f t="shared" si="164"/>
        <v/>
      </c>
      <c r="N3473" s="12" t="str">
        <f t="shared" si="165"/>
        <v/>
      </c>
      <c r="O3473" t="str">
        <f t="shared" si="166"/>
        <v/>
      </c>
    </row>
    <row r="3474" spans="1:15" x14ac:dyDescent="0.25">
      <c r="A3474">
        <v>1994</v>
      </c>
      <c r="B3474">
        <v>2</v>
      </c>
      <c r="C3474" s="2">
        <v>0.27916666666666667</v>
      </c>
      <c r="D3474">
        <v>4</v>
      </c>
      <c r="E3474">
        <v>10</v>
      </c>
      <c r="F3474" t="s">
        <v>3697</v>
      </c>
      <c r="G3474" t="s">
        <v>3740</v>
      </c>
      <c r="H3474">
        <v>6</v>
      </c>
      <c r="I3474">
        <v>10</v>
      </c>
      <c r="J3474">
        <v>0.2</v>
      </c>
      <c r="K3474">
        <v>0.38</v>
      </c>
      <c r="L3474">
        <v>42.3</v>
      </c>
      <c r="M3474" t="str">
        <f t="shared" si="164"/>
        <v/>
      </c>
      <c r="N3474" s="12" t="str">
        <f t="shared" si="165"/>
        <v/>
      </c>
      <c r="O3474" t="str">
        <f t="shared" si="166"/>
        <v/>
      </c>
    </row>
    <row r="3475" spans="1:15" x14ac:dyDescent="0.25">
      <c r="A3475">
        <v>1994</v>
      </c>
      <c r="B3475">
        <v>2</v>
      </c>
      <c r="C3475" s="2">
        <v>0.26041666666666669</v>
      </c>
      <c r="D3475">
        <v>1</v>
      </c>
      <c r="E3475">
        <v>10</v>
      </c>
      <c r="F3475" t="s">
        <v>3327</v>
      </c>
      <c r="G3475" t="s">
        <v>3655</v>
      </c>
      <c r="H3475">
        <v>6</v>
      </c>
      <c r="I3475">
        <v>10</v>
      </c>
      <c r="J3475">
        <v>-0.38</v>
      </c>
      <c r="K3475">
        <v>-0.56000000000000005</v>
      </c>
      <c r="L3475">
        <v>43.2</v>
      </c>
      <c r="M3475" t="str">
        <f t="shared" si="164"/>
        <v/>
      </c>
      <c r="N3475" s="12" t="str">
        <f t="shared" si="165"/>
        <v/>
      </c>
      <c r="O3475" t="str">
        <f t="shared" si="166"/>
        <v/>
      </c>
    </row>
    <row r="3476" spans="1:15" x14ac:dyDescent="0.25">
      <c r="A3476">
        <v>1994</v>
      </c>
      <c r="B3476">
        <v>2</v>
      </c>
      <c r="C3476" s="2">
        <v>0.23819444444444446</v>
      </c>
      <c r="D3476">
        <v>2</v>
      </c>
      <c r="E3476">
        <v>7</v>
      </c>
      <c r="F3476" t="s">
        <v>3739</v>
      </c>
      <c r="G3476" t="s">
        <v>3738</v>
      </c>
      <c r="H3476">
        <v>6</v>
      </c>
      <c r="I3476">
        <v>10</v>
      </c>
      <c r="J3476">
        <v>-0.56000000000000005</v>
      </c>
      <c r="K3476">
        <v>-0.06</v>
      </c>
      <c r="L3476">
        <v>41.7</v>
      </c>
      <c r="M3476" t="str">
        <f t="shared" si="164"/>
        <v/>
      </c>
      <c r="N3476" s="12" t="str">
        <f t="shared" si="165"/>
        <v/>
      </c>
      <c r="O3476" t="str">
        <f t="shared" si="166"/>
        <v/>
      </c>
    </row>
    <row r="3477" spans="1:15" x14ac:dyDescent="0.25">
      <c r="A3477">
        <v>1994</v>
      </c>
      <c r="B3477">
        <v>2</v>
      </c>
      <c r="C3477" s="2">
        <v>0.21597222222222223</v>
      </c>
      <c r="D3477">
        <v>1</v>
      </c>
      <c r="E3477">
        <v>10</v>
      </c>
      <c r="F3477" t="s">
        <v>3335</v>
      </c>
      <c r="G3477" t="s">
        <v>3737</v>
      </c>
      <c r="H3477">
        <v>6</v>
      </c>
      <c r="I3477">
        <v>10</v>
      </c>
      <c r="J3477">
        <v>-0.06</v>
      </c>
      <c r="K3477">
        <v>-0.57999999999999996</v>
      </c>
      <c r="L3477">
        <v>43.9</v>
      </c>
      <c r="M3477" t="str">
        <f t="shared" si="164"/>
        <v/>
      </c>
      <c r="N3477" s="12" t="str">
        <f t="shared" si="165"/>
        <v/>
      </c>
      <c r="O3477" t="str">
        <f t="shared" si="166"/>
        <v/>
      </c>
    </row>
    <row r="3478" spans="1:15" x14ac:dyDescent="0.25">
      <c r="A3478">
        <v>1994</v>
      </c>
      <c r="B3478">
        <v>2</v>
      </c>
      <c r="C3478" s="2">
        <v>0.19375000000000001</v>
      </c>
      <c r="D3478">
        <v>2</v>
      </c>
      <c r="E3478">
        <v>10</v>
      </c>
      <c r="F3478" t="s">
        <v>3335</v>
      </c>
      <c r="G3478" t="s">
        <v>3736</v>
      </c>
      <c r="H3478">
        <v>6</v>
      </c>
      <c r="I3478">
        <v>10</v>
      </c>
      <c r="J3478">
        <v>-0.57999999999999996</v>
      </c>
      <c r="K3478">
        <v>0.81</v>
      </c>
      <c r="L3478">
        <v>38.9</v>
      </c>
      <c r="M3478" t="str">
        <f t="shared" si="164"/>
        <v/>
      </c>
      <c r="N3478" s="12" t="str">
        <f t="shared" si="165"/>
        <v/>
      </c>
      <c r="O3478" t="str">
        <f t="shared" si="166"/>
        <v/>
      </c>
    </row>
    <row r="3479" spans="1:15" x14ac:dyDescent="0.25">
      <c r="A3479">
        <v>1994</v>
      </c>
      <c r="B3479">
        <v>2</v>
      </c>
      <c r="C3479" s="2">
        <v>0.17152777777777775</v>
      </c>
      <c r="D3479">
        <v>1</v>
      </c>
      <c r="E3479">
        <v>10</v>
      </c>
      <c r="F3479" t="s">
        <v>3342</v>
      </c>
      <c r="G3479" t="s">
        <v>3408</v>
      </c>
      <c r="H3479">
        <v>6</v>
      </c>
      <c r="I3479">
        <v>10</v>
      </c>
      <c r="J3479">
        <v>0.81</v>
      </c>
      <c r="K3479">
        <v>0.8</v>
      </c>
      <c r="L3479">
        <v>39.200000000000003</v>
      </c>
      <c r="M3479" t="str">
        <f t="shared" si="164"/>
        <v/>
      </c>
      <c r="N3479" s="12" t="str">
        <f t="shared" si="165"/>
        <v/>
      </c>
      <c r="O3479" t="str">
        <f t="shared" si="166"/>
        <v/>
      </c>
    </row>
    <row r="3480" spans="1:15" x14ac:dyDescent="0.25">
      <c r="A3480">
        <v>1994</v>
      </c>
      <c r="B3480">
        <v>2</v>
      </c>
      <c r="C3480" s="2">
        <v>0.14930555555555555</v>
      </c>
      <c r="D3480">
        <v>2</v>
      </c>
      <c r="E3480">
        <v>6</v>
      </c>
      <c r="F3480" t="s">
        <v>3735</v>
      </c>
      <c r="G3480" t="s">
        <v>3734</v>
      </c>
      <c r="H3480">
        <v>6</v>
      </c>
      <c r="I3480">
        <v>10</v>
      </c>
      <c r="J3480">
        <v>0.8</v>
      </c>
      <c r="K3480">
        <v>0.63</v>
      </c>
      <c r="L3480">
        <v>40.200000000000003</v>
      </c>
      <c r="M3480" t="str">
        <f t="shared" si="164"/>
        <v/>
      </c>
      <c r="N3480" s="12" t="str">
        <f t="shared" si="165"/>
        <v/>
      </c>
      <c r="O3480" t="str">
        <f t="shared" si="166"/>
        <v/>
      </c>
    </row>
    <row r="3481" spans="1:15" x14ac:dyDescent="0.25">
      <c r="A3481">
        <v>1994</v>
      </c>
      <c r="B3481">
        <v>2</v>
      </c>
      <c r="C3481" s="2">
        <v>0.12708333333333333</v>
      </c>
      <c r="D3481">
        <v>3</v>
      </c>
      <c r="E3481">
        <v>2</v>
      </c>
      <c r="F3481" t="s">
        <v>3419</v>
      </c>
      <c r="G3481" t="s">
        <v>3657</v>
      </c>
      <c r="H3481">
        <v>6</v>
      </c>
      <c r="I3481">
        <v>10</v>
      </c>
      <c r="J3481">
        <v>0.63</v>
      </c>
      <c r="K3481">
        <v>1.6</v>
      </c>
      <c r="L3481">
        <v>36.700000000000003</v>
      </c>
      <c r="M3481" t="str">
        <f t="shared" si="164"/>
        <v/>
      </c>
      <c r="N3481" s="12" t="str">
        <f t="shared" si="165"/>
        <v/>
      </c>
      <c r="O3481" t="str">
        <f t="shared" si="166"/>
        <v/>
      </c>
    </row>
    <row r="3482" spans="1:15" x14ac:dyDescent="0.25">
      <c r="A3482">
        <v>1994</v>
      </c>
      <c r="B3482">
        <v>2</v>
      </c>
      <c r="C3482" s="2">
        <v>0.10486111111111111</v>
      </c>
      <c r="D3482">
        <v>1</v>
      </c>
      <c r="E3482">
        <v>10</v>
      </c>
      <c r="F3482" t="s">
        <v>3301</v>
      </c>
      <c r="G3482" t="s">
        <v>3408</v>
      </c>
      <c r="H3482">
        <v>6</v>
      </c>
      <c r="I3482">
        <v>10</v>
      </c>
      <c r="J3482">
        <v>1.6</v>
      </c>
      <c r="K3482">
        <v>1.59</v>
      </c>
      <c r="L3482">
        <v>37</v>
      </c>
      <c r="M3482" t="str">
        <f t="shared" si="164"/>
        <v/>
      </c>
      <c r="N3482" s="12" t="str">
        <f t="shared" si="165"/>
        <v/>
      </c>
      <c r="O3482" t="str">
        <f t="shared" si="166"/>
        <v/>
      </c>
    </row>
    <row r="3483" spans="1:15" x14ac:dyDescent="0.25">
      <c r="A3483">
        <v>1994</v>
      </c>
      <c r="B3483">
        <v>2</v>
      </c>
      <c r="C3483" s="2">
        <v>8.1944444444444445E-2</v>
      </c>
      <c r="D3483">
        <v>2</v>
      </c>
      <c r="E3483">
        <v>6</v>
      </c>
      <c r="F3483" t="s">
        <v>3694</v>
      </c>
      <c r="G3483" t="s">
        <v>3733</v>
      </c>
      <c r="H3483">
        <v>6</v>
      </c>
      <c r="I3483">
        <v>10</v>
      </c>
      <c r="J3483">
        <v>1.59</v>
      </c>
      <c r="K3483">
        <v>2.46</v>
      </c>
      <c r="L3483">
        <v>34</v>
      </c>
      <c r="M3483" t="str">
        <f t="shared" si="164"/>
        <v/>
      </c>
      <c r="N3483" s="12" t="str">
        <f t="shared" si="165"/>
        <v/>
      </c>
      <c r="O3483" t="str">
        <f t="shared" si="166"/>
        <v/>
      </c>
    </row>
    <row r="3484" spans="1:15" x14ac:dyDescent="0.25">
      <c r="A3484">
        <v>1994</v>
      </c>
      <c r="B3484">
        <v>2</v>
      </c>
      <c r="C3484" s="2">
        <v>6.9444444444444434E-2</v>
      </c>
      <c r="D3484">
        <v>1</v>
      </c>
      <c r="E3484">
        <v>10</v>
      </c>
      <c r="F3484" t="s">
        <v>3701</v>
      </c>
      <c r="G3484" t="s">
        <v>3732</v>
      </c>
      <c r="H3484">
        <v>6</v>
      </c>
      <c r="I3484">
        <v>10</v>
      </c>
      <c r="J3484">
        <v>2.46</v>
      </c>
      <c r="K3484">
        <v>3.12</v>
      </c>
      <c r="L3484">
        <v>31.7</v>
      </c>
      <c r="M3484" t="str">
        <f t="shared" si="164"/>
        <v/>
      </c>
      <c r="N3484" s="12" t="str">
        <f t="shared" si="165"/>
        <v/>
      </c>
      <c r="O3484" t="str">
        <f t="shared" si="166"/>
        <v/>
      </c>
    </row>
    <row r="3485" spans="1:15" x14ac:dyDescent="0.25">
      <c r="A3485">
        <v>1994</v>
      </c>
      <c r="B3485">
        <v>2</v>
      </c>
      <c r="C3485" s="2">
        <v>5.6944444444444443E-2</v>
      </c>
      <c r="D3485">
        <v>1</v>
      </c>
      <c r="E3485">
        <v>10</v>
      </c>
      <c r="F3485" t="s">
        <v>3706</v>
      </c>
      <c r="G3485" t="s">
        <v>3731</v>
      </c>
      <c r="H3485">
        <v>6</v>
      </c>
      <c r="I3485">
        <v>10</v>
      </c>
      <c r="J3485">
        <v>3.12</v>
      </c>
      <c r="K3485">
        <v>-2.46</v>
      </c>
      <c r="L3485">
        <v>54</v>
      </c>
      <c r="M3485" t="str">
        <f t="shared" si="164"/>
        <v/>
      </c>
      <c r="N3485" s="12" t="str">
        <f t="shared" si="165"/>
        <v/>
      </c>
      <c r="O3485" t="str">
        <f t="shared" si="166"/>
        <v/>
      </c>
    </row>
    <row r="3486" spans="1:15" x14ac:dyDescent="0.25">
      <c r="A3486">
        <v>1994</v>
      </c>
      <c r="B3486">
        <v>2</v>
      </c>
      <c r="C3486" s="2">
        <v>4.3750000000000004E-2</v>
      </c>
      <c r="D3486">
        <v>1</v>
      </c>
      <c r="E3486">
        <v>10</v>
      </c>
      <c r="F3486" t="s">
        <v>3420</v>
      </c>
      <c r="G3486" t="s">
        <v>3730</v>
      </c>
      <c r="H3486">
        <v>6</v>
      </c>
      <c r="I3486">
        <v>10</v>
      </c>
      <c r="J3486">
        <v>2.46</v>
      </c>
      <c r="K3486">
        <v>2.0499999999999998</v>
      </c>
      <c r="L3486">
        <v>52.5</v>
      </c>
      <c r="M3486" t="str">
        <f t="shared" si="164"/>
        <v/>
      </c>
      <c r="N3486" s="12" t="str">
        <f t="shared" si="165"/>
        <v/>
      </c>
      <c r="O3486" t="str">
        <f t="shared" si="166"/>
        <v/>
      </c>
    </row>
    <row r="3487" spans="1:15" x14ac:dyDescent="0.25">
      <c r="A3487">
        <v>1994</v>
      </c>
      <c r="B3487">
        <v>2</v>
      </c>
      <c r="C3487" s="2">
        <v>3.0555555555555555E-2</v>
      </c>
      <c r="D3487">
        <v>2</v>
      </c>
      <c r="E3487">
        <v>9</v>
      </c>
      <c r="F3487" t="s">
        <v>3697</v>
      </c>
      <c r="G3487" t="s">
        <v>3729</v>
      </c>
      <c r="H3487">
        <v>6</v>
      </c>
      <c r="I3487">
        <v>10</v>
      </c>
      <c r="J3487">
        <v>2.0499999999999998</v>
      </c>
      <c r="K3487">
        <v>3.31</v>
      </c>
      <c r="L3487">
        <v>57.9</v>
      </c>
      <c r="M3487" t="str">
        <f t="shared" si="164"/>
        <v/>
      </c>
      <c r="N3487" s="12" t="str">
        <f t="shared" si="165"/>
        <v/>
      </c>
      <c r="O3487" t="str">
        <f t="shared" si="166"/>
        <v/>
      </c>
    </row>
    <row r="3488" spans="1:15" x14ac:dyDescent="0.25">
      <c r="A3488">
        <v>1994</v>
      </c>
      <c r="B3488">
        <v>2</v>
      </c>
      <c r="C3488" s="2">
        <v>2.4999999999999998E-2</v>
      </c>
      <c r="D3488">
        <v>1</v>
      </c>
      <c r="E3488">
        <v>10</v>
      </c>
      <c r="F3488" t="s">
        <v>3322</v>
      </c>
      <c r="G3488" t="s">
        <v>3728</v>
      </c>
      <c r="H3488">
        <v>6</v>
      </c>
      <c r="I3488">
        <v>10</v>
      </c>
      <c r="J3488">
        <v>3.31</v>
      </c>
      <c r="K3488">
        <v>4.78</v>
      </c>
      <c r="L3488">
        <v>63.9</v>
      </c>
      <c r="M3488" t="str">
        <f t="shared" si="164"/>
        <v/>
      </c>
      <c r="N3488" s="12" t="str">
        <f t="shared" si="165"/>
        <v/>
      </c>
      <c r="O3488" t="str">
        <f t="shared" si="166"/>
        <v/>
      </c>
    </row>
    <row r="3489" spans="1:15" x14ac:dyDescent="0.25">
      <c r="A3489">
        <v>1994</v>
      </c>
      <c r="B3489">
        <v>2</v>
      </c>
      <c r="C3489" s="2">
        <v>1.8749999999999999E-2</v>
      </c>
      <c r="D3489">
        <v>1</v>
      </c>
      <c r="E3489">
        <v>10</v>
      </c>
      <c r="F3489" t="s">
        <v>3324</v>
      </c>
      <c r="G3489" t="s">
        <v>3727</v>
      </c>
      <c r="H3489">
        <v>6</v>
      </c>
      <c r="I3489">
        <v>10</v>
      </c>
      <c r="J3489">
        <v>4.78</v>
      </c>
      <c r="K3489">
        <v>4.6399999999999997</v>
      </c>
      <c r="L3489">
        <v>63.5</v>
      </c>
      <c r="M3489" t="str">
        <f t="shared" si="164"/>
        <v/>
      </c>
      <c r="N3489" s="12" t="str">
        <f t="shared" si="165"/>
        <v/>
      </c>
      <c r="O3489" t="str">
        <f t="shared" si="166"/>
        <v/>
      </c>
    </row>
    <row r="3490" spans="1:15" x14ac:dyDescent="0.25">
      <c r="A3490">
        <v>1994</v>
      </c>
      <c r="B3490">
        <v>2</v>
      </c>
      <c r="C3490" s="2">
        <v>1.5972222222222224E-2</v>
      </c>
      <c r="D3490">
        <v>2</v>
      </c>
      <c r="E3490">
        <v>7</v>
      </c>
      <c r="F3490" t="s">
        <v>3725</v>
      </c>
      <c r="G3490" t="s">
        <v>3640</v>
      </c>
      <c r="H3490">
        <v>6</v>
      </c>
      <c r="I3490">
        <v>10</v>
      </c>
      <c r="J3490">
        <v>4.6399999999999997</v>
      </c>
      <c r="K3490">
        <v>3.7</v>
      </c>
      <c r="L3490">
        <v>59.8</v>
      </c>
      <c r="M3490" t="str">
        <f t="shared" si="164"/>
        <v/>
      </c>
      <c r="N3490" s="12" t="str">
        <f t="shared" si="165"/>
        <v/>
      </c>
      <c r="O3490" t="str">
        <f t="shared" si="166"/>
        <v/>
      </c>
    </row>
    <row r="3491" spans="1:15" x14ac:dyDescent="0.25">
      <c r="A3491">
        <v>1994</v>
      </c>
      <c r="B3491">
        <v>2</v>
      </c>
      <c r="C3491" s="2">
        <v>1.1805555555555555E-2</v>
      </c>
      <c r="D3491">
        <v>3</v>
      </c>
      <c r="E3491">
        <v>7</v>
      </c>
      <c r="F3491" t="s">
        <v>3725</v>
      </c>
      <c r="G3491" t="s">
        <v>3726</v>
      </c>
      <c r="H3491">
        <v>6</v>
      </c>
      <c r="I3491">
        <v>10</v>
      </c>
      <c r="J3491">
        <v>3.7</v>
      </c>
      <c r="K3491">
        <v>2.83</v>
      </c>
      <c r="L3491">
        <v>56.4</v>
      </c>
      <c r="M3491" t="str">
        <f t="shared" si="164"/>
        <v/>
      </c>
      <c r="N3491" s="12" t="str">
        <f t="shared" si="165"/>
        <v/>
      </c>
      <c r="O3491" t="str">
        <f t="shared" si="166"/>
        <v/>
      </c>
    </row>
    <row r="3492" spans="1:15" x14ac:dyDescent="0.25">
      <c r="A3492">
        <v>1994</v>
      </c>
      <c r="B3492">
        <v>2</v>
      </c>
      <c r="C3492" s="2">
        <v>1.3888888888888889E-3</v>
      </c>
      <c r="D3492">
        <v>4</v>
      </c>
      <c r="E3492">
        <v>7</v>
      </c>
      <c r="F3492" t="s">
        <v>3725</v>
      </c>
      <c r="G3492" t="s">
        <v>3724</v>
      </c>
      <c r="H3492">
        <v>6</v>
      </c>
      <c r="I3492">
        <v>13</v>
      </c>
      <c r="J3492">
        <v>2.83</v>
      </c>
      <c r="K3492">
        <v>3</v>
      </c>
      <c r="L3492">
        <v>57.3</v>
      </c>
      <c r="M3492">
        <f t="shared" si="164"/>
        <v>2</v>
      </c>
      <c r="N3492" s="12">
        <f t="shared" si="165"/>
        <v>2.0810185185185185E-2</v>
      </c>
      <c r="O3492">
        <f t="shared" si="166"/>
        <v>7</v>
      </c>
    </row>
    <row r="3493" spans="1:15" x14ac:dyDescent="0.25">
      <c r="A3493">
        <v>1994</v>
      </c>
      <c r="G3493" t="s">
        <v>363</v>
      </c>
      <c r="H3493">
        <v>6</v>
      </c>
      <c r="I3493">
        <v>13</v>
      </c>
      <c r="J3493">
        <v>0</v>
      </c>
      <c r="K3493">
        <v>0</v>
      </c>
      <c r="M3493" t="str">
        <f t="shared" si="164"/>
        <v/>
      </c>
      <c r="N3493" s="12" t="str">
        <f t="shared" si="165"/>
        <v/>
      </c>
      <c r="O3493" t="str">
        <f t="shared" si="166"/>
        <v/>
      </c>
    </row>
    <row r="3494" spans="1:15" x14ac:dyDescent="0.25">
      <c r="A3494">
        <v>1994</v>
      </c>
      <c r="B3494">
        <v>3</v>
      </c>
      <c r="C3494" s="2">
        <v>0.625</v>
      </c>
      <c r="G3494" t="s">
        <v>3723</v>
      </c>
      <c r="H3494">
        <v>6</v>
      </c>
      <c r="I3494">
        <v>13</v>
      </c>
      <c r="J3494">
        <v>0</v>
      </c>
      <c r="K3494">
        <v>0.81</v>
      </c>
      <c r="L3494">
        <v>60.6</v>
      </c>
      <c r="M3494" t="str">
        <f t="shared" si="164"/>
        <v/>
      </c>
      <c r="N3494" s="12" t="str">
        <f t="shared" si="165"/>
        <v/>
      </c>
      <c r="O3494" t="str">
        <f t="shared" si="166"/>
        <v/>
      </c>
    </row>
    <row r="3495" spans="1:15" x14ac:dyDescent="0.25">
      <c r="A3495">
        <v>1994</v>
      </c>
      <c r="B3495">
        <v>3</v>
      </c>
      <c r="C3495" s="2">
        <v>0.61597222222222225</v>
      </c>
      <c r="D3495">
        <v>1</v>
      </c>
      <c r="E3495">
        <v>10</v>
      </c>
      <c r="F3495" t="s">
        <v>3722</v>
      </c>
      <c r="G3495" t="s">
        <v>3721</v>
      </c>
      <c r="H3495">
        <v>6</v>
      </c>
      <c r="I3495">
        <v>13</v>
      </c>
      <c r="J3495">
        <v>0.81</v>
      </c>
      <c r="K3495">
        <v>1.07</v>
      </c>
      <c r="L3495">
        <v>61.8</v>
      </c>
      <c r="M3495" t="str">
        <f t="shared" si="164"/>
        <v/>
      </c>
      <c r="N3495" s="12" t="str">
        <f t="shared" si="165"/>
        <v/>
      </c>
      <c r="O3495" t="str">
        <f t="shared" si="166"/>
        <v/>
      </c>
    </row>
    <row r="3496" spans="1:15" x14ac:dyDescent="0.25">
      <c r="A3496">
        <v>1994</v>
      </c>
      <c r="B3496">
        <v>3</v>
      </c>
      <c r="C3496" s="2">
        <v>0.6069444444444444</v>
      </c>
      <c r="D3496">
        <v>2</v>
      </c>
      <c r="E3496">
        <v>4</v>
      </c>
      <c r="F3496" t="s">
        <v>3646</v>
      </c>
      <c r="G3496" t="s">
        <v>3720</v>
      </c>
      <c r="H3496">
        <v>6</v>
      </c>
      <c r="I3496">
        <v>13</v>
      </c>
      <c r="J3496">
        <v>1.07</v>
      </c>
      <c r="K3496">
        <v>1.8</v>
      </c>
      <c r="L3496">
        <v>64.900000000000006</v>
      </c>
      <c r="M3496" t="str">
        <f t="shared" si="164"/>
        <v/>
      </c>
      <c r="N3496" s="12" t="str">
        <f t="shared" si="165"/>
        <v/>
      </c>
      <c r="O3496" t="str">
        <f t="shared" si="166"/>
        <v/>
      </c>
    </row>
    <row r="3497" spans="1:15" x14ac:dyDescent="0.25">
      <c r="A3497">
        <v>1994</v>
      </c>
      <c r="B3497">
        <v>3</v>
      </c>
      <c r="C3497" s="2">
        <v>0.59791666666666665</v>
      </c>
      <c r="D3497">
        <v>1</v>
      </c>
      <c r="E3497">
        <v>10</v>
      </c>
      <c r="F3497" t="s">
        <v>3658</v>
      </c>
      <c r="G3497" t="s">
        <v>3719</v>
      </c>
      <c r="H3497">
        <v>12</v>
      </c>
      <c r="I3497">
        <v>13</v>
      </c>
      <c r="J3497">
        <v>1.8</v>
      </c>
      <c r="K3497">
        <v>-7</v>
      </c>
      <c r="L3497">
        <v>33</v>
      </c>
      <c r="M3497">
        <f t="shared" si="164"/>
        <v>3</v>
      </c>
      <c r="N3497" s="12">
        <f t="shared" si="165"/>
        <v>2.1284722222222222E-2</v>
      </c>
      <c r="O3497">
        <f t="shared" si="166"/>
        <v>1</v>
      </c>
    </row>
    <row r="3498" spans="1:15" x14ac:dyDescent="0.25">
      <c r="A3498">
        <v>1994</v>
      </c>
      <c r="B3498">
        <v>3</v>
      </c>
      <c r="G3498" t="s">
        <v>3718</v>
      </c>
      <c r="H3498">
        <v>13</v>
      </c>
      <c r="I3498">
        <v>13</v>
      </c>
      <c r="J3498">
        <v>0</v>
      </c>
      <c r="K3498">
        <v>0</v>
      </c>
      <c r="L3498">
        <v>29.3</v>
      </c>
      <c r="M3498">
        <f t="shared" si="164"/>
        <v>3</v>
      </c>
      <c r="N3498" s="12">
        <f t="shared" si="165"/>
        <v>3.125E-2</v>
      </c>
      <c r="O3498">
        <f t="shared" si="166"/>
        <v>0</v>
      </c>
    </row>
    <row r="3499" spans="1:15" x14ac:dyDescent="0.25">
      <c r="A3499">
        <v>1994</v>
      </c>
      <c r="B3499">
        <v>3</v>
      </c>
      <c r="C3499" s="2">
        <v>0.58680555555555558</v>
      </c>
      <c r="G3499" t="s">
        <v>305</v>
      </c>
      <c r="H3499">
        <v>13</v>
      </c>
      <c r="I3499">
        <v>13</v>
      </c>
      <c r="J3499">
        <v>0</v>
      </c>
      <c r="K3499">
        <v>1.4</v>
      </c>
      <c r="L3499">
        <v>34.700000000000003</v>
      </c>
      <c r="M3499" t="str">
        <f t="shared" si="164"/>
        <v/>
      </c>
      <c r="N3499" s="12" t="str">
        <f t="shared" si="165"/>
        <v/>
      </c>
      <c r="O3499" t="str">
        <f t="shared" si="166"/>
        <v/>
      </c>
    </row>
    <row r="3500" spans="1:15" x14ac:dyDescent="0.25">
      <c r="A3500">
        <v>1994</v>
      </c>
      <c r="B3500">
        <v>3</v>
      </c>
      <c r="C3500" s="2">
        <v>0.57986111111111105</v>
      </c>
      <c r="D3500">
        <v>1</v>
      </c>
      <c r="E3500">
        <v>10</v>
      </c>
      <c r="F3500" t="s">
        <v>3706</v>
      </c>
      <c r="G3500" t="s">
        <v>3717</v>
      </c>
      <c r="H3500">
        <v>13</v>
      </c>
      <c r="I3500">
        <v>13</v>
      </c>
      <c r="J3500">
        <v>1.4</v>
      </c>
      <c r="K3500">
        <v>1.1299999999999999</v>
      </c>
      <c r="L3500">
        <v>33.700000000000003</v>
      </c>
      <c r="M3500" t="str">
        <f t="shared" si="164"/>
        <v/>
      </c>
      <c r="N3500" s="12" t="str">
        <f t="shared" si="165"/>
        <v/>
      </c>
      <c r="O3500" t="str">
        <f t="shared" si="166"/>
        <v/>
      </c>
    </row>
    <row r="3501" spans="1:15" x14ac:dyDescent="0.25">
      <c r="A3501">
        <v>1994</v>
      </c>
      <c r="B3501">
        <v>3</v>
      </c>
      <c r="C3501" s="2">
        <v>0.57291666666666663</v>
      </c>
      <c r="D3501">
        <v>2</v>
      </c>
      <c r="E3501">
        <v>8</v>
      </c>
      <c r="F3501" t="s">
        <v>3656</v>
      </c>
      <c r="G3501" t="s">
        <v>3681</v>
      </c>
      <c r="H3501">
        <v>13</v>
      </c>
      <c r="I3501">
        <v>13</v>
      </c>
      <c r="J3501">
        <v>1.1299999999999999</v>
      </c>
      <c r="K3501">
        <v>0.43</v>
      </c>
      <c r="L3501">
        <v>31.1</v>
      </c>
      <c r="M3501" t="str">
        <f t="shared" si="164"/>
        <v/>
      </c>
      <c r="N3501" s="12" t="str">
        <f t="shared" si="165"/>
        <v/>
      </c>
      <c r="O3501" t="str">
        <f t="shared" si="166"/>
        <v/>
      </c>
    </row>
    <row r="3502" spans="1:15" x14ac:dyDescent="0.25">
      <c r="A3502">
        <v>1994</v>
      </c>
      <c r="B3502">
        <v>3</v>
      </c>
      <c r="C3502" s="2">
        <v>0.56597222222222221</v>
      </c>
      <c r="D3502">
        <v>3</v>
      </c>
      <c r="E3502">
        <v>8</v>
      </c>
      <c r="F3502" t="s">
        <v>3656</v>
      </c>
      <c r="G3502" t="s">
        <v>3662</v>
      </c>
      <c r="H3502">
        <v>13</v>
      </c>
      <c r="I3502">
        <v>13</v>
      </c>
      <c r="J3502">
        <v>0.43</v>
      </c>
      <c r="K3502">
        <v>-1.63</v>
      </c>
      <c r="L3502">
        <v>23.8</v>
      </c>
      <c r="M3502" t="str">
        <f t="shared" si="164"/>
        <v/>
      </c>
      <c r="N3502" s="12" t="str">
        <f t="shared" si="165"/>
        <v/>
      </c>
      <c r="O3502" t="str">
        <f t="shared" si="166"/>
        <v/>
      </c>
    </row>
    <row r="3503" spans="1:15" x14ac:dyDescent="0.25">
      <c r="A3503">
        <v>1994</v>
      </c>
      <c r="B3503">
        <v>3</v>
      </c>
      <c r="C3503" s="2">
        <v>0.55902777777777779</v>
      </c>
      <c r="D3503">
        <v>4</v>
      </c>
      <c r="E3503">
        <v>21</v>
      </c>
      <c r="F3503" t="s">
        <v>3716</v>
      </c>
      <c r="G3503" t="s">
        <v>3715</v>
      </c>
      <c r="H3503">
        <v>13</v>
      </c>
      <c r="I3503">
        <v>13</v>
      </c>
      <c r="J3503">
        <v>-1.63</v>
      </c>
      <c r="K3503">
        <v>-1.33</v>
      </c>
      <c r="L3503">
        <v>24.8</v>
      </c>
      <c r="M3503" t="str">
        <f t="shared" si="164"/>
        <v/>
      </c>
      <c r="N3503" s="12" t="str">
        <f t="shared" si="165"/>
        <v/>
      </c>
      <c r="O3503" t="str">
        <f t="shared" si="166"/>
        <v/>
      </c>
    </row>
    <row r="3504" spans="1:15" x14ac:dyDescent="0.25">
      <c r="A3504">
        <v>1994</v>
      </c>
      <c r="B3504">
        <v>3</v>
      </c>
      <c r="C3504" s="2">
        <v>0.55138888888888882</v>
      </c>
      <c r="D3504">
        <v>1</v>
      </c>
      <c r="E3504">
        <v>10</v>
      </c>
      <c r="F3504" t="s">
        <v>3419</v>
      </c>
      <c r="G3504" t="s">
        <v>3714</v>
      </c>
      <c r="H3504">
        <v>13</v>
      </c>
      <c r="I3504">
        <v>13</v>
      </c>
      <c r="J3504">
        <v>1.33</v>
      </c>
      <c r="K3504">
        <v>2.0099999999999998</v>
      </c>
      <c r="L3504">
        <v>22.6</v>
      </c>
      <c r="M3504" t="str">
        <f t="shared" si="164"/>
        <v/>
      </c>
      <c r="N3504" s="12" t="str">
        <f t="shared" si="165"/>
        <v/>
      </c>
      <c r="O3504" t="str">
        <f t="shared" si="166"/>
        <v/>
      </c>
    </row>
    <row r="3505" spans="1:15" x14ac:dyDescent="0.25">
      <c r="A3505">
        <v>1994</v>
      </c>
      <c r="B3505">
        <v>3</v>
      </c>
      <c r="C3505" s="2">
        <v>0.52777777777777779</v>
      </c>
      <c r="D3505">
        <v>2</v>
      </c>
      <c r="E3505">
        <v>1</v>
      </c>
      <c r="F3505" t="s">
        <v>3307</v>
      </c>
      <c r="G3505" t="s">
        <v>3655</v>
      </c>
      <c r="H3505">
        <v>13</v>
      </c>
      <c r="I3505">
        <v>13</v>
      </c>
      <c r="J3505">
        <v>2.0099999999999998</v>
      </c>
      <c r="K3505">
        <v>2.13</v>
      </c>
      <c r="L3505">
        <v>22.3</v>
      </c>
      <c r="M3505" t="str">
        <f t="shared" si="164"/>
        <v/>
      </c>
      <c r="N3505" s="12" t="str">
        <f t="shared" si="165"/>
        <v/>
      </c>
      <c r="O3505" t="str">
        <f t="shared" si="166"/>
        <v/>
      </c>
    </row>
    <row r="3506" spans="1:15" x14ac:dyDescent="0.25">
      <c r="A3506">
        <v>1994</v>
      </c>
      <c r="B3506">
        <v>3</v>
      </c>
      <c r="C3506" s="2">
        <v>0.50416666666666665</v>
      </c>
      <c r="D3506">
        <v>1</v>
      </c>
      <c r="E3506">
        <v>10</v>
      </c>
      <c r="F3506" t="s">
        <v>3644</v>
      </c>
      <c r="G3506" t="s">
        <v>3714</v>
      </c>
      <c r="H3506">
        <v>13</v>
      </c>
      <c r="I3506">
        <v>13</v>
      </c>
      <c r="J3506">
        <v>2.13</v>
      </c>
      <c r="K3506">
        <v>2.8</v>
      </c>
      <c r="L3506">
        <v>20.2</v>
      </c>
      <c r="M3506" t="str">
        <f t="shared" si="164"/>
        <v/>
      </c>
      <c r="N3506" s="12" t="str">
        <f t="shared" si="165"/>
        <v/>
      </c>
      <c r="O3506" t="str">
        <f t="shared" si="166"/>
        <v/>
      </c>
    </row>
    <row r="3507" spans="1:15" x14ac:dyDescent="0.25">
      <c r="A3507">
        <v>1994</v>
      </c>
      <c r="B3507">
        <v>3</v>
      </c>
      <c r="C3507" s="2">
        <v>0.48055555555555557</v>
      </c>
      <c r="D3507">
        <v>2</v>
      </c>
      <c r="E3507">
        <v>1</v>
      </c>
      <c r="F3507" t="s">
        <v>3658</v>
      </c>
      <c r="G3507" t="s">
        <v>3713</v>
      </c>
      <c r="H3507">
        <v>13</v>
      </c>
      <c r="I3507">
        <v>13</v>
      </c>
      <c r="J3507">
        <v>2.8</v>
      </c>
      <c r="K3507">
        <v>3.18</v>
      </c>
      <c r="L3507">
        <v>19.100000000000001</v>
      </c>
      <c r="M3507" t="str">
        <f t="shared" si="164"/>
        <v/>
      </c>
      <c r="N3507" s="12" t="str">
        <f t="shared" si="165"/>
        <v/>
      </c>
      <c r="O3507" t="str">
        <f t="shared" si="166"/>
        <v/>
      </c>
    </row>
    <row r="3508" spans="1:15" x14ac:dyDescent="0.25">
      <c r="A3508">
        <v>1994</v>
      </c>
      <c r="B3508">
        <v>3</v>
      </c>
      <c r="C3508" s="2">
        <v>0.45694444444444443</v>
      </c>
      <c r="D3508">
        <v>1</v>
      </c>
      <c r="E3508">
        <v>10</v>
      </c>
      <c r="F3508" t="s">
        <v>3654</v>
      </c>
      <c r="G3508" t="s">
        <v>3712</v>
      </c>
      <c r="H3508">
        <v>13</v>
      </c>
      <c r="I3508">
        <v>13</v>
      </c>
      <c r="J3508">
        <v>3.18</v>
      </c>
      <c r="K3508">
        <v>4.1100000000000003</v>
      </c>
      <c r="L3508">
        <v>16.399999999999999</v>
      </c>
      <c r="M3508" t="str">
        <f t="shared" si="164"/>
        <v/>
      </c>
      <c r="N3508" s="12" t="str">
        <f t="shared" si="165"/>
        <v/>
      </c>
      <c r="O3508" t="str">
        <f t="shared" si="166"/>
        <v/>
      </c>
    </row>
    <row r="3509" spans="1:15" x14ac:dyDescent="0.25">
      <c r="A3509">
        <v>1994</v>
      </c>
      <c r="B3509">
        <v>3</v>
      </c>
      <c r="C3509" s="2">
        <v>0.43333333333333335</v>
      </c>
      <c r="D3509">
        <v>1</v>
      </c>
      <c r="E3509">
        <v>10</v>
      </c>
      <c r="F3509" t="s">
        <v>3661</v>
      </c>
      <c r="G3509" t="s">
        <v>3408</v>
      </c>
      <c r="H3509">
        <v>13</v>
      </c>
      <c r="I3509">
        <v>13</v>
      </c>
      <c r="J3509">
        <v>4.1100000000000003</v>
      </c>
      <c r="K3509">
        <v>4.13</v>
      </c>
      <c r="L3509">
        <v>16.399999999999999</v>
      </c>
      <c r="M3509" t="str">
        <f t="shared" si="164"/>
        <v/>
      </c>
      <c r="N3509" s="12" t="str">
        <f t="shared" si="165"/>
        <v/>
      </c>
      <c r="O3509" t="str">
        <f t="shared" si="166"/>
        <v/>
      </c>
    </row>
    <row r="3510" spans="1:15" x14ac:dyDescent="0.25">
      <c r="A3510">
        <v>1994</v>
      </c>
      <c r="B3510">
        <v>3</v>
      </c>
      <c r="C3510" s="2">
        <v>0.40972222222222227</v>
      </c>
      <c r="D3510">
        <v>2</v>
      </c>
      <c r="E3510">
        <v>6</v>
      </c>
      <c r="F3510" t="s">
        <v>3711</v>
      </c>
      <c r="G3510" t="s">
        <v>3710</v>
      </c>
      <c r="H3510">
        <v>13</v>
      </c>
      <c r="I3510">
        <v>13</v>
      </c>
      <c r="J3510">
        <v>4.13</v>
      </c>
      <c r="K3510">
        <v>3.93</v>
      </c>
      <c r="L3510">
        <v>17</v>
      </c>
      <c r="M3510" t="str">
        <f t="shared" si="164"/>
        <v/>
      </c>
      <c r="N3510" s="12" t="str">
        <f t="shared" si="165"/>
        <v/>
      </c>
      <c r="O3510" t="str">
        <f t="shared" si="166"/>
        <v/>
      </c>
    </row>
    <row r="3511" spans="1:15" x14ac:dyDescent="0.25">
      <c r="A3511">
        <v>1994</v>
      </c>
      <c r="B3511">
        <v>3</v>
      </c>
      <c r="C3511" s="2">
        <v>0.38611111111111113</v>
      </c>
      <c r="D3511">
        <v>3</v>
      </c>
      <c r="E3511">
        <v>3</v>
      </c>
      <c r="F3511" t="s">
        <v>3709</v>
      </c>
      <c r="G3511" t="s">
        <v>3708</v>
      </c>
      <c r="H3511">
        <v>20</v>
      </c>
      <c r="I3511">
        <v>13</v>
      </c>
      <c r="J3511">
        <v>3.93</v>
      </c>
      <c r="K3511">
        <v>7</v>
      </c>
      <c r="L3511">
        <v>9.5</v>
      </c>
      <c r="M3511">
        <f t="shared" si="164"/>
        <v>3</v>
      </c>
      <c r="N3511" s="12">
        <f t="shared" si="165"/>
        <v>2.4814814814814814E-2</v>
      </c>
      <c r="O3511">
        <f t="shared" si="166"/>
        <v>7</v>
      </c>
    </row>
    <row r="3512" spans="1:15" x14ac:dyDescent="0.25">
      <c r="A3512">
        <v>1994</v>
      </c>
      <c r="B3512">
        <v>3</v>
      </c>
      <c r="C3512" s="2">
        <v>0.36249999999999999</v>
      </c>
      <c r="G3512" t="s">
        <v>3707</v>
      </c>
      <c r="H3512">
        <v>20</v>
      </c>
      <c r="I3512">
        <v>13</v>
      </c>
      <c r="J3512">
        <v>0</v>
      </c>
      <c r="K3512">
        <v>1.4</v>
      </c>
      <c r="L3512">
        <v>12.5</v>
      </c>
      <c r="M3512" t="str">
        <f t="shared" si="164"/>
        <v/>
      </c>
      <c r="N3512" s="12" t="str">
        <f t="shared" si="165"/>
        <v/>
      </c>
      <c r="O3512" t="str">
        <f t="shared" si="166"/>
        <v/>
      </c>
    </row>
    <row r="3513" spans="1:15" x14ac:dyDescent="0.25">
      <c r="A3513">
        <v>1994</v>
      </c>
      <c r="B3513">
        <v>3</v>
      </c>
      <c r="C3513" s="2">
        <v>0.35416666666666669</v>
      </c>
      <c r="D3513">
        <v>1</v>
      </c>
      <c r="E3513">
        <v>10</v>
      </c>
      <c r="F3513" t="s">
        <v>3706</v>
      </c>
      <c r="G3513" t="s">
        <v>3705</v>
      </c>
      <c r="H3513">
        <v>20</v>
      </c>
      <c r="I3513">
        <v>13</v>
      </c>
      <c r="J3513">
        <v>1.4</v>
      </c>
      <c r="K3513">
        <v>-0.22</v>
      </c>
      <c r="L3513">
        <v>8.9</v>
      </c>
      <c r="M3513" t="str">
        <f t="shared" si="164"/>
        <v/>
      </c>
      <c r="N3513" s="12" t="str">
        <f t="shared" si="165"/>
        <v/>
      </c>
      <c r="O3513" t="str">
        <f t="shared" si="166"/>
        <v/>
      </c>
    </row>
    <row r="3514" spans="1:15" x14ac:dyDescent="0.25">
      <c r="A3514">
        <v>1994</v>
      </c>
      <c r="B3514">
        <v>3</v>
      </c>
      <c r="C3514" s="2">
        <v>0.3430555555555555</v>
      </c>
      <c r="D3514">
        <v>2</v>
      </c>
      <c r="E3514">
        <v>18</v>
      </c>
      <c r="F3514" t="s">
        <v>3704</v>
      </c>
      <c r="G3514" t="s">
        <v>3703</v>
      </c>
      <c r="H3514">
        <v>20</v>
      </c>
      <c r="I3514">
        <v>13</v>
      </c>
      <c r="J3514">
        <v>-0.22</v>
      </c>
      <c r="K3514">
        <v>0.04</v>
      </c>
      <c r="L3514">
        <v>9.4</v>
      </c>
      <c r="M3514" t="str">
        <f t="shared" si="164"/>
        <v/>
      </c>
      <c r="N3514" s="12" t="str">
        <f t="shared" si="165"/>
        <v/>
      </c>
      <c r="O3514" t="str">
        <f t="shared" si="166"/>
        <v/>
      </c>
    </row>
    <row r="3515" spans="1:15" x14ac:dyDescent="0.25">
      <c r="A3515">
        <v>1994</v>
      </c>
      <c r="B3515">
        <v>3</v>
      </c>
      <c r="C3515" s="2">
        <v>0.33194444444444443</v>
      </c>
      <c r="D3515">
        <v>3</v>
      </c>
      <c r="E3515">
        <v>11</v>
      </c>
      <c r="F3515" t="s">
        <v>3654</v>
      </c>
      <c r="G3515" t="s">
        <v>3702</v>
      </c>
      <c r="H3515">
        <v>20</v>
      </c>
      <c r="I3515">
        <v>13</v>
      </c>
      <c r="J3515">
        <v>0.04</v>
      </c>
      <c r="K3515">
        <v>2.06</v>
      </c>
      <c r="L3515">
        <v>14.1</v>
      </c>
      <c r="M3515" t="str">
        <f t="shared" si="164"/>
        <v/>
      </c>
      <c r="N3515" s="12" t="str">
        <f t="shared" si="165"/>
        <v/>
      </c>
      <c r="O3515" t="str">
        <f t="shared" si="166"/>
        <v/>
      </c>
    </row>
    <row r="3516" spans="1:15" x14ac:dyDescent="0.25">
      <c r="A3516">
        <v>1994</v>
      </c>
      <c r="B3516">
        <v>3</v>
      </c>
      <c r="C3516" s="2">
        <v>0.32083333333333336</v>
      </c>
      <c r="D3516">
        <v>1</v>
      </c>
      <c r="E3516">
        <v>10</v>
      </c>
      <c r="F3516" t="s">
        <v>3701</v>
      </c>
      <c r="G3516" t="s">
        <v>3638</v>
      </c>
      <c r="H3516">
        <v>20</v>
      </c>
      <c r="I3516">
        <v>13</v>
      </c>
      <c r="J3516">
        <v>2.06</v>
      </c>
      <c r="K3516">
        <v>1.52</v>
      </c>
      <c r="L3516">
        <v>12.7</v>
      </c>
      <c r="M3516" t="str">
        <f t="shared" si="164"/>
        <v/>
      </c>
      <c r="N3516" s="12" t="str">
        <f t="shared" si="165"/>
        <v/>
      </c>
      <c r="O3516" t="str">
        <f t="shared" si="166"/>
        <v/>
      </c>
    </row>
    <row r="3517" spans="1:15" x14ac:dyDescent="0.25">
      <c r="A3517">
        <v>1994</v>
      </c>
      <c r="B3517">
        <v>3</v>
      </c>
      <c r="C3517" s="2">
        <v>0.30972222222222223</v>
      </c>
      <c r="D3517">
        <v>2</v>
      </c>
      <c r="E3517">
        <v>10</v>
      </c>
      <c r="F3517" t="s">
        <v>3701</v>
      </c>
      <c r="G3517" t="s">
        <v>3700</v>
      </c>
      <c r="H3517">
        <v>20</v>
      </c>
      <c r="I3517">
        <v>13</v>
      </c>
      <c r="J3517">
        <v>1.52</v>
      </c>
      <c r="K3517">
        <v>2.72</v>
      </c>
      <c r="L3517">
        <v>16</v>
      </c>
      <c r="M3517" t="str">
        <f t="shared" si="164"/>
        <v/>
      </c>
      <c r="N3517" s="12" t="str">
        <f t="shared" si="165"/>
        <v/>
      </c>
      <c r="O3517" t="str">
        <f t="shared" si="166"/>
        <v/>
      </c>
    </row>
    <row r="3518" spans="1:15" x14ac:dyDescent="0.25">
      <c r="A3518">
        <v>1994</v>
      </c>
      <c r="B3518">
        <v>3</v>
      </c>
      <c r="C3518" s="2">
        <v>0.2986111111111111</v>
      </c>
      <c r="D3518">
        <v>1</v>
      </c>
      <c r="E3518">
        <v>10</v>
      </c>
      <c r="F3518" t="s">
        <v>3699</v>
      </c>
      <c r="G3518" t="s">
        <v>3698</v>
      </c>
      <c r="H3518">
        <v>20</v>
      </c>
      <c r="I3518">
        <v>13</v>
      </c>
      <c r="J3518">
        <v>2.72</v>
      </c>
      <c r="K3518">
        <v>1.77</v>
      </c>
      <c r="L3518">
        <v>13.3</v>
      </c>
      <c r="M3518" t="str">
        <f t="shared" si="164"/>
        <v/>
      </c>
      <c r="N3518" s="12" t="str">
        <f t="shared" si="165"/>
        <v/>
      </c>
      <c r="O3518" t="str">
        <f t="shared" si="166"/>
        <v/>
      </c>
    </row>
    <row r="3519" spans="1:15" x14ac:dyDescent="0.25">
      <c r="A3519">
        <v>1994</v>
      </c>
      <c r="B3519">
        <v>3</v>
      </c>
      <c r="C3519" s="2">
        <v>0.28750000000000003</v>
      </c>
      <c r="D3519">
        <v>2</v>
      </c>
      <c r="E3519">
        <v>13</v>
      </c>
      <c r="F3519" t="s">
        <v>3697</v>
      </c>
      <c r="G3519" t="s">
        <v>3681</v>
      </c>
      <c r="H3519">
        <v>20</v>
      </c>
      <c r="I3519">
        <v>13</v>
      </c>
      <c r="J3519">
        <v>1.77</v>
      </c>
      <c r="K3519">
        <v>1.0900000000000001</v>
      </c>
      <c r="L3519">
        <v>11.6</v>
      </c>
      <c r="M3519" t="str">
        <f t="shared" si="164"/>
        <v/>
      </c>
      <c r="N3519" s="12" t="str">
        <f t="shared" si="165"/>
        <v/>
      </c>
      <c r="O3519" t="str">
        <f t="shared" si="166"/>
        <v/>
      </c>
    </row>
    <row r="3520" spans="1:15" x14ac:dyDescent="0.25">
      <c r="A3520">
        <v>1994</v>
      </c>
      <c r="B3520">
        <v>3</v>
      </c>
      <c r="C3520" s="2">
        <v>0.27638888888888885</v>
      </c>
      <c r="D3520">
        <v>3</v>
      </c>
      <c r="E3520">
        <v>13</v>
      </c>
      <c r="F3520" t="s">
        <v>3697</v>
      </c>
      <c r="G3520" t="s">
        <v>3639</v>
      </c>
      <c r="H3520">
        <v>20</v>
      </c>
      <c r="I3520">
        <v>13</v>
      </c>
      <c r="J3520">
        <v>1.0900000000000001</v>
      </c>
      <c r="K3520">
        <v>0.2</v>
      </c>
      <c r="L3520">
        <v>9.5</v>
      </c>
      <c r="M3520" t="str">
        <f t="shared" si="164"/>
        <v/>
      </c>
      <c r="N3520" s="12" t="str">
        <f t="shared" si="165"/>
        <v/>
      </c>
      <c r="O3520" t="str">
        <f t="shared" si="166"/>
        <v/>
      </c>
    </row>
    <row r="3521" spans="1:15" x14ac:dyDescent="0.25">
      <c r="A3521">
        <v>1994</v>
      </c>
      <c r="B3521">
        <v>3</v>
      </c>
      <c r="C3521" s="2">
        <v>0.26527777777777778</v>
      </c>
      <c r="D3521">
        <v>4</v>
      </c>
      <c r="E3521">
        <v>13</v>
      </c>
      <c r="F3521" t="s">
        <v>3697</v>
      </c>
      <c r="G3521" t="s">
        <v>3696</v>
      </c>
      <c r="H3521">
        <v>20</v>
      </c>
      <c r="I3521">
        <v>13</v>
      </c>
      <c r="J3521">
        <v>0.2</v>
      </c>
      <c r="K3521">
        <v>-0.48</v>
      </c>
      <c r="L3521">
        <v>8.1</v>
      </c>
      <c r="M3521" t="str">
        <f t="shared" si="164"/>
        <v/>
      </c>
      <c r="N3521" s="12" t="str">
        <f t="shared" si="165"/>
        <v/>
      </c>
      <c r="O3521" t="str">
        <f t="shared" si="166"/>
        <v/>
      </c>
    </row>
    <row r="3522" spans="1:15" x14ac:dyDescent="0.25">
      <c r="A3522">
        <v>1994</v>
      </c>
      <c r="B3522">
        <v>3</v>
      </c>
      <c r="C3522" s="2">
        <v>0.25069444444444444</v>
      </c>
      <c r="D3522">
        <v>1</v>
      </c>
      <c r="E3522">
        <v>10</v>
      </c>
      <c r="F3522" t="s">
        <v>3387</v>
      </c>
      <c r="G3522" t="s">
        <v>3313</v>
      </c>
      <c r="H3522">
        <v>20</v>
      </c>
      <c r="I3522">
        <v>13</v>
      </c>
      <c r="J3522">
        <v>0.48</v>
      </c>
      <c r="K3522">
        <v>0.2</v>
      </c>
      <c r="L3522">
        <v>8.6</v>
      </c>
      <c r="M3522" t="str">
        <f t="shared" si="164"/>
        <v/>
      </c>
      <c r="N3522" s="12" t="str">
        <f t="shared" si="165"/>
        <v/>
      </c>
      <c r="O3522" t="str">
        <f t="shared" si="166"/>
        <v/>
      </c>
    </row>
    <row r="3523" spans="1:15" x14ac:dyDescent="0.25">
      <c r="A3523">
        <v>1994</v>
      </c>
      <c r="B3523">
        <v>3</v>
      </c>
      <c r="C3523" s="2">
        <v>0.23055555555555554</v>
      </c>
      <c r="D3523">
        <v>2</v>
      </c>
      <c r="E3523">
        <v>8</v>
      </c>
      <c r="F3523" t="s">
        <v>3412</v>
      </c>
      <c r="G3523" t="s">
        <v>3695</v>
      </c>
      <c r="H3523">
        <v>20</v>
      </c>
      <c r="I3523">
        <v>13</v>
      </c>
      <c r="J3523">
        <v>0.2</v>
      </c>
      <c r="K3523">
        <v>1.53</v>
      </c>
      <c r="L3523">
        <v>6.2</v>
      </c>
      <c r="M3523" t="str">
        <f t="shared" si="164"/>
        <v/>
      </c>
      <c r="N3523" s="12" t="str">
        <f t="shared" si="165"/>
        <v/>
      </c>
      <c r="O3523" t="str">
        <f t="shared" si="166"/>
        <v/>
      </c>
    </row>
    <row r="3524" spans="1:15" x14ac:dyDescent="0.25">
      <c r="A3524">
        <v>1994</v>
      </c>
      <c r="B3524">
        <v>3</v>
      </c>
      <c r="C3524" s="2">
        <v>0.21041666666666667</v>
      </c>
      <c r="D3524">
        <v>1</v>
      </c>
      <c r="E3524">
        <v>10</v>
      </c>
      <c r="F3524" t="s">
        <v>3300</v>
      </c>
      <c r="G3524" t="s">
        <v>3413</v>
      </c>
      <c r="H3524">
        <v>20</v>
      </c>
      <c r="I3524">
        <v>13</v>
      </c>
      <c r="J3524">
        <v>1.53</v>
      </c>
      <c r="K3524">
        <v>1.66</v>
      </c>
      <c r="L3524">
        <v>5.9</v>
      </c>
      <c r="M3524" t="str">
        <f t="shared" ref="M3524:M3587" si="167">IF(AND(H3524=H3523,I3524=I3523),"",$B3524)</f>
        <v/>
      </c>
      <c r="N3524" s="12" t="str">
        <f t="shared" ref="N3524:N3587" si="168">IF(NOT(ISNUMBER(M3524)),"",
IF(AND($C3524=0.625,$B3524=1),TIME(0,0,0),
(($C$3-C3524)+0.625*(B3524-1))/60))</f>
        <v/>
      </c>
      <c r="O3524" t="str">
        <f t="shared" ref="O3524:O3587" si="169">IF(N3524&lt;&gt;"",ABS(H3524-I3524),"")</f>
        <v/>
      </c>
    </row>
    <row r="3525" spans="1:15" x14ac:dyDescent="0.25">
      <c r="A3525">
        <v>1994</v>
      </c>
      <c r="B3525">
        <v>3</v>
      </c>
      <c r="C3525" s="2">
        <v>0.19027777777777777</v>
      </c>
      <c r="D3525">
        <v>2</v>
      </c>
      <c r="E3525">
        <v>5</v>
      </c>
      <c r="F3525" t="s">
        <v>3694</v>
      </c>
      <c r="G3525" t="s">
        <v>3403</v>
      </c>
      <c r="H3525">
        <v>20</v>
      </c>
      <c r="I3525">
        <v>13</v>
      </c>
      <c r="J3525">
        <v>1.66</v>
      </c>
      <c r="K3525">
        <v>0.56000000000000005</v>
      </c>
      <c r="L3525">
        <v>7.7</v>
      </c>
      <c r="M3525" t="str">
        <f t="shared" si="167"/>
        <v/>
      </c>
      <c r="N3525" s="12" t="str">
        <f t="shared" si="168"/>
        <v/>
      </c>
      <c r="O3525" t="str">
        <f t="shared" si="169"/>
        <v/>
      </c>
    </row>
    <row r="3526" spans="1:15" x14ac:dyDescent="0.25">
      <c r="A3526">
        <v>1994</v>
      </c>
      <c r="B3526">
        <v>3</v>
      </c>
      <c r="C3526" s="2">
        <v>0.17013888888888887</v>
      </c>
      <c r="D3526">
        <v>3</v>
      </c>
      <c r="E3526">
        <v>8</v>
      </c>
      <c r="F3526" t="s">
        <v>3692</v>
      </c>
      <c r="G3526" t="s">
        <v>3693</v>
      </c>
      <c r="H3526">
        <v>20</v>
      </c>
      <c r="I3526">
        <v>13</v>
      </c>
      <c r="J3526">
        <v>0.56000000000000005</v>
      </c>
      <c r="K3526">
        <v>-0.65</v>
      </c>
      <c r="L3526">
        <v>10.1</v>
      </c>
      <c r="M3526" t="str">
        <f t="shared" si="167"/>
        <v/>
      </c>
      <c r="N3526" s="12" t="str">
        <f t="shared" si="168"/>
        <v/>
      </c>
      <c r="O3526" t="str">
        <f t="shared" si="169"/>
        <v/>
      </c>
    </row>
    <row r="3527" spans="1:15" x14ac:dyDescent="0.25">
      <c r="A3527">
        <v>1994</v>
      </c>
      <c r="B3527">
        <v>3</v>
      </c>
      <c r="C3527" s="2">
        <v>0.15</v>
      </c>
      <c r="D3527">
        <v>4</v>
      </c>
      <c r="E3527">
        <v>5</v>
      </c>
      <c r="F3527" t="s">
        <v>3692</v>
      </c>
      <c r="G3527" t="s">
        <v>3691</v>
      </c>
      <c r="H3527">
        <v>20</v>
      </c>
      <c r="I3527">
        <v>13</v>
      </c>
      <c r="J3527">
        <v>-0.65</v>
      </c>
      <c r="K3527">
        <v>0.14000000000000001</v>
      </c>
      <c r="L3527">
        <v>8.3000000000000007</v>
      </c>
      <c r="M3527" t="str">
        <f t="shared" si="167"/>
        <v/>
      </c>
      <c r="N3527" s="12" t="str">
        <f t="shared" si="168"/>
        <v/>
      </c>
      <c r="O3527" t="str">
        <f t="shared" si="169"/>
        <v/>
      </c>
    </row>
    <row r="3528" spans="1:15" x14ac:dyDescent="0.25">
      <c r="A3528">
        <v>1994</v>
      </c>
      <c r="B3528">
        <v>3</v>
      </c>
      <c r="C3528" s="2">
        <v>0.12847222222222224</v>
      </c>
      <c r="D3528">
        <v>1</v>
      </c>
      <c r="E3528">
        <v>10</v>
      </c>
      <c r="F3528" t="s">
        <v>3690</v>
      </c>
      <c r="G3528" t="s">
        <v>3689</v>
      </c>
      <c r="H3528">
        <v>20</v>
      </c>
      <c r="I3528">
        <v>13</v>
      </c>
      <c r="J3528">
        <v>-0.14000000000000001</v>
      </c>
      <c r="K3528">
        <v>-1.07</v>
      </c>
      <c r="L3528">
        <v>6.5</v>
      </c>
      <c r="M3528" t="str">
        <f t="shared" si="167"/>
        <v/>
      </c>
      <c r="N3528" s="12" t="str">
        <f t="shared" si="168"/>
        <v/>
      </c>
      <c r="O3528" t="str">
        <f t="shared" si="169"/>
        <v/>
      </c>
    </row>
    <row r="3529" spans="1:15" x14ac:dyDescent="0.25">
      <c r="A3529">
        <v>1994</v>
      </c>
      <c r="B3529">
        <v>3</v>
      </c>
      <c r="C3529" s="2">
        <v>0.11041666666666666</v>
      </c>
      <c r="D3529">
        <v>2</v>
      </c>
      <c r="E3529">
        <v>14</v>
      </c>
      <c r="F3529" t="s">
        <v>3688</v>
      </c>
      <c r="G3529" t="s">
        <v>3687</v>
      </c>
      <c r="H3529">
        <v>20</v>
      </c>
      <c r="I3529">
        <v>13</v>
      </c>
      <c r="J3529">
        <v>-1.07</v>
      </c>
      <c r="K3529">
        <v>-0.45</v>
      </c>
      <c r="L3529">
        <v>7.5</v>
      </c>
      <c r="M3529" t="str">
        <f t="shared" si="167"/>
        <v/>
      </c>
      <c r="N3529" s="12" t="str">
        <f t="shared" si="168"/>
        <v/>
      </c>
      <c r="O3529" t="str">
        <f t="shared" si="169"/>
        <v/>
      </c>
    </row>
    <row r="3530" spans="1:15" x14ac:dyDescent="0.25">
      <c r="A3530">
        <v>1994</v>
      </c>
      <c r="B3530">
        <v>3</v>
      </c>
      <c r="C3530" s="2">
        <v>9.2361111111111116E-2</v>
      </c>
      <c r="D3530">
        <v>3</v>
      </c>
      <c r="E3530">
        <v>3</v>
      </c>
      <c r="F3530" t="s">
        <v>3685</v>
      </c>
      <c r="G3530" t="s">
        <v>3686</v>
      </c>
      <c r="H3530">
        <v>20</v>
      </c>
      <c r="I3530">
        <v>13</v>
      </c>
      <c r="J3530">
        <v>-0.45</v>
      </c>
      <c r="K3530">
        <v>-1.83</v>
      </c>
      <c r="L3530">
        <v>5.0999999999999996</v>
      </c>
      <c r="M3530" t="str">
        <f t="shared" si="167"/>
        <v/>
      </c>
      <c r="N3530" s="12" t="str">
        <f t="shared" si="168"/>
        <v/>
      </c>
      <c r="O3530" t="str">
        <f t="shared" si="169"/>
        <v/>
      </c>
    </row>
    <row r="3531" spans="1:15" x14ac:dyDescent="0.25">
      <c r="A3531">
        <v>1994</v>
      </c>
      <c r="B3531">
        <v>3</v>
      </c>
      <c r="C3531" s="2">
        <v>7.4305555555555555E-2</v>
      </c>
      <c r="D3531">
        <v>4</v>
      </c>
      <c r="E3531">
        <v>3</v>
      </c>
      <c r="F3531" t="s">
        <v>3685</v>
      </c>
      <c r="G3531" t="s">
        <v>3684</v>
      </c>
      <c r="H3531">
        <v>20</v>
      </c>
      <c r="I3531">
        <v>13</v>
      </c>
      <c r="J3531">
        <v>-1.83</v>
      </c>
      <c r="K3531">
        <v>-0.94</v>
      </c>
      <c r="L3531">
        <v>6.4</v>
      </c>
      <c r="M3531" t="str">
        <f t="shared" si="167"/>
        <v/>
      </c>
      <c r="N3531" s="12" t="str">
        <f t="shared" si="168"/>
        <v/>
      </c>
      <c r="O3531" t="str">
        <f t="shared" si="169"/>
        <v/>
      </c>
    </row>
    <row r="3532" spans="1:15" x14ac:dyDescent="0.25">
      <c r="A3532">
        <v>1994</v>
      </c>
      <c r="B3532">
        <v>3</v>
      </c>
      <c r="C3532" s="2">
        <v>5.5555555555555552E-2</v>
      </c>
      <c r="D3532">
        <v>1</v>
      </c>
      <c r="E3532">
        <v>10</v>
      </c>
      <c r="F3532" t="s">
        <v>3389</v>
      </c>
      <c r="G3532" t="s">
        <v>3683</v>
      </c>
      <c r="H3532">
        <v>20</v>
      </c>
      <c r="I3532">
        <v>13</v>
      </c>
      <c r="J3532">
        <v>0.94</v>
      </c>
      <c r="K3532">
        <v>-0.01</v>
      </c>
      <c r="L3532">
        <v>8.1</v>
      </c>
      <c r="M3532" t="str">
        <f t="shared" si="167"/>
        <v/>
      </c>
      <c r="N3532" s="12" t="str">
        <f t="shared" si="168"/>
        <v/>
      </c>
      <c r="O3532" t="str">
        <f t="shared" si="169"/>
        <v/>
      </c>
    </row>
    <row r="3533" spans="1:15" x14ac:dyDescent="0.25">
      <c r="A3533">
        <v>1994</v>
      </c>
      <c r="B3533">
        <v>3</v>
      </c>
      <c r="C3533" s="2">
        <v>4.5138888888888888E-2</v>
      </c>
      <c r="D3533">
        <v>2</v>
      </c>
      <c r="E3533">
        <v>13</v>
      </c>
      <c r="F3533" t="s">
        <v>3317</v>
      </c>
      <c r="G3533" t="s">
        <v>3442</v>
      </c>
      <c r="H3533">
        <v>20</v>
      </c>
      <c r="I3533">
        <v>13</v>
      </c>
      <c r="J3533">
        <v>-0.01</v>
      </c>
      <c r="K3533">
        <v>-0.69</v>
      </c>
      <c r="L3533">
        <v>9.6</v>
      </c>
      <c r="M3533" t="str">
        <f t="shared" si="167"/>
        <v/>
      </c>
      <c r="N3533" s="12" t="str">
        <f t="shared" si="168"/>
        <v/>
      </c>
      <c r="O3533" t="str">
        <f t="shared" si="169"/>
        <v/>
      </c>
    </row>
    <row r="3534" spans="1:15" x14ac:dyDescent="0.25">
      <c r="A3534">
        <v>1994</v>
      </c>
      <c r="B3534">
        <v>3</v>
      </c>
      <c r="C3534" s="2">
        <v>3.4722222222222224E-2</v>
      </c>
      <c r="D3534">
        <v>3</v>
      </c>
      <c r="E3534">
        <v>13</v>
      </c>
      <c r="F3534" t="s">
        <v>3317</v>
      </c>
      <c r="G3534" t="s">
        <v>3442</v>
      </c>
      <c r="H3534">
        <v>20</v>
      </c>
      <c r="I3534">
        <v>13</v>
      </c>
      <c r="J3534">
        <v>-0.69</v>
      </c>
      <c r="K3534">
        <v>-1.57</v>
      </c>
      <c r="L3534">
        <v>11.8</v>
      </c>
      <c r="M3534" t="str">
        <f t="shared" si="167"/>
        <v/>
      </c>
      <c r="N3534" s="12" t="str">
        <f t="shared" si="168"/>
        <v/>
      </c>
      <c r="O3534" t="str">
        <f t="shared" si="169"/>
        <v/>
      </c>
    </row>
    <row r="3535" spans="1:15" x14ac:dyDescent="0.25">
      <c r="A3535">
        <v>1994</v>
      </c>
      <c r="B3535">
        <v>3</v>
      </c>
      <c r="C3535" s="2">
        <v>2.4305555555555556E-2</v>
      </c>
      <c r="D3535">
        <v>4</v>
      </c>
      <c r="E3535">
        <v>13</v>
      </c>
      <c r="F3535" t="s">
        <v>3317</v>
      </c>
      <c r="G3535" t="s">
        <v>3682</v>
      </c>
      <c r="H3535">
        <v>20</v>
      </c>
      <c r="I3535">
        <v>13</v>
      </c>
      <c r="J3535">
        <v>-1.57</v>
      </c>
      <c r="K3535">
        <v>-1</v>
      </c>
      <c r="L3535">
        <v>10.199999999999999</v>
      </c>
      <c r="M3535" t="str">
        <f t="shared" si="167"/>
        <v/>
      </c>
      <c r="N3535" s="12" t="str">
        <f t="shared" si="168"/>
        <v/>
      </c>
      <c r="O3535" t="str">
        <f t="shared" si="169"/>
        <v/>
      </c>
    </row>
    <row r="3536" spans="1:15" x14ac:dyDescent="0.25">
      <c r="A3536">
        <v>1994</v>
      </c>
      <c r="B3536">
        <v>3</v>
      </c>
      <c r="C3536" s="2">
        <v>1.3888888888888888E-2</v>
      </c>
      <c r="D3536">
        <v>1</v>
      </c>
      <c r="E3536">
        <v>10</v>
      </c>
      <c r="F3536" t="s">
        <v>3667</v>
      </c>
      <c r="G3536" t="s">
        <v>3681</v>
      </c>
      <c r="H3536">
        <v>20</v>
      </c>
      <c r="I3536">
        <v>13</v>
      </c>
      <c r="J3536">
        <v>1</v>
      </c>
      <c r="K3536">
        <v>0.46</v>
      </c>
      <c r="L3536">
        <v>8.8000000000000007</v>
      </c>
      <c r="M3536" t="str">
        <f t="shared" si="167"/>
        <v/>
      </c>
      <c r="N3536" s="12" t="str">
        <f t="shared" si="168"/>
        <v/>
      </c>
      <c r="O3536" t="str">
        <f t="shared" si="169"/>
        <v/>
      </c>
    </row>
    <row r="3537" spans="1:15" x14ac:dyDescent="0.25">
      <c r="A3537">
        <v>1994</v>
      </c>
      <c r="B3537">
        <v>3</v>
      </c>
      <c r="C3537" s="2">
        <v>6.9444444444444441E-3</v>
      </c>
      <c r="D3537">
        <v>2</v>
      </c>
      <c r="E3537">
        <v>10</v>
      </c>
      <c r="F3537" t="s">
        <v>3667</v>
      </c>
      <c r="G3537" t="s">
        <v>3680</v>
      </c>
      <c r="H3537">
        <v>20</v>
      </c>
      <c r="I3537">
        <v>13</v>
      </c>
      <c r="J3537">
        <v>0.46</v>
      </c>
      <c r="K3537">
        <v>0.3</v>
      </c>
      <c r="L3537">
        <v>8.4</v>
      </c>
      <c r="M3537" t="str">
        <f t="shared" si="167"/>
        <v/>
      </c>
      <c r="N3537" s="12" t="str">
        <f t="shared" si="168"/>
        <v/>
      </c>
      <c r="O3537" t="str">
        <f t="shared" si="169"/>
        <v/>
      </c>
    </row>
    <row r="3538" spans="1:15" x14ac:dyDescent="0.25">
      <c r="A3538">
        <v>1994</v>
      </c>
      <c r="B3538">
        <v>4</v>
      </c>
      <c r="C3538" s="2">
        <v>0.625</v>
      </c>
      <c r="D3538">
        <v>3</v>
      </c>
      <c r="E3538">
        <v>6</v>
      </c>
      <c r="F3538" t="s">
        <v>3663</v>
      </c>
      <c r="G3538" t="s">
        <v>3679</v>
      </c>
      <c r="H3538">
        <v>20</v>
      </c>
      <c r="I3538">
        <v>13</v>
      </c>
      <c r="J3538">
        <v>0.3</v>
      </c>
      <c r="K3538">
        <v>-3.31</v>
      </c>
      <c r="L3538">
        <v>2.8</v>
      </c>
      <c r="M3538" t="str">
        <f t="shared" si="167"/>
        <v/>
      </c>
      <c r="N3538" s="12" t="str">
        <f t="shared" si="168"/>
        <v/>
      </c>
      <c r="O3538" t="str">
        <f t="shared" si="169"/>
        <v/>
      </c>
    </row>
    <row r="3539" spans="1:15" x14ac:dyDescent="0.25">
      <c r="A3539">
        <v>1994</v>
      </c>
      <c r="B3539">
        <v>4</v>
      </c>
      <c r="C3539" s="2">
        <v>0.62013888888888891</v>
      </c>
      <c r="D3539">
        <v>1</v>
      </c>
      <c r="E3539">
        <v>10</v>
      </c>
      <c r="F3539" t="s">
        <v>3646</v>
      </c>
      <c r="H3539">
        <v>20</v>
      </c>
      <c r="I3539">
        <v>13</v>
      </c>
      <c r="J3539">
        <v>3.31</v>
      </c>
      <c r="K3539">
        <v>2.98</v>
      </c>
      <c r="L3539">
        <v>3.1</v>
      </c>
      <c r="M3539" t="str">
        <f t="shared" si="167"/>
        <v/>
      </c>
      <c r="N3539" s="12" t="str">
        <f t="shared" si="168"/>
        <v/>
      </c>
      <c r="O3539" t="str">
        <f t="shared" si="169"/>
        <v/>
      </c>
    </row>
    <row r="3540" spans="1:15" x14ac:dyDescent="0.25">
      <c r="A3540">
        <v>1994</v>
      </c>
      <c r="B3540">
        <v>4</v>
      </c>
      <c r="C3540" s="2">
        <v>0.59930555555555554</v>
      </c>
      <c r="D3540">
        <v>1</v>
      </c>
      <c r="E3540">
        <v>15</v>
      </c>
      <c r="F3540" t="s">
        <v>3656</v>
      </c>
      <c r="G3540" t="s">
        <v>3355</v>
      </c>
      <c r="H3540">
        <v>20</v>
      </c>
      <c r="I3540">
        <v>13</v>
      </c>
      <c r="J3540">
        <v>2.98</v>
      </c>
      <c r="K3540">
        <v>2.91</v>
      </c>
      <c r="L3540">
        <v>3</v>
      </c>
      <c r="M3540" t="str">
        <f t="shared" si="167"/>
        <v/>
      </c>
      <c r="N3540" s="12" t="str">
        <f t="shared" si="168"/>
        <v/>
      </c>
      <c r="O3540" t="str">
        <f t="shared" si="169"/>
        <v/>
      </c>
    </row>
    <row r="3541" spans="1:15" x14ac:dyDescent="0.25">
      <c r="A3541">
        <v>1994</v>
      </c>
      <c r="B3541">
        <v>4</v>
      </c>
      <c r="C3541" s="2">
        <v>0.57847222222222217</v>
      </c>
      <c r="D3541">
        <v>2</v>
      </c>
      <c r="E3541">
        <v>9</v>
      </c>
      <c r="F3541" t="s">
        <v>3678</v>
      </c>
      <c r="G3541" t="s">
        <v>3677</v>
      </c>
      <c r="H3541">
        <v>20</v>
      </c>
      <c r="I3541">
        <v>13</v>
      </c>
      <c r="J3541">
        <v>2.91</v>
      </c>
      <c r="K3541">
        <v>3.97</v>
      </c>
      <c r="L3541">
        <v>1.9</v>
      </c>
      <c r="M3541" t="str">
        <f t="shared" si="167"/>
        <v/>
      </c>
      <c r="N3541" s="12" t="str">
        <f t="shared" si="168"/>
        <v/>
      </c>
      <c r="O3541" t="str">
        <f t="shared" si="169"/>
        <v/>
      </c>
    </row>
    <row r="3542" spans="1:15" x14ac:dyDescent="0.25">
      <c r="A3542">
        <v>1994</v>
      </c>
      <c r="B3542">
        <v>4</v>
      </c>
      <c r="C3542" s="2">
        <v>0.55763888888888891</v>
      </c>
      <c r="D3542">
        <v>1</v>
      </c>
      <c r="E3542">
        <v>10</v>
      </c>
      <c r="F3542" t="s">
        <v>3676</v>
      </c>
      <c r="G3542" t="s">
        <v>3408</v>
      </c>
      <c r="H3542">
        <v>20</v>
      </c>
      <c r="I3542">
        <v>13</v>
      </c>
      <c r="J3542">
        <v>3.97</v>
      </c>
      <c r="K3542">
        <v>3.97</v>
      </c>
      <c r="L3542">
        <v>1.8</v>
      </c>
      <c r="M3542" t="str">
        <f t="shared" si="167"/>
        <v/>
      </c>
      <c r="N3542" s="12" t="str">
        <f t="shared" si="168"/>
        <v/>
      </c>
      <c r="O3542" t="str">
        <f t="shared" si="169"/>
        <v/>
      </c>
    </row>
    <row r="3543" spans="1:15" x14ac:dyDescent="0.25">
      <c r="A3543">
        <v>1994</v>
      </c>
      <c r="B3543">
        <v>4</v>
      </c>
      <c r="C3543" s="2">
        <v>0.53680555555555554</v>
      </c>
      <c r="D3543">
        <v>2</v>
      </c>
      <c r="E3543">
        <v>6</v>
      </c>
      <c r="F3543" t="s">
        <v>3675</v>
      </c>
      <c r="G3543" t="s">
        <v>3674</v>
      </c>
      <c r="H3543">
        <v>20</v>
      </c>
      <c r="I3543">
        <v>13</v>
      </c>
      <c r="J3543">
        <v>3.97</v>
      </c>
      <c r="K3543">
        <v>3.01</v>
      </c>
      <c r="L3543">
        <v>2.5</v>
      </c>
      <c r="M3543" t="str">
        <f t="shared" si="167"/>
        <v/>
      </c>
      <c r="N3543" s="12" t="str">
        <f t="shared" si="168"/>
        <v/>
      </c>
      <c r="O3543" t="str">
        <f t="shared" si="169"/>
        <v/>
      </c>
    </row>
    <row r="3544" spans="1:15" x14ac:dyDescent="0.25">
      <c r="A3544">
        <v>1994</v>
      </c>
      <c r="B3544">
        <v>4</v>
      </c>
      <c r="C3544" s="2">
        <v>0.51597222222222217</v>
      </c>
      <c r="D3544">
        <v>3</v>
      </c>
      <c r="E3544">
        <v>8</v>
      </c>
      <c r="F3544" t="s">
        <v>3661</v>
      </c>
      <c r="G3544" t="s">
        <v>3673</v>
      </c>
      <c r="H3544">
        <v>20</v>
      </c>
      <c r="I3544">
        <v>13</v>
      </c>
      <c r="J3544">
        <v>3.01</v>
      </c>
      <c r="K3544">
        <v>5.83</v>
      </c>
      <c r="L3544">
        <v>0.7</v>
      </c>
      <c r="M3544" t="str">
        <f t="shared" si="167"/>
        <v/>
      </c>
      <c r="N3544" s="12" t="str">
        <f t="shared" si="168"/>
        <v/>
      </c>
      <c r="O3544" t="str">
        <f t="shared" si="169"/>
        <v/>
      </c>
    </row>
    <row r="3545" spans="1:15" x14ac:dyDescent="0.25">
      <c r="A3545">
        <v>1994</v>
      </c>
      <c r="B3545">
        <v>4</v>
      </c>
      <c r="C3545" s="2">
        <v>0.49513888888888885</v>
      </c>
      <c r="D3545">
        <v>1</v>
      </c>
      <c r="E3545">
        <v>6</v>
      </c>
      <c r="F3545" t="s">
        <v>3652</v>
      </c>
      <c r="G3545" t="s">
        <v>3313</v>
      </c>
      <c r="H3545">
        <v>20</v>
      </c>
      <c r="I3545">
        <v>13</v>
      </c>
      <c r="J3545">
        <v>5.83</v>
      </c>
      <c r="K3545">
        <v>5.34</v>
      </c>
      <c r="L3545">
        <v>0.8</v>
      </c>
      <c r="M3545" t="str">
        <f t="shared" si="167"/>
        <v/>
      </c>
      <c r="N3545" s="12" t="str">
        <f t="shared" si="168"/>
        <v/>
      </c>
      <c r="O3545" t="str">
        <f t="shared" si="169"/>
        <v/>
      </c>
    </row>
    <row r="3546" spans="1:15" x14ac:dyDescent="0.25">
      <c r="A3546">
        <v>1994</v>
      </c>
      <c r="B3546">
        <v>4</v>
      </c>
      <c r="C3546" s="2">
        <v>0.47430555555555554</v>
      </c>
      <c r="D3546">
        <v>2</v>
      </c>
      <c r="E3546">
        <v>4</v>
      </c>
      <c r="F3546" t="s">
        <v>3672</v>
      </c>
      <c r="G3546" t="s">
        <v>3655</v>
      </c>
      <c r="H3546">
        <v>20</v>
      </c>
      <c r="I3546">
        <v>13</v>
      </c>
      <c r="J3546">
        <v>5.34</v>
      </c>
      <c r="K3546">
        <v>5.17</v>
      </c>
      <c r="L3546">
        <v>0.8</v>
      </c>
      <c r="M3546" t="str">
        <f t="shared" si="167"/>
        <v/>
      </c>
      <c r="N3546" s="12" t="str">
        <f t="shared" si="168"/>
        <v/>
      </c>
      <c r="O3546" t="str">
        <f t="shared" si="169"/>
        <v/>
      </c>
    </row>
    <row r="3547" spans="1:15" x14ac:dyDescent="0.25">
      <c r="A3547">
        <v>1994</v>
      </c>
      <c r="B3547">
        <v>4</v>
      </c>
      <c r="C3547" s="2">
        <v>0.45347222222222222</v>
      </c>
      <c r="D3547">
        <v>3</v>
      </c>
      <c r="E3547">
        <v>1</v>
      </c>
      <c r="F3547" t="s">
        <v>3649</v>
      </c>
      <c r="G3547" t="s">
        <v>3397</v>
      </c>
      <c r="H3547">
        <v>20</v>
      </c>
      <c r="I3547">
        <v>13</v>
      </c>
      <c r="J3547">
        <v>5.17</v>
      </c>
      <c r="K3547">
        <v>3.55</v>
      </c>
      <c r="L3547">
        <v>1.5</v>
      </c>
      <c r="M3547" t="str">
        <f t="shared" si="167"/>
        <v/>
      </c>
      <c r="N3547" s="12" t="str">
        <f t="shared" si="168"/>
        <v/>
      </c>
      <c r="O3547" t="str">
        <f t="shared" si="169"/>
        <v/>
      </c>
    </row>
    <row r="3548" spans="1:15" x14ac:dyDescent="0.25">
      <c r="A3548">
        <v>1994</v>
      </c>
      <c r="B3548">
        <v>4</v>
      </c>
      <c r="C3548" s="2">
        <v>0.43263888888888885</v>
      </c>
      <c r="D3548">
        <v>4</v>
      </c>
      <c r="E3548">
        <v>1</v>
      </c>
      <c r="F3548" t="s">
        <v>3649</v>
      </c>
      <c r="G3548" t="s">
        <v>3365</v>
      </c>
      <c r="H3548">
        <v>27</v>
      </c>
      <c r="I3548">
        <v>13</v>
      </c>
      <c r="J3548">
        <v>3.55</v>
      </c>
      <c r="K3548">
        <v>7</v>
      </c>
      <c r="L3548">
        <v>0.2</v>
      </c>
      <c r="M3548">
        <f t="shared" si="167"/>
        <v>4</v>
      </c>
      <c r="N3548" s="12">
        <f t="shared" si="168"/>
        <v>3.4456018518518518E-2</v>
      </c>
      <c r="O3548">
        <f t="shared" si="169"/>
        <v>14</v>
      </c>
    </row>
    <row r="3549" spans="1:15" x14ac:dyDescent="0.25">
      <c r="A3549">
        <v>1994</v>
      </c>
      <c r="B3549">
        <v>4</v>
      </c>
      <c r="C3549" s="2">
        <v>0.40972222222222227</v>
      </c>
      <c r="G3549" t="s">
        <v>3671</v>
      </c>
      <c r="H3549">
        <v>27</v>
      </c>
      <c r="I3549">
        <v>13</v>
      </c>
      <c r="J3549">
        <v>0</v>
      </c>
      <c r="K3549">
        <v>0.41</v>
      </c>
      <c r="L3549">
        <v>0.3</v>
      </c>
      <c r="M3549" t="str">
        <f t="shared" si="167"/>
        <v/>
      </c>
      <c r="N3549" s="12" t="str">
        <f t="shared" si="168"/>
        <v/>
      </c>
      <c r="O3549" t="str">
        <f t="shared" si="169"/>
        <v/>
      </c>
    </row>
    <row r="3550" spans="1:15" x14ac:dyDescent="0.25">
      <c r="A3550">
        <v>1994</v>
      </c>
      <c r="B3550">
        <v>4</v>
      </c>
      <c r="C3550" s="2">
        <v>0.40277777777777773</v>
      </c>
      <c r="D3550">
        <v>1</v>
      </c>
      <c r="E3550">
        <v>10</v>
      </c>
      <c r="F3550" t="s">
        <v>3661</v>
      </c>
      <c r="G3550" t="s">
        <v>3670</v>
      </c>
      <c r="H3550">
        <v>27</v>
      </c>
      <c r="I3550">
        <v>13</v>
      </c>
      <c r="J3550">
        <v>0.41</v>
      </c>
      <c r="K3550">
        <v>0.95</v>
      </c>
      <c r="L3550">
        <v>0.3</v>
      </c>
      <c r="M3550" t="str">
        <f t="shared" si="167"/>
        <v/>
      </c>
      <c r="N3550" s="12" t="str">
        <f t="shared" si="168"/>
        <v/>
      </c>
      <c r="O3550" t="str">
        <f t="shared" si="169"/>
        <v/>
      </c>
    </row>
    <row r="3551" spans="1:15" x14ac:dyDescent="0.25">
      <c r="A3551">
        <v>1994</v>
      </c>
      <c r="B3551">
        <v>4</v>
      </c>
      <c r="C3551" s="2">
        <v>0.38750000000000001</v>
      </c>
      <c r="D3551">
        <v>2</v>
      </c>
      <c r="E3551">
        <v>2</v>
      </c>
      <c r="F3551" t="s">
        <v>3669</v>
      </c>
      <c r="G3551" t="s">
        <v>3668</v>
      </c>
      <c r="H3551">
        <v>27</v>
      </c>
      <c r="I3551">
        <v>13</v>
      </c>
      <c r="J3551">
        <v>0.95</v>
      </c>
      <c r="K3551">
        <v>0.37</v>
      </c>
      <c r="L3551">
        <v>0.2</v>
      </c>
      <c r="M3551" t="str">
        <f t="shared" si="167"/>
        <v/>
      </c>
      <c r="N3551" s="12" t="str">
        <f t="shared" si="168"/>
        <v/>
      </c>
      <c r="O3551" t="str">
        <f t="shared" si="169"/>
        <v/>
      </c>
    </row>
    <row r="3552" spans="1:15" x14ac:dyDescent="0.25">
      <c r="A3552">
        <v>1994</v>
      </c>
      <c r="B3552">
        <v>4</v>
      </c>
      <c r="C3552" s="2">
        <v>0.37222222222222223</v>
      </c>
      <c r="D3552">
        <v>3</v>
      </c>
      <c r="E3552">
        <v>1</v>
      </c>
      <c r="F3552" t="s">
        <v>3667</v>
      </c>
      <c r="G3552" t="s">
        <v>3666</v>
      </c>
      <c r="H3552">
        <v>27</v>
      </c>
      <c r="I3552">
        <v>13</v>
      </c>
      <c r="J3552">
        <v>0.37</v>
      </c>
      <c r="K3552">
        <v>1.27</v>
      </c>
      <c r="L3552">
        <v>0.3</v>
      </c>
      <c r="M3552" t="str">
        <f t="shared" si="167"/>
        <v/>
      </c>
      <c r="N3552" s="12" t="str">
        <f t="shared" si="168"/>
        <v/>
      </c>
      <c r="O3552" t="str">
        <f t="shared" si="169"/>
        <v/>
      </c>
    </row>
    <row r="3553" spans="1:15" x14ac:dyDescent="0.25">
      <c r="A3553">
        <v>1994</v>
      </c>
      <c r="B3553">
        <v>4</v>
      </c>
      <c r="C3553" s="2">
        <v>0.35694444444444445</v>
      </c>
      <c r="D3553">
        <v>1</v>
      </c>
      <c r="E3553">
        <v>10</v>
      </c>
      <c r="F3553" t="s">
        <v>3663</v>
      </c>
      <c r="G3553" t="s">
        <v>3665</v>
      </c>
      <c r="H3553">
        <v>27</v>
      </c>
      <c r="I3553">
        <v>13</v>
      </c>
      <c r="J3553">
        <v>1.27</v>
      </c>
      <c r="K3553">
        <v>0.86</v>
      </c>
      <c r="L3553">
        <v>0.2</v>
      </c>
      <c r="M3553" t="str">
        <f t="shared" si="167"/>
        <v/>
      </c>
      <c r="N3553" s="12" t="str">
        <f t="shared" si="168"/>
        <v/>
      </c>
      <c r="O3553" t="str">
        <f t="shared" si="169"/>
        <v/>
      </c>
    </row>
    <row r="3554" spans="1:15" x14ac:dyDescent="0.25">
      <c r="A3554">
        <v>1994</v>
      </c>
      <c r="B3554">
        <v>4</v>
      </c>
      <c r="C3554" s="2">
        <v>0.34166666666666662</v>
      </c>
      <c r="D3554">
        <v>2</v>
      </c>
      <c r="E3554">
        <v>9</v>
      </c>
      <c r="F3554" t="s">
        <v>3654</v>
      </c>
      <c r="G3554" t="s">
        <v>3664</v>
      </c>
      <c r="H3554">
        <v>27</v>
      </c>
      <c r="I3554">
        <v>13</v>
      </c>
      <c r="J3554">
        <v>0.86</v>
      </c>
      <c r="K3554">
        <v>0.04</v>
      </c>
      <c r="L3554">
        <v>0.1</v>
      </c>
      <c r="M3554" t="str">
        <f t="shared" si="167"/>
        <v/>
      </c>
      <c r="N3554" s="12" t="str">
        <f t="shared" si="168"/>
        <v/>
      </c>
      <c r="O3554" t="str">
        <f t="shared" si="169"/>
        <v/>
      </c>
    </row>
    <row r="3555" spans="1:15" x14ac:dyDescent="0.25">
      <c r="A3555">
        <v>1994</v>
      </c>
      <c r="B3555">
        <v>4</v>
      </c>
      <c r="C3555" s="2">
        <v>0.3263888888888889</v>
      </c>
      <c r="D3555">
        <v>3</v>
      </c>
      <c r="E3555">
        <v>10</v>
      </c>
      <c r="F3555" t="s">
        <v>3663</v>
      </c>
      <c r="G3555" t="s">
        <v>3662</v>
      </c>
      <c r="H3555">
        <v>27</v>
      </c>
      <c r="I3555">
        <v>13</v>
      </c>
      <c r="J3555">
        <v>0.04</v>
      </c>
      <c r="K3555">
        <v>-1.9</v>
      </c>
      <c r="L3555">
        <v>0</v>
      </c>
      <c r="M3555" t="str">
        <f t="shared" si="167"/>
        <v/>
      </c>
      <c r="N3555" s="12" t="str">
        <f t="shared" si="168"/>
        <v/>
      </c>
      <c r="O3555" t="str">
        <f t="shared" si="169"/>
        <v/>
      </c>
    </row>
    <row r="3556" spans="1:15" x14ac:dyDescent="0.25">
      <c r="A3556">
        <v>1994</v>
      </c>
      <c r="B3556">
        <v>4</v>
      </c>
      <c r="C3556" s="2">
        <v>0.31111111111111112</v>
      </c>
      <c r="D3556">
        <v>4</v>
      </c>
      <c r="E3556">
        <v>23</v>
      </c>
      <c r="F3556" t="s">
        <v>3661</v>
      </c>
      <c r="G3556" t="s">
        <v>3660</v>
      </c>
      <c r="H3556">
        <v>27</v>
      </c>
      <c r="I3556">
        <v>13</v>
      </c>
      <c r="J3556">
        <v>-1.9</v>
      </c>
      <c r="K3556">
        <v>-2.19</v>
      </c>
      <c r="L3556">
        <v>0</v>
      </c>
      <c r="M3556" t="str">
        <f t="shared" si="167"/>
        <v/>
      </c>
      <c r="N3556" s="12" t="str">
        <f t="shared" si="168"/>
        <v/>
      </c>
      <c r="O3556" t="str">
        <f t="shared" si="169"/>
        <v/>
      </c>
    </row>
    <row r="3557" spans="1:15" x14ac:dyDescent="0.25">
      <c r="A3557">
        <v>1994</v>
      </c>
      <c r="B3557">
        <v>4</v>
      </c>
      <c r="C3557" s="2">
        <v>0.29166666666666669</v>
      </c>
      <c r="D3557">
        <v>1</v>
      </c>
      <c r="E3557">
        <v>10</v>
      </c>
      <c r="F3557" t="s">
        <v>3417</v>
      </c>
      <c r="G3557" t="s">
        <v>3651</v>
      </c>
      <c r="H3557">
        <v>27</v>
      </c>
      <c r="I3557">
        <v>13</v>
      </c>
      <c r="J3557">
        <v>2.19</v>
      </c>
      <c r="K3557">
        <v>2.3199999999999998</v>
      </c>
      <c r="L3557">
        <v>0</v>
      </c>
      <c r="M3557" t="str">
        <f t="shared" si="167"/>
        <v/>
      </c>
      <c r="N3557" s="12" t="str">
        <f t="shared" si="168"/>
        <v/>
      </c>
      <c r="O3557" t="str">
        <f t="shared" si="169"/>
        <v/>
      </c>
    </row>
    <row r="3558" spans="1:15" x14ac:dyDescent="0.25">
      <c r="A3558">
        <v>1994</v>
      </c>
      <c r="B3558">
        <v>4</v>
      </c>
      <c r="C3558" s="2">
        <v>0.2638888888888889</v>
      </c>
      <c r="D3558">
        <v>2</v>
      </c>
      <c r="E3558">
        <v>5</v>
      </c>
      <c r="F3558" t="s">
        <v>3659</v>
      </c>
      <c r="G3558" t="s">
        <v>3655</v>
      </c>
      <c r="H3558">
        <v>27</v>
      </c>
      <c r="I3558">
        <v>13</v>
      </c>
      <c r="J3558">
        <v>2.3199999999999998</v>
      </c>
      <c r="K3558">
        <v>2.0099999999999998</v>
      </c>
      <c r="L3558">
        <v>0</v>
      </c>
      <c r="M3558" t="str">
        <f t="shared" si="167"/>
        <v/>
      </c>
      <c r="N3558" s="12" t="str">
        <f t="shared" si="168"/>
        <v/>
      </c>
      <c r="O3558" t="str">
        <f t="shared" si="169"/>
        <v/>
      </c>
    </row>
    <row r="3559" spans="1:15" x14ac:dyDescent="0.25">
      <c r="A3559">
        <v>1994</v>
      </c>
      <c r="B3559">
        <v>4</v>
      </c>
      <c r="C3559" s="2">
        <v>0.23611111111111113</v>
      </c>
      <c r="D3559">
        <v>3</v>
      </c>
      <c r="E3559">
        <v>2</v>
      </c>
      <c r="F3559" t="s">
        <v>3658</v>
      </c>
      <c r="G3559" t="s">
        <v>3657</v>
      </c>
      <c r="H3559">
        <v>27</v>
      </c>
      <c r="I3559">
        <v>13</v>
      </c>
      <c r="J3559">
        <v>2.0099999999999998</v>
      </c>
      <c r="K3559">
        <v>2.98</v>
      </c>
      <c r="L3559">
        <v>0</v>
      </c>
      <c r="M3559" t="str">
        <f t="shared" si="167"/>
        <v/>
      </c>
      <c r="N3559" s="12" t="str">
        <f t="shared" si="168"/>
        <v/>
      </c>
      <c r="O3559" t="str">
        <f t="shared" si="169"/>
        <v/>
      </c>
    </row>
    <row r="3560" spans="1:15" x14ac:dyDescent="0.25">
      <c r="A3560">
        <v>1994</v>
      </c>
      <c r="B3560">
        <v>4</v>
      </c>
      <c r="C3560" s="2">
        <v>0.20833333333333334</v>
      </c>
      <c r="D3560">
        <v>1</v>
      </c>
      <c r="E3560">
        <v>10</v>
      </c>
      <c r="F3560" t="s">
        <v>3656</v>
      </c>
      <c r="G3560" t="s">
        <v>3655</v>
      </c>
      <c r="H3560">
        <v>27</v>
      </c>
      <c r="I3560">
        <v>13</v>
      </c>
      <c r="J3560">
        <v>2.98</v>
      </c>
      <c r="K3560">
        <v>2.85</v>
      </c>
      <c r="L3560">
        <v>0</v>
      </c>
      <c r="M3560" t="str">
        <f t="shared" si="167"/>
        <v/>
      </c>
      <c r="N3560" s="12" t="str">
        <f t="shared" si="168"/>
        <v/>
      </c>
      <c r="O3560" t="str">
        <f t="shared" si="169"/>
        <v/>
      </c>
    </row>
    <row r="3561" spans="1:15" x14ac:dyDescent="0.25">
      <c r="A3561">
        <v>1994</v>
      </c>
      <c r="B3561">
        <v>4</v>
      </c>
      <c r="C3561" s="2">
        <v>0.17847222222222223</v>
      </c>
      <c r="D3561">
        <v>2</v>
      </c>
      <c r="E3561">
        <v>7</v>
      </c>
      <c r="F3561" t="s">
        <v>3654</v>
      </c>
      <c r="G3561" t="s">
        <v>3354</v>
      </c>
      <c r="H3561">
        <v>27</v>
      </c>
      <c r="I3561">
        <v>13</v>
      </c>
      <c r="J3561">
        <v>2.85</v>
      </c>
      <c r="K3561">
        <v>2.15</v>
      </c>
      <c r="L3561">
        <v>0</v>
      </c>
      <c r="M3561" t="str">
        <f t="shared" si="167"/>
        <v/>
      </c>
      <c r="N3561" s="12" t="str">
        <f t="shared" si="168"/>
        <v/>
      </c>
      <c r="O3561" t="str">
        <f t="shared" si="169"/>
        <v/>
      </c>
    </row>
    <row r="3562" spans="1:15" x14ac:dyDescent="0.25">
      <c r="A3562">
        <v>1994</v>
      </c>
      <c r="B3562">
        <v>4</v>
      </c>
      <c r="C3562" s="2">
        <v>0.15972222222222224</v>
      </c>
      <c r="D3562">
        <v>3</v>
      </c>
      <c r="E3562">
        <v>7</v>
      </c>
      <c r="F3562" t="s">
        <v>3654</v>
      </c>
      <c r="G3562" t="s">
        <v>3653</v>
      </c>
      <c r="H3562">
        <v>27</v>
      </c>
      <c r="I3562">
        <v>13</v>
      </c>
      <c r="J3562">
        <v>2.15</v>
      </c>
      <c r="K3562">
        <v>6.97</v>
      </c>
      <c r="L3562">
        <v>0</v>
      </c>
      <c r="M3562" t="str">
        <f t="shared" si="167"/>
        <v/>
      </c>
      <c r="N3562" s="12" t="str">
        <f t="shared" si="168"/>
        <v/>
      </c>
      <c r="O3562" t="str">
        <f t="shared" si="169"/>
        <v/>
      </c>
    </row>
    <row r="3563" spans="1:15" x14ac:dyDescent="0.25">
      <c r="A3563">
        <v>1994</v>
      </c>
      <c r="B3563">
        <v>4</v>
      </c>
      <c r="C3563" s="2">
        <v>0.14097222222222222</v>
      </c>
      <c r="D3563">
        <v>1</v>
      </c>
      <c r="E3563">
        <v>1</v>
      </c>
      <c r="F3563" t="s">
        <v>3649</v>
      </c>
      <c r="H3563">
        <v>27</v>
      </c>
      <c r="I3563">
        <v>13</v>
      </c>
      <c r="J3563">
        <v>6.97</v>
      </c>
      <c r="K3563">
        <v>5.83</v>
      </c>
      <c r="L3563">
        <v>0</v>
      </c>
      <c r="M3563" t="str">
        <f t="shared" si="167"/>
        <v/>
      </c>
      <c r="N3563" s="12" t="str">
        <f t="shared" si="168"/>
        <v/>
      </c>
      <c r="O3563" t="str">
        <f t="shared" si="169"/>
        <v/>
      </c>
    </row>
    <row r="3564" spans="1:15" x14ac:dyDescent="0.25">
      <c r="A3564">
        <v>1994</v>
      </c>
      <c r="B3564">
        <v>4</v>
      </c>
      <c r="C3564" s="2">
        <v>0.1388888888888889</v>
      </c>
      <c r="D3564">
        <v>1</v>
      </c>
      <c r="E3564">
        <v>6</v>
      </c>
      <c r="F3564" t="s">
        <v>3652</v>
      </c>
      <c r="G3564" t="s">
        <v>3651</v>
      </c>
      <c r="H3564">
        <v>27</v>
      </c>
      <c r="I3564">
        <v>13</v>
      </c>
      <c r="J3564">
        <v>5.83</v>
      </c>
      <c r="K3564">
        <v>5.91</v>
      </c>
      <c r="L3564">
        <v>0</v>
      </c>
      <c r="M3564" t="str">
        <f t="shared" si="167"/>
        <v/>
      </c>
      <c r="N3564" s="12" t="str">
        <f t="shared" si="168"/>
        <v/>
      </c>
      <c r="O3564" t="str">
        <f t="shared" si="169"/>
        <v/>
      </c>
    </row>
    <row r="3565" spans="1:15" x14ac:dyDescent="0.25">
      <c r="A3565">
        <v>1994</v>
      </c>
      <c r="B3565">
        <v>4</v>
      </c>
      <c r="C3565" s="2">
        <v>0.1361111111111111</v>
      </c>
      <c r="D3565">
        <v>2</v>
      </c>
      <c r="E3565">
        <v>1</v>
      </c>
      <c r="F3565" t="s">
        <v>3649</v>
      </c>
      <c r="G3565" t="s">
        <v>3650</v>
      </c>
      <c r="H3565">
        <v>27</v>
      </c>
      <c r="I3565">
        <v>13</v>
      </c>
      <c r="J3565">
        <v>5.91</v>
      </c>
      <c r="K3565">
        <v>5.17</v>
      </c>
      <c r="L3565">
        <v>0</v>
      </c>
      <c r="M3565" t="str">
        <f t="shared" si="167"/>
        <v/>
      </c>
      <c r="N3565" s="12" t="str">
        <f t="shared" si="168"/>
        <v/>
      </c>
      <c r="O3565" t="str">
        <f t="shared" si="169"/>
        <v/>
      </c>
    </row>
    <row r="3566" spans="1:15" x14ac:dyDescent="0.25">
      <c r="A3566">
        <v>1994</v>
      </c>
      <c r="B3566">
        <v>4</v>
      </c>
      <c r="C3566" s="2">
        <v>0.13125000000000001</v>
      </c>
      <c r="D3566">
        <v>3</v>
      </c>
      <c r="E3566">
        <v>1</v>
      </c>
      <c r="F3566" t="s">
        <v>3649</v>
      </c>
      <c r="G3566" t="s">
        <v>3375</v>
      </c>
      <c r="H3566">
        <v>27</v>
      </c>
      <c r="I3566">
        <v>13</v>
      </c>
      <c r="J3566">
        <v>5.17</v>
      </c>
      <c r="K3566">
        <v>3.25</v>
      </c>
      <c r="L3566">
        <v>0</v>
      </c>
      <c r="M3566" t="str">
        <f t="shared" si="167"/>
        <v/>
      </c>
      <c r="N3566" s="12" t="str">
        <f t="shared" si="168"/>
        <v/>
      </c>
      <c r="O3566" t="str">
        <f t="shared" si="169"/>
        <v/>
      </c>
    </row>
    <row r="3567" spans="1:15" x14ac:dyDescent="0.25">
      <c r="A3567">
        <v>1994</v>
      </c>
      <c r="B3567">
        <v>4</v>
      </c>
      <c r="C3567" s="2">
        <v>0.12083333333333333</v>
      </c>
      <c r="D3567">
        <v>4</v>
      </c>
      <c r="E3567">
        <v>2</v>
      </c>
      <c r="F3567" t="s">
        <v>3648</v>
      </c>
      <c r="G3567" t="s">
        <v>3647</v>
      </c>
      <c r="H3567">
        <v>30</v>
      </c>
      <c r="I3567">
        <v>13</v>
      </c>
      <c r="J3567">
        <v>3.25</v>
      </c>
      <c r="K3567">
        <v>3</v>
      </c>
      <c r="L3567">
        <v>0</v>
      </c>
      <c r="M3567">
        <f t="shared" si="167"/>
        <v>4</v>
      </c>
      <c r="N3567" s="12">
        <f t="shared" si="168"/>
        <v>3.9652777777777773E-2</v>
      </c>
      <c r="O3567">
        <f t="shared" si="169"/>
        <v>17</v>
      </c>
    </row>
    <row r="3568" spans="1:15" x14ac:dyDescent="0.25">
      <c r="A3568">
        <v>1994</v>
      </c>
      <c r="B3568">
        <v>4</v>
      </c>
      <c r="C3568" s="2">
        <v>0.11805555555555557</v>
      </c>
      <c r="G3568" t="s">
        <v>305</v>
      </c>
      <c r="H3568">
        <v>30</v>
      </c>
      <c r="I3568">
        <v>13</v>
      </c>
      <c r="J3568">
        <v>0</v>
      </c>
      <c r="K3568">
        <v>1.2</v>
      </c>
      <c r="L3568">
        <v>0</v>
      </c>
      <c r="M3568" t="str">
        <f t="shared" si="167"/>
        <v/>
      </c>
      <c r="N3568" s="12" t="str">
        <f t="shared" si="168"/>
        <v/>
      </c>
      <c r="O3568" t="str">
        <f t="shared" si="169"/>
        <v/>
      </c>
    </row>
    <row r="3569" spans="1:15" x14ac:dyDescent="0.25">
      <c r="A3569">
        <v>1994</v>
      </c>
      <c r="B3569">
        <v>4</v>
      </c>
      <c r="C3569" s="2">
        <v>0.11041666666666666</v>
      </c>
      <c r="D3569">
        <v>1</v>
      </c>
      <c r="E3569">
        <v>10</v>
      </c>
      <c r="F3569" t="s">
        <v>3646</v>
      </c>
      <c r="G3569" t="s">
        <v>3645</v>
      </c>
      <c r="H3569">
        <v>30</v>
      </c>
      <c r="I3569">
        <v>13</v>
      </c>
      <c r="J3569">
        <v>1.2</v>
      </c>
      <c r="K3569">
        <v>2.39</v>
      </c>
      <c r="L3569">
        <v>0</v>
      </c>
      <c r="M3569" t="str">
        <f t="shared" si="167"/>
        <v/>
      </c>
      <c r="N3569" s="12" t="str">
        <f t="shared" si="168"/>
        <v/>
      </c>
      <c r="O3569" t="str">
        <f t="shared" si="169"/>
        <v/>
      </c>
    </row>
    <row r="3570" spans="1:15" x14ac:dyDescent="0.25">
      <c r="A3570">
        <v>1994</v>
      </c>
      <c r="B3570">
        <v>4</v>
      </c>
      <c r="C3570" s="2">
        <v>0.10277777777777779</v>
      </c>
      <c r="D3570">
        <v>1</v>
      </c>
      <c r="E3570">
        <v>10</v>
      </c>
      <c r="F3570" t="s">
        <v>3644</v>
      </c>
      <c r="G3570" t="s">
        <v>3643</v>
      </c>
      <c r="H3570">
        <v>30</v>
      </c>
      <c r="I3570">
        <v>13</v>
      </c>
      <c r="J3570">
        <v>2.39</v>
      </c>
      <c r="K3570">
        <v>2.66</v>
      </c>
      <c r="L3570">
        <v>0</v>
      </c>
      <c r="M3570" t="str">
        <f t="shared" si="167"/>
        <v/>
      </c>
      <c r="N3570" s="12" t="str">
        <f t="shared" si="168"/>
        <v/>
      </c>
      <c r="O3570" t="str">
        <f t="shared" si="169"/>
        <v/>
      </c>
    </row>
    <row r="3571" spans="1:15" x14ac:dyDescent="0.25">
      <c r="A3571">
        <v>1994</v>
      </c>
      <c r="B3571">
        <v>4</v>
      </c>
      <c r="C3571" s="2">
        <v>9.5138888888888884E-2</v>
      </c>
      <c r="D3571">
        <v>2</v>
      </c>
      <c r="E3571">
        <v>4</v>
      </c>
      <c r="F3571" t="s">
        <v>3390</v>
      </c>
      <c r="H3571">
        <v>30</v>
      </c>
      <c r="I3571">
        <v>13</v>
      </c>
      <c r="J3571">
        <v>2.66</v>
      </c>
      <c r="K3571">
        <v>1.31</v>
      </c>
      <c r="L3571">
        <v>0</v>
      </c>
      <c r="M3571" t="str">
        <f t="shared" si="167"/>
        <v/>
      </c>
      <c r="N3571" s="12" t="str">
        <f t="shared" si="168"/>
        <v/>
      </c>
      <c r="O3571" t="str">
        <f t="shared" si="169"/>
        <v/>
      </c>
    </row>
    <row r="3572" spans="1:15" x14ac:dyDescent="0.25">
      <c r="A3572">
        <v>1994</v>
      </c>
      <c r="B3572">
        <v>4</v>
      </c>
      <c r="C3572" s="2">
        <v>8.7500000000000008E-2</v>
      </c>
      <c r="D3572">
        <v>2</v>
      </c>
      <c r="E3572">
        <v>14</v>
      </c>
      <c r="F3572" t="s">
        <v>3642</v>
      </c>
      <c r="G3572" t="s">
        <v>3641</v>
      </c>
      <c r="H3572">
        <v>30</v>
      </c>
      <c r="I3572">
        <v>13</v>
      </c>
      <c r="J3572">
        <v>1.31</v>
      </c>
      <c r="K3572">
        <v>1.55</v>
      </c>
      <c r="L3572">
        <v>0</v>
      </c>
      <c r="M3572" t="str">
        <f t="shared" si="167"/>
        <v/>
      </c>
      <c r="N3572" s="12" t="str">
        <f t="shared" si="168"/>
        <v/>
      </c>
      <c r="O3572" t="str">
        <f t="shared" si="169"/>
        <v/>
      </c>
    </row>
    <row r="3573" spans="1:15" x14ac:dyDescent="0.25">
      <c r="A3573">
        <v>1994</v>
      </c>
      <c r="B3573">
        <v>4</v>
      </c>
      <c r="C3573" s="2">
        <v>7.9861111111111105E-2</v>
      </c>
      <c r="D3573">
        <v>3</v>
      </c>
      <c r="E3573">
        <v>7</v>
      </c>
      <c r="F3573" t="s">
        <v>3307</v>
      </c>
      <c r="G3573" t="s">
        <v>3640</v>
      </c>
      <c r="H3573">
        <v>30</v>
      </c>
      <c r="I3573">
        <v>13</v>
      </c>
      <c r="J3573">
        <v>1.55</v>
      </c>
      <c r="K3573">
        <v>0.27</v>
      </c>
      <c r="L3573">
        <v>0</v>
      </c>
      <c r="M3573" t="str">
        <f t="shared" si="167"/>
        <v/>
      </c>
      <c r="N3573" s="12" t="str">
        <f t="shared" si="168"/>
        <v/>
      </c>
      <c r="O3573" t="str">
        <f t="shared" si="169"/>
        <v/>
      </c>
    </row>
    <row r="3574" spans="1:15" x14ac:dyDescent="0.25">
      <c r="A3574">
        <v>1994</v>
      </c>
      <c r="B3574">
        <v>4</v>
      </c>
      <c r="C3574" s="2">
        <v>7.2222222222222229E-2</v>
      </c>
      <c r="D3574">
        <v>4</v>
      </c>
      <c r="E3574">
        <v>7</v>
      </c>
      <c r="F3574" t="s">
        <v>3307</v>
      </c>
      <c r="G3574" t="s">
        <v>3637</v>
      </c>
      <c r="H3574">
        <v>30</v>
      </c>
      <c r="I3574">
        <v>13</v>
      </c>
      <c r="J3574">
        <v>0.27</v>
      </c>
      <c r="K3574">
        <v>3.58</v>
      </c>
      <c r="L3574">
        <v>0</v>
      </c>
      <c r="M3574" t="str">
        <f t="shared" si="167"/>
        <v/>
      </c>
      <c r="N3574" s="12" t="str">
        <f t="shared" si="168"/>
        <v/>
      </c>
      <c r="O3574" t="str">
        <f t="shared" si="169"/>
        <v/>
      </c>
    </row>
    <row r="3575" spans="1:15" x14ac:dyDescent="0.25">
      <c r="A3575">
        <v>1994</v>
      </c>
      <c r="B3575">
        <v>4</v>
      </c>
      <c r="C3575" s="2">
        <v>6.458333333333334E-2</v>
      </c>
      <c r="D3575">
        <v>1</v>
      </c>
      <c r="E3575">
        <v>10</v>
      </c>
      <c r="F3575" t="s">
        <v>3389</v>
      </c>
      <c r="G3575" t="s">
        <v>3639</v>
      </c>
      <c r="H3575">
        <v>30</v>
      </c>
      <c r="I3575">
        <v>13</v>
      </c>
      <c r="J3575">
        <v>3.58</v>
      </c>
      <c r="K3575">
        <v>3.03</v>
      </c>
      <c r="L3575">
        <v>0</v>
      </c>
      <c r="M3575" t="str">
        <f t="shared" si="167"/>
        <v/>
      </c>
      <c r="N3575" s="12" t="str">
        <f t="shared" si="168"/>
        <v/>
      </c>
      <c r="O3575" t="str">
        <f t="shared" si="169"/>
        <v/>
      </c>
    </row>
    <row r="3576" spans="1:15" x14ac:dyDescent="0.25">
      <c r="A3576">
        <v>1994</v>
      </c>
      <c r="B3576">
        <v>4</v>
      </c>
      <c r="C3576" s="2">
        <v>5.6944444444444443E-2</v>
      </c>
      <c r="D3576">
        <v>2</v>
      </c>
      <c r="E3576">
        <v>10</v>
      </c>
      <c r="F3576" t="s">
        <v>3389</v>
      </c>
      <c r="G3576" t="s">
        <v>3638</v>
      </c>
      <c r="H3576">
        <v>30</v>
      </c>
      <c r="I3576">
        <v>13</v>
      </c>
      <c r="J3576">
        <v>3.03</v>
      </c>
      <c r="K3576">
        <v>2.34</v>
      </c>
      <c r="L3576">
        <v>0</v>
      </c>
      <c r="M3576" t="str">
        <f t="shared" si="167"/>
        <v/>
      </c>
      <c r="N3576" s="12" t="str">
        <f t="shared" si="168"/>
        <v/>
      </c>
      <c r="O3576" t="str">
        <f t="shared" si="169"/>
        <v/>
      </c>
    </row>
    <row r="3577" spans="1:15" x14ac:dyDescent="0.25">
      <c r="A3577">
        <v>1994</v>
      </c>
      <c r="B3577">
        <v>4</v>
      </c>
      <c r="C3577" s="2">
        <v>4.9305555555555554E-2</v>
      </c>
      <c r="D3577">
        <v>3</v>
      </c>
      <c r="E3577">
        <v>10</v>
      </c>
      <c r="F3577" t="s">
        <v>3389</v>
      </c>
      <c r="G3577" t="s">
        <v>3634</v>
      </c>
      <c r="H3577">
        <v>30</v>
      </c>
      <c r="I3577">
        <v>13</v>
      </c>
      <c r="J3577">
        <v>2.34</v>
      </c>
      <c r="K3577">
        <v>1.41</v>
      </c>
      <c r="L3577">
        <v>0</v>
      </c>
      <c r="M3577" t="str">
        <f t="shared" si="167"/>
        <v/>
      </c>
      <c r="N3577" s="12" t="str">
        <f t="shared" si="168"/>
        <v/>
      </c>
      <c r="O3577" t="str">
        <f t="shared" si="169"/>
        <v/>
      </c>
    </row>
    <row r="3578" spans="1:15" x14ac:dyDescent="0.25">
      <c r="A3578">
        <v>1994</v>
      </c>
      <c r="B3578">
        <v>4</v>
      </c>
      <c r="C3578" s="2">
        <v>4.1666666666666664E-2</v>
      </c>
      <c r="D3578">
        <v>4</v>
      </c>
      <c r="E3578">
        <v>10</v>
      </c>
      <c r="F3578" t="s">
        <v>3389</v>
      </c>
      <c r="G3578" t="s">
        <v>3637</v>
      </c>
      <c r="H3578">
        <v>30</v>
      </c>
      <c r="I3578">
        <v>13</v>
      </c>
      <c r="J3578">
        <v>1.41</v>
      </c>
      <c r="K3578">
        <v>4.58</v>
      </c>
      <c r="L3578">
        <v>0</v>
      </c>
      <c r="M3578" t="str">
        <f t="shared" si="167"/>
        <v/>
      </c>
      <c r="N3578" s="12" t="str">
        <f t="shared" si="168"/>
        <v/>
      </c>
      <c r="O3578" t="str">
        <f t="shared" si="169"/>
        <v/>
      </c>
    </row>
    <row r="3579" spans="1:15" x14ac:dyDescent="0.25">
      <c r="A3579">
        <v>1994</v>
      </c>
      <c r="B3579">
        <v>4</v>
      </c>
      <c r="C3579" s="2">
        <v>3.4027777777777775E-2</v>
      </c>
      <c r="D3579">
        <v>1</v>
      </c>
      <c r="E3579">
        <v>10</v>
      </c>
      <c r="F3579" t="s">
        <v>3636</v>
      </c>
      <c r="G3579" t="s">
        <v>3634</v>
      </c>
      <c r="H3579">
        <v>30</v>
      </c>
      <c r="I3579">
        <v>13</v>
      </c>
      <c r="J3579">
        <v>4.58</v>
      </c>
      <c r="K3579">
        <v>3.95</v>
      </c>
      <c r="L3579">
        <v>0</v>
      </c>
      <c r="M3579" t="str">
        <f t="shared" si="167"/>
        <v/>
      </c>
      <c r="N3579" s="12" t="str">
        <f t="shared" si="168"/>
        <v/>
      </c>
      <c r="O3579" t="str">
        <f t="shared" si="169"/>
        <v/>
      </c>
    </row>
    <row r="3580" spans="1:15" x14ac:dyDescent="0.25">
      <c r="A3580">
        <v>1994</v>
      </c>
      <c r="B3580">
        <v>4</v>
      </c>
      <c r="C3580" s="2">
        <v>2.6388888888888889E-2</v>
      </c>
      <c r="D3580">
        <v>2</v>
      </c>
      <c r="E3580">
        <v>10</v>
      </c>
      <c r="F3580" t="s">
        <v>3636</v>
      </c>
      <c r="G3580" t="s">
        <v>3635</v>
      </c>
      <c r="H3580">
        <v>30</v>
      </c>
      <c r="I3580">
        <v>13</v>
      </c>
      <c r="J3580">
        <v>3.95</v>
      </c>
      <c r="K3580">
        <v>2.41</v>
      </c>
      <c r="L3580">
        <v>0</v>
      </c>
      <c r="M3580" t="str">
        <f t="shared" si="167"/>
        <v/>
      </c>
      <c r="N3580" s="12" t="str">
        <f t="shared" si="168"/>
        <v/>
      </c>
      <c r="O3580" t="str">
        <f t="shared" si="169"/>
        <v/>
      </c>
    </row>
    <row r="3581" spans="1:15" x14ac:dyDescent="0.25">
      <c r="A3581">
        <v>1994</v>
      </c>
      <c r="B3581">
        <v>4</v>
      </c>
      <c r="C3581" s="2">
        <v>1.8749999999999999E-2</v>
      </c>
      <c r="D3581">
        <v>3</v>
      </c>
      <c r="E3581">
        <v>17</v>
      </c>
      <c r="F3581" t="s">
        <v>3337</v>
      </c>
      <c r="G3581" t="s">
        <v>3634</v>
      </c>
      <c r="H3581">
        <v>30</v>
      </c>
      <c r="I3581">
        <v>13</v>
      </c>
      <c r="J3581">
        <v>2.41</v>
      </c>
      <c r="K3581">
        <v>1.99</v>
      </c>
      <c r="L3581">
        <v>0</v>
      </c>
      <c r="M3581" t="str">
        <f t="shared" si="167"/>
        <v/>
      </c>
      <c r="N3581" s="12" t="str">
        <f t="shared" si="168"/>
        <v/>
      </c>
      <c r="O3581" t="str">
        <f t="shared" si="169"/>
        <v/>
      </c>
    </row>
    <row r="3582" spans="1:15" x14ac:dyDescent="0.25">
      <c r="A3582">
        <v>1994</v>
      </c>
      <c r="B3582">
        <v>4</v>
      </c>
      <c r="C3582" s="2">
        <v>4.1666666666666666E-3</v>
      </c>
      <c r="D3582">
        <v>4</v>
      </c>
      <c r="E3582">
        <v>17</v>
      </c>
      <c r="F3582" t="s">
        <v>3337</v>
      </c>
      <c r="G3582" t="s">
        <v>3633</v>
      </c>
      <c r="H3582">
        <v>30</v>
      </c>
      <c r="I3582">
        <v>13</v>
      </c>
      <c r="J3582">
        <v>1.99</v>
      </c>
      <c r="K3582">
        <v>0.32</v>
      </c>
      <c r="L3582">
        <v>0</v>
      </c>
      <c r="M3582" t="str">
        <f t="shared" si="167"/>
        <v/>
      </c>
      <c r="N3582" s="12" t="str">
        <f t="shared" si="168"/>
        <v/>
      </c>
      <c r="O3582" t="str">
        <f t="shared" si="169"/>
        <v/>
      </c>
    </row>
    <row r="3583" spans="1:15" x14ac:dyDescent="0.25">
      <c r="A3583">
        <v>1994</v>
      </c>
      <c r="B3583">
        <v>4</v>
      </c>
      <c r="C3583" s="2">
        <v>2.7777777777777779E-3</v>
      </c>
      <c r="D3583">
        <v>1</v>
      </c>
      <c r="E3583">
        <v>10</v>
      </c>
      <c r="F3583" t="s">
        <v>3632</v>
      </c>
      <c r="G3583" t="s">
        <v>3631</v>
      </c>
      <c r="H3583">
        <v>30</v>
      </c>
      <c r="I3583">
        <v>13</v>
      </c>
      <c r="J3583">
        <v>-0.32</v>
      </c>
      <c r="K3583">
        <v>-0.85</v>
      </c>
      <c r="L3583">
        <v>0</v>
      </c>
      <c r="M3583" t="str">
        <f t="shared" si="167"/>
        <v/>
      </c>
      <c r="N3583" s="12" t="str">
        <f t="shared" si="168"/>
        <v/>
      </c>
      <c r="O3583" t="str">
        <f t="shared" si="169"/>
        <v/>
      </c>
    </row>
    <row r="3584" spans="1:15" x14ac:dyDescent="0.25">
      <c r="A3584">
        <v>1994</v>
      </c>
      <c r="G3584" t="s">
        <v>233</v>
      </c>
      <c r="H3584">
        <v>30</v>
      </c>
      <c r="I3584">
        <v>13</v>
      </c>
      <c r="J3584">
        <v>-0.85</v>
      </c>
      <c r="K3584">
        <v>0</v>
      </c>
      <c r="M3584" t="str">
        <f t="shared" si="167"/>
        <v/>
      </c>
      <c r="N3584" s="12" t="str">
        <f t="shared" si="168"/>
        <v/>
      </c>
      <c r="O3584" t="str">
        <f t="shared" si="169"/>
        <v/>
      </c>
    </row>
    <row r="3585" spans="1:15" x14ac:dyDescent="0.25">
      <c r="A3585">
        <v>1993</v>
      </c>
      <c r="B3585">
        <v>1</v>
      </c>
      <c r="C3585" s="2">
        <v>0.625</v>
      </c>
      <c r="G3585" t="s">
        <v>3816</v>
      </c>
      <c r="H3585">
        <v>0</v>
      </c>
      <c r="I3585">
        <v>0</v>
      </c>
      <c r="J3585">
        <v>0</v>
      </c>
      <c r="K3585">
        <v>0.28000000000000003</v>
      </c>
      <c r="L3585">
        <v>32.200000000000003</v>
      </c>
      <c r="M3585">
        <f t="shared" si="167"/>
        <v>1</v>
      </c>
      <c r="N3585" s="12">
        <f t="shared" si="168"/>
        <v>0</v>
      </c>
      <c r="O3585">
        <f t="shared" si="169"/>
        <v>0</v>
      </c>
    </row>
    <row r="3586" spans="1:15" x14ac:dyDescent="0.25">
      <c r="A3586">
        <v>1993</v>
      </c>
      <c r="B3586">
        <v>1</v>
      </c>
      <c r="C3586" s="2">
        <v>0.61388888888888882</v>
      </c>
      <c r="D3586">
        <v>1</v>
      </c>
      <c r="E3586">
        <v>10</v>
      </c>
      <c r="F3586" t="s">
        <v>3675</v>
      </c>
      <c r="G3586" t="s">
        <v>3895</v>
      </c>
      <c r="H3586">
        <v>0</v>
      </c>
      <c r="I3586">
        <v>0</v>
      </c>
      <c r="J3586">
        <v>0.28000000000000003</v>
      </c>
      <c r="K3586">
        <v>1.2</v>
      </c>
      <c r="L3586">
        <v>34.700000000000003</v>
      </c>
      <c r="M3586" t="str">
        <f t="shared" si="167"/>
        <v/>
      </c>
      <c r="N3586" s="12" t="str">
        <f t="shared" si="168"/>
        <v/>
      </c>
      <c r="O3586" t="str">
        <f t="shared" si="169"/>
        <v/>
      </c>
    </row>
    <row r="3587" spans="1:15" x14ac:dyDescent="0.25">
      <c r="A3587">
        <v>1993</v>
      </c>
      <c r="B3587">
        <v>1</v>
      </c>
      <c r="C3587" s="2">
        <v>0.60277777777777775</v>
      </c>
      <c r="D3587">
        <v>1</v>
      </c>
      <c r="E3587">
        <v>10</v>
      </c>
      <c r="F3587" t="s">
        <v>3646</v>
      </c>
      <c r="G3587" t="s">
        <v>3717</v>
      </c>
      <c r="H3587">
        <v>0</v>
      </c>
      <c r="I3587">
        <v>0</v>
      </c>
      <c r="J3587">
        <v>1.2</v>
      </c>
      <c r="K3587">
        <v>0.93</v>
      </c>
      <c r="L3587">
        <v>34</v>
      </c>
      <c r="M3587" t="str">
        <f t="shared" si="167"/>
        <v/>
      </c>
      <c r="N3587" s="12" t="str">
        <f t="shared" si="168"/>
        <v/>
      </c>
      <c r="O3587" t="str">
        <f t="shared" si="169"/>
        <v/>
      </c>
    </row>
    <row r="3588" spans="1:15" x14ac:dyDescent="0.25">
      <c r="A3588">
        <v>1993</v>
      </c>
      <c r="B3588">
        <v>1</v>
      </c>
      <c r="C3588" s="2">
        <v>0.59166666666666667</v>
      </c>
      <c r="D3588">
        <v>2</v>
      </c>
      <c r="E3588">
        <v>8</v>
      </c>
      <c r="F3588" t="s">
        <v>3654</v>
      </c>
      <c r="G3588" t="s">
        <v>3894</v>
      </c>
      <c r="H3588">
        <v>0</v>
      </c>
      <c r="I3588">
        <v>0</v>
      </c>
      <c r="J3588">
        <v>0.93</v>
      </c>
      <c r="K3588">
        <v>1.1599999999999999</v>
      </c>
      <c r="L3588">
        <v>34.700000000000003</v>
      </c>
      <c r="M3588" t="str">
        <f t="shared" ref="M3588:M3651" si="170">IF(AND(H3588=H3587,I3588=I3587),"",$B3588)</f>
        <v/>
      </c>
      <c r="N3588" s="12" t="str">
        <f t="shared" ref="N3588:N3651" si="171">IF(NOT(ISNUMBER(M3588)),"",
IF(AND($C3588=0.625,$B3588=1),TIME(0,0,0),
(($C$3-C3588)+0.625*(B3588-1))/60))</f>
        <v/>
      </c>
      <c r="O3588" t="str">
        <f t="shared" ref="O3588:O3651" si="172">IF(N3588&lt;&gt;"",ABS(H3588-I3588),"")</f>
        <v/>
      </c>
    </row>
    <row r="3589" spans="1:15" x14ac:dyDescent="0.25">
      <c r="A3589">
        <v>1993</v>
      </c>
      <c r="B3589">
        <v>1</v>
      </c>
      <c r="C3589" s="2">
        <v>0.5805555555555556</v>
      </c>
      <c r="D3589">
        <v>3</v>
      </c>
      <c r="E3589">
        <v>1</v>
      </c>
      <c r="F3589" t="s">
        <v>3658</v>
      </c>
      <c r="G3589" t="s">
        <v>3893</v>
      </c>
      <c r="H3589">
        <v>0</v>
      </c>
      <c r="I3589">
        <v>0</v>
      </c>
      <c r="J3589">
        <v>1.1599999999999999</v>
      </c>
      <c r="K3589">
        <v>-0.65</v>
      </c>
      <c r="L3589">
        <v>29.9</v>
      </c>
      <c r="M3589" t="str">
        <f t="shared" si="170"/>
        <v/>
      </c>
      <c r="N3589" s="12" t="str">
        <f t="shared" si="171"/>
        <v/>
      </c>
      <c r="O3589" t="str">
        <f t="shared" si="172"/>
        <v/>
      </c>
    </row>
    <row r="3590" spans="1:15" x14ac:dyDescent="0.25">
      <c r="A3590">
        <v>1993</v>
      </c>
      <c r="B3590">
        <v>1</v>
      </c>
      <c r="C3590" s="2">
        <v>0.56944444444444442</v>
      </c>
      <c r="D3590">
        <v>4</v>
      </c>
      <c r="E3590">
        <v>3</v>
      </c>
      <c r="F3590" t="s">
        <v>3767</v>
      </c>
      <c r="G3590" t="s">
        <v>3740</v>
      </c>
      <c r="H3590">
        <v>0</v>
      </c>
      <c r="I3590">
        <v>0</v>
      </c>
      <c r="J3590">
        <v>-0.65</v>
      </c>
      <c r="K3590">
        <v>0.22</v>
      </c>
      <c r="L3590">
        <v>32.200000000000003</v>
      </c>
      <c r="M3590" t="str">
        <f t="shared" si="170"/>
        <v/>
      </c>
      <c r="N3590" s="12" t="str">
        <f t="shared" si="171"/>
        <v/>
      </c>
      <c r="O3590" t="str">
        <f t="shared" si="172"/>
        <v/>
      </c>
    </row>
    <row r="3591" spans="1:15" x14ac:dyDescent="0.25">
      <c r="A3591">
        <v>1993</v>
      </c>
      <c r="B3591">
        <v>1</v>
      </c>
      <c r="C3591" s="2">
        <v>0.55486111111111114</v>
      </c>
      <c r="D3591">
        <v>1</v>
      </c>
      <c r="E3591">
        <v>10</v>
      </c>
      <c r="F3591" t="s">
        <v>3636</v>
      </c>
      <c r="G3591" t="s">
        <v>3892</v>
      </c>
      <c r="H3591">
        <v>0</v>
      </c>
      <c r="I3591">
        <v>0</v>
      </c>
      <c r="J3591">
        <v>-0.22</v>
      </c>
      <c r="K3591">
        <v>-0.71</v>
      </c>
      <c r="L3591">
        <v>33.6</v>
      </c>
      <c r="M3591" t="str">
        <f t="shared" si="170"/>
        <v/>
      </c>
      <c r="N3591" s="12" t="str">
        <f t="shared" si="171"/>
        <v/>
      </c>
      <c r="O3591" t="str">
        <f t="shared" si="172"/>
        <v/>
      </c>
    </row>
    <row r="3592" spans="1:15" x14ac:dyDescent="0.25">
      <c r="A3592">
        <v>1993</v>
      </c>
      <c r="B3592">
        <v>1</v>
      </c>
      <c r="C3592" s="2">
        <v>0.53819444444444442</v>
      </c>
      <c r="D3592">
        <v>2</v>
      </c>
      <c r="E3592">
        <v>10</v>
      </c>
      <c r="F3592" t="s">
        <v>3636</v>
      </c>
      <c r="G3592" t="s">
        <v>3321</v>
      </c>
      <c r="H3592">
        <v>0</v>
      </c>
      <c r="I3592">
        <v>0</v>
      </c>
      <c r="J3592">
        <v>-0.71</v>
      </c>
      <c r="K3592">
        <v>-1.25</v>
      </c>
      <c r="L3592">
        <v>35.200000000000003</v>
      </c>
      <c r="M3592" t="str">
        <f t="shared" si="170"/>
        <v/>
      </c>
      <c r="N3592" s="12" t="str">
        <f t="shared" si="171"/>
        <v/>
      </c>
      <c r="O3592" t="str">
        <f t="shared" si="172"/>
        <v/>
      </c>
    </row>
    <row r="3593" spans="1:15" x14ac:dyDescent="0.25">
      <c r="A3593">
        <v>1993</v>
      </c>
      <c r="B3593">
        <v>1</v>
      </c>
      <c r="C3593" s="2">
        <v>0.52152777777777781</v>
      </c>
      <c r="D3593">
        <v>3</v>
      </c>
      <c r="E3593">
        <v>9</v>
      </c>
      <c r="F3593" t="s">
        <v>3891</v>
      </c>
      <c r="G3593" t="s">
        <v>3354</v>
      </c>
      <c r="H3593">
        <v>0</v>
      </c>
      <c r="I3593">
        <v>0</v>
      </c>
      <c r="J3593">
        <v>-1.25</v>
      </c>
      <c r="K3593">
        <v>-2.39</v>
      </c>
      <c r="L3593">
        <v>38.5</v>
      </c>
      <c r="M3593" t="str">
        <f t="shared" si="170"/>
        <v/>
      </c>
      <c r="N3593" s="12" t="str">
        <f t="shared" si="171"/>
        <v/>
      </c>
      <c r="O3593" t="str">
        <f t="shared" si="172"/>
        <v/>
      </c>
    </row>
    <row r="3594" spans="1:15" x14ac:dyDescent="0.25">
      <c r="A3594">
        <v>1993</v>
      </c>
      <c r="B3594">
        <v>1</v>
      </c>
      <c r="C3594" s="2">
        <v>0.50486111111111109</v>
      </c>
      <c r="D3594">
        <v>4</v>
      </c>
      <c r="E3594">
        <v>9</v>
      </c>
      <c r="F3594" t="s">
        <v>3891</v>
      </c>
      <c r="H3594">
        <v>0</v>
      </c>
      <c r="I3594">
        <v>0</v>
      </c>
      <c r="J3594">
        <v>-2.39</v>
      </c>
      <c r="K3594">
        <v>-4.51</v>
      </c>
      <c r="L3594">
        <v>44.9</v>
      </c>
      <c r="M3594" t="str">
        <f t="shared" si="170"/>
        <v/>
      </c>
      <c r="N3594" s="12" t="str">
        <f t="shared" si="171"/>
        <v/>
      </c>
      <c r="O3594" t="str">
        <f t="shared" si="172"/>
        <v/>
      </c>
    </row>
    <row r="3595" spans="1:15" x14ac:dyDescent="0.25">
      <c r="A3595">
        <v>1993</v>
      </c>
      <c r="B3595">
        <v>1</v>
      </c>
      <c r="C3595" s="2">
        <v>0.4861111111111111</v>
      </c>
      <c r="D3595">
        <v>1</v>
      </c>
      <c r="E3595">
        <v>10</v>
      </c>
      <c r="F3595" t="s">
        <v>3891</v>
      </c>
      <c r="G3595" t="s">
        <v>3890</v>
      </c>
      <c r="H3595">
        <v>0</v>
      </c>
      <c r="I3595">
        <v>0</v>
      </c>
      <c r="J3595">
        <v>4.51</v>
      </c>
      <c r="K3595">
        <v>5.54</v>
      </c>
      <c r="L3595">
        <v>48.2</v>
      </c>
      <c r="M3595" t="str">
        <f t="shared" si="170"/>
        <v/>
      </c>
      <c r="N3595" s="12" t="str">
        <f t="shared" si="171"/>
        <v/>
      </c>
      <c r="O3595" t="str">
        <f t="shared" si="172"/>
        <v/>
      </c>
    </row>
    <row r="3596" spans="1:15" x14ac:dyDescent="0.25">
      <c r="A3596">
        <v>1993</v>
      </c>
      <c r="B3596">
        <v>1</v>
      </c>
      <c r="C3596" s="2">
        <v>0.47222222222222227</v>
      </c>
      <c r="D3596">
        <v>2</v>
      </c>
      <c r="E3596">
        <v>1</v>
      </c>
      <c r="F3596" t="s">
        <v>3889</v>
      </c>
      <c r="G3596" t="s">
        <v>3888</v>
      </c>
      <c r="H3596">
        <v>0</v>
      </c>
      <c r="I3596">
        <v>0</v>
      </c>
      <c r="J3596">
        <v>5.54</v>
      </c>
      <c r="K3596">
        <v>4.3899999999999997</v>
      </c>
      <c r="L3596">
        <v>44.8</v>
      </c>
      <c r="M3596" t="str">
        <f t="shared" si="170"/>
        <v/>
      </c>
      <c r="N3596" s="12" t="str">
        <f t="shared" si="171"/>
        <v/>
      </c>
      <c r="O3596" t="str">
        <f t="shared" si="172"/>
        <v/>
      </c>
    </row>
    <row r="3597" spans="1:15" x14ac:dyDescent="0.25">
      <c r="A3597">
        <v>1993</v>
      </c>
      <c r="B3597">
        <v>1</v>
      </c>
      <c r="C3597" s="2">
        <v>0.45833333333333331</v>
      </c>
      <c r="D3597">
        <v>3</v>
      </c>
      <c r="E3597">
        <v>3</v>
      </c>
      <c r="F3597" t="s">
        <v>3725</v>
      </c>
      <c r="H3597">
        <v>0</v>
      </c>
      <c r="I3597">
        <v>0</v>
      </c>
      <c r="J3597">
        <v>4.3899999999999997</v>
      </c>
      <c r="K3597">
        <v>6.06</v>
      </c>
      <c r="L3597">
        <v>50</v>
      </c>
      <c r="M3597" t="str">
        <f t="shared" si="170"/>
        <v/>
      </c>
      <c r="N3597" s="12" t="str">
        <f t="shared" si="171"/>
        <v/>
      </c>
      <c r="O3597" t="str">
        <f t="shared" si="172"/>
        <v/>
      </c>
    </row>
    <row r="3598" spans="1:15" x14ac:dyDescent="0.25">
      <c r="A3598">
        <v>1993</v>
      </c>
      <c r="B3598">
        <v>1</v>
      </c>
      <c r="C3598" s="2">
        <v>0.44444444444444442</v>
      </c>
      <c r="D3598">
        <v>1</v>
      </c>
      <c r="E3598">
        <v>5</v>
      </c>
      <c r="F3598" t="s">
        <v>3331</v>
      </c>
      <c r="G3598" t="s">
        <v>3746</v>
      </c>
      <c r="H3598">
        <v>0</v>
      </c>
      <c r="I3598">
        <v>0</v>
      </c>
      <c r="J3598">
        <v>6.06</v>
      </c>
      <c r="K3598">
        <v>5.72</v>
      </c>
      <c r="L3598">
        <v>49</v>
      </c>
      <c r="M3598" t="str">
        <f t="shared" si="170"/>
        <v/>
      </c>
      <c r="N3598" s="12" t="str">
        <f t="shared" si="171"/>
        <v/>
      </c>
      <c r="O3598" t="str">
        <f t="shared" si="172"/>
        <v/>
      </c>
    </row>
    <row r="3599" spans="1:15" x14ac:dyDescent="0.25">
      <c r="A3599">
        <v>1993</v>
      </c>
      <c r="B3599">
        <v>1</v>
      </c>
      <c r="C3599" s="2">
        <v>0.43055555555555558</v>
      </c>
      <c r="D3599">
        <v>2</v>
      </c>
      <c r="E3599">
        <v>2</v>
      </c>
      <c r="F3599" t="s">
        <v>3329</v>
      </c>
      <c r="G3599" t="s">
        <v>3887</v>
      </c>
      <c r="H3599">
        <v>0</v>
      </c>
      <c r="I3599">
        <v>7</v>
      </c>
      <c r="J3599">
        <v>5.72</v>
      </c>
      <c r="K3599">
        <v>7</v>
      </c>
      <c r="L3599">
        <v>53.1</v>
      </c>
      <c r="M3599">
        <f t="shared" si="170"/>
        <v>1</v>
      </c>
      <c r="N3599" s="12">
        <f t="shared" si="171"/>
        <v>3.2407407407407402E-3</v>
      </c>
      <c r="O3599">
        <f t="shared" si="172"/>
        <v>7</v>
      </c>
    </row>
    <row r="3600" spans="1:15" x14ac:dyDescent="0.25">
      <c r="A3600">
        <v>1993</v>
      </c>
      <c r="B3600">
        <v>1</v>
      </c>
      <c r="C3600" s="2">
        <v>0.41666666666666669</v>
      </c>
      <c r="G3600" t="s">
        <v>3886</v>
      </c>
      <c r="H3600">
        <v>0</v>
      </c>
      <c r="I3600">
        <v>7</v>
      </c>
      <c r="J3600">
        <v>0</v>
      </c>
      <c r="K3600">
        <v>0.81</v>
      </c>
      <c r="L3600">
        <v>50.7</v>
      </c>
      <c r="M3600" t="str">
        <f t="shared" si="170"/>
        <v/>
      </c>
      <c r="N3600" s="12" t="str">
        <f t="shared" si="171"/>
        <v/>
      </c>
      <c r="O3600" t="str">
        <f t="shared" si="172"/>
        <v/>
      </c>
    </row>
    <row r="3601" spans="1:15" x14ac:dyDescent="0.25">
      <c r="A3601">
        <v>1993</v>
      </c>
      <c r="B3601">
        <v>1</v>
      </c>
      <c r="C3601" s="2">
        <v>0.39999999999999997</v>
      </c>
      <c r="D3601">
        <v>1</v>
      </c>
      <c r="E3601">
        <v>10</v>
      </c>
      <c r="F3601" t="s">
        <v>3342</v>
      </c>
      <c r="G3601" t="s">
        <v>3397</v>
      </c>
      <c r="H3601">
        <v>0</v>
      </c>
      <c r="I3601">
        <v>7</v>
      </c>
      <c r="J3601">
        <v>0.81</v>
      </c>
      <c r="K3601">
        <v>0.26</v>
      </c>
      <c r="L3601">
        <v>52.6</v>
      </c>
      <c r="M3601" t="str">
        <f t="shared" si="170"/>
        <v/>
      </c>
      <c r="N3601" s="12" t="str">
        <f t="shared" si="171"/>
        <v/>
      </c>
      <c r="O3601" t="str">
        <f t="shared" si="172"/>
        <v/>
      </c>
    </row>
    <row r="3602" spans="1:15" x14ac:dyDescent="0.25">
      <c r="A3602">
        <v>1993</v>
      </c>
      <c r="B3602">
        <v>1</v>
      </c>
      <c r="C3602" s="2">
        <v>0.3833333333333333</v>
      </c>
      <c r="D3602">
        <v>2</v>
      </c>
      <c r="E3602">
        <v>10</v>
      </c>
      <c r="F3602" t="s">
        <v>3342</v>
      </c>
      <c r="G3602" t="s">
        <v>3733</v>
      </c>
      <c r="H3602">
        <v>0</v>
      </c>
      <c r="I3602">
        <v>7</v>
      </c>
      <c r="J3602">
        <v>0.26</v>
      </c>
      <c r="K3602">
        <v>0.76</v>
      </c>
      <c r="L3602">
        <v>51.1</v>
      </c>
      <c r="M3602" t="str">
        <f t="shared" si="170"/>
        <v/>
      </c>
      <c r="N3602" s="12" t="str">
        <f t="shared" si="171"/>
        <v/>
      </c>
      <c r="O3602" t="str">
        <f t="shared" si="172"/>
        <v/>
      </c>
    </row>
    <row r="3603" spans="1:15" x14ac:dyDescent="0.25">
      <c r="A3603">
        <v>1993</v>
      </c>
      <c r="B3603">
        <v>1</v>
      </c>
      <c r="C3603" s="2">
        <v>0.3666666666666667</v>
      </c>
      <c r="D3603">
        <v>3</v>
      </c>
      <c r="E3603">
        <v>1</v>
      </c>
      <c r="F3603" t="s">
        <v>3885</v>
      </c>
      <c r="G3603" t="s">
        <v>3655</v>
      </c>
      <c r="H3603">
        <v>0</v>
      </c>
      <c r="I3603">
        <v>7</v>
      </c>
      <c r="J3603">
        <v>0.76</v>
      </c>
      <c r="K3603">
        <v>1.6</v>
      </c>
      <c r="L3603">
        <v>48.7</v>
      </c>
      <c r="M3603" t="str">
        <f t="shared" si="170"/>
        <v/>
      </c>
      <c r="N3603" s="12" t="str">
        <f t="shared" si="171"/>
        <v/>
      </c>
      <c r="O3603" t="str">
        <f t="shared" si="172"/>
        <v/>
      </c>
    </row>
    <row r="3604" spans="1:15" x14ac:dyDescent="0.25">
      <c r="A3604">
        <v>1993</v>
      </c>
      <c r="B3604">
        <v>1</v>
      </c>
      <c r="C3604" s="2">
        <v>0.35000000000000003</v>
      </c>
      <c r="D3604">
        <v>1</v>
      </c>
      <c r="E3604">
        <v>10</v>
      </c>
      <c r="F3604" t="s">
        <v>3301</v>
      </c>
      <c r="H3604">
        <v>0</v>
      </c>
      <c r="I3604">
        <v>7</v>
      </c>
      <c r="J3604">
        <v>1.6</v>
      </c>
      <c r="K3604">
        <v>1.27</v>
      </c>
      <c r="L3604">
        <v>49.8</v>
      </c>
      <c r="M3604" t="str">
        <f t="shared" si="170"/>
        <v/>
      </c>
      <c r="N3604" s="12" t="str">
        <f t="shared" si="171"/>
        <v/>
      </c>
      <c r="O3604" t="str">
        <f t="shared" si="172"/>
        <v/>
      </c>
    </row>
    <row r="3605" spans="1:15" x14ac:dyDescent="0.25">
      <c r="A3605">
        <v>1993</v>
      </c>
      <c r="B3605">
        <v>1</v>
      </c>
      <c r="C3605" s="2">
        <v>0.33333333333333331</v>
      </c>
      <c r="D3605">
        <v>1</v>
      </c>
      <c r="E3605">
        <v>15</v>
      </c>
      <c r="F3605" t="s">
        <v>3320</v>
      </c>
      <c r="G3605" t="s">
        <v>3884</v>
      </c>
      <c r="H3605">
        <v>0</v>
      </c>
      <c r="I3605">
        <v>7</v>
      </c>
      <c r="J3605">
        <v>1.27</v>
      </c>
      <c r="K3605">
        <v>1.46</v>
      </c>
      <c r="L3605">
        <v>49.4</v>
      </c>
      <c r="M3605" t="str">
        <f t="shared" si="170"/>
        <v/>
      </c>
      <c r="N3605" s="12" t="str">
        <f t="shared" si="171"/>
        <v/>
      </c>
      <c r="O3605" t="str">
        <f t="shared" si="172"/>
        <v/>
      </c>
    </row>
    <row r="3606" spans="1:15" x14ac:dyDescent="0.25">
      <c r="A3606">
        <v>1993</v>
      </c>
      <c r="B3606">
        <v>1</v>
      </c>
      <c r="C3606" s="2">
        <v>0.31666666666666665</v>
      </c>
      <c r="D3606">
        <v>2</v>
      </c>
      <c r="E3606">
        <v>7</v>
      </c>
      <c r="F3606" t="s">
        <v>3699</v>
      </c>
      <c r="G3606" t="s">
        <v>3442</v>
      </c>
      <c r="H3606">
        <v>0</v>
      </c>
      <c r="I3606">
        <v>7</v>
      </c>
      <c r="J3606">
        <v>1.46</v>
      </c>
      <c r="K3606">
        <v>0.76</v>
      </c>
      <c r="L3606">
        <v>51.7</v>
      </c>
      <c r="M3606" t="str">
        <f t="shared" si="170"/>
        <v/>
      </c>
      <c r="N3606" s="12" t="str">
        <f t="shared" si="171"/>
        <v/>
      </c>
      <c r="O3606" t="str">
        <f t="shared" si="172"/>
        <v/>
      </c>
    </row>
    <row r="3607" spans="1:15" x14ac:dyDescent="0.25">
      <c r="A3607">
        <v>1993</v>
      </c>
      <c r="B3607">
        <v>1</v>
      </c>
      <c r="C3607" s="2">
        <v>0.3</v>
      </c>
      <c r="D3607">
        <v>3</v>
      </c>
      <c r="E3607">
        <v>7</v>
      </c>
      <c r="F3607" t="s">
        <v>3699</v>
      </c>
      <c r="G3607" t="s">
        <v>3883</v>
      </c>
      <c r="H3607">
        <v>0</v>
      </c>
      <c r="I3607">
        <v>7</v>
      </c>
      <c r="J3607">
        <v>0.76</v>
      </c>
      <c r="K3607">
        <v>-0.52</v>
      </c>
      <c r="L3607">
        <v>55.9</v>
      </c>
      <c r="M3607" t="str">
        <f t="shared" si="170"/>
        <v/>
      </c>
      <c r="N3607" s="12" t="str">
        <f t="shared" si="171"/>
        <v/>
      </c>
      <c r="O3607" t="str">
        <f t="shared" si="172"/>
        <v/>
      </c>
    </row>
    <row r="3608" spans="1:15" x14ac:dyDescent="0.25">
      <c r="A3608">
        <v>1993</v>
      </c>
      <c r="B3608">
        <v>1</v>
      </c>
      <c r="C3608" s="2">
        <v>0.28333333333333333</v>
      </c>
      <c r="D3608">
        <v>4</v>
      </c>
      <c r="E3608">
        <v>7</v>
      </c>
      <c r="F3608" t="s">
        <v>3699</v>
      </c>
      <c r="G3608" t="s">
        <v>3882</v>
      </c>
      <c r="H3608">
        <v>0</v>
      </c>
      <c r="I3608">
        <v>7</v>
      </c>
      <c r="J3608">
        <v>-0.52</v>
      </c>
      <c r="K3608">
        <v>-0.28000000000000003</v>
      </c>
      <c r="L3608">
        <v>55.3</v>
      </c>
      <c r="M3608" t="str">
        <f t="shared" si="170"/>
        <v/>
      </c>
      <c r="N3608" s="12" t="str">
        <f t="shared" si="171"/>
        <v/>
      </c>
      <c r="O3608" t="str">
        <f t="shared" si="172"/>
        <v/>
      </c>
    </row>
    <row r="3609" spans="1:15" x14ac:dyDescent="0.25">
      <c r="A3609">
        <v>1993</v>
      </c>
      <c r="B3609">
        <v>1</v>
      </c>
      <c r="C3609" s="2">
        <v>0.26458333333333334</v>
      </c>
      <c r="D3609">
        <v>1</v>
      </c>
      <c r="E3609">
        <v>10</v>
      </c>
      <c r="F3609" t="s">
        <v>3675</v>
      </c>
      <c r="G3609" t="s">
        <v>3664</v>
      </c>
      <c r="H3609">
        <v>0</v>
      </c>
      <c r="I3609">
        <v>7</v>
      </c>
      <c r="J3609">
        <v>0.28000000000000003</v>
      </c>
      <c r="K3609">
        <v>-0.46</v>
      </c>
      <c r="L3609">
        <v>53.1</v>
      </c>
      <c r="M3609" t="str">
        <f t="shared" si="170"/>
        <v/>
      </c>
      <c r="N3609" s="12" t="str">
        <f t="shared" si="171"/>
        <v/>
      </c>
      <c r="O3609" t="str">
        <f t="shared" si="172"/>
        <v/>
      </c>
    </row>
    <row r="3610" spans="1:15" x14ac:dyDescent="0.25">
      <c r="A3610">
        <v>1993</v>
      </c>
      <c r="B3610">
        <v>1</v>
      </c>
      <c r="C3610" s="2">
        <v>0.25347222222222221</v>
      </c>
      <c r="D3610">
        <v>2</v>
      </c>
      <c r="E3610">
        <v>11</v>
      </c>
      <c r="F3610" t="s">
        <v>3848</v>
      </c>
      <c r="G3610" t="s">
        <v>3826</v>
      </c>
      <c r="H3610">
        <v>0</v>
      </c>
      <c r="I3610">
        <v>7</v>
      </c>
      <c r="J3610">
        <v>-0.46</v>
      </c>
      <c r="K3610">
        <v>-1.1399999999999999</v>
      </c>
      <c r="L3610">
        <v>51</v>
      </c>
      <c r="M3610" t="str">
        <f t="shared" si="170"/>
        <v/>
      </c>
      <c r="N3610" s="12" t="str">
        <f t="shared" si="171"/>
        <v/>
      </c>
      <c r="O3610" t="str">
        <f t="shared" si="172"/>
        <v/>
      </c>
    </row>
    <row r="3611" spans="1:15" x14ac:dyDescent="0.25">
      <c r="A3611">
        <v>1993</v>
      </c>
      <c r="B3611">
        <v>1</v>
      </c>
      <c r="C3611" s="2">
        <v>0.24236111111111111</v>
      </c>
      <c r="D3611">
        <v>3</v>
      </c>
      <c r="E3611">
        <v>11</v>
      </c>
      <c r="F3611" t="s">
        <v>3848</v>
      </c>
      <c r="H3611">
        <v>0</v>
      </c>
      <c r="I3611">
        <v>7</v>
      </c>
      <c r="J3611">
        <v>-1.1399999999999999</v>
      </c>
      <c r="K3611">
        <v>-2.0299999999999998</v>
      </c>
      <c r="L3611">
        <v>48.3</v>
      </c>
      <c r="M3611" t="str">
        <f t="shared" si="170"/>
        <v/>
      </c>
      <c r="N3611" s="12" t="str">
        <f t="shared" si="171"/>
        <v/>
      </c>
      <c r="O3611" t="str">
        <f t="shared" si="172"/>
        <v/>
      </c>
    </row>
    <row r="3612" spans="1:15" x14ac:dyDescent="0.25">
      <c r="A3612">
        <v>1993</v>
      </c>
      <c r="B3612">
        <v>1</v>
      </c>
      <c r="C3612" s="2">
        <v>0.23124999999999998</v>
      </c>
      <c r="D3612">
        <v>3</v>
      </c>
      <c r="E3612">
        <v>16</v>
      </c>
      <c r="F3612" t="s">
        <v>3881</v>
      </c>
      <c r="H3612">
        <v>0</v>
      </c>
      <c r="I3612">
        <v>7</v>
      </c>
      <c r="J3612">
        <v>-2.0299999999999998</v>
      </c>
      <c r="K3612">
        <v>0.87</v>
      </c>
      <c r="L3612">
        <v>57.7</v>
      </c>
      <c r="M3612" t="str">
        <f t="shared" si="170"/>
        <v/>
      </c>
      <c r="N3612" s="12" t="str">
        <f t="shared" si="171"/>
        <v/>
      </c>
      <c r="O3612" t="str">
        <f t="shared" si="172"/>
        <v/>
      </c>
    </row>
    <row r="3613" spans="1:15" x14ac:dyDescent="0.25">
      <c r="A3613">
        <v>1993</v>
      </c>
      <c r="B3613">
        <v>1</v>
      </c>
      <c r="C3613" s="2">
        <v>0.22013888888888888</v>
      </c>
      <c r="D3613">
        <v>1</v>
      </c>
      <c r="E3613">
        <v>10</v>
      </c>
      <c r="F3613" t="s">
        <v>3704</v>
      </c>
      <c r="G3613" t="s">
        <v>3880</v>
      </c>
      <c r="H3613">
        <v>0</v>
      </c>
      <c r="I3613">
        <v>7</v>
      </c>
      <c r="J3613">
        <v>0.87</v>
      </c>
      <c r="K3613">
        <v>2.2599999999999998</v>
      </c>
      <c r="L3613">
        <v>62.1</v>
      </c>
      <c r="M3613" t="str">
        <f t="shared" si="170"/>
        <v/>
      </c>
      <c r="N3613" s="12" t="str">
        <f t="shared" si="171"/>
        <v/>
      </c>
      <c r="O3613" t="str">
        <f t="shared" si="172"/>
        <v/>
      </c>
    </row>
    <row r="3614" spans="1:15" x14ac:dyDescent="0.25">
      <c r="A3614">
        <v>1993</v>
      </c>
      <c r="B3614">
        <v>1</v>
      </c>
      <c r="C3614" s="2">
        <v>0.20902777777777778</v>
      </c>
      <c r="D3614">
        <v>1</v>
      </c>
      <c r="E3614">
        <v>10</v>
      </c>
      <c r="F3614" t="s">
        <v>3805</v>
      </c>
      <c r="G3614" t="s">
        <v>3879</v>
      </c>
      <c r="H3614">
        <v>0</v>
      </c>
      <c r="I3614">
        <v>7</v>
      </c>
      <c r="J3614">
        <v>2.2599999999999998</v>
      </c>
      <c r="K3614">
        <v>-2.46</v>
      </c>
      <c r="L3614">
        <v>47.2</v>
      </c>
      <c r="M3614" t="str">
        <f t="shared" si="170"/>
        <v/>
      </c>
      <c r="N3614" s="12" t="str">
        <f t="shared" si="171"/>
        <v/>
      </c>
      <c r="O3614" t="str">
        <f t="shared" si="172"/>
        <v/>
      </c>
    </row>
    <row r="3615" spans="1:15" x14ac:dyDescent="0.25">
      <c r="A3615">
        <v>1993</v>
      </c>
      <c r="B3615">
        <v>1</v>
      </c>
      <c r="C3615" s="2">
        <v>0.19444444444444445</v>
      </c>
      <c r="D3615">
        <v>1</v>
      </c>
      <c r="E3615">
        <v>10</v>
      </c>
      <c r="F3615" t="s">
        <v>3701</v>
      </c>
      <c r="G3615" t="s">
        <v>3375</v>
      </c>
      <c r="H3615">
        <v>0</v>
      </c>
      <c r="I3615">
        <v>7</v>
      </c>
      <c r="J3615">
        <v>2.46</v>
      </c>
      <c r="K3615">
        <v>1.78</v>
      </c>
      <c r="L3615">
        <v>49.5</v>
      </c>
      <c r="M3615" t="str">
        <f t="shared" si="170"/>
        <v/>
      </c>
      <c r="N3615" s="12" t="str">
        <f t="shared" si="171"/>
        <v/>
      </c>
      <c r="O3615" t="str">
        <f t="shared" si="172"/>
        <v/>
      </c>
    </row>
    <row r="3616" spans="1:15" x14ac:dyDescent="0.25">
      <c r="A3616">
        <v>1993</v>
      </c>
      <c r="B3616">
        <v>1</v>
      </c>
      <c r="C3616" s="2">
        <v>0.17361111111111113</v>
      </c>
      <c r="D3616">
        <v>2</v>
      </c>
      <c r="E3616">
        <v>11</v>
      </c>
      <c r="F3616" t="s">
        <v>3642</v>
      </c>
      <c r="G3616" t="s">
        <v>3878</v>
      </c>
      <c r="H3616">
        <v>0</v>
      </c>
      <c r="I3616">
        <v>7</v>
      </c>
      <c r="J3616">
        <v>1.78</v>
      </c>
      <c r="K3616">
        <v>0.43</v>
      </c>
      <c r="L3616">
        <v>54.1</v>
      </c>
      <c r="M3616" t="str">
        <f t="shared" si="170"/>
        <v/>
      </c>
      <c r="N3616" s="12" t="str">
        <f t="shared" si="171"/>
        <v/>
      </c>
      <c r="O3616" t="str">
        <f t="shared" si="172"/>
        <v/>
      </c>
    </row>
    <row r="3617" spans="1:15" x14ac:dyDescent="0.25">
      <c r="A3617">
        <v>1993</v>
      </c>
      <c r="B3617">
        <v>1</v>
      </c>
      <c r="C3617" s="2">
        <v>0.15277777777777776</v>
      </c>
      <c r="D3617">
        <v>3</v>
      </c>
      <c r="E3617">
        <v>16</v>
      </c>
      <c r="F3617" t="s">
        <v>3420</v>
      </c>
      <c r="G3617" t="s">
        <v>3441</v>
      </c>
      <c r="H3617">
        <v>0</v>
      </c>
      <c r="I3617">
        <v>7</v>
      </c>
      <c r="J3617">
        <v>0.43</v>
      </c>
      <c r="K3617">
        <v>3.38</v>
      </c>
      <c r="L3617">
        <v>44.6</v>
      </c>
      <c r="M3617" t="str">
        <f t="shared" si="170"/>
        <v/>
      </c>
      <c r="N3617" s="12" t="str">
        <f t="shared" si="171"/>
        <v/>
      </c>
      <c r="O3617" t="str">
        <f t="shared" si="172"/>
        <v/>
      </c>
    </row>
    <row r="3618" spans="1:15" x14ac:dyDescent="0.25">
      <c r="A3618">
        <v>1993</v>
      </c>
      <c r="B3618">
        <v>1</v>
      </c>
      <c r="C3618" s="2">
        <v>0.13194444444444445</v>
      </c>
      <c r="D3618">
        <v>1</v>
      </c>
      <c r="E3618">
        <v>10</v>
      </c>
      <c r="F3618" t="s">
        <v>3678</v>
      </c>
      <c r="G3618" t="s">
        <v>3877</v>
      </c>
      <c r="H3618">
        <v>0</v>
      </c>
      <c r="I3618">
        <v>7</v>
      </c>
      <c r="J3618">
        <v>3.38</v>
      </c>
      <c r="K3618">
        <v>3.11</v>
      </c>
      <c r="L3618">
        <v>45.6</v>
      </c>
      <c r="M3618" t="str">
        <f t="shared" si="170"/>
        <v/>
      </c>
      <c r="N3618" s="12" t="str">
        <f t="shared" si="171"/>
        <v/>
      </c>
      <c r="O3618" t="str">
        <f t="shared" si="172"/>
        <v/>
      </c>
    </row>
    <row r="3619" spans="1:15" x14ac:dyDescent="0.25">
      <c r="A3619">
        <v>1993</v>
      </c>
      <c r="B3619">
        <v>1</v>
      </c>
      <c r="C3619" s="2">
        <v>0.1111111111111111</v>
      </c>
      <c r="D3619">
        <v>2</v>
      </c>
      <c r="E3619">
        <v>8</v>
      </c>
      <c r="F3619" t="s">
        <v>3667</v>
      </c>
      <c r="G3619" t="s">
        <v>3876</v>
      </c>
      <c r="H3619">
        <v>0</v>
      </c>
      <c r="I3619">
        <v>7</v>
      </c>
      <c r="J3619">
        <v>3.11</v>
      </c>
      <c r="K3619">
        <v>4.04</v>
      </c>
      <c r="L3619">
        <v>42.7</v>
      </c>
      <c r="M3619" t="str">
        <f t="shared" si="170"/>
        <v/>
      </c>
      <c r="N3619" s="12" t="str">
        <f t="shared" si="171"/>
        <v/>
      </c>
      <c r="O3619" t="str">
        <f t="shared" si="172"/>
        <v/>
      </c>
    </row>
    <row r="3620" spans="1:15" x14ac:dyDescent="0.25">
      <c r="A3620">
        <v>1993</v>
      </c>
      <c r="B3620">
        <v>1</v>
      </c>
      <c r="C3620" s="2">
        <v>9.0277777777777776E-2</v>
      </c>
      <c r="D3620">
        <v>1</v>
      </c>
      <c r="E3620">
        <v>10</v>
      </c>
      <c r="F3620" t="s">
        <v>3685</v>
      </c>
      <c r="G3620" t="s">
        <v>3875</v>
      </c>
      <c r="H3620">
        <v>7</v>
      </c>
      <c r="I3620">
        <v>7</v>
      </c>
      <c r="J3620">
        <v>4.04</v>
      </c>
      <c r="K3620">
        <v>7</v>
      </c>
      <c r="L3620">
        <v>33.4</v>
      </c>
      <c r="M3620">
        <f t="shared" si="170"/>
        <v>1</v>
      </c>
      <c r="N3620" s="12">
        <f t="shared" si="171"/>
        <v>8.912037037037036E-3</v>
      </c>
      <c r="O3620">
        <f t="shared" si="172"/>
        <v>0</v>
      </c>
    </row>
    <row r="3621" spans="1:15" x14ac:dyDescent="0.25">
      <c r="A3621">
        <v>1993</v>
      </c>
      <c r="B3621">
        <v>1</v>
      </c>
      <c r="C3621" s="2">
        <v>6.6666666666666666E-2</v>
      </c>
      <c r="G3621" t="s">
        <v>3874</v>
      </c>
      <c r="H3621">
        <v>7</v>
      </c>
      <c r="I3621">
        <v>7</v>
      </c>
      <c r="J3621">
        <v>0</v>
      </c>
      <c r="K3621">
        <v>-0.38</v>
      </c>
      <c r="L3621">
        <v>32.4</v>
      </c>
      <c r="M3621" t="str">
        <f t="shared" si="170"/>
        <v/>
      </c>
      <c r="N3621" s="12" t="str">
        <f t="shared" si="171"/>
        <v/>
      </c>
      <c r="O3621" t="str">
        <f t="shared" si="172"/>
        <v/>
      </c>
    </row>
    <row r="3622" spans="1:15" x14ac:dyDescent="0.25">
      <c r="A3622">
        <v>1993</v>
      </c>
      <c r="B3622">
        <v>1</v>
      </c>
      <c r="C3622" s="2">
        <v>5.6944444444444443E-2</v>
      </c>
      <c r="D3622">
        <v>1</v>
      </c>
      <c r="E3622">
        <v>10</v>
      </c>
      <c r="F3622" t="s">
        <v>3777</v>
      </c>
      <c r="G3622" t="s">
        <v>3873</v>
      </c>
      <c r="H3622">
        <v>13</v>
      </c>
      <c r="I3622">
        <v>7</v>
      </c>
      <c r="J3622">
        <v>-0.38</v>
      </c>
      <c r="K3622">
        <v>-7</v>
      </c>
      <c r="L3622">
        <v>17.600000000000001</v>
      </c>
      <c r="M3622">
        <f t="shared" si="170"/>
        <v>1</v>
      </c>
      <c r="N3622" s="12">
        <f t="shared" si="171"/>
        <v>9.4675925925925917E-3</v>
      </c>
      <c r="O3622">
        <f t="shared" si="172"/>
        <v>6</v>
      </c>
    </row>
    <row r="3623" spans="1:15" x14ac:dyDescent="0.25">
      <c r="A3623">
        <v>1993</v>
      </c>
      <c r="B3623">
        <v>1</v>
      </c>
      <c r="G3623" t="s">
        <v>3812</v>
      </c>
      <c r="H3623">
        <v>14</v>
      </c>
      <c r="I3623">
        <v>7</v>
      </c>
      <c r="J3623">
        <v>0</v>
      </c>
      <c r="K3623">
        <v>0</v>
      </c>
      <c r="L3623">
        <v>15.5</v>
      </c>
      <c r="M3623">
        <f t="shared" si="170"/>
        <v>1</v>
      </c>
      <c r="N3623" s="12">
        <f t="shared" si="171"/>
        <v>1.0416666666666666E-2</v>
      </c>
      <c r="O3623">
        <f t="shared" si="172"/>
        <v>7</v>
      </c>
    </row>
    <row r="3624" spans="1:15" x14ac:dyDescent="0.25">
      <c r="A3624">
        <v>1993</v>
      </c>
      <c r="B3624">
        <v>1</v>
      </c>
      <c r="C3624" s="2">
        <v>5.6250000000000001E-2</v>
      </c>
      <c r="G3624" t="s">
        <v>3872</v>
      </c>
      <c r="H3624">
        <v>14</v>
      </c>
      <c r="I3624">
        <v>7</v>
      </c>
      <c r="J3624">
        <v>0</v>
      </c>
      <c r="K3624">
        <v>1.73</v>
      </c>
      <c r="L3624">
        <v>19.2</v>
      </c>
      <c r="M3624" t="str">
        <f t="shared" si="170"/>
        <v/>
      </c>
      <c r="N3624" s="12" t="str">
        <f t="shared" si="171"/>
        <v/>
      </c>
      <c r="O3624" t="str">
        <f t="shared" si="172"/>
        <v/>
      </c>
    </row>
    <row r="3625" spans="1:15" x14ac:dyDescent="0.25">
      <c r="A3625">
        <v>1993</v>
      </c>
      <c r="B3625">
        <v>1</v>
      </c>
      <c r="C3625" s="2">
        <v>5.6250000000000001E-2</v>
      </c>
      <c r="D3625">
        <v>1</v>
      </c>
      <c r="E3625">
        <v>10</v>
      </c>
      <c r="F3625" t="s">
        <v>3745</v>
      </c>
      <c r="G3625" t="s">
        <v>3643</v>
      </c>
      <c r="H3625">
        <v>14</v>
      </c>
      <c r="I3625">
        <v>7</v>
      </c>
      <c r="J3625">
        <v>1.73</v>
      </c>
      <c r="K3625">
        <v>2</v>
      </c>
      <c r="L3625">
        <v>19.899999999999999</v>
      </c>
      <c r="M3625" t="str">
        <f t="shared" si="170"/>
        <v/>
      </c>
      <c r="N3625" s="12" t="str">
        <f t="shared" si="171"/>
        <v/>
      </c>
      <c r="O3625" t="str">
        <f t="shared" si="172"/>
        <v/>
      </c>
    </row>
    <row r="3626" spans="1:15" x14ac:dyDescent="0.25">
      <c r="A3626">
        <v>1993</v>
      </c>
      <c r="B3626">
        <v>1</v>
      </c>
      <c r="C3626" s="2">
        <v>2.8472222222222222E-2</v>
      </c>
      <c r="D3626">
        <v>2</v>
      </c>
      <c r="E3626">
        <v>4</v>
      </c>
      <c r="F3626" t="s">
        <v>3642</v>
      </c>
      <c r="G3626" t="s">
        <v>3762</v>
      </c>
      <c r="H3626">
        <v>14</v>
      </c>
      <c r="I3626">
        <v>7</v>
      </c>
      <c r="J3626">
        <v>2</v>
      </c>
      <c r="K3626">
        <v>2.65</v>
      </c>
      <c r="L3626">
        <v>21.4</v>
      </c>
      <c r="M3626" t="str">
        <f t="shared" si="170"/>
        <v/>
      </c>
      <c r="N3626" s="12" t="str">
        <f t="shared" si="171"/>
        <v/>
      </c>
      <c r="O3626" t="str">
        <f t="shared" si="172"/>
        <v/>
      </c>
    </row>
    <row r="3627" spans="1:15" x14ac:dyDescent="0.25">
      <c r="A3627">
        <v>1993</v>
      </c>
      <c r="B3627">
        <v>2</v>
      </c>
      <c r="C3627" s="2">
        <v>0.625</v>
      </c>
      <c r="D3627">
        <v>1</v>
      </c>
      <c r="E3627">
        <v>10</v>
      </c>
      <c r="F3627" t="s">
        <v>3694</v>
      </c>
      <c r="G3627" t="s">
        <v>3871</v>
      </c>
      <c r="H3627">
        <v>14</v>
      </c>
      <c r="I3627">
        <v>7</v>
      </c>
      <c r="J3627">
        <v>2.65</v>
      </c>
      <c r="K3627">
        <v>6.28</v>
      </c>
      <c r="L3627">
        <v>31.6</v>
      </c>
      <c r="M3627" t="str">
        <f t="shared" si="170"/>
        <v/>
      </c>
      <c r="N3627" s="12" t="str">
        <f t="shared" si="171"/>
        <v/>
      </c>
      <c r="O3627" t="str">
        <f t="shared" si="172"/>
        <v/>
      </c>
    </row>
    <row r="3628" spans="1:15" x14ac:dyDescent="0.25">
      <c r="A3628">
        <v>1993</v>
      </c>
      <c r="B3628">
        <v>2</v>
      </c>
      <c r="C3628" s="2">
        <v>0.6</v>
      </c>
      <c r="D3628">
        <v>1</v>
      </c>
      <c r="E3628">
        <v>4</v>
      </c>
      <c r="F3628" t="s">
        <v>3739</v>
      </c>
      <c r="G3628" t="s">
        <v>3870</v>
      </c>
      <c r="H3628">
        <v>14</v>
      </c>
      <c r="I3628">
        <v>7</v>
      </c>
      <c r="J3628">
        <v>6.28</v>
      </c>
      <c r="K3628">
        <v>5.91</v>
      </c>
      <c r="L3628">
        <v>30.5</v>
      </c>
      <c r="M3628" t="str">
        <f t="shared" si="170"/>
        <v/>
      </c>
      <c r="N3628" s="12" t="str">
        <f t="shared" si="171"/>
        <v/>
      </c>
      <c r="O3628" t="str">
        <f t="shared" si="172"/>
        <v/>
      </c>
    </row>
    <row r="3629" spans="1:15" x14ac:dyDescent="0.25">
      <c r="A3629">
        <v>1993</v>
      </c>
      <c r="B3629">
        <v>2</v>
      </c>
      <c r="C3629" s="2">
        <v>0.57500000000000007</v>
      </c>
      <c r="D3629">
        <v>2</v>
      </c>
      <c r="E3629">
        <v>1</v>
      </c>
      <c r="F3629" t="s">
        <v>3327</v>
      </c>
      <c r="G3629" t="s">
        <v>3826</v>
      </c>
      <c r="H3629">
        <v>14</v>
      </c>
      <c r="I3629">
        <v>7</v>
      </c>
      <c r="J3629">
        <v>5.91</v>
      </c>
      <c r="K3629">
        <v>5.17</v>
      </c>
      <c r="L3629">
        <v>28.4</v>
      </c>
      <c r="M3629" t="str">
        <f t="shared" si="170"/>
        <v/>
      </c>
      <c r="N3629" s="12" t="str">
        <f t="shared" si="171"/>
        <v/>
      </c>
      <c r="O3629" t="str">
        <f t="shared" si="172"/>
        <v/>
      </c>
    </row>
    <row r="3630" spans="1:15" x14ac:dyDescent="0.25">
      <c r="A3630">
        <v>1993</v>
      </c>
      <c r="B3630">
        <v>2</v>
      </c>
      <c r="C3630" s="2">
        <v>0.54999999999999993</v>
      </c>
      <c r="D3630">
        <v>3</v>
      </c>
      <c r="E3630">
        <v>1</v>
      </c>
      <c r="F3630" t="s">
        <v>3327</v>
      </c>
      <c r="G3630" t="s">
        <v>3869</v>
      </c>
      <c r="H3630">
        <v>14</v>
      </c>
      <c r="I3630">
        <v>7</v>
      </c>
      <c r="J3630">
        <v>5.17</v>
      </c>
      <c r="K3630">
        <v>3.55</v>
      </c>
      <c r="L3630">
        <v>23.8</v>
      </c>
      <c r="M3630" t="str">
        <f t="shared" si="170"/>
        <v/>
      </c>
      <c r="N3630" s="12" t="str">
        <f t="shared" si="171"/>
        <v/>
      </c>
      <c r="O3630" t="str">
        <f t="shared" si="172"/>
        <v/>
      </c>
    </row>
    <row r="3631" spans="1:15" x14ac:dyDescent="0.25">
      <c r="A3631">
        <v>1993</v>
      </c>
      <c r="B3631">
        <v>2</v>
      </c>
      <c r="C3631" s="2">
        <v>0.52500000000000002</v>
      </c>
      <c r="D3631">
        <v>4</v>
      </c>
      <c r="E3631">
        <v>1</v>
      </c>
      <c r="F3631" t="s">
        <v>3327</v>
      </c>
      <c r="G3631" t="s">
        <v>3868</v>
      </c>
      <c r="H3631">
        <v>14</v>
      </c>
      <c r="I3631">
        <v>7</v>
      </c>
      <c r="J3631">
        <v>3.55</v>
      </c>
      <c r="K3631">
        <v>-0.28000000000000003</v>
      </c>
      <c r="L3631">
        <v>14.7</v>
      </c>
      <c r="M3631" t="str">
        <f t="shared" si="170"/>
        <v/>
      </c>
      <c r="N3631" s="12" t="str">
        <f t="shared" si="171"/>
        <v/>
      </c>
      <c r="O3631" t="str">
        <f t="shared" si="172"/>
        <v/>
      </c>
    </row>
    <row r="3632" spans="1:15" x14ac:dyDescent="0.25">
      <c r="A3632">
        <v>1993</v>
      </c>
      <c r="B3632">
        <v>2</v>
      </c>
      <c r="C3632" s="2">
        <v>0.4993055555555555</v>
      </c>
      <c r="D3632">
        <v>1</v>
      </c>
      <c r="E3632">
        <v>10</v>
      </c>
      <c r="F3632" t="s">
        <v>3376</v>
      </c>
      <c r="G3632" t="s">
        <v>3313</v>
      </c>
      <c r="H3632">
        <v>14</v>
      </c>
      <c r="I3632">
        <v>7</v>
      </c>
      <c r="J3632">
        <v>0.28000000000000003</v>
      </c>
      <c r="K3632">
        <v>0</v>
      </c>
      <c r="L3632">
        <v>15.3</v>
      </c>
      <c r="M3632" t="str">
        <f t="shared" si="170"/>
        <v/>
      </c>
      <c r="N3632" s="12" t="str">
        <f t="shared" si="171"/>
        <v/>
      </c>
      <c r="O3632" t="str">
        <f t="shared" si="172"/>
        <v/>
      </c>
    </row>
    <row r="3633" spans="1:15" x14ac:dyDescent="0.25">
      <c r="A3633">
        <v>1993</v>
      </c>
      <c r="B3633">
        <v>2</v>
      </c>
      <c r="C3633" s="2">
        <v>0.47638888888888892</v>
      </c>
      <c r="D3633">
        <v>2</v>
      </c>
      <c r="E3633">
        <v>8</v>
      </c>
      <c r="F3633" t="s">
        <v>3337</v>
      </c>
      <c r="G3633" t="s">
        <v>3867</v>
      </c>
      <c r="H3633">
        <v>14</v>
      </c>
      <c r="I3633">
        <v>7</v>
      </c>
      <c r="J3633">
        <v>0</v>
      </c>
      <c r="K3633">
        <v>1.1399999999999999</v>
      </c>
      <c r="L3633">
        <v>13</v>
      </c>
      <c r="M3633" t="str">
        <f t="shared" si="170"/>
        <v/>
      </c>
      <c r="N3633" s="12" t="str">
        <f t="shared" si="171"/>
        <v/>
      </c>
      <c r="O3633" t="str">
        <f t="shared" si="172"/>
        <v/>
      </c>
    </row>
    <row r="3634" spans="1:15" x14ac:dyDescent="0.25">
      <c r="A3634">
        <v>1993</v>
      </c>
      <c r="B3634">
        <v>2</v>
      </c>
      <c r="C3634" s="2">
        <v>0.45347222222222222</v>
      </c>
      <c r="D3634">
        <v>1</v>
      </c>
      <c r="E3634">
        <v>10</v>
      </c>
      <c r="F3634" t="s">
        <v>3297</v>
      </c>
      <c r="G3634" t="s">
        <v>3655</v>
      </c>
      <c r="H3634">
        <v>14</v>
      </c>
      <c r="I3634">
        <v>7</v>
      </c>
      <c r="J3634">
        <v>1.1399999999999999</v>
      </c>
      <c r="K3634">
        <v>1</v>
      </c>
      <c r="L3634">
        <v>13.2</v>
      </c>
      <c r="M3634" t="str">
        <f t="shared" si="170"/>
        <v/>
      </c>
      <c r="N3634" s="12" t="str">
        <f t="shared" si="171"/>
        <v/>
      </c>
      <c r="O3634" t="str">
        <f t="shared" si="172"/>
        <v/>
      </c>
    </row>
    <row r="3635" spans="1:15" x14ac:dyDescent="0.25">
      <c r="A3635">
        <v>1993</v>
      </c>
      <c r="B3635">
        <v>2</v>
      </c>
      <c r="C3635" s="2">
        <v>0.43055555555555558</v>
      </c>
      <c r="D3635">
        <v>2</v>
      </c>
      <c r="E3635">
        <v>7</v>
      </c>
      <c r="F3635" t="s">
        <v>3419</v>
      </c>
      <c r="G3635" t="s">
        <v>3866</v>
      </c>
      <c r="H3635">
        <v>14</v>
      </c>
      <c r="I3635">
        <v>7</v>
      </c>
      <c r="J3635">
        <v>1</v>
      </c>
      <c r="K3635">
        <v>1.8</v>
      </c>
      <c r="L3635">
        <v>11.6</v>
      </c>
      <c r="M3635" t="str">
        <f t="shared" si="170"/>
        <v/>
      </c>
      <c r="N3635" s="12" t="str">
        <f t="shared" si="171"/>
        <v/>
      </c>
      <c r="O3635" t="str">
        <f t="shared" si="172"/>
        <v/>
      </c>
    </row>
    <row r="3636" spans="1:15" x14ac:dyDescent="0.25">
      <c r="A3636">
        <v>1993</v>
      </c>
      <c r="B3636">
        <v>2</v>
      </c>
      <c r="C3636" s="2">
        <v>0.40763888888888888</v>
      </c>
      <c r="D3636">
        <v>1</v>
      </c>
      <c r="E3636">
        <v>10</v>
      </c>
      <c r="F3636" t="s">
        <v>3699</v>
      </c>
      <c r="G3636" t="s">
        <v>3397</v>
      </c>
      <c r="H3636">
        <v>14</v>
      </c>
      <c r="I3636">
        <v>7</v>
      </c>
      <c r="J3636">
        <v>1.8</v>
      </c>
      <c r="K3636">
        <v>1.25</v>
      </c>
      <c r="L3636">
        <v>12.6</v>
      </c>
      <c r="M3636" t="str">
        <f t="shared" si="170"/>
        <v/>
      </c>
      <c r="N3636" s="12" t="str">
        <f t="shared" si="171"/>
        <v/>
      </c>
      <c r="O3636" t="str">
        <f t="shared" si="172"/>
        <v/>
      </c>
    </row>
    <row r="3637" spans="1:15" x14ac:dyDescent="0.25">
      <c r="A3637">
        <v>1993</v>
      </c>
      <c r="B3637">
        <v>2</v>
      </c>
      <c r="C3637" s="2">
        <v>0.38472222222222219</v>
      </c>
      <c r="D3637">
        <v>2</v>
      </c>
      <c r="E3637">
        <v>10</v>
      </c>
      <c r="F3637" t="s">
        <v>3699</v>
      </c>
      <c r="G3637" t="s">
        <v>3354</v>
      </c>
      <c r="H3637">
        <v>14</v>
      </c>
      <c r="I3637">
        <v>7</v>
      </c>
      <c r="J3637">
        <v>1.25</v>
      </c>
      <c r="K3637">
        <v>0.56000000000000005</v>
      </c>
      <c r="L3637">
        <v>13.9</v>
      </c>
      <c r="M3637" t="str">
        <f t="shared" si="170"/>
        <v/>
      </c>
      <c r="N3637" s="12" t="str">
        <f t="shared" si="171"/>
        <v/>
      </c>
      <c r="O3637" t="str">
        <f t="shared" si="172"/>
        <v/>
      </c>
    </row>
    <row r="3638" spans="1:15" x14ac:dyDescent="0.25">
      <c r="A3638">
        <v>1993</v>
      </c>
      <c r="B3638">
        <v>2</v>
      </c>
      <c r="C3638" s="2">
        <v>0.35833333333333334</v>
      </c>
      <c r="D3638">
        <v>3</v>
      </c>
      <c r="E3638">
        <v>10</v>
      </c>
      <c r="F3638" t="s">
        <v>3699</v>
      </c>
      <c r="G3638" t="s">
        <v>3413</v>
      </c>
      <c r="H3638">
        <v>14</v>
      </c>
      <c r="I3638">
        <v>7</v>
      </c>
      <c r="J3638">
        <v>0.56000000000000005</v>
      </c>
      <c r="K3638">
        <v>-0.19</v>
      </c>
      <c r="L3638">
        <v>15.4</v>
      </c>
      <c r="M3638" t="str">
        <f t="shared" si="170"/>
        <v/>
      </c>
      <c r="N3638" s="12" t="str">
        <f t="shared" si="171"/>
        <v/>
      </c>
      <c r="O3638" t="str">
        <f t="shared" si="172"/>
        <v/>
      </c>
    </row>
    <row r="3639" spans="1:15" x14ac:dyDescent="0.25">
      <c r="A3639">
        <v>1993</v>
      </c>
      <c r="B3639">
        <v>2</v>
      </c>
      <c r="C3639" s="2">
        <v>0.34930555555555554</v>
      </c>
      <c r="D3639">
        <v>4</v>
      </c>
      <c r="E3639">
        <v>5</v>
      </c>
      <c r="F3639" t="s">
        <v>3644</v>
      </c>
      <c r="G3639" t="s">
        <v>3865</v>
      </c>
      <c r="H3639">
        <v>14</v>
      </c>
      <c r="I3639">
        <v>7</v>
      </c>
      <c r="J3639">
        <v>-0.19</v>
      </c>
      <c r="K3639">
        <v>0.22</v>
      </c>
      <c r="L3639">
        <v>14.5</v>
      </c>
      <c r="M3639" t="str">
        <f t="shared" si="170"/>
        <v/>
      </c>
      <c r="N3639" s="12" t="str">
        <f t="shared" si="171"/>
        <v/>
      </c>
      <c r="O3639" t="str">
        <f t="shared" si="172"/>
        <v/>
      </c>
    </row>
    <row r="3640" spans="1:15" x14ac:dyDescent="0.25">
      <c r="A3640">
        <v>1993</v>
      </c>
      <c r="B3640">
        <v>2</v>
      </c>
      <c r="C3640" s="2">
        <v>0.34027777777777773</v>
      </c>
      <c r="D3640">
        <v>1</v>
      </c>
      <c r="E3640">
        <v>10</v>
      </c>
      <c r="F3640" t="s">
        <v>3709</v>
      </c>
      <c r="G3640" t="s">
        <v>3703</v>
      </c>
      <c r="H3640">
        <v>14</v>
      </c>
      <c r="I3640">
        <v>7</v>
      </c>
      <c r="J3640">
        <v>-0.22</v>
      </c>
      <c r="K3640">
        <v>0.35</v>
      </c>
      <c r="L3640">
        <v>15.8</v>
      </c>
      <c r="M3640" t="str">
        <f t="shared" si="170"/>
        <v/>
      </c>
      <c r="N3640" s="12" t="str">
        <f t="shared" si="171"/>
        <v/>
      </c>
      <c r="O3640" t="str">
        <f t="shared" si="172"/>
        <v/>
      </c>
    </row>
    <row r="3641" spans="1:15" x14ac:dyDescent="0.25">
      <c r="A3641">
        <v>1993</v>
      </c>
      <c r="B3641">
        <v>2</v>
      </c>
      <c r="C3641" s="2">
        <v>0.32500000000000001</v>
      </c>
      <c r="D3641">
        <v>2</v>
      </c>
      <c r="E3641">
        <v>3</v>
      </c>
      <c r="F3641" t="s">
        <v>3661</v>
      </c>
      <c r="G3641" t="s">
        <v>3680</v>
      </c>
      <c r="H3641">
        <v>14</v>
      </c>
      <c r="I3641">
        <v>7</v>
      </c>
      <c r="J3641">
        <v>0.35</v>
      </c>
      <c r="K3641">
        <v>0.67</v>
      </c>
      <c r="L3641">
        <v>16.5</v>
      </c>
      <c r="M3641" t="str">
        <f t="shared" si="170"/>
        <v/>
      </c>
      <c r="N3641" s="12" t="str">
        <f t="shared" si="171"/>
        <v/>
      </c>
      <c r="O3641" t="str">
        <f t="shared" si="172"/>
        <v/>
      </c>
    </row>
    <row r="3642" spans="1:15" x14ac:dyDescent="0.25">
      <c r="A3642">
        <v>1993</v>
      </c>
      <c r="B3642">
        <v>2</v>
      </c>
      <c r="C3642" s="2">
        <v>0.30972222222222223</v>
      </c>
      <c r="D3642">
        <v>1</v>
      </c>
      <c r="E3642">
        <v>10</v>
      </c>
      <c r="F3642" t="s">
        <v>3716</v>
      </c>
      <c r="G3642" t="s">
        <v>3703</v>
      </c>
      <c r="H3642">
        <v>14</v>
      </c>
      <c r="I3642">
        <v>7</v>
      </c>
      <c r="J3642">
        <v>0.67</v>
      </c>
      <c r="K3642">
        <v>1.07</v>
      </c>
      <c r="L3642">
        <v>17.399999999999999</v>
      </c>
      <c r="M3642" t="str">
        <f t="shared" si="170"/>
        <v/>
      </c>
      <c r="N3642" s="12" t="str">
        <f t="shared" si="171"/>
        <v/>
      </c>
      <c r="O3642" t="str">
        <f t="shared" si="172"/>
        <v/>
      </c>
    </row>
    <row r="3643" spans="1:15" x14ac:dyDescent="0.25">
      <c r="A3643">
        <v>1993</v>
      </c>
      <c r="B3643">
        <v>2</v>
      </c>
      <c r="C3643" s="2">
        <v>0.29444444444444445</v>
      </c>
      <c r="D3643">
        <v>2</v>
      </c>
      <c r="E3643">
        <v>3</v>
      </c>
      <c r="F3643" t="s">
        <v>3678</v>
      </c>
      <c r="G3643" t="s">
        <v>3681</v>
      </c>
      <c r="H3643">
        <v>14</v>
      </c>
      <c r="I3643">
        <v>7</v>
      </c>
      <c r="J3643">
        <v>1.07</v>
      </c>
      <c r="K3643">
        <v>0.37</v>
      </c>
      <c r="L3643">
        <v>15.7</v>
      </c>
      <c r="M3643" t="str">
        <f t="shared" si="170"/>
        <v/>
      </c>
      <c r="N3643" s="12" t="str">
        <f t="shared" si="171"/>
        <v/>
      </c>
      <c r="O3643" t="str">
        <f t="shared" si="172"/>
        <v/>
      </c>
    </row>
    <row r="3644" spans="1:15" x14ac:dyDescent="0.25">
      <c r="A3644">
        <v>1993</v>
      </c>
      <c r="B3644">
        <v>2</v>
      </c>
      <c r="C3644" s="2">
        <v>0.27916666666666667</v>
      </c>
      <c r="D3644">
        <v>3</v>
      </c>
      <c r="E3644">
        <v>3</v>
      </c>
      <c r="F3644" t="s">
        <v>3678</v>
      </c>
      <c r="G3644" t="s">
        <v>3864</v>
      </c>
      <c r="H3644">
        <v>14</v>
      </c>
      <c r="I3644">
        <v>7</v>
      </c>
      <c r="J3644">
        <v>0.37</v>
      </c>
      <c r="K3644">
        <v>1.6</v>
      </c>
      <c r="L3644">
        <v>18.7</v>
      </c>
      <c r="M3644" t="str">
        <f t="shared" si="170"/>
        <v/>
      </c>
      <c r="N3644" s="12" t="str">
        <f t="shared" si="171"/>
        <v/>
      </c>
      <c r="O3644" t="str">
        <f t="shared" si="172"/>
        <v/>
      </c>
    </row>
    <row r="3645" spans="1:15" x14ac:dyDescent="0.25">
      <c r="A3645">
        <v>1993</v>
      </c>
      <c r="B3645">
        <v>2</v>
      </c>
      <c r="C3645" s="2">
        <v>0.2638888888888889</v>
      </c>
      <c r="D3645">
        <v>1</v>
      </c>
      <c r="E3645">
        <v>10</v>
      </c>
      <c r="F3645" t="s">
        <v>3838</v>
      </c>
      <c r="G3645" t="s">
        <v>3863</v>
      </c>
      <c r="H3645">
        <v>14</v>
      </c>
      <c r="I3645">
        <v>7</v>
      </c>
      <c r="J3645">
        <v>1.6</v>
      </c>
      <c r="K3645">
        <v>4.1100000000000003</v>
      </c>
      <c r="L3645">
        <v>25.7</v>
      </c>
      <c r="M3645" t="str">
        <f t="shared" si="170"/>
        <v/>
      </c>
      <c r="N3645" s="12" t="str">
        <f t="shared" si="171"/>
        <v/>
      </c>
      <c r="O3645" t="str">
        <f t="shared" si="172"/>
        <v/>
      </c>
    </row>
    <row r="3646" spans="1:15" x14ac:dyDescent="0.25">
      <c r="A3646">
        <v>1993</v>
      </c>
      <c r="B3646">
        <v>2</v>
      </c>
      <c r="C3646" s="2">
        <v>0.24861111111111112</v>
      </c>
      <c r="D3646">
        <v>1</v>
      </c>
      <c r="E3646">
        <v>10</v>
      </c>
      <c r="F3646" t="s">
        <v>3337</v>
      </c>
      <c r="G3646" t="s">
        <v>3788</v>
      </c>
      <c r="H3646">
        <v>14</v>
      </c>
      <c r="I3646">
        <v>7</v>
      </c>
      <c r="J3646">
        <v>4.1100000000000003</v>
      </c>
      <c r="K3646">
        <v>3.97</v>
      </c>
      <c r="L3646">
        <v>25.3</v>
      </c>
      <c r="M3646" t="str">
        <f t="shared" si="170"/>
        <v/>
      </c>
      <c r="N3646" s="12" t="str">
        <f t="shared" si="171"/>
        <v/>
      </c>
      <c r="O3646" t="str">
        <f t="shared" si="172"/>
        <v/>
      </c>
    </row>
    <row r="3647" spans="1:15" x14ac:dyDescent="0.25">
      <c r="A3647">
        <v>1993</v>
      </c>
      <c r="B3647">
        <v>2</v>
      </c>
      <c r="C3647" s="2">
        <v>0.23333333333333331</v>
      </c>
      <c r="D3647">
        <v>2</v>
      </c>
      <c r="E3647">
        <v>7</v>
      </c>
      <c r="F3647" t="s">
        <v>3344</v>
      </c>
      <c r="G3647" t="s">
        <v>3703</v>
      </c>
      <c r="H3647">
        <v>14</v>
      </c>
      <c r="I3647">
        <v>7</v>
      </c>
      <c r="J3647">
        <v>3.97</v>
      </c>
      <c r="K3647">
        <v>4.78</v>
      </c>
      <c r="L3647">
        <v>27.9</v>
      </c>
      <c r="M3647" t="str">
        <f t="shared" si="170"/>
        <v/>
      </c>
      <c r="N3647" s="12" t="str">
        <f t="shared" si="171"/>
        <v/>
      </c>
      <c r="O3647" t="str">
        <f t="shared" si="172"/>
        <v/>
      </c>
    </row>
    <row r="3648" spans="1:15" x14ac:dyDescent="0.25">
      <c r="A3648">
        <v>1993</v>
      </c>
      <c r="B3648">
        <v>2</v>
      </c>
      <c r="C3648" s="2">
        <v>0.21805555555555556</v>
      </c>
      <c r="D3648">
        <v>1</v>
      </c>
      <c r="E3648">
        <v>10</v>
      </c>
      <c r="F3648" t="s">
        <v>3324</v>
      </c>
      <c r="G3648" t="s">
        <v>3721</v>
      </c>
      <c r="H3648">
        <v>14</v>
      </c>
      <c r="I3648">
        <v>7</v>
      </c>
      <c r="J3648">
        <v>4.78</v>
      </c>
      <c r="K3648">
        <v>5.21</v>
      </c>
      <c r="L3648">
        <v>29.3</v>
      </c>
      <c r="M3648" t="str">
        <f t="shared" si="170"/>
        <v/>
      </c>
      <c r="N3648" s="12" t="str">
        <f t="shared" si="171"/>
        <v/>
      </c>
      <c r="O3648" t="str">
        <f t="shared" si="172"/>
        <v/>
      </c>
    </row>
    <row r="3649" spans="1:15" x14ac:dyDescent="0.25">
      <c r="A3649">
        <v>1993</v>
      </c>
      <c r="B3649">
        <v>2</v>
      </c>
      <c r="C3649" s="2">
        <v>0.20277777777777781</v>
      </c>
      <c r="D3649">
        <v>2</v>
      </c>
      <c r="E3649">
        <v>4</v>
      </c>
      <c r="F3649" t="s">
        <v>3385</v>
      </c>
      <c r="G3649" t="s">
        <v>3803</v>
      </c>
      <c r="H3649">
        <v>14</v>
      </c>
      <c r="I3649">
        <v>7</v>
      </c>
      <c r="J3649">
        <v>5.21</v>
      </c>
      <c r="K3649">
        <v>4.38</v>
      </c>
      <c r="L3649">
        <v>26.7</v>
      </c>
      <c r="M3649" t="str">
        <f t="shared" si="170"/>
        <v/>
      </c>
      <c r="N3649" s="12" t="str">
        <f t="shared" si="171"/>
        <v/>
      </c>
      <c r="O3649" t="str">
        <f t="shared" si="172"/>
        <v/>
      </c>
    </row>
    <row r="3650" spans="1:15" x14ac:dyDescent="0.25">
      <c r="A3650">
        <v>1993</v>
      </c>
      <c r="B3650">
        <v>2</v>
      </c>
      <c r="C3650" s="2">
        <v>0.1875</v>
      </c>
      <c r="D3650">
        <v>3</v>
      </c>
      <c r="E3650">
        <v>4</v>
      </c>
      <c r="F3650" t="s">
        <v>3385</v>
      </c>
      <c r="H3650">
        <v>14</v>
      </c>
      <c r="I3650">
        <v>7</v>
      </c>
      <c r="J3650">
        <v>4.38</v>
      </c>
      <c r="K3650">
        <v>5.0599999999999996</v>
      </c>
      <c r="L3650">
        <v>28.9</v>
      </c>
      <c r="M3650" t="str">
        <f t="shared" si="170"/>
        <v/>
      </c>
      <c r="N3650" s="12" t="str">
        <f t="shared" si="171"/>
        <v/>
      </c>
      <c r="O3650" t="str">
        <f t="shared" si="172"/>
        <v/>
      </c>
    </row>
    <row r="3651" spans="1:15" x14ac:dyDescent="0.25">
      <c r="A3651">
        <v>1993</v>
      </c>
      <c r="B3651">
        <v>2</v>
      </c>
      <c r="C3651" s="2">
        <v>0.17222222222222225</v>
      </c>
      <c r="D3651">
        <v>3</v>
      </c>
      <c r="E3651">
        <v>1</v>
      </c>
      <c r="F3651" t="s">
        <v>3862</v>
      </c>
      <c r="G3651" t="s">
        <v>3826</v>
      </c>
      <c r="H3651">
        <v>14</v>
      </c>
      <c r="I3651">
        <v>7</v>
      </c>
      <c r="J3651">
        <v>5.0599999999999996</v>
      </c>
      <c r="K3651">
        <v>3.06</v>
      </c>
      <c r="L3651">
        <v>22.6</v>
      </c>
      <c r="M3651" t="str">
        <f t="shared" si="170"/>
        <v/>
      </c>
      <c r="N3651" s="12" t="str">
        <f t="shared" si="171"/>
        <v/>
      </c>
      <c r="O3651" t="str">
        <f t="shared" si="172"/>
        <v/>
      </c>
    </row>
    <row r="3652" spans="1:15" x14ac:dyDescent="0.25">
      <c r="A3652">
        <v>1993</v>
      </c>
      <c r="B3652">
        <v>2</v>
      </c>
      <c r="C3652" s="2">
        <v>0.15694444444444444</v>
      </c>
      <c r="D3652">
        <v>4</v>
      </c>
      <c r="E3652">
        <v>1</v>
      </c>
      <c r="F3652" t="s">
        <v>3862</v>
      </c>
      <c r="G3652" t="s">
        <v>3861</v>
      </c>
      <c r="H3652">
        <v>14</v>
      </c>
      <c r="I3652">
        <v>10</v>
      </c>
      <c r="J3652">
        <v>3.06</v>
      </c>
      <c r="K3652">
        <v>3</v>
      </c>
      <c r="L3652">
        <v>22.4</v>
      </c>
      <c r="M3652">
        <f t="shared" ref="M3652:M3715" si="173">IF(AND(H3652=H3651,I3652=I3651),"",$B3652)</f>
        <v>2</v>
      </c>
      <c r="N3652" s="12">
        <f t="shared" ref="N3652:N3715" si="174">IF(NOT(ISNUMBER(M3652)),"",
IF(AND($C3652=0.625,$B3652=1),TIME(0,0,0),
(($C$3-C3652)+0.625*(B3652-1))/60))</f>
        <v>1.8217592592592591E-2</v>
      </c>
      <c r="O3652">
        <f t="shared" ref="O3652:O3715" si="175">IF(N3652&lt;&gt;"",ABS(H3652-I3652),"")</f>
        <v>4</v>
      </c>
    </row>
    <row r="3653" spans="1:15" x14ac:dyDescent="0.25">
      <c r="A3653">
        <v>1993</v>
      </c>
      <c r="B3653">
        <v>2</v>
      </c>
      <c r="C3653" s="2">
        <v>0.14166666666666666</v>
      </c>
      <c r="G3653" t="s">
        <v>3860</v>
      </c>
      <c r="H3653">
        <v>14</v>
      </c>
      <c r="I3653">
        <v>10</v>
      </c>
      <c r="J3653">
        <v>0</v>
      </c>
      <c r="K3653">
        <v>0.81</v>
      </c>
      <c r="L3653">
        <v>20.100000000000001</v>
      </c>
      <c r="M3653" t="str">
        <f t="shared" si="173"/>
        <v/>
      </c>
      <c r="N3653" s="12" t="str">
        <f t="shared" si="174"/>
        <v/>
      </c>
      <c r="O3653" t="str">
        <f t="shared" si="175"/>
        <v/>
      </c>
    </row>
    <row r="3654" spans="1:15" x14ac:dyDescent="0.25">
      <c r="A3654">
        <v>1993</v>
      </c>
      <c r="B3654">
        <v>2</v>
      </c>
      <c r="C3654" s="2">
        <v>0.12986111111111112</v>
      </c>
      <c r="D3654">
        <v>1</v>
      </c>
      <c r="E3654">
        <v>10</v>
      </c>
      <c r="F3654" t="s">
        <v>3342</v>
      </c>
      <c r="G3654" t="s">
        <v>3859</v>
      </c>
      <c r="H3654">
        <v>14</v>
      </c>
      <c r="I3654">
        <v>10</v>
      </c>
      <c r="J3654">
        <v>0.81</v>
      </c>
      <c r="K3654">
        <v>1.07</v>
      </c>
      <c r="L3654">
        <v>19.3</v>
      </c>
      <c r="M3654" t="str">
        <f t="shared" si="173"/>
        <v/>
      </c>
      <c r="N3654" s="12" t="str">
        <f t="shared" si="174"/>
        <v/>
      </c>
      <c r="O3654" t="str">
        <f t="shared" si="175"/>
        <v/>
      </c>
    </row>
    <row r="3655" spans="1:15" x14ac:dyDescent="0.25">
      <c r="A3655">
        <v>1993</v>
      </c>
      <c r="B3655">
        <v>2</v>
      </c>
      <c r="C3655" s="2">
        <v>0.11805555555555557</v>
      </c>
      <c r="D3655">
        <v>2</v>
      </c>
      <c r="E3655">
        <v>4</v>
      </c>
      <c r="F3655" t="s">
        <v>3322</v>
      </c>
      <c r="G3655" t="s">
        <v>3733</v>
      </c>
      <c r="H3655">
        <v>14</v>
      </c>
      <c r="I3655">
        <v>10</v>
      </c>
      <c r="J3655">
        <v>1.07</v>
      </c>
      <c r="K3655">
        <v>1.8</v>
      </c>
      <c r="L3655">
        <v>17.399999999999999</v>
      </c>
      <c r="M3655" t="str">
        <f t="shared" si="173"/>
        <v/>
      </c>
      <c r="N3655" s="12" t="str">
        <f t="shared" si="174"/>
        <v/>
      </c>
      <c r="O3655" t="str">
        <f t="shared" si="175"/>
        <v/>
      </c>
    </row>
    <row r="3656" spans="1:15" x14ac:dyDescent="0.25">
      <c r="A3656">
        <v>1993</v>
      </c>
      <c r="B3656">
        <v>2</v>
      </c>
      <c r="C3656" s="2">
        <v>0.10625</v>
      </c>
      <c r="D3656">
        <v>1</v>
      </c>
      <c r="E3656">
        <v>10</v>
      </c>
      <c r="F3656" t="s">
        <v>3699</v>
      </c>
      <c r="G3656" t="s">
        <v>3837</v>
      </c>
      <c r="H3656">
        <v>14</v>
      </c>
      <c r="I3656">
        <v>10</v>
      </c>
      <c r="J3656">
        <v>1.8</v>
      </c>
      <c r="K3656">
        <v>1.25</v>
      </c>
      <c r="L3656">
        <v>18.8</v>
      </c>
      <c r="M3656" t="str">
        <f t="shared" si="173"/>
        <v/>
      </c>
      <c r="N3656" s="12" t="str">
        <f t="shared" si="174"/>
        <v/>
      </c>
      <c r="O3656" t="str">
        <f t="shared" si="175"/>
        <v/>
      </c>
    </row>
    <row r="3657" spans="1:15" x14ac:dyDescent="0.25">
      <c r="A3657">
        <v>1993</v>
      </c>
      <c r="B3657">
        <v>2</v>
      </c>
      <c r="C3657" s="2">
        <v>9.4444444444444442E-2</v>
      </c>
      <c r="D3657">
        <v>2</v>
      </c>
      <c r="E3657">
        <v>10</v>
      </c>
      <c r="F3657" t="s">
        <v>3699</v>
      </c>
      <c r="G3657" t="s">
        <v>3858</v>
      </c>
      <c r="H3657">
        <v>14</v>
      </c>
      <c r="I3657">
        <v>10</v>
      </c>
      <c r="J3657">
        <v>1.25</v>
      </c>
      <c r="K3657">
        <v>4.3099999999999996</v>
      </c>
      <c r="L3657">
        <v>11.6</v>
      </c>
      <c r="M3657" t="str">
        <f t="shared" si="173"/>
        <v/>
      </c>
      <c r="N3657" s="12" t="str">
        <f t="shared" si="174"/>
        <v/>
      </c>
      <c r="O3657" t="str">
        <f t="shared" si="175"/>
        <v/>
      </c>
    </row>
    <row r="3658" spans="1:15" x14ac:dyDescent="0.25">
      <c r="A3658">
        <v>1993</v>
      </c>
      <c r="B3658">
        <v>2</v>
      </c>
      <c r="C3658" s="2">
        <v>8.1944444444444445E-2</v>
      </c>
      <c r="D3658">
        <v>1</v>
      </c>
      <c r="E3658">
        <v>10</v>
      </c>
      <c r="F3658" t="s">
        <v>3848</v>
      </c>
      <c r="G3658" t="s">
        <v>3857</v>
      </c>
      <c r="H3658">
        <v>21</v>
      </c>
      <c r="I3658">
        <v>10</v>
      </c>
      <c r="J3658">
        <v>4.3099999999999996</v>
      </c>
      <c r="K3658">
        <v>7</v>
      </c>
      <c r="L3658">
        <v>7.1</v>
      </c>
      <c r="M3658">
        <f t="shared" si="173"/>
        <v>2</v>
      </c>
      <c r="N3658" s="12">
        <f t="shared" si="174"/>
        <v>1.9467592592592595E-2</v>
      </c>
      <c r="O3658">
        <f t="shared" si="175"/>
        <v>11</v>
      </c>
    </row>
    <row r="3659" spans="1:15" x14ac:dyDescent="0.25">
      <c r="A3659">
        <v>1993</v>
      </c>
      <c r="B3659">
        <v>2</v>
      </c>
      <c r="C3659" s="2">
        <v>7.9166666666666663E-2</v>
      </c>
      <c r="G3659" t="s">
        <v>3816</v>
      </c>
      <c r="H3659">
        <v>21</v>
      </c>
      <c r="I3659">
        <v>10</v>
      </c>
      <c r="J3659">
        <v>0</v>
      </c>
      <c r="K3659">
        <v>0.28000000000000003</v>
      </c>
      <c r="L3659">
        <v>7.4</v>
      </c>
      <c r="M3659" t="str">
        <f t="shared" si="173"/>
        <v/>
      </c>
      <c r="N3659" s="12" t="str">
        <f t="shared" si="174"/>
        <v/>
      </c>
      <c r="O3659" t="str">
        <f t="shared" si="175"/>
        <v/>
      </c>
    </row>
    <row r="3660" spans="1:15" x14ac:dyDescent="0.25">
      <c r="A3660">
        <v>1993</v>
      </c>
      <c r="B3660">
        <v>2</v>
      </c>
      <c r="C3660" s="2">
        <v>7.5694444444444439E-2</v>
      </c>
      <c r="D3660">
        <v>1</v>
      </c>
      <c r="E3660">
        <v>10</v>
      </c>
      <c r="F3660" t="s">
        <v>3675</v>
      </c>
      <c r="G3660" t="s">
        <v>3856</v>
      </c>
      <c r="H3660">
        <v>21</v>
      </c>
      <c r="I3660">
        <v>10</v>
      </c>
      <c r="J3660">
        <v>0.28000000000000003</v>
      </c>
      <c r="K3660">
        <v>-4.37</v>
      </c>
      <c r="L3660">
        <v>2.8</v>
      </c>
      <c r="M3660" t="str">
        <f t="shared" si="173"/>
        <v/>
      </c>
      <c r="N3660" s="12" t="str">
        <f t="shared" si="174"/>
        <v/>
      </c>
      <c r="O3660" t="str">
        <f t="shared" si="175"/>
        <v/>
      </c>
    </row>
    <row r="3661" spans="1:15" x14ac:dyDescent="0.25">
      <c r="A3661">
        <v>1993</v>
      </c>
      <c r="B3661">
        <v>2</v>
      </c>
      <c r="C3661" s="2">
        <v>7.1527777777777787E-2</v>
      </c>
      <c r="D3661">
        <v>1</v>
      </c>
      <c r="E3661">
        <v>10</v>
      </c>
      <c r="F3661" t="s">
        <v>3711</v>
      </c>
      <c r="G3661" t="s">
        <v>3855</v>
      </c>
      <c r="H3661">
        <v>28</v>
      </c>
      <c r="I3661">
        <v>10</v>
      </c>
      <c r="J3661">
        <v>4.37</v>
      </c>
      <c r="K3661">
        <v>7</v>
      </c>
      <c r="L3661">
        <v>1.4</v>
      </c>
      <c r="M3661">
        <f t="shared" si="173"/>
        <v>2</v>
      </c>
      <c r="N3661" s="12">
        <f t="shared" si="174"/>
        <v>1.9641203703703702E-2</v>
      </c>
      <c r="O3661">
        <f t="shared" si="175"/>
        <v>18</v>
      </c>
    </row>
    <row r="3662" spans="1:15" x14ac:dyDescent="0.25">
      <c r="A3662">
        <v>1993</v>
      </c>
      <c r="B3662">
        <v>2</v>
      </c>
      <c r="C3662" s="2">
        <v>6.6666666666666666E-2</v>
      </c>
      <c r="G3662" t="s">
        <v>3816</v>
      </c>
      <c r="H3662">
        <v>28</v>
      </c>
      <c r="I3662">
        <v>10</v>
      </c>
      <c r="J3662">
        <v>0</v>
      </c>
      <c r="K3662">
        <v>0.28000000000000003</v>
      </c>
      <c r="L3662">
        <v>1.5</v>
      </c>
      <c r="M3662" t="str">
        <f t="shared" si="173"/>
        <v/>
      </c>
      <c r="N3662" s="12" t="str">
        <f t="shared" si="174"/>
        <v/>
      </c>
      <c r="O3662" t="str">
        <f t="shared" si="175"/>
        <v/>
      </c>
    </row>
    <row r="3663" spans="1:15" x14ac:dyDescent="0.25">
      <c r="A3663">
        <v>1993</v>
      </c>
      <c r="B3663">
        <v>2</v>
      </c>
      <c r="C3663" s="2">
        <v>6.6666666666666666E-2</v>
      </c>
      <c r="D3663">
        <v>1</v>
      </c>
      <c r="E3663">
        <v>10</v>
      </c>
      <c r="F3663" t="s">
        <v>3675</v>
      </c>
      <c r="G3663" t="s">
        <v>3854</v>
      </c>
      <c r="H3663">
        <v>28</v>
      </c>
      <c r="I3663">
        <v>10</v>
      </c>
      <c r="J3663">
        <v>0.28000000000000003</v>
      </c>
      <c r="K3663">
        <v>-0.63</v>
      </c>
      <c r="L3663">
        <v>1.2</v>
      </c>
      <c r="M3663" t="str">
        <f t="shared" si="173"/>
        <v/>
      </c>
      <c r="N3663" s="12" t="str">
        <f t="shared" si="174"/>
        <v/>
      </c>
      <c r="O3663" t="str">
        <f t="shared" si="175"/>
        <v/>
      </c>
    </row>
    <row r="3664" spans="1:15" x14ac:dyDescent="0.25">
      <c r="A3664">
        <v>1993</v>
      </c>
      <c r="B3664">
        <v>2</v>
      </c>
      <c r="C3664" s="2">
        <v>3.6111111111111115E-2</v>
      </c>
      <c r="D3664">
        <v>2</v>
      </c>
      <c r="E3664">
        <v>12</v>
      </c>
      <c r="F3664" t="s">
        <v>3711</v>
      </c>
      <c r="G3664" t="s">
        <v>3853</v>
      </c>
      <c r="H3664">
        <v>28</v>
      </c>
      <c r="I3664">
        <v>10</v>
      </c>
      <c r="J3664">
        <v>-0.63</v>
      </c>
      <c r="K3664">
        <v>0.23</v>
      </c>
      <c r="L3664">
        <v>1.4</v>
      </c>
      <c r="M3664" t="str">
        <f t="shared" si="173"/>
        <v/>
      </c>
      <c r="N3664" s="12" t="str">
        <f t="shared" si="174"/>
        <v/>
      </c>
      <c r="O3664" t="str">
        <f t="shared" si="175"/>
        <v/>
      </c>
    </row>
    <row r="3665" spans="1:15" x14ac:dyDescent="0.25">
      <c r="A3665">
        <v>1993</v>
      </c>
      <c r="B3665">
        <v>2</v>
      </c>
      <c r="C3665" s="2">
        <v>3.6111111111111115E-2</v>
      </c>
      <c r="D3665">
        <v>3</v>
      </c>
      <c r="E3665">
        <v>1</v>
      </c>
      <c r="F3665" t="s">
        <v>3704</v>
      </c>
      <c r="H3665">
        <v>28</v>
      </c>
      <c r="I3665">
        <v>10</v>
      </c>
      <c r="J3665">
        <v>0.23</v>
      </c>
      <c r="K3665">
        <v>1.2</v>
      </c>
      <c r="L3665">
        <v>1.9</v>
      </c>
      <c r="M3665" t="str">
        <f t="shared" si="173"/>
        <v/>
      </c>
      <c r="N3665" s="12" t="str">
        <f t="shared" si="174"/>
        <v/>
      </c>
      <c r="O3665" t="str">
        <f t="shared" si="175"/>
        <v/>
      </c>
    </row>
    <row r="3666" spans="1:15" x14ac:dyDescent="0.25">
      <c r="A3666">
        <v>1993</v>
      </c>
      <c r="B3666">
        <v>2</v>
      </c>
      <c r="C3666" s="2">
        <v>2.8472222222222222E-2</v>
      </c>
      <c r="D3666">
        <v>1</v>
      </c>
      <c r="E3666">
        <v>10</v>
      </c>
      <c r="F3666" t="s">
        <v>3646</v>
      </c>
      <c r="G3666" t="s">
        <v>3852</v>
      </c>
      <c r="H3666">
        <v>28</v>
      </c>
      <c r="I3666">
        <v>10</v>
      </c>
      <c r="J3666">
        <v>1.2</v>
      </c>
      <c r="K3666">
        <v>-0.81</v>
      </c>
      <c r="L3666">
        <v>1.1000000000000001</v>
      </c>
      <c r="M3666" t="str">
        <f t="shared" si="173"/>
        <v/>
      </c>
      <c r="N3666" s="12" t="str">
        <f t="shared" si="174"/>
        <v/>
      </c>
      <c r="O3666" t="str">
        <f t="shared" si="175"/>
        <v/>
      </c>
    </row>
    <row r="3667" spans="1:15" x14ac:dyDescent="0.25">
      <c r="A3667">
        <v>1993</v>
      </c>
      <c r="B3667">
        <v>2</v>
      </c>
      <c r="C3667" s="2">
        <v>2.0833333333333332E-2</v>
      </c>
      <c r="D3667">
        <v>1</v>
      </c>
      <c r="E3667">
        <v>10</v>
      </c>
      <c r="F3667" t="s">
        <v>3342</v>
      </c>
      <c r="G3667" t="s">
        <v>3713</v>
      </c>
      <c r="H3667">
        <v>28</v>
      </c>
      <c r="I3667">
        <v>10</v>
      </c>
      <c r="J3667">
        <v>0.81</v>
      </c>
      <c r="K3667">
        <v>1.21</v>
      </c>
      <c r="L3667">
        <v>1</v>
      </c>
      <c r="M3667" t="str">
        <f t="shared" si="173"/>
        <v/>
      </c>
      <c r="N3667" s="12" t="str">
        <f t="shared" si="174"/>
        <v/>
      </c>
      <c r="O3667" t="str">
        <f t="shared" si="175"/>
        <v/>
      </c>
    </row>
    <row r="3668" spans="1:15" x14ac:dyDescent="0.25">
      <c r="A3668">
        <v>1993</v>
      </c>
      <c r="B3668">
        <v>2</v>
      </c>
      <c r="C3668" s="2">
        <v>1.3194444444444444E-2</v>
      </c>
      <c r="D3668">
        <v>2</v>
      </c>
      <c r="E3668">
        <v>3</v>
      </c>
      <c r="F3668" t="s">
        <v>3320</v>
      </c>
      <c r="G3668" t="s">
        <v>3441</v>
      </c>
      <c r="H3668">
        <v>28</v>
      </c>
      <c r="I3668">
        <v>10</v>
      </c>
      <c r="J3668">
        <v>1.21</v>
      </c>
      <c r="K3668">
        <v>2.59</v>
      </c>
      <c r="L3668">
        <v>0.6</v>
      </c>
      <c r="M3668" t="str">
        <f t="shared" si="173"/>
        <v/>
      </c>
      <c r="N3668" s="12" t="str">
        <f t="shared" si="174"/>
        <v/>
      </c>
      <c r="O3668" t="str">
        <f t="shared" si="175"/>
        <v/>
      </c>
    </row>
    <row r="3669" spans="1:15" x14ac:dyDescent="0.25">
      <c r="A3669">
        <v>1993</v>
      </c>
      <c r="B3669">
        <v>2</v>
      </c>
      <c r="C3669" s="2">
        <v>8.3333333333333332E-3</v>
      </c>
      <c r="D3669">
        <v>1</v>
      </c>
      <c r="E3669">
        <v>10</v>
      </c>
      <c r="F3669" t="s">
        <v>3822</v>
      </c>
      <c r="G3669" t="s">
        <v>3851</v>
      </c>
      <c r="H3669">
        <v>28</v>
      </c>
      <c r="I3669">
        <v>10</v>
      </c>
      <c r="J3669">
        <v>2.59</v>
      </c>
      <c r="K3669">
        <v>2.72</v>
      </c>
      <c r="L3669">
        <v>1.3</v>
      </c>
      <c r="M3669" t="str">
        <f t="shared" si="173"/>
        <v/>
      </c>
      <c r="N3669" s="12" t="str">
        <f t="shared" si="174"/>
        <v/>
      </c>
      <c r="O3669" t="str">
        <f t="shared" si="175"/>
        <v/>
      </c>
    </row>
    <row r="3670" spans="1:15" x14ac:dyDescent="0.25">
      <c r="A3670">
        <v>1993</v>
      </c>
      <c r="G3670" t="s">
        <v>363</v>
      </c>
      <c r="H3670">
        <v>28</v>
      </c>
      <c r="I3670">
        <v>10</v>
      </c>
      <c r="J3670">
        <v>2.72</v>
      </c>
      <c r="K3670">
        <v>0</v>
      </c>
      <c r="M3670" t="str">
        <f t="shared" si="173"/>
        <v/>
      </c>
      <c r="N3670" s="12" t="str">
        <f t="shared" si="174"/>
        <v/>
      </c>
      <c r="O3670" t="str">
        <f t="shared" si="175"/>
        <v/>
      </c>
    </row>
    <row r="3671" spans="1:15" x14ac:dyDescent="0.25">
      <c r="A3671">
        <v>1993</v>
      </c>
      <c r="B3671">
        <v>3</v>
      </c>
      <c r="C3671" s="2">
        <v>0.625</v>
      </c>
      <c r="G3671" t="s">
        <v>305</v>
      </c>
      <c r="H3671">
        <v>28</v>
      </c>
      <c r="I3671">
        <v>10</v>
      </c>
      <c r="J3671">
        <v>0</v>
      </c>
      <c r="K3671">
        <v>0.34</v>
      </c>
      <c r="L3671">
        <v>1.2</v>
      </c>
      <c r="M3671" t="str">
        <f t="shared" si="173"/>
        <v/>
      </c>
      <c r="N3671" s="12" t="str">
        <f t="shared" si="174"/>
        <v/>
      </c>
      <c r="O3671" t="str">
        <f t="shared" si="175"/>
        <v/>
      </c>
    </row>
    <row r="3672" spans="1:15" x14ac:dyDescent="0.25">
      <c r="A3672">
        <v>1993</v>
      </c>
      <c r="B3672">
        <v>3</v>
      </c>
      <c r="C3672" s="2">
        <v>0.60416666666666663</v>
      </c>
      <c r="D3672">
        <v>1</v>
      </c>
      <c r="E3672">
        <v>10</v>
      </c>
      <c r="F3672" t="s">
        <v>3346</v>
      </c>
      <c r="G3672" t="s">
        <v>3713</v>
      </c>
      <c r="H3672">
        <v>28</v>
      </c>
      <c r="I3672">
        <v>10</v>
      </c>
      <c r="J3672">
        <v>0.34</v>
      </c>
      <c r="K3672">
        <v>0.75</v>
      </c>
      <c r="L3672">
        <v>1</v>
      </c>
      <c r="M3672" t="str">
        <f t="shared" si="173"/>
        <v/>
      </c>
      <c r="N3672" s="12" t="str">
        <f t="shared" si="174"/>
        <v/>
      </c>
      <c r="O3672" t="str">
        <f t="shared" si="175"/>
        <v/>
      </c>
    </row>
    <row r="3673" spans="1:15" x14ac:dyDescent="0.25">
      <c r="A3673">
        <v>1993</v>
      </c>
      <c r="B3673">
        <v>3</v>
      </c>
      <c r="C3673" s="2">
        <v>0.58333333333333337</v>
      </c>
      <c r="D3673">
        <v>2</v>
      </c>
      <c r="E3673">
        <v>3</v>
      </c>
      <c r="F3673" t="s">
        <v>3342</v>
      </c>
      <c r="G3673" t="s">
        <v>3823</v>
      </c>
      <c r="H3673">
        <v>28</v>
      </c>
      <c r="I3673">
        <v>10</v>
      </c>
      <c r="J3673">
        <v>0.75</v>
      </c>
      <c r="K3673">
        <v>1.53</v>
      </c>
      <c r="L3673">
        <v>0.8</v>
      </c>
      <c r="M3673" t="str">
        <f t="shared" si="173"/>
        <v/>
      </c>
      <c r="N3673" s="12" t="str">
        <f t="shared" si="174"/>
        <v/>
      </c>
      <c r="O3673" t="str">
        <f t="shared" si="175"/>
        <v/>
      </c>
    </row>
    <row r="3674" spans="1:15" x14ac:dyDescent="0.25">
      <c r="A3674">
        <v>1993</v>
      </c>
      <c r="B3674">
        <v>3</v>
      </c>
      <c r="C3674" s="2">
        <v>0.5625</v>
      </c>
      <c r="D3674">
        <v>1</v>
      </c>
      <c r="E3674">
        <v>10</v>
      </c>
      <c r="F3674" t="s">
        <v>3300</v>
      </c>
      <c r="G3674" t="s">
        <v>3850</v>
      </c>
      <c r="H3674">
        <v>28</v>
      </c>
      <c r="I3674">
        <v>10</v>
      </c>
      <c r="J3674">
        <v>1.53</v>
      </c>
      <c r="K3674">
        <v>1.93</v>
      </c>
      <c r="L3674">
        <v>0.7</v>
      </c>
      <c r="M3674" t="str">
        <f t="shared" si="173"/>
        <v/>
      </c>
      <c r="N3674" s="12" t="str">
        <f t="shared" si="174"/>
        <v/>
      </c>
      <c r="O3674" t="str">
        <f t="shared" si="175"/>
        <v/>
      </c>
    </row>
    <row r="3675" spans="1:15" x14ac:dyDescent="0.25">
      <c r="A3675">
        <v>1993</v>
      </c>
      <c r="B3675">
        <v>3</v>
      </c>
      <c r="C3675" s="2">
        <v>0.54166666666666663</v>
      </c>
      <c r="D3675">
        <v>2</v>
      </c>
      <c r="E3675">
        <v>3</v>
      </c>
      <c r="F3675" t="s">
        <v>3697</v>
      </c>
      <c r="G3675" t="s">
        <v>3650</v>
      </c>
      <c r="H3675">
        <v>28</v>
      </c>
      <c r="I3675">
        <v>10</v>
      </c>
      <c r="J3675">
        <v>1.93</v>
      </c>
      <c r="K3675">
        <v>1.22</v>
      </c>
      <c r="L3675">
        <v>0.8</v>
      </c>
      <c r="M3675" t="str">
        <f t="shared" si="173"/>
        <v/>
      </c>
      <c r="N3675" s="12" t="str">
        <f t="shared" si="174"/>
        <v/>
      </c>
      <c r="O3675" t="str">
        <f t="shared" si="175"/>
        <v/>
      </c>
    </row>
    <row r="3676" spans="1:15" x14ac:dyDescent="0.25">
      <c r="A3676">
        <v>1993</v>
      </c>
      <c r="B3676">
        <v>3</v>
      </c>
      <c r="C3676" s="2">
        <v>0.52083333333333337</v>
      </c>
      <c r="D3676">
        <v>3</v>
      </c>
      <c r="E3676">
        <v>3</v>
      </c>
      <c r="F3676" t="s">
        <v>3697</v>
      </c>
      <c r="G3676" t="s">
        <v>3849</v>
      </c>
      <c r="H3676">
        <v>28</v>
      </c>
      <c r="I3676">
        <v>10</v>
      </c>
      <c r="J3676">
        <v>1.22</v>
      </c>
      <c r="K3676">
        <v>3.64</v>
      </c>
      <c r="L3676">
        <v>0.3</v>
      </c>
      <c r="M3676" t="str">
        <f t="shared" si="173"/>
        <v/>
      </c>
      <c r="N3676" s="12" t="str">
        <f t="shared" si="174"/>
        <v/>
      </c>
      <c r="O3676" t="str">
        <f t="shared" si="175"/>
        <v/>
      </c>
    </row>
    <row r="3677" spans="1:15" x14ac:dyDescent="0.25">
      <c r="A3677">
        <v>1993</v>
      </c>
      <c r="B3677">
        <v>3</v>
      </c>
      <c r="C3677" s="2">
        <v>0.5</v>
      </c>
      <c r="D3677">
        <v>1</v>
      </c>
      <c r="E3677">
        <v>10</v>
      </c>
      <c r="F3677" t="s">
        <v>3704</v>
      </c>
      <c r="G3677" t="s">
        <v>3713</v>
      </c>
      <c r="H3677">
        <v>28</v>
      </c>
      <c r="I3677">
        <v>10</v>
      </c>
      <c r="J3677">
        <v>3.64</v>
      </c>
      <c r="K3677">
        <v>4.05</v>
      </c>
      <c r="L3677">
        <v>0.3</v>
      </c>
      <c r="M3677" t="str">
        <f t="shared" si="173"/>
        <v/>
      </c>
      <c r="N3677" s="12" t="str">
        <f t="shared" si="174"/>
        <v/>
      </c>
      <c r="O3677" t="str">
        <f t="shared" si="175"/>
        <v/>
      </c>
    </row>
    <row r="3678" spans="1:15" x14ac:dyDescent="0.25">
      <c r="A3678">
        <v>1993</v>
      </c>
      <c r="B3678">
        <v>3</v>
      </c>
      <c r="C3678" s="2">
        <v>0.47916666666666669</v>
      </c>
      <c r="D3678">
        <v>2</v>
      </c>
      <c r="E3678">
        <v>3</v>
      </c>
      <c r="F3678" t="s">
        <v>3661</v>
      </c>
      <c r="G3678" t="s">
        <v>3655</v>
      </c>
      <c r="H3678">
        <v>28</v>
      </c>
      <c r="I3678">
        <v>10</v>
      </c>
      <c r="J3678">
        <v>4.05</v>
      </c>
      <c r="K3678">
        <v>4.3099999999999996</v>
      </c>
      <c r="L3678">
        <v>0.2</v>
      </c>
      <c r="M3678" t="str">
        <f t="shared" si="173"/>
        <v/>
      </c>
      <c r="N3678" s="12" t="str">
        <f t="shared" si="174"/>
        <v/>
      </c>
      <c r="O3678" t="str">
        <f t="shared" si="175"/>
        <v/>
      </c>
    </row>
    <row r="3679" spans="1:15" x14ac:dyDescent="0.25">
      <c r="A3679">
        <v>1993</v>
      </c>
      <c r="B3679">
        <v>3</v>
      </c>
      <c r="C3679" s="2">
        <v>0.45833333333333331</v>
      </c>
      <c r="D3679">
        <v>1</v>
      </c>
      <c r="E3679">
        <v>10</v>
      </c>
      <c r="F3679" t="s">
        <v>3848</v>
      </c>
      <c r="G3679" t="s">
        <v>3410</v>
      </c>
      <c r="H3679">
        <v>28</v>
      </c>
      <c r="I3679">
        <v>10</v>
      </c>
      <c r="J3679">
        <v>4.3099999999999996</v>
      </c>
      <c r="K3679">
        <v>5.6</v>
      </c>
      <c r="L3679">
        <v>0.1</v>
      </c>
      <c r="M3679" t="str">
        <f t="shared" si="173"/>
        <v/>
      </c>
      <c r="N3679" s="12" t="str">
        <f t="shared" si="174"/>
        <v/>
      </c>
      <c r="O3679" t="str">
        <f t="shared" si="175"/>
        <v/>
      </c>
    </row>
    <row r="3680" spans="1:15" x14ac:dyDescent="0.25">
      <c r="A3680">
        <v>1993</v>
      </c>
      <c r="B3680">
        <v>3</v>
      </c>
      <c r="C3680" s="2">
        <v>0.4375</v>
      </c>
      <c r="D3680">
        <v>1</v>
      </c>
      <c r="E3680">
        <v>7</v>
      </c>
      <c r="F3680" t="s">
        <v>3776</v>
      </c>
      <c r="G3680" t="s">
        <v>3847</v>
      </c>
      <c r="H3680">
        <v>28</v>
      </c>
      <c r="I3680">
        <v>10</v>
      </c>
      <c r="J3680">
        <v>5.6</v>
      </c>
      <c r="K3680">
        <v>4.76</v>
      </c>
      <c r="L3680">
        <v>0.2</v>
      </c>
      <c r="M3680" t="str">
        <f t="shared" si="173"/>
        <v/>
      </c>
      <c r="N3680" s="12" t="str">
        <f t="shared" si="174"/>
        <v/>
      </c>
      <c r="O3680" t="str">
        <f t="shared" si="175"/>
        <v/>
      </c>
    </row>
    <row r="3681" spans="1:15" x14ac:dyDescent="0.25">
      <c r="A3681">
        <v>1993</v>
      </c>
      <c r="B3681">
        <v>3</v>
      </c>
      <c r="C3681" s="2">
        <v>0.41666666666666669</v>
      </c>
      <c r="D3681">
        <v>2</v>
      </c>
      <c r="E3681">
        <v>7</v>
      </c>
      <c r="F3681" t="s">
        <v>3776</v>
      </c>
      <c r="G3681" t="s">
        <v>3413</v>
      </c>
      <c r="H3681">
        <v>28</v>
      </c>
      <c r="I3681">
        <v>10</v>
      </c>
      <c r="J3681">
        <v>4.76</v>
      </c>
      <c r="K3681">
        <v>4.95</v>
      </c>
      <c r="L3681">
        <v>0.2</v>
      </c>
      <c r="M3681" t="str">
        <f t="shared" si="173"/>
        <v/>
      </c>
      <c r="N3681" s="12" t="str">
        <f t="shared" si="174"/>
        <v/>
      </c>
      <c r="O3681" t="str">
        <f t="shared" si="175"/>
        <v/>
      </c>
    </row>
    <row r="3682" spans="1:15" x14ac:dyDescent="0.25">
      <c r="A3682">
        <v>1993</v>
      </c>
      <c r="B3682">
        <v>3</v>
      </c>
      <c r="C3682" s="2">
        <v>0.39583333333333331</v>
      </c>
      <c r="D3682">
        <v>3</v>
      </c>
      <c r="E3682">
        <v>2</v>
      </c>
      <c r="F3682" t="s">
        <v>3648</v>
      </c>
      <c r="G3682" t="s">
        <v>3442</v>
      </c>
      <c r="H3682">
        <v>28</v>
      </c>
      <c r="I3682">
        <v>10</v>
      </c>
      <c r="J3682">
        <v>4.95</v>
      </c>
      <c r="K3682">
        <v>3.25</v>
      </c>
      <c r="L3682">
        <v>0.3</v>
      </c>
      <c r="M3682" t="str">
        <f t="shared" si="173"/>
        <v/>
      </c>
      <c r="N3682" s="12" t="str">
        <f t="shared" si="174"/>
        <v/>
      </c>
      <c r="O3682" t="str">
        <f t="shared" si="175"/>
        <v/>
      </c>
    </row>
    <row r="3683" spans="1:15" x14ac:dyDescent="0.25">
      <c r="A3683">
        <v>1993</v>
      </c>
      <c r="B3683">
        <v>3</v>
      </c>
      <c r="C3683" s="2">
        <v>0.375</v>
      </c>
      <c r="D3683">
        <v>4</v>
      </c>
      <c r="E3683">
        <v>2</v>
      </c>
      <c r="F3683" t="s">
        <v>3648</v>
      </c>
      <c r="G3683" t="s">
        <v>3846</v>
      </c>
      <c r="H3683">
        <v>31</v>
      </c>
      <c r="I3683">
        <v>10</v>
      </c>
      <c r="J3683">
        <v>3.25</v>
      </c>
      <c r="K3683">
        <v>3</v>
      </c>
      <c r="L3683">
        <v>0.3</v>
      </c>
      <c r="M3683">
        <f t="shared" si="173"/>
        <v>3</v>
      </c>
      <c r="N3683" s="12">
        <f t="shared" si="174"/>
        <v>2.5000000000000001E-2</v>
      </c>
      <c r="O3683">
        <f t="shared" si="175"/>
        <v>21</v>
      </c>
    </row>
    <row r="3684" spans="1:15" x14ac:dyDescent="0.25">
      <c r="A3684">
        <v>1993</v>
      </c>
      <c r="B3684">
        <v>3</v>
      </c>
      <c r="C3684" s="2">
        <v>0.34791666666666665</v>
      </c>
      <c r="G3684" t="s">
        <v>3845</v>
      </c>
      <c r="H3684">
        <v>31</v>
      </c>
      <c r="I3684">
        <v>10</v>
      </c>
      <c r="J3684">
        <v>0</v>
      </c>
      <c r="K3684">
        <v>0.74</v>
      </c>
      <c r="L3684">
        <v>0.3</v>
      </c>
      <c r="M3684" t="str">
        <f t="shared" si="173"/>
        <v/>
      </c>
      <c r="N3684" s="12" t="str">
        <f t="shared" si="174"/>
        <v/>
      </c>
      <c r="O3684" t="str">
        <f t="shared" si="175"/>
        <v/>
      </c>
    </row>
    <row r="3685" spans="1:15" x14ac:dyDescent="0.25">
      <c r="A3685">
        <v>1993</v>
      </c>
      <c r="B3685">
        <v>3</v>
      </c>
      <c r="C3685" s="2">
        <v>0.33611111111111108</v>
      </c>
      <c r="D3685">
        <v>1</v>
      </c>
      <c r="E3685">
        <v>10</v>
      </c>
      <c r="F3685" t="s">
        <v>3814</v>
      </c>
      <c r="G3685" t="s">
        <v>3844</v>
      </c>
      <c r="H3685">
        <v>31</v>
      </c>
      <c r="I3685">
        <v>10</v>
      </c>
      <c r="J3685">
        <v>0.74</v>
      </c>
      <c r="K3685">
        <v>0.2</v>
      </c>
      <c r="L3685">
        <v>0.3</v>
      </c>
      <c r="M3685" t="str">
        <f t="shared" si="173"/>
        <v/>
      </c>
      <c r="N3685" s="12" t="str">
        <f t="shared" si="174"/>
        <v/>
      </c>
      <c r="O3685" t="str">
        <f t="shared" si="175"/>
        <v/>
      </c>
    </row>
    <row r="3686" spans="1:15" x14ac:dyDescent="0.25">
      <c r="A3686">
        <v>1993</v>
      </c>
      <c r="B3686">
        <v>3</v>
      </c>
      <c r="C3686" s="2">
        <v>0.32430555555555557</v>
      </c>
      <c r="D3686">
        <v>2</v>
      </c>
      <c r="E3686">
        <v>10</v>
      </c>
      <c r="F3686" t="s">
        <v>3814</v>
      </c>
      <c r="G3686" t="s">
        <v>3843</v>
      </c>
      <c r="H3686">
        <v>31</v>
      </c>
      <c r="I3686">
        <v>10</v>
      </c>
      <c r="J3686">
        <v>0.2</v>
      </c>
      <c r="K3686">
        <v>0.56000000000000005</v>
      </c>
      <c r="L3686">
        <v>0.3</v>
      </c>
      <c r="M3686" t="str">
        <f t="shared" si="173"/>
        <v/>
      </c>
      <c r="N3686" s="12" t="str">
        <f t="shared" si="174"/>
        <v/>
      </c>
      <c r="O3686" t="str">
        <f t="shared" si="175"/>
        <v/>
      </c>
    </row>
    <row r="3687" spans="1:15" x14ac:dyDescent="0.25">
      <c r="A3687">
        <v>1993</v>
      </c>
      <c r="B3687">
        <v>3</v>
      </c>
      <c r="C3687" s="2">
        <v>0.3125</v>
      </c>
      <c r="D3687">
        <v>3</v>
      </c>
      <c r="E3687">
        <v>2</v>
      </c>
      <c r="F3687" t="s">
        <v>3663</v>
      </c>
      <c r="G3687" t="s">
        <v>3842</v>
      </c>
      <c r="H3687">
        <v>31</v>
      </c>
      <c r="I3687">
        <v>10</v>
      </c>
      <c r="J3687">
        <v>0.56000000000000005</v>
      </c>
      <c r="K3687">
        <v>1.66</v>
      </c>
      <c r="L3687">
        <v>0.4</v>
      </c>
      <c r="M3687" t="str">
        <f t="shared" si="173"/>
        <v/>
      </c>
      <c r="N3687" s="12" t="str">
        <f t="shared" si="174"/>
        <v/>
      </c>
      <c r="O3687" t="str">
        <f t="shared" si="175"/>
        <v/>
      </c>
    </row>
    <row r="3688" spans="1:15" x14ac:dyDescent="0.25">
      <c r="A3688">
        <v>1993</v>
      </c>
      <c r="B3688">
        <v>3</v>
      </c>
      <c r="C3688" s="2">
        <v>0.30069444444444443</v>
      </c>
      <c r="D3688">
        <v>1</v>
      </c>
      <c r="E3688">
        <v>10</v>
      </c>
      <c r="F3688" t="s">
        <v>3767</v>
      </c>
      <c r="G3688" t="s">
        <v>3841</v>
      </c>
      <c r="H3688">
        <v>31</v>
      </c>
      <c r="I3688">
        <v>10</v>
      </c>
      <c r="J3688">
        <v>1.66</v>
      </c>
      <c r="K3688">
        <v>1.1200000000000001</v>
      </c>
      <c r="L3688">
        <v>0.3</v>
      </c>
      <c r="M3688" t="str">
        <f t="shared" si="173"/>
        <v/>
      </c>
      <c r="N3688" s="12" t="str">
        <f t="shared" si="174"/>
        <v/>
      </c>
      <c r="O3688" t="str">
        <f t="shared" si="175"/>
        <v/>
      </c>
    </row>
    <row r="3689" spans="1:15" x14ac:dyDescent="0.25">
      <c r="A3689">
        <v>1993</v>
      </c>
      <c r="B3689">
        <v>3</v>
      </c>
      <c r="C3689" s="2">
        <v>0.28888888888888892</v>
      </c>
      <c r="D3689">
        <v>2</v>
      </c>
      <c r="E3689">
        <v>10</v>
      </c>
      <c r="F3689" t="s">
        <v>3767</v>
      </c>
      <c r="G3689" t="s">
        <v>3840</v>
      </c>
      <c r="H3689">
        <v>31</v>
      </c>
      <c r="I3689">
        <v>10</v>
      </c>
      <c r="J3689">
        <v>1.1200000000000001</v>
      </c>
      <c r="K3689">
        <v>0.96</v>
      </c>
      <c r="L3689">
        <v>0.3</v>
      </c>
      <c r="M3689" t="str">
        <f t="shared" si="173"/>
        <v/>
      </c>
      <c r="N3689" s="12" t="str">
        <f t="shared" si="174"/>
        <v/>
      </c>
      <c r="O3689" t="str">
        <f t="shared" si="175"/>
        <v/>
      </c>
    </row>
    <row r="3690" spans="1:15" x14ac:dyDescent="0.25">
      <c r="A3690">
        <v>1993</v>
      </c>
      <c r="B3690">
        <v>3</v>
      </c>
      <c r="C3690" s="2">
        <v>0.27708333333333335</v>
      </c>
      <c r="D3690">
        <v>3</v>
      </c>
      <c r="E3690">
        <v>6</v>
      </c>
      <c r="F3690" t="s">
        <v>3822</v>
      </c>
      <c r="G3690" t="s">
        <v>3795</v>
      </c>
      <c r="H3690">
        <v>31</v>
      </c>
      <c r="I3690">
        <v>10</v>
      </c>
      <c r="J3690">
        <v>0.96</v>
      </c>
      <c r="K3690">
        <v>-0.39</v>
      </c>
      <c r="L3690">
        <v>0.2</v>
      </c>
      <c r="M3690" t="str">
        <f t="shared" si="173"/>
        <v/>
      </c>
      <c r="N3690" s="12" t="str">
        <f t="shared" si="174"/>
        <v/>
      </c>
      <c r="O3690" t="str">
        <f t="shared" si="175"/>
        <v/>
      </c>
    </row>
    <row r="3691" spans="1:15" x14ac:dyDescent="0.25">
      <c r="A3691">
        <v>1993</v>
      </c>
      <c r="B3691">
        <v>3</v>
      </c>
      <c r="C3691" s="2">
        <v>0.26527777777777778</v>
      </c>
      <c r="D3691">
        <v>4</v>
      </c>
      <c r="E3691">
        <v>6</v>
      </c>
      <c r="F3691" t="s">
        <v>3822</v>
      </c>
      <c r="G3691" t="s">
        <v>3839</v>
      </c>
      <c r="H3691">
        <v>31</v>
      </c>
      <c r="I3691">
        <v>10</v>
      </c>
      <c r="J3691">
        <v>-0.39</v>
      </c>
      <c r="K3691">
        <v>-1.73</v>
      </c>
      <c r="L3691">
        <v>0.1</v>
      </c>
      <c r="M3691" t="str">
        <f t="shared" si="173"/>
        <v/>
      </c>
      <c r="N3691" s="12" t="str">
        <f t="shared" si="174"/>
        <v/>
      </c>
      <c r="O3691" t="str">
        <f t="shared" si="175"/>
        <v/>
      </c>
    </row>
    <row r="3692" spans="1:15" x14ac:dyDescent="0.25">
      <c r="A3692">
        <v>1993</v>
      </c>
      <c r="B3692">
        <v>3</v>
      </c>
      <c r="C3692" s="2">
        <v>0.25</v>
      </c>
      <c r="D3692">
        <v>1</v>
      </c>
      <c r="E3692">
        <v>10</v>
      </c>
      <c r="F3692" t="s">
        <v>3390</v>
      </c>
      <c r="G3692" t="s">
        <v>3655</v>
      </c>
      <c r="H3692">
        <v>31</v>
      </c>
      <c r="I3692">
        <v>10</v>
      </c>
      <c r="J3692">
        <v>1.73</v>
      </c>
      <c r="K3692">
        <v>1.59</v>
      </c>
      <c r="L3692">
        <v>0.1</v>
      </c>
      <c r="M3692" t="str">
        <f t="shared" si="173"/>
        <v/>
      </c>
      <c r="N3692" s="12" t="str">
        <f t="shared" si="174"/>
        <v/>
      </c>
      <c r="O3692" t="str">
        <f t="shared" si="175"/>
        <v/>
      </c>
    </row>
    <row r="3693" spans="1:15" x14ac:dyDescent="0.25">
      <c r="A3693">
        <v>1993</v>
      </c>
      <c r="B3693">
        <v>3</v>
      </c>
      <c r="C3693" s="2">
        <v>0.22777777777777777</v>
      </c>
      <c r="D3693">
        <v>2</v>
      </c>
      <c r="E3693">
        <v>7</v>
      </c>
      <c r="F3693" t="s">
        <v>3307</v>
      </c>
      <c r="G3693" t="s">
        <v>3442</v>
      </c>
      <c r="H3693">
        <v>31</v>
      </c>
      <c r="I3693">
        <v>10</v>
      </c>
      <c r="J3693">
        <v>1.59</v>
      </c>
      <c r="K3693">
        <v>0.89</v>
      </c>
      <c r="L3693">
        <v>0.1</v>
      </c>
      <c r="M3693" t="str">
        <f t="shared" si="173"/>
        <v/>
      </c>
      <c r="N3693" s="12" t="str">
        <f t="shared" si="174"/>
        <v/>
      </c>
      <c r="O3693" t="str">
        <f t="shared" si="175"/>
        <v/>
      </c>
    </row>
    <row r="3694" spans="1:15" x14ac:dyDescent="0.25">
      <c r="A3694">
        <v>1993</v>
      </c>
      <c r="B3694">
        <v>3</v>
      </c>
      <c r="C3694" s="2">
        <v>0.20555555555555557</v>
      </c>
      <c r="D3694">
        <v>3</v>
      </c>
      <c r="E3694">
        <v>7</v>
      </c>
      <c r="F3694" t="s">
        <v>3307</v>
      </c>
      <c r="G3694" t="s">
        <v>3430</v>
      </c>
      <c r="H3694">
        <v>31</v>
      </c>
      <c r="I3694">
        <v>10</v>
      </c>
      <c r="J3694">
        <v>0.89</v>
      </c>
      <c r="K3694">
        <v>2.59</v>
      </c>
      <c r="L3694">
        <v>0</v>
      </c>
      <c r="M3694" t="str">
        <f t="shared" si="173"/>
        <v/>
      </c>
      <c r="N3694" s="12" t="str">
        <f t="shared" si="174"/>
        <v/>
      </c>
      <c r="O3694" t="str">
        <f t="shared" si="175"/>
        <v/>
      </c>
    </row>
    <row r="3695" spans="1:15" x14ac:dyDescent="0.25">
      <c r="A3695">
        <v>1993</v>
      </c>
      <c r="B3695">
        <v>3</v>
      </c>
      <c r="C3695" s="2">
        <v>0.18333333333333335</v>
      </c>
      <c r="D3695">
        <v>1</v>
      </c>
      <c r="E3695">
        <v>10</v>
      </c>
      <c r="F3695" t="s">
        <v>3822</v>
      </c>
      <c r="G3695" t="s">
        <v>3651</v>
      </c>
      <c r="H3695">
        <v>31</v>
      </c>
      <c r="I3695">
        <v>10</v>
      </c>
      <c r="J3695">
        <v>2.59</v>
      </c>
      <c r="K3695">
        <v>2.72</v>
      </c>
      <c r="L3695">
        <v>0</v>
      </c>
      <c r="M3695" t="str">
        <f t="shared" si="173"/>
        <v/>
      </c>
      <c r="N3695" s="12" t="str">
        <f t="shared" si="174"/>
        <v/>
      </c>
      <c r="O3695" t="str">
        <f t="shared" si="175"/>
        <v/>
      </c>
    </row>
    <row r="3696" spans="1:15" x14ac:dyDescent="0.25">
      <c r="A3696">
        <v>1993</v>
      </c>
      <c r="B3696">
        <v>3</v>
      </c>
      <c r="C3696" s="2">
        <v>0.16111111111111112</v>
      </c>
      <c r="D3696">
        <v>2</v>
      </c>
      <c r="E3696">
        <v>5</v>
      </c>
      <c r="F3696" t="s">
        <v>3838</v>
      </c>
      <c r="G3696" t="s">
        <v>3655</v>
      </c>
      <c r="H3696">
        <v>31</v>
      </c>
      <c r="I3696">
        <v>10</v>
      </c>
      <c r="J3696">
        <v>2.72</v>
      </c>
      <c r="K3696">
        <v>2.41</v>
      </c>
      <c r="L3696">
        <v>0</v>
      </c>
      <c r="M3696" t="str">
        <f t="shared" si="173"/>
        <v/>
      </c>
      <c r="N3696" s="12" t="str">
        <f t="shared" si="174"/>
        <v/>
      </c>
      <c r="O3696" t="str">
        <f t="shared" si="175"/>
        <v/>
      </c>
    </row>
    <row r="3697" spans="1:15" x14ac:dyDescent="0.25">
      <c r="A3697">
        <v>1993</v>
      </c>
      <c r="B3697">
        <v>3</v>
      </c>
      <c r="C3697" s="2">
        <v>0.1388888888888889</v>
      </c>
      <c r="D3697">
        <v>3</v>
      </c>
      <c r="E3697">
        <v>2</v>
      </c>
      <c r="F3697" t="s">
        <v>3706</v>
      </c>
      <c r="G3697" t="s">
        <v>3375</v>
      </c>
      <c r="H3697">
        <v>31</v>
      </c>
      <c r="I3697">
        <v>10</v>
      </c>
      <c r="J3697">
        <v>2.41</v>
      </c>
      <c r="K3697">
        <v>0.72</v>
      </c>
      <c r="L3697">
        <v>0.1</v>
      </c>
      <c r="M3697" t="str">
        <f t="shared" si="173"/>
        <v/>
      </c>
      <c r="N3697" s="12" t="str">
        <f t="shared" si="174"/>
        <v/>
      </c>
      <c r="O3697" t="str">
        <f t="shared" si="175"/>
        <v/>
      </c>
    </row>
    <row r="3698" spans="1:15" x14ac:dyDescent="0.25">
      <c r="A3698">
        <v>1993</v>
      </c>
      <c r="B3698">
        <v>3</v>
      </c>
      <c r="C3698" s="2">
        <v>0.11666666666666665</v>
      </c>
      <c r="D3698">
        <v>4</v>
      </c>
      <c r="E3698">
        <v>3</v>
      </c>
      <c r="F3698" t="s">
        <v>3770</v>
      </c>
      <c r="G3698" t="s">
        <v>3837</v>
      </c>
      <c r="H3698">
        <v>31</v>
      </c>
      <c r="I3698">
        <v>10</v>
      </c>
      <c r="J3698">
        <v>0.72</v>
      </c>
      <c r="K3698">
        <v>-1.53</v>
      </c>
      <c r="L3698">
        <v>0.2</v>
      </c>
      <c r="M3698" t="str">
        <f t="shared" si="173"/>
        <v/>
      </c>
      <c r="N3698" s="12" t="str">
        <f t="shared" si="174"/>
        <v/>
      </c>
      <c r="O3698" t="str">
        <f t="shared" si="175"/>
        <v/>
      </c>
    </row>
    <row r="3699" spans="1:15" x14ac:dyDescent="0.25">
      <c r="A3699">
        <v>1993</v>
      </c>
      <c r="B3699">
        <v>3</v>
      </c>
      <c r="C3699" s="2">
        <v>9.0277777777777776E-2</v>
      </c>
      <c r="D3699">
        <v>1</v>
      </c>
      <c r="E3699">
        <v>10</v>
      </c>
      <c r="F3699" t="s">
        <v>3656</v>
      </c>
      <c r="G3699" t="s">
        <v>3836</v>
      </c>
      <c r="H3699">
        <v>31</v>
      </c>
      <c r="I3699">
        <v>10</v>
      </c>
      <c r="J3699">
        <v>1.53</v>
      </c>
      <c r="K3699">
        <v>2.3199999999999998</v>
      </c>
      <c r="L3699">
        <v>0.2</v>
      </c>
      <c r="M3699" t="str">
        <f t="shared" si="173"/>
        <v/>
      </c>
      <c r="N3699" s="12" t="str">
        <f t="shared" si="174"/>
        <v/>
      </c>
      <c r="O3699" t="str">
        <f t="shared" si="175"/>
        <v/>
      </c>
    </row>
    <row r="3700" spans="1:15" x14ac:dyDescent="0.25">
      <c r="A3700">
        <v>1993</v>
      </c>
      <c r="B3700">
        <v>3</v>
      </c>
      <c r="C3700" s="2">
        <v>7.2222222222222229E-2</v>
      </c>
      <c r="D3700">
        <v>1</v>
      </c>
      <c r="E3700">
        <v>10</v>
      </c>
      <c r="F3700" t="s">
        <v>3417</v>
      </c>
      <c r="G3700" t="s">
        <v>3835</v>
      </c>
      <c r="H3700">
        <v>31</v>
      </c>
      <c r="I3700">
        <v>10</v>
      </c>
      <c r="J3700">
        <v>2.3199999999999998</v>
      </c>
      <c r="K3700">
        <v>3.18</v>
      </c>
      <c r="L3700">
        <v>0.3</v>
      </c>
      <c r="M3700" t="str">
        <f t="shared" si="173"/>
        <v/>
      </c>
      <c r="N3700" s="12" t="str">
        <f t="shared" si="174"/>
        <v/>
      </c>
      <c r="O3700" t="str">
        <f t="shared" si="175"/>
        <v/>
      </c>
    </row>
    <row r="3701" spans="1:15" x14ac:dyDescent="0.25">
      <c r="A3701">
        <v>1993</v>
      </c>
      <c r="B3701">
        <v>3</v>
      </c>
      <c r="C3701" s="2">
        <v>5.4166666666666669E-2</v>
      </c>
      <c r="D3701">
        <v>1</v>
      </c>
      <c r="E3701">
        <v>10</v>
      </c>
      <c r="F3701" t="s">
        <v>3419</v>
      </c>
      <c r="G3701" t="s">
        <v>3834</v>
      </c>
      <c r="H3701">
        <v>31</v>
      </c>
      <c r="I3701">
        <v>10</v>
      </c>
      <c r="J3701">
        <v>3.18</v>
      </c>
      <c r="K3701">
        <v>2.1</v>
      </c>
      <c r="L3701">
        <v>0.2</v>
      </c>
      <c r="M3701" t="str">
        <f t="shared" si="173"/>
        <v/>
      </c>
      <c r="N3701" s="12" t="str">
        <f t="shared" si="174"/>
        <v/>
      </c>
      <c r="O3701" t="str">
        <f t="shared" si="175"/>
        <v/>
      </c>
    </row>
    <row r="3702" spans="1:15" x14ac:dyDescent="0.25">
      <c r="A3702">
        <v>1993</v>
      </c>
      <c r="B3702">
        <v>3</v>
      </c>
      <c r="C3702" s="2">
        <v>3.6111111111111115E-2</v>
      </c>
      <c r="D3702">
        <v>2</v>
      </c>
      <c r="E3702">
        <v>14</v>
      </c>
      <c r="F3702" t="s">
        <v>3301</v>
      </c>
      <c r="G3702" t="s">
        <v>3833</v>
      </c>
      <c r="H3702">
        <v>31</v>
      </c>
      <c r="I3702">
        <v>10</v>
      </c>
      <c r="J3702">
        <v>2.1</v>
      </c>
      <c r="K3702">
        <v>1.42</v>
      </c>
      <c r="L3702">
        <v>0.1</v>
      </c>
      <c r="M3702" t="str">
        <f t="shared" si="173"/>
        <v/>
      </c>
      <c r="N3702" s="12" t="str">
        <f t="shared" si="174"/>
        <v/>
      </c>
      <c r="O3702" t="str">
        <f t="shared" si="175"/>
        <v/>
      </c>
    </row>
    <row r="3703" spans="1:15" x14ac:dyDescent="0.25">
      <c r="A3703">
        <v>1993</v>
      </c>
      <c r="B3703">
        <v>3</v>
      </c>
      <c r="C3703" s="2">
        <v>1.8055555555555557E-2</v>
      </c>
      <c r="D3703">
        <v>3</v>
      </c>
      <c r="E3703">
        <v>14</v>
      </c>
      <c r="F3703" t="s">
        <v>3301</v>
      </c>
      <c r="G3703" t="s">
        <v>3832</v>
      </c>
      <c r="H3703">
        <v>31</v>
      </c>
      <c r="I3703">
        <v>17</v>
      </c>
      <c r="J3703">
        <v>1.42</v>
      </c>
      <c r="K3703">
        <v>7</v>
      </c>
      <c r="L3703">
        <v>1.1000000000000001</v>
      </c>
      <c r="M3703">
        <f t="shared" si="173"/>
        <v>3</v>
      </c>
      <c r="N3703" s="12">
        <f t="shared" si="174"/>
        <v>3.094907407407407E-2</v>
      </c>
      <c r="O3703">
        <f t="shared" si="175"/>
        <v>14</v>
      </c>
    </row>
    <row r="3704" spans="1:15" x14ac:dyDescent="0.25">
      <c r="A3704">
        <v>1993</v>
      </c>
      <c r="B3704">
        <v>4</v>
      </c>
      <c r="C3704" s="2">
        <v>0.625</v>
      </c>
      <c r="G3704" t="s">
        <v>3831</v>
      </c>
      <c r="H3704">
        <v>31</v>
      </c>
      <c r="I3704">
        <v>17</v>
      </c>
      <c r="J3704">
        <v>0</v>
      </c>
      <c r="K3704">
        <v>0.48</v>
      </c>
      <c r="L3704">
        <v>0.8</v>
      </c>
      <c r="M3704" t="str">
        <f t="shared" si="173"/>
        <v/>
      </c>
      <c r="N3704" s="12" t="str">
        <f t="shared" si="174"/>
        <v/>
      </c>
      <c r="O3704" t="str">
        <f t="shared" si="175"/>
        <v/>
      </c>
    </row>
    <row r="3705" spans="1:15" x14ac:dyDescent="0.25">
      <c r="A3705">
        <v>1993</v>
      </c>
      <c r="B3705">
        <v>4</v>
      </c>
      <c r="C3705" s="2">
        <v>0.61805555555555558</v>
      </c>
      <c r="D3705">
        <v>1</v>
      </c>
      <c r="E3705">
        <v>10</v>
      </c>
      <c r="F3705" t="s">
        <v>3387</v>
      </c>
      <c r="G3705" t="s">
        <v>3830</v>
      </c>
      <c r="H3705">
        <v>31</v>
      </c>
      <c r="I3705">
        <v>17</v>
      </c>
      <c r="J3705">
        <v>0.48</v>
      </c>
      <c r="K3705">
        <v>1.73</v>
      </c>
      <c r="L3705">
        <v>0.5</v>
      </c>
      <c r="M3705" t="str">
        <f t="shared" si="173"/>
        <v/>
      </c>
      <c r="N3705" s="12" t="str">
        <f t="shared" si="174"/>
        <v/>
      </c>
      <c r="O3705" t="str">
        <f t="shared" si="175"/>
        <v/>
      </c>
    </row>
    <row r="3706" spans="1:15" x14ac:dyDescent="0.25">
      <c r="A3706">
        <v>1993</v>
      </c>
      <c r="B3706">
        <v>4</v>
      </c>
      <c r="C3706" s="2">
        <v>0.59305555555555556</v>
      </c>
      <c r="D3706">
        <v>1</v>
      </c>
      <c r="E3706">
        <v>10</v>
      </c>
      <c r="F3706" t="s">
        <v>3390</v>
      </c>
      <c r="G3706" t="s">
        <v>3829</v>
      </c>
      <c r="H3706">
        <v>31</v>
      </c>
      <c r="I3706">
        <v>17</v>
      </c>
      <c r="J3706">
        <v>1.73</v>
      </c>
      <c r="K3706">
        <v>-0.43</v>
      </c>
      <c r="L3706">
        <v>1.1000000000000001</v>
      </c>
      <c r="M3706" t="str">
        <f t="shared" si="173"/>
        <v/>
      </c>
      <c r="N3706" s="12" t="str">
        <f t="shared" si="174"/>
        <v/>
      </c>
      <c r="O3706" t="str">
        <f t="shared" si="175"/>
        <v/>
      </c>
    </row>
    <row r="3707" spans="1:15" x14ac:dyDescent="0.25">
      <c r="A3707">
        <v>1993</v>
      </c>
      <c r="B3707">
        <v>4</v>
      </c>
      <c r="C3707" s="2">
        <v>0.56805555555555554</v>
      </c>
      <c r="D3707">
        <v>2</v>
      </c>
      <c r="E3707">
        <v>22</v>
      </c>
      <c r="F3707" t="s">
        <v>3389</v>
      </c>
      <c r="G3707" t="s">
        <v>3407</v>
      </c>
      <c r="H3707">
        <v>31</v>
      </c>
      <c r="I3707">
        <v>17</v>
      </c>
      <c r="J3707">
        <v>-0.43</v>
      </c>
      <c r="K3707">
        <v>-0.69</v>
      </c>
      <c r="L3707">
        <v>1.1000000000000001</v>
      </c>
      <c r="M3707" t="str">
        <f t="shared" si="173"/>
        <v/>
      </c>
      <c r="N3707" s="12" t="str">
        <f t="shared" si="174"/>
        <v/>
      </c>
      <c r="O3707" t="str">
        <f t="shared" si="175"/>
        <v/>
      </c>
    </row>
    <row r="3708" spans="1:15" x14ac:dyDescent="0.25">
      <c r="A3708">
        <v>1993</v>
      </c>
      <c r="B3708">
        <v>4</v>
      </c>
      <c r="C3708" s="2">
        <v>0.54305555555555551</v>
      </c>
      <c r="D3708">
        <v>3</v>
      </c>
      <c r="E3708">
        <v>19</v>
      </c>
      <c r="F3708" t="s">
        <v>3297</v>
      </c>
      <c r="G3708" t="s">
        <v>3828</v>
      </c>
      <c r="H3708">
        <v>31</v>
      </c>
      <c r="I3708">
        <v>17</v>
      </c>
      <c r="J3708">
        <v>-0.69</v>
      </c>
      <c r="K3708">
        <v>0</v>
      </c>
      <c r="L3708">
        <v>0.7</v>
      </c>
      <c r="M3708" t="str">
        <f t="shared" si="173"/>
        <v/>
      </c>
      <c r="N3708" s="12" t="str">
        <f t="shared" si="174"/>
        <v/>
      </c>
      <c r="O3708" t="str">
        <f t="shared" si="175"/>
        <v/>
      </c>
    </row>
    <row r="3709" spans="1:15" x14ac:dyDescent="0.25">
      <c r="A3709">
        <v>1993</v>
      </c>
      <c r="B3709">
        <v>4</v>
      </c>
      <c r="C3709" s="2">
        <v>0.5180555555555556</v>
      </c>
      <c r="D3709">
        <v>4</v>
      </c>
      <c r="E3709">
        <v>1</v>
      </c>
      <c r="F3709" t="s">
        <v>3743</v>
      </c>
      <c r="G3709" t="s">
        <v>3827</v>
      </c>
      <c r="H3709">
        <v>31</v>
      </c>
      <c r="I3709">
        <v>17</v>
      </c>
      <c r="J3709">
        <v>0</v>
      </c>
      <c r="K3709">
        <v>0.35</v>
      </c>
      <c r="L3709">
        <v>0.5</v>
      </c>
      <c r="M3709" t="str">
        <f t="shared" si="173"/>
        <v/>
      </c>
      <c r="N3709" s="12" t="str">
        <f t="shared" si="174"/>
        <v/>
      </c>
      <c r="O3709" t="str">
        <f t="shared" si="175"/>
        <v/>
      </c>
    </row>
    <row r="3710" spans="1:15" x14ac:dyDescent="0.25">
      <c r="A3710">
        <v>1993</v>
      </c>
      <c r="B3710">
        <v>4</v>
      </c>
      <c r="C3710" s="2">
        <v>0.49027777777777781</v>
      </c>
      <c r="D3710">
        <v>1</v>
      </c>
      <c r="E3710">
        <v>10</v>
      </c>
      <c r="F3710" t="s">
        <v>3688</v>
      </c>
      <c r="G3710" t="s">
        <v>3826</v>
      </c>
      <c r="H3710">
        <v>31</v>
      </c>
      <c r="I3710">
        <v>17</v>
      </c>
      <c r="J3710">
        <v>-0.35</v>
      </c>
      <c r="K3710">
        <v>-0.78</v>
      </c>
      <c r="L3710">
        <v>0.4</v>
      </c>
      <c r="M3710" t="str">
        <f t="shared" si="173"/>
        <v/>
      </c>
      <c r="N3710" s="12" t="str">
        <f t="shared" si="174"/>
        <v/>
      </c>
      <c r="O3710" t="str">
        <f t="shared" si="175"/>
        <v/>
      </c>
    </row>
    <row r="3711" spans="1:15" x14ac:dyDescent="0.25">
      <c r="A3711">
        <v>1993</v>
      </c>
      <c r="B3711">
        <v>4</v>
      </c>
      <c r="C3711" s="2">
        <v>0.48125000000000001</v>
      </c>
      <c r="D3711">
        <v>2</v>
      </c>
      <c r="E3711">
        <v>10</v>
      </c>
      <c r="F3711" t="s">
        <v>3688</v>
      </c>
      <c r="G3711" t="s">
        <v>3825</v>
      </c>
      <c r="H3711">
        <v>31</v>
      </c>
      <c r="I3711">
        <v>17</v>
      </c>
      <c r="J3711">
        <v>-0.78</v>
      </c>
      <c r="K3711">
        <v>-1.42</v>
      </c>
      <c r="L3711">
        <v>0.2</v>
      </c>
      <c r="M3711" t="str">
        <f t="shared" si="173"/>
        <v/>
      </c>
      <c r="N3711" s="12" t="str">
        <f t="shared" si="174"/>
        <v/>
      </c>
      <c r="O3711" t="str">
        <f t="shared" si="175"/>
        <v/>
      </c>
    </row>
    <row r="3712" spans="1:15" x14ac:dyDescent="0.25">
      <c r="A3712">
        <v>1993</v>
      </c>
      <c r="B3712">
        <v>4</v>
      </c>
      <c r="C3712" s="2">
        <v>0.47222222222222227</v>
      </c>
      <c r="D3712">
        <v>3</v>
      </c>
      <c r="E3712">
        <v>10</v>
      </c>
      <c r="F3712" t="s">
        <v>3688</v>
      </c>
      <c r="G3712" t="s">
        <v>3795</v>
      </c>
      <c r="H3712">
        <v>31</v>
      </c>
      <c r="I3712">
        <v>17</v>
      </c>
      <c r="J3712">
        <v>-1.42</v>
      </c>
      <c r="K3712">
        <v>-2.4900000000000002</v>
      </c>
      <c r="L3712">
        <v>0.1</v>
      </c>
      <c r="M3712" t="str">
        <f t="shared" si="173"/>
        <v/>
      </c>
      <c r="N3712" s="12" t="str">
        <f t="shared" si="174"/>
        <v/>
      </c>
      <c r="O3712" t="str">
        <f t="shared" si="175"/>
        <v/>
      </c>
    </row>
    <row r="3713" spans="1:15" x14ac:dyDescent="0.25">
      <c r="A3713">
        <v>1993</v>
      </c>
      <c r="B3713">
        <v>4</v>
      </c>
      <c r="C3713" s="2">
        <v>0.46319444444444446</v>
      </c>
      <c r="D3713">
        <v>4</v>
      </c>
      <c r="E3713">
        <v>10</v>
      </c>
      <c r="F3713" t="s">
        <v>3688</v>
      </c>
      <c r="G3713" t="s">
        <v>3824</v>
      </c>
      <c r="H3713">
        <v>31</v>
      </c>
      <c r="I3713">
        <v>17</v>
      </c>
      <c r="J3713">
        <v>-2.4900000000000002</v>
      </c>
      <c r="K3713">
        <v>-1.86</v>
      </c>
      <c r="L3713">
        <v>0.2</v>
      </c>
      <c r="M3713" t="str">
        <f t="shared" si="173"/>
        <v/>
      </c>
      <c r="N3713" s="12" t="str">
        <f t="shared" si="174"/>
        <v/>
      </c>
      <c r="O3713" t="str">
        <f t="shared" si="175"/>
        <v/>
      </c>
    </row>
    <row r="3714" spans="1:15" x14ac:dyDescent="0.25">
      <c r="A3714">
        <v>1993</v>
      </c>
      <c r="B3714">
        <v>4</v>
      </c>
      <c r="C3714" s="2">
        <v>0.45416666666666666</v>
      </c>
      <c r="D3714">
        <v>1</v>
      </c>
      <c r="E3714">
        <v>10</v>
      </c>
      <c r="F3714" t="s">
        <v>3694</v>
      </c>
      <c r="G3714" t="s">
        <v>3823</v>
      </c>
      <c r="H3714">
        <v>31</v>
      </c>
      <c r="I3714">
        <v>17</v>
      </c>
      <c r="J3714">
        <v>1.86</v>
      </c>
      <c r="K3714">
        <v>2.59</v>
      </c>
      <c r="L3714">
        <v>0.1</v>
      </c>
      <c r="M3714" t="str">
        <f t="shared" si="173"/>
        <v/>
      </c>
      <c r="N3714" s="12" t="str">
        <f t="shared" si="174"/>
        <v/>
      </c>
      <c r="O3714" t="str">
        <f t="shared" si="175"/>
        <v/>
      </c>
    </row>
    <row r="3715" spans="1:15" x14ac:dyDescent="0.25">
      <c r="A3715">
        <v>1993</v>
      </c>
      <c r="B3715">
        <v>4</v>
      </c>
      <c r="C3715" s="2">
        <v>0.4368055555555555</v>
      </c>
      <c r="D3715">
        <v>1</v>
      </c>
      <c r="E3715">
        <v>10</v>
      </c>
      <c r="F3715" t="s">
        <v>3822</v>
      </c>
      <c r="G3715" t="s">
        <v>3821</v>
      </c>
      <c r="H3715">
        <v>38</v>
      </c>
      <c r="I3715">
        <v>17</v>
      </c>
      <c r="J3715">
        <v>2.59</v>
      </c>
      <c r="K3715">
        <v>7</v>
      </c>
      <c r="L3715">
        <v>0</v>
      </c>
      <c r="M3715">
        <f t="shared" si="173"/>
        <v>4</v>
      </c>
      <c r="N3715" s="12">
        <f t="shared" si="174"/>
        <v>3.4386574074074076E-2</v>
      </c>
      <c r="O3715">
        <f t="shared" si="175"/>
        <v>21</v>
      </c>
    </row>
    <row r="3716" spans="1:15" x14ac:dyDescent="0.25">
      <c r="A3716">
        <v>1993</v>
      </c>
      <c r="B3716">
        <v>4</v>
      </c>
      <c r="C3716" s="2">
        <v>0.41944444444444445</v>
      </c>
      <c r="G3716" t="s">
        <v>3816</v>
      </c>
      <c r="H3716">
        <v>38</v>
      </c>
      <c r="I3716">
        <v>17</v>
      </c>
      <c r="J3716">
        <v>0</v>
      </c>
      <c r="K3716">
        <v>0.28000000000000003</v>
      </c>
      <c r="L3716">
        <v>0</v>
      </c>
      <c r="M3716" t="str">
        <f t="shared" ref="M3716:M3779" si="176">IF(AND(H3716=H3715,I3716=I3715),"",$B3716)</f>
        <v/>
      </c>
      <c r="N3716" s="12" t="str">
        <f t="shared" ref="N3716:N3779" si="177">IF(NOT(ISNUMBER(M3716)),"",
IF(AND($C3716=0.625,$B3716=1),TIME(0,0,0),
(($C$3-C3716)+0.625*(B3716-1))/60))</f>
        <v/>
      </c>
      <c r="O3716" t="str">
        <f t="shared" ref="O3716:O3779" si="178">IF(N3716&lt;&gt;"",ABS(H3716-I3716),"")</f>
        <v/>
      </c>
    </row>
    <row r="3717" spans="1:15" x14ac:dyDescent="0.25">
      <c r="A3717">
        <v>1993</v>
      </c>
      <c r="B3717">
        <v>4</v>
      </c>
      <c r="C3717" s="2">
        <v>0.41597222222222219</v>
      </c>
      <c r="D3717">
        <v>1</v>
      </c>
      <c r="E3717">
        <v>10</v>
      </c>
      <c r="F3717" t="s">
        <v>3675</v>
      </c>
      <c r="G3717" t="s">
        <v>3820</v>
      </c>
      <c r="H3717">
        <v>38</v>
      </c>
      <c r="I3717">
        <v>17</v>
      </c>
      <c r="J3717">
        <v>0.28000000000000003</v>
      </c>
      <c r="K3717">
        <v>-0.27</v>
      </c>
      <c r="L3717">
        <v>0</v>
      </c>
      <c r="M3717" t="str">
        <f t="shared" si="176"/>
        <v/>
      </c>
      <c r="N3717" s="12" t="str">
        <f t="shared" si="177"/>
        <v/>
      </c>
      <c r="O3717" t="str">
        <f t="shared" si="178"/>
        <v/>
      </c>
    </row>
    <row r="3718" spans="1:15" x14ac:dyDescent="0.25">
      <c r="A3718">
        <v>1993</v>
      </c>
      <c r="B3718">
        <v>4</v>
      </c>
      <c r="C3718" s="2">
        <v>0.40972222222222227</v>
      </c>
      <c r="D3718">
        <v>2</v>
      </c>
      <c r="E3718">
        <v>10</v>
      </c>
      <c r="F3718" t="s">
        <v>3675</v>
      </c>
      <c r="G3718" t="s">
        <v>3819</v>
      </c>
      <c r="H3718">
        <v>38</v>
      </c>
      <c r="I3718">
        <v>17</v>
      </c>
      <c r="J3718">
        <v>-0.27</v>
      </c>
      <c r="K3718">
        <v>-5.37</v>
      </c>
      <c r="L3718">
        <v>0</v>
      </c>
      <c r="M3718" t="str">
        <f t="shared" si="176"/>
        <v/>
      </c>
      <c r="N3718" s="12" t="str">
        <f t="shared" si="177"/>
        <v/>
      </c>
      <c r="O3718" t="str">
        <f t="shared" si="178"/>
        <v/>
      </c>
    </row>
    <row r="3719" spans="1:15" x14ac:dyDescent="0.25">
      <c r="A3719">
        <v>1993</v>
      </c>
      <c r="B3719">
        <v>4</v>
      </c>
      <c r="C3719" s="2">
        <v>0.40347222222222223</v>
      </c>
      <c r="D3719">
        <v>1</v>
      </c>
      <c r="E3719">
        <v>8</v>
      </c>
      <c r="F3719" t="s">
        <v>3818</v>
      </c>
      <c r="G3719" t="s">
        <v>3397</v>
      </c>
      <c r="H3719">
        <v>38</v>
      </c>
      <c r="I3719">
        <v>17</v>
      </c>
      <c r="J3719">
        <v>5.37</v>
      </c>
      <c r="K3719">
        <v>4.57</v>
      </c>
      <c r="L3719">
        <v>0</v>
      </c>
      <c r="M3719" t="str">
        <f t="shared" si="176"/>
        <v/>
      </c>
      <c r="N3719" s="12" t="str">
        <f t="shared" si="177"/>
        <v/>
      </c>
      <c r="O3719" t="str">
        <f t="shared" si="178"/>
        <v/>
      </c>
    </row>
    <row r="3720" spans="1:15" x14ac:dyDescent="0.25">
      <c r="A3720">
        <v>1993</v>
      </c>
      <c r="B3720">
        <v>4</v>
      </c>
      <c r="C3720" s="2">
        <v>0.3833333333333333</v>
      </c>
      <c r="D3720">
        <v>2</v>
      </c>
      <c r="E3720">
        <v>8</v>
      </c>
      <c r="F3720" t="s">
        <v>3818</v>
      </c>
      <c r="G3720" t="s">
        <v>3674</v>
      </c>
      <c r="H3720">
        <v>38</v>
      </c>
      <c r="I3720">
        <v>17</v>
      </c>
      <c r="J3720">
        <v>4.57</v>
      </c>
      <c r="K3720">
        <v>3.13</v>
      </c>
      <c r="L3720">
        <v>0</v>
      </c>
      <c r="M3720" t="str">
        <f t="shared" si="176"/>
        <v/>
      </c>
      <c r="N3720" s="12" t="str">
        <f t="shared" si="177"/>
        <v/>
      </c>
      <c r="O3720" t="str">
        <f t="shared" si="178"/>
        <v/>
      </c>
    </row>
    <row r="3721" spans="1:15" x14ac:dyDescent="0.25">
      <c r="A3721">
        <v>1993</v>
      </c>
      <c r="B3721">
        <v>4</v>
      </c>
      <c r="C3721" s="2">
        <v>0.36319444444444443</v>
      </c>
      <c r="D3721">
        <v>3</v>
      </c>
      <c r="E3721">
        <v>10</v>
      </c>
      <c r="F3721" t="s">
        <v>3777</v>
      </c>
      <c r="G3721" t="s">
        <v>3817</v>
      </c>
      <c r="H3721">
        <v>45</v>
      </c>
      <c r="I3721">
        <v>17</v>
      </c>
      <c r="J3721">
        <v>3.13</v>
      </c>
      <c r="K3721">
        <v>7</v>
      </c>
      <c r="L3721">
        <v>0</v>
      </c>
      <c r="M3721">
        <f t="shared" si="176"/>
        <v>4</v>
      </c>
      <c r="N3721" s="12">
        <f t="shared" si="177"/>
        <v>3.561342592592593E-2</v>
      </c>
      <c r="O3721">
        <f t="shared" si="178"/>
        <v>28</v>
      </c>
    </row>
    <row r="3722" spans="1:15" x14ac:dyDescent="0.25">
      <c r="A3722">
        <v>1993</v>
      </c>
      <c r="B3722">
        <v>4</v>
      </c>
      <c r="C3722" s="2">
        <v>0.34166666666666662</v>
      </c>
      <c r="G3722" t="s">
        <v>3816</v>
      </c>
      <c r="H3722">
        <v>45</v>
      </c>
      <c r="I3722">
        <v>17</v>
      </c>
      <c r="J3722">
        <v>0</v>
      </c>
      <c r="K3722">
        <v>0.28000000000000003</v>
      </c>
      <c r="L3722">
        <v>0</v>
      </c>
      <c r="M3722" t="str">
        <f t="shared" si="176"/>
        <v/>
      </c>
      <c r="N3722" s="12" t="str">
        <f t="shared" si="177"/>
        <v/>
      </c>
      <c r="O3722" t="str">
        <f t="shared" si="178"/>
        <v/>
      </c>
    </row>
    <row r="3723" spans="1:15" x14ac:dyDescent="0.25">
      <c r="A3723">
        <v>1993</v>
      </c>
      <c r="B3723">
        <v>4</v>
      </c>
      <c r="C3723" s="2">
        <v>0.3347222222222222</v>
      </c>
      <c r="D3723">
        <v>1</v>
      </c>
      <c r="E3723">
        <v>10</v>
      </c>
      <c r="F3723" t="s">
        <v>3675</v>
      </c>
      <c r="G3723" t="s">
        <v>3815</v>
      </c>
      <c r="H3723">
        <v>45</v>
      </c>
      <c r="I3723">
        <v>17</v>
      </c>
      <c r="J3723">
        <v>0.28000000000000003</v>
      </c>
      <c r="K3723">
        <v>0.68</v>
      </c>
      <c r="L3723">
        <v>0</v>
      </c>
      <c r="M3723" t="str">
        <f t="shared" si="176"/>
        <v/>
      </c>
      <c r="N3723" s="12" t="str">
        <f t="shared" si="177"/>
        <v/>
      </c>
      <c r="O3723" t="str">
        <f t="shared" si="178"/>
        <v/>
      </c>
    </row>
    <row r="3724" spans="1:15" x14ac:dyDescent="0.25">
      <c r="A3724">
        <v>1993</v>
      </c>
      <c r="B3724">
        <v>4</v>
      </c>
      <c r="C3724" s="2">
        <v>0.32777777777777778</v>
      </c>
      <c r="D3724">
        <v>2</v>
      </c>
      <c r="E3724">
        <v>3</v>
      </c>
      <c r="F3724" t="s">
        <v>3814</v>
      </c>
      <c r="H3724">
        <v>45</v>
      </c>
      <c r="I3724">
        <v>17</v>
      </c>
      <c r="J3724">
        <v>0.68</v>
      </c>
      <c r="K3724">
        <v>0</v>
      </c>
      <c r="L3724">
        <v>0</v>
      </c>
      <c r="M3724" t="str">
        <f t="shared" si="176"/>
        <v/>
      </c>
      <c r="N3724" s="12" t="str">
        <f t="shared" si="177"/>
        <v/>
      </c>
      <c r="O3724" t="str">
        <f t="shared" si="178"/>
        <v/>
      </c>
    </row>
    <row r="3725" spans="1:15" x14ac:dyDescent="0.25">
      <c r="A3725">
        <v>1993</v>
      </c>
      <c r="B3725">
        <v>4</v>
      </c>
      <c r="C3725" s="2">
        <v>0.32083333333333336</v>
      </c>
      <c r="D3725">
        <v>2</v>
      </c>
      <c r="E3725">
        <v>8</v>
      </c>
      <c r="F3725" t="s">
        <v>3661</v>
      </c>
      <c r="G3725" t="s">
        <v>3813</v>
      </c>
      <c r="H3725">
        <v>51</v>
      </c>
      <c r="I3725">
        <v>17</v>
      </c>
      <c r="J3725">
        <v>0</v>
      </c>
      <c r="K3725">
        <v>-7</v>
      </c>
      <c r="L3725">
        <v>0</v>
      </c>
      <c r="M3725">
        <f t="shared" si="176"/>
        <v>4</v>
      </c>
      <c r="N3725" s="12">
        <f t="shared" si="177"/>
        <v>3.6319444444444446E-2</v>
      </c>
      <c r="O3725">
        <f t="shared" si="178"/>
        <v>34</v>
      </c>
    </row>
    <row r="3726" spans="1:15" x14ac:dyDescent="0.25">
      <c r="A3726">
        <v>1993</v>
      </c>
      <c r="B3726">
        <v>4</v>
      </c>
      <c r="G3726" t="s">
        <v>3812</v>
      </c>
      <c r="H3726">
        <v>52</v>
      </c>
      <c r="I3726">
        <v>17</v>
      </c>
      <c r="J3726">
        <v>0</v>
      </c>
      <c r="K3726">
        <v>0</v>
      </c>
      <c r="L3726">
        <v>0</v>
      </c>
      <c r="M3726">
        <f t="shared" si="176"/>
        <v>4</v>
      </c>
      <c r="N3726" s="12">
        <f t="shared" si="177"/>
        <v>4.1666666666666664E-2</v>
      </c>
      <c r="O3726">
        <f t="shared" si="178"/>
        <v>35</v>
      </c>
    </row>
    <row r="3727" spans="1:15" x14ac:dyDescent="0.25">
      <c r="A3727">
        <v>1993</v>
      </c>
      <c r="B3727">
        <v>4</v>
      </c>
      <c r="C3727" s="2">
        <v>0.31319444444444444</v>
      </c>
      <c r="G3727" t="s">
        <v>3811</v>
      </c>
      <c r="H3727">
        <v>52</v>
      </c>
      <c r="I3727">
        <v>17</v>
      </c>
      <c r="J3727">
        <v>0</v>
      </c>
      <c r="K3727">
        <v>0.61</v>
      </c>
      <c r="L3727">
        <v>0</v>
      </c>
      <c r="M3727" t="str">
        <f t="shared" si="176"/>
        <v/>
      </c>
      <c r="N3727" s="12" t="str">
        <f t="shared" si="177"/>
        <v/>
      </c>
      <c r="O3727" t="str">
        <f t="shared" si="178"/>
        <v/>
      </c>
    </row>
    <row r="3728" spans="1:15" x14ac:dyDescent="0.25">
      <c r="A3728">
        <v>1993</v>
      </c>
      <c r="B3728">
        <v>4</v>
      </c>
      <c r="C3728" s="2">
        <v>0.30555555555555552</v>
      </c>
      <c r="D3728">
        <v>1</v>
      </c>
      <c r="E3728">
        <v>10</v>
      </c>
      <c r="F3728" t="s">
        <v>3810</v>
      </c>
      <c r="G3728" t="s">
        <v>3809</v>
      </c>
      <c r="H3728">
        <v>52</v>
      </c>
      <c r="I3728">
        <v>17</v>
      </c>
      <c r="J3728">
        <v>0.61</v>
      </c>
      <c r="K3728">
        <v>-2.65</v>
      </c>
      <c r="L3728">
        <v>0</v>
      </c>
      <c r="M3728" t="str">
        <f t="shared" si="176"/>
        <v/>
      </c>
      <c r="N3728" s="12" t="str">
        <f t="shared" si="177"/>
        <v/>
      </c>
      <c r="O3728" t="str">
        <f t="shared" si="178"/>
        <v/>
      </c>
    </row>
    <row r="3729" spans="1:15" x14ac:dyDescent="0.25">
      <c r="A3729">
        <v>1993</v>
      </c>
      <c r="B3729">
        <v>4</v>
      </c>
      <c r="C3729" s="2">
        <v>0.29583333333333334</v>
      </c>
      <c r="D3729">
        <v>1</v>
      </c>
      <c r="E3729">
        <v>10</v>
      </c>
      <c r="F3729" t="s">
        <v>3753</v>
      </c>
      <c r="G3729" t="s">
        <v>3808</v>
      </c>
      <c r="H3729">
        <v>52</v>
      </c>
      <c r="I3729">
        <v>17</v>
      </c>
      <c r="J3729">
        <v>2.65</v>
      </c>
      <c r="K3729">
        <v>2.25</v>
      </c>
      <c r="L3729">
        <v>0</v>
      </c>
      <c r="M3729" t="str">
        <f t="shared" si="176"/>
        <v/>
      </c>
      <c r="N3729" s="12" t="str">
        <f t="shared" si="177"/>
        <v/>
      </c>
      <c r="O3729" t="str">
        <f t="shared" si="178"/>
        <v/>
      </c>
    </row>
    <row r="3730" spans="1:15" x14ac:dyDescent="0.25">
      <c r="A3730">
        <v>1993</v>
      </c>
      <c r="B3730">
        <v>4</v>
      </c>
      <c r="C3730" s="2">
        <v>0.27777777777777779</v>
      </c>
      <c r="D3730">
        <v>2</v>
      </c>
      <c r="E3730">
        <v>9</v>
      </c>
      <c r="F3730" t="s">
        <v>3658</v>
      </c>
      <c r="G3730" t="s">
        <v>3807</v>
      </c>
      <c r="H3730">
        <v>52</v>
      </c>
      <c r="I3730">
        <v>17</v>
      </c>
      <c r="J3730">
        <v>2.25</v>
      </c>
      <c r="K3730">
        <v>-2.06</v>
      </c>
      <c r="L3730">
        <v>0</v>
      </c>
      <c r="M3730" t="str">
        <f t="shared" si="176"/>
        <v/>
      </c>
      <c r="N3730" s="12" t="str">
        <f t="shared" si="177"/>
        <v/>
      </c>
      <c r="O3730" t="str">
        <f t="shared" si="178"/>
        <v/>
      </c>
    </row>
    <row r="3731" spans="1:15" x14ac:dyDescent="0.25">
      <c r="A3731">
        <v>1993</v>
      </c>
      <c r="B3731">
        <v>4</v>
      </c>
      <c r="C3731" s="2">
        <v>0.25972222222222224</v>
      </c>
      <c r="D3731">
        <v>1</v>
      </c>
      <c r="E3731">
        <v>10</v>
      </c>
      <c r="F3731" t="s">
        <v>3701</v>
      </c>
      <c r="G3731" t="s">
        <v>3806</v>
      </c>
      <c r="H3731">
        <v>52</v>
      </c>
      <c r="I3731">
        <v>17</v>
      </c>
      <c r="J3731">
        <v>2.06</v>
      </c>
      <c r="K3731">
        <v>1.92</v>
      </c>
      <c r="L3731">
        <v>0</v>
      </c>
      <c r="M3731" t="str">
        <f t="shared" si="176"/>
        <v/>
      </c>
      <c r="N3731" s="12" t="str">
        <f t="shared" si="177"/>
        <v/>
      </c>
      <c r="O3731" t="str">
        <f t="shared" si="178"/>
        <v/>
      </c>
    </row>
    <row r="3732" spans="1:15" x14ac:dyDescent="0.25">
      <c r="A3732">
        <v>1993</v>
      </c>
      <c r="B3732">
        <v>4</v>
      </c>
      <c r="C3732" s="2">
        <v>0.25069444444444444</v>
      </c>
      <c r="D3732">
        <v>2</v>
      </c>
      <c r="E3732">
        <v>7</v>
      </c>
      <c r="F3732" t="s">
        <v>3805</v>
      </c>
      <c r="G3732" t="s">
        <v>3804</v>
      </c>
      <c r="H3732">
        <v>52</v>
      </c>
      <c r="I3732">
        <v>17</v>
      </c>
      <c r="J3732">
        <v>1.92</v>
      </c>
      <c r="K3732">
        <v>3.18</v>
      </c>
      <c r="L3732">
        <v>0</v>
      </c>
      <c r="M3732" t="str">
        <f t="shared" si="176"/>
        <v/>
      </c>
      <c r="N3732" s="12" t="str">
        <f t="shared" si="177"/>
        <v/>
      </c>
      <c r="O3732" t="str">
        <f t="shared" si="178"/>
        <v/>
      </c>
    </row>
    <row r="3733" spans="1:15" x14ac:dyDescent="0.25">
      <c r="A3733">
        <v>1993</v>
      </c>
      <c r="B3733">
        <v>4</v>
      </c>
      <c r="C3733" s="2">
        <v>0.24166666666666667</v>
      </c>
      <c r="D3733">
        <v>1</v>
      </c>
      <c r="E3733">
        <v>10</v>
      </c>
      <c r="F3733" t="s">
        <v>3419</v>
      </c>
      <c r="H3733">
        <v>52</v>
      </c>
      <c r="I3733">
        <v>17</v>
      </c>
      <c r="J3733">
        <v>3.18</v>
      </c>
      <c r="K3733">
        <v>3.91</v>
      </c>
      <c r="L3733">
        <v>0</v>
      </c>
      <c r="M3733" t="str">
        <f t="shared" si="176"/>
        <v/>
      </c>
      <c r="N3733" s="12" t="str">
        <f t="shared" si="177"/>
        <v/>
      </c>
      <c r="O3733" t="str">
        <f t="shared" si="178"/>
        <v/>
      </c>
    </row>
    <row r="3734" spans="1:15" x14ac:dyDescent="0.25">
      <c r="A3734">
        <v>1993</v>
      </c>
      <c r="B3734">
        <v>4</v>
      </c>
      <c r="C3734" s="2">
        <v>0.23263888888888887</v>
      </c>
      <c r="D3734">
        <v>1</v>
      </c>
      <c r="E3734">
        <v>5</v>
      </c>
      <c r="F3734" t="s">
        <v>3372</v>
      </c>
      <c r="G3734" t="s">
        <v>3803</v>
      </c>
      <c r="H3734">
        <v>52</v>
      </c>
      <c r="I3734">
        <v>17</v>
      </c>
      <c r="J3734">
        <v>3.91</v>
      </c>
      <c r="K3734">
        <v>3.31</v>
      </c>
      <c r="L3734">
        <v>0</v>
      </c>
      <c r="M3734" t="str">
        <f t="shared" si="176"/>
        <v/>
      </c>
      <c r="N3734" s="12" t="str">
        <f t="shared" si="177"/>
        <v/>
      </c>
      <c r="O3734" t="str">
        <f t="shared" si="178"/>
        <v/>
      </c>
    </row>
    <row r="3735" spans="1:15" x14ac:dyDescent="0.25">
      <c r="A3735">
        <v>1993</v>
      </c>
      <c r="B3735">
        <v>4</v>
      </c>
      <c r="C3735" s="2">
        <v>0.22361111111111109</v>
      </c>
      <c r="D3735">
        <v>2</v>
      </c>
      <c r="E3735">
        <v>5</v>
      </c>
      <c r="F3735" t="s">
        <v>3372</v>
      </c>
      <c r="G3735" t="s">
        <v>3802</v>
      </c>
      <c r="H3735">
        <v>52</v>
      </c>
      <c r="I3735">
        <v>17</v>
      </c>
      <c r="J3735">
        <v>3.31</v>
      </c>
      <c r="K3735">
        <v>2.61</v>
      </c>
      <c r="L3735">
        <v>0</v>
      </c>
      <c r="M3735" t="str">
        <f t="shared" si="176"/>
        <v/>
      </c>
      <c r="N3735" s="12" t="str">
        <f t="shared" si="177"/>
        <v/>
      </c>
      <c r="O3735" t="str">
        <f t="shared" si="178"/>
        <v/>
      </c>
    </row>
    <row r="3736" spans="1:15" x14ac:dyDescent="0.25">
      <c r="A3736">
        <v>1993</v>
      </c>
      <c r="B3736">
        <v>4</v>
      </c>
      <c r="C3736" s="2">
        <v>0.21458333333333335</v>
      </c>
      <c r="D3736">
        <v>3</v>
      </c>
      <c r="E3736">
        <v>5</v>
      </c>
      <c r="F3736" t="s">
        <v>3372</v>
      </c>
      <c r="G3736" t="s">
        <v>3795</v>
      </c>
      <c r="H3736">
        <v>52</v>
      </c>
      <c r="I3736">
        <v>17</v>
      </c>
      <c r="J3736">
        <v>2.61</v>
      </c>
      <c r="K3736">
        <v>1.35</v>
      </c>
      <c r="L3736">
        <v>0</v>
      </c>
      <c r="M3736" t="str">
        <f t="shared" si="176"/>
        <v/>
      </c>
      <c r="N3736" s="12" t="str">
        <f t="shared" si="177"/>
        <v/>
      </c>
      <c r="O3736" t="str">
        <f t="shared" si="178"/>
        <v/>
      </c>
    </row>
    <row r="3737" spans="1:15" x14ac:dyDescent="0.25">
      <c r="A3737">
        <v>1993</v>
      </c>
      <c r="B3737">
        <v>4</v>
      </c>
      <c r="C3737" s="2">
        <v>0.20555555555555557</v>
      </c>
      <c r="D3737">
        <v>4</v>
      </c>
      <c r="E3737">
        <v>5</v>
      </c>
      <c r="F3737" t="s">
        <v>3372</v>
      </c>
      <c r="G3737" t="s">
        <v>3801</v>
      </c>
      <c r="H3737">
        <v>52</v>
      </c>
      <c r="I3737">
        <v>17</v>
      </c>
      <c r="J3737">
        <v>1.35</v>
      </c>
      <c r="K3737">
        <v>0.28000000000000003</v>
      </c>
      <c r="L3737">
        <v>0</v>
      </c>
      <c r="M3737" t="str">
        <f t="shared" si="176"/>
        <v/>
      </c>
      <c r="N3737" s="12" t="str">
        <f t="shared" si="177"/>
        <v/>
      </c>
      <c r="O3737" t="str">
        <f t="shared" si="178"/>
        <v/>
      </c>
    </row>
    <row r="3738" spans="1:15" x14ac:dyDescent="0.25">
      <c r="A3738">
        <v>1993</v>
      </c>
      <c r="B3738">
        <v>4</v>
      </c>
      <c r="C3738" s="2">
        <v>0.19583333333333333</v>
      </c>
      <c r="D3738">
        <v>1</v>
      </c>
      <c r="E3738">
        <v>10</v>
      </c>
      <c r="F3738" t="s">
        <v>3675</v>
      </c>
      <c r="H3738">
        <v>52</v>
      </c>
      <c r="I3738">
        <v>17</v>
      </c>
      <c r="J3738">
        <v>0.28000000000000003</v>
      </c>
      <c r="K3738">
        <v>0.67</v>
      </c>
      <c r="L3738">
        <v>0</v>
      </c>
      <c r="M3738" t="str">
        <f t="shared" si="176"/>
        <v/>
      </c>
      <c r="N3738" s="12" t="str">
        <f t="shared" si="177"/>
        <v/>
      </c>
      <c r="O3738" t="str">
        <f t="shared" si="178"/>
        <v/>
      </c>
    </row>
    <row r="3739" spans="1:15" x14ac:dyDescent="0.25">
      <c r="A3739">
        <v>1993</v>
      </c>
      <c r="B3739">
        <v>4</v>
      </c>
      <c r="C3739" s="2">
        <v>0.17986111111111111</v>
      </c>
      <c r="D3739">
        <v>1</v>
      </c>
      <c r="E3739">
        <v>10</v>
      </c>
      <c r="F3739" t="s">
        <v>3716</v>
      </c>
      <c r="G3739" t="s">
        <v>3800</v>
      </c>
      <c r="H3739">
        <v>52</v>
      </c>
      <c r="I3739">
        <v>17</v>
      </c>
      <c r="J3739">
        <v>0.67</v>
      </c>
      <c r="K3739">
        <v>0.81</v>
      </c>
      <c r="L3739">
        <v>0</v>
      </c>
      <c r="M3739" t="str">
        <f t="shared" si="176"/>
        <v/>
      </c>
      <c r="N3739" s="12" t="str">
        <f t="shared" si="177"/>
        <v/>
      </c>
      <c r="O3739" t="str">
        <f t="shared" si="178"/>
        <v/>
      </c>
    </row>
    <row r="3740" spans="1:15" x14ac:dyDescent="0.25">
      <c r="A3740">
        <v>1993</v>
      </c>
      <c r="B3740">
        <v>4</v>
      </c>
      <c r="C3740" s="2">
        <v>0.16388888888888889</v>
      </c>
      <c r="D3740">
        <v>2</v>
      </c>
      <c r="E3740">
        <v>5</v>
      </c>
      <c r="F3740" t="s">
        <v>3667</v>
      </c>
      <c r="H3740">
        <v>52</v>
      </c>
      <c r="I3740">
        <v>17</v>
      </c>
      <c r="J3740">
        <v>0.81</v>
      </c>
      <c r="K3740">
        <v>-0.55000000000000004</v>
      </c>
      <c r="L3740">
        <v>0</v>
      </c>
      <c r="M3740" t="str">
        <f t="shared" si="176"/>
        <v/>
      </c>
      <c r="N3740" s="12" t="str">
        <f t="shared" si="177"/>
        <v/>
      </c>
      <c r="O3740" t="str">
        <f t="shared" si="178"/>
        <v/>
      </c>
    </row>
    <row r="3741" spans="1:15" x14ac:dyDescent="0.25">
      <c r="A3741">
        <v>1993</v>
      </c>
      <c r="B3741">
        <v>4</v>
      </c>
      <c r="C3741" s="2">
        <v>0.14791666666666667</v>
      </c>
      <c r="D3741">
        <v>2</v>
      </c>
      <c r="E3741">
        <v>15</v>
      </c>
      <c r="F3741" t="s">
        <v>3773</v>
      </c>
      <c r="G3741" t="s">
        <v>3764</v>
      </c>
      <c r="H3741">
        <v>52</v>
      </c>
      <c r="I3741">
        <v>17</v>
      </c>
      <c r="J3741">
        <v>-0.55000000000000004</v>
      </c>
      <c r="K3741">
        <v>-0.96</v>
      </c>
      <c r="L3741">
        <v>0</v>
      </c>
      <c r="M3741" t="str">
        <f t="shared" si="176"/>
        <v/>
      </c>
      <c r="N3741" s="12" t="str">
        <f t="shared" si="177"/>
        <v/>
      </c>
      <c r="O3741" t="str">
        <f t="shared" si="178"/>
        <v/>
      </c>
    </row>
    <row r="3742" spans="1:15" x14ac:dyDescent="0.25">
      <c r="A3742">
        <v>1993</v>
      </c>
      <c r="B3742">
        <v>4</v>
      </c>
      <c r="C3742" s="2">
        <v>0.13194444444444445</v>
      </c>
      <c r="D3742">
        <v>3</v>
      </c>
      <c r="E3742">
        <v>13</v>
      </c>
      <c r="F3742" t="s">
        <v>3685</v>
      </c>
      <c r="G3742" t="s">
        <v>3799</v>
      </c>
      <c r="H3742">
        <v>52</v>
      </c>
      <c r="I3742">
        <v>17</v>
      </c>
      <c r="J3742">
        <v>-0.96</v>
      </c>
      <c r="K3742">
        <v>1.33</v>
      </c>
      <c r="L3742">
        <v>0</v>
      </c>
      <c r="M3742" t="str">
        <f t="shared" si="176"/>
        <v/>
      </c>
      <c r="N3742" s="12" t="str">
        <f t="shared" si="177"/>
        <v/>
      </c>
      <c r="O3742" t="str">
        <f t="shared" si="178"/>
        <v/>
      </c>
    </row>
    <row r="3743" spans="1:15" x14ac:dyDescent="0.25">
      <c r="A3743">
        <v>1993</v>
      </c>
      <c r="B3743">
        <v>4</v>
      </c>
      <c r="C3743" s="2">
        <v>0.11597222222222221</v>
      </c>
      <c r="D3743">
        <v>1</v>
      </c>
      <c r="E3743">
        <v>10</v>
      </c>
      <c r="F3743" t="s">
        <v>3654</v>
      </c>
      <c r="G3743" t="s">
        <v>3798</v>
      </c>
      <c r="H3743">
        <v>52</v>
      </c>
      <c r="I3743">
        <v>17</v>
      </c>
      <c r="J3743">
        <v>1.33</v>
      </c>
      <c r="K3743">
        <v>1.99</v>
      </c>
      <c r="L3743">
        <v>0</v>
      </c>
      <c r="M3743" t="str">
        <f t="shared" si="176"/>
        <v/>
      </c>
      <c r="N3743" s="12" t="str">
        <f t="shared" si="177"/>
        <v/>
      </c>
      <c r="O3743" t="str">
        <f t="shared" si="178"/>
        <v/>
      </c>
    </row>
    <row r="3744" spans="1:15" x14ac:dyDescent="0.25">
      <c r="A3744">
        <v>1993</v>
      </c>
      <c r="B3744">
        <v>4</v>
      </c>
      <c r="C3744" s="2">
        <v>9.9999999999999992E-2</v>
      </c>
      <c r="D3744">
        <v>1</v>
      </c>
      <c r="E3744">
        <v>10</v>
      </c>
      <c r="F3744" t="s">
        <v>3659</v>
      </c>
      <c r="G3744" t="s">
        <v>3797</v>
      </c>
      <c r="H3744">
        <v>52</v>
      </c>
      <c r="I3744">
        <v>17</v>
      </c>
      <c r="J3744">
        <v>1.99</v>
      </c>
      <c r="K3744">
        <v>2.13</v>
      </c>
      <c r="L3744">
        <v>0</v>
      </c>
      <c r="M3744" t="str">
        <f t="shared" si="176"/>
        <v/>
      </c>
      <c r="N3744" s="12" t="str">
        <f t="shared" si="177"/>
        <v/>
      </c>
      <c r="O3744" t="str">
        <f t="shared" si="178"/>
        <v/>
      </c>
    </row>
    <row r="3745" spans="1:15" x14ac:dyDescent="0.25">
      <c r="A3745">
        <v>1993</v>
      </c>
      <c r="B3745">
        <v>4</v>
      </c>
      <c r="C3745" s="2">
        <v>8.3333333333333329E-2</v>
      </c>
      <c r="D3745">
        <v>2</v>
      </c>
      <c r="E3745">
        <v>5</v>
      </c>
      <c r="F3745" t="s">
        <v>3417</v>
      </c>
      <c r="G3745" t="s">
        <v>3796</v>
      </c>
      <c r="H3745">
        <v>52</v>
      </c>
      <c r="I3745">
        <v>17</v>
      </c>
      <c r="J3745">
        <v>2.13</v>
      </c>
      <c r="K3745">
        <v>3.25</v>
      </c>
      <c r="L3745">
        <v>0</v>
      </c>
      <c r="M3745" t="str">
        <f t="shared" si="176"/>
        <v/>
      </c>
      <c r="N3745" s="12" t="str">
        <f t="shared" si="177"/>
        <v/>
      </c>
      <c r="O3745" t="str">
        <f t="shared" si="178"/>
        <v/>
      </c>
    </row>
    <row r="3746" spans="1:15" x14ac:dyDescent="0.25">
      <c r="A3746">
        <v>1993</v>
      </c>
      <c r="B3746">
        <v>4</v>
      </c>
      <c r="C3746" s="2">
        <v>6.3888888888888884E-2</v>
      </c>
      <c r="D3746">
        <v>1</v>
      </c>
      <c r="E3746">
        <v>10</v>
      </c>
      <c r="F3746" t="s">
        <v>3320</v>
      </c>
      <c r="G3746" t="s">
        <v>3762</v>
      </c>
      <c r="H3746">
        <v>52</v>
      </c>
      <c r="I3746">
        <v>17</v>
      </c>
      <c r="J3746">
        <v>3.25</v>
      </c>
      <c r="K3746">
        <v>3.78</v>
      </c>
      <c r="L3746">
        <v>0</v>
      </c>
      <c r="M3746" t="str">
        <f t="shared" si="176"/>
        <v/>
      </c>
      <c r="N3746" s="12" t="str">
        <f t="shared" si="177"/>
        <v/>
      </c>
      <c r="O3746" t="str">
        <f t="shared" si="178"/>
        <v/>
      </c>
    </row>
    <row r="3747" spans="1:15" x14ac:dyDescent="0.25">
      <c r="A3747">
        <v>1993</v>
      </c>
      <c r="B3747">
        <v>4</v>
      </c>
      <c r="C3747" s="2">
        <v>4.8611111111111112E-2</v>
      </c>
      <c r="D3747">
        <v>2</v>
      </c>
      <c r="E3747">
        <v>2</v>
      </c>
      <c r="F3747" t="s">
        <v>3317</v>
      </c>
      <c r="G3747" t="s">
        <v>3795</v>
      </c>
      <c r="H3747">
        <v>52</v>
      </c>
      <c r="I3747">
        <v>17</v>
      </c>
      <c r="J3747">
        <v>3.78</v>
      </c>
      <c r="K3747">
        <v>3.07</v>
      </c>
      <c r="L3747">
        <v>0</v>
      </c>
      <c r="M3747" t="str">
        <f t="shared" si="176"/>
        <v/>
      </c>
      <c r="N3747" s="12" t="str">
        <f t="shared" si="177"/>
        <v/>
      </c>
      <c r="O3747" t="str">
        <f t="shared" si="178"/>
        <v/>
      </c>
    </row>
    <row r="3748" spans="1:15" x14ac:dyDescent="0.25">
      <c r="A3748">
        <v>1993</v>
      </c>
      <c r="B3748">
        <v>4</v>
      </c>
      <c r="C3748" s="2">
        <v>4.027777777777778E-2</v>
      </c>
      <c r="D3748">
        <v>3</v>
      </c>
      <c r="E3748">
        <v>2</v>
      </c>
      <c r="F3748" t="s">
        <v>3317</v>
      </c>
      <c r="G3748" t="s">
        <v>3703</v>
      </c>
      <c r="H3748">
        <v>52</v>
      </c>
      <c r="I3748">
        <v>17</v>
      </c>
      <c r="J3748">
        <v>3.07</v>
      </c>
      <c r="K3748">
        <v>4.24</v>
      </c>
      <c r="L3748">
        <v>0</v>
      </c>
      <c r="M3748" t="str">
        <f t="shared" si="176"/>
        <v/>
      </c>
      <c r="N3748" s="12" t="str">
        <f t="shared" si="177"/>
        <v/>
      </c>
      <c r="O3748" t="str">
        <f t="shared" si="178"/>
        <v/>
      </c>
    </row>
    <row r="3749" spans="1:15" x14ac:dyDescent="0.25">
      <c r="A3749">
        <v>1993</v>
      </c>
      <c r="B3749">
        <v>4</v>
      </c>
      <c r="C3749" s="2">
        <v>2.4999999999999998E-2</v>
      </c>
      <c r="D3749">
        <v>1</v>
      </c>
      <c r="E3749">
        <v>10</v>
      </c>
      <c r="F3749" t="s">
        <v>3376</v>
      </c>
      <c r="G3749" t="s">
        <v>3795</v>
      </c>
      <c r="H3749">
        <v>52</v>
      </c>
      <c r="I3749">
        <v>17</v>
      </c>
      <c r="J3749">
        <v>4.24</v>
      </c>
      <c r="K3749">
        <v>3.69</v>
      </c>
      <c r="L3749">
        <v>0</v>
      </c>
      <c r="M3749" t="str">
        <f t="shared" si="176"/>
        <v/>
      </c>
      <c r="N3749" s="12" t="str">
        <f t="shared" si="177"/>
        <v/>
      </c>
      <c r="O3749" t="str">
        <f t="shared" si="178"/>
        <v/>
      </c>
    </row>
    <row r="3750" spans="1:15" x14ac:dyDescent="0.25">
      <c r="A3750">
        <v>1993</v>
      </c>
      <c r="B3750">
        <v>4</v>
      </c>
      <c r="C3750" s="2">
        <v>1.5277777777777777E-2</v>
      </c>
      <c r="D3750">
        <v>2</v>
      </c>
      <c r="E3750">
        <v>10</v>
      </c>
      <c r="F3750" t="s">
        <v>3376</v>
      </c>
      <c r="G3750" t="s">
        <v>3794</v>
      </c>
      <c r="H3750">
        <v>52</v>
      </c>
      <c r="I3750">
        <v>17</v>
      </c>
      <c r="J3750">
        <v>3.69</v>
      </c>
      <c r="K3750">
        <v>1.95</v>
      </c>
      <c r="L3750">
        <v>0</v>
      </c>
      <c r="M3750" t="str">
        <f t="shared" si="176"/>
        <v/>
      </c>
      <c r="N3750" s="12" t="str">
        <f t="shared" si="177"/>
        <v/>
      </c>
      <c r="O3750" t="str">
        <f t="shared" si="178"/>
        <v/>
      </c>
    </row>
    <row r="3751" spans="1:15" x14ac:dyDescent="0.25">
      <c r="A3751">
        <v>1993</v>
      </c>
      <c r="G3751" t="s">
        <v>233</v>
      </c>
      <c r="H3751">
        <v>52</v>
      </c>
      <c r="I3751">
        <v>17</v>
      </c>
      <c r="J3751">
        <v>1.95</v>
      </c>
      <c r="K3751">
        <v>0</v>
      </c>
      <c r="M3751" t="str">
        <f t="shared" si="176"/>
        <v/>
      </c>
      <c r="N3751" s="12" t="str">
        <f t="shared" si="177"/>
        <v/>
      </c>
      <c r="O3751" t="str">
        <f t="shared" si="178"/>
        <v/>
      </c>
    </row>
    <row r="3752" spans="1:15" x14ac:dyDescent="0.25">
      <c r="A3752">
        <v>1992</v>
      </c>
      <c r="B3752">
        <v>1</v>
      </c>
      <c r="C3752" s="2">
        <v>0.625</v>
      </c>
      <c r="G3752" t="s">
        <v>3969</v>
      </c>
      <c r="H3752">
        <v>0</v>
      </c>
      <c r="I3752">
        <v>0</v>
      </c>
      <c r="J3752">
        <v>0</v>
      </c>
      <c r="K3752">
        <v>0.28000000000000003</v>
      </c>
      <c r="L3752">
        <v>29.4</v>
      </c>
      <c r="M3752">
        <f t="shared" si="176"/>
        <v>1</v>
      </c>
      <c r="N3752" s="12">
        <f t="shared" si="177"/>
        <v>0</v>
      </c>
      <c r="O3752">
        <f t="shared" si="178"/>
        <v>0</v>
      </c>
    </row>
    <row r="3753" spans="1:15" x14ac:dyDescent="0.25">
      <c r="A3753">
        <v>1992</v>
      </c>
      <c r="B3753">
        <v>1</v>
      </c>
      <c r="C3753" s="2">
        <v>0.61041666666666672</v>
      </c>
      <c r="D3753">
        <v>1</v>
      </c>
      <c r="E3753">
        <v>10</v>
      </c>
      <c r="F3753" t="s">
        <v>3910</v>
      </c>
      <c r="G3753" t="s">
        <v>4043</v>
      </c>
      <c r="H3753">
        <v>0</v>
      </c>
      <c r="I3753">
        <v>0</v>
      </c>
      <c r="J3753">
        <v>0.28000000000000003</v>
      </c>
      <c r="K3753">
        <v>0</v>
      </c>
      <c r="L3753">
        <v>30.2</v>
      </c>
      <c r="M3753" t="str">
        <f t="shared" si="176"/>
        <v/>
      </c>
      <c r="N3753" s="12" t="str">
        <f t="shared" si="177"/>
        <v/>
      </c>
      <c r="O3753" t="str">
        <f t="shared" si="178"/>
        <v/>
      </c>
    </row>
    <row r="3754" spans="1:15" x14ac:dyDescent="0.25">
      <c r="A3754">
        <v>1992</v>
      </c>
      <c r="B3754">
        <v>1</v>
      </c>
      <c r="C3754" s="2">
        <v>0.59583333333333333</v>
      </c>
      <c r="D3754">
        <v>2</v>
      </c>
      <c r="E3754">
        <v>8</v>
      </c>
      <c r="F3754" t="s">
        <v>3993</v>
      </c>
      <c r="G3754" t="s">
        <v>4042</v>
      </c>
      <c r="H3754">
        <v>0</v>
      </c>
      <c r="I3754">
        <v>0</v>
      </c>
      <c r="J3754">
        <v>0</v>
      </c>
      <c r="K3754">
        <v>-0.16</v>
      </c>
      <c r="L3754">
        <v>30.7</v>
      </c>
      <c r="M3754" t="str">
        <f t="shared" si="176"/>
        <v/>
      </c>
      <c r="N3754" s="12" t="str">
        <f t="shared" si="177"/>
        <v/>
      </c>
      <c r="O3754" t="str">
        <f t="shared" si="178"/>
        <v/>
      </c>
    </row>
    <row r="3755" spans="1:15" x14ac:dyDescent="0.25">
      <c r="A3755">
        <v>1992</v>
      </c>
      <c r="B3755">
        <v>1</v>
      </c>
      <c r="C3755" s="2">
        <v>0.58124999999999993</v>
      </c>
      <c r="D3755">
        <v>3</v>
      </c>
      <c r="E3755">
        <v>4</v>
      </c>
      <c r="F3755" t="s">
        <v>4041</v>
      </c>
      <c r="G3755" t="s">
        <v>3994</v>
      </c>
      <c r="H3755">
        <v>0</v>
      </c>
      <c r="I3755">
        <v>0</v>
      </c>
      <c r="J3755">
        <v>-0.16</v>
      </c>
      <c r="K3755">
        <v>-1.63</v>
      </c>
      <c r="L3755">
        <v>34.700000000000003</v>
      </c>
      <c r="M3755" t="str">
        <f t="shared" si="176"/>
        <v/>
      </c>
      <c r="N3755" s="12" t="str">
        <f t="shared" si="177"/>
        <v/>
      </c>
      <c r="O3755" t="str">
        <f t="shared" si="178"/>
        <v/>
      </c>
    </row>
    <row r="3756" spans="1:15" x14ac:dyDescent="0.25">
      <c r="A3756">
        <v>1992</v>
      </c>
      <c r="B3756">
        <v>1</v>
      </c>
      <c r="C3756" s="2">
        <v>0.56666666666666665</v>
      </c>
      <c r="D3756">
        <v>4</v>
      </c>
      <c r="E3756">
        <v>4</v>
      </c>
      <c r="F3756" t="s">
        <v>4041</v>
      </c>
      <c r="G3756" t="s">
        <v>4040</v>
      </c>
      <c r="H3756">
        <v>0</v>
      </c>
      <c r="I3756">
        <v>0</v>
      </c>
      <c r="J3756">
        <v>-1.63</v>
      </c>
      <c r="K3756">
        <v>-1.66</v>
      </c>
      <c r="L3756">
        <v>34.9</v>
      </c>
      <c r="M3756" t="str">
        <f t="shared" si="176"/>
        <v/>
      </c>
      <c r="N3756" s="12" t="str">
        <f t="shared" si="177"/>
        <v/>
      </c>
      <c r="O3756" t="str">
        <f t="shared" si="178"/>
        <v/>
      </c>
    </row>
    <row r="3757" spans="1:15" x14ac:dyDescent="0.25">
      <c r="A3757">
        <v>1992</v>
      </c>
      <c r="B3757">
        <v>1</v>
      </c>
      <c r="C3757" s="2">
        <v>0.54999999999999993</v>
      </c>
      <c r="D3757">
        <v>1</v>
      </c>
      <c r="E3757">
        <v>10</v>
      </c>
      <c r="F3757" t="s">
        <v>3767</v>
      </c>
      <c r="G3757" t="s">
        <v>4039</v>
      </c>
      <c r="H3757">
        <v>0</v>
      </c>
      <c r="I3757">
        <v>0</v>
      </c>
      <c r="J3757">
        <v>1.66</v>
      </c>
      <c r="K3757">
        <v>1.26</v>
      </c>
      <c r="L3757">
        <v>33.799999999999997</v>
      </c>
      <c r="M3757" t="str">
        <f t="shared" si="176"/>
        <v/>
      </c>
      <c r="N3757" s="12" t="str">
        <f t="shared" si="177"/>
        <v/>
      </c>
      <c r="O3757" t="str">
        <f t="shared" si="178"/>
        <v/>
      </c>
    </row>
    <row r="3758" spans="1:15" x14ac:dyDescent="0.25">
      <c r="A3758">
        <v>1992</v>
      </c>
      <c r="B3758">
        <v>1</v>
      </c>
      <c r="C3758" s="2">
        <v>0.53402777777777777</v>
      </c>
      <c r="D3758">
        <v>2</v>
      </c>
      <c r="E3758">
        <v>9</v>
      </c>
      <c r="F3758" t="s">
        <v>3745</v>
      </c>
      <c r="G3758" t="s">
        <v>3666</v>
      </c>
      <c r="H3758">
        <v>0</v>
      </c>
      <c r="I3758">
        <v>0</v>
      </c>
      <c r="J3758">
        <v>1.26</v>
      </c>
      <c r="K3758">
        <v>1.0900000000000001</v>
      </c>
      <c r="L3758">
        <v>33.4</v>
      </c>
      <c r="M3758" t="str">
        <f t="shared" si="176"/>
        <v/>
      </c>
      <c r="N3758" s="12" t="str">
        <f t="shared" si="177"/>
        <v/>
      </c>
      <c r="O3758" t="str">
        <f t="shared" si="178"/>
        <v/>
      </c>
    </row>
    <row r="3759" spans="1:15" x14ac:dyDescent="0.25">
      <c r="A3759">
        <v>1992</v>
      </c>
      <c r="B3759">
        <v>1</v>
      </c>
      <c r="C3759" s="2">
        <v>0.5180555555555556</v>
      </c>
      <c r="D3759">
        <v>3</v>
      </c>
      <c r="E3759">
        <v>5</v>
      </c>
      <c r="F3759" t="s">
        <v>3659</v>
      </c>
      <c r="G3759" t="s">
        <v>4038</v>
      </c>
      <c r="H3759">
        <v>0</v>
      </c>
      <c r="I3759">
        <v>0</v>
      </c>
      <c r="J3759">
        <v>1.0900000000000001</v>
      </c>
      <c r="K3759">
        <v>-0.98</v>
      </c>
      <c r="L3759">
        <v>28</v>
      </c>
      <c r="M3759" t="str">
        <f t="shared" si="176"/>
        <v/>
      </c>
      <c r="N3759" s="12" t="str">
        <f t="shared" si="177"/>
        <v/>
      </c>
      <c r="O3759" t="str">
        <f t="shared" si="178"/>
        <v/>
      </c>
    </row>
    <row r="3760" spans="1:15" x14ac:dyDescent="0.25">
      <c r="A3760">
        <v>1992</v>
      </c>
      <c r="B3760">
        <v>1</v>
      </c>
      <c r="C3760" s="2">
        <v>0.50208333333333333</v>
      </c>
      <c r="D3760">
        <v>4</v>
      </c>
      <c r="E3760">
        <v>15</v>
      </c>
      <c r="F3760" t="s">
        <v>3654</v>
      </c>
      <c r="G3760" t="s">
        <v>4037</v>
      </c>
      <c r="H3760">
        <v>0</v>
      </c>
      <c r="I3760">
        <v>0</v>
      </c>
      <c r="J3760">
        <v>-0.98</v>
      </c>
      <c r="K3760">
        <v>0.37</v>
      </c>
      <c r="L3760">
        <v>31.6</v>
      </c>
      <c r="M3760" t="str">
        <f t="shared" si="176"/>
        <v/>
      </c>
      <c r="N3760" s="12" t="str">
        <f t="shared" si="177"/>
        <v/>
      </c>
      <c r="O3760" t="str">
        <f t="shared" si="178"/>
        <v/>
      </c>
    </row>
    <row r="3761" spans="1:15" x14ac:dyDescent="0.25">
      <c r="A3761">
        <v>1992</v>
      </c>
      <c r="B3761">
        <v>1</v>
      </c>
      <c r="C3761" s="2">
        <v>0.48472222222222222</v>
      </c>
      <c r="D3761">
        <v>1</v>
      </c>
      <c r="E3761">
        <v>10</v>
      </c>
      <c r="F3761" t="s">
        <v>3916</v>
      </c>
      <c r="G3761" t="s">
        <v>4036</v>
      </c>
      <c r="H3761">
        <v>0</v>
      </c>
      <c r="I3761">
        <v>0</v>
      </c>
      <c r="J3761">
        <v>-0.37</v>
      </c>
      <c r="K3761">
        <v>0.48</v>
      </c>
      <c r="L3761">
        <v>29.4</v>
      </c>
      <c r="M3761" t="str">
        <f t="shared" si="176"/>
        <v/>
      </c>
      <c r="N3761" s="12" t="str">
        <f t="shared" si="177"/>
        <v/>
      </c>
      <c r="O3761" t="str">
        <f t="shared" si="178"/>
        <v/>
      </c>
    </row>
    <row r="3762" spans="1:15" x14ac:dyDescent="0.25">
      <c r="A3762">
        <v>1992</v>
      </c>
      <c r="B3762">
        <v>1</v>
      </c>
      <c r="C3762" s="2">
        <v>0.46458333333333335</v>
      </c>
      <c r="D3762">
        <v>1</v>
      </c>
      <c r="E3762">
        <v>10</v>
      </c>
      <c r="F3762" t="s">
        <v>4018</v>
      </c>
      <c r="G3762" t="s">
        <v>3937</v>
      </c>
      <c r="H3762">
        <v>0</v>
      </c>
      <c r="I3762">
        <v>0</v>
      </c>
      <c r="J3762">
        <v>0.48</v>
      </c>
      <c r="K3762">
        <v>1.6</v>
      </c>
      <c r="L3762">
        <v>26.6</v>
      </c>
      <c r="M3762" t="str">
        <f t="shared" si="176"/>
        <v/>
      </c>
      <c r="N3762" s="12" t="str">
        <f t="shared" si="177"/>
        <v/>
      </c>
      <c r="O3762" t="str">
        <f t="shared" si="178"/>
        <v/>
      </c>
    </row>
    <row r="3763" spans="1:15" x14ac:dyDescent="0.25">
      <c r="A3763">
        <v>1992</v>
      </c>
      <c r="B3763">
        <v>1</v>
      </c>
      <c r="C3763" s="2">
        <v>0.44444444444444442</v>
      </c>
      <c r="D3763">
        <v>1</v>
      </c>
      <c r="E3763">
        <v>10</v>
      </c>
      <c r="F3763" t="s">
        <v>4035</v>
      </c>
      <c r="G3763" t="s">
        <v>3995</v>
      </c>
      <c r="H3763">
        <v>0</v>
      </c>
      <c r="I3763">
        <v>0</v>
      </c>
      <c r="J3763">
        <v>1.6</v>
      </c>
      <c r="K3763">
        <v>2.13</v>
      </c>
      <c r="L3763">
        <v>25.3</v>
      </c>
      <c r="M3763" t="str">
        <f t="shared" si="176"/>
        <v/>
      </c>
      <c r="N3763" s="12" t="str">
        <f t="shared" si="177"/>
        <v/>
      </c>
      <c r="O3763" t="str">
        <f t="shared" si="178"/>
        <v/>
      </c>
    </row>
    <row r="3764" spans="1:15" x14ac:dyDescent="0.25">
      <c r="A3764">
        <v>1992</v>
      </c>
      <c r="B3764">
        <v>1</v>
      </c>
      <c r="C3764" s="2">
        <v>0.42430555555555555</v>
      </c>
      <c r="D3764">
        <v>2</v>
      </c>
      <c r="E3764">
        <v>2</v>
      </c>
      <c r="F3764" t="s">
        <v>3990</v>
      </c>
      <c r="G3764" t="s">
        <v>3968</v>
      </c>
      <c r="H3764">
        <v>0</v>
      </c>
      <c r="I3764">
        <v>0</v>
      </c>
      <c r="J3764">
        <v>2.13</v>
      </c>
      <c r="K3764">
        <v>2.39</v>
      </c>
      <c r="L3764">
        <v>24.7</v>
      </c>
      <c r="M3764" t="str">
        <f t="shared" si="176"/>
        <v/>
      </c>
      <c r="N3764" s="12" t="str">
        <f t="shared" si="177"/>
        <v/>
      </c>
      <c r="O3764" t="str">
        <f t="shared" si="178"/>
        <v/>
      </c>
    </row>
    <row r="3765" spans="1:15" x14ac:dyDescent="0.25">
      <c r="A3765">
        <v>1992</v>
      </c>
      <c r="B3765">
        <v>1</v>
      </c>
      <c r="C3765" s="2">
        <v>0.40416666666666662</v>
      </c>
      <c r="D3765">
        <v>1</v>
      </c>
      <c r="E3765">
        <v>10</v>
      </c>
      <c r="F3765" t="s">
        <v>3642</v>
      </c>
      <c r="G3765" t="s">
        <v>4034</v>
      </c>
      <c r="H3765">
        <v>0</v>
      </c>
      <c r="I3765">
        <v>0</v>
      </c>
      <c r="J3765">
        <v>2.39</v>
      </c>
      <c r="K3765">
        <v>1.31</v>
      </c>
      <c r="L3765">
        <v>27.5</v>
      </c>
      <c r="M3765" t="str">
        <f t="shared" si="176"/>
        <v/>
      </c>
      <c r="N3765" s="12" t="str">
        <f t="shared" si="177"/>
        <v/>
      </c>
      <c r="O3765" t="str">
        <f t="shared" si="178"/>
        <v/>
      </c>
    </row>
    <row r="3766" spans="1:15" x14ac:dyDescent="0.25">
      <c r="A3766">
        <v>1992</v>
      </c>
      <c r="B3766">
        <v>1</v>
      </c>
      <c r="C3766" s="2">
        <v>0.3840277777777778</v>
      </c>
      <c r="D3766">
        <v>2</v>
      </c>
      <c r="E3766">
        <v>14</v>
      </c>
      <c r="F3766" t="s">
        <v>3990</v>
      </c>
      <c r="G3766" t="s">
        <v>3943</v>
      </c>
      <c r="H3766">
        <v>0</v>
      </c>
      <c r="I3766">
        <v>0</v>
      </c>
      <c r="J3766">
        <v>1.31</v>
      </c>
      <c r="K3766">
        <v>0.63</v>
      </c>
      <c r="L3766">
        <v>29.3</v>
      </c>
      <c r="M3766" t="str">
        <f t="shared" si="176"/>
        <v/>
      </c>
      <c r="N3766" s="12" t="str">
        <f t="shared" si="177"/>
        <v/>
      </c>
      <c r="O3766" t="str">
        <f t="shared" si="178"/>
        <v/>
      </c>
    </row>
    <row r="3767" spans="1:15" x14ac:dyDescent="0.25">
      <c r="A3767">
        <v>1992</v>
      </c>
      <c r="B3767">
        <v>1</v>
      </c>
      <c r="C3767" s="2">
        <v>0.36388888888888887</v>
      </c>
      <c r="D3767">
        <v>3</v>
      </c>
      <c r="E3767">
        <v>14</v>
      </c>
      <c r="F3767" t="s">
        <v>3990</v>
      </c>
      <c r="G3767" t="s">
        <v>4033</v>
      </c>
      <c r="H3767">
        <v>0</v>
      </c>
      <c r="I3767">
        <v>0</v>
      </c>
      <c r="J3767">
        <v>0.63</v>
      </c>
      <c r="K3767">
        <v>3.38</v>
      </c>
      <c r="L3767">
        <v>22.4</v>
      </c>
      <c r="M3767" t="str">
        <f t="shared" si="176"/>
        <v/>
      </c>
      <c r="N3767" s="12" t="str">
        <f t="shared" si="177"/>
        <v/>
      </c>
      <c r="O3767" t="str">
        <f t="shared" si="178"/>
        <v/>
      </c>
    </row>
    <row r="3768" spans="1:15" x14ac:dyDescent="0.25">
      <c r="A3768">
        <v>1992</v>
      </c>
      <c r="B3768">
        <v>1</v>
      </c>
      <c r="C3768" s="2">
        <v>0.34375</v>
      </c>
      <c r="D3768">
        <v>1</v>
      </c>
      <c r="E3768">
        <v>10</v>
      </c>
      <c r="F3768" t="s">
        <v>3678</v>
      </c>
      <c r="G3768" t="s">
        <v>4032</v>
      </c>
      <c r="H3768">
        <v>0</v>
      </c>
      <c r="I3768">
        <v>0</v>
      </c>
      <c r="J3768">
        <v>3.38</v>
      </c>
      <c r="K3768">
        <v>6.74</v>
      </c>
      <c r="L3768">
        <v>15.4</v>
      </c>
      <c r="M3768" t="str">
        <f t="shared" si="176"/>
        <v/>
      </c>
      <c r="N3768" s="12" t="str">
        <f t="shared" si="177"/>
        <v/>
      </c>
      <c r="O3768" t="str">
        <f t="shared" si="178"/>
        <v/>
      </c>
    </row>
    <row r="3769" spans="1:15" x14ac:dyDescent="0.25">
      <c r="A3769">
        <v>1992</v>
      </c>
      <c r="B3769">
        <v>1</v>
      </c>
      <c r="C3769" s="2">
        <v>0.32361111111111113</v>
      </c>
      <c r="D3769">
        <v>1</v>
      </c>
      <c r="E3769">
        <v>2</v>
      </c>
      <c r="F3769" t="s">
        <v>3648</v>
      </c>
      <c r="G3769" t="s">
        <v>4031</v>
      </c>
      <c r="H3769">
        <v>0</v>
      </c>
      <c r="I3769">
        <v>0</v>
      </c>
      <c r="J3769">
        <v>6.74</v>
      </c>
      <c r="K3769">
        <v>5.72</v>
      </c>
      <c r="L3769">
        <v>17.3</v>
      </c>
      <c r="M3769" t="str">
        <f t="shared" si="176"/>
        <v/>
      </c>
      <c r="N3769" s="12" t="str">
        <f t="shared" si="177"/>
        <v/>
      </c>
      <c r="O3769" t="str">
        <f t="shared" si="178"/>
        <v/>
      </c>
    </row>
    <row r="3770" spans="1:15" x14ac:dyDescent="0.25">
      <c r="A3770">
        <v>1992</v>
      </c>
      <c r="B3770">
        <v>1</v>
      </c>
      <c r="C3770" s="2">
        <v>0.3034722222222222</v>
      </c>
      <c r="D3770">
        <v>2</v>
      </c>
      <c r="E3770">
        <v>2</v>
      </c>
      <c r="F3770" t="s">
        <v>3648</v>
      </c>
      <c r="G3770" t="s">
        <v>4031</v>
      </c>
      <c r="H3770">
        <v>0</v>
      </c>
      <c r="I3770">
        <v>0</v>
      </c>
      <c r="J3770">
        <v>5.72</v>
      </c>
      <c r="K3770">
        <v>4.95</v>
      </c>
      <c r="L3770">
        <v>19</v>
      </c>
      <c r="M3770" t="str">
        <f t="shared" si="176"/>
        <v/>
      </c>
      <c r="N3770" s="12" t="str">
        <f t="shared" si="177"/>
        <v/>
      </c>
      <c r="O3770" t="str">
        <f t="shared" si="178"/>
        <v/>
      </c>
    </row>
    <row r="3771" spans="1:15" x14ac:dyDescent="0.25">
      <c r="A3771">
        <v>1992</v>
      </c>
      <c r="B3771">
        <v>1</v>
      </c>
      <c r="C3771" s="2">
        <v>0.28333333333333333</v>
      </c>
      <c r="D3771">
        <v>3</v>
      </c>
      <c r="E3771">
        <v>2</v>
      </c>
      <c r="F3771" t="s">
        <v>3648</v>
      </c>
      <c r="G3771" t="s">
        <v>3994</v>
      </c>
      <c r="H3771">
        <v>0</v>
      </c>
      <c r="I3771">
        <v>0</v>
      </c>
      <c r="J3771">
        <v>4.95</v>
      </c>
      <c r="K3771">
        <v>3.25</v>
      </c>
      <c r="L3771">
        <v>22.9</v>
      </c>
      <c r="M3771" t="str">
        <f t="shared" si="176"/>
        <v/>
      </c>
      <c r="N3771" s="12" t="str">
        <f t="shared" si="177"/>
        <v/>
      </c>
      <c r="O3771" t="str">
        <f t="shared" si="178"/>
        <v/>
      </c>
    </row>
    <row r="3772" spans="1:15" x14ac:dyDescent="0.25">
      <c r="A3772">
        <v>1992</v>
      </c>
      <c r="B3772">
        <v>1</v>
      </c>
      <c r="C3772" s="2">
        <v>0.26319444444444445</v>
      </c>
      <c r="D3772">
        <v>4</v>
      </c>
      <c r="E3772">
        <v>2</v>
      </c>
      <c r="F3772" t="s">
        <v>3648</v>
      </c>
      <c r="G3772" t="s">
        <v>4030</v>
      </c>
      <c r="H3772">
        <v>0</v>
      </c>
      <c r="I3772">
        <v>0</v>
      </c>
      <c r="J3772">
        <v>3.25</v>
      </c>
      <c r="K3772">
        <v>0.28000000000000003</v>
      </c>
      <c r="L3772">
        <v>30.7</v>
      </c>
      <c r="M3772" t="str">
        <f t="shared" si="176"/>
        <v/>
      </c>
      <c r="N3772" s="12" t="str">
        <f t="shared" si="177"/>
        <v/>
      </c>
      <c r="O3772" t="str">
        <f t="shared" si="178"/>
        <v/>
      </c>
    </row>
    <row r="3773" spans="1:15" x14ac:dyDescent="0.25">
      <c r="A3773">
        <v>1992</v>
      </c>
      <c r="B3773">
        <v>1</v>
      </c>
      <c r="C3773" s="2">
        <v>0.24027777777777778</v>
      </c>
      <c r="D3773">
        <v>1</v>
      </c>
      <c r="E3773">
        <v>10</v>
      </c>
      <c r="F3773" t="s">
        <v>3881</v>
      </c>
      <c r="G3773" t="s">
        <v>4029</v>
      </c>
      <c r="H3773">
        <v>0</v>
      </c>
      <c r="I3773">
        <v>0</v>
      </c>
      <c r="J3773">
        <v>-0.28000000000000003</v>
      </c>
      <c r="K3773">
        <v>-4.78</v>
      </c>
      <c r="L3773">
        <v>19.399999999999999</v>
      </c>
      <c r="M3773" t="str">
        <f t="shared" si="176"/>
        <v/>
      </c>
      <c r="N3773" s="12" t="str">
        <f t="shared" si="177"/>
        <v/>
      </c>
      <c r="O3773" t="str">
        <f t="shared" si="178"/>
        <v/>
      </c>
    </row>
    <row r="3774" spans="1:15" x14ac:dyDescent="0.25">
      <c r="A3774">
        <v>1992</v>
      </c>
      <c r="B3774">
        <v>1</v>
      </c>
      <c r="C3774" s="2">
        <v>0.23472222222222219</v>
      </c>
      <c r="D3774">
        <v>1</v>
      </c>
      <c r="E3774">
        <v>10</v>
      </c>
      <c r="F3774" t="s">
        <v>3688</v>
      </c>
      <c r="G3774" t="s">
        <v>3929</v>
      </c>
      <c r="H3774">
        <v>0</v>
      </c>
      <c r="I3774">
        <v>0</v>
      </c>
      <c r="J3774">
        <v>4.78</v>
      </c>
      <c r="K3774">
        <v>4.0999999999999996</v>
      </c>
      <c r="L3774">
        <v>20.9</v>
      </c>
      <c r="M3774" t="str">
        <f t="shared" si="176"/>
        <v/>
      </c>
      <c r="N3774" s="12" t="str">
        <f t="shared" si="177"/>
        <v/>
      </c>
      <c r="O3774" t="str">
        <f t="shared" si="178"/>
        <v/>
      </c>
    </row>
    <row r="3775" spans="1:15" x14ac:dyDescent="0.25">
      <c r="A3775">
        <v>1992</v>
      </c>
      <c r="B3775">
        <v>1</v>
      </c>
      <c r="C3775" s="2">
        <v>0.21249999999999999</v>
      </c>
      <c r="D3775">
        <v>2</v>
      </c>
      <c r="E3775">
        <v>10</v>
      </c>
      <c r="F3775" t="s">
        <v>3688</v>
      </c>
      <c r="G3775" t="s">
        <v>4028</v>
      </c>
      <c r="H3775">
        <v>0</v>
      </c>
      <c r="I3775">
        <v>0</v>
      </c>
      <c r="J3775">
        <v>4.0999999999999996</v>
      </c>
      <c r="K3775">
        <v>3.29</v>
      </c>
      <c r="L3775">
        <v>22.9</v>
      </c>
      <c r="M3775" t="str">
        <f t="shared" si="176"/>
        <v/>
      </c>
      <c r="N3775" s="12" t="str">
        <f t="shared" si="177"/>
        <v/>
      </c>
      <c r="O3775" t="str">
        <f t="shared" si="178"/>
        <v/>
      </c>
    </row>
    <row r="3776" spans="1:15" x14ac:dyDescent="0.25">
      <c r="A3776">
        <v>1992</v>
      </c>
      <c r="B3776">
        <v>1</v>
      </c>
      <c r="C3776" s="2">
        <v>0.19027777777777777</v>
      </c>
      <c r="D3776">
        <v>3</v>
      </c>
      <c r="E3776">
        <v>9</v>
      </c>
      <c r="F3776" t="s">
        <v>4006</v>
      </c>
      <c r="G3776" t="s">
        <v>4027</v>
      </c>
      <c r="H3776">
        <v>0</v>
      </c>
      <c r="I3776">
        <v>0</v>
      </c>
      <c r="J3776">
        <v>3.29</v>
      </c>
      <c r="K3776">
        <v>0.37</v>
      </c>
      <c r="L3776">
        <v>30.8</v>
      </c>
      <c r="M3776" t="str">
        <f t="shared" si="176"/>
        <v/>
      </c>
      <c r="N3776" s="12" t="str">
        <f t="shared" si="177"/>
        <v/>
      </c>
      <c r="O3776" t="str">
        <f t="shared" si="178"/>
        <v/>
      </c>
    </row>
    <row r="3777" spans="1:15" x14ac:dyDescent="0.25">
      <c r="A3777">
        <v>1992</v>
      </c>
      <c r="B3777">
        <v>1</v>
      </c>
      <c r="C3777" s="2">
        <v>0.16805555555555554</v>
      </c>
      <c r="D3777">
        <v>1</v>
      </c>
      <c r="E3777">
        <v>10</v>
      </c>
      <c r="F3777" t="s">
        <v>4006</v>
      </c>
      <c r="G3777" t="s">
        <v>3746</v>
      </c>
      <c r="H3777">
        <v>0</v>
      </c>
      <c r="I3777">
        <v>0</v>
      </c>
      <c r="J3777">
        <v>-0.37</v>
      </c>
      <c r="K3777">
        <v>-0.53</v>
      </c>
      <c r="L3777">
        <v>30.4</v>
      </c>
      <c r="M3777" t="str">
        <f t="shared" si="176"/>
        <v/>
      </c>
      <c r="N3777" s="12" t="str">
        <f t="shared" si="177"/>
        <v/>
      </c>
      <c r="O3777" t="str">
        <f t="shared" si="178"/>
        <v/>
      </c>
    </row>
    <row r="3778" spans="1:15" x14ac:dyDescent="0.25">
      <c r="A3778">
        <v>1992</v>
      </c>
      <c r="B3778">
        <v>1</v>
      </c>
      <c r="C3778" s="2">
        <v>0.15277777777777776</v>
      </c>
      <c r="D3778">
        <v>2</v>
      </c>
      <c r="E3778">
        <v>7</v>
      </c>
      <c r="F3778" t="s">
        <v>3881</v>
      </c>
      <c r="G3778" t="s">
        <v>4026</v>
      </c>
      <c r="H3778">
        <v>0</v>
      </c>
      <c r="I3778">
        <v>0</v>
      </c>
      <c r="J3778">
        <v>-0.53</v>
      </c>
      <c r="K3778">
        <v>0.67</v>
      </c>
      <c r="L3778">
        <v>34</v>
      </c>
      <c r="M3778" t="str">
        <f t="shared" si="176"/>
        <v/>
      </c>
      <c r="N3778" s="12" t="str">
        <f t="shared" si="177"/>
        <v/>
      </c>
      <c r="O3778" t="str">
        <f t="shared" si="178"/>
        <v/>
      </c>
    </row>
    <row r="3779" spans="1:15" x14ac:dyDescent="0.25">
      <c r="A3779">
        <v>1992</v>
      </c>
      <c r="B3779">
        <v>1</v>
      </c>
      <c r="C3779" s="2">
        <v>0.13749999999999998</v>
      </c>
      <c r="D3779">
        <v>1</v>
      </c>
      <c r="E3779">
        <v>10</v>
      </c>
      <c r="F3779" t="s">
        <v>3716</v>
      </c>
      <c r="G3779" t="s">
        <v>3717</v>
      </c>
      <c r="H3779">
        <v>0</v>
      </c>
      <c r="I3779">
        <v>0</v>
      </c>
      <c r="J3779">
        <v>0.67</v>
      </c>
      <c r="K3779">
        <v>0.4</v>
      </c>
      <c r="L3779">
        <v>33.200000000000003</v>
      </c>
      <c r="M3779" t="str">
        <f t="shared" si="176"/>
        <v/>
      </c>
      <c r="N3779" s="12" t="str">
        <f t="shared" si="177"/>
        <v/>
      </c>
      <c r="O3779" t="str">
        <f t="shared" si="178"/>
        <v/>
      </c>
    </row>
    <row r="3780" spans="1:15" x14ac:dyDescent="0.25">
      <c r="A3780">
        <v>1992</v>
      </c>
      <c r="B3780">
        <v>1</v>
      </c>
      <c r="C3780" s="2">
        <v>0.12222222222222223</v>
      </c>
      <c r="D3780">
        <v>2</v>
      </c>
      <c r="E3780">
        <v>8</v>
      </c>
      <c r="F3780" t="s">
        <v>3722</v>
      </c>
      <c r="G3780" t="s">
        <v>4025</v>
      </c>
      <c r="H3780">
        <v>0</v>
      </c>
      <c r="I3780">
        <v>0</v>
      </c>
      <c r="J3780">
        <v>0.4</v>
      </c>
      <c r="K3780">
        <v>-0.3</v>
      </c>
      <c r="L3780">
        <v>31.2</v>
      </c>
      <c r="M3780" t="str">
        <f t="shared" ref="M3780:M3843" si="179">IF(AND(H3780=H3779,I3780=I3779),"",$B3780)</f>
        <v/>
      </c>
      <c r="N3780" s="12" t="str">
        <f t="shared" ref="N3780:N3843" si="180">IF(NOT(ISNUMBER(M3780)),"",
IF(AND($C3780=0.625,$B3780=1),TIME(0,0,0),
(($C$3-C3780)+0.625*(B3780-1))/60))</f>
        <v/>
      </c>
      <c r="O3780" t="str">
        <f t="shared" ref="O3780:O3843" si="181">IF(N3780&lt;&gt;"",ABS(H3780-I3780),"")</f>
        <v/>
      </c>
    </row>
    <row r="3781" spans="1:15" x14ac:dyDescent="0.25">
      <c r="A3781">
        <v>1992</v>
      </c>
      <c r="B3781">
        <v>1</v>
      </c>
      <c r="C3781" s="2">
        <v>0.10694444444444444</v>
      </c>
      <c r="D3781">
        <v>3</v>
      </c>
      <c r="E3781">
        <v>8</v>
      </c>
      <c r="F3781" t="s">
        <v>3722</v>
      </c>
      <c r="G3781" t="s">
        <v>4024</v>
      </c>
      <c r="H3781">
        <v>0</v>
      </c>
      <c r="I3781">
        <v>0</v>
      </c>
      <c r="J3781">
        <v>-0.3</v>
      </c>
      <c r="K3781">
        <v>1.99</v>
      </c>
      <c r="L3781">
        <v>38.299999999999997</v>
      </c>
      <c r="M3781" t="str">
        <f t="shared" si="179"/>
        <v/>
      </c>
      <c r="N3781" s="12" t="str">
        <f t="shared" si="180"/>
        <v/>
      </c>
      <c r="O3781" t="str">
        <f t="shared" si="181"/>
        <v/>
      </c>
    </row>
    <row r="3782" spans="1:15" x14ac:dyDescent="0.25">
      <c r="A3782">
        <v>1992</v>
      </c>
      <c r="B3782">
        <v>1</v>
      </c>
      <c r="C3782" s="2">
        <v>9.1666666666666674E-2</v>
      </c>
      <c r="D3782">
        <v>1</v>
      </c>
      <c r="E3782">
        <v>10</v>
      </c>
      <c r="F3782" t="s">
        <v>3659</v>
      </c>
      <c r="G3782" t="s">
        <v>3717</v>
      </c>
      <c r="H3782">
        <v>0</v>
      </c>
      <c r="I3782">
        <v>0</v>
      </c>
      <c r="J3782">
        <v>1.99</v>
      </c>
      <c r="K3782">
        <v>1.72</v>
      </c>
      <c r="L3782">
        <v>37.6</v>
      </c>
      <c r="M3782" t="str">
        <f t="shared" si="179"/>
        <v/>
      </c>
      <c r="N3782" s="12" t="str">
        <f t="shared" si="180"/>
        <v/>
      </c>
      <c r="O3782" t="str">
        <f t="shared" si="181"/>
        <v/>
      </c>
    </row>
    <row r="3783" spans="1:15" x14ac:dyDescent="0.25">
      <c r="A3783">
        <v>1992</v>
      </c>
      <c r="B3783">
        <v>1</v>
      </c>
      <c r="C3783" s="2">
        <v>7.6388888888888895E-2</v>
      </c>
      <c r="D3783">
        <v>2</v>
      </c>
      <c r="E3783">
        <v>8</v>
      </c>
      <c r="F3783" t="s">
        <v>3642</v>
      </c>
      <c r="G3783" t="s">
        <v>4023</v>
      </c>
      <c r="H3783">
        <v>0</v>
      </c>
      <c r="I3783">
        <v>0</v>
      </c>
      <c r="J3783">
        <v>1.72</v>
      </c>
      <c r="K3783">
        <v>0.63</v>
      </c>
      <c r="L3783">
        <v>34.200000000000003</v>
      </c>
      <c r="M3783" t="str">
        <f t="shared" si="179"/>
        <v/>
      </c>
      <c r="N3783" s="12" t="str">
        <f t="shared" si="180"/>
        <v/>
      </c>
      <c r="O3783" t="str">
        <f t="shared" si="181"/>
        <v/>
      </c>
    </row>
    <row r="3784" spans="1:15" x14ac:dyDescent="0.25">
      <c r="A3784">
        <v>1992</v>
      </c>
      <c r="B3784">
        <v>1</v>
      </c>
      <c r="C3784" s="2">
        <v>6.1111111111111116E-2</v>
      </c>
      <c r="D3784">
        <v>3</v>
      </c>
      <c r="E3784">
        <v>11</v>
      </c>
      <c r="F3784" t="s">
        <v>3822</v>
      </c>
      <c r="G3784" t="s">
        <v>4022</v>
      </c>
      <c r="H3784">
        <v>0</v>
      </c>
      <c r="I3784">
        <v>0</v>
      </c>
      <c r="J3784">
        <v>0.63</v>
      </c>
      <c r="K3784">
        <v>-0.19</v>
      </c>
      <c r="L3784">
        <v>31.8</v>
      </c>
      <c r="M3784" t="str">
        <f t="shared" si="179"/>
        <v/>
      </c>
      <c r="N3784" s="12" t="str">
        <f t="shared" si="180"/>
        <v/>
      </c>
      <c r="O3784" t="str">
        <f t="shared" si="181"/>
        <v/>
      </c>
    </row>
    <row r="3785" spans="1:15" x14ac:dyDescent="0.25">
      <c r="A3785">
        <v>1992</v>
      </c>
      <c r="B3785">
        <v>1</v>
      </c>
      <c r="C3785" s="2">
        <v>4.5833333333333337E-2</v>
      </c>
      <c r="D3785">
        <v>4</v>
      </c>
      <c r="E3785">
        <v>8</v>
      </c>
      <c r="F3785" t="s">
        <v>3642</v>
      </c>
      <c r="G3785" t="s">
        <v>4021</v>
      </c>
      <c r="H3785">
        <v>0</v>
      </c>
      <c r="I3785">
        <v>0</v>
      </c>
      <c r="J3785">
        <v>-0.19</v>
      </c>
      <c r="K3785">
        <v>-0.15</v>
      </c>
      <c r="L3785">
        <v>32</v>
      </c>
      <c r="M3785" t="str">
        <f t="shared" si="179"/>
        <v/>
      </c>
      <c r="N3785" s="12" t="str">
        <f t="shared" si="180"/>
        <v/>
      </c>
      <c r="O3785" t="str">
        <f t="shared" si="181"/>
        <v/>
      </c>
    </row>
    <row r="3786" spans="1:15" x14ac:dyDescent="0.25">
      <c r="A3786">
        <v>1992</v>
      </c>
      <c r="B3786">
        <v>1</v>
      </c>
      <c r="C3786" s="2">
        <v>2.9166666666666664E-2</v>
      </c>
      <c r="D3786">
        <v>1</v>
      </c>
      <c r="E3786">
        <v>10</v>
      </c>
      <c r="F3786" t="s">
        <v>4020</v>
      </c>
      <c r="G3786" t="s">
        <v>4019</v>
      </c>
      <c r="H3786">
        <v>0</v>
      </c>
      <c r="I3786">
        <v>0</v>
      </c>
      <c r="J3786">
        <v>0.15</v>
      </c>
      <c r="K3786">
        <v>0.21</v>
      </c>
      <c r="L3786">
        <v>31.9</v>
      </c>
      <c r="M3786" t="str">
        <f t="shared" si="179"/>
        <v/>
      </c>
      <c r="N3786" s="12" t="str">
        <f t="shared" si="180"/>
        <v/>
      </c>
      <c r="O3786" t="str">
        <f t="shared" si="181"/>
        <v/>
      </c>
    </row>
    <row r="3787" spans="1:15" x14ac:dyDescent="0.25">
      <c r="A3787">
        <v>1992</v>
      </c>
      <c r="B3787">
        <v>2</v>
      </c>
      <c r="C3787" s="2">
        <v>0.625</v>
      </c>
      <c r="D3787">
        <v>2</v>
      </c>
      <c r="E3787">
        <v>6</v>
      </c>
      <c r="F3787" t="s">
        <v>4018</v>
      </c>
      <c r="G3787" t="s">
        <v>4017</v>
      </c>
      <c r="H3787">
        <v>0</v>
      </c>
      <c r="I3787">
        <v>0</v>
      </c>
      <c r="J3787">
        <v>0.21</v>
      </c>
      <c r="K3787">
        <v>1.73</v>
      </c>
      <c r="L3787">
        <v>27.5</v>
      </c>
      <c r="M3787" t="str">
        <f t="shared" si="179"/>
        <v/>
      </c>
      <c r="N3787" s="12" t="str">
        <f t="shared" si="180"/>
        <v/>
      </c>
      <c r="O3787" t="str">
        <f t="shared" si="181"/>
        <v/>
      </c>
    </row>
    <row r="3788" spans="1:15" x14ac:dyDescent="0.25">
      <c r="A3788">
        <v>1992</v>
      </c>
      <c r="B3788">
        <v>2</v>
      </c>
      <c r="C3788" s="2">
        <v>0.61388888888888882</v>
      </c>
      <c r="D3788">
        <v>1</v>
      </c>
      <c r="E3788">
        <v>10</v>
      </c>
      <c r="F3788" t="s">
        <v>4016</v>
      </c>
      <c r="G3788" t="s">
        <v>4015</v>
      </c>
      <c r="H3788">
        <v>0</v>
      </c>
      <c r="I3788">
        <v>0</v>
      </c>
      <c r="J3788">
        <v>1.73</v>
      </c>
      <c r="K3788">
        <v>4.4400000000000004</v>
      </c>
      <c r="L3788">
        <v>20.3</v>
      </c>
      <c r="M3788" t="str">
        <f t="shared" si="179"/>
        <v/>
      </c>
      <c r="N3788" s="12" t="str">
        <f t="shared" si="180"/>
        <v/>
      </c>
      <c r="O3788" t="str">
        <f t="shared" si="181"/>
        <v/>
      </c>
    </row>
    <row r="3789" spans="1:15" x14ac:dyDescent="0.25">
      <c r="A3789">
        <v>1992</v>
      </c>
      <c r="B3789">
        <v>2</v>
      </c>
      <c r="C3789" s="2">
        <v>0.60277777777777775</v>
      </c>
      <c r="D3789">
        <v>1</v>
      </c>
      <c r="E3789">
        <v>10</v>
      </c>
      <c r="F3789" t="s">
        <v>4013</v>
      </c>
      <c r="H3789">
        <v>0</v>
      </c>
      <c r="I3789">
        <v>0</v>
      </c>
      <c r="J3789">
        <v>4.4400000000000004</v>
      </c>
      <c r="K3789">
        <v>3.78</v>
      </c>
      <c r="L3789">
        <v>22</v>
      </c>
      <c r="M3789" t="str">
        <f t="shared" si="179"/>
        <v/>
      </c>
      <c r="N3789" s="12" t="str">
        <f t="shared" si="180"/>
        <v/>
      </c>
      <c r="O3789" t="str">
        <f t="shared" si="181"/>
        <v/>
      </c>
    </row>
    <row r="3790" spans="1:15" x14ac:dyDescent="0.25">
      <c r="A3790">
        <v>1992</v>
      </c>
      <c r="B3790">
        <v>2</v>
      </c>
      <c r="C3790" s="2">
        <v>0.59166666666666667</v>
      </c>
      <c r="D3790">
        <v>1</v>
      </c>
      <c r="E3790">
        <v>20</v>
      </c>
      <c r="F3790" t="s">
        <v>3814</v>
      </c>
      <c r="G3790" t="s">
        <v>4014</v>
      </c>
      <c r="H3790">
        <v>0</v>
      </c>
      <c r="I3790">
        <v>0</v>
      </c>
      <c r="J3790">
        <v>3.78</v>
      </c>
      <c r="K3790">
        <v>3.85</v>
      </c>
      <c r="L3790">
        <v>21.8</v>
      </c>
      <c r="M3790" t="str">
        <f t="shared" si="179"/>
        <v/>
      </c>
      <c r="N3790" s="12" t="str">
        <f t="shared" si="180"/>
        <v/>
      </c>
      <c r="O3790" t="str">
        <f t="shared" si="181"/>
        <v/>
      </c>
    </row>
    <row r="3791" spans="1:15" x14ac:dyDescent="0.25">
      <c r="A3791">
        <v>1992</v>
      </c>
      <c r="B3791">
        <v>2</v>
      </c>
      <c r="C3791" s="2">
        <v>0.5805555555555556</v>
      </c>
      <c r="D3791">
        <v>2</v>
      </c>
      <c r="E3791">
        <v>10</v>
      </c>
      <c r="F3791" t="s">
        <v>4013</v>
      </c>
      <c r="G3791" t="s">
        <v>3944</v>
      </c>
      <c r="H3791">
        <v>0</v>
      </c>
      <c r="I3791">
        <v>0</v>
      </c>
      <c r="J3791">
        <v>3.85</v>
      </c>
      <c r="K3791">
        <v>3.07</v>
      </c>
      <c r="L3791">
        <v>23.8</v>
      </c>
      <c r="M3791" t="str">
        <f t="shared" si="179"/>
        <v/>
      </c>
      <c r="N3791" s="12" t="str">
        <f t="shared" si="180"/>
        <v/>
      </c>
      <c r="O3791" t="str">
        <f t="shared" si="181"/>
        <v/>
      </c>
    </row>
    <row r="3792" spans="1:15" x14ac:dyDescent="0.25">
      <c r="A3792">
        <v>1992</v>
      </c>
      <c r="B3792">
        <v>2</v>
      </c>
      <c r="C3792" s="2">
        <v>0.56944444444444442</v>
      </c>
      <c r="D3792">
        <v>3</v>
      </c>
      <c r="E3792">
        <v>10</v>
      </c>
      <c r="F3792" t="s">
        <v>4013</v>
      </c>
      <c r="G3792" t="s">
        <v>3943</v>
      </c>
      <c r="H3792">
        <v>0</v>
      </c>
      <c r="I3792">
        <v>0</v>
      </c>
      <c r="J3792">
        <v>3.07</v>
      </c>
      <c r="K3792">
        <v>2.31</v>
      </c>
      <c r="L3792">
        <v>26</v>
      </c>
      <c r="M3792" t="str">
        <f t="shared" si="179"/>
        <v/>
      </c>
      <c r="N3792" s="12" t="str">
        <f t="shared" si="180"/>
        <v/>
      </c>
      <c r="O3792" t="str">
        <f t="shared" si="181"/>
        <v/>
      </c>
    </row>
    <row r="3793" spans="1:15" x14ac:dyDescent="0.25">
      <c r="A3793">
        <v>1992</v>
      </c>
      <c r="B3793">
        <v>2</v>
      </c>
      <c r="C3793" s="2">
        <v>0.55833333333333335</v>
      </c>
      <c r="D3793">
        <v>4</v>
      </c>
      <c r="E3793">
        <v>10</v>
      </c>
      <c r="F3793" t="s">
        <v>4013</v>
      </c>
      <c r="G3793" t="s">
        <v>4012</v>
      </c>
      <c r="H3793">
        <v>3</v>
      </c>
      <c r="I3793">
        <v>0</v>
      </c>
      <c r="J3793">
        <v>2.31</v>
      </c>
      <c r="K3793">
        <v>3</v>
      </c>
      <c r="L3793">
        <v>24.1</v>
      </c>
      <c r="M3793">
        <f t="shared" si="179"/>
        <v>2</v>
      </c>
      <c r="N3793" s="12">
        <f t="shared" si="180"/>
        <v>1.1527777777777777E-2</v>
      </c>
      <c r="O3793">
        <f t="shared" si="181"/>
        <v>3</v>
      </c>
    </row>
    <row r="3794" spans="1:15" x14ac:dyDescent="0.25">
      <c r="A3794">
        <v>1992</v>
      </c>
      <c r="B3794">
        <v>2</v>
      </c>
      <c r="C3794" s="2">
        <v>0.54305555555555551</v>
      </c>
      <c r="G3794" t="s">
        <v>4011</v>
      </c>
      <c r="H3794">
        <v>3</v>
      </c>
      <c r="I3794">
        <v>0</v>
      </c>
      <c r="J3794">
        <v>0</v>
      </c>
      <c r="K3794">
        <v>0.87</v>
      </c>
      <c r="L3794">
        <v>26.5</v>
      </c>
      <c r="M3794" t="str">
        <f t="shared" si="179"/>
        <v/>
      </c>
      <c r="N3794" s="12" t="str">
        <f t="shared" si="180"/>
        <v/>
      </c>
      <c r="O3794" t="str">
        <f t="shared" si="181"/>
        <v/>
      </c>
    </row>
    <row r="3795" spans="1:15" x14ac:dyDescent="0.25">
      <c r="A3795">
        <v>1992</v>
      </c>
      <c r="B3795">
        <v>2</v>
      </c>
      <c r="C3795" s="2">
        <v>0.53541666666666665</v>
      </c>
      <c r="D3795">
        <v>1</v>
      </c>
      <c r="E3795">
        <v>10</v>
      </c>
      <c r="F3795" t="s">
        <v>3704</v>
      </c>
      <c r="G3795" t="s">
        <v>3664</v>
      </c>
      <c r="H3795">
        <v>3</v>
      </c>
      <c r="I3795">
        <v>0</v>
      </c>
      <c r="J3795">
        <v>0.87</v>
      </c>
      <c r="K3795">
        <v>0.19</v>
      </c>
      <c r="L3795">
        <v>24.6</v>
      </c>
      <c r="M3795" t="str">
        <f t="shared" si="179"/>
        <v/>
      </c>
      <c r="N3795" s="12" t="str">
        <f t="shared" si="180"/>
        <v/>
      </c>
      <c r="O3795" t="str">
        <f t="shared" si="181"/>
        <v/>
      </c>
    </row>
    <row r="3796" spans="1:15" x14ac:dyDescent="0.25">
      <c r="A3796">
        <v>1992</v>
      </c>
      <c r="B3796">
        <v>2</v>
      </c>
      <c r="C3796" s="2">
        <v>0.52777777777777779</v>
      </c>
      <c r="D3796">
        <v>2</v>
      </c>
      <c r="E3796">
        <v>11</v>
      </c>
      <c r="F3796" t="s">
        <v>3722</v>
      </c>
      <c r="G3796" t="s">
        <v>3681</v>
      </c>
      <c r="H3796">
        <v>3</v>
      </c>
      <c r="I3796">
        <v>0</v>
      </c>
      <c r="J3796">
        <v>0.19</v>
      </c>
      <c r="K3796">
        <v>-0.49</v>
      </c>
      <c r="L3796">
        <v>22.8</v>
      </c>
      <c r="M3796" t="str">
        <f t="shared" si="179"/>
        <v/>
      </c>
      <c r="N3796" s="12" t="str">
        <f t="shared" si="180"/>
        <v/>
      </c>
      <c r="O3796" t="str">
        <f t="shared" si="181"/>
        <v/>
      </c>
    </row>
    <row r="3797" spans="1:15" x14ac:dyDescent="0.25">
      <c r="A3797">
        <v>1992</v>
      </c>
      <c r="B3797">
        <v>2</v>
      </c>
      <c r="C3797" s="2">
        <v>0.52013888888888882</v>
      </c>
      <c r="D3797">
        <v>3</v>
      </c>
      <c r="E3797">
        <v>11</v>
      </c>
      <c r="F3797" t="s">
        <v>3722</v>
      </c>
      <c r="G3797" t="s">
        <v>4010</v>
      </c>
      <c r="H3797">
        <v>3</v>
      </c>
      <c r="I3797">
        <v>0</v>
      </c>
      <c r="J3797">
        <v>-0.49</v>
      </c>
      <c r="K3797">
        <v>-1.5</v>
      </c>
      <c r="L3797">
        <v>20.2</v>
      </c>
      <c r="M3797" t="str">
        <f t="shared" si="179"/>
        <v/>
      </c>
      <c r="N3797" s="12" t="str">
        <f t="shared" si="180"/>
        <v/>
      </c>
      <c r="O3797" t="str">
        <f t="shared" si="181"/>
        <v/>
      </c>
    </row>
    <row r="3798" spans="1:15" x14ac:dyDescent="0.25">
      <c r="A3798">
        <v>1992</v>
      </c>
      <c r="B3798">
        <v>2</v>
      </c>
      <c r="C3798" s="2">
        <v>0.51250000000000007</v>
      </c>
      <c r="D3798">
        <v>4</v>
      </c>
      <c r="E3798">
        <v>11</v>
      </c>
      <c r="F3798" t="s">
        <v>3722</v>
      </c>
      <c r="G3798" t="s">
        <v>4009</v>
      </c>
      <c r="H3798">
        <v>3</v>
      </c>
      <c r="I3798">
        <v>0</v>
      </c>
      <c r="J3798">
        <v>-1.5</v>
      </c>
      <c r="K3798">
        <v>-2.19</v>
      </c>
      <c r="L3798">
        <v>18.5</v>
      </c>
      <c r="M3798" t="str">
        <f t="shared" si="179"/>
        <v/>
      </c>
      <c r="N3798" s="12" t="str">
        <f t="shared" si="180"/>
        <v/>
      </c>
      <c r="O3798" t="str">
        <f t="shared" si="181"/>
        <v/>
      </c>
    </row>
    <row r="3799" spans="1:15" x14ac:dyDescent="0.25">
      <c r="A3799">
        <v>1992</v>
      </c>
      <c r="B3799">
        <v>2</v>
      </c>
      <c r="C3799" s="2">
        <v>0.50416666666666665</v>
      </c>
      <c r="D3799">
        <v>1</v>
      </c>
      <c r="E3799">
        <v>10</v>
      </c>
      <c r="F3799" t="s">
        <v>3988</v>
      </c>
      <c r="G3799" t="s">
        <v>4008</v>
      </c>
      <c r="H3799">
        <v>3</v>
      </c>
      <c r="I3799">
        <v>0</v>
      </c>
      <c r="J3799">
        <v>2.19</v>
      </c>
      <c r="K3799">
        <v>3.25</v>
      </c>
      <c r="L3799">
        <v>16.100000000000001</v>
      </c>
      <c r="M3799" t="str">
        <f t="shared" si="179"/>
        <v/>
      </c>
      <c r="N3799" s="12" t="str">
        <f t="shared" si="180"/>
        <v/>
      </c>
      <c r="O3799" t="str">
        <f t="shared" si="181"/>
        <v/>
      </c>
    </row>
    <row r="3800" spans="1:15" x14ac:dyDescent="0.25">
      <c r="A3800">
        <v>1992</v>
      </c>
      <c r="B3800">
        <v>2</v>
      </c>
      <c r="C3800" s="2">
        <v>0.48819444444444443</v>
      </c>
      <c r="D3800">
        <v>1</v>
      </c>
      <c r="E3800">
        <v>10</v>
      </c>
      <c r="F3800" t="s">
        <v>3663</v>
      </c>
      <c r="G3800" t="s">
        <v>3967</v>
      </c>
      <c r="H3800">
        <v>3</v>
      </c>
      <c r="I3800">
        <v>0</v>
      </c>
      <c r="J3800">
        <v>3.25</v>
      </c>
      <c r="K3800">
        <v>3.51</v>
      </c>
      <c r="L3800">
        <v>15.5</v>
      </c>
      <c r="M3800" t="str">
        <f t="shared" si="179"/>
        <v/>
      </c>
      <c r="N3800" s="12" t="str">
        <f t="shared" si="180"/>
        <v/>
      </c>
      <c r="O3800" t="str">
        <f t="shared" si="181"/>
        <v/>
      </c>
    </row>
    <row r="3801" spans="1:15" x14ac:dyDescent="0.25">
      <c r="A3801">
        <v>1992</v>
      </c>
      <c r="B3801">
        <v>2</v>
      </c>
      <c r="C3801" s="2">
        <v>0.47222222222222227</v>
      </c>
      <c r="D3801">
        <v>2</v>
      </c>
      <c r="E3801">
        <v>4</v>
      </c>
      <c r="F3801" t="s">
        <v>3704</v>
      </c>
      <c r="G3801" t="s">
        <v>4007</v>
      </c>
      <c r="H3801">
        <v>3</v>
      </c>
      <c r="I3801">
        <v>0</v>
      </c>
      <c r="J3801">
        <v>3.51</v>
      </c>
      <c r="K3801">
        <v>4.17</v>
      </c>
      <c r="L3801">
        <v>14.2</v>
      </c>
      <c r="M3801" t="str">
        <f t="shared" si="179"/>
        <v/>
      </c>
      <c r="N3801" s="12" t="str">
        <f t="shared" si="180"/>
        <v/>
      </c>
      <c r="O3801" t="str">
        <f t="shared" si="181"/>
        <v/>
      </c>
    </row>
    <row r="3802" spans="1:15" x14ac:dyDescent="0.25">
      <c r="A3802">
        <v>1992</v>
      </c>
      <c r="B3802">
        <v>2</v>
      </c>
      <c r="C3802" s="2">
        <v>0.45624999999999999</v>
      </c>
      <c r="D3802">
        <v>1</v>
      </c>
      <c r="E3802">
        <v>10</v>
      </c>
      <c r="F3802" t="s">
        <v>3773</v>
      </c>
      <c r="H3802">
        <v>3</v>
      </c>
      <c r="I3802">
        <v>0</v>
      </c>
      <c r="J3802">
        <v>4.17</v>
      </c>
      <c r="K3802">
        <v>4.84</v>
      </c>
      <c r="L3802">
        <v>12.8</v>
      </c>
      <c r="M3802" t="str">
        <f t="shared" si="179"/>
        <v/>
      </c>
      <c r="N3802" s="12" t="str">
        <f t="shared" si="180"/>
        <v/>
      </c>
      <c r="O3802" t="str">
        <f t="shared" si="181"/>
        <v/>
      </c>
    </row>
    <row r="3803" spans="1:15" x14ac:dyDescent="0.25">
      <c r="A3803">
        <v>1992</v>
      </c>
      <c r="B3803">
        <v>2</v>
      </c>
      <c r="C3803" s="2">
        <v>0.44027777777777777</v>
      </c>
      <c r="D3803">
        <v>1</v>
      </c>
      <c r="E3803">
        <v>10</v>
      </c>
      <c r="F3803" t="s">
        <v>4006</v>
      </c>
      <c r="G3803" t="s">
        <v>4005</v>
      </c>
      <c r="H3803">
        <v>3</v>
      </c>
      <c r="I3803">
        <v>0</v>
      </c>
      <c r="J3803">
        <v>4.84</v>
      </c>
      <c r="K3803">
        <v>4.32</v>
      </c>
      <c r="L3803">
        <v>13.8</v>
      </c>
      <c r="M3803" t="str">
        <f t="shared" si="179"/>
        <v/>
      </c>
      <c r="N3803" s="12" t="str">
        <f t="shared" si="180"/>
        <v/>
      </c>
      <c r="O3803" t="str">
        <f t="shared" si="181"/>
        <v/>
      </c>
    </row>
    <row r="3804" spans="1:15" x14ac:dyDescent="0.25">
      <c r="A3804">
        <v>1992</v>
      </c>
      <c r="B3804">
        <v>2</v>
      </c>
      <c r="C3804" s="2">
        <v>0.42430555555555555</v>
      </c>
      <c r="D3804">
        <v>2</v>
      </c>
      <c r="E3804">
        <v>9</v>
      </c>
      <c r="F3804" t="s">
        <v>3777</v>
      </c>
      <c r="G3804" t="s">
        <v>4004</v>
      </c>
      <c r="H3804">
        <v>10</v>
      </c>
      <c r="I3804">
        <v>0</v>
      </c>
      <c r="J3804">
        <v>4.32</v>
      </c>
      <c r="K3804">
        <v>7</v>
      </c>
      <c r="L3804">
        <v>9.1</v>
      </c>
      <c r="M3804">
        <f t="shared" si="179"/>
        <v>2</v>
      </c>
      <c r="N3804" s="12">
        <f t="shared" si="180"/>
        <v>1.3761574074074075E-2</v>
      </c>
      <c r="O3804">
        <f t="shared" si="181"/>
        <v>10</v>
      </c>
    </row>
    <row r="3805" spans="1:15" x14ac:dyDescent="0.25">
      <c r="A3805">
        <v>1992</v>
      </c>
      <c r="B3805">
        <v>2</v>
      </c>
      <c r="C3805" s="2">
        <v>0.40625</v>
      </c>
      <c r="G3805" t="s">
        <v>4003</v>
      </c>
      <c r="H3805">
        <v>10</v>
      </c>
      <c r="I3805">
        <v>0</v>
      </c>
      <c r="J3805">
        <v>0</v>
      </c>
      <c r="K3805">
        <v>-0.28000000000000003</v>
      </c>
      <c r="L3805">
        <v>8.6999999999999993</v>
      </c>
      <c r="M3805" t="str">
        <f t="shared" si="179"/>
        <v/>
      </c>
      <c r="N3805" s="12" t="str">
        <f t="shared" si="180"/>
        <v/>
      </c>
      <c r="O3805" t="str">
        <f t="shared" si="181"/>
        <v/>
      </c>
    </row>
    <row r="3806" spans="1:15" x14ac:dyDescent="0.25">
      <c r="A3806">
        <v>1992</v>
      </c>
      <c r="B3806">
        <v>2</v>
      </c>
      <c r="C3806" s="2">
        <v>0.40416666666666662</v>
      </c>
      <c r="D3806">
        <v>1</v>
      </c>
      <c r="E3806">
        <v>10</v>
      </c>
      <c r="F3806" t="s">
        <v>3881</v>
      </c>
      <c r="G3806" t="s">
        <v>3919</v>
      </c>
      <c r="H3806">
        <v>10</v>
      </c>
      <c r="I3806">
        <v>0</v>
      </c>
      <c r="J3806">
        <v>-0.28000000000000003</v>
      </c>
      <c r="K3806">
        <v>-0.75</v>
      </c>
      <c r="L3806">
        <v>8</v>
      </c>
      <c r="M3806" t="str">
        <f t="shared" si="179"/>
        <v/>
      </c>
      <c r="N3806" s="12" t="str">
        <f t="shared" si="180"/>
        <v/>
      </c>
      <c r="O3806" t="str">
        <f t="shared" si="181"/>
        <v/>
      </c>
    </row>
    <row r="3807" spans="1:15" x14ac:dyDescent="0.25">
      <c r="A3807">
        <v>1992</v>
      </c>
      <c r="B3807">
        <v>2</v>
      </c>
      <c r="C3807" s="2">
        <v>0.40208333333333335</v>
      </c>
      <c r="D3807">
        <v>2</v>
      </c>
      <c r="E3807">
        <v>10</v>
      </c>
      <c r="F3807" t="s">
        <v>3881</v>
      </c>
      <c r="G3807" t="s">
        <v>4002</v>
      </c>
      <c r="H3807">
        <v>10</v>
      </c>
      <c r="I3807">
        <v>0</v>
      </c>
      <c r="J3807">
        <v>-0.75</v>
      </c>
      <c r="K3807">
        <v>-1.93</v>
      </c>
      <c r="L3807">
        <v>6.5</v>
      </c>
      <c r="M3807" t="str">
        <f t="shared" si="179"/>
        <v/>
      </c>
      <c r="N3807" s="12" t="str">
        <f t="shared" si="180"/>
        <v/>
      </c>
      <c r="O3807" t="str">
        <f t="shared" si="181"/>
        <v/>
      </c>
    </row>
    <row r="3808" spans="1:15" x14ac:dyDescent="0.25">
      <c r="A3808">
        <v>1992</v>
      </c>
      <c r="B3808">
        <v>2</v>
      </c>
      <c r="C3808" s="2">
        <v>0.39930555555555558</v>
      </c>
      <c r="D3808">
        <v>1</v>
      </c>
      <c r="E3808">
        <v>10</v>
      </c>
      <c r="F3808" t="s">
        <v>3960</v>
      </c>
      <c r="H3808">
        <v>10</v>
      </c>
      <c r="I3808">
        <v>0</v>
      </c>
      <c r="J3808">
        <v>1.93</v>
      </c>
      <c r="K3808">
        <v>2.2599999999999998</v>
      </c>
      <c r="L3808">
        <v>6.1</v>
      </c>
      <c r="M3808" t="str">
        <f t="shared" si="179"/>
        <v/>
      </c>
      <c r="N3808" s="12" t="str">
        <f t="shared" si="180"/>
        <v/>
      </c>
      <c r="O3808" t="str">
        <f t="shared" si="181"/>
        <v/>
      </c>
    </row>
    <row r="3809" spans="1:15" x14ac:dyDescent="0.25">
      <c r="A3809">
        <v>1992</v>
      </c>
      <c r="B3809">
        <v>2</v>
      </c>
      <c r="C3809" s="2">
        <v>0.3833333333333333</v>
      </c>
      <c r="D3809">
        <v>1</v>
      </c>
      <c r="E3809">
        <v>10</v>
      </c>
      <c r="F3809" t="s">
        <v>3903</v>
      </c>
      <c r="G3809" t="s">
        <v>3901</v>
      </c>
      <c r="H3809">
        <v>10</v>
      </c>
      <c r="I3809">
        <v>0</v>
      </c>
      <c r="J3809">
        <v>2.2599999999999998</v>
      </c>
      <c r="K3809">
        <v>1.85</v>
      </c>
      <c r="L3809">
        <v>6.6</v>
      </c>
      <c r="M3809" t="str">
        <f t="shared" si="179"/>
        <v/>
      </c>
      <c r="N3809" s="12" t="str">
        <f t="shared" si="180"/>
        <v/>
      </c>
      <c r="O3809" t="str">
        <f t="shared" si="181"/>
        <v/>
      </c>
    </row>
    <row r="3810" spans="1:15" x14ac:dyDescent="0.25">
      <c r="A3810">
        <v>1992</v>
      </c>
      <c r="B3810">
        <v>2</v>
      </c>
      <c r="C3810" s="2">
        <v>0.36736111111111108</v>
      </c>
      <c r="D3810">
        <v>2</v>
      </c>
      <c r="E3810">
        <v>9</v>
      </c>
      <c r="F3810" t="s">
        <v>3743</v>
      </c>
      <c r="G3810" t="s">
        <v>3943</v>
      </c>
      <c r="H3810">
        <v>10</v>
      </c>
      <c r="I3810">
        <v>0</v>
      </c>
      <c r="J3810">
        <v>1.85</v>
      </c>
      <c r="K3810">
        <v>1.1599999999999999</v>
      </c>
      <c r="L3810">
        <v>7.4</v>
      </c>
      <c r="M3810" t="str">
        <f t="shared" si="179"/>
        <v/>
      </c>
      <c r="N3810" s="12" t="str">
        <f t="shared" si="180"/>
        <v/>
      </c>
      <c r="O3810" t="str">
        <f t="shared" si="181"/>
        <v/>
      </c>
    </row>
    <row r="3811" spans="1:15" x14ac:dyDescent="0.25">
      <c r="A3811">
        <v>1992</v>
      </c>
      <c r="B3811">
        <v>2</v>
      </c>
      <c r="C3811" s="2">
        <v>0.35138888888888892</v>
      </c>
      <c r="D3811">
        <v>3</v>
      </c>
      <c r="E3811">
        <v>9</v>
      </c>
      <c r="F3811" t="s">
        <v>3743</v>
      </c>
      <c r="G3811" t="s">
        <v>4001</v>
      </c>
      <c r="H3811">
        <v>10</v>
      </c>
      <c r="I3811">
        <v>0</v>
      </c>
      <c r="J3811">
        <v>1.1599999999999999</v>
      </c>
      <c r="K3811">
        <v>4.58</v>
      </c>
      <c r="L3811">
        <v>3.8</v>
      </c>
      <c r="M3811" t="str">
        <f t="shared" si="179"/>
        <v/>
      </c>
      <c r="N3811" s="12" t="str">
        <f t="shared" si="180"/>
        <v/>
      </c>
      <c r="O3811" t="str">
        <f t="shared" si="181"/>
        <v/>
      </c>
    </row>
    <row r="3812" spans="1:15" x14ac:dyDescent="0.25">
      <c r="A3812">
        <v>1992</v>
      </c>
      <c r="B3812">
        <v>2</v>
      </c>
      <c r="C3812" s="2">
        <v>0.3354166666666667</v>
      </c>
      <c r="D3812">
        <v>1</v>
      </c>
      <c r="E3812">
        <v>10</v>
      </c>
      <c r="F3812" t="s">
        <v>3709</v>
      </c>
      <c r="G3812" t="s">
        <v>3931</v>
      </c>
      <c r="H3812">
        <v>10</v>
      </c>
      <c r="I3812">
        <v>0</v>
      </c>
      <c r="J3812">
        <v>4.58</v>
      </c>
      <c r="K3812">
        <v>6.97</v>
      </c>
      <c r="L3812">
        <v>2.2999999999999998</v>
      </c>
      <c r="M3812" t="str">
        <f t="shared" si="179"/>
        <v/>
      </c>
      <c r="N3812" s="12" t="str">
        <f t="shared" si="180"/>
        <v/>
      </c>
      <c r="O3812" t="str">
        <f t="shared" si="181"/>
        <v/>
      </c>
    </row>
    <row r="3813" spans="1:15" x14ac:dyDescent="0.25">
      <c r="A3813">
        <v>1992</v>
      </c>
      <c r="B3813">
        <v>2</v>
      </c>
      <c r="C3813" s="2">
        <v>0.31944444444444448</v>
      </c>
      <c r="D3813">
        <v>1</v>
      </c>
      <c r="E3813">
        <v>1</v>
      </c>
      <c r="F3813" t="s">
        <v>3649</v>
      </c>
      <c r="G3813" t="s">
        <v>4000</v>
      </c>
      <c r="H3813">
        <v>17</v>
      </c>
      <c r="I3813">
        <v>0</v>
      </c>
      <c r="J3813">
        <v>6.97</v>
      </c>
      <c r="K3813">
        <v>7</v>
      </c>
      <c r="L3813">
        <v>2.2000000000000002</v>
      </c>
      <c r="M3813">
        <f t="shared" si="179"/>
        <v>2</v>
      </c>
      <c r="N3813" s="12">
        <f t="shared" si="180"/>
        <v>1.5509259259259259E-2</v>
      </c>
      <c r="O3813">
        <f t="shared" si="181"/>
        <v>17</v>
      </c>
    </row>
    <row r="3814" spans="1:15" x14ac:dyDescent="0.25">
      <c r="A3814">
        <v>1992</v>
      </c>
      <c r="B3814">
        <v>2</v>
      </c>
      <c r="C3814" s="2">
        <v>0.3034722222222222</v>
      </c>
      <c r="G3814" t="s">
        <v>3941</v>
      </c>
      <c r="H3814">
        <v>17</v>
      </c>
      <c r="I3814">
        <v>0</v>
      </c>
      <c r="J3814">
        <v>0</v>
      </c>
      <c r="K3814">
        <v>0.28000000000000003</v>
      </c>
      <c r="L3814">
        <v>2.4</v>
      </c>
      <c r="M3814" t="str">
        <f t="shared" si="179"/>
        <v/>
      </c>
      <c r="N3814" s="12" t="str">
        <f t="shared" si="180"/>
        <v/>
      </c>
      <c r="O3814" t="str">
        <f t="shared" si="181"/>
        <v/>
      </c>
    </row>
    <row r="3815" spans="1:15" x14ac:dyDescent="0.25">
      <c r="A3815">
        <v>1992</v>
      </c>
      <c r="B3815">
        <v>2</v>
      </c>
      <c r="C3815" s="2">
        <v>0.29236111111111113</v>
      </c>
      <c r="D3815">
        <v>1</v>
      </c>
      <c r="E3815">
        <v>10</v>
      </c>
      <c r="F3815" t="s">
        <v>3675</v>
      </c>
      <c r="G3815" t="s">
        <v>3999</v>
      </c>
      <c r="H3815">
        <v>17</v>
      </c>
      <c r="I3815">
        <v>0</v>
      </c>
      <c r="J3815">
        <v>0.28000000000000003</v>
      </c>
      <c r="K3815">
        <v>0.54</v>
      </c>
      <c r="L3815">
        <v>2.5</v>
      </c>
      <c r="M3815" t="str">
        <f t="shared" si="179"/>
        <v/>
      </c>
      <c r="N3815" s="12" t="str">
        <f t="shared" si="180"/>
        <v/>
      </c>
      <c r="O3815" t="str">
        <f t="shared" si="181"/>
        <v/>
      </c>
    </row>
    <row r="3816" spans="1:15" x14ac:dyDescent="0.25">
      <c r="A3816">
        <v>1992</v>
      </c>
      <c r="B3816">
        <v>2</v>
      </c>
      <c r="C3816" s="2">
        <v>0.28125</v>
      </c>
      <c r="D3816">
        <v>2</v>
      </c>
      <c r="E3816">
        <v>4</v>
      </c>
      <c r="F3816" t="s">
        <v>3716</v>
      </c>
      <c r="G3816" t="s">
        <v>3730</v>
      </c>
      <c r="H3816">
        <v>17</v>
      </c>
      <c r="I3816">
        <v>0</v>
      </c>
      <c r="J3816">
        <v>0.54</v>
      </c>
      <c r="K3816">
        <v>-0.03</v>
      </c>
      <c r="L3816">
        <v>2.2000000000000002</v>
      </c>
      <c r="M3816" t="str">
        <f t="shared" si="179"/>
        <v/>
      </c>
      <c r="N3816" s="12" t="str">
        <f t="shared" si="180"/>
        <v/>
      </c>
      <c r="O3816" t="str">
        <f t="shared" si="181"/>
        <v/>
      </c>
    </row>
    <row r="3817" spans="1:15" x14ac:dyDescent="0.25">
      <c r="A3817">
        <v>1992</v>
      </c>
      <c r="B3817">
        <v>2</v>
      </c>
      <c r="C3817" s="2">
        <v>0.27013888888888887</v>
      </c>
      <c r="D3817">
        <v>3</v>
      </c>
      <c r="E3817">
        <v>3</v>
      </c>
      <c r="F3817" t="s">
        <v>3814</v>
      </c>
      <c r="G3817" t="s">
        <v>3998</v>
      </c>
      <c r="H3817">
        <v>17</v>
      </c>
      <c r="I3817">
        <v>0</v>
      </c>
      <c r="J3817">
        <v>-0.03</v>
      </c>
      <c r="K3817">
        <v>1.53</v>
      </c>
      <c r="L3817">
        <v>3</v>
      </c>
      <c r="M3817" t="str">
        <f t="shared" si="179"/>
        <v/>
      </c>
      <c r="N3817" s="12" t="str">
        <f t="shared" si="180"/>
        <v/>
      </c>
      <c r="O3817" t="str">
        <f t="shared" si="181"/>
        <v/>
      </c>
    </row>
    <row r="3818" spans="1:15" x14ac:dyDescent="0.25">
      <c r="A3818">
        <v>1992</v>
      </c>
      <c r="B3818">
        <v>2</v>
      </c>
      <c r="C3818" s="2">
        <v>0.2590277777777778</v>
      </c>
      <c r="D3818">
        <v>1</v>
      </c>
      <c r="E3818">
        <v>10</v>
      </c>
      <c r="F3818" t="s">
        <v>3656</v>
      </c>
      <c r="G3818" t="s">
        <v>3997</v>
      </c>
      <c r="H3818">
        <v>17</v>
      </c>
      <c r="I3818">
        <v>0</v>
      </c>
      <c r="J3818">
        <v>1.53</v>
      </c>
      <c r="K3818">
        <v>2.0699999999999998</v>
      </c>
      <c r="L3818">
        <v>3.4</v>
      </c>
      <c r="M3818" t="str">
        <f t="shared" si="179"/>
        <v/>
      </c>
      <c r="N3818" s="12" t="str">
        <f t="shared" si="180"/>
        <v/>
      </c>
      <c r="O3818" t="str">
        <f t="shared" si="181"/>
        <v/>
      </c>
    </row>
    <row r="3819" spans="1:15" x14ac:dyDescent="0.25">
      <c r="A3819">
        <v>1992</v>
      </c>
      <c r="B3819">
        <v>2</v>
      </c>
      <c r="C3819" s="2">
        <v>0.24791666666666667</v>
      </c>
      <c r="D3819">
        <v>2</v>
      </c>
      <c r="E3819">
        <v>2</v>
      </c>
      <c r="F3819" t="s">
        <v>3701</v>
      </c>
      <c r="G3819" t="s">
        <v>3766</v>
      </c>
      <c r="H3819">
        <v>17</v>
      </c>
      <c r="I3819">
        <v>0</v>
      </c>
      <c r="J3819">
        <v>2.0699999999999998</v>
      </c>
      <c r="K3819">
        <v>0.83</v>
      </c>
      <c r="L3819">
        <v>2.5</v>
      </c>
      <c r="M3819" t="str">
        <f t="shared" si="179"/>
        <v/>
      </c>
      <c r="N3819" s="12" t="str">
        <f t="shared" si="180"/>
        <v/>
      </c>
      <c r="O3819" t="str">
        <f t="shared" si="181"/>
        <v/>
      </c>
    </row>
    <row r="3820" spans="1:15" x14ac:dyDescent="0.25">
      <c r="A3820">
        <v>1992</v>
      </c>
      <c r="B3820">
        <v>2</v>
      </c>
      <c r="C3820" s="2">
        <v>0.23680555555555557</v>
      </c>
      <c r="D3820">
        <v>3</v>
      </c>
      <c r="E3820">
        <v>6</v>
      </c>
      <c r="F3820" t="s">
        <v>3658</v>
      </c>
      <c r="G3820" t="s">
        <v>3640</v>
      </c>
      <c r="H3820">
        <v>17</v>
      </c>
      <c r="I3820">
        <v>0</v>
      </c>
      <c r="J3820">
        <v>0.83</v>
      </c>
      <c r="K3820">
        <v>-0.52</v>
      </c>
      <c r="L3820">
        <v>1.8</v>
      </c>
      <c r="M3820" t="str">
        <f t="shared" si="179"/>
        <v/>
      </c>
      <c r="N3820" s="12" t="str">
        <f t="shared" si="180"/>
        <v/>
      </c>
      <c r="O3820" t="str">
        <f t="shared" si="181"/>
        <v/>
      </c>
    </row>
    <row r="3821" spans="1:15" x14ac:dyDescent="0.25">
      <c r="A3821">
        <v>1992</v>
      </c>
      <c r="B3821">
        <v>2</v>
      </c>
      <c r="C3821" s="2">
        <v>0.22569444444444445</v>
      </c>
      <c r="D3821">
        <v>4</v>
      </c>
      <c r="E3821">
        <v>6</v>
      </c>
      <c r="F3821" t="s">
        <v>3658</v>
      </c>
      <c r="G3821" t="s">
        <v>3839</v>
      </c>
      <c r="H3821">
        <v>17</v>
      </c>
      <c r="I3821">
        <v>0</v>
      </c>
      <c r="J3821">
        <v>-0.52</v>
      </c>
      <c r="K3821">
        <v>0.28000000000000003</v>
      </c>
      <c r="L3821">
        <v>2.2000000000000002</v>
      </c>
      <c r="M3821" t="str">
        <f t="shared" si="179"/>
        <v/>
      </c>
      <c r="N3821" s="12" t="str">
        <f t="shared" si="180"/>
        <v/>
      </c>
      <c r="O3821" t="str">
        <f t="shared" si="181"/>
        <v/>
      </c>
    </row>
    <row r="3822" spans="1:15" x14ac:dyDescent="0.25">
      <c r="A3822">
        <v>1992</v>
      </c>
      <c r="B3822">
        <v>2</v>
      </c>
      <c r="C3822" s="2">
        <v>0.20972222222222223</v>
      </c>
      <c r="D3822">
        <v>1</v>
      </c>
      <c r="E3822">
        <v>10</v>
      </c>
      <c r="F3822" t="s">
        <v>3996</v>
      </c>
      <c r="G3822" t="s">
        <v>3995</v>
      </c>
      <c r="H3822">
        <v>17</v>
      </c>
      <c r="I3822">
        <v>0</v>
      </c>
      <c r="J3822">
        <v>-0.28000000000000003</v>
      </c>
      <c r="K3822">
        <v>0.42</v>
      </c>
      <c r="L3822">
        <v>1.8</v>
      </c>
      <c r="M3822" t="str">
        <f t="shared" si="179"/>
        <v/>
      </c>
      <c r="N3822" s="12" t="str">
        <f t="shared" si="180"/>
        <v/>
      </c>
      <c r="O3822" t="str">
        <f t="shared" si="181"/>
        <v/>
      </c>
    </row>
    <row r="3823" spans="1:15" x14ac:dyDescent="0.25">
      <c r="A3823">
        <v>1992</v>
      </c>
      <c r="B3823">
        <v>2</v>
      </c>
      <c r="C3823" s="2">
        <v>0.19722222222222222</v>
      </c>
      <c r="D3823">
        <v>2</v>
      </c>
      <c r="E3823">
        <v>2</v>
      </c>
      <c r="F3823" t="s">
        <v>3993</v>
      </c>
      <c r="G3823" t="s">
        <v>3966</v>
      </c>
      <c r="H3823">
        <v>17</v>
      </c>
      <c r="I3823">
        <v>0</v>
      </c>
      <c r="J3823">
        <v>0.42</v>
      </c>
      <c r="K3823">
        <v>-0.44</v>
      </c>
      <c r="L3823">
        <v>2.2000000000000002</v>
      </c>
      <c r="M3823" t="str">
        <f t="shared" si="179"/>
        <v/>
      </c>
      <c r="N3823" s="12" t="str">
        <f t="shared" si="180"/>
        <v/>
      </c>
      <c r="O3823" t="str">
        <f t="shared" si="181"/>
        <v/>
      </c>
    </row>
    <row r="3824" spans="1:15" x14ac:dyDescent="0.25">
      <c r="A3824">
        <v>1992</v>
      </c>
      <c r="B3824">
        <v>2</v>
      </c>
      <c r="C3824" s="2">
        <v>0.18472222222222223</v>
      </c>
      <c r="D3824">
        <v>3</v>
      </c>
      <c r="E3824">
        <v>2</v>
      </c>
      <c r="F3824" t="s">
        <v>3993</v>
      </c>
      <c r="G3824" t="s">
        <v>3994</v>
      </c>
      <c r="H3824">
        <v>17</v>
      </c>
      <c r="I3824">
        <v>0</v>
      </c>
      <c r="J3824">
        <v>-0.44</v>
      </c>
      <c r="K3824">
        <v>-1.9</v>
      </c>
      <c r="L3824">
        <v>3</v>
      </c>
      <c r="M3824" t="str">
        <f t="shared" si="179"/>
        <v/>
      </c>
      <c r="N3824" s="12" t="str">
        <f t="shared" si="180"/>
        <v/>
      </c>
      <c r="O3824" t="str">
        <f t="shared" si="181"/>
        <v/>
      </c>
    </row>
    <row r="3825" spans="1:15" x14ac:dyDescent="0.25">
      <c r="A3825">
        <v>1992</v>
      </c>
      <c r="B3825">
        <v>2</v>
      </c>
      <c r="C3825" s="2">
        <v>0.17222222222222225</v>
      </c>
      <c r="D3825">
        <v>4</v>
      </c>
      <c r="E3825">
        <v>2</v>
      </c>
      <c r="F3825" t="s">
        <v>3993</v>
      </c>
      <c r="G3825" t="s">
        <v>3992</v>
      </c>
      <c r="H3825">
        <v>17</v>
      </c>
      <c r="I3825">
        <v>0</v>
      </c>
      <c r="J3825">
        <v>-1.9</v>
      </c>
      <c r="K3825">
        <v>-1.6</v>
      </c>
      <c r="L3825">
        <v>2.8</v>
      </c>
      <c r="M3825" t="str">
        <f t="shared" si="179"/>
        <v/>
      </c>
      <c r="N3825" s="12" t="str">
        <f t="shared" si="180"/>
        <v/>
      </c>
      <c r="O3825" t="str">
        <f t="shared" si="181"/>
        <v/>
      </c>
    </row>
    <row r="3826" spans="1:15" x14ac:dyDescent="0.25">
      <c r="A3826">
        <v>1992</v>
      </c>
      <c r="B3826">
        <v>2</v>
      </c>
      <c r="C3826" s="2">
        <v>0.15763888888888888</v>
      </c>
      <c r="D3826">
        <v>1</v>
      </c>
      <c r="E3826">
        <v>10</v>
      </c>
      <c r="F3826" t="s">
        <v>3838</v>
      </c>
      <c r="G3826" t="s">
        <v>3975</v>
      </c>
      <c r="H3826">
        <v>17</v>
      </c>
      <c r="I3826">
        <v>0</v>
      </c>
      <c r="J3826">
        <v>1.6</v>
      </c>
      <c r="K3826">
        <v>1.59</v>
      </c>
      <c r="L3826">
        <v>2.8</v>
      </c>
      <c r="M3826" t="str">
        <f t="shared" si="179"/>
        <v/>
      </c>
      <c r="N3826" s="12" t="str">
        <f t="shared" si="180"/>
        <v/>
      </c>
      <c r="O3826" t="str">
        <f t="shared" si="181"/>
        <v/>
      </c>
    </row>
    <row r="3827" spans="1:15" x14ac:dyDescent="0.25">
      <c r="A3827">
        <v>1992</v>
      </c>
      <c r="B3827">
        <v>2</v>
      </c>
      <c r="C3827" s="2">
        <v>0.14583333333333334</v>
      </c>
      <c r="D3827">
        <v>2</v>
      </c>
      <c r="E3827">
        <v>6</v>
      </c>
      <c r="F3827" t="s">
        <v>3753</v>
      </c>
      <c r="G3827" t="s">
        <v>3919</v>
      </c>
      <c r="H3827">
        <v>17</v>
      </c>
      <c r="I3827">
        <v>0</v>
      </c>
      <c r="J3827">
        <v>1.59</v>
      </c>
      <c r="K3827">
        <v>0.89</v>
      </c>
      <c r="L3827">
        <v>2.2999999999999998</v>
      </c>
      <c r="M3827" t="str">
        <f t="shared" si="179"/>
        <v/>
      </c>
      <c r="N3827" s="12" t="str">
        <f t="shared" si="180"/>
        <v/>
      </c>
      <c r="O3827" t="str">
        <f t="shared" si="181"/>
        <v/>
      </c>
    </row>
    <row r="3828" spans="1:15" x14ac:dyDescent="0.25">
      <c r="A3828">
        <v>1992</v>
      </c>
      <c r="B3828">
        <v>2</v>
      </c>
      <c r="C3828" s="2">
        <v>0.13402777777777777</v>
      </c>
      <c r="D3828">
        <v>3</v>
      </c>
      <c r="E3828">
        <v>6</v>
      </c>
      <c r="F3828" t="s">
        <v>3753</v>
      </c>
      <c r="G3828" t="s">
        <v>3991</v>
      </c>
      <c r="H3828">
        <v>17</v>
      </c>
      <c r="I3828">
        <v>0</v>
      </c>
      <c r="J3828">
        <v>0.89</v>
      </c>
      <c r="K3828">
        <v>2.39</v>
      </c>
      <c r="L3828">
        <v>3.3</v>
      </c>
      <c r="M3828" t="str">
        <f t="shared" si="179"/>
        <v/>
      </c>
      <c r="N3828" s="12" t="str">
        <f t="shared" si="180"/>
        <v/>
      </c>
      <c r="O3828" t="str">
        <f t="shared" si="181"/>
        <v/>
      </c>
    </row>
    <row r="3829" spans="1:15" x14ac:dyDescent="0.25">
      <c r="A3829">
        <v>1992</v>
      </c>
      <c r="B3829">
        <v>2</v>
      </c>
      <c r="C3829" s="2">
        <v>0.12222222222222223</v>
      </c>
      <c r="D3829">
        <v>1</v>
      </c>
      <c r="E3829">
        <v>10</v>
      </c>
      <c r="F3829" t="s">
        <v>3990</v>
      </c>
      <c r="G3829" t="s">
        <v>3940</v>
      </c>
      <c r="H3829">
        <v>17</v>
      </c>
      <c r="I3829">
        <v>0</v>
      </c>
      <c r="J3829">
        <v>2.39</v>
      </c>
      <c r="K3829">
        <v>3.05</v>
      </c>
      <c r="L3829">
        <v>3.7</v>
      </c>
      <c r="M3829" t="str">
        <f t="shared" si="179"/>
        <v/>
      </c>
      <c r="N3829" s="12" t="str">
        <f t="shared" si="180"/>
        <v/>
      </c>
      <c r="O3829" t="str">
        <f t="shared" si="181"/>
        <v/>
      </c>
    </row>
    <row r="3830" spans="1:15" x14ac:dyDescent="0.25">
      <c r="A3830">
        <v>1992</v>
      </c>
      <c r="B3830">
        <v>2</v>
      </c>
      <c r="C3830" s="2">
        <v>0.11041666666666666</v>
      </c>
      <c r="D3830">
        <v>1</v>
      </c>
      <c r="E3830">
        <v>10</v>
      </c>
      <c r="F3830" t="s">
        <v>3911</v>
      </c>
      <c r="G3830" t="s">
        <v>3640</v>
      </c>
      <c r="H3830">
        <v>17</v>
      </c>
      <c r="I3830">
        <v>0</v>
      </c>
      <c r="J3830">
        <v>3.05</v>
      </c>
      <c r="K3830">
        <v>2.5099999999999998</v>
      </c>
      <c r="L3830">
        <v>3.3</v>
      </c>
      <c r="M3830" t="str">
        <f t="shared" si="179"/>
        <v/>
      </c>
      <c r="N3830" s="12" t="str">
        <f t="shared" si="180"/>
        <v/>
      </c>
      <c r="O3830" t="str">
        <f t="shared" si="181"/>
        <v/>
      </c>
    </row>
    <row r="3831" spans="1:15" x14ac:dyDescent="0.25">
      <c r="A3831">
        <v>1992</v>
      </c>
      <c r="B3831">
        <v>2</v>
      </c>
      <c r="C3831" s="2">
        <v>9.8611111111111108E-2</v>
      </c>
      <c r="D3831">
        <v>2</v>
      </c>
      <c r="E3831">
        <v>10</v>
      </c>
      <c r="F3831" t="s">
        <v>3911</v>
      </c>
      <c r="G3831" t="s">
        <v>3989</v>
      </c>
      <c r="H3831">
        <v>17</v>
      </c>
      <c r="I3831">
        <v>0</v>
      </c>
      <c r="J3831">
        <v>2.5099999999999998</v>
      </c>
      <c r="K3831">
        <v>0.37</v>
      </c>
      <c r="L3831">
        <v>2</v>
      </c>
      <c r="M3831" t="str">
        <f t="shared" si="179"/>
        <v/>
      </c>
      <c r="N3831" s="12" t="str">
        <f t="shared" si="180"/>
        <v/>
      </c>
      <c r="O3831" t="str">
        <f t="shared" si="181"/>
        <v/>
      </c>
    </row>
    <row r="3832" spans="1:15" x14ac:dyDescent="0.25">
      <c r="A3832">
        <v>1992</v>
      </c>
      <c r="B3832">
        <v>2</v>
      </c>
      <c r="C3832" s="2">
        <v>8.3333333333333329E-2</v>
      </c>
      <c r="D3832">
        <v>3</v>
      </c>
      <c r="E3832">
        <v>21</v>
      </c>
      <c r="F3832" t="s">
        <v>3988</v>
      </c>
      <c r="G3832" t="s">
        <v>3919</v>
      </c>
      <c r="H3832">
        <v>17</v>
      </c>
      <c r="I3832">
        <v>0</v>
      </c>
      <c r="J3832">
        <v>0.37</v>
      </c>
      <c r="K3832">
        <v>0</v>
      </c>
      <c r="L3832">
        <v>1.8</v>
      </c>
      <c r="M3832" t="str">
        <f t="shared" si="179"/>
        <v/>
      </c>
      <c r="N3832" s="12" t="str">
        <f t="shared" si="180"/>
        <v/>
      </c>
      <c r="O3832" t="str">
        <f t="shared" si="181"/>
        <v/>
      </c>
    </row>
    <row r="3833" spans="1:15" x14ac:dyDescent="0.25">
      <c r="A3833">
        <v>1992</v>
      </c>
      <c r="B3833">
        <v>2</v>
      </c>
      <c r="C3833" s="2">
        <v>7.9861111111111105E-2</v>
      </c>
      <c r="D3833">
        <v>4</v>
      </c>
      <c r="E3833">
        <v>21</v>
      </c>
      <c r="F3833" t="s">
        <v>3988</v>
      </c>
      <c r="G3833" t="s">
        <v>3824</v>
      </c>
      <c r="H3833">
        <v>17</v>
      </c>
      <c r="I3833">
        <v>0</v>
      </c>
      <c r="J3833">
        <v>0</v>
      </c>
      <c r="K3833">
        <v>0.38</v>
      </c>
      <c r="L3833">
        <v>1.9</v>
      </c>
      <c r="M3833" t="str">
        <f t="shared" si="179"/>
        <v/>
      </c>
      <c r="N3833" s="12" t="str">
        <f t="shared" si="180"/>
        <v/>
      </c>
      <c r="O3833" t="str">
        <f t="shared" si="181"/>
        <v/>
      </c>
    </row>
    <row r="3834" spans="1:15" x14ac:dyDescent="0.25">
      <c r="A3834">
        <v>1992</v>
      </c>
      <c r="B3834">
        <v>2</v>
      </c>
      <c r="C3834" s="2">
        <v>7.3611111111111113E-2</v>
      </c>
      <c r="D3834">
        <v>1</v>
      </c>
      <c r="E3834">
        <v>10</v>
      </c>
      <c r="F3834" t="s">
        <v>3957</v>
      </c>
      <c r="G3834" t="s">
        <v>3987</v>
      </c>
      <c r="H3834">
        <v>17</v>
      </c>
      <c r="I3834">
        <v>0</v>
      </c>
      <c r="J3834">
        <v>-0.38</v>
      </c>
      <c r="K3834">
        <v>-0.63</v>
      </c>
      <c r="L3834">
        <v>2</v>
      </c>
      <c r="M3834" t="str">
        <f t="shared" si="179"/>
        <v/>
      </c>
      <c r="N3834" s="12" t="str">
        <f t="shared" si="180"/>
        <v/>
      </c>
      <c r="O3834" t="str">
        <f t="shared" si="181"/>
        <v/>
      </c>
    </row>
    <row r="3835" spans="1:15" x14ac:dyDescent="0.25">
      <c r="A3835">
        <v>1992</v>
      </c>
      <c r="B3835">
        <v>2</v>
      </c>
      <c r="C3835" s="2">
        <v>7.013888888888889E-2</v>
      </c>
      <c r="D3835">
        <v>2</v>
      </c>
      <c r="E3835">
        <v>8</v>
      </c>
      <c r="F3835" t="s">
        <v>3971</v>
      </c>
      <c r="G3835" t="s">
        <v>3986</v>
      </c>
      <c r="H3835">
        <v>17</v>
      </c>
      <c r="I3835">
        <v>0</v>
      </c>
      <c r="J3835">
        <v>-0.63</v>
      </c>
      <c r="K3835">
        <v>-1.42</v>
      </c>
      <c r="L3835">
        <v>2.4</v>
      </c>
      <c r="M3835" t="str">
        <f t="shared" si="179"/>
        <v/>
      </c>
      <c r="N3835" s="12" t="str">
        <f t="shared" si="180"/>
        <v/>
      </c>
      <c r="O3835" t="str">
        <f t="shared" si="181"/>
        <v/>
      </c>
    </row>
    <row r="3836" spans="1:15" x14ac:dyDescent="0.25">
      <c r="A3836">
        <v>1992</v>
      </c>
      <c r="B3836">
        <v>2</v>
      </c>
      <c r="C3836" s="2">
        <v>6.3888888888888884E-2</v>
      </c>
      <c r="D3836">
        <v>3</v>
      </c>
      <c r="E3836">
        <v>10</v>
      </c>
      <c r="F3836" t="s">
        <v>3957</v>
      </c>
      <c r="G3836" t="s">
        <v>3985</v>
      </c>
      <c r="H3836">
        <v>17</v>
      </c>
      <c r="I3836">
        <v>0</v>
      </c>
      <c r="J3836">
        <v>-1.42</v>
      </c>
      <c r="K3836">
        <v>-2.4900000000000002</v>
      </c>
      <c r="L3836">
        <v>3.1</v>
      </c>
      <c r="M3836" t="str">
        <f t="shared" si="179"/>
        <v/>
      </c>
      <c r="N3836" s="12" t="str">
        <f t="shared" si="180"/>
        <v/>
      </c>
      <c r="O3836" t="str">
        <f t="shared" si="181"/>
        <v/>
      </c>
    </row>
    <row r="3837" spans="1:15" x14ac:dyDescent="0.25">
      <c r="A3837">
        <v>1992</v>
      </c>
      <c r="B3837">
        <v>2</v>
      </c>
      <c r="C3837" s="2">
        <v>6.0416666666666667E-2</v>
      </c>
      <c r="D3837">
        <v>4</v>
      </c>
      <c r="E3837">
        <v>10</v>
      </c>
      <c r="F3837" t="s">
        <v>3957</v>
      </c>
      <c r="G3837" t="s">
        <v>3984</v>
      </c>
      <c r="H3837">
        <v>17</v>
      </c>
      <c r="I3837">
        <v>0</v>
      </c>
      <c r="J3837">
        <v>-2.4900000000000002</v>
      </c>
      <c r="K3837">
        <v>-2.85</v>
      </c>
      <c r="L3837">
        <v>3.4</v>
      </c>
      <c r="M3837" t="str">
        <f t="shared" si="179"/>
        <v/>
      </c>
      <c r="N3837" s="12" t="str">
        <f t="shared" si="180"/>
        <v/>
      </c>
      <c r="O3837" t="str">
        <f t="shared" si="181"/>
        <v/>
      </c>
    </row>
    <row r="3838" spans="1:15" x14ac:dyDescent="0.25">
      <c r="A3838">
        <v>1992</v>
      </c>
      <c r="B3838">
        <v>2</v>
      </c>
      <c r="C3838" s="2">
        <v>5.2777777777777778E-2</v>
      </c>
      <c r="D3838">
        <v>1</v>
      </c>
      <c r="E3838">
        <v>10</v>
      </c>
      <c r="F3838" t="s">
        <v>3983</v>
      </c>
      <c r="G3838" t="s">
        <v>3982</v>
      </c>
      <c r="H3838">
        <v>17</v>
      </c>
      <c r="I3838">
        <v>0</v>
      </c>
      <c r="J3838">
        <v>2.85</v>
      </c>
      <c r="K3838">
        <v>4.24</v>
      </c>
      <c r="L3838">
        <v>4.5999999999999996</v>
      </c>
      <c r="M3838" t="str">
        <f t="shared" si="179"/>
        <v/>
      </c>
      <c r="N3838" s="12" t="str">
        <f t="shared" si="180"/>
        <v/>
      </c>
      <c r="O3838" t="str">
        <f t="shared" si="181"/>
        <v/>
      </c>
    </row>
    <row r="3839" spans="1:15" x14ac:dyDescent="0.25">
      <c r="A3839">
        <v>1992</v>
      </c>
      <c r="B3839">
        <v>2</v>
      </c>
      <c r="C3839" s="2">
        <v>3.6805555555555557E-2</v>
      </c>
      <c r="D3839">
        <v>1</v>
      </c>
      <c r="E3839">
        <v>10</v>
      </c>
      <c r="F3839" t="s">
        <v>3910</v>
      </c>
      <c r="G3839" t="s">
        <v>3638</v>
      </c>
      <c r="H3839">
        <v>17</v>
      </c>
      <c r="I3839">
        <v>0</v>
      </c>
      <c r="J3839">
        <v>4.24</v>
      </c>
      <c r="K3839">
        <v>3.69</v>
      </c>
      <c r="L3839">
        <v>4</v>
      </c>
      <c r="M3839" t="str">
        <f t="shared" si="179"/>
        <v/>
      </c>
      <c r="N3839" s="12" t="str">
        <f t="shared" si="180"/>
        <v/>
      </c>
      <c r="O3839" t="str">
        <f t="shared" si="181"/>
        <v/>
      </c>
    </row>
    <row r="3840" spans="1:15" x14ac:dyDescent="0.25">
      <c r="A3840">
        <v>1992</v>
      </c>
      <c r="B3840">
        <v>2</v>
      </c>
      <c r="C3840" s="2">
        <v>3.3333333333333333E-2</v>
      </c>
      <c r="D3840">
        <v>2</v>
      </c>
      <c r="E3840">
        <v>10</v>
      </c>
      <c r="F3840" t="s">
        <v>3910</v>
      </c>
      <c r="G3840" t="s">
        <v>3981</v>
      </c>
      <c r="H3840">
        <v>17</v>
      </c>
      <c r="I3840">
        <v>0</v>
      </c>
      <c r="J3840">
        <v>3.69</v>
      </c>
      <c r="K3840">
        <v>1.95</v>
      </c>
      <c r="L3840">
        <v>2.7</v>
      </c>
      <c r="M3840" t="str">
        <f t="shared" si="179"/>
        <v/>
      </c>
      <c r="N3840" s="12" t="str">
        <f t="shared" si="180"/>
        <v/>
      </c>
      <c r="O3840" t="str">
        <f t="shared" si="181"/>
        <v/>
      </c>
    </row>
    <row r="3841" spans="1:15" x14ac:dyDescent="0.25">
      <c r="A3841">
        <v>1992</v>
      </c>
      <c r="B3841">
        <v>2</v>
      </c>
      <c r="C3841" s="2">
        <v>2.361111111111111E-2</v>
      </c>
      <c r="D3841">
        <v>3</v>
      </c>
      <c r="E3841">
        <v>18</v>
      </c>
      <c r="F3841" t="s">
        <v>3980</v>
      </c>
      <c r="G3841" t="s">
        <v>3681</v>
      </c>
      <c r="H3841">
        <v>17</v>
      </c>
      <c r="I3841">
        <v>0</v>
      </c>
      <c r="J3841">
        <v>1.95</v>
      </c>
      <c r="K3841">
        <v>0.4</v>
      </c>
      <c r="L3841">
        <v>1.8</v>
      </c>
      <c r="M3841" t="str">
        <f t="shared" si="179"/>
        <v/>
      </c>
      <c r="N3841" s="12" t="str">
        <f t="shared" si="180"/>
        <v/>
      </c>
      <c r="O3841" t="str">
        <f t="shared" si="181"/>
        <v/>
      </c>
    </row>
    <row r="3842" spans="1:15" x14ac:dyDescent="0.25">
      <c r="A3842">
        <v>1992</v>
      </c>
      <c r="B3842">
        <v>2</v>
      </c>
      <c r="C3842" s="2">
        <v>2.013888888888889E-2</v>
      </c>
      <c r="D3842">
        <v>4</v>
      </c>
      <c r="E3842">
        <v>33</v>
      </c>
      <c r="F3842" t="s">
        <v>3948</v>
      </c>
      <c r="G3842" t="s">
        <v>3979</v>
      </c>
      <c r="H3842">
        <v>17</v>
      </c>
      <c r="I3842">
        <v>0</v>
      </c>
      <c r="J3842">
        <v>0.4</v>
      </c>
      <c r="K3842">
        <v>-1.1399999999999999</v>
      </c>
      <c r="L3842">
        <v>1.2</v>
      </c>
      <c r="M3842" t="str">
        <f t="shared" si="179"/>
        <v/>
      </c>
      <c r="N3842" s="12" t="str">
        <f t="shared" si="180"/>
        <v/>
      </c>
      <c r="O3842" t="str">
        <f t="shared" si="181"/>
        <v/>
      </c>
    </row>
    <row r="3843" spans="1:15" x14ac:dyDescent="0.25">
      <c r="A3843">
        <v>1992</v>
      </c>
      <c r="B3843">
        <v>2</v>
      </c>
      <c r="C3843" s="2">
        <v>1.1111111111111112E-2</v>
      </c>
      <c r="D3843">
        <v>1</v>
      </c>
      <c r="E3843">
        <v>10</v>
      </c>
      <c r="F3843" t="s">
        <v>3978</v>
      </c>
      <c r="G3843" t="s">
        <v>3898</v>
      </c>
      <c r="H3843">
        <v>17</v>
      </c>
      <c r="I3843">
        <v>0</v>
      </c>
      <c r="J3843">
        <v>1.1399999999999999</v>
      </c>
      <c r="K3843">
        <v>0.46</v>
      </c>
      <c r="L3843">
        <v>1.6</v>
      </c>
      <c r="M3843" t="str">
        <f t="shared" si="179"/>
        <v/>
      </c>
      <c r="N3843" s="12" t="str">
        <f t="shared" si="180"/>
        <v/>
      </c>
      <c r="O3843" t="str">
        <f t="shared" si="181"/>
        <v/>
      </c>
    </row>
    <row r="3844" spans="1:15" x14ac:dyDescent="0.25">
      <c r="A3844">
        <v>1992</v>
      </c>
      <c r="G3844" t="s">
        <v>363</v>
      </c>
      <c r="H3844">
        <v>17</v>
      </c>
      <c r="I3844">
        <v>0</v>
      </c>
      <c r="J3844">
        <v>0.46</v>
      </c>
      <c r="K3844">
        <v>0</v>
      </c>
      <c r="M3844" t="str">
        <f t="shared" ref="M3844:M3907" si="182">IF(AND(H3844=H3843,I3844=I3843),"",$B3844)</f>
        <v/>
      </c>
      <c r="N3844" s="12" t="str">
        <f t="shared" ref="N3844:N3907" si="183">IF(NOT(ISNUMBER(M3844)),"",
IF(AND($C3844=0.625,$B3844=1),TIME(0,0,0),
(($C$3-C3844)+0.625*(B3844-1))/60))</f>
        <v/>
      </c>
      <c r="O3844" t="str">
        <f t="shared" ref="O3844:O3907" si="184">IF(N3844&lt;&gt;"",ABS(H3844-I3844),"")</f>
        <v/>
      </c>
    </row>
    <row r="3845" spans="1:15" x14ac:dyDescent="0.25">
      <c r="A3845">
        <v>1992</v>
      </c>
      <c r="B3845">
        <v>3</v>
      </c>
      <c r="C3845" s="2">
        <v>0.625</v>
      </c>
      <c r="G3845" t="s">
        <v>3941</v>
      </c>
      <c r="H3845">
        <v>17</v>
      </c>
      <c r="I3845">
        <v>0</v>
      </c>
      <c r="J3845">
        <v>0</v>
      </c>
      <c r="K3845">
        <v>0.28000000000000003</v>
      </c>
      <c r="L3845">
        <v>1.7</v>
      </c>
      <c r="M3845" t="str">
        <f t="shared" si="182"/>
        <v/>
      </c>
      <c r="N3845" s="12" t="str">
        <f t="shared" si="183"/>
        <v/>
      </c>
      <c r="O3845" t="str">
        <f t="shared" si="184"/>
        <v/>
      </c>
    </row>
    <row r="3846" spans="1:15" x14ac:dyDescent="0.25">
      <c r="A3846">
        <v>1992</v>
      </c>
      <c r="B3846">
        <v>3</v>
      </c>
      <c r="C3846" s="2">
        <v>0.61597222222222225</v>
      </c>
      <c r="D3846">
        <v>1</v>
      </c>
      <c r="E3846">
        <v>10</v>
      </c>
      <c r="F3846" t="s">
        <v>3675</v>
      </c>
      <c r="G3846" t="s">
        <v>3977</v>
      </c>
      <c r="H3846">
        <v>17</v>
      </c>
      <c r="I3846">
        <v>0</v>
      </c>
      <c r="J3846">
        <v>0.28000000000000003</v>
      </c>
      <c r="K3846">
        <v>-6.74</v>
      </c>
      <c r="L3846">
        <v>0.2</v>
      </c>
      <c r="M3846" t="str">
        <f t="shared" si="182"/>
        <v/>
      </c>
      <c r="N3846" s="12" t="str">
        <f t="shared" si="183"/>
        <v/>
      </c>
      <c r="O3846" t="str">
        <f t="shared" si="184"/>
        <v/>
      </c>
    </row>
    <row r="3847" spans="1:15" x14ac:dyDescent="0.25">
      <c r="A3847">
        <v>1992</v>
      </c>
      <c r="B3847">
        <v>3</v>
      </c>
      <c r="C3847" s="2">
        <v>0.61388888888888882</v>
      </c>
      <c r="D3847">
        <v>1</v>
      </c>
      <c r="E3847">
        <v>2</v>
      </c>
      <c r="F3847" t="s">
        <v>3648</v>
      </c>
      <c r="G3847" t="s">
        <v>3976</v>
      </c>
      <c r="H3847">
        <v>24</v>
      </c>
      <c r="I3847">
        <v>0</v>
      </c>
      <c r="J3847">
        <v>6.74</v>
      </c>
      <c r="K3847">
        <v>7</v>
      </c>
      <c r="L3847">
        <v>0.2</v>
      </c>
      <c r="M3847">
        <f t="shared" si="182"/>
        <v>3</v>
      </c>
      <c r="N3847" s="12">
        <f t="shared" si="183"/>
        <v>2.1018518518518516E-2</v>
      </c>
      <c r="O3847">
        <f t="shared" si="184"/>
        <v>24</v>
      </c>
    </row>
    <row r="3848" spans="1:15" x14ac:dyDescent="0.25">
      <c r="A3848">
        <v>1992</v>
      </c>
      <c r="B3848">
        <v>3</v>
      </c>
      <c r="C3848" s="2">
        <v>0.60555555555555551</v>
      </c>
      <c r="G3848" t="s">
        <v>3941</v>
      </c>
      <c r="H3848">
        <v>24</v>
      </c>
      <c r="I3848">
        <v>0</v>
      </c>
      <c r="J3848">
        <v>0</v>
      </c>
      <c r="K3848">
        <v>0.28000000000000003</v>
      </c>
      <c r="L3848">
        <v>0.2</v>
      </c>
      <c r="M3848" t="str">
        <f t="shared" si="182"/>
        <v/>
      </c>
      <c r="N3848" s="12" t="str">
        <f t="shared" si="183"/>
        <v/>
      </c>
      <c r="O3848" t="str">
        <f t="shared" si="184"/>
        <v/>
      </c>
    </row>
    <row r="3849" spans="1:15" x14ac:dyDescent="0.25">
      <c r="A3849">
        <v>1992</v>
      </c>
      <c r="B3849">
        <v>3</v>
      </c>
      <c r="C3849" s="2">
        <v>0.59722222222222221</v>
      </c>
      <c r="D3849">
        <v>1</v>
      </c>
      <c r="E3849">
        <v>10</v>
      </c>
      <c r="F3849" t="s">
        <v>3675</v>
      </c>
      <c r="G3849" t="s">
        <v>3972</v>
      </c>
      <c r="H3849">
        <v>24</v>
      </c>
      <c r="I3849">
        <v>0</v>
      </c>
      <c r="J3849">
        <v>0.28000000000000003</v>
      </c>
      <c r="K3849">
        <v>0.81</v>
      </c>
      <c r="L3849">
        <v>0.2</v>
      </c>
      <c r="M3849" t="str">
        <f t="shared" si="182"/>
        <v/>
      </c>
      <c r="N3849" s="12" t="str">
        <f t="shared" si="183"/>
        <v/>
      </c>
      <c r="O3849" t="str">
        <f t="shared" si="184"/>
        <v/>
      </c>
    </row>
    <row r="3850" spans="1:15" x14ac:dyDescent="0.25">
      <c r="A3850">
        <v>1992</v>
      </c>
      <c r="B3850">
        <v>3</v>
      </c>
      <c r="C3850" s="2">
        <v>0.58888888888888891</v>
      </c>
      <c r="D3850">
        <v>2</v>
      </c>
      <c r="E3850">
        <v>2</v>
      </c>
      <c r="F3850" t="s">
        <v>3722</v>
      </c>
      <c r="G3850" t="s">
        <v>3975</v>
      </c>
      <c r="H3850">
        <v>24</v>
      </c>
      <c r="I3850">
        <v>0</v>
      </c>
      <c r="J3850">
        <v>0.81</v>
      </c>
      <c r="K3850">
        <v>1.07</v>
      </c>
      <c r="L3850">
        <v>0.3</v>
      </c>
      <c r="M3850" t="str">
        <f t="shared" si="182"/>
        <v/>
      </c>
      <c r="N3850" s="12" t="str">
        <f t="shared" si="183"/>
        <v/>
      </c>
      <c r="O3850" t="str">
        <f t="shared" si="184"/>
        <v/>
      </c>
    </row>
    <row r="3851" spans="1:15" x14ac:dyDescent="0.25">
      <c r="A3851">
        <v>1992</v>
      </c>
      <c r="B3851">
        <v>3</v>
      </c>
      <c r="C3851" s="2">
        <v>0.5805555555555556</v>
      </c>
      <c r="D3851">
        <v>1</v>
      </c>
      <c r="E3851">
        <v>10</v>
      </c>
      <c r="F3851" t="s">
        <v>3748</v>
      </c>
      <c r="G3851" t="s">
        <v>3681</v>
      </c>
      <c r="H3851">
        <v>24</v>
      </c>
      <c r="I3851">
        <v>0</v>
      </c>
      <c r="J3851">
        <v>1.07</v>
      </c>
      <c r="K3851">
        <v>0.53</v>
      </c>
      <c r="L3851">
        <v>0.2</v>
      </c>
      <c r="M3851" t="str">
        <f t="shared" si="182"/>
        <v/>
      </c>
      <c r="N3851" s="12" t="str">
        <f t="shared" si="183"/>
        <v/>
      </c>
      <c r="O3851" t="str">
        <f t="shared" si="184"/>
        <v/>
      </c>
    </row>
    <row r="3852" spans="1:15" x14ac:dyDescent="0.25">
      <c r="A3852">
        <v>1992</v>
      </c>
      <c r="B3852">
        <v>3</v>
      </c>
      <c r="C3852" s="2">
        <v>0.57222222222222219</v>
      </c>
      <c r="D3852">
        <v>2</v>
      </c>
      <c r="E3852">
        <v>10</v>
      </c>
      <c r="F3852" t="s">
        <v>3748</v>
      </c>
      <c r="G3852" t="s">
        <v>3919</v>
      </c>
      <c r="H3852">
        <v>24</v>
      </c>
      <c r="I3852">
        <v>0</v>
      </c>
      <c r="J3852">
        <v>0.53</v>
      </c>
      <c r="K3852">
        <v>-0.16</v>
      </c>
      <c r="L3852">
        <v>0.2</v>
      </c>
      <c r="M3852" t="str">
        <f t="shared" si="182"/>
        <v/>
      </c>
      <c r="N3852" s="12" t="str">
        <f t="shared" si="183"/>
        <v/>
      </c>
      <c r="O3852" t="str">
        <f t="shared" si="184"/>
        <v/>
      </c>
    </row>
    <row r="3853" spans="1:15" x14ac:dyDescent="0.25">
      <c r="A3853">
        <v>1992</v>
      </c>
      <c r="B3853">
        <v>3</v>
      </c>
      <c r="C3853" s="2">
        <v>0.56388888888888888</v>
      </c>
      <c r="D3853">
        <v>3</v>
      </c>
      <c r="E3853">
        <v>10</v>
      </c>
      <c r="F3853" t="s">
        <v>3748</v>
      </c>
      <c r="G3853" t="s">
        <v>3974</v>
      </c>
      <c r="H3853">
        <v>24</v>
      </c>
      <c r="I3853">
        <v>0</v>
      </c>
      <c r="J3853">
        <v>-0.16</v>
      </c>
      <c r="K3853">
        <v>1.99</v>
      </c>
      <c r="L3853">
        <v>0.3</v>
      </c>
      <c r="M3853" t="str">
        <f t="shared" si="182"/>
        <v/>
      </c>
      <c r="N3853" s="12" t="str">
        <f t="shared" si="183"/>
        <v/>
      </c>
      <c r="O3853" t="str">
        <f t="shared" si="184"/>
        <v/>
      </c>
    </row>
    <row r="3854" spans="1:15" x14ac:dyDescent="0.25">
      <c r="A3854">
        <v>1992</v>
      </c>
      <c r="B3854">
        <v>3</v>
      </c>
      <c r="C3854" s="2">
        <v>0.55555555555555558</v>
      </c>
      <c r="D3854">
        <v>1</v>
      </c>
      <c r="E3854">
        <v>10</v>
      </c>
      <c r="F3854" t="s">
        <v>3659</v>
      </c>
      <c r="G3854" t="s">
        <v>3919</v>
      </c>
      <c r="H3854">
        <v>24</v>
      </c>
      <c r="I3854">
        <v>0</v>
      </c>
      <c r="J3854">
        <v>1.99</v>
      </c>
      <c r="K3854">
        <v>1.45</v>
      </c>
      <c r="L3854">
        <v>0.3</v>
      </c>
      <c r="M3854" t="str">
        <f t="shared" si="182"/>
        <v/>
      </c>
      <c r="N3854" s="12" t="str">
        <f t="shared" si="183"/>
        <v/>
      </c>
      <c r="O3854" t="str">
        <f t="shared" si="184"/>
        <v/>
      </c>
    </row>
    <row r="3855" spans="1:15" x14ac:dyDescent="0.25">
      <c r="A3855">
        <v>1992</v>
      </c>
      <c r="B3855">
        <v>3</v>
      </c>
      <c r="C3855" s="2">
        <v>0.54722222222222217</v>
      </c>
      <c r="D3855">
        <v>2</v>
      </c>
      <c r="E3855">
        <v>10</v>
      </c>
      <c r="F3855" t="s">
        <v>3659</v>
      </c>
      <c r="G3855" t="s">
        <v>3973</v>
      </c>
      <c r="H3855">
        <v>24</v>
      </c>
      <c r="I3855">
        <v>0</v>
      </c>
      <c r="J3855">
        <v>1.45</v>
      </c>
      <c r="K3855">
        <v>4.84</v>
      </c>
      <c r="L3855">
        <v>0.7</v>
      </c>
      <c r="M3855" t="str">
        <f t="shared" si="182"/>
        <v/>
      </c>
      <c r="N3855" s="12" t="str">
        <f t="shared" si="183"/>
        <v/>
      </c>
      <c r="O3855" t="str">
        <f t="shared" si="184"/>
        <v/>
      </c>
    </row>
    <row r="3856" spans="1:15" x14ac:dyDescent="0.25">
      <c r="A3856">
        <v>1992</v>
      </c>
      <c r="B3856">
        <v>3</v>
      </c>
      <c r="C3856" s="2">
        <v>0.53888888888888886</v>
      </c>
      <c r="D3856">
        <v>1</v>
      </c>
      <c r="E3856">
        <v>10</v>
      </c>
      <c r="F3856" t="s">
        <v>3916</v>
      </c>
      <c r="G3856" t="s">
        <v>3972</v>
      </c>
      <c r="H3856">
        <v>24</v>
      </c>
      <c r="I3856">
        <v>0</v>
      </c>
      <c r="J3856">
        <v>4.84</v>
      </c>
      <c r="K3856">
        <v>5.66</v>
      </c>
      <c r="L3856">
        <v>0.9</v>
      </c>
      <c r="M3856" t="str">
        <f t="shared" si="182"/>
        <v/>
      </c>
      <c r="N3856" s="12" t="str">
        <f t="shared" si="183"/>
        <v/>
      </c>
      <c r="O3856" t="str">
        <f t="shared" si="184"/>
        <v/>
      </c>
    </row>
    <row r="3857" spans="1:15" x14ac:dyDescent="0.25">
      <c r="A3857">
        <v>1992</v>
      </c>
      <c r="B3857">
        <v>3</v>
      </c>
      <c r="C3857" s="2">
        <v>0.53055555555555556</v>
      </c>
      <c r="D3857">
        <v>2</v>
      </c>
      <c r="E3857">
        <v>2</v>
      </c>
      <c r="F3857" t="s">
        <v>3971</v>
      </c>
      <c r="G3857" t="s">
        <v>3638</v>
      </c>
      <c r="H3857">
        <v>24</v>
      </c>
      <c r="I3857">
        <v>0</v>
      </c>
      <c r="J3857">
        <v>5.66</v>
      </c>
      <c r="K3857">
        <v>4.8899999999999997</v>
      </c>
      <c r="L3857">
        <v>0.7</v>
      </c>
      <c r="M3857" t="str">
        <f t="shared" si="182"/>
        <v/>
      </c>
      <c r="N3857" s="12" t="str">
        <f t="shared" si="183"/>
        <v/>
      </c>
      <c r="O3857" t="str">
        <f t="shared" si="184"/>
        <v/>
      </c>
    </row>
    <row r="3858" spans="1:15" x14ac:dyDescent="0.25">
      <c r="A3858">
        <v>1992</v>
      </c>
      <c r="B3858">
        <v>3</v>
      </c>
      <c r="C3858" s="2">
        <v>0.52222222222222225</v>
      </c>
      <c r="D3858">
        <v>3</v>
      </c>
      <c r="E3858">
        <v>2</v>
      </c>
      <c r="F3858" t="s">
        <v>3971</v>
      </c>
      <c r="G3858" t="s">
        <v>3919</v>
      </c>
      <c r="H3858">
        <v>24</v>
      </c>
      <c r="I3858">
        <v>0</v>
      </c>
      <c r="J3858">
        <v>4.8899999999999997</v>
      </c>
      <c r="K3858">
        <v>3.05</v>
      </c>
      <c r="L3858">
        <v>0.4</v>
      </c>
      <c r="M3858" t="str">
        <f t="shared" si="182"/>
        <v/>
      </c>
      <c r="N3858" s="12" t="str">
        <f t="shared" si="183"/>
        <v/>
      </c>
      <c r="O3858" t="str">
        <f t="shared" si="184"/>
        <v/>
      </c>
    </row>
    <row r="3859" spans="1:15" x14ac:dyDescent="0.25">
      <c r="A3859">
        <v>1992</v>
      </c>
      <c r="B3859">
        <v>3</v>
      </c>
      <c r="C3859" s="2">
        <v>0.51388888888888895</v>
      </c>
      <c r="D3859">
        <v>4</v>
      </c>
      <c r="E3859">
        <v>2</v>
      </c>
      <c r="F3859" t="s">
        <v>3971</v>
      </c>
      <c r="G3859" t="s">
        <v>3970</v>
      </c>
      <c r="H3859">
        <v>24</v>
      </c>
      <c r="I3859">
        <v>3</v>
      </c>
      <c r="J3859">
        <v>3.05</v>
      </c>
      <c r="K3859">
        <v>3</v>
      </c>
      <c r="L3859">
        <v>0.4</v>
      </c>
      <c r="M3859">
        <f t="shared" si="182"/>
        <v>3</v>
      </c>
      <c r="N3859" s="12">
        <f t="shared" si="183"/>
        <v>2.2685185185185187E-2</v>
      </c>
      <c r="O3859">
        <f t="shared" si="184"/>
        <v>21</v>
      </c>
    </row>
    <row r="3860" spans="1:15" x14ac:dyDescent="0.25">
      <c r="A3860">
        <v>1992</v>
      </c>
      <c r="B3860">
        <v>3</v>
      </c>
      <c r="C3860" s="2">
        <v>0.4993055555555555</v>
      </c>
      <c r="G3860" t="s">
        <v>3969</v>
      </c>
      <c r="H3860">
        <v>24</v>
      </c>
      <c r="I3860">
        <v>3</v>
      </c>
      <c r="J3860">
        <v>0</v>
      </c>
      <c r="K3860">
        <v>0.28000000000000003</v>
      </c>
      <c r="L3860">
        <v>0.3</v>
      </c>
      <c r="M3860" t="str">
        <f t="shared" si="182"/>
        <v/>
      </c>
      <c r="N3860" s="12" t="str">
        <f t="shared" si="183"/>
        <v/>
      </c>
      <c r="O3860" t="str">
        <f t="shared" si="184"/>
        <v/>
      </c>
    </row>
    <row r="3861" spans="1:15" x14ac:dyDescent="0.25">
      <c r="A3861">
        <v>1992</v>
      </c>
      <c r="B3861">
        <v>3</v>
      </c>
      <c r="C3861" s="2">
        <v>0.4777777777777778</v>
      </c>
      <c r="D3861">
        <v>1</v>
      </c>
      <c r="E3861">
        <v>10</v>
      </c>
      <c r="F3861" t="s">
        <v>3910</v>
      </c>
      <c r="G3861" t="s">
        <v>3968</v>
      </c>
      <c r="H3861">
        <v>24</v>
      </c>
      <c r="I3861">
        <v>3</v>
      </c>
      <c r="J3861">
        <v>0.28000000000000003</v>
      </c>
      <c r="K3861">
        <v>0.27</v>
      </c>
      <c r="L3861">
        <v>0.3</v>
      </c>
      <c r="M3861" t="str">
        <f t="shared" si="182"/>
        <v/>
      </c>
      <c r="N3861" s="12" t="str">
        <f t="shared" si="183"/>
        <v/>
      </c>
      <c r="O3861" t="str">
        <f t="shared" si="184"/>
        <v/>
      </c>
    </row>
    <row r="3862" spans="1:15" x14ac:dyDescent="0.25">
      <c r="A3862">
        <v>1992</v>
      </c>
      <c r="B3862">
        <v>3</v>
      </c>
      <c r="C3862" s="2">
        <v>0.45624999999999999</v>
      </c>
      <c r="D3862">
        <v>2</v>
      </c>
      <c r="E3862">
        <v>6</v>
      </c>
      <c r="F3862" t="s">
        <v>3920</v>
      </c>
      <c r="G3862" t="s">
        <v>3967</v>
      </c>
      <c r="H3862">
        <v>24</v>
      </c>
      <c r="I3862">
        <v>3</v>
      </c>
      <c r="J3862">
        <v>0.27</v>
      </c>
      <c r="K3862">
        <v>0.94</v>
      </c>
      <c r="L3862">
        <v>0.2</v>
      </c>
      <c r="M3862" t="str">
        <f t="shared" si="182"/>
        <v/>
      </c>
      <c r="N3862" s="12" t="str">
        <f t="shared" si="183"/>
        <v/>
      </c>
      <c r="O3862" t="str">
        <f t="shared" si="184"/>
        <v/>
      </c>
    </row>
    <row r="3863" spans="1:15" x14ac:dyDescent="0.25">
      <c r="A3863">
        <v>1992</v>
      </c>
      <c r="B3863">
        <v>3</v>
      </c>
      <c r="C3863" s="2">
        <v>0.43472222222222223</v>
      </c>
      <c r="D3863">
        <v>1</v>
      </c>
      <c r="E3863">
        <v>10</v>
      </c>
      <c r="F3863" t="s">
        <v>3958</v>
      </c>
      <c r="G3863" t="s">
        <v>3966</v>
      </c>
      <c r="H3863">
        <v>24</v>
      </c>
      <c r="I3863">
        <v>3</v>
      </c>
      <c r="J3863">
        <v>0.94</v>
      </c>
      <c r="K3863">
        <v>0.39</v>
      </c>
      <c r="L3863">
        <v>0.3</v>
      </c>
      <c r="M3863" t="str">
        <f t="shared" si="182"/>
        <v/>
      </c>
      <c r="N3863" s="12" t="str">
        <f t="shared" si="183"/>
        <v/>
      </c>
      <c r="O3863" t="str">
        <f t="shared" si="184"/>
        <v/>
      </c>
    </row>
    <row r="3864" spans="1:15" x14ac:dyDescent="0.25">
      <c r="A3864">
        <v>1992</v>
      </c>
      <c r="B3864">
        <v>3</v>
      </c>
      <c r="C3864" s="2">
        <v>0.41319444444444442</v>
      </c>
      <c r="D3864">
        <v>2</v>
      </c>
      <c r="E3864">
        <v>10</v>
      </c>
      <c r="F3864" t="s">
        <v>3958</v>
      </c>
      <c r="G3864" t="s">
        <v>3965</v>
      </c>
      <c r="H3864">
        <v>24</v>
      </c>
      <c r="I3864">
        <v>3</v>
      </c>
      <c r="J3864">
        <v>0.39</v>
      </c>
      <c r="K3864">
        <v>0.89</v>
      </c>
      <c r="L3864">
        <v>0.2</v>
      </c>
      <c r="M3864" t="str">
        <f t="shared" si="182"/>
        <v/>
      </c>
      <c r="N3864" s="12" t="str">
        <f t="shared" si="183"/>
        <v/>
      </c>
      <c r="O3864" t="str">
        <f t="shared" si="184"/>
        <v/>
      </c>
    </row>
    <row r="3865" spans="1:15" x14ac:dyDescent="0.25">
      <c r="A3865">
        <v>1992</v>
      </c>
      <c r="B3865">
        <v>3</v>
      </c>
      <c r="C3865" s="2">
        <v>0.39166666666666666</v>
      </c>
      <c r="D3865">
        <v>3</v>
      </c>
      <c r="E3865">
        <v>1</v>
      </c>
      <c r="F3865" t="s">
        <v>3964</v>
      </c>
      <c r="G3865" t="s">
        <v>3963</v>
      </c>
      <c r="H3865">
        <v>24</v>
      </c>
      <c r="I3865">
        <v>3</v>
      </c>
      <c r="J3865">
        <v>0.89</v>
      </c>
      <c r="K3865">
        <v>-0.98</v>
      </c>
      <c r="L3865">
        <v>0.4</v>
      </c>
      <c r="M3865" t="str">
        <f t="shared" si="182"/>
        <v/>
      </c>
      <c r="N3865" s="12" t="str">
        <f t="shared" si="183"/>
        <v/>
      </c>
      <c r="O3865" t="str">
        <f t="shared" si="184"/>
        <v/>
      </c>
    </row>
    <row r="3866" spans="1:15" x14ac:dyDescent="0.25">
      <c r="A3866">
        <v>1992</v>
      </c>
      <c r="B3866">
        <v>3</v>
      </c>
      <c r="C3866" s="2">
        <v>0.37013888888888885</v>
      </c>
      <c r="D3866">
        <v>4</v>
      </c>
      <c r="E3866">
        <v>4</v>
      </c>
      <c r="F3866" t="s">
        <v>3959</v>
      </c>
      <c r="G3866" t="s">
        <v>3962</v>
      </c>
      <c r="H3866">
        <v>24</v>
      </c>
      <c r="I3866">
        <v>3</v>
      </c>
      <c r="J3866">
        <v>-0.98</v>
      </c>
      <c r="K3866">
        <v>-1.86</v>
      </c>
      <c r="L3866">
        <v>0.5</v>
      </c>
      <c r="M3866" t="str">
        <f t="shared" si="182"/>
        <v/>
      </c>
      <c r="N3866" s="12" t="str">
        <f t="shared" si="183"/>
        <v/>
      </c>
      <c r="O3866" t="str">
        <f t="shared" si="184"/>
        <v/>
      </c>
    </row>
    <row r="3867" spans="1:15" x14ac:dyDescent="0.25">
      <c r="A3867">
        <v>1992</v>
      </c>
      <c r="B3867">
        <v>3</v>
      </c>
      <c r="C3867" s="2">
        <v>0.34513888888888888</v>
      </c>
      <c r="D3867">
        <v>1</v>
      </c>
      <c r="E3867">
        <v>10</v>
      </c>
      <c r="F3867" t="s">
        <v>3753</v>
      </c>
      <c r="G3867" t="s">
        <v>3961</v>
      </c>
      <c r="H3867">
        <v>24</v>
      </c>
      <c r="I3867">
        <v>3</v>
      </c>
      <c r="J3867">
        <v>1.86</v>
      </c>
      <c r="K3867">
        <v>2.59</v>
      </c>
      <c r="L3867">
        <v>0.6</v>
      </c>
      <c r="M3867" t="str">
        <f t="shared" si="182"/>
        <v/>
      </c>
      <c r="N3867" s="12" t="str">
        <f t="shared" si="183"/>
        <v/>
      </c>
      <c r="O3867" t="str">
        <f t="shared" si="184"/>
        <v/>
      </c>
    </row>
    <row r="3868" spans="1:15" x14ac:dyDescent="0.25">
      <c r="A3868">
        <v>1992</v>
      </c>
      <c r="B3868">
        <v>3</v>
      </c>
      <c r="C3868" s="2">
        <v>0.33194444444444443</v>
      </c>
      <c r="D3868">
        <v>1</v>
      </c>
      <c r="E3868">
        <v>10</v>
      </c>
      <c r="F3868" t="s">
        <v>3960</v>
      </c>
      <c r="G3868" t="s">
        <v>3633</v>
      </c>
      <c r="H3868">
        <v>24</v>
      </c>
      <c r="I3868">
        <v>3</v>
      </c>
      <c r="J3868">
        <v>2.59</v>
      </c>
      <c r="K3868">
        <v>3.26</v>
      </c>
      <c r="L3868">
        <v>0.7</v>
      </c>
      <c r="M3868" t="str">
        <f t="shared" si="182"/>
        <v/>
      </c>
      <c r="N3868" s="12" t="str">
        <f t="shared" si="183"/>
        <v/>
      </c>
      <c r="O3868" t="str">
        <f t="shared" si="184"/>
        <v/>
      </c>
    </row>
    <row r="3869" spans="1:15" x14ac:dyDescent="0.25">
      <c r="A3869">
        <v>1992</v>
      </c>
      <c r="B3869">
        <v>3</v>
      </c>
      <c r="C3869" s="2">
        <v>0.31875000000000003</v>
      </c>
      <c r="D3869">
        <v>2</v>
      </c>
      <c r="E3869">
        <v>1</v>
      </c>
      <c r="F3869" t="s">
        <v>3959</v>
      </c>
      <c r="G3869" t="s">
        <v>3721</v>
      </c>
      <c r="H3869">
        <v>24</v>
      </c>
      <c r="I3869">
        <v>3</v>
      </c>
      <c r="J3869">
        <v>3.26</v>
      </c>
      <c r="K3869">
        <v>3.58</v>
      </c>
      <c r="L3869">
        <v>0.8</v>
      </c>
      <c r="M3869" t="str">
        <f t="shared" si="182"/>
        <v/>
      </c>
      <c r="N3869" s="12" t="str">
        <f t="shared" si="183"/>
        <v/>
      </c>
      <c r="O3869" t="str">
        <f t="shared" si="184"/>
        <v/>
      </c>
    </row>
    <row r="3870" spans="1:15" x14ac:dyDescent="0.25">
      <c r="A3870">
        <v>1992</v>
      </c>
      <c r="B3870">
        <v>3</v>
      </c>
      <c r="C3870" s="2">
        <v>0.30555555555555552</v>
      </c>
      <c r="D3870">
        <v>1</v>
      </c>
      <c r="E3870">
        <v>10</v>
      </c>
      <c r="F3870" t="s">
        <v>3958</v>
      </c>
      <c r="H3870">
        <v>24</v>
      </c>
      <c r="I3870">
        <v>3</v>
      </c>
      <c r="J3870">
        <v>3.58</v>
      </c>
      <c r="K3870">
        <v>6.97</v>
      </c>
      <c r="L3870">
        <v>2.2000000000000002</v>
      </c>
      <c r="M3870" t="str">
        <f t="shared" si="182"/>
        <v/>
      </c>
      <c r="N3870" s="12" t="str">
        <f t="shared" si="183"/>
        <v/>
      </c>
      <c r="O3870" t="str">
        <f t="shared" si="184"/>
        <v/>
      </c>
    </row>
    <row r="3871" spans="1:15" x14ac:dyDescent="0.25">
      <c r="A3871">
        <v>1992</v>
      </c>
      <c r="B3871">
        <v>3</v>
      </c>
      <c r="C3871" s="2">
        <v>0.29236111111111113</v>
      </c>
      <c r="D3871">
        <v>1</v>
      </c>
      <c r="E3871">
        <v>1</v>
      </c>
      <c r="F3871" t="s">
        <v>3957</v>
      </c>
      <c r="G3871" t="s">
        <v>3826</v>
      </c>
      <c r="H3871">
        <v>24</v>
      </c>
      <c r="I3871">
        <v>3</v>
      </c>
      <c r="J3871">
        <v>6.97</v>
      </c>
      <c r="K3871">
        <v>5.91</v>
      </c>
      <c r="L3871">
        <v>1.5</v>
      </c>
      <c r="M3871" t="str">
        <f t="shared" si="182"/>
        <v/>
      </c>
      <c r="N3871" s="12" t="str">
        <f t="shared" si="183"/>
        <v/>
      </c>
      <c r="O3871" t="str">
        <f t="shared" si="184"/>
        <v/>
      </c>
    </row>
    <row r="3872" spans="1:15" x14ac:dyDescent="0.25">
      <c r="A3872">
        <v>1992</v>
      </c>
      <c r="B3872">
        <v>3</v>
      </c>
      <c r="C3872" s="2">
        <v>0.27916666666666667</v>
      </c>
      <c r="D3872">
        <v>2</v>
      </c>
      <c r="E3872">
        <v>1</v>
      </c>
      <c r="F3872" t="s">
        <v>3957</v>
      </c>
      <c r="G3872" t="s">
        <v>3869</v>
      </c>
      <c r="H3872">
        <v>24</v>
      </c>
      <c r="I3872">
        <v>3</v>
      </c>
      <c r="J3872">
        <v>5.91</v>
      </c>
      <c r="K3872">
        <v>5.17</v>
      </c>
      <c r="L3872">
        <v>1.2</v>
      </c>
      <c r="M3872" t="str">
        <f t="shared" si="182"/>
        <v/>
      </c>
      <c r="N3872" s="12" t="str">
        <f t="shared" si="183"/>
        <v/>
      </c>
      <c r="O3872" t="str">
        <f t="shared" si="184"/>
        <v/>
      </c>
    </row>
    <row r="3873" spans="1:15" x14ac:dyDescent="0.25">
      <c r="A3873">
        <v>1992</v>
      </c>
      <c r="B3873">
        <v>3</v>
      </c>
      <c r="C3873" s="2">
        <v>0.26597222222222222</v>
      </c>
      <c r="D3873">
        <v>3</v>
      </c>
      <c r="E3873">
        <v>1</v>
      </c>
      <c r="F3873" t="s">
        <v>3957</v>
      </c>
      <c r="G3873" t="s">
        <v>3956</v>
      </c>
      <c r="H3873">
        <v>24</v>
      </c>
      <c r="I3873">
        <v>10</v>
      </c>
      <c r="J3873">
        <v>5.17</v>
      </c>
      <c r="K3873">
        <v>7</v>
      </c>
      <c r="L3873">
        <v>2</v>
      </c>
      <c r="M3873">
        <f t="shared" si="182"/>
        <v>3</v>
      </c>
      <c r="N3873" s="12">
        <f t="shared" si="183"/>
        <v>2.6817129629629628E-2</v>
      </c>
      <c r="O3873">
        <f t="shared" si="184"/>
        <v>14</v>
      </c>
    </row>
    <row r="3874" spans="1:15" x14ac:dyDescent="0.25">
      <c r="A3874">
        <v>1992</v>
      </c>
      <c r="B3874">
        <v>3</v>
      </c>
      <c r="C3874" s="2">
        <v>0.24861111111111112</v>
      </c>
      <c r="G3874" t="s">
        <v>3955</v>
      </c>
      <c r="H3874">
        <v>24</v>
      </c>
      <c r="I3874">
        <v>10</v>
      </c>
      <c r="J3874">
        <v>0</v>
      </c>
      <c r="K3874">
        <v>0.34</v>
      </c>
      <c r="L3874">
        <v>1.8</v>
      </c>
      <c r="M3874" t="str">
        <f t="shared" si="182"/>
        <v/>
      </c>
      <c r="N3874" s="12" t="str">
        <f t="shared" si="183"/>
        <v/>
      </c>
      <c r="O3874" t="str">
        <f t="shared" si="184"/>
        <v/>
      </c>
    </row>
    <row r="3875" spans="1:15" x14ac:dyDescent="0.25">
      <c r="A3875">
        <v>1992</v>
      </c>
      <c r="B3875">
        <v>3</v>
      </c>
      <c r="C3875" s="2">
        <v>0.23333333333333331</v>
      </c>
      <c r="D3875">
        <v>1</v>
      </c>
      <c r="E3875">
        <v>10</v>
      </c>
      <c r="F3875" t="s">
        <v>3954</v>
      </c>
      <c r="G3875" t="s">
        <v>3953</v>
      </c>
      <c r="H3875">
        <v>24</v>
      </c>
      <c r="I3875">
        <v>10</v>
      </c>
      <c r="J3875">
        <v>0.34</v>
      </c>
      <c r="K3875">
        <v>0.61</v>
      </c>
      <c r="L3875">
        <v>1.6</v>
      </c>
      <c r="M3875" t="str">
        <f t="shared" si="182"/>
        <v/>
      </c>
      <c r="N3875" s="12" t="str">
        <f t="shared" si="183"/>
        <v/>
      </c>
      <c r="O3875" t="str">
        <f t="shared" si="184"/>
        <v/>
      </c>
    </row>
    <row r="3876" spans="1:15" x14ac:dyDescent="0.25">
      <c r="A3876">
        <v>1992</v>
      </c>
      <c r="B3876">
        <v>3</v>
      </c>
      <c r="C3876" s="2">
        <v>0.21805555555555556</v>
      </c>
      <c r="D3876">
        <v>2</v>
      </c>
      <c r="E3876">
        <v>4</v>
      </c>
      <c r="F3876" t="s">
        <v>3952</v>
      </c>
      <c r="G3876" t="s">
        <v>3943</v>
      </c>
      <c r="H3876">
        <v>24</v>
      </c>
      <c r="I3876">
        <v>10</v>
      </c>
      <c r="J3876">
        <v>0.61</v>
      </c>
      <c r="K3876">
        <v>-0.1</v>
      </c>
      <c r="L3876">
        <v>1.9</v>
      </c>
      <c r="M3876" t="str">
        <f t="shared" si="182"/>
        <v/>
      </c>
      <c r="N3876" s="12" t="str">
        <f t="shared" si="183"/>
        <v/>
      </c>
      <c r="O3876" t="str">
        <f t="shared" si="184"/>
        <v/>
      </c>
    </row>
    <row r="3877" spans="1:15" x14ac:dyDescent="0.25">
      <c r="A3877">
        <v>1992</v>
      </c>
      <c r="B3877">
        <v>3</v>
      </c>
      <c r="C3877" s="2">
        <v>0.20277777777777781</v>
      </c>
      <c r="D3877">
        <v>3</v>
      </c>
      <c r="E3877">
        <v>4</v>
      </c>
      <c r="F3877" t="s">
        <v>3952</v>
      </c>
      <c r="G3877" t="s">
        <v>3951</v>
      </c>
      <c r="H3877">
        <v>24</v>
      </c>
      <c r="I3877">
        <v>10</v>
      </c>
      <c r="J3877">
        <v>-0.1</v>
      </c>
      <c r="K3877">
        <v>1.4</v>
      </c>
      <c r="L3877">
        <v>1.1000000000000001</v>
      </c>
      <c r="M3877" t="str">
        <f t="shared" si="182"/>
        <v/>
      </c>
      <c r="N3877" s="12" t="str">
        <f t="shared" si="183"/>
        <v/>
      </c>
      <c r="O3877" t="str">
        <f t="shared" si="184"/>
        <v/>
      </c>
    </row>
    <row r="3878" spans="1:15" x14ac:dyDescent="0.25">
      <c r="A3878">
        <v>1992</v>
      </c>
      <c r="B3878">
        <v>3</v>
      </c>
      <c r="C3878" s="2">
        <v>0.1875</v>
      </c>
      <c r="D3878">
        <v>1</v>
      </c>
      <c r="E3878">
        <v>10</v>
      </c>
      <c r="F3878" t="s">
        <v>3950</v>
      </c>
      <c r="G3878" t="s">
        <v>3949</v>
      </c>
      <c r="H3878">
        <v>24</v>
      </c>
      <c r="I3878">
        <v>10</v>
      </c>
      <c r="J3878">
        <v>1.4</v>
      </c>
      <c r="K3878">
        <v>1.67</v>
      </c>
      <c r="L3878">
        <v>1</v>
      </c>
      <c r="M3878" t="str">
        <f t="shared" si="182"/>
        <v/>
      </c>
      <c r="N3878" s="12" t="str">
        <f t="shared" si="183"/>
        <v/>
      </c>
      <c r="O3878" t="str">
        <f t="shared" si="184"/>
        <v/>
      </c>
    </row>
    <row r="3879" spans="1:15" x14ac:dyDescent="0.25">
      <c r="A3879">
        <v>1992</v>
      </c>
      <c r="B3879">
        <v>3</v>
      </c>
      <c r="C3879" s="2">
        <v>0.17222222222222225</v>
      </c>
      <c r="D3879">
        <v>2</v>
      </c>
      <c r="E3879">
        <v>4</v>
      </c>
      <c r="F3879" t="s">
        <v>3948</v>
      </c>
      <c r="G3879" t="s">
        <v>3947</v>
      </c>
      <c r="H3879">
        <v>24</v>
      </c>
      <c r="I3879">
        <v>10</v>
      </c>
      <c r="J3879">
        <v>1.67</v>
      </c>
      <c r="K3879">
        <v>2.72</v>
      </c>
      <c r="L3879">
        <v>0.6</v>
      </c>
      <c r="M3879" t="str">
        <f t="shared" si="182"/>
        <v/>
      </c>
      <c r="N3879" s="12" t="str">
        <f t="shared" si="183"/>
        <v/>
      </c>
      <c r="O3879" t="str">
        <f t="shared" si="184"/>
        <v/>
      </c>
    </row>
    <row r="3880" spans="1:15" x14ac:dyDescent="0.25">
      <c r="A3880">
        <v>1992</v>
      </c>
      <c r="B3880">
        <v>3</v>
      </c>
      <c r="C3880" s="2">
        <v>0.15694444444444444</v>
      </c>
      <c r="D3880">
        <v>1</v>
      </c>
      <c r="E3880">
        <v>10</v>
      </c>
      <c r="F3880" t="s">
        <v>3658</v>
      </c>
      <c r="G3880" t="s">
        <v>3946</v>
      </c>
      <c r="H3880">
        <v>24</v>
      </c>
      <c r="I3880">
        <v>10</v>
      </c>
      <c r="J3880">
        <v>2.72</v>
      </c>
      <c r="K3880">
        <v>3.26</v>
      </c>
      <c r="L3880">
        <v>0.5</v>
      </c>
      <c r="M3880" t="str">
        <f t="shared" si="182"/>
        <v/>
      </c>
      <c r="N3880" s="12" t="str">
        <f t="shared" si="183"/>
        <v/>
      </c>
      <c r="O3880" t="str">
        <f t="shared" si="184"/>
        <v/>
      </c>
    </row>
    <row r="3881" spans="1:15" x14ac:dyDescent="0.25">
      <c r="A3881">
        <v>1992</v>
      </c>
      <c r="B3881">
        <v>3</v>
      </c>
      <c r="C3881" s="2">
        <v>0.14166666666666666</v>
      </c>
      <c r="D3881">
        <v>2</v>
      </c>
      <c r="E3881">
        <v>2</v>
      </c>
      <c r="F3881" t="s">
        <v>3663</v>
      </c>
      <c r="G3881" t="s">
        <v>3901</v>
      </c>
      <c r="H3881">
        <v>24</v>
      </c>
      <c r="I3881">
        <v>10</v>
      </c>
      <c r="J3881">
        <v>3.26</v>
      </c>
      <c r="K3881">
        <v>2.68</v>
      </c>
      <c r="L3881">
        <v>0.6</v>
      </c>
      <c r="M3881" t="str">
        <f t="shared" si="182"/>
        <v/>
      </c>
      <c r="N3881" s="12" t="str">
        <f t="shared" si="183"/>
        <v/>
      </c>
      <c r="O3881" t="str">
        <f t="shared" si="184"/>
        <v/>
      </c>
    </row>
    <row r="3882" spans="1:15" x14ac:dyDescent="0.25">
      <c r="A3882">
        <v>1992</v>
      </c>
      <c r="B3882">
        <v>3</v>
      </c>
      <c r="C3882" s="2">
        <v>0.12638888888888888</v>
      </c>
      <c r="D3882">
        <v>3</v>
      </c>
      <c r="E3882">
        <v>1</v>
      </c>
      <c r="F3882" t="s">
        <v>3646</v>
      </c>
      <c r="G3882" t="s">
        <v>3945</v>
      </c>
      <c r="H3882">
        <v>24</v>
      </c>
      <c r="I3882">
        <v>10</v>
      </c>
      <c r="J3882">
        <v>2.68</v>
      </c>
      <c r="K3882">
        <v>3.58</v>
      </c>
      <c r="L3882">
        <v>0.4</v>
      </c>
      <c r="M3882" t="str">
        <f t="shared" si="182"/>
        <v/>
      </c>
      <c r="N3882" s="12" t="str">
        <f t="shared" si="183"/>
        <v/>
      </c>
      <c r="O3882" t="str">
        <f t="shared" si="184"/>
        <v/>
      </c>
    </row>
    <row r="3883" spans="1:15" x14ac:dyDescent="0.25">
      <c r="A3883">
        <v>1992</v>
      </c>
      <c r="B3883">
        <v>3</v>
      </c>
      <c r="C3883" s="2">
        <v>0.1111111111111111</v>
      </c>
      <c r="D3883">
        <v>1</v>
      </c>
      <c r="E3883">
        <v>10</v>
      </c>
      <c r="F3883" t="s">
        <v>3669</v>
      </c>
      <c r="G3883" t="s">
        <v>3944</v>
      </c>
      <c r="H3883">
        <v>24</v>
      </c>
      <c r="I3883">
        <v>10</v>
      </c>
      <c r="J3883">
        <v>3.58</v>
      </c>
      <c r="K3883">
        <v>3.03</v>
      </c>
      <c r="L3883">
        <v>0.5</v>
      </c>
      <c r="M3883" t="str">
        <f t="shared" si="182"/>
        <v/>
      </c>
      <c r="N3883" s="12" t="str">
        <f t="shared" si="183"/>
        <v/>
      </c>
      <c r="O3883" t="str">
        <f t="shared" si="184"/>
        <v/>
      </c>
    </row>
    <row r="3884" spans="1:15" x14ac:dyDescent="0.25">
      <c r="A3884">
        <v>1992</v>
      </c>
      <c r="B3884">
        <v>3</v>
      </c>
      <c r="C3884" s="2">
        <v>9.5833333333333326E-2</v>
      </c>
      <c r="D3884">
        <v>2</v>
      </c>
      <c r="E3884">
        <v>10</v>
      </c>
      <c r="F3884" t="s">
        <v>3669</v>
      </c>
      <c r="G3884" t="s">
        <v>3943</v>
      </c>
      <c r="H3884">
        <v>24</v>
      </c>
      <c r="I3884">
        <v>10</v>
      </c>
      <c r="J3884">
        <v>3.03</v>
      </c>
      <c r="K3884">
        <v>2.34</v>
      </c>
      <c r="L3884">
        <v>0.6</v>
      </c>
      <c r="M3884" t="str">
        <f t="shared" si="182"/>
        <v/>
      </c>
      <c r="N3884" s="12" t="str">
        <f t="shared" si="183"/>
        <v/>
      </c>
      <c r="O3884" t="str">
        <f t="shared" si="184"/>
        <v/>
      </c>
    </row>
    <row r="3885" spans="1:15" x14ac:dyDescent="0.25">
      <c r="A3885">
        <v>1992</v>
      </c>
      <c r="B3885">
        <v>3</v>
      </c>
      <c r="C3885" s="2">
        <v>8.0555555555555561E-2</v>
      </c>
      <c r="D3885">
        <v>3</v>
      </c>
      <c r="E3885">
        <v>10</v>
      </c>
      <c r="F3885" t="s">
        <v>3669</v>
      </c>
      <c r="G3885" t="s">
        <v>3942</v>
      </c>
      <c r="H3885">
        <v>31</v>
      </c>
      <c r="I3885">
        <v>10</v>
      </c>
      <c r="J3885">
        <v>2.34</v>
      </c>
      <c r="K3885">
        <v>7</v>
      </c>
      <c r="L3885">
        <v>0.1</v>
      </c>
      <c r="M3885">
        <f t="shared" si="182"/>
        <v>3</v>
      </c>
      <c r="N3885" s="12">
        <f t="shared" si="183"/>
        <v>2.9907407407407403E-2</v>
      </c>
      <c r="O3885">
        <f t="shared" si="184"/>
        <v>21</v>
      </c>
    </row>
    <row r="3886" spans="1:15" x14ac:dyDescent="0.25">
      <c r="A3886">
        <v>1992</v>
      </c>
      <c r="B3886">
        <v>3</v>
      </c>
      <c r="C3886" s="2">
        <v>5.8333333333333327E-2</v>
      </c>
      <c r="G3886" t="s">
        <v>3941</v>
      </c>
      <c r="H3886">
        <v>31</v>
      </c>
      <c r="I3886">
        <v>10</v>
      </c>
      <c r="J3886">
        <v>0</v>
      </c>
      <c r="K3886">
        <v>0.28000000000000003</v>
      </c>
      <c r="L3886">
        <v>0.1</v>
      </c>
      <c r="M3886" t="str">
        <f t="shared" si="182"/>
        <v/>
      </c>
      <c r="N3886" s="12" t="str">
        <f t="shared" si="183"/>
        <v/>
      </c>
      <c r="O3886" t="str">
        <f t="shared" si="184"/>
        <v/>
      </c>
    </row>
    <row r="3887" spans="1:15" x14ac:dyDescent="0.25">
      <c r="A3887">
        <v>1992</v>
      </c>
      <c r="B3887">
        <v>3</v>
      </c>
      <c r="C3887" s="2">
        <v>5.2777777777777778E-2</v>
      </c>
      <c r="D3887">
        <v>1</v>
      </c>
      <c r="E3887">
        <v>10</v>
      </c>
      <c r="F3887" t="s">
        <v>3675</v>
      </c>
      <c r="G3887" t="s">
        <v>3940</v>
      </c>
      <c r="H3887">
        <v>31</v>
      </c>
      <c r="I3887">
        <v>10</v>
      </c>
      <c r="J3887">
        <v>0.28000000000000003</v>
      </c>
      <c r="K3887">
        <v>0.94</v>
      </c>
      <c r="L3887">
        <v>0.1</v>
      </c>
      <c r="M3887" t="str">
        <f t="shared" si="182"/>
        <v/>
      </c>
      <c r="N3887" s="12" t="str">
        <f t="shared" si="183"/>
        <v/>
      </c>
      <c r="O3887" t="str">
        <f t="shared" si="184"/>
        <v/>
      </c>
    </row>
    <row r="3888" spans="1:15" x14ac:dyDescent="0.25">
      <c r="A3888">
        <v>1992</v>
      </c>
      <c r="B3888">
        <v>3</v>
      </c>
      <c r="C3888" s="2">
        <v>4.7222222222222221E-2</v>
      </c>
      <c r="D3888">
        <v>1</v>
      </c>
      <c r="E3888">
        <v>10</v>
      </c>
      <c r="F3888" t="s">
        <v>3669</v>
      </c>
      <c r="G3888" t="s">
        <v>3939</v>
      </c>
      <c r="H3888">
        <v>31</v>
      </c>
      <c r="I3888">
        <v>10</v>
      </c>
      <c r="J3888">
        <v>0.94</v>
      </c>
      <c r="K3888">
        <v>-0.69</v>
      </c>
      <c r="L3888">
        <v>0</v>
      </c>
      <c r="M3888" t="str">
        <f t="shared" si="182"/>
        <v/>
      </c>
      <c r="N3888" s="12" t="str">
        <f t="shared" si="183"/>
        <v/>
      </c>
      <c r="O3888" t="str">
        <f t="shared" si="184"/>
        <v/>
      </c>
    </row>
    <row r="3889" spans="1:15" x14ac:dyDescent="0.25">
      <c r="A3889">
        <v>1992</v>
      </c>
      <c r="B3889">
        <v>3</v>
      </c>
      <c r="C3889" s="2">
        <v>4.1666666666666664E-2</v>
      </c>
      <c r="D3889">
        <v>2</v>
      </c>
      <c r="E3889">
        <v>18</v>
      </c>
      <c r="F3889" t="s">
        <v>3661</v>
      </c>
      <c r="G3889" t="s">
        <v>3938</v>
      </c>
      <c r="H3889">
        <v>31</v>
      </c>
      <c r="I3889">
        <v>10</v>
      </c>
      <c r="J3889">
        <v>-0.69</v>
      </c>
      <c r="K3889">
        <v>-4.6500000000000004</v>
      </c>
      <c r="L3889">
        <v>0</v>
      </c>
      <c r="M3889" t="str">
        <f t="shared" si="182"/>
        <v/>
      </c>
      <c r="N3889" s="12" t="str">
        <f t="shared" si="183"/>
        <v/>
      </c>
      <c r="O3889" t="str">
        <f t="shared" si="184"/>
        <v/>
      </c>
    </row>
    <row r="3890" spans="1:15" x14ac:dyDescent="0.25">
      <c r="A3890">
        <v>1992</v>
      </c>
      <c r="B3890">
        <v>3</v>
      </c>
      <c r="C3890" s="2">
        <v>3.5416666666666666E-2</v>
      </c>
      <c r="D3890">
        <v>1</v>
      </c>
      <c r="E3890">
        <v>10</v>
      </c>
      <c r="F3890" t="s">
        <v>3881</v>
      </c>
      <c r="H3890">
        <v>31</v>
      </c>
      <c r="I3890">
        <v>10</v>
      </c>
      <c r="J3890">
        <v>4.6500000000000004</v>
      </c>
      <c r="K3890">
        <v>3.97</v>
      </c>
      <c r="L3890">
        <v>0</v>
      </c>
      <c r="M3890" t="str">
        <f t="shared" si="182"/>
        <v/>
      </c>
      <c r="N3890" s="12" t="str">
        <f t="shared" si="183"/>
        <v/>
      </c>
      <c r="O3890" t="str">
        <f t="shared" si="184"/>
        <v/>
      </c>
    </row>
    <row r="3891" spans="1:15" x14ac:dyDescent="0.25">
      <c r="A3891">
        <v>1992</v>
      </c>
      <c r="B3891">
        <v>3</v>
      </c>
      <c r="C3891" s="2">
        <v>2.361111111111111E-2</v>
      </c>
      <c r="D3891">
        <v>1</v>
      </c>
      <c r="E3891">
        <v>20</v>
      </c>
      <c r="F3891" t="s">
        <v>3676</v>
      </c>
      <c r="G3891" t="s">
        <v>3936</v>
      </c>
      <c r="H3891">
        <v>31</v>
      </c>
      <c r="I3891">
        <v>10</v>
      </c>
      <c r="J3891">
        <v>3.97</v>
      </c>
      <c r="K3891">
        <v>2.74</v>
      </c>
      <c r="L3891">
        <v>0</v>
      </c>
      <c r="M3891" t="str">
        <f t="shared" si="182"/>
        <v/>
      </c>
      <c r="N3891" s="12" t="str">
        <f t="shared" si="183"/>
        <v/>
      </c>
      <c r="O3891" t="str">
        <f t="shared" si="184"/>
        <v/>
      </c>
    </row>
    <row r="3892" spans="1:15" x14ac:dyDescent="0.25">
      <c r="A3892">
        <v>1992</v>
      </c>
      <c r="B3892">
        <v>3</v>
      </c>
      <c r="C3892" s="2">
        <v>1.1805555555555555E-2</v>
      </c>
      <c r="D3892">
        <v>2</v>
      </c>
      <c r="E3892">
        <v>20</v>
      </c>
      <c r="F3892" t="s">
        <v>3676</v>
      </c>
      <c r="G3892" t="s">
        <v>3937</v>
      </c>
      <c r="H3892">
        <v>31</v>
      </c>
      <c r="I3892">
        <v>10</v>
      </c>
      <c r="J3892">
        <v>2.74</v>
      </c>
      <c r="K3892">
        <v>4.5</v>
      </c>
      <c r="L3892">
        <v>0</v>
      </c>
      <c r="M3892" t="str">
        <f t="shared" si="182"/>
        <v/>
      </c>
      <c r="N3892" s="12" t="str">
        <f t="shared" si="183"/>
        <v/>
      </c>
      <c r="O3892" t="str">
        <f t="shared" si="184"/>
        <v/>
      </c>
    </row>
    <row r="3893" spans="1:15" x14ac:dyDescent="0.25">
      <c r="A3893">
        <v>1992</v>
      </c>
      <c r="B3893">
        <v>4</v>
      </c>
      <c r="C3893" s="2">
        <v>0.625</v>
      </c>
      <c r="D3893">
        <v>3</v>
      </c>
      <c r="E3893">
        <v>3</v>
      </c>
      <c r="F3893" t="s">
        <v>3776</v>
      </c>
      <c r="G3893" t="s">
        <v>3936</v>
      </c>
      <c r="H3893">
        <v>31</v>
      </c>
      <c r="I3893">
        <v>10</v>
      </c>
      <c r="J3893">
        <v>4.5</v>
      </c>
      <c r="K3893">
        <v>2.99</v>
      </c>
      <c r="L3893">
        <v>0</v>
      </c>
      <c r="M3893" t="str">
        <f t="shared" si="182"/>
        <v/>
      </c>
      <c r="N3893" s="12" t="str">
        <f t="shared" si="183"/>
        <v/>
      </c>
      <c r="O3893" t="str">
        <f t="shared" si="184"/>
        <v/>
      </c>
    </row>
    <row r="3894" spans="1:15" x14ac:dyDescent="0.25">
      <c r="A3894">
        <v>1992</v>
      </c>
      <c r="B3894">
        <v>4</v>
      </c>
      <c r="C3894" s="2">
        <v>0.62291666666666667</v>
      </c>
      <c r="D3894">
        <v>4</v>
      </c>
      <c r="E3894">
        <v>3</v>
      </c>
      <c r="F3894" t="s">
        <v>3776</v>
      </c>
      <c r="G3894" t="s">
        <v>3935</v>
      </c>
      <c r="H3894">
        <v>34</v>
      </c>
      <c r="I3894">
        <v>10</v>
      </c>
      <c r="J3894">
        <v>2.99</v>
      </c>
      <c r="K3894">
        <v>3</v>
      </c>
      <c r="L3894">
        <v>0</v>
      </c>
      <c r="M3894">
        <f t="shared" si="182"/>
        <v>4</v>
      </c>
      <c r="N3894" s="12">
        <f t="shared" si="183"/>
        <v>3.1284722222222221E-2</v>
      </c>
      <c r="O3894">
        <f t="shared" si="184"/>
        <v>24</v>
      </c>
    </row>
    <row r="3895" spans="1:15" x14ac:dyDescent="0.25">
      <c r="A3895">
        <v>1992</v>
      </c>
      <c r="B3895">
        <v>4</v>
      </c>
      <c r="C3895" s="2">
        <v>0.62083333333333335</v>
      </c>
      <c r="G3895" t="s">
        <v>3934</v>
      </c>
      <c r="H3895">
        <v>34</v>
      </c>
      <c r="I3895">
        <v>10</v>
      </c>
      <c r="J3895">
        <v>0</v>
      </c>
      <c r="K3895">
        <v>0.54</v>
      </c>
      <c r="L3895">
        <v>0</v>
      </c>
      <c r="M3895" t="str">
        <f t="shared" si="182"/>
        <v/>
      </c>
      <c r="N3895" s="12" t="str">
        <f t="shared" si="183"/>
        <v/>
      </c>
      <c r="O3895" t="str">
        <f t="shared" si="184"/>
        <v/>
      </c>
    </row>
    <row r="3896" spans="1:15" x14ac:dyDescent="0.25">
      <c r="A3896">
        <v>1992</v>
      </c>
      <c r="B3896">
        <v>4</v>
      </c>
      <c r="C3896" s="2">
        <v>0.61249999999999993</v>
      </c>
      <c r="D3896">
        <v>1</v>
      </c>
      <c r="E3896">
        <v>10</v>
      </c>
      <c r="F3896" t="s">
        <v>3676</v>
      </c>
      <c r="G3896" t="s">
        <v>3933</v>
      </c>
      <c r="H3896">
        <v>34</v>
      </c>
      <c r="I3896">
        <v>10</v>
      </c>
      <c r="J3896">
        <v>0.54</v>
      </c>
      <c r="K3896">
        <v>-1.35</v>
      </c>
      <c r="L3896">
        <v>0</v>
      </c>
      <c r="M3896" t="str">
        <f t="shared" si="182"/>
        <v/>
      </c>
      <c r="N3896" s="12" t="str">
        <f t="shared" si="183"/>
        <v/>
      </c>
      <c r="O3896" t="str">
        <f t="shared" si="184"/>
        <v/>
      </c>
    </row>
    <row r="3897" spans="1:15" x14ac:dyDescent="0.25">
      <c r="A3897">
        <v>1992</v>
      </c>
      <c r="B3897">
        <v>4</v>
      </c>
      <c r="C3897" s="2">
        <v>0.60416666666666663</v>
      </c>
      <c r="D3897">
        <v>2</v>
      </c>
      <c r="E3897">
        <v>19</v>
      </c>
      <c r="F3897" t="s">
        <v>3709</v>
      </c>
      <c r="G3897" t="s">
        <v>3638</v>
      </c>
      <c r="H3897">
        <v>34</v>
      </c>
      <c r="I3897">
        <v>10</v>
      </c>
      <c r="J3897">
        <v>-1.35</v>
      </c>
      <c r="K3897">
        <v>-2.25</v>
      </c>
      <c r="L3897">
        <v>0</v>
      </c>
      <c r="M3897" t="str">
        <f t="shared" si="182"/>
        <v/>
      </c>
      <c r="N3897" s="12" t="str">
        <f t="shared" si="183"/>
        <v/>
      </c>
      <c r="O3897" t="str">
        <f t="shared" si="184"/>
        <v/>
      </c>
    </row>
    <row r="3898" spans="1:15" x14ac:dyDescent="0.25">
      <c r="A3898">
        <v>1992</v>
      </c>
      <c r="B3898">
        <v>4</v>
      </c>
      <c r="C3898" s="2">
        <v>0.59583333333333333</v>
      </c>
      <c r="D3898">
        <v>3</v>
      </c>
      <c r="E3898">
        <v>19</v>
      </c>
      <c r="F3898" t="s">
        <v>3709</v>
      </c>
      <c r="G3898" t="s">
        <v>3932</v>
      </c>
      <c r="H3898">
        <v>34</v>
      </c>
      <c r="I3898">
        <v>10</v>
      </c>
      <c r="J3898">
        <v>-2.25</v>
      </c>
      <c r="K3898">
        <v>-3.38</v>
      </c>
      <c r="L3898">
        <v>0</v>
      </c>
      <c r="M3898" t="str">
        <f t="shared" si="182"/>
        <v/>
      </c>
      <c r="N3898" s="12" t="str">
        <f t="shared" si="183"/>
        <v/>
      </c>
      <c r="O3898" t="str">
        <f t="shared" si="184"/>
        <v/>
      </c>
    </row>
    <row r="3899" spans="1:15" x14ac:dyDescent="0.25">
      <c r="A3899">
        <v>1992</v>
      </c>
      <c r="B3899">
        <v>4</v>
      </c>
      <c r="C3899" s="2">
        <v>0.58750000000000002</v>
      </c>
      <c r="D3899">
        <v>1</v>
      </c>
      <c r="E3899">
        <v>10</v>
      </c>
      <c r="F3899" t="s">
        <v>3678</v>
      </c>
      <c r="G3899" t="s">
        <v>3931</v>
      </c>
      <c r="H3899">
        <v>34</v>
      </c>
      <c r="I3899">
        <v>10</v>
      </c>
      <c r="J3899">
        <v>3.38</v>
      </c>
      <c r="K3899">
        <v>4.3099999999999996</v>
      </c>
      <c r="L3899">
        <v>0</v>
      </c>
      <c r="M3899" t="str">
        <f t="shared" si="182"/>
        <v/>
      </c>
      <c r="N3899" s="12" t="str">
        <f t="shared" si="183"/>
        <v/>
      </c>
      <c r="O3899" t="str">
        <f t="shared" si="184"/>
        <v/>
      </c>
    </row>
    <row r="3900" spans="1:15" x14ac:dyDescent="0.25">
      <c r="A3900">
        <v>1992</v>
      </c>
      <c r="B3900">
        <v>4</v>
      </c>
      <c r="C3900" s="2">
        <v>0.56666666666666665</v>
      </c>
      <c r="D3900">
        <v>1</v>
      </c>
      <c r="E3900">
        <v>10</v>
      </c>
      <c r="F3900" t="s">
        <v>3848</v>
      </c>
      <c r="G3900" t="s">
        <v>3930</v>
      </c>
      <c r="H3900">
        <v>34</v>
      </c>
      <c r="I3900">
        <v>10</v>
      </c>
      <c r="J3900">
        <v>4.3099999999999996</v>
      </c>
      <c r="K3900">
        <v>3.36</v>
      </c>
      <c r="L3900">
        <v>0</v>
      </c>
      <c r="M3900" t="str">
        <f t="shared" si="182"/>
        <v/>
      </c>
      <c r="N3900" s="12" t="str">
        <f t="shared" si="183"/>
        <v/>
      </c>
      <c r="O3900" t="str">
        <f t="shared" si="184"/>
        <v/>
      </c>
    </row>
    <row r="3901" spans="1:15" x14ac:dyDescent="0.25">
      <c r="A3901">
        <v>1992</v>
      </c>
      <c r="B3901">
        <v>4</v>
      </c>
      <c r="C3901" s="2">
        <v>0.54583333333333328</v>
      </c>
      <c r="D3901">
        <v>2</v>
      </c>
      <c r="E3901">
        <v>13</v>
      </c>
      <c r="F3901" t="s">
        <v>3661</v>
      </c>
      <c r="G3901" t="s">
        <v>3929</v>
      </c>
      <c r="H3901">
        <v>34</v>
      </c>
      <c r="I3901">
        <v>10</v>
      </c>
      <c r="J3901">
        <v>3.36</v>
      </c>
      <c r="K3901">
        <v>2.68</v>
      </c>
      <c r="L3901">
        <v>0</v>
      </c>
      <c r="M3901" t="str">
        <f t="shared" si="182"/>
        <v/>
      </c>
      <c r="N3901" s="12" t="str">
        <f t="shared" si="183"/>
        <v/>
      </c>
      <c r="O3901" t="str">
        <f t="shared" si="184"/>
        <v/>
      </c>
    </row>
    <row r="3902" spans="1:15" x14ac:dyDescent="0.25">
      <c r="A3902">
        <v>1992</v>
      </c>
      <c r="B3902">
        <v>4</v>
      </c>
      <c r="C3902" s="2">
        <v>0.52500000000000002</v>
      </c>
      <c r="D3902">
        <v>3</v>
      </c>
      <c r="E3902">
        <v>13</v>
      </c>
      <c r="F3902" t="s">
        <v>3661</v>
      </c>
      <c r="G3902" t="s">
        <v>3928</v>
      </c>
      <c r="H3902">
        <v>34</v>
      </c>
      <c r="I3902">
        <v>10</v>
      </c>
      <c r="J3902">
        <v>2.68</v>
      </c>
      <c r="K3902">
        <v>1.99</v>
      </c>
      <c r="L3902">
        <v>0</v>
      </c>
      <c r="M3902" t="str">
        <f t="shared" si="182"/>
        <v/>
      </c>
      <c r="N3902" s="12" t="str">
        <f t="shared" si="183"/>
        <v/>
      </c>
      <c r="O3902" t="str">
        <f t="shared" si="184"/>
        <v/>
      </c>
    </row>
    <row r="3903" spans="1:15" x14ac:dyDescent="0.25">
      <c r="A3903">
        <v>1992</v>
      </c>
      <c r="B3903">
        <v>4</v>
      </c>
      <c r="C3903" s="2">
        <v>0.50416666666666665</v>
      </c>
      <c r="D3903">
        <v>4</v>
      </c>
      <c r="E3903">
        <v>13</v>
      </c>
      <c r="F3903" t="s">
        <v>3661</v>
      </c>
      <c r="G3903" t="s">
        <v>3927</v>
      </c>
      <c r="H3903">
        <v>37</v>
      </c>
      <c r="I3903">
        <v>10</v>
      </c>
      <c r="J3903">
        <v>1.99</v>
      </c>
      <c r="K3903">
        <v>3</v>
      </c>
      <c r="L3903">
        <v>0</v>
      </c>
      <c r="M3903">
        <f t="shared" si="182"/>
        <v>4</v>
      </c>
      <c r="N3903" s="12">
        <f t="shared" si="183"/>
        <v>3.3263888888888891E-2</v>
      </c>
      <c r="O3903">
        <f t="shared" si="184"/>
        <v>27</v>
      </c>
    </row>
    <row r="3904" spans="1:15" x14ac:dyDescent="0.25">
      <c r="A3904">
        <v>1992</v>
      </c>
      <c r="B3904">
        <v>4</v>
      </c>
      <c r="C3904" s="2">
        <v>0.48333333333333334</v>
      </c>
      <c r="G3904" t="s">
        <v>305</v>
      </c>
      <c r="H3904">
        <v>37</v>
      </c>
      <c r="I3904">
        <v>10</v>
      </c>
      <c r="J3904">
        <v>0</v>
      </c>
      <c r="K3904">
        <v>0.34</v>
      </c>
      <c r="L3904">
        <v>0</v>
      </c>
      <c r="M3904" t="str">
        <f t="shared" si="182"/>
        <v/>
      </c>
      <c r="N3904" s="12" t="str">
        <f t="shared" si="183"/>
        <v/>
      </c>
      <c r="O3904" t="str">
        <f t="shared" si="184"/>
        <v/>
      </c>
    </row>
    <row r="3905" spans="1:15" x14ac:dyDescent="0.25">
      <c r="A3905">
        <v>1992</v>
      </c>
      <c r="B3905">
        <v>4</v>
      </c>
      <c r="C3905" s="2">
        <v>0.47013888888888888</v>
      </c>
      <c r="D3905">
        <v>1</v>
      </c>
      <c r="E3905">
        <v>10</v>
      </c>
      <c r="F3905" t="s">
        <v>3773</v>
      </c>
      <c r="G3905" t="s">
        <v>3926</v>
      </c>
      <c r="H3905">
        <v>37</v>
      </c>
      <c r="I3905">
        <v>10</v>
      </c>
      <c r="J3905">
        <v>0.34</v>
      </c>
      <c r="K3905">
        <v>1.02</v>
      </c>
      <c r="L3905">
        <v>0</v>
      </c>
      <c r="M3905" t="str">
        <f t="shared" si="182"/>
        <v/>
      </c>
      <c r="N3905" s="12" t="str">
        <f t="shared" si="183"/>
        <v/>
      </c>
      <c r="O3905" t="str">
        <f t="shared" si="184"/>
        <v/>
      </c>
    </row>
    <row r="3906" spans="1:15" x14ac:dyDescent="0.25">
      <c r="A3906">
        <v>1992</v>
      </c>
      <c r="B3906">
        <v>4</v>
      </c>
      <c r="C3906" s="2">
        <v>0.45694444444444443</v>
      </c>
      <c r="D3906">
        <v>2</v>
      </c>
      <c r="E3906">
        <v>1</v>
      </c>
      <c r="F3906" t="s">
        <v>3669</v>
      </c>
      <c r="H3906">
        <v>37</v>
      </c>
      <c r="I3906">
        <v>10</v>
      </c>
      <c r="J3906">
        <v>1.02</v>
      </c>
      <c r="K3906">
        <v>-0.34</v>
      </c>
      <c r="L3906">
        <v>0</v>
      </c>
      <c r="M3906" t="str">
        <f t="shared" si="182"/>
        <v/>
      </c>
      <c r="N3906" s="12" t="str">
        <f t="shared" si="183"/>
        <v/>
      </c>
      <c r="O3906" t="str">
        <f t="shared" si="184"/>
        <v/>
      </c>
    </row>
    <row r="3907" spans="1:15" x14ac:dyDescent="0.25">
      <c r="A3907">
        <v>1992</v>
      </c>
      <c r="B3907">
        <v>4</v>
      </c>
      <c r="C3907" s="2">
        <v>0.44375000000000003</v>
      </c>
      <c r="D3907">
        <v>2</v>
      </c>
      <c r="E3907">
        <v>11</v>
      </c>
      <c r="F3907" t="s">
        <v>3675</v>
      </c>
      <c r="G3907" t="s">
        <v>3919</v>
      </c>
      <c r="H3907">
        <v>37</v>
      </c>
      <c r="I3907">
        <v>10</v>
      </c>
      <c r="J3907">
        <v>-0.34</v>
      </c>
      <c r="K3907">
        <v>1.33</v>
      </c>
      <c r="L3907">
        <v>0</v>
      </c>
      <c r="M3907" t="str">
        <f t="shared" si="182"/>
        <v/>
      </c>
      <c r="N3907" s="12" t="str">
        <f t="shared" si="183"/>
        <v/>
      </c>
      <c r="O3907" t="str">
        <f t="shared" si="184"/>
        <v/>
      </c>
    </row>
    <row r="3908" spans="1:15" x14ac:dyDescent="0.25">
      <c r="A3908">
        <v>1992</v>
      </c>
      <c r="B3908">
        <v>4</v>
      </c>
      <c r="C3908" s="2">
        <v>0.43055555555555558</v>
      </c>
      <c r="D3908">
        <v>1</v>
      </c>
      <c r="E3908">
        <v>10</v>
      </c>
      <c r="F3908" t="s">
        <v>3654</v>
      </c>
      <c r="G3908" t="s">
        <v>3925</v>
      </c>
      <c r="H3908">
        <v>37</v>
      </c>
      <c r="I3908">
        <v>10</v>
      </c>
      <c r="J3908">
        <v>1.33</v>
      </c>
      <c r="K3908">
        <v>1.33</v>
      </c>
      <c r="L3908">
        <v>0</v>
      </c>
      <c r="M3908" t="str">
        <f t="shared" ref="M3908:M3971" si="185">IF(AND(H3908=H3907,I3908=I3907),"",$B3908)</f>
        <v/>
      </c>
      <c r="N3908" s="12" t="str">
        <f t="shared" ref="N3908:N3971" si="186">IF(NOT(ISNUMBER(M3908)),"",
IF(AND($C3908=0.625,$B3908=1),TIME(0,0,0),
(($C$3-C3908)+0.625*(B3908-1))/60))</f>
        <v/>
      </c>
      <c r="O3908" t="str">
        <f t="shared" ref="O3908:O3971" si="187">IF(N3908&lt;&gt;"",ABS(H3908-I3908),"")</f>
        <v/>
      </c>
    </row>
    <row r="3909" spans="1:15" x14ac:dyDescent="0.25">
      <c r="A3909">
        <v>1992</v>
      </c>
      <c r="B3909">
        <v>4</v>
      </c>
      <c r="C3909" s="2">
        <v>0.41736111111111113</v>
      </c>
      <c r="D3909">
        <v>2</v>
      </c>
      <c r="E3909">
        <v>6</v>
      </c>
      <c r="F3909" t="s">
        <v>3838</v>
      </c>
      <c r="G3909" t="s">
        <v>3924</v>
      </c>
      <c r="H3909">
        <v>37</v>
      </c>
      <c r="I3909">
        <v>10</v>
      </c>
      <c r="J3909">
        <v>1.33</v>
      </c>
      <c r="K3909">
        <v>1.29</v>
      </c>
      <c r="L3909">
        <v>0</v>
      </c>
      <c r="M3909" t="str">
        <f t="shared" si="185"/>
        <v/>
      </c>
      <c r="N3909" s="12" t="str">
        <f t="shared" si="186"/>
        <v/>
      </c>
      <c r="O3909" t="str">
        <f t="shared" si="187"/>
        <v/>
      </c>
    </row>
    <row r="3910" spans="1:15" x14ac:dyDescent="0.25">
      <c r="A3910">
        <v>1992</v>
      </c>
      <c r="B3910">
        <v>4</v>
      </c>
      <c r="C3910" s="2">
        <v>0.40416666666666662</v>
      </c>
      <c r="D3910">
        <v>3</v>
      </c>
      <c r="E3910">
        <v>1</v>
      </c>
      <c r="F3910" t="s">
        <v>3822</v>
      </c>
      <c r="G3910" t="s">
        <v>3746</v>
      </c>
      <c r="H3910">
        <v>37</v>
      </c>
      <c r="I3910">
        <v>10</v>
      </c>
      <c r="J3910">
        <v>1.29</v>
      </c>
      <c r="K3910">
        <v>2.13</v>
      </c>
      <c r="L3910">
        <v>0</v>
      </c>
      <c r="M3910" t="str">
        <f t="shared" si="185"/>
        <v/>
      </c>
      <c r="N3910" s="12" t="str">
        <f t="shared" si="186"/>
        <v/>
      </c>
      <c r="O3910" t="str">
        <f t="shared" si="187"/>
        <v/>
      </c>
    </row>
    <row r="3911" spans="1:15" x14ac:dyDescent="0.25">
      <c r="A3911">
        <v>1992</v>
      </c>
      <c r="B3911">
        <v>4</v>
      </c>
      <c r="C3911" s="2">
        <v>0.39097222222222222</v>
      </c>
      <c r="D3911">
        <v>1</v>
      </c>
      <c r="E3911">
        <v>10</v>
      </c>
      <c r="F3911" t="s">
        <v>3642</v>
      </c>
      <c r="G3911" t="s">
        <v>3923</v>
      </c>
      <c r="H3911">
        <v>37</v>
      </c>
      <c r="I3911">
        <v>10</v>
      </c>
      <c r="J3911">
        <v>2.13</v>
      </c>
      <c r="K3911">
        <v>3.25</v>
      </c>
      <c r="L3911">
        <v>0</v>
      </c>
      <c r="M3911" t="str">
        <f t="shared" si="185"/>
        <v/>
      </c>
      <c r="N3911" s="12" t="str">
        <f t="shared" si="186"/>
        <v/>
      </c>
      <c r="O3911" t="str">
        <f t="shared" si="187"/>
        <v/>
      </c>
    </row>
    <row r="3912" spans="1:15" x14ac:dyDescent="0.25">
      <c r="A3912">
        <v>1992</v>
      </c>
      <c r="B3912">
        <v>4</v>
      </c>
      <c r="C3912" s="2">
        <v>0.37777777777777777</v>
      </c>
      <c r="D3912">
        <v>1</v>
      </c>
      <c r="E3912">
        <v>10</v>
      </c>
      <c r="F3912" t="s">
        <v>3922</v>
      </c>
      <c r="G3912" t="s">
        <v>3919</v>
      </c>
      <c r="H3912">
        <v>37</v>
      </c>
      <c r="I3912">
        <v>10</v>
      </c>
      <c r="J3912">
        <v>3.25</v>
      </c>
      <c r="K3912">
        <v>2.7</v>
      </c>
      <c r="L3912">
        <v>0</v>
      </c>
      <c r="M3912" t="str">
        <f t="shared" si="185"/>
        <v/>
      </c>
      <c r="N3912" s="12" t="str">
        <f t="shared" si="186"/>
        <v/>
      </c>
      <c r="O3912" t="str">
        <f t="shared" si="187"/>
        <v/>
      </c>
    </row>
    <row r="3913" spans="1:15" x14ac:dyDescent="0.25">
      <c r="A3913">
        <v>1992</v>
      </c>
      <c r="B3913">
        <v>4</v>
      </c>
      <c r="C3913" s="2">
        <v>0.36458333333333331</v>
      </c>
      <c r="D3913">
        <v>2</v>
      </c>
      <c r="E3913">
        <v>10</v>
      </c>
      <c r="F3913" t="s">
        <v>3922</v>
      </c>
      <c r="G3913" t="s">
        <v>3921</v>
      </c>
      <c r="H3913">
        <v>37</v>
      </c>
      <c r="I3913">
        <v>10</v>
      </c>
      <c r="J3913">
        <v>2.7</v>
      </c>
      <c r="K3913">
        <v>3.97</v>
      </c>
      <c r="L3913">
        <v>0</v>
      </c>
      <c r="M3913" t="str">
        <f t="shared" si="185"/>
        <v/>
      </c>
      <c r="N3913" s="12" t="str">
        <f t="shared" si="186"/>
        <v/>
      </c>
      <c r="O3913" t="str">
        <f t="shared" si="187"/>
        <v/>
      </c>
    </row>
    <row r="3914" spans="1:15" x14ac:dyDescent="0.25">
      <c r="A3914">
        <v>1992</v>
      </c>
      <c r="B3914">
        <v>4</v>
      </c>
      <c r="C3914" s="2">
        <v>0.35138888888888892</v>
      </c>
      <c r="D3914">
        <v>1</v>
      </c>
      <c r="E3914">
        <v>10</v>
      </c>
      <c r="F3914" t="s">
        <v>3920</v>
      </c>
      <c r="G3914" t="s">
        <v>3894</v>
      </c>
      <c r="H3914">
        <v>37</v>
      </c>
      <c r="I3914">
        <v>10</v>
      </c>
      <c r="J3914">
        <v>3.97</v>
      </c>
      <c r="K3914">
        <v>4.46</v>
      </c>
      <c r="L3914">
        <v>0</v>
      </c>
      <c r="M3914" t="str">
        <f t="shared" si="185"/>
        <v/>
      </c>
      <c r="N3914" s="12" t="str">
        <f t="shared" si="186"/>
        <v/>
      </c>
      <c r="O3914" t="str">
        <f t="shared" si="187"/>
        <v/>
      </c>
    </row>
    <row r="3915" spans="1:15" x14ac:dyDescent="0.25">
      <c r="A3915">
        <v>1992</v>
      </c>
      <c r="B3915">
        <v>4</v>
      </c>
      <c r="C3915" s="2">
        <v>0.33819444444444446</v>
      </c>
      <c r="D3915">
        <v>2</v>
      </c>
      <c r="E3915">
        <v>3</v>
      </c>
      <c r="F3915" t="s">
        <v>3918</v>
      </c>
      <c r="G3915" t="s">
        <v>3919</v>
      </c>
      <c r="H3915">
        <v>37</v>
      </c>
      <c r="I3915">
        <v>10</v>
      </c>
      <c r="J3915">
        <v>4.46</v>
      </c>
      <c r="K3915">
        <v>3.75</v>
      </c>
      <c r="L3915">
        <v>0</v>
      </c>
      <c r="M3915" t="str">
        <f t="shared" si="185"/>
        <v/>
      </c>
      <c r="N3915" s="12" t="str">
        <f t="shared" si="186"/>
        <v/>
      </c>
      <c r="O3915" t="str">
        <f t="shared" si="187"/>
        <v/>
      </c>
    </row>
    <row r="3916" spans="1:15" x14ac:dyDescent="0.25">
      <c r="A3916">
        <v>1992</v>
      </c>
      <c r="B3916">
        <v>4</v>
      </c>
      <c r="C3916" s="2">
        <v>0.32500000000000001</v>
      </c>
      <c r="D3916">
        <v>3</v>
      </c>
      <c r="E3916">
        <v>3</v>
      </c>
      <c r="F3916" t="s">
        <v>3918</v>
      </c>
      <c r="G3916" t="s">
        <v>3681</v>
      </c>
      <c r="H3916">
        <v>37</v>
      </c>
      <c r="I3916">
        <v>10</v>
      </c>
      <c r="J3916">
        <v>3.75</v>
      </c>
      <c r="K3916">
        <v>2.41</v>
      </c>
      <c r="L3916">
        <v>0</v>
      </c>
      <c r="M3916" t="str">
        <f t="shared" si="185"/>
        <v/>
      </c>
      <c r="N3916" s="12" t="str">
        <f t="shared" si="186"/>
        <v/>
      </c>
      <c r="O3916" t="str">
        <f t="shared" si="187"/>
        <v/>
      </c>
    </row>
    <row r="3917" spans="1:15" x14ac:dyDescent="0.25">
      <c r="A3917">
        <v>1992</v>
      </c>
      <c r="B3917">
        <v>4</v>
      </c>
      <c r="C3917" s="2">
        <v>0.31180555555555556</v>
      </c>
      <c r="D3917">
        <v>4</v>
      </c>
      <c r="E3917">
        <v>3</v>
      </c>
      <c r="F3917" t="s">
        <v>3918</v>
      </c>
      <c r="G3917" t="s">
        <v>3917</v>
      </c>
      <c r="H3917">
        <v>37</v>
      </c>
      <c r="I3917">
        <v>10</v>
      </c>
      <c r="J3917">
        <v>2.41</v>
      </c>
      <c r="K3917">
        <v>4.84</v>
      </c>
      <c r="L3917">
        <v>0</v>
      </c>
      <c r="M3917" t="str">
        <f t="shared" si="185"/>
        <v/>
      </c>
      <c r="N3917" s="12" t="str">
        <f t="shared" si="186"/>
        <v/>
      </c>
      <c r="O3917" t="str">
        <f t="shared" si="187"/>
        <v/>
      </c>
    </row>
    <row r="3918" spans="1:15" x14ac:dyDescent="0.25">
      <c r="A3918">
        <v>1992</v>
      </c>
      <c r="B3918">
        <v>4</v>
      </c>
      <c r="C3918" s="2">
        <v>0.2986111111111111</v>
      </c>
      <c r="D3918">
        <v>1</v>
      </c>
      <c r="E3918">
        <v>10</v>
      </c>
      <c r="F3918" t="s">
        <v>3916</v>
      </c>
      <c r="G3918" t="s">
        <v>3915</v>
      </c>
      <c r="H3918">
        <v>37</v>
      </c>
      <c r="I3918">
        <v>10</v>
      </c>
      <c r="J3918">
        <v>4.84</v>
      </c>
      <c r="K3918">
        <v>5.85</v>
      </c>
      <c r="L3918">
        <v>0</v>
      </c>
      <c r="M3918" t="str">
        <f t="shared" si="185"/>
        <v/>
      </c>
      <c r="N3918" s="12" t="str">
        <f t="shared" si="186"/>
        <v/>
      </c>
      <c r="O3918" t="str">
        <f t="shared" si="187"/>
        <v/>
      </c>
    </row>
    <row r="3919" spans="1:15" x14ac:dyDescent="0.25">
      <c r="A3919">
        <v>1992</v>
      </c>
      <c r="B3919">
        <v>4</v>
      </c>
      <c r="C3919" s="2">
        <v>0.28541666666666665</v>
      </c>
      <c r="D3919">
        <v>2</v>
      </c>
      <c r="E3919">
        <v>1</v>
      </c>
      <c r="F3919" t="s">
        <v>3914</v>
      </c>
      <c r="G3919" t="s">
        <v>3638</v>
      </c>
      <c r="H3919">
        <v>37</v>
      </c>
      <c r="I3919">
        <v>10</v>
      </c>
      <c r="J3919">
        <v>5.85</v>
      </c>
      <c r="K3919">
        <v>5.12</v>
      </c>
      <c r="L3919">
        <v>0</v>
      </c>
      <c r="M3919" t="str">
        <f t="shared" si="185"/>
        <v/>
      </c>
      <c r="N3919" s="12" t="str">
        <f t="shared" si="186"/>
        <v/>
      </c>
      <c r="O3919" t="str">
        <f t="shared" si="187"/>
        <v/>
      </c>
    </row>
    <row r="3920" spans="1:15" x14ac:dyDescent="0.25">
      <c r="A3920">
        <v>1992</v>
      </c>
      <c r="B3920">
        <v>4</v>
      </c>
      <c r="C3920" s="2">
        <v>0.2722222222222222</v>
      </c>
      <c r="D3920">
        <v>3</v>
      </c>
      <c r="E3920">
        <v>1</v>
      </c>
      <c r="F3920" t="s">
        <v>3914</v>
      </c>
      <c r="G3920" t="s">
        <v>3913</v>
      </c>
      <c r="H3920">
        <v>37</v>
      </c>
      <c r="I3920">
        <v>17</v>
      </c>
      <c r="J3920">
        <v>5.12</v>
      </c>
      <c r="K3920">
        <v>7</v>
      </c>
      <c r="L3920">
        <v>0</v>
      </c>
      <c r="M3920">
        <f t="shared" si="185"/>
        <v>4</v>
      </c>
      <c r="N3920" s="12">
        <f t="shared" si="186"/>
        <v>3.712962962962963E-2</v>
      </c>
      <c r="O3920">
        <f t="shared" si="187"/>
        <v>20</v>
      </c>
    </row>
    <row r="3921" spans="1:15" x14ac:dyDescent="0.25">
      <c r="A3921">
        <v>1992</v>
      </c>
      <c r="B3921">
        <v>4</v>
      </c>
      <c r="C3921" s="2">
        <v>0.24930555555555556</v>
      </c>
      <c r="G3921" t="s">
        <v>305</v>
      </c>
      <c r="H3921">
        <v>37</v>
      </c>
      <c r="I3921">
        <v>17</v>
      </c>
      <c r="J3921">
        <v>0</v>
      </c>
      <c r="K3921">
        <v>2.2599999999999998</v>
      </c>
      <c r="L3921">
        <v>0</v>
      </c>
      <c r="M3921" t="str">
        <f t="shared" si="185"/>
        <v/>
      </c>
      <c r="N3921" s="12" t="str">
        <f t="shared" si="186"/>
        <v/>
      </c>
      <c r="O3921" t="str">
        <f t="shared" si="187"/>
        <v/>
      </c>
    </row>
    <row r="3922" spans="1:15" x14ac:dyDescent="0.25">
      <c r="A3922">
        <v>1992</v>
      </c>
      <c r="B3922">
        <v>4</v>
      </c>
      <c r="C3922" s="2">
        <v>0.24166666666666667</v>
      </c>
      <c r="D3922">
        <v>1</v>
      </c>
      <c r="E3922">
        <v>10</v>
      </c>
      <c r="F3922" t="s">
        <v>3805</v>
      </c>
      <c r="G3922" t="s">
        <v>3912</v>
      </c>
      <c r="H3922">
        <v>37</v>
      </c>
      <c r="I3922">
        <v>17</v>
      </c>
      <c r="J3922">
        <v>2.2599999999999998</v>
      </c>
      <c r="K3922">
        <v>3.05</v>
      </c>
      <c r="L3922">
        <v>0</v>
      </c>
      <c r="M3922" t="str">
        <f t="shared" si="185"/>
        <v/>
      </c>
      <c r="N3922" s="12" t="str">
        <f t="shared" si="186"/>
        <v/>
      </c>
      <c r="O3922" t="str">
        <f t="shared" si="187"/>
        <v/>
      </c>
    </row>
    <row r="3923" spans="1:15" x14ac:dyDescent="0.25">
      <c r="A3923">
        <v>1992</v>
      </c>
      <c r="B3923">
        <v>4</v>
      </c>
      <c r="C3923" s="2">
        <v>0.23402777777777781</v>
      </c>
      <c r="D3923">
        <v>1</v>
      </c>
      <c r="E3923">
        <v>10</v>
      </c>
      <c r="F3923" t="s">
        <v>3911</v>
      </c>
      <c r="G3923" t="s">
        <v>3681</v>
      </c>
      <c r="H3923">
        <v>37</v>
      </c>
      <c r="I3923">
        <v>17</v>
      </c>
      <c r="J3923">
        <v>3.05</v>
      </c>
      <c r="K3923">
        <v>2.5099999999999998</v>
      </c>
      <c r="L3923">
        <v>0</v>
      </c>
      <c r="M3923" t="str">
        <f t="shared" si="185"/>
        <v/>
      </c>
      <c r="N3923" s="12" t="str">
        <f t="shared" si="186"/>
        <v/>
      </c>
      <c r="O3923" t="str">
        <f t="shared" si="187"/>
        <v/>
      </c>
    </row>
    <row r="3924" spans="1:15" x14ac:dyDescent="0.25">
      <c r="A3924">
        <v>1992</v>
      </c>
      <c r="B3924">
        <v>4</v>
      </c>
      <c r="C3924" s="2">
        <v>0.22638888888888889</v>
      </c>
      <c r="D3924">
        <v>2</v>
      </c>
      <c r="E3924">
        <v>10</v>
      </c>
      <c r="F3924" t="s">
        <v>3911</v>
      </c>
      <c r="G3924" t="s">
        <v>3639</v>
      </c>
      <c r="H3924">
        <v>37</v>
      </c>
      <c r="I3924">
        <v>17</v>
      </c>
      <c r="J3924">
        <v>2.5099999999999998</v>
      </c>
      <c r="K3924">
        <v>1.82</v>
      </c>
      <c r="L3924">
        <v>0</v>
      </c>
      <c r="M3924" t="str">
        <f t="shared" si="185"/>
        <v/>
      </c>
      <c r="N3924" s="12" t="str">
        <f t="shared" si="186"/>
        <v/>
      </c>
      <c r="O3924" t="str">
        <f t="shared" si="187"/>
        <v/>
      </c>
    </row>
    <row r="3925" spans="1:15" x14ac:dyDescent="0.25">
      <c r="A3925">
        <v>1992</v>
      </c>
      <c r="B3925">
        <v>4</v>
      </c>
      <c r="C3925" s="2">
        <v>0.21875</v>
      </c>
      <c r="D3925">
        <v>3</v>
      </c>
      <c r="E3925">
        <v>10</v>
      </c>
      <c r="F3925" t="s">
        <v>3911</v>
      </c>
      <c r="H3925">
        <v>37</v>
      </c>
      <c r="I3925">
        <v>17</v>
      </c>
      <c r="J3925">
        <v>1.82</v>
      </c>
      <c r="K3925">
        <v>4.24</v>
      </c>
      <c r="L3925">
        <v>0</v>
      </c>
      <c r="M3925" t="str">
        <f t="shared" si="185"/>
        <v/>
      </c>
      <c r="N3925" s="12" t="str">
        <f t="shared" si="186"/>
        <v/>
      </c>
      <c r="O3925" t="str">
        <f t="shared" si="187"/>
        <v/>
      </c>
    </row>
    <row r="3926" spans="1:15" x14ac:dyDescent="0.25">
      <c r="A3926">
        <v>1992</v>
      </c>
      <c r="B3926">
        <v>4</v>
      </c>
      <c r="C3926" s="2">
        <v>0.21111111111111111</v>
      </c>
      <c r="D3926">
        <v>1</v>
      </c>
      <c r="E3926">
        <v>10</v>
      </c>
      <c r="F3926" t="s">
        <v>3910</v>
      </c>
      <c r="G3926" t="s">
        <v>3634</v>
      </c>
      <c r="H3926">
        <v>37</v>
      </c>
      <c r="I3926">
        <v>17</v>
      </c>
      <c r="J3926">
        <v>4.24</v>
      </c>
      <c r="K3926">
        <v>3.69</v>
      </c>
      <c r="L3926">
        <v>0</v>
      </c>
      <c r="M3926" t="str">
        <f t="shared" si="185"/>
        <v/>
      </c>
      <c r="N3926" s="12" t="str">
        <f t="shared" si="186"/>
        <v/>
      </c>
      <c r="O3926" t="str">
        <f t="shared" si="187"/>
        <v/>
      </c>
    </row>
    <row r="3927" spans="1:15" x14ac:dyDescent="0.25">
      <c r="A3927">
        <v>1992</v>
      </c>
      <c r="B3927">
        <v>4</v>
      </c>
      <c r="C3927" s="2">
        <v>0.20347222222222219</v>
      </c>
      <c r="D3927">
        <v>2</v>
      </c>
      <c r="E3927">
        <v>10</v>
      </c>
      <c r="F3927" t="s">
        <v>3910</v>
      </c>
      <c r="G3927" t="s">
        <v>3909</v>
      </c>
      <c r="H3927">
        <v>37</v>
      </c>
      <c r="I3927">
        <v>17</v>
      </c>
      <c r="J3927">
        <v>3.69</v>
      </c>
      <c r="K3927">
        <v>5.6</v>
      </c>
      <c r="L3927">
        <v>0</v>
      </c>
      <c r="M3927" t="str">
        <f t="shared" si="185"/>
        <v/>
      </c>
      <c r="N3927" s="12" t="str">
        <f t="shared" si="186"/>
        <v/>
      </c>
      <c r="O3927" t="str">
        <f t="shared" si="187"/>
        <v/>
      </c>
    </row>
    <row r="3928" spans="1:15" x14ac:dyDescent="0.25">
      <c r="A3928">
        <v>1992</v>
      </c>
      <c r="B3928">
        <v>4</v>
      </c>
      <c r="C3928" s="2">
        <v>0.19583333333333333</v>
      </c>
      <c r="D3928">
        <v>1</v>
      </c>
      <c r="E3928">
        <v>7</v>
      </c>
      <c r="F3928" t="s">
        <v>3908</v>
      </c>
      <c r="G3928" t="s">
        <v>3788</v>
      </c>
      <c r="H3928">
        <v>37</v>
      </c>
      <c r="I3928">
        <v>17</v>
      </c>
      <c r="J3928">
        <v>5.6</v>
      </c>
      <c r="K3928">
        <v>5.34</v>
      </c>
      <c r="L3928">
        <v>0</v>
      </c>
      <c r="M3928" t="str">
        <f t="shared" si="185"/>
        <v/>
      </c>
      <c r="N3928" s="12" t="str">
        <f t="shared" si="186"/>
        <v/>
      </c>
      <c r="O3928" t="str">
        <f t="shared" si="187"/>
        <v/>
      </c>
    </row>
    <row r="3929" spans="1:15" x14ac:dyDescent="0.25">
      <c r="A3929">
        <v>1992</v>
      </c>
      <c r="B3929">
        <v>4</v>
      </c>
      <c r="C3929" s="2">
        <v>0.18819444444444444</v>
      </c>
      <c r="D3929">
        <v>2</v>
      </c>
      <c r="E3929">
        <v>4</v>
      </c>
      <c r="F3929" t="s">
        <v>3906</v>
      </c>
      <c r="G3929" t="s">
        <v>3639</v>
      </c>
      <c r="H3929">
        <v>37</v>
      </c>
      <c r="I3929">
        <v>17</v>
      </c>
      <c r="J3929">
        <v>5.34</v>
      </c>
      <c r="K3929">
        <v>4.49</v>
      </c>
      <c r="L3929">
        <v>0</v>
      </c>
      <c r="M3929" t="str">
        <f t="shared" si="185"/>
        <v/>
      </c>
      <c r="N3929" s="12" t="str">
        <f t="shared" si="186"/>
        <v/>
      </c>
      <c r="O3929" t="str">
        <f t="shared" si="187"/>
        <v/>
      </c>
    </row>
    <row r="3930" spans="1:15" x14ac:dyDescent="0.25">
      <c r="A3930">
        <v>1992</v>
      </c>
      <c r="B3930">
        <v>4</v>
      </c>
      <c r="C3930" s="2">
        <v>0.18055555555555555</v>
      </c>
      <c r="D3930">
        <v>3</v>
      </c>
      <c r="E3930">
        <v>4</v>
      </c>
      <c r="F3930" t="s">
        <v>3906</v>
      </c>
      <c r="G3930" t="s">
        <v>3907</v>
      </c>
      <c r="H3930">
        <v>37</v>
      </c>
      <c r="I3930">
        <v>17</v>
      </c>
      <c r="J3930">
        <v>4.49</v>
      </c>
      <c r="K3930">
        <v>3.03</v>
      </c>
      <c r="L3930">
        <v>0</v>
      </c>
      <c r="M3930" t="str">
        <f t="shared" si="185"/>
        <v/>
      </c>
      <c r="N3930" s="12" t="str">
        <f t="shared" si="186"/>
        <v/>
      </c>
      <c r="O3930" t="str">
        <f t="shared" si="187"/>
        <v/>
      </c>
    </row>
    <row r="3931" spans="1:15" x14ac:dyDescent="0.25">
      <c r="A3931">
        <v>1992</v>
      </c>
      <c r="B3931">
        <v>4</v>
      </c>
      <c r="C3931" s="2">
        <v>0.17291666666666669</v>
      </c>
      <c r="D3931">
        <v>4</v>
      </c>
      <c r="E3931">
        <v>4</v>
      </c>
      <c r="F3931" t="s">
        <v>3906</v>
      </c>
      <c r="G3931" t="s">
        <v>3905</v>
      </c>
      <c r="H3931">
        <v>37</v>
      </c>
      <c r="I3931">
        <v>24</v>
      </c>
      <c r="J3931">
        <v>3.03</v>
      </c>
      <c r="K3931">
        <v>7</v>
      </c>
      <c r="L3931">
        <v>0</v>
      </c>
      <c r="M3931">
        <f t="shared" si="185"/>
        <v>4</v>
      </c>
      <c r="N3931" s="12">
        <f t="shared" si="186"/>
        <v>3.878472222222222E-2</v>
      </c>
      <c r="O3931">
        <f t="shared" si="187"/>
        <v>13</v>
      </c>
    </row>
    <row r="3932" spans="1:15" x14ac:dyDescent="0.25">
      <c r="A3932">
        <v>1992</v>
      </c>
      <c r="B3932">
        <v>4</v>
      </c>
      <c r="C3932" s="2">
        <v>0.16319444444444445</v>
      </c>
      <c r="G3932" t="s">
        <v>3904</v>
      </c>
      <c r="H3932">
        <v>37</v>
      </c>
      <c r="I3932">
        <v>24</v>
      </c>
      <c r="J3932">
        <v>0</v>
      </c>
      <c r="K3932">
        <v>2.2599999999999998</v>
      </c>
      <c r="L3932">
        <v>0</v>
      </c>
      <c r="M3932" t="str">
        <f t="shared" si="185"/>
        <v/>
      </c>
      <c r="N3932" s="12" t="str">
        <f t="shared" si="186"/>
        <v/>
      </c>
      <c r="O3932" t="str">
        <f t="shared" si="187"/>
        <v/>
      </c>
    </row>
    <row r="3933" spans="1:15" x14ac:dyDescent="0.25">
      <c r="A3933">
        <v>1992</v>
      </c>
      <c r="B3933">
        <v>4</v>
      </c>
      <c r="C3933" s="2">
        <v>0.14930555555555555</v>
      </c>
      <c r="D3933">
        <v>1</v>
      </c>
      <c r="E3933">
        <v>10</v>
      </c>
      <c r="F3933" t="s">
        <v>3903</v>
      </c>
      <c r="G3933" t="s">
        <v>3902</v>
      </c>
      <c r="H3933">
        <v>37</v>
      </c>
      <c r="I3933">
        <v>24</v>
      </c>
      <c r="J3933">
        <v>2.2599999999999998</v>
      </c>
      <c r="K3933">
        <v>3.64</v>
      </c>
      <c r="L3933">
        <v>0</v>
      </c>
      <c r="M3933" t="str">
        <f t="shared" si="185"/>
        <v/>
      </c>
      <c r="N3933" s="12" t="str">
        <f t="shared" si="186"/>
        <v/>
      </c>
      <c r="O3933" t="str">
        <f t="shared" si="187"/>
        <v/>
      </c>
    </row>
    <row r="3934" spans="1:15" x14ac:dyDescent="0.25">
      <c r="A3934">
        <v>1992</v>
      </c>
      <c r="B3934">
        <v>4</v>
      </c>
      <c r="C3934" s="2">
        <v>0.13541666666666666</v>
      </c>
      <c r="D3934">
        <v>1</v>
      </c>
      <c r="E3934">
        <v>10</v>
      </c>
      <c r="F3934" t="s">
        <v>3704</v>
      </c>
      <c r="G3934" t="s">
        <v>3901</v>
      </c>
      <c r="H3934">
        <v>37</v>
      </c>
      <c r="I3934">
        <v>24</v>
      </c>
      <c r="J3934">
        <v>3.64</v>
      </c>
      <c r="K3934">
        <v>3.24</v>
      </c>
      <c r="L3934">
        <v>0</v>
      </c>
      <c r="M3934" t="str">
        <f t="shared" si="185"/>
        <v/>
      </c>
      <c r="N3934" s="12" t="str">
        <f t="shared" si="186"/>
        <v/>
      </c>
      <c r="O3934" t="str">
        <f t="shared" si="187"/>
        <v/>
      </c>
    </row>
    <row r="3935" spans="1:15" x14ac:dyDescent="0.25">
      <c r="A3935">
        <v>1992</v>
      </c>
      <c r="B3935">
        <v>4</v>
      </c>
      <c r="C3935" s="2">
        <v>0.12083333333333333</v>
      </c>
      <c r="D3935">
        <v>2</v>
      </c>
      <c r="E3935">
        <v>9</v>
      </c>
      <c r="F3935" t="s">
        <v>3722</v>
      </c>
      <c r="G3935" t="s">
        <v>3900</v>
      </c>
      <c r="H3935">
        <v>37</v>
      </c>
      <c r="I3935">
        <v>24</v>
      </c>
      <c r="J3935">
        <v>3.24</v>
      </c>
      <c r="K3935">
        <v>3.47</v>
      </c>
      <c r="L3935">
        <v>0</v>
      </c>
      <c r="M3935" t="str">
        <f t="shared" si="185"/>
        <v/>
      </c>
      <c r="N3935" s="12" t="str">
        <f t="shared" si="186"/>
        <v/>
      </c>
      <c r="O3935" t="str">
        <f t="shared" si="187"/>
        <v/>
      </c>
    </row>
    <row r="3936" spans="1:15" x14ac:dyDescent="0.25">
      <c r="A3936">
        <v>1992</v>
      </c>
      <c r="B3936">
        <v>4</v>
      </c>
      <c r="C3936" s="2">
        <v>0.10972222222222222</v>
      </c>
      <c r="D3936">
        <v>3</v>
      </c>
      <c r="E3936">
        <v>2</v>
      </c>
      <c r="F3936" t="s">
        <v>3773</v>
      </c>
      <c r="G3936" t="s">
        <v>3899</v>
      </c>
      <c r="H3936">
        <v>37</v>
      </c>
      <c r="I3936">
        <v>24</v>
      </c>
      <c r="J3936">
        <v>3.47</v>
      </c>
      <c r="K3936">
        <v>4.3099999999999996</v>
      </c>
      <c r="L3936">
        <v>0</v>
      </c>
      <c r="M3936" t="str">
        <f t="shared" si="185"/>
        <v/>
      </c>
      <c r="N3936" s="12" t="str">
        <f t="shared" si="186"/>
        <v/>
      </c>
      <c r="O3936" t="str">
        <f t="shared" si="187"/>
        <v/>
      </c>
    </row>
    <row r="3937" spans="1:15" x14ac:dyDescent="0.25">
      <c r="A3937">
        <v>1992</v>
      </c>
      <c r="B3937">
        <v>4</v>
      </c>
      <c r="C3937" s="2">
        <v>8.3333333333333329E-2</v>
      </c>
      <c r="D3937">
        <v>1</v>
      </c>
      <c r="E3937">
        <v>10</v>
      </c>
      <c r="F3937" t="s">
        <v>3848</v>
      </c>
      <c r="G3937" t="s">
        <v>3898</v>
      </c>
      <c r="H3937">
        <v>37</v>
      </c>
      <c r="I3937">
        <v>24</v>
      </c>
      <c r="J3937">
        <v>4.3099999999999996</v>
      </c>
      <c r="K3937">
        <v>3.63</v>
      </c>
      <c r="L3937">
        <v>0</v>
      </c>
      <c r="M3937" t="str">
        <f t="shared" si="185"/>
        <v/>
      </c>
      <c r="N3937" s="12" t="str">
        <f t="shared" si="186"/>
        <v/>
      </c>
      <c r="O3937" t="str">
        <f t="shared" si="187"/>
        <v/>
      </c>
    </row>
    <row r="3938" spans="1:15" x14ac:dyDescent="0.25">
      <c r="A3938">
        <v>1992</v>
      </c>
      <c r="B3938">
        <v>4</v>
      </c>
      <c r="C3938" s="2">
        <v>8.0555555555555561E-2</v>
      </c>
      <c r="D3938">
        <v>2</v>
      </c>
      <c r="E3938">
        <v>11</v>
      </c>
      <c r="F3938" t="s">
        <v>3675</v>
      </c>
      <c r="G3938" t="s">
        <v>3898</v>
      </c>
      <c r="H3938">
        <v>37</v>
      </c>
      <c r="I3938">
        <v>24</v>
      </c>
      <c r="J3938">
        <v>3.63</v>
      </c>
      <c r="K3938">
        <v>2.81</v>
      </c>
      <c r="L3938">
        <v>0</v>
      </c>
      <c r="M3938" t="str">
        <f t="shared" si="185"/>
        <v/>
      </c>
      <c r="N3938" s="12" t="str">
        <f t="shared" si="186"/>
        <v/>
      </c>
      <c r="O3938" t="str">
        <f t="shared" si="187"/>
        <v/>
      </c>
    </row>
    <row r="3939" spans="1:15" x14ac:dyDescent="0.25">
      <c r="A3939">
        <v>1992</v>
      </c>
      <c r="B3939">
        <v>4</v>
      </c>
      <c r="C3939" s="2">
        <v>5.0694444444444452E-2</v>
      </c>
      <c r="D3939">
        <v>3</v>
      </c>
      <c r="E3939">
        <v>12</v>
      </c>
      <c r="F3939" t="s">
        <v>3773</v>
      </c>
      <c r="G3939" t="s">
        <v>3898</v>
      </c>
      <c r="H3939">
        <v>37</v>
      </c>
      <c r="I3939">
        <v>24</v>
      </c>
      <c r="J3939">
        <v>2.81</v>
      </c>
      <c r="K3939">
        <v>1.99</v>
      </c>
      <c r="L3939">
        <v>0</v>
      </c>
      <c r="M3939" t="str">
        <f t="shared" si="185"/>
        <v/>
      </c>
      <c r="N3939" s="12" t="str">
        <f t="shared" si="186"/>
        <v/>
      </c>
      <c r="O3939" t="str">
        <f t="shared" si="187"/>
        <v/>
      </c>
    </row>
    <row r="3940" spans="1:15" x14ac:dyDescent="0.25">
      <c r="A3940">
        <v>1992</v>
      </c>
      <c r="B3940">
        <v>4</v>
      </c>
      <c r="C3940" s="2">
        <v>2.013888888888889E-2</v>
      </c>
      <c r="D3940">
        <v>4</v>
      </c>
      <c r="E3940">
        <v>13</v>
      </c>
      <c r="F3940" t="s">
        <v>3661</v>
      </c>
      <c r="G3940" t="s">
        <v>3897</v>
      </c>
      <c r="H3940">
        <v>37</v>
      </c>
      <c r="I3940">
        <v>24</v>
      </c>
      <c r="J3940">
        <v>1.99</v>
      </c>
      <c r="K3940">
        <v>-0.54</v>
      </c>
      <c r="L3940">
        <v>0</v>
      </c>
      <c r="M3940" t="str">
        <f t="shared" si="185"/>
        <v/>
      </c>
      <c r="N3940" s="12" t="str">
        <f t="shared" si="186"/>
        <v/>
      </c>
      <c r="O3940" t="str">
        <f t="shared" si="187"/>
        <v/>
      </c>
    </row>
    <row r="3941" spans="1:15" x14ac:dyDescent="0.25">
      <c r="A3941">
        <v>1992</v>
      </c>
      <c r="B3941">
        <v>4</v>
      </c>
      <c r="C3941" s="2">
        <v>1.7361111111111112E-2</v>
      </c>
      <c r="D3941">
        <v>1</v>
      </c>
      <c r="E3941">
        <v>10</v>
      </c>
      <c r="F3941" t="s">
        <v>3676</v>
      </c>
      <c r="G3941" t="s">
        <v>3896</v>
      </c>
      <c r="H3941">
        <v>37</v>
      </c>
      <c r="I3941">
        <v>24</v>
      </c>
      <c r="J3941">
        <v>0.54</v>
      </c>
      <c r="K3941">
        <v>1.27</v>
      </c>
      <c r="L3941">
        <v>0</v>
      </c>
      <c r="M3941" t="str">
        <f t="shared" si="185"/>
        <v/>
      </c>
      <c r="N3941" s="12" t="str">
        <f t="shared" si="186"/>
        <v/>
      </c>
      <c r="O3941" t="str">
        <f t="shared" si="187"/>
        <v/>
      </c>
    </row>
    <row r="3942" spans="1:15" x14ac:dyDescent="0.25">
      <c r="A3942">
        <v>1992</v>
      </c>
      <c r="G3942" t="s">
        <v>233</v>
      </c>
      <c r="H3942">
        <v>37</v>
      </c>
      <c r="I3942">
        <v>24</v>
      </c>
      <c r="J3942">
        <v>1.27</v>
      </c>
      <c r="K3942">
        <v>0</v>
      </c>
      <c r="M3942" t="str">
        <f t="shared" si="185"/>
        <v/>
      </c>
      <c r="N3942" s="12" t="str">
        <f t="shared" si="186"/>
        <v/>
      </c>
      <c r="O3942" t="str">
        <f t="shared" si="187"/>
        <v/>
      </c>
    </row>
    <row r="3943" spans="1:15" x14ac:dyDescent="0.25">
      <c r="A3943">
        <v>1991</v>
      </c>
      <c r="B3943">
        <v>1</v>
      </c>
      <c r="C3943" s="2">
        <v>0.625</v>
      </c>
      <c r="G3943" t="s">
        <v>4148</v>
      </c>
      <c r="H3943">
        <v>0</v>
      </c>
      <c r="I3943">
        <v>0</v>
      </c>
      <c r="J3943">
        <v>0</v>
      </c>
      <c r="K3943">
        <v>1.2</v>
      </c>
      <c r="L3943">
        <v>71.599999999999994</v>
      </c>
      <c r="M3943">
        <f t="shared" si="185"/>
        <v>1</v>
      </c>
      <c r="N3943" s="12">
        <f t="shared" si="186"/>
        <v>0</v>
      </c>
      <c r="O3943">
        <f t="shared" si="187"/>
        <v>0</v>
      </c>
    </row>
    <row r="3944" spans="1:15" x14ac:dyDescent="0.25">
      <c r="A3944">
        <v>1991</v>
      </c>
      <c r="B3944">
        <v>1</v>
      </c>
      <c r="C3944" s="2">
        <v>0.61249999999999993</v>
      </c>
      <c r="D3944">
        <v>1</v>
      </c>
      <c r="E3944">
        <v>10</v>
      </c>
      <c r="F3944" t="s">
        <v>3646</v>
      </c>
      <c r="G3944" t="s">
        <v>3681</v>
      </c>
      <c r="H3944">
        <v>0</v>
      </c>
      <c r="I3944">
        <v>0</v>
      </c>
      <c r="J3944">
        <v>1.2</v>
      </c>
      <c r="K3944">
        <v>0.66</v>
      </c>
      <c r="L3944">
        <v>70.2</v>
      </c>
      <c r="M3944" t="str">
        <f t="shared" si="185"/>
        <v/>
      </c>
      <c r="N3944" s="12" t="str">
        <f t="shared" si="186"/>
        <v/>
      </c>
      <c r="O3944" t="str">
        <f t="shared" si="187"/>
        <v/>
      </c>
    </row>
    <row r="3945" spans="1:15" x14ac:dyDescent="0.25">
      <c r="A3945">
        <v>1991</v>
      </c>
      <c r="B3945">
        <v>1</v>
      </c>
      <c r="C3945" s="2">
        <v>0.6</v>
      </c>
      <c r="D3945">
        <v>2</v>
      </c>
      <c r="E3945">
        <v>10</v>
      </c>
      <c r="F3945" t="s">
        <v>3646</v>
      </c>
      <c r="G3945" t="s">
        <v>3975</v>
      </c>
      <c r="H3945">
        <v>0</v>
      </c>
      <c r="I3945">
        <v>0</v>
      </c>
      <c r="J3945">
        <v>0.66</v>
      </c>
      <c r="K3945">
        <v>0.5</v>
      </c>
      <c r="L3945">
        <v>69.8</v>
      </c>
      <c r="M3945" t="str">
        <f t="shared" si="185"/>
        <v/>
      </c>
      <c r="N3945" s="12" t="str">
        <f t="shared" si="186"/>
        <v/>
      </c>
      <c r="O3945" t="str">
        <f t="shared" si="187"/>
        <v/>
      </c>
    </row>
    <row r="3946" spans="1:15" x14ac:dyDescent="0.25">
      <c r="A3946">
        <v>1991</v>
      </c>
      <c r="B3946">
        <v>1</v>
      </c>
      <c r="C3946" s="2">
        <v>0.58750000000000002</v>
      </c>
      <c r="D3946">
        <v>3</v>
      </c>
      <c r="E3946">
        <v>6</v>
      </c>
      <c r="F3946" t="s">
        <v>3770</v>
      </c>
      <c r="G3946" t="s">
        <v>4113</v>
      </c>
      <c r="H3946">
        <v>0</v>
      </c>
      <c r="I3946">
        <v>0</v>
      </c>
      <c r="J3946">
        <v>0.5</v>
      </c>
      <c r="K3946">
        <v>-0.52</v>
      </c>
      <c r="L3946">
        <v>67</v>
      </c>
      <c r="M3946" t="str">
        <f t="shared" si="185"/>
        <v/>
      </c>
      <c r="N3946" s="12" t="str">
        <f t="shared" si="186"/>
        <v/>
      </c>
      <c r="O3946" t="str">
        <f t="shared" si="187"/>
        <v/>
      </c>
    </row>
    <row r="3947" spans="1:15" x14ac:dyDescent="0.25">
      <c r="A3947">
        <v>1991</v>
      </c>
      <c r="B3947">
        <v>1</v>
      </c>
      <c r="C3947" s="2">
        <v>0.57500000000000007</v>
      </c>
      <c r="D3947">
        <v>4</v>
      </c>
      <c r="E3947">
        <v>1</v>
      </c>
      <c r="F3947" t="s">
        <v>3658</v>
      </c>
      <c r="G3947" t="s">
        <v>4055</v>
      </c>
      <c r="H3947">
        <v>0</v>
      </c>
      <c r="I3947">
        <v>0</v>
      </c>
      <c r="J3947">
        <v>-0.52</v>
      </c>
      <c r="K3947">
        <v>-1</v>
      </c>
      <c r="L3947">
        <v>65.7</v>
      </c>
      <c r="M3947" t="str">
        <f t="shared" si="185"/>
        <v/>
      </c>
      <c r="N3947" s="12" t="str">
        <f t="shared" si="186"/>
        <v/>
      </c>
      <c r="O3947" t="str">
        <f t="shared" si="187"/>
        <v/>
      </c>
    </row>
    <row r="3948" spans="1:15" x14ac:dyDescent="0.25">
      <c r="A3948">
        <v>1991</v>
      </c>
      <c r="B3948">
        <v>1</v>
      </c>
      <c r="C3948" s="2">
        <v>0.56180555555555556</v>
      </c>
      <c r="D3948">
        <v>1</v>
      </c>
      <c r="E3948">
        <v>10</v>
      </c>
      <c r="F3948" t="s">
        <v>523</v>
      </c>
      <c r="H3948">
        <v>0</v>
      </c>
      <c r="I3948">
        <v>0</v>
      </c>
      <c r="J3948">
        <v>1</v>
      </c>
      <c r="K3948">
        <v>1.73</v>
      </c>
      <c r="L3948">
        <v>63.6</v>
      </c>
      <c r="M3948" t="str">
        <f t="shared" si="185"/>
        <v/>
      </c>
      <c r="N3948" s="12" t="str">
        <f t="shared" si="186"/>
        <v/>
      </c>
      <c r="O3948" t="str">
        <f t="shared" si="187"/>
        <v/>
      </c>
    </row>
    <row r="3949" spans="1:15" x14ac:dyDescent="0.25">
      <c r="A3949">
        <v>1991</v>
      </c>
      <c r="B3949">
        <v>1</v>
      </c>
      <c r="C3949" s="2">
        <v>0.54027777777777775</v>
      </c>
      <c r="D3949">
        <v>1</v>
      </c>
      <c r="E3949">
        <v>5</v>
      </c>
      <c r="F3949" t="s">
        <v>1276</v>
      </c>
      <c r="G3949" t="s">
        <v>4096</v>
      </c>
      <c r="H3949">
        <v>0</v>
      </c>
      <c r="I3949">
        <v>0</v>
      </c>
      <c r="J3949">
        <v>1.73</v>
      </c>
      <c r="K3949">
        <v>1.68</v>
      </c>
      <c r="L3949">
        <v>63.6</v>
      </c>
      <c r="M3949" t="str">
        <f t="shared" si="185"/>
        <v/>
      </c>
      <c r="N3949" s="12" t="str">
        <f t="shared" si="186"/>
        <v/>
      </c>
      <c r="O3949" t="str">
        <f t="shared" si="187"/>
        <v/>
      </c>
    </row>
    <row r="3950" spans="1:15" x14ac:dyDescent="0.25">
      <c r="A3950">
        <v>1991</v>
      </c>
      <c r="B3950">
        <v>1</v>
      </c>
      <c r="C3950" s="2">
        <v>0.51874999999999993</v>
      </c>
      <c r="D3950">
        <v>2</v>
      </c>
      <c r="E3950">
        <v>1</v>
      </c>
      <c r="F3950" t="s">
        <v>499</v>
      </c>
      <c r="G3950" t="s">
        <v>4147</v>
      </c>
      <c r="H3950">
        <v>0</v>
      </c>
      <c r="I3950">
        <v>0</v>
      </c>
      <c r="J3950">
        <v>1.68</v>
      </c>
      <c r="K3950">
        <v>1.8</v>
      </c>
      <c r="L3950">
        <v>63.2</v>
      </c>
      <c r="M3950" t="str">
        <f t="shared" si="185"/>
        <v/>
      </c>
      <c r="N3950" s="12" t="str">
        <f t="shared" si="186"/>
        <v/>
      </c>
      <c r="O3950" t="str">
        <f t="shared" si="187"/>
        <v/>
      </c>
    </row>
    <row r="3951" spans="1:15" x14ac:dyDescent="0.25">
      <c r="A3951">
        <v>1991</v>
      </c>
      <c r="B3951">
        <v>1</v>
      </c>
      <c r="C3951" s="2">
        <v>0.49722222222222223</v>
      </c>
      <c r="D3951">
        <v>1</v>
      </c>
      <c r="E3951">
        <v>10</v>
      </c>
      <c r="F3951" t="s">
        <v>467</v>
      </c>
      <c r="G3951" t="s">
        <v>4146</v>
      </c>
      <c r="H3951">
        <v>0</v>
      </c>
      <c r="I3951">
        <v>0</v>
      </c>
      <c r="J3951">
        <v>1.8</v>
      </c>
      <c r="K3951">
        <v>2.65</v>
      </c>
      <c r="L3951">
        <v>60.6</v>
      </c>
      <c r="M3951" t="str">
        <f t="shared" si="185"/>
        <v/>
      </c>
      <c r="N3951" s="12" t="str">
        <f t="shared" si="186"/>
        <v/>
      </c>
      <c r="O3951" t="str">
        <f t="shared" si="187"/>
        <v/>
      </c>
    </row>
    <row r="3952" spans="1:15" x14ac:dyDescent="0.25">
      <c r="A3952">
        <v>1991</v>
      </c>
      <c r="B3952">
        <v>1</v>
      </c>
      <c r="C3952" s="2">
        <v>0.47569444444444442</v>
      </c>
      <c r="D3952">
        <v>1</v>
      </c>
      <c r="E3952">
        <v>10</v>
      </c>
      <c r="F3952" t="s">
        <v>3753</v>
      </c>
      <c r="G3952" t="s">
        <v>4145</v>
      </c>
      <c r="H3952">
        <v>0</v>
      </c>
      <c r="I3952">
        <v>0</v>
      </c>
      <c r="J3952">
        <v>2.65</v>
      </c>
      <c r="K3952">
        <v>3.31</v>
      </c>
      <c r="L3952">
        <v>58.5</v>
      </c>
      <c r="M3952" t="str">
        <f t="shared" si="185"/>
        <v/>
      </c>
      <c r="N3952" s="12" t="str">
        <f t="shared" si="186"/>
        <v/>
      </c>
      <c r="O3952" t="str">
        <f t="shared" si="187"/>
        <v/>
      </c>
    </row>
    <row r="3953" spans="1:15" x14ac:dyDescent="0.25">
      <c r="A3953">
        <v>1991</v>
      </c>
      <c r="B3953">
        <v>1</v>
      </c>
      <c r="C3953" s="2">
        <v>0.45416666666666666</v>
      </c>
      <c r="D3953">
        <v>1</v>
      </c>
      <c r="E3953">
        <v>10</v>
      </c>
      <c r="F3953" t="s">
        <v>3646</v>
      </c>
      <c r="G3953" t="s">
        <v>4144</v>
      </c>
      <c r="H3953">
        <v>0</v>
      </c>
      <c r="I3953">
        <v>0</v>
      </c>
      <c r="J3953">
        <v>3.31</v>
      </c>
      <c r="K3953">
        <v>2.77</v>
      </c>
      <c r="L3953">
        <v>60</v>
      </c>
      <c r="M3953" t="str">
        <f t="shared" si="185"/>
        <v/>
      </c>
      <c r="N3953" s="12" t="str">
        <f t="shared" si="186"/>
        <v/>
      </c>
      <c r="O3953" t="str">
        <f t="shared" si="187"/>
        <v/>
      </c>
    </row>
    <row r="3954" spans="1:15" x14ac:dyDescent="0.25">
      <c r="A3954">
        <v>1991</v>
      </c>
      <c r="B3954">
        <v>1</v>
      </c>
      <c r="C3954" s="2">
        <v>0.43263888888888885</v>
      </c>
      <c r="D3954">
        <v>2</v>
      </c>
      <c r="E3954">
        <v>10</v>
      </c>
      <c r="F3954" t="s">
        <v>3646</v>
      </c>
      <c r="G3954" t="s">
        <v>4135</v>
      </c>
      <c r="H3954">
        <v>0</v>
      </c>
      <c r="I3954">
        <v>0</v>
      </c>
      <c r="J3954">
        <v>2.77</v>
      </c>
      <c r="K3954">
        <v>2.48</v>
      </c>
      <c r="L3954">
        <v>60.7</v>
      </c>
      <c r="M3954" t="str">
        <f t="shared" si="185"/>
        <v/>
      </c>
      <c r="N3954" s="12" t="str">
        <f t="shared" si="186"/>
        <v/>
      </c>
      <c r="O3954" t="str">
        <f t="shared" si="187"/>
        <v/>
      </c>
    </row>
    <row r="3955" spans="1:15" x14ac:dyDescent="0.25">
      <c r="A3955">
        <v>1991</v>
      </c>
      <c r="B3955">
        <v>1</v>
      </c>
      <c r="C3955" s="2">
        <v>0.41111111111111115</v>
      </c>
      <c r="D3955">
        <v>3</v>
      </c>
      <c r="E3955">
        <v>7</v>
      </c>
      <c r="F3955" t="s">
        <v>3667</v>
      </c>
      <c r="G3955" t="s">
        <v>4143</v>
      </c>
      <c r="H3955">
        <v>0</v>
      </c>
      <c r="I3955">
        <v>0</v>
      </c>
      <c r="J3955">
        <v>2.48</v>
      </c>
      <c r="K3955">
        <v>4.58</v>
      </c>
      <c r="L3955">
        <v>54.2</v>
      </c>
      <c r="M3955" t="str">
        <f t="shared" si="185"/>
        <v/>
      </c>
      <c r="N3955" s="12" t="str">
        <f t="shared" si="186"/>
        <v/>
      </c>
      <c r="O3955" t="str">
        <f t="shared" si="187"/>
        <v/>
      </c>
    </row>
    <row r="3956" spans="1:15" x14ac:dyDescent="0.25">
      <c r="A3956">
        <v>1991</v>
      </c>
      <c r="B3956">
        <v>1</v>
      </c>
      <c r="C3956" s="2">
        <v>0.38958333333333334</v>
      </c>
      <c r="D3956">
        <v>1</v>
      </c>
      <c r="E3956">
        <v>10</v>
      </c>
      <c r="F3956" t="s">
        <v>3709</v>
      </c>
      <c r="G3956" t="s">
        <v>4072</v>
      </c>
      <c r="H3956">
        <v>0</v>
      </c>
      <c r="I3956">
        <v>0</v>
      </c>
      <c r="J3956">
        <v>4.58</v>
      </c>
      <c r="K3956">
        <v>4.45</v>
      </c>
      <c r="L3956">
        <v>54.5</v>
      </c>
      <c r="M3956" t="str">
        <f t="shared" si="185"/>
        <v/>
      </c>
      <c r="N3956" s="12" t="str">
        <f t="shared" si="186"/>
        <v/>
      </c>
      <c r="O3956" t="str">
        <f t="shared" si="187"/>
        <v/>
      </c>
    </row>
    <row r="3957" spans="1:15" x14ac:dyDescent="0.25">
      <c r="A3957">
        <v>1991</v>
      </c>
      <c r="B3957">
        <v>1</v>
      </c>
      <c r="C3957" s="2">
        <v>0.36805555555555558</v>
      </c>
      <c r="D3957">
        <v>2</v>
      </c>
      <c r="E3957">
        <v>7</v>
      </c>
      <c r="F3957" t="s">
        <v>3688</v>
      </c>
      <c r="G3957" t="s">
        <v>4051</v>
      </c>
      <c r="H3957">
        <v>0</v>
      </c>
      <c r="I3957">
        <v>0</v>
      </c>
      <c r="J3957">
        <v>4.45</v>
      </c>
      <c r="K3957">
        <v>3.78</v>
      </c>
      <c r="L3957">
        <v>56.4</v>
      </c>
      <c r="M3957" t="str">
        <f t="shared" si="185"/>
        <v/>
      </c>
      <c r="N3957" s="12" t="str">
        <f t="shared" si="186"/>
        <v/>
      </c>
      <c r="O3957" t="str">
        <f t="shared" si="187"/>
        <v/>
      </c>
    </row>
    <row r="3958" spans="1:15" x14ac:dyDescent="0.25">
      <c r="A3958">
        <v>1991</v>
      </c>
      <c r="B3958">
        <v>1</v>
      </c>
      <c r="C3958" s="2">
        <v>0.34652777777777777</v>
      </c>
      <c r="D3958">
        <v>3</v>
      </c>
      <c r="E3958">
        <v>6</v>
      </c>
      <c r="F3958" t="s">
        <v>4006</v>
      </c>
      <c r="G3958" t="s">
        <v>4071</v>
      </c>
      <c r="H3958">
        <v>0</v>
      </c>
      <c r="I3958">
        <v>0</v>
      </c>
      <c r="J3958">
        <v>3.78</v>
      </c>
      <c r="K3958">
        <v>2.72</v>
      </c>
      <c r="L3958">
        <v>59.5</v>
      </c>
      <c r="M3958" t="str">
        <f t="shared" si="185"/>
        <v/>
      </c>
      <c r="N3958" s="12" t="str">
        <f t="shared" si="186"/>
        <v/>
      </c>
      <c r="O3958" t="str">
        <f t="shared" si="187"/>
        <v/>
      </c>
    </row>
    <row r="3959" spans="1:15" x14ac:dyDescent="0.25">
      <c r="A3959">
        <v>1991</v>
      </c>
      <c r="B3959">
        <v>1</v>
      </c>
      <c r="C3959" s="2">
        <v>0.32500000000000001</v>
      </c>
      <c r="D3959">
        <v>4</v>
      </c>
      <c r="E3959">
        <v>6</v>
      </c>
      <c r="F3959" t="s">
        <v>4006</v>
      </c>
      <c r="G3959" t="s">
        <v>4142</v>
      </c>
      <c r="H3959">
        <v>3</v>
      </c>
      <c r="I3959">
        <v>0</v>
      </c>
      <c r="J3959">
        <v>2.72</v>
      </c>
      <c r="K3959">
        <v>3</v>
      </c>
      <c r="L3959">
        <v>58.5</v>
      </c>
      <c r="M3959">
        <f t="shared" si="185"/>
        <v>1</v>
      </c>
      <c r="N3959" s="12">
        <f t="shared" si="186"/>
        <v>5.0000000000000001E-3</v>
      </c>
      <c r="O3959">
        <f t="shared" si="187"/>
        <v>3</v>
      </c>
    </row>
    <row r="3960" spans="1:15" x14ac:dyDescent="0.25">
      <c r="A3960">
        <v>1991</v>
      </c>
      <c r="B3960">
        <v>1</v>
      </c>
      <c r="C3960" s="2">
        <v>0.30138888888888887</v>
      </c>
      <c r="G3960" t="s">
        <v>4141</v>
      </c>
      <c r="H3960">
        <v>3</v>
      </c>
      <c r="I3960">
        <v>0</v>
      </c>
      <c r="J3960">
        <v>0</v>
      </c>
      <c r="K3960">
        <v>0.87</v>
      </c>
      <c r="L3960">
        <v>61.1</v>
      </c>
      <c r="M3960" t="str">
        <f t="shared" si="185"/>
        <v/>
      </c>
      <c r="N3960" s="12" t="str">
        <f t="shared" si="186"/>
        <v/>
      </c>
      <c r="O3960" t="str">
        <f t="shared" si="187"/>
        <v/>
      </c>
    </row>
    <row r="3961" spans="1:15" x14ac:dyDescent="0.25">
      <c r="A3961">
        <v>1991</v>
      </c>
      <c r="B3961">
        <v>1</v>
      </c>
      <c r="C3961" s="2">
        <v>0.29375000000000001</v>
      </c>
      <c r="D3961">
        <v>1</v>
      </c>
      <c r="E3961">
        <v>10</v>
      </c>
      <c r="F3961" t="s">
        <v>3704</v>
      </c>
      <c r="G3961" t="s">
        <v>3717</v>
      </c>
      <c r="H3961">
        <v>3</v>
      </c>
      <c r="I3961">
        <v>0</v>
      </c>
      <c r="J3961">
        <v>0.87</v>
      </c>
      <c r="K3961">
        <v>0.6</v>
      </c>
      <c r="L3961">
        <v>60.2</v>
      </c>
      <c r="M3961" t="str">
        <f t="shared" si="185"/>
        <v/>
      </c>
      <c r="N3961" s="12" t="str">
        <f t="shared" si="186"/>
        <v/>
      </c>
      <c r="O3961" t="str">
        <f t="shared" si="187"/>
        <v/>
      </c>
    </row>
    <row r="3962" spans="1:15" x14ac:dyDescent="0.25">
      <c r="A3962">
        <v>1991</v>
      </c>
      <c r="B3962">
        <v>1</v>
      </c>
      <c r="C3962" s="2">
        <v>0.28611111111111115</v>
      </c>
      <c r="D3962">
        <v>2</v>
      </c>
      <c r="E3962">
        <v>8</v>
      </c>
      <c r="F3962" t="s">
        <v>3667</v>
      </c>
      <c r="G3962" t="s">
        <v>4140</v>
      </c>
      <c r="H3962">
        <v>3</v>
      </c>
      <c r="I3962">
        <v>0</v>
      </c>
      <c r="J3962">
        <v>0.6</v>
      </c>
      <c r="K3962">
        <v>5.37</v>
      </c>
      <c r="L3962">
        <v>73.8</v>
      </c>
      <c r="M3962" t="str">
        <f t="shared" si="185"/>
        <v/>
      </c>
      <c r="N3962" s="12" t="str">
        <f t="shared" si="186"/>
        <v/>
      </c>
      <c r="O3962" t="str">
        <f t="shared" si="187"/>
        <v/>
      </c>
    </row>
    <row r="3963" spans="1:15" x14ac:dyDescent="0.25">
      <c r="A3963">
        <v>1991</v>
      </c>
      <c r="B3963">
        <v>1</v>
      </c>
      <c r="C3963" s="2">
        <v>0.27847222222222223</v>
      </c>
      <c r="D3963">
        <v>1</v>
      </c>
      <c r="E3963">
        <v>8</v>
      </c>
      <c r="F3963" t="s">
        <v>484</v>
      </c>
      <c r="G3963" t="s">
        <v>3640</v>
      </c>
      <c r="H3963">
        <v>3</v>
      </c>
      <c r="I3963">
        <v>0</v>
      </c>
      <c r="J3963">
        <v>5.37</v>
      </c>
      <c r="K3963">
        <v>4.57</v>
      </c>
      <c r="L3963">
        <v>71.7</v>
      </c>
      <c r="M3963" t="str">
        <f t="shared" si="185"/>
        <v/>
      </c>
      <c r="N3963" s="12" t="str">
        <f t="shared" si="186"/>
        <v/>
      </c>
      <c r="O3963" t="str">
        <f t="shared" si="187"/>
        <v/>
      </c>
    </row>
    <row r="3964" spans="1:15" x14ac:dyDescent="0.25">
      <c r="A3964">
        <v>1991</v>
      </c>
      <c r="B3964">
        <v>1</v>
      </c>
      <c r="C3964" s="2">
        <v>0.27083333333333331</v>
      </c>
      <c r="D3964">
        <v>2</v>
      </c>
      <c r="E3964">
        <v>8</v>
      </c>
      <c r="F3964" t="s">
        <v>484</v>
      </c>
      <c r="G3964" t="s">
        <v>3746</v>
      </c>
      <c r="H3964">
        <v>3</v>
      </c>
      <c r="I3964">
        <v>0</v>
      </c>
      <c r="J3964">
        <v>4.57</v>
      </c>
      <c r="K3964">
        <v>4.26</v>
      </c>
      <c r="L3964">
        <v>70.8</v>
      </c>
      <c r="M3964" t="str">
        <f t="shared" si="185"/>
        <v/>
      </c>
      <c r="N3964" s="12" t="str">
        <f t="shared" si="186"/>
        <v/>
      </c>
      <c r="O3964" t="str">
        <f t="shared" si="187"/>
        <v/>
      </c>
    </row>
    <row r="3965" spans="1:15" x14ac:dyDescent="0.25">
      <c r="A3965">
        <v>1991</v>
      </c>
      <c r="B3965">
        <v>1</v>
      </c>
      <c r="C3965" s="2">
        <v>0.26319444444444445</v>
      </c>
      <c r="D3965">
        <v>3</v>
      </c>
      <c r="E3965">
        <v>5</v>
      </c>
      <c r="F3965" t="s">
        <v>4139</v>
      </c>
      <c r="G3965" t="s">
        <v>4025</v>
      </c>
      <c r="H3965">
        <v>3</v>
      </c>
      <c r="I3965">
        <v>0</v>
      </c>
      <c r="J3965">
        <v>4.26</v>
      </c>
      <c r="K3965">
        <v>3.01</v>
      </c>
      <c r="L3965">
        <v>67.3</v>
      </c>
      <c r="M3965" t="str">
        <f t="shared" si="185"/>
        <v/>
      </c>
      <c r="N3965" s="12" t="str">
        <f t="shared" si="186"/>
        <v/>
      </c>
      <c r="O3965" t="str">
        <f t="shared" si="187"/>
        <v/>
      </c>
    </row>
    <row r="3966" spans="1:15" x14ac:dyDescent="0.25">
      <c r="A3966">
        <v>1991</v>
      </c>
      <c r="B3966">
        <v>1</v>
      </c>
      <c r="C3966" s="2">
        <v>0.25555555555555559</v>
      </c>
      <c r="D3966">
        <v>4</v>
      </c>
      <c r="E3966">
        <v>5</v>
      </c>
      <c r="F3966" t="s">
        <v>4139</v>
      </c>
      <c r="G3966" t="s">
        <v>4138</v>
      </c>
      <c r="H3966">
        <v>3</v>
      </c>
      <c r="I3966">
        <v>3</v>
      </c>
      <c r="J3966">
        <v>3.01</v>
      </c>
      <c r="K3966">
        <v>3</v>
      </c>
      <c r="L3966">
        <v>67.2</v>
      </c>
      <c r="M3966">
        <f t="shared" si="185"/>
        <v>1</v>
      </c>
      <c r="N3966" s="12">
        <f t="shared" si="186"/>
        <v>6.1574074074074066E-3</v>
      </c>
      <c r="O3966">
        <f t="shared" si="187"/>
        <v>0</v>
      </c>
    </row>
    <row r="3967" spans="1:15" x14ac:dyDescent="0.25">
      <c r="A3967">
        <v>1991</v>
      </c>
      <c r="B3967">
        <v>1</v>
      </c>
      <c r="C3967" s="2">
        <v>0.24374999999999999</v>
      </c>
      <c r="G3967" t="s">
        <v>4137</v>
      </c>
      <c r="H3967">
        <v>3</v>
      </c>
      <c r="I3967">
        <v>3</v>
      </c>
      <c r="J3967">
        <v>0</v>
      </c>
      <c r="K3967">
        <v>0.28000000000000003</v>
      </c>
      <c r="L3967">
        <v>66.3</v>
      </c>
      <c r="M3967" t="str">
        <f t="shared" si="185"/>
        <v/>
      </c>
      <c r="N3967" s="12" t="str">
        <f t="shared" si="186"/>
        <v/>
      </c>
      <c r="O3967" t="str">
        <f t="shared" si="187"/>
        <v/>
      </c>
    </row>
    <row r="3968" spans="1:15" x14ac:dyDescent="0.25">
      <c r="A3968">
        <v>1991</v>
      </c>
      <c r="B3968">
        <v>1</v>
      </c>
      <c r="C3968" s="2">
        <v>0.23958333333333334</v>
      </c>
      <c r="D3968">
        <v>1</v>
      </c>
      <c r="E3968">
        <v>10</v>
      </c>
      <c r="F3968" t="s">
        <v>501</v>
      </c>
      <c r="G3968" t="s">
        <v>4054</v>
      </c>
      <c r="H3968">
        <v>3</v>
      </c>
      <c r="I3968">
        <v>3</v>
      </c>
      <c r="J3968">
        <v>0.28000000000000003</v>
      </c>
      <c r="K3968">
        <v>0.41</v>
      </c>
      <c r="L3968">
        <v>65.900000000000006</v>
      </c>
      <c r="M3968" t="str">
        <f t="shared" si="185"/>
        <v/>
      </c>
      <c r="N3968" s="12" t="str">
        <f t="shared" si="186"/>
        <v/>
      </c>
      <c r="O3968" t="str">
        <f t="shared" si="187"/>
        <v/>
      </c>
    </row>
    <row r="3969" spans="1:15" x14ac:dyDescent="0.25">
      <c r="A3969">
        <v>1991</v>
      </c>
      <c r="B3969">
        <v>1</v>
      </c>
      <c r="C3969" s="2">
        <v>0.22013888888888888</v>
      </c>
      <c r="D3969">
        <v>2</v>
      </c>
      <c r="E3969">
        <v>5</v>
      </c>
      <c r="F3969" t="s">
        <v>1235</v>
      </c>
      <c r="G3969" t="s">
        <v>4136</v>
      </c>
      <c r="H3969">
        <v>3</v>
      </c>
      <c r="I3969">
        <v>3</v>
      </c>
      <c r="J3969">
        <v>0.41</v>
      </c>
      <c r="K3969">
        <v>0.94</v>
      </c>
      <c r="L3969">
        <v>64.3</v>
      </c>
      <c r="M3969" t="str">
        <f t="shared" si="185"/>
        <v/>
      </c>
      <c r="N3969" s="12" t="str">
        <f t="shared" si="186"/>
        <v/>
      </c>
      <c r="O3969" t="str">
        <f t="shared" si="187"/>
        <v/>
      </c>
    </row>
    <row r="3970" spans="1:15" x14ac:dyDescent="0.25">
      <c r="A3970">
        <v>1991</v>
      </c>
      <c r="B3970">
        <v>1</v>
      </c>
      <c r="C3970" s="2">
        <v>0.20069444444444443</v>
      </c>
      <c r="D3970">
        <v>1</v>
      </c>
      <c r="E3970">
        <v>10</v>
      </c>
      <c r="F3970" t="s">
        <v>479</v>
      </c>
      <c r="G3970" t="s">
        <v>4135</v>
      </c>
      <c r="H3970">
        <v>3</v>
      </c>
      <c r="I3970">
        <v>3</v>
      </c>
      <c r="J3970">
        <v>0.94</v>
      </c>
      <c r="K3970">
        <v>0.8</v>
      </c>
      <c r="L3970">
        <v>64.599999999999994</v>
      </c>
      <c r="M3970" t="str">
        <f t="shared" si="185"/>
        <v/>
      </c>
      <c r="N3970" s="12" t="str">
        <f t="shared" si="186"/>
        <v/>
      </c>
      <c r="O3970" t="str">
        <f t="shared" si="187"/>
        <v/>
      </c>
    </row>
    <row r="3971" spans="1:15" x14ac:dyDescent="0.25">
      <c r="A3971">
        <v>1991</v>
      </c>
      <c r="B3971">
        <v>1</v>
      </c>
      <c r="C3971" s="2">
        <v>0.18124999999999999</v>
      </c>
      <c r="D3971">
        <v>2</v>
      </c>
      <c r="E3971">
        <v>7</v>
      </c>
      <c r="F3971" t="s">
        <v>503</v>
      </c>
      <c r="G3971" t="s">
        <v>4134</v>
      </c>
      <c r="H3971">
        <v>3</v>
      </c>
      <c r="I3971">
        <v>3</v>
      </c>
      <c r="J3971">
        <v>0.8</v>
      </c>
      <c r="K3971">
        <v>2.2599999999999998</v>
      </c>
      <c r="L3971">
        <v>60</v>
      </c>
      <c r="M3971" t="str">
        <f t="shared" si="185"/>
        <v/>
      </c>
      <c r="N3971" s="12" t="str">
        <f t="shared" si="186"/>
        <v/>
      </c>
      <c r="O3971" t="str">
        <f t="shared" si="187"/>
        <v/>
      </c>
    </row>
    <row r="3972" spans="1:15" x14ac:dyDescent="0.25">
      <c r="A3972">
        <v>1991</v>
      </c>
      <c r="B3972">
        <v>1</v>
      </c>
      <c r="C3972" s="2">
        <v>0.16180555555555556</v>
      </c>
      <c r="D3972">
        <v>1</v>
      </c>
      <c r="E3972">
        <v>10</v>
      </c>
      <c r="F3972" t="s">
        <v>4068</v>
      </c>
      <c r="G3972" t="s">
        <v>4061</v>
      </c>
      <c r="H3972">
        <v>3</v>
      </c>
      <c r="I3972">
        <v>3</v>
      </c>
      <c r="J3972">
        <v>2.2599999999999998</v>
      </c>
      <c r="K3972">
        <v>2.25</v>
      </c>
      <c r="L3972">
        <v>59.9</v>
      </c>
      <c r="M3972" t="str">
        <f t="shared" ref="M3972:M4035" si="188">IF(AND(H3972=H3971,I3972=I3971),"",$B3972)</f>
        <v/>
      </c>
      <c r="N3972" s="12" t="str">
        <f t="shared" ref="N3972:N4035" si="189">IF(NOT(ISNUMBER(M3972)),"",
IF(AND($C3972=0.625,$B3972=1),TIME(0,0,0),
(($C$3-C3972)+0.625*(B3972-1))/60))</f>
        <v/>
      </c>
      <c r="O3972" t="str">
        <f t="shared" ref="O3972:O4035" si="190">IF(N3972&lt;&gt;"",ABS(H3972-I3972),"")</f>
        <v/>
      </c>
    </row>
    <row r="3973" spans="1:15" x14ac:dyDescent="0.25">
      <c r="A3973">
        <v>1991</v>
      </c>
      <c r="B3973">
        <v>1</v>
      </c>
      <c r="C3973" s="2">
        <v>0.1423611111111111</v>
      </c>
      <c r="D3973">
        <v>2</v>
      </c>
      <c r="E3973">
        <v>6</v>
      </c>
      <c r="F3973" t="s">
        <v>3659</v>
      </c>
      <c r="G3973" t="s">
        <v>4104</v>
      </c>
      <c r="H3973">
        <v>3</v>
      </c>
      <c r="I3973">
        <v>3</v>
      </c>
      <c r="J3973">
        <v>2.25</v>
      </c>
      <c r="K3973">
        <v>1.55</v>
      </c>
      <c r="L3973">
        <v>62</v>
      </c>
      <c r="M3973" t="str">
        <f t="shared" si="188"/>
        <v/>
      </c>
      <c r="N3973" s="12" t="str">
        <f t="shared" si="189"/>
        <v/>
      </c>
      <c r="O3973" t="str">
        <f t="shared" si="190"/>
        <v/>
      </c>
    </row>
    <row r="3974" spans="1:15" x14ac:dyDescent="0.25">
      <c r="A3974">
        <v>1991</v>
      </c>
      <c r="B3974">
        <v>1</v>
      </c>
      <c r="C3974" s="2">
        <v>0.12291666666666667</v>
      </c>
      <c r="D3974">
        <v>3</v>
      </c>
      <c r="E3974">
        <v>6</v>
      </c>
      <c r="F3974" t="s">
        <v>3659</v>
      </c>
      <c r="G3974" t="s">
        <v>4133</v>
      </c>
      <c r="H3974">
        <v>3</v>
      </c>
      <c r="I3974">
        <v>3</v>
      </c>
      <c r="J3974">
        <v>1.55</v>
      </c>
      <c r="K3974">
        <v>0.2</v>
      </c>
      <c r="L3974">
        <v>66.099999999999994</v>
      </c>
      <c r="M3974" t="str">
        <f t="shared" si="188"/>
        <v/>
      </c>
      <c r="N3974" s="12" t="str">
        <f t="shared" si="189"/>
        <v/>
      </c>
      <c r="O3974" t="str">
        <f t="shared" si="190"/>
        <v/>
      </c>
    </row>
    <row r="3975" spans="1:15" x14ac:dyDescent="0.25">
      <c r="A3975">
        <v>1991</v>
      </c>
      <c r="B3975">
        <v>1</v>
      </c>
      <c r="C3975" s="2">
        <v>0.10347222222222223</v>
      </c>
      <c r="D3975">
        <v>4</v>
      </c>
      <c r="E3975">
        <v>6</v>
      </c>
      <c r="F3975" t="s">
        <v>3659</v>
      </c>
      <c r="G3975" t="s">
        <v>4132</v>
      </c>
      <c r="H3975">
        <v>3</v>
      </c>
      <c r="I3975">
        <v>3</v>
      </c>
      <c r="J3975">
        <v>0.2</v>
      </c>
      <c r="K3975">
        <v>-0.28000000000000003</v>
      </c>
      <c r="L3975">
        <v>67.5</v>
      </c>
      <c r="M3975" t="str">
        <f t="shared" si="188"/>
        <v/>
      </c>
      <c r="N3975" s="12" t="str">
        <f t="shared" si="189"/>
        <v/>
      </c>
      <c r="O3975" t="str">
        <f t="shared" si="190"/>
        <v/>
      </c>
    </row>
    <row r="3976" spans="1:15" x14ac:dyDescent="0.25">
      <c r="A3976">
        <v>1991</v>
      </c>
      <c r="B3976">
        <v>1</v>
      </c>
      <c r="C3976" s="2">
        <v>8.1250000000000003E-2</v>
      </c>
      <c r="D3976">
        <v>1</v>
      </c>
      <c r="E3976">
        <v>10</v>
      </c>
      <c r="F3976" t="s">
        <v>3675</v>
      </c>
      <c r="G3976" t="s">
        <v>3746</v>
      </c>
      <c r="H3976">
        <v>3</v>
      </c>
      <c r="I3976">
        <v>3</v>
      </c>
      <c r="J3976">
        <v>0.28000000000000003</v>
      </c>
      <c r="K3976">
        <v>0.14000000000000001</v>
      </c>
      <c r="L3976">
        <v>67</v>
      </c>
      <c r="M3976" t="str">
        <f t="shared" si="188"/>
        <v/>
      </c>
      <c r="N3976" s="12" t="str">
        <f t="shared" si="189"/>
        <v/>
      </c>
      <c r="O3976" t="str">
        <f t="shared" si="190"/>
        <v/>
      </c>
    </row>
    <row r="3977" spans="1:15" x14ac:dyDescent="0.25">
      <c r="A3977">
        <v>1991</v>
      </c>
      <c r="B3977">
        <v>1</v>
      </c>
      <c r="C3977" s="2">
        <v>6.805555555555555E-2</v>
      </c>
      <c r="D3977">
        <v>2</v>
      </c>
      <c r="E3977">
        <v>7</v>
      </c>
      <c r="F3977" t="s">
        <v>3685</v>
      </c>
      <c r="G3977" t="s">
        <v>3790</v>
      </c>
      <c r="H3977">
        <v>3</v>
      </c>
      <c r="I3977">
        <v>3</v>
      </c>
      <c r="J3977">
        <v>0.14000000000000001</v>
      </c>
      <c r="K3977">
        <v>1.2</v>
      </c>
      <c r="L3977">
        <v>70.099999999999994</v>
      </c>
      <c r="M3977" t="str">
        <f t="shared" si="188"/>
        <v/>
      </c>
      <c r="N3977" s="12" t="str">
        <f t="shared" si="189"/>
        <v/>
      </c>
      <c r="O3977" t="str">
        <f t="shared" si="190"/>
        <v/>
      </c>
    </row>
    <row r="3978" spans="1:15" x14ac:dyDescent="0.25">
      <c r="A3978">
        <v>1991</v>
      </c>
      <c r="B3978">
        <v>1</v>
      </c>
      <c r="C3978" s="2">
        <v>5.486111111111111E-2</v>
      </c>
      <c r="D3978">
        <v>1</v>
      </c>
      <c r="E3978">
        <v>10</v>
      </c>
      <c r="F3978" t="s">
        <v>3646</v>
      </c>
      <c r="G3978" t="s">
        <v>3975</v>
      </c>
      <c r="H3978">
        <v>3</v>
      </c>
      <c r="I3978">
        <v>3</v>
      </c>
      <c r="J3978">
        <v>1.2</v>
      </c>
      <c r="K3978">
        <v>1.2</v>
      </c>
      <c r="L3978">
        <v>70</v>
      </c>
      <c r="M3978" t="str">
        <f t="shared" si="188"/>
        <v/>
      </c>
      <c r="N3978" s="12" t="str">
        <f t="shared" si="189"/>
        <v/>
      </c>
      <c r="O3978" t="str">
        <f t="shared" si="190"/>
        <v/>
      </c>
    </row>
    <row r="3979" spans="1:15" x14ac:dyDescent="0.25">
      <c r="A3979">
        <v>1991</v>
      </c>
      <c r="B3979">
        <v>1</v>
      </c>
      <c r="C3979" s="2">
        <v>4.1666666666666664E-2</v>
      </c>
      <c r="D3979">
        <v>2</v>
      </c>
      <c r="E3979">
        <v>6</v>
      </c>
      <c r="F3979" t="s">
        <v>3770</v>
      </c>
      <c r="H3979">
        <v>3</v>
      </c>
      <c r="I3979">
        <v>3</v>
      </c>
      <c r="J3979">
        <v>1.2</v>
      </c>
      <c r="K3979">
        <v>0.52</v>
      </c>
      <c r="L3979">
        <v>68</v>
      </c>
      <c r="M3979" t="str">
        <f t="shared" si="188"/>
        <v/>
      </c>
      <c r="N3979" s="12" t="str">
        <f t="shared" si="189"/>
        <v/>
      </c>
      <c r="O3979" t="str">
        <f t="shared" si="190"/>
        <v/>
      </c>
    </row>
    <row r="3980" spans="1:15" x14ac:dyDescent="0.25">
      <c r="A3980">
        <v>1991</v>
      </c>
      <c r="B3980">
        <v>1</v>
      </c>
      <c r="C3980" s="2">
        <v>2.8472222222222222E-2</v>
      </c>
      <c r="D3980">
        <v>2</v>
      </c>
      <c r="E3980">
        <v>11</v>
      </c>
      <c r="F3980" t="s">
        <v>3678</v>
      </c>
      <c r="G3980" t="s">
        <v>4131</v>
      </c>
      <c r="H3980">
        <v>3</v>
      </c>
      <c r="I3980">
        <v>3</v>
      </c>
      <c r="J3980">
        <v>0.52</v>
      </c>
      <c r="K3980">
        <v>2.46</v>
      </c>
      <c r="L3980">
        <v>73.599999999999994</v>
      </c>
      <c r="M3980" t="str">
        <f t="shared" si="188"/>
        <v/>
      </c>
      <c r="N3980" s="12" t="str">
        <f t="shared" si="189"/>
        <v/>
      </c>
      <c r="O3980" t="str">
        <f t="shared" si="190"/>
        <v/>
      </c>
    </row>
    <row r="3981" spans="1:15" x14ac:dyDescent="0.25">
      <c r="A3981">
        <v>1991</v>
      </c>
      <c r="B3981">
        <v>1</v>
      </c>
      <c r="C3981" s="2">
        <v>1.5277777777777777E-2</v>
      </c>
      <c r="D3981">
        <v>1</v>
      </c>
      <c r="E3981">
        <v>10</v>
      </c>
      <c r="F3981" t="s">
        <v>468</v>
      </c>
      <c r="G3981" t="s">
        <v>3721</v>
      </c>
      <c r="H3981">
        <v>3</v>
      </c>
      <c r="I3981">
        <v>3</v>
      </c>
      <c r="J3981">
        <v>2.46</v>
      </c>
      <c r="K3981">
        <v>2.72</v>
      </c>
      <c r="L3981">
        <v>74.3</v>
      </c>
      <c r="M3981" t="str">
        <f t="shared" si="188"/>
        <v/>
      </c>
      <c r="N3981" s="12" t="str">
        <f t="shared" si="189"/>
        <v/>
      </c>
      <c r="O3981" t="str">
        <f t="shared" si="190"/>
        <v/>
      </c>
    </row>
    <row r="3982" spans="1:15" x14ac:dyDescent="0.25">
      <c r="A3982">
        <v>1991</v>
      </c>
      <c r="B3982">
        <v>2</v>
      </c>
      <c r="C3982" s="2">
        <v>0.625</v>
      </c>
      <c r="D3982">
        <v>2</v>
      </c>
      <c r="E3982">
        <v>4</v>
      </c>
      <c r="F3982" t="s">
        <v>498</v>
      </c>
      <c r="G3982" t="s">
        <v>4130</v>
      </c>
      <c r="H3982">
        <v>3</v>
      </c>
      <c r="I3982">
        <v>3</v>
      </c>
      <c r="J3982">
        <v>2.72</v>
      </c>
      <c r="K3982">
        <v>3.71</v>
      </c>
      <c r="L3982">
        <v>76.900000000000006</v>
      </c>
      <c r="M3982" t="str">
        <f t="shared" si="188"/>
        <v/>
      </c>
      <c r="N3982" s="12" t="str">
        <f t="shared" si="189"/>
        <v/>
      </c>
      <c r="O3982" t="str">
        <f t="shared" si="190"/>
        <v/>
      </c>
    </row>
    <row r="3983" spans="1:15" x14ac:dyDescent="0.25">
      <c r="A3983">
        <v>1991</v>
      </c>
      <c r="B3983">
        <v>2</v>
      </c>
      <c r="C3983" s="2">
        <v>0.61041666666666672</v>
      </c>
      <c r="D3983">
        <v>1</v>
      </c>
      <c r="E3983">
        <v>10</v>
      </c>
      <c r="F3983" t="s">
        <v>480</v>
      </c>
      <c r="G3983" t="s">
        <v>3788</v>
      </c>
      <c r="H3983">
        <v>3</v>
      </c>
      <c r="I3983">
        <v>3</v>
      </c>
      <c r="J3983">
        <v>3.71</v>
      </c>
      <c r="K3983">
        <v>3.57</v>
      </c>
      <c r="L3983">
        <v>76.5</v>
      </c>
      <c r="M3983" t="str">
        <f t="shared" si="188"/>
        <v/>
      </c>
      <c r="N3983" s="12" t="str">
        <f t="shared" si="189"/>
        <v/>
      </c>
      <c r="O3983" t="str">
        <f t="shared" si="190"/>
        <v/>
      </c>
    </row>
    <row r="3984" spans="1:15" x14ac:dyDescent="0.25">
      <c r="A3984">
        <v>1991</v>
      </c>
      <c r="B3984">
        <v>2</v>
      </c>
      <c r="C3984" s="2">
        <v>0.59583333333333333</v>
      </c>
      <c r="D3984">
        <v>2</v>
      </c>
      <c r="E3984">
        <v>7</v>
      </c>
      <c r="F3984" t="s">
        <v>1235</v>
      </c>
      <c r="G3984" t="s">
        <v>4129</v>
      </c>
      <c r="H3984">
        <v>3</v>
      </c>
      <c r="I3984">
        <v>3</v>
      </c>
      <c r="J3984">
        <v>3.57</v>
      </c>
      <c r="K3984">
        <v>4.51</v>
      </c>
      <c r="L3984">
        <v>79</v>
      </c>
      <c r="M3984" t="str">
        <f t="shared" si="188"/>
        <v/>
      </c>
      <c r="N3984" s="12" t="str">
        <f t="shared" si="189"/>
        <v/>
      </c>
      <c r="O3984" t="str">
        <f t="shared" si="190"/>
        <v/>
      </c>
    </row>
    <row r="3985" spans="1:15" x14ac:dyDescent="0.25">
      <c r="A3985">
        <v>1991</v>
      </c>
      <c r="B3985">
        <v>2</v>
      </c>
      <c r="C3985" s="2">
        <v>0.58124999999999993</v>
      </c>
      <c r="D3985">
        <v>1</v>
      </c>
      <c r="E3985">
        <v>10</v>
      </c>
      <c r="F3985" t="s">
        <v>481</v>
      </c>
      <c r="G3985" t="s">
        <v>3746</v>
      </c>
      <c r="H3985">
        <v>3</v>
      </c>
      <c r="I3985">
        <v>3</v>
      </c>
      <c r="J3985">
        <v>4.51</v>
      </c>
      <c r="K3985">
        <v>4.3899999999999997</v>
      </c>
      <c r="L3985">
        <v>78.599999999999994</v>
      </c>
      <c r="M3985" t="str">
        <f t="shared" si="188"/>
        <v/>
      </c>
      <c r="N3985" s="12" t="str">
        <f t="shared" si="189"/>
        <v/>
      </c>
      <c r="O3985" t="str">
        <f t="shared" si="190"/>
        <v/>
      </c>
    </row>
    <row r="3986" spans="1:15" x14ac:dyDescent="0.25">
      <c r="A3986">
        <v>1991</v>
      </c>
      <c r="B3986">
        <v>2</v>
      </c>
      <c r="C3986" s="2">
        <v>0.56666666666666665</v>
      </c>
      <c r="D3986">
        <v>2</v>
      </c>
      <c r="E3986">
        <v>7</v>
      </c>
      <c r="F3986" t="s">
        <v>2622</v>
      </c>
      <c r="G3986" t="s">
        <v>4128</v>
      </c>
      <c r="H3986">
        <v>3</v>
      </c>
      <c r="I3986">
        <v>3</v>
      </c>
      <c r="J3986">
        <v>4.3899999999999997</v>
      </c>
      <c r="K3986">
        <v>6.28</v>
      </c>
      <c r="L3986">
        <v>83.1</v>
      </c>
      <c r="M3986" t="str">
        <f t="shared" si="188"/>
        <v/>
      </c>
      <c r="N3986" s="12" t="str">
        <f t="shared" si="189"/>
        <v/>
      </c>
      <c r="O3986" t="str">
        <f t="shared" si="190"/>
        <v/>
      </c>
    </row>
    <row r="3987" spans="1:15" x14ac:dyDescent="0.25">
      <c r="A3987">
        <v>1991</v>
      </c>
      <c r="B3987">
        <v>2</v>
      </c>
      <c r="C3987" s="2">
        <v>0.55138888888888882</v>
      </c>
      <c r="D3987">
        <v>1</v>
      </c>
      <c r="E3987">
        <v>4</v>
      </c>
      <c r="F3987" t="s">
        <v>508</v>
      </c>
      <c r="G3987" t="s">
        <v>4127</v>
      </c>
      <c r="H3987">
        <v>3</v>
      </c>
      <c r="I3987">
        <v>3</v>
      </c>
      <c r="J3987">
        <v>6.28</v>
      </c>
      <c r="K3987">
        <v>5.91</v>
      </c>
      <c r="L3987">
        <v>82.3</v>
      </c>
      <c r="M3987" t="str">
        <f t="shared" si="188"/>
        <v/>
      </c>
      <c r="N3987" s="12" t="str">
        <f t="shared" si="189"/>
        <v/>
      </c>
      <c r="O3987" t="str">
        <f t="shared" si="190"/>
        <v/>
      </c>
    </row>
    <row r="3988" spans="1:15" x14ac:dyDescent="0.25">
      <c r="A3988">
        <v>1991</v>
      </c>
      <c r="B3988">
        <v>2</v>
      </c>
      <c r="C3988" s="2">
        <v>0.53611111111111109</v>
      </c>
      <c r="D3988">
        <v>2</v>
      </c>
      <c r="E3988">
        <v>1</v>
      </c>
      <c r="F3988" t="s">
        <v>1289</v>
      </c>
      <c r="G3988" t="s">
        <v>4126</v>
      </c>
      <c r="H3988">
        <v>3</v>
      </c>
      <c r="I3988">
        <v>10</v>
      </c>
      <c r="J3988">
        <v>5.91</v>
      </c>
      <c r="K3988">
        <v>7</v>
      </c>
      <c r="L3988">
        <v>84.7</v>
      </c>
      <c r="M3988">
        <f t="shared" si="188"/>
        <v>2</v>
      </c>
      <c r="N3988" s="12">
        <f t="shared" si="189"/>
        <v>1.1898148148148149E-2</v>
      </c>
      <c r="O3988">
        <f t="shared" si="190"/>
        <v>7</v>
      </c>
    </row>
    <row r="3989" spans="1:15" x14ac:dyDescent="0.25">
      <c r="A3989">
        <v>1991</v>
      </c>
      <c r="B3989">
        <v>2</v>
      </c>
      <c r="C3989" s="2">
        <v>0.52083333333333337</v>
      </c>
      <c r="G3989" t="s">
        <v>4125</v>
      </c>
      <c r="H3989">
        <v>3</v>
      </c>
      <c r="I3989">
        <v>10</v>
      </c>
      <c r="J3989">
        <v>0</v>
      </c>
      <c r="K3989">
        <v>1.07</v>
      </c>
      <c r="L3989">
        <v>82.4</v>
      </c>
      <c r="M3989" t="str">
        <f t="shared" si="188"/>
        <v/>
      </c>
      <c r="N3989" s="12" t="str">
        <f t="shared" si="189"/>
        <v/>
      </c>
      <c r="O3989" t="str">
        <f t="shared" si="190"/>
        <v/>
      </c>
    </row>
    <row r="3990" spans="1:15" x14ac:dyDescent="0.25">
      <c r="A3990">
        <v>1991</v>
      </c>
      <c r="B3990">
        <v>2</v>
      </c>
      <c r="C3990" s="2">
        <v>0.51458333333333328</v>
      </c>
      <c r="D3990">
        <v>1</v>
      </c>
      <c r="E3990">
        <v>10</v>
      </c>
      <c r="F3990" t="s">
        <v>512</v>
      </c>
      <c r="G3990" t="s">
        <v>4093</v>
      </c>
      <c r="H3990">
        <v>3</v>
      </c>
      <c r="I3990">
        <v>10</v>
      </c>
      <c r="J3990">
        <v>1.07</v>
      </c>
      <c r="K3990">
        <v>0.8</v>
      </c>
      <c r="L3990">
        <v>83</v>
      </c>
      <c r="M3990" t="str">
        <f t="shared" si="188"/>
        <v/>
      </c>
      <c r="N3990" s="12" t="str">
        <f t="shared" si="189"/>
        <v/>
      </c>
      <c r="O3990" t="str">
        <f t="shared" si="190"/>
        <v/>
      </c>
    </row>
    <row r="3991" spans="1:15" x14ac:dyDescent="0.25">
      <c r="A3991">
        <v>1991</v>
      </c>
      <c r="B3991">
        <v>2</v>
      </c>
      <c r="C3991" s="2">
        <v>0.4993055555555555</v>
      </c>
      <c r="D3991">
        <v>2</v>
      </c>
      <c r="E3991">
        <v>8</v>
      </c>
      <c r="F3991" t="s">
        <v>517</v>
      </c>
      <c r="G3991" t="s">
        <v>4088</v>
      </c>
      <c r="H3991">
        <v>3</v>
      </c>
      <c r="I3991">
        <v>10</v>
      </c>
      <c r="J3991">
        <v>0.8</v>
      </c>
      <c r="K3991">
        <v>0.37</v>
      </c>
      <c r="L3991">
        <v>84</v>
      </c>
      <c r="M3991" t="str">
        <f t="shared" si="188"/>
        <v/>
      </c>
      <c r="N3991" s="12" t="str">
        <f t="shared" si="189"/>
        <v/>
      </c>
      <c r="O3991" t="str">
        <f t="shared" si="190"/>
        <v/>
      </c>
    </row>
    <row r="3992" spans="1:15" x14ac:dyDescent="0.25">
      <c r="A3992">
        <v>1991</v>
      </c>
      <c r="B3992">
        <v>2</v>
      </c>
      <c r="C3992" s="2">
        <v>0.48402777777777778</v>
      </c>
      <c r="D3992">
        <v>3</v>
      </c>
      <c r="E3992">
        <v>6</v>
      </c>
      <c r="F3992" t="s">
        <v>1276</v>
      </c>
      <c r="G3992" t="s">
        <v>4124</v>
      </c>
      <c r="H3992">
        <v>3</v>
      </c>
      <c r="I3992">
        <v>10</v>
      </c>
      <c r="J3992">
        <v>0.37</v>
      </c>
      <c r="K3992">
        <v>-0.98</v>
      </c>
      <c r="L3992">
        <v>86.7</v>
      </c>
      <c r="M3992" t="str">
        <f t="shared" si="188"/>
        <v/>
      </c>
      <c r="N3992" s="12" t="str">
        <f t="shared" si="189"/>
        <v/>
      </c>
      <c r="O3992" t="str">
        <f t="shared" si="190"/>
        <v/>
      </c>
    </row>
    <row r="3993" spans="1:15" x14ac:dyDescent="0.25">
      <c r="A3993">
        <v>1991</v>
      </c>
      <c r="B3993">
        <v>2</v>
      </c>
      <c r="C3993" s="2">
        <v>0.46875</v>
      </c>
      <c r="D3993">
        <v>4</v>
      </c>
      <c r="E3993">
        <v>6</v>
      </c>
      <c r="F3993" t="s">
        <v>1276</v>
      </c>
      <c r="G3993" t="s">
        <v>4123</v>
      </c>
      <c r="H3993">
        <v>3</v>
      </c>
      <c r="I3993">
        <v>10</v>
      </c>
      <c r="J3993">
        <v>-0.98</v>
      </c>
      <c r="K3993">
        <v>-0.74</v>
      </c>
      <c r="L3993">
        <v>86.3</v>
      </c>
      <c r="M3993" t="str">
        <f t="shared" si="188"/>
        <v/>
      </c>
      <c r="N3993" s="12" t="str">
        <f t="shared" si="189"/>
        <v/>
      </c>
      <c r="O3993" t="str">
        <f t="shared" si="190"/>
        <v/>
      </c>
    </row>
    <row r="3994" spans="1:15" x14ac:dyDescent="0.25">
      <c r="A3994">
        <v>1991</v>
      </c>
      <c r="B3994">
        <v>2</v>
      </c>
      <c r="C3994" s="2">
        <v>0.45277777777777778</v>
      </c>
      <c r="D3994">
        <v>1</v>
      </c>
      <c r="E3994">
        <v>10</v>
      </c>
      <c r="F3994" t="s">
        <v>3814</v>
      </c>
      <c r="G3994" t="s">
        <v>4122</v>
      </c>
      <c r="H3994">
        <v>3</v>
      </c>
      <c r="I3994">
        <v>10</v>
      </c>
      <c r="J3994">
        <v>0.74</v>
      </c>
      <c r="K3994">
        <v>1.66</v>
      </c>
      <c r="L3994">
        <v>88.1</v>
      </c>
      <c r="M3994" t="str">
        <f t="shared" si="188"/>
        <v/>
      </c>
      <c r="N3994" s="12" t="str">
        <f t="shared" si="189"/>
        <v/>
      </c>
      <c r="O3994" t="str">
        <f t="shared" si="190"/>
        <v/>
      </c>
    </row>
    <row r="3995" spans="1:15" x14ac:dyDescent="0.25">
      <c r="A3995">
        <v>1991</v>
      </c>
      <c r="B3995">
        <v>2</v>
      </c>
      <c r="C3995" s="2">
        <v>0.44444444444444442</v>
      </c>
      <c r="D3995">
        <v>1</v>
      </c>
      <c r="E3995">
        <v>10</v>
      </c>
      <c r="F3995" t="s">
        <v>3767</v>
      </c>
      <c r="G3995" t="s">
        <v>3750</v>
      </c>
      <c r="H3995">
        <v>3</v>
      </c>
      <c r="I3995">
        <v>10</v>
      </c>
      <c r="J3995">
        <v>1.66</v>
      </c>
      <c r="K3995">
        <v>1.66</v>
      </c>
      <c r="L3995">
        <v>88.1</v>
      </c>
      <c r="M3995" t="str">
        <f t="shared" si="188"/>
        <v/>
      </c>
      <c r="N3995" s="12" t="str">
        <f t="shared" si="189"/>
        <v/>
      </c>
      <c r="O3995" t="str">
        <f t="shared" si="190"/>
        <v/>
      </c>
    </row>
    <row r="3996" spans="1:15" x14ac:dyDescent="0.25">
      <c r="A3996">
        <v>1991</v>
      </c>
      <c r="B3996">
        <v>2</v>
      </c>
      <c r="C3996" s="2">
        <v>0.43611111111111112</v>
      </c>
      <c r="D3996">
        <v>2</v>
      </c>
      <c r="E3996">
        <v>6</v>
      </c>
      <c r="F3996" t="s">
        <v>3822</v>
      </c>
      <c r="G3996" t="s">
        <v>3681</v>
      </c>
      <c r="H3996">
        <v>3</v>
      </c>
      <c r="I3996">
        <v>10</v>
      </c>
      <c r="J3996">
        <v>1.66</v>
      </c>
      <c r="K3996">
        <v>0.96</v>
      </c>
      <c r="L3996">
        <v>86.8</v>
      </c>
      <c r="M3996" t="str">
        <f t="shared" si="188"/>
        <v/>
      </c>
      <c r="N3996" s="12" t="str">
        <f t="shared" si="189"/>
        <v/>
      </c>
      <c r="O3996" t="str">
        <f t="shared" si="190"/>
        <v/>
      </c>
    </row>
    <row r="3997" spans="1:15" x14ac:dyDescent="0.25">
      <c r="A3997">
        <v>1991</v>
      </c>
      <c r="B3997">
        <v>2</v>
      </c>
      <c r="C3997" s="2">
        <v>0.42777777777777781</v>
      </c>
      <c r="D3997">
        <v>3</v>
      </c>
      <c r="E3997">
        <v>6</v>
      </c>
      <c r="F3997" t="s">
        <v>3822</v>
      </c>
      <c r="H3997">
        <v>3</v>
      </c>
      <c r="I3997">
        <v>10</v>
      </c>
      <c r="J3997">
        <v>0.96</v>
      </c>
      <c r="K3997">
        <v>1.62</v>
      </c>
      <c r="L3997">
        <v>88</v>
      </c>
      <c r="M3997" t="str">
        <f t="shared" si="188"/>
        <v/>
      </c>
      <c r="N3997" s="12" t="str">
        <f t="shared" si="189"/>
        <v/>
      </c>
      <c r="O3997" t="str">
        <f t="shared" si="190"/>
        <v/>
      </c>
    </row>
    <row r="3998" spans="1:15" x14ac:dyDescent="0.25">
      <c r="A3998">
        <v>1991</v>
      </c>
      <c r="B3998">
        <v>2</v>
      </c>
      <c r="C3998" s="2">
        <v>0.41944444444444445</v>
      </c>
      <c r="D3998">
        <v>3</v>
      </c>
      <c r="E3998">
        <v>1</v>
      </c>
      <c r="F3998" t="s">
        <v>3805</v>
      </c>
      <c r="G3998" t="s">
        <v>3681</v>
      </c>
      <c r="H3998">
        <v>3</v>
      </c>
      <c r="I3998">
        <v>10</v>
      </c>
      <c r="J3998">
        <v>1.62</v>
      </c>
      <c r="K3998">
        <v>-0.06</v>
      </c>
      <c r="L3998">
        <v>84.7</v>
      </c>
      <c r="M3998" t="str">
        <f t="shared" si="188"/>
        <v/>
      </c>
      <c r="N3998" s="12" t="str">
        <f t="shared" si="189"/>
        <v/>
      </c>
      <c r="O3998" t="str">
        <f t="shared" si="190"/>
        <v/>
      </c>
    </row>
    <row r="3999" spans="1:15" x14ac:dyDescent="0.25">
      <c r="A3999">
        <v>1991</v>
      </c>
      <c r="B3999">
        <v>2</v>
      </c>
      <c r="C3999" s="2">
        <v>0.41111111111111115</v>
      </c>
      <c r="D3999">
        <v>4</v>
      </c>
      <c r="E3999">
        <v>1</v>
      </c>
      <c r="F3999" t="s">
        <v>3805</v>
      </c>
      <c r="G3999" t="s">
        <v>4121</v>
      </c>
      <c r="H3999">
        <v>3</v>
      </c>
      <c r="I3999">
        <v>10</v>
      </c>
      <c r="J3999">
        <v>-0.06</v>
      </c>
      <c r="K3999">
        <v>0.38</v>
      </c>
      <c r="L3999">
        <v>85.7</v>
      </c>
      <c r="M3999" t="str">
        <f t="shared" si="188"/>
        <v/>
      </c>
      <c r="N3999" s="12" t="str">
        <f t="shared" si="189"/>
        <v/>
      </c>
      <c r="O3999" t="str">
        <f t="shared" si="190"/>
        <v/>
      </c>
    </row>
    <row r="4000" spans="1:15" x14ac:dyDescent="0.25">
      <c r="A4000">
        <v>1991</v>
      </c>
      <c r="B4000">
        <v>2</v>
      </c>
      <c r="C4000" s="2">
        <v>0.40138888888888885</v>
      </c>
      <c r="D4000">
        <v>1</v>
      </c>
      <c r="E4000">
        <v>10</v>
      </c>
      <c r="F4000" t="s">
        <v>4119</v>
      </c>
      <c r="G4000" t="s">
        <v>4120</v>
      </c>
      <c r="H4000">
        <v>3</v>
      </c>
      <c r="I4000">
        <v>10</v>
      </c>
      <c r="J4000">
        <v>-0.38</v>
      </c>
      <c r="K4000">
        <v>-0.25</v>
      </c>
      <c r="L4000">
        <v>85.4</v>
      </c>
      <c r="M4000" t="str">
        <f t="shared" si="188"/>
        <v/>
      </c>
      <c r="N4000" s="12" t="str">
        <f t="shared" si="189"/>
        <v/>
      </c>
      <c r="O4000" t="str">
        <f t="shared" si="190"/>
        <v/>
      </c>
    </row>
    <row r="4001" spans="1:15" x14ac:dyDescent="0.25">
      <c r="A4001">
        <v>1991</v>
      </c>
      <c r="B4001">
        <v>2</v>
      </c>
      <c r="C4001" s="2">
        <v>0.38541666666666669</v>
      </c>
      <c r="D4001">
        <v>2</v>
      </c>
      <c r="E4001">
        <v>3</v>
      </c>
      <c r="F4001" t="s">
        <v>2550</v>
      </c>
      <c r="H4001">
        <v>3</v>
      </c>
      <c r="I4001">
        <v>10</v>
      </c>
      <c r="J4001">
        <v>-0.25</v>
      </c>
      <c r="K4001">
        <v>-0.78</v>
      </c>
      <c r="L4001">
        <v>86.5</v>
      </c>
      <c r="M4001" t="str">
        <f t="shared" si="188"/>
        <v/>
      </c>
      <c r="N4001" s="12" t="str">
        <f t="shared" si="189"/>
        <v/>
      </c>
      <c r="O4001" t="str">
        <f t="shared" si="190"/>
        <v/>
      </c>
    </row>
    <row r="4002" spans="1:15" x14ac:dyDescent="0.25">
      <c r="A4002">
        <v>1991</v>
      </c>
      <c r="B4002">
        <v>2</v>
      </c>
      <c r="C4002" s="2">
        <v>0.36944444444444446</v>
      </c>
      <c r="D4002">
        <v>2</v>
      </c>
      <c r="E4002">
        <v>10</v>
      </c>
      <c r="F4002" t="s">
        <v>4119</v>
      </c>
      <c r="G4002" t="s">
        <v>4118</v>
      </c>
      <c r="H4002">
        <v>3</v>
      </c>
      <c r="I4002">
        <v>12</v>
      </c>
      <c r="J4002">
        <v>-0.78</v>
      </c>
      <c r="K4002">
        <v>-2</v>
      </c>
      <c r="L4002">
        <v>88.9</v>
      </c>
      <c r="M4002">
        <f t="shared" si="188"/>
        <v>2</v>
      </c>
      <c r="N4002" s="12">
        <f t="shared" si="189"/>
        <v>1.4675925925925926E-2</v>
      </c>
      <c r="O4002">
        <f t="shared" si="190"/>
        <v>9</v>
      </c>
    </row>
    <row r="4003" spans="1:15" x14ac:dyDescent="0.25">
      <c r="A4003">
        <v>1991</v>
      </c>
      <c r="B4003">
        <v>2</v>
      </c>
      <c r="C4003" s="2">
        <v>0.3520833333333333</v>
      </c>
      <c r="G4003" t="s">
        <v>305</v>
      </c>
      <c r="H4003">
        <v>3</v>
      </c>
      <c r="I4003">
        <v>12</v>
      </c>
      <c r="J4003">
        <v>0</v>
      </c>
      <c r="K4003">
        <v>0.94</v>
      </c>
      <c r="L4003">
        <v>90.5</v>
      </c>
      <c r="M4003" t="str">
        <f t="shared" si="188"/>
        <v/>
      </c>
      <c r="N4003" s="12" t="str">
        <f t="shared" si="189"/>
        <v/>
      </c>
      <c r="O4003" t="str">
        <f t="shared" si="190"/>
        <v/>
      </c>
    </row>
    <row r="4004" spans="1:15" x14ac:dyDescent="0.25">
      <c r="A4004">
        <v>1991</v>
      </c>
      <c r="B4004">
        <v>2</v>
      </c>
      <c r="C4004" s="2">
        <v>0.34583333333333338</v>
      </c>
      <c r="D4004">
        <v>1</v>
      </c>
      <c r="E4004">
        <v>10</v>
      </c>
      <c r="F4004" t="s">
        <v>3669</v>
      </c>
      <c r="G4004" t="s">
        <v>3681</v>
      </c>
      <c r="H4004">
        <v>3</v>
      </c>
      <c r="I4004">
        <v>12</v>
      </c>
      <c r="J4004">
        <v>0.94</v>
      </c>
      <c r="K4004">
        <v>0.39</v>
      </c>
      <c r="L4004">
        <v>89.6</v>
      </c>
      <c r="M4004" t="str">
        <f t="shared" si="188"/>
        <v/>
      </c>
      <c r="N4004" s="12" t="str">
        <f t="shared" si="189"/>
        <v/>
      </c>
      <c r="O4004" t="str">
        <f t="shared" si="190"/>
        <v/>
      </c>
    </row>
    <row r="4005" spans="1:15" x14ac:dyDescent="0.25">
      <c r="A4005">
        <v>1991</v>
      </c>
      <c r="B4005">
        <v>2</v>
      </c>
      <c r="C4005" s="2">
        <v>0.34166666666666662</v>
      </c>
      <c r="D4005">
        <v>2</v>
      </c>
      <c r="E4005">
        <v>10</v>
      </c>
      <c r="F4005" t="s">
        <v>3669</v>
      </c>
      <c r="G4005" t="s">
        <v>3640</v>
      </c>
      <c r="H4005">
        <v>3</v>
      </c>
      <c r="I4005">
        <v>12</v>
      </c>
      <c r="J4005">
        <v>0.39</v>
      </c>
      <c r="K4005">
        <v>-0.3</v>
      </c>
      <c r="L4005">
        <v>88.4</v>
      </c>
      <c r="M4005" t="str">
        <f t="shared" si="188"/>
        <v/>
      </c>
      <c r="N4005" s="12" t="str">
        <f t="shared" si="189"/>
        <v/>
      </c>
      <c r="O4005" t="str">
        <f t="shared" si="190"/>
        <v/>
      </c>
    </row>
    <row r="4006" spans="1:15" x14ac:dyDescent="0.25">
      <c r="A4006">
        <v>1991</v>
      </c>
      <c r="B4006">
        <v>2</v>
      </c>
      <c r="C4006" s="2">
        <v>0.33749999999999997</v>
      </c>
      <c r="D4006">
        <v>3</v>
      </c>
      <c r="E4006">
        <v>10</v>
      </c>
      <c r="F4006" t="s">
        <v>3669</v>
      </c>
      <c r="G4006" t="s">
        <v>3640</v>
      </c>
      <c r="H4006">
        <v>3</v>
      </c>
      <c r="I4006">
        <v>12</v>
      </c>
      <c r="J4006">
        <v>-0.3</v>
      </c>
      <c r="K4006">
        <v>-1.37</v>
      </c>
      <c r="L4006">
        <v>86.3</v>
      </c>
      <c r="M4006" t="str">
        <f t="shared" si="188"/>
        <v/>
      </c>
      <c r="N4006" s="12" t="str">
        <f t="shared" si="189"/>
        <v/>
      </c>
      <c r="O4006" t="str">
        <f t="shared" si="190"/>
        <v/>
      </c>
    </row>
    <row r="4007" spans="1:15" x14ac:dyDescent="0.25">
      <c r="A4007">
        <v>1991</v>
      </c>
      <c r="B4007">
        <v>2</v>
      </c>
      <c r="C4007" s="2">
        <v>0.33333333333333331</v>
      </c>
      <c r="D4007">
        <v>4</v>
      </c>
      <c r="E4007">
        <v>10</v>
      </c>
      <c r="F4007" t="s">
        <v>3669</v>
      </c>
      <c r="G4007" t="s">
        <v>4117</v>
      </c>
      <c r="H4007">
        <v>3</v>
      </c>
      <c r="I4007">
        <v>12</v>
      </c>
      <c r="J4007">
        <v>-1.37</v>
      </c>
      <c r="K4007">
        <v>-0.48</v>
      </c>
      <c r="L4007">
        <v>88.1</v>
      </c>
      <c r="M4007" t="str">
        <f t="shared" si="188"/>
        <v/>
      </c>
      <c r="N4007" s="12" t="str">
        <f t="shared" si="189"/>
        <v/>
      </c>
      <c r="O4007" t="str">
        <f t="shared" si="190"/>
        <v/>
      </c>
    </row>
    <row r="4008" spans="1:15" x14ac:dyDescent="0.25">
      <c r="A4008">
        <v>1991</v>
      </c>
      <c r="B4008">
        <v>2</v>
      </c>
      <c r="C4008" s="2">
        <v>0.32847222222222222</v>
      </c>
      <c r="D4008">
        <v>1</v>
      </c>
      <c r="E4008">
        <v>10</v>
      </c>
      <c r="F4008" t="s">
        <v>518</v>
      </c>
      <c r="G4008" t="s">
        <v>4072</v>
      </c>
      <c r="H4008">
        <v>3</v>
      </c>
      <c r="I4008">
        <v>12</v>
      </c>
      <c r="J4008">
        <v>0.48</v>
      </c>
      <c r="K4008">
        <v>0.34</v>
      </c>
      <c r="L4008">
        <v>88.4</v>
      </c>
      <c r="M4008" t="str">
        <f t="shared" si="188"/>
        <v/>
      </c>
      <c r="N4008" s="12" t="str">
        <f t="shared" si="189"/>
        <v/>
      </c>
      <c r="O4008" t="str">
        <f t="shared" si="190"/>
        <v/>
      </c>
    </row>
    <row r="4009" spans="1:15" x14ac:dyDescent="0.25">
      <c r="A4009">
        <v>1991</v>
      </c>
      <c r="B4009">
        <v>2</v>
      </c>
      <c r="C4009" s="2">
        <v>0.3125</v>
      </c>
      <c r="D4009">
        <v>2</v>
      </c>
      <c r="E4009">
        <v>7</v>
      </c>
      <c r="F4009" t="s">
        <v>507</v>
      </c>
      <c r="G4009" t="s">
        <v>4061</v>
      </c>
      <c r="H4009">
        <v>3</v>
      </c>
      <c r="I4009">
        <v>12</v>
      </c>
      <c r="J4009">
        <v>0.34</v>
      </c>
      <c r="K4009">
        <v>0.17</v>
      </c>
      <c r="L4009">
        <v>88.7</v>
      </c>
      <c r="M4009" t="str">
        <f t="shared" si="188"/>
        <v/>
      </c>
      <c r="N4009" s="12" t="str">
        <f t="shared" si="189"/>
        <v/>
      </c>
      <c r="O4009" t="str">
        <f t="shared" si="190"/>
        <v/>
      </c>
    </row>
    <row r="4010" spans="1:15" x14ac:dyDescent="0.25">
      <c r="A4010">
        <v>1991</v>
      </c>
      <c r="B4010">
        <v>2</v>
      </c>
      <c r="C4010" s="2">
        <v>0.29652777777777778</v>
      </c>
      <c r="D4010">
        <v>3</v>
      </c>
      <c r="E4010">
        <v>3</v>
      </c>
      <c r="F4010" t="s">
        <v>479</v>
      </c>
      <c r="G4010" t="s">
        <v>4060</v>
      </c>
      <c r="H4010">
        <v>3</v>
      </c>
      <c r="I4010">
        <v>12</v>
      </c>
      <c r="J4010">
        <v>0.17</v>
      </c>
      <c r="K4010">
        <v>-1.37</v>
      </c>
      <c r="L4010">
        <v>91.3</v>
      </c>
      <c r="M4010" t="str">
        <f t="shared" si="188"/>
        <v/>
      </c>
      <c r="N4010" s="12" t="str">
        <f t="shared" si="189"/>
        <v/>
      </c>
      <c r="O4010" t="str">
        <f t="shared" si="190"/>
        <v/>
      </c>
    </row>
    <row r="4011" spans="1:15" x14ac:dyDescent="0.25">
      <c r="A4011">
        <v>1991</v>
      </c>
      <c r="B4011">
        <v>2</v>
      </c>
      <c r="C4011" s="2">
        <v>0.28055555555555556</v>
      </c>
      <c r="D4011">
        <v>4</v>
      </c>
      <c r="E4011">
        <v>3</v>
      </c>
      <c r="F4011" t="s">
        <v>479</v>
      </c>
      <c r="G4011" t="s">
        <v>4116</v>
      </c>
      <c r="H4011">
        <v>3</v>
      </c>
      <c r="I4011">
        <v>12</v>
      </c>
      <c r="J4011">
        <v>-1.37</v>
      </c>
      <c r="K4011">
        <v>0.14000000000000001</v>
      </c>
      <c r="L4011">
        <v>88.9</v>
      </c>
      <c r="M4011" t="str">
        <f t="shared" si="188"/>
        <v/>
      </c>
      <c r="N4011" s="12" t="str">
        <f t="shared" si="189"/>
        <v/>
      </c>
      <c r="O4011" t="str">
        <f t="shared" si="190"/>
        <v/>
      </c>
    </row>
    <row r="4012" spans="1:15" x14ac:dyDescent="0.25">
      <c r="A4012">
        <v>1991</v>
      </c>
      <c r="B4012">
        <v>2</v>
      </c>
      <c r="C4012" s="2">
        <v>0.26319444444444445</v>
      </c>
      <c r="D4012">
        <v>1</v>
      </c>
      <c r="E4012">
        <v>10</v>
      </c>
      <c r="F4012" t="s">
        <v>3690</v>
      </c>
      <c r="G4012" t="s">
        <v>4115</v>
      </c>
      <c r="H4012">
        <v>3</v>
      </c>
      <c r="I4012">
        <v>12</v>
      </c>
      <c r="J4012">
        <v>-0.14000000000000001</v>
      </c>
      <c r="K4012">
        <v>1.2</v>
      </c>
      <c r="L4012">
        <v>91.1</v>
      </c>
      <c r="M4012" t="str">
        <f t="shared" si="188"/>
        <v/>
      </c>
      <c r="N4012" s="12" t="str">
        <f t="shared" si="189"/>
        <v/>
      </c>
      <c r="O4012" t="str">
        <f t="shared" si="190"/>
        <v/>
      </c>
    </row>
    <row r="4013" spans="1:15" x14ac:dyDescent="0.25">
      <c r="A4013">
        <v>1991</v>
      </c>
      <c r="B4013">
        <v>2</v>
      </c>
      <c r="C4013" s="2">
        <v>0.25069444444444444</v>
      </c>
      <c r="D4013">
        <v>1</v>
      </c>
      <c r="E4013">
        <v>10</v>
      </c>
      <c r="F4013" t="s">
        <v>3646</v>
      </c>
      <c r="G4013" t="s">
        <v>3750</v>
      </c>
      <c r="H4013">
        <v>3</v>
      </c>
      <c r="I4013">
        <v>12</v>
      </c>
      <c r="J4013">
        <v>1.2</v>
      </c>
      <c r="K4013">
        <v>1.2</v>
      </c>
      <c r="L4013">
        <v>91.2</v>
      </c>
      <c r="M4013" t="str">
        <f t="shared" si="188"/>
        <v/>
      </c>
      <c r="N4013" s="12" t="str">
        <f t="shared" si="189"/>
        <v/>
      </c>
      <c r="O4013" t="str">
        <f t="shared" si="190"/>
        <v/>
      </c>
    </row>
    <row r="4014" spans="1:15" x14ac:dyDescent="0.25">
      <c r="A4014">
        <v>1991</v>
      </c>
      <c r="B4014">
        <v>2</v>
      </c>
      <c r="C4014" s="2">
        <v>0.23819444444444446</v>
      </c>
      <c r="D4014">
        <v>2</v>
      </c>
      <c r="E4014">
        <v>6</v>
      </c>
      <c r="F4014" t="s">
        <v>3770</v>
      </c>
      <c r="G4014" t="s">
        <v>4114</v>
      </c>
      <c r="H4014">
        <v>3</v>
      </c>
      <c r="I4014">
        <v>12</v>
      </c>
      <c r="J4014">
        <v>1.2</v>
      </c>
      <c r="K4014">
        <v>2.13</v>
      </c>
      <c r="L4014">
        <v>92.6</v>
      </c>
      <c r="M4014" t="str">
        <f t="shared" si="188"/>
        <v/>
      </c>
      <c r="N4014" s="12" t="str">
        <f t="shared" si="189"/>
        <v/>
      </c>
      <c r="O4014" t="str">
        <f t="shared" si="190"/>
        <v/>
      </c>
    </row>
    <row r="4015" spans="1:15" x14ac:dyDescent="0.25">
      <c r="A4015">
        <v>1991</v>
      </c>
      <c r="B4015">
        <v>2</v>
      </c>
      <c r="C4015" s="2">
        <v>0.22569444444444445</v>
      </c>
      <c r="D4015">
        <v>1</v>
      </c>
      <c r="E4015">
        <v>10</v>
      </c>
      <c r="F4015" t="s">
        <v>3642</v>
      </c>
      <c r="G4015" t="s">
        <v>3972</v>
      </c>
      <c r="H4015">
        <v>3</v>
      </c>
      <c r="I4015">
        <v>12</v>
      </c>
      <c r="J4015">
        <v>2.13</v>
      </c>
      <c r="K4015">
        <v>2.66</v>
      </c>
      <c r="L4015">
        <v>93.3</v>
      </c>
      <c r="M4015" t="str">
        <f t="shared" si="188"/>
        <v/>
      </c>
      <c r="N4015" s="12" t="str">
        <f t="shared" si="189"/>
        <v/>
      </c>
      <c r="O4015" t="str">
        <f t="shared" si="190"/>
        <v/>
      </c>
    </row>
    <row r="4016" spans="1:15" x14ac:dyDescent="0.25">
      <c r="A4016">
        <v>1991</v>
      </c>
      <c r="B4016">
        <v>2</v>
      </c>
      <c r="C4016" s="2">
        <v>0.21319444444444444</v>
      </c>
      <c r="D4016">
        <v>2</v>
      </c>
      <c r="E4016">
        <v>2</v>
      </c>
      <c r="F4016" t="s">
        <v>466</v>
      </c>
      <c r="G4016" t="s">
        <v>3919</v>
      </c>
      <c r="H4016">
        <v>3</v>
      </c>
      <c r="I4016">
        <v>12</v>
      </c>
      <c r="J4016">
        <v>2.66</v>
      </c>
      <c r="K4016">
        <v>1.95</v>
      </c>
      <c r="L4016">
        <v>92.4</v>
      </c>
      <c r="M4016" t="str">
        <f t="shared" si="188"/>
        <v/>
      </c>
      <c r="N4016" s="12" t="str">
        <f t="shared" si="189"/>
        <v/>
      </c>
      <c r="O4016" t="str">
        <f t="shared" si="190"/>
        <v/>
      </c>
    </row>
    <row r="4017" spans="1:15" x14ac:dyDescent="0.25">
      <c r="A4017">
        <v>1991</v>
      </c>
      <c r="B4017">
        <v>2</v>
      </c>
      <c r="C4017" s="2">
        <v>0.20069444444444443</v>
      </c>
      <c r="D4017">
        <v>3</v>
      </c>
      <c r="E4017">
        <v>2</v>
      </c>
      <c r="F4017" t="s">
        <v>466</v>
      </c>
      <c r="H4017">
        <v>3</v>
      </c>
      <c r="I4017">
        <v>12</v>
      </c>
      <c r="J4017">
        <v>1.95</v>
      </c>
      <c r="K4017">
        <v>1.29</v>
      </c>
      <c r="L4017">
        <v>91.5</v>
      </c>
      <c r="M4017" t="str">
        <f t="shared" si="188"/>
        <v/>
      </c>
      <c r="N4017" s="12" t="str">
        <f t="shared" si="189"/>
        <v/>
      </c>
      <c r="O4017" t="str">
        <f t="shared" si="190"/>
        <v/>
      </c>
    </row>
    <row r="4018" spans="1:15" x14ac:dyDescent="0.25">
      <c r="A4018">
        <v>1991</v>
      </c>
      <c r="B4018">
        <v>2</v>
      </c>
      <c r="C4018" s="2">
        <v>0.18819444444444444</v>
      </c>
      <c r="D4018">
        <v>3</v>
      </c>
      <c r="E4018">
        <v>7</v>
      </c>
      <c r="F4018" t="s">
        <v>497</v>
      </c>
      <c r="G4018" t="s">
        <v>4113</v>
      </c>
      <c r="H4018">
        <v>3</v>
      </c>
      <c r="I4018">
        <v>12</v>
      </c>
      <c r="J4018">
        <v>1.29</v>
      </c>
      <c r="K4018">
        <v>0.33</v>
      </c>
      <c r="L4018">
        <v>90</v>
      </c>
      <c r="M4018" t="str">
        <f t="shared" si="188"/>
        <v/>
      </c>
      <c r="N4018" s="12" t="str">
        <f t="shared" si="189"/>
        <v/>
      </c>
      <c r="O4018" t="str">
        <f t="shared" si="190"/>
        <v/>
      </c>
    </row>
    <row r="4019" spans="1:15" x14ac:dyDescent="0.25">
      <c r="A4019">
        <v>1991</v>
      </c>
      <c r="B4019">
        <v>2</v>
      </c>
      <c r="C4019" s="2">
        <v>0.17569444444444446</v>
      </c>
      <c r="D4019">
        <v>4</v>
      </c>
      <c r="E4019">
        <v>2</v>
      </c>
      <c r="F4019" t="s">
        <v>466</v>
      </c>
      <c r="G4019" t="s">
        <v>4112</v>
      </c>
      <c r="H4019">
        <v>3</v>
      </c>
      <c r="I4019">
        <v>12</v>
      </c>
      <c r="J4019">
        <v>0.33</v>
      </c>
      <c r="K4019">
        <v>0.32</v>
      </c>
      <c r="L4019">
        <v>90</v>
      </c>
      <c r="M4019" t="str">
        <f t="shared" si="188"/>
        <v/>
      </c>
      <c r="N4019" s="12" t="str">
        <f t="shared" si="189"/>
        <v/>
      </c>
      <c r="O4019" t="str">
        <f t="shared" si="190"/>
        <v/>
      </c>
    </row>
    <row r="4020" spans="1:15" x14ac:dyDescent="0.25">
      <c r="A4020">
        <v>1991</v>
      </c>
      <c r="B4020">
        <v>2</v>
      </c>
      <c r="C4020" s="2">
        <v>0.15902777777777777</v>
      </c>
      <c r="D4020">
        <v>1</v>
      </c>
      <c r="E4020">
        <v>10</v>
      </c>
      <c r="F4020" t="s">
        <v>2622</v>
      </c>
      <c r="G4020" t="s">
        <v>4111</v>
      </c>
      <c r="H4020">
        <v>3</v>
      </c>
      <c r="I4020">
        <v>12</v>
      </c>
      <c r="J4020">
        <v>-0.32</v>
      </c>
      <c r="K4020">
        <v>0.03</v>
      </c>
      <c r="L4020">
        <v>89.4</v>
      </c>
      <c r="M4020" t="str">
        <f t="shared" si="188"/>
        <v/>
      </c>
      <c r="N4020" s="12" t="str">
        <f t="shared" si="189"/>
        <v/>
      </c>
      <c r="O4020" t="str">
        <f t="shared" si="190"/>
        <v/>
      </c>
    </row>
    <row r="4021" spans="1:15" x14ac:dyDescent="0.25">
      <c r="A4021">
        <v>1991</v>
      </c>
      <c r="B4021">
        <v>2</v>
      </c>
      <c r="C4021" s="2">
        <v>0.13958333333333334</v>
      </c>
      <c r="D4021">
        <v>2</v>
      </c>
      <c r="E4021">
        <v>4</v>
      </c>
      <c r="F4021" t="s">
        <v>2552</v>
      </c>
      <c r="G4021" t="s">
        <v>4110</v>
      </c>
      <c r="H4021">
        <v>3</v>
      </c>
      <c r="I4021">
        <v>12</v>
      </c>
      <c r="J4021">
        <v>0.03</v>
      </c>
      <c r="K4021">
        <v>1.4</v>
      </c>
      <c r="L4021">
        <v>86.8</v>
      </c>
      <c r="M4021" t="str">
        <f t="shared" si="188"/>
        <v/>
      </c>
      <c r="N4021" s="12" t="str">
        <f t="shared" si="189"/>
        <v/>
      </c>
      <c r="O4021" t="str">
        <f t="shared" si="190"/>
        <v/>
      </c>
    </row>
    <row r="4022" spans="1:15" x14ac:dyDescent="0.25">
      <c r="A4022">
        <v>1991</v>
      </c>
      <c r="B4022">
        <v>2</v>
      </c>
      <c r="C4022" s="2">
        <v>0.12013888888888889</v>
      </c>
      <c r="D4022">
        <v>1</v>
      </c>
      <c r="E4022">
        <v>10</v>
      </c>
      <c r="F4022" t="s">
        <v>478</v>
      </c>
      <c r="G4022" t="s">
        <v>4109</v>
      </c>
      <c r="H4022">
        <v>3</v>
      </c>
      <c r="I4022">
        <v>12</v>
      </c>
      <c r="J4022">
        <v>1.4</v>
      </c>
      <c r="K4022">
        <v>2.85</v>
      </c>
      <c r="L4022">
        <v>83.5</v>
      </c>
      <c r="M4022" t="str">
        <f t="shared" si="188"/>
        <v/>
      </c>
      <c r="N4022" s="12" t="str">
        <f t="shared" si="189"/>
        <v/>
      </c>
      <c r="O4022" t="str">
        <f t="shared" si="190"/>
        <v/>
      </c>
    </row>
    <row r="4023" spans="1:15" x14ac:dyDescent="0.25">
      <c r="A4023">
        <v>1991</v>
      </c>
      <c r="B4023">
        <v>2</v>
      </c>
      <c r="C4023" s="2">
        <v>0.10069444444444443</v>
      </c>
      <c r="D4023">
        <v>1</v>
      </c>
      <c r="E4023">
        <v>10</v>
      </c>
      <c r="F4023" t="s">
        <v>3767</v>
      </c>
      <c r="G4023" t="s">
        <v>4108</v>
      </c>
      <c r="H4023">
        <v>3</v>
      </c>
      <c r="I4023">
        <v>12</v>
      </c>
      <c r="J4023">
        <v>2.85</v>
      </c>
      <c r="K4023">
        <v>3.97</v>
      </c>
      <c r="L4023">
        <v>80.599999999999994</v>
      </c>
      <c r="M4023" t="str">
        <f t="shared" si="188"/>
        <v/>
      </c>
      <c r="N4023" s="12" t="str">
        <f t="shared" si="189"/>
        <v/>
      </c>
      <c r="O4023" t="str">
        <f t="shared" si="190"/>
        <v/>
      </c>
    </row>
    <row r="4024" spans="1:15" x14ac:dyDescent="0.25">
      <c r="A4024">
        <v>1991</v>
      </c>
      <c r="B4024">
        <v>2</v>
      </c>
      <c r="C4024" s="2">
        <v>7.9861111111111105E-2</v>
      </c>
      <c r="D4024">
        <v>1</v>
      </c>
      <c r="E4024">
        <v>10</v>
      </c>
      <c r="F4024" t="s">
        <v>3676</v>
      </c>
      <c r="G4024" t="s">
        <v>4107</v>
      </c>
      <c r="H4024">
        <v>3</v>
      </c>
      <c r="I4024">
        <v>12</v>
      </c>
      <c r="J4024">
        <v>3.97</v>
      </c>
      <c r="K4024">
        <v>3.43</v>
      </c>
      <c r="L4024">
        <v>82.1</v>
      </c>
      <c r="M4024" t="str">
        <f t="shared" si="188"/>
        <v/>
      </c>
      <c r="N4024" s="12" t="str">
        <f t="shared" si="189"/>
        <v/>
      </c>
      <c r="O4024" t="str">
        <f t="shared" si="190"/>
        <v/>
      </c>
    </row>
    <row r="4025" spans="1:15" x14ac:dyDescent="0.25">
      <c r="A4025">
        <v>1991</v>
      </c>
      <c r="B4025">
        <v>2</v>
      </c>
      <c r="C4025" s="2">
        <v>7.6388888888888895E-2</v>
      </c>
      <c r="D4025">
        <v>2</v>
      </c>
      <c r="E4025">
        <v>10</v>
      </c>
      <c r="F4025" t="s">
        <v>3676</v>
      </c>
      <c r="G4025" t="s">
        <v>4106</v>
      </c>
      <c r="H4025">
        <v>3</v>
      </c>
      <c r="I4025">
        <v>12</v>
      </c>
      <c r="J4025">
        <v>3.43</v>
      </c>
      <c r="K4025">
        <v>3.14</v>
      </c>
      <c r="L4025">
        <v>82.9</v>
      </c>
      <c r="M4025" t="str">
        <f t="shared" si="188"/>
        <v/>
      </c>
      <c r="N4025" s="12" t="str">
        <f t="shared" si="189"/>
        <v/>
      </c>
      <c r="O4025" t="str">
        <f t="shared" si="190"/>
        <v/>
      </c>
    </row>
    <row r="4026" spans="1:15" x14ac:dyDescent="0.25">
      <c r="A4026">
        <v>1991</v>
      </c>
      <c r="B4026">
        <v>2</v>
      </c>
      <c r="C4026" s="2">
        <v>5.347222222222222E-2</v>
      </c>
      <c r="D4026">
        <v>3</v>
      </c>
      <c r="E4026">
        <v>7</v>
      </c>
      <c r="F4026" t="s">
        <v>3773</v>
      </c>
      <c r="G4026" t="s">
        <v>4105</v>
      </c>
      <c r="H4026">
        <v>3</v>
      </c>
      <c r="I4026">
        <v>12</v>
      </c>
      <c r="J4026">
        <v>3.14</v>
      </c>
      <c r="K4026">
        <v>4.6500000000000004</v>
      </c>
      <c r="L4026">
        <v>78.7</v>
      </c>
      <c r="M4026" t="str">
        <f t="shared" si="188"/>
        <v/>
      </c>
      <c r="N4026" s="12" t="str">
        <f t="shared" si="189"/>
        <v/>
      </c>
      <c r="O4026" t="str">
        <f t="shared" si="190"/>
        <v/>
      </c>
    </row>
    <row r="4027" spans="1:15" x14ac:dyDescent="0.25">
      <c r="A4027">
        <v>1991</v>
      </c>
      <c r="B4027">
        <v>2</v>
      </c>
      <c r="C4027" s="2">
        <v>2.7083333333333334E-2</v>
      </c>
      <c r="D4027">
        <v>1</v>
      </c>
      <c r="E4027">
        <v>10</v>
      </c>
      <c r="F4027" t="s">
        <v>3881</v>
      </c>
      <c r="G4027" t="s">
        <v>4060</v>
      </c>
      <c r="H4027">
        <v>3</v>
      </c>
      <c r="I4027">
        <v>12</v>
      </c>
      <c r="J4027">
        <v>4.6500000000000004</v>
      </c>
      <c r="K4027">
        <v>4</v>
      </c>
      <c r="L4027">
        <v>80.599999999999994</v>
      </c>
      <c r="M4027" t="str">
        <f t="shared" si="188"/>
        <v/>
      </c>
      <c r="N4027" s="12" t="str">
        <f t="shared" si="189"/>
        <v/>
      </c>
      <c r="O4027" t="str">
        <f t="shared" si="190"/>
        <v/>
      </c>
    </row>
    <row r="4028" spans="1:15" x14ac:dyDescent="0.25">
      <c r="A4028">
        <v>1991</v>
      </c>
      <c r="B4028">
        <v>2</v>
      </c>
      <c r="C4028" s="2">
        <v>2.4305555555555556E-2</v>
      </c>
      <c r="D4028">
        <v>2</v>
      </c>
      <c r="E4028">
        <v>10</v>
      </c>
      <c r="F4028" t="s">
        <v>3881</v>
      </c>
      <c r="G4028" t="s">
        <v>4104</v>
      </c>
      <c r="H4028">
        <v>3</v>
      </c>
      <c r="I4028">
        <v>12</v>
      </c>
      <c r="J4028">
        <v>4</v>
      </c>
      <c r="K4028">
        <v>3.11</v>
      </c>
      <c r="L4028">
        <v>83.1</v>
      </c>
      <c r="M4028" t="str">
        <f t="shared" si="188"/>
        <v/>
      </c>
      <c r="N4028" s="12" t="str">
        <f t="shared" si="189"/>
        <v/>
      </c>
      <c r="O4028" t="str">
        <f t="shared" si="190"/>
        <v/>
      </c>
    </row>
    <row r="4029" spans="1:15" x14ac:dyDescent="0.25">
      <c r="A4029">
        <v>1991</v>
      </c>
      <c r="B4029">
        <v>2</v>
      </c>
      <c r="C4029" s="2">
        <v>2.0833333333333332E-2</v>
      </c>
      <c r="D4029">
        <v>3</v>
      </c>
      <c r="E4029">
        <v>10</v>
      </c>
      <c r="F4029" t="s">
        <v>3881</v>
      </c>
      <c r="G4029" t="s">
        <v>4103</v>
      </c>
      <c r="H4029">
        <v>10</v>
      </c>
      <c r="I4029">
        <v>12</v>
      </c>
      <c r="J4029">
        <v>3.11</v>
      </c>
      <c r="K4029">
        <v>7</v>
      </c>
      <c r="L4029">
        <v>71</v>
      </c>
      <c r="M4029">
        <f t="shared" si="188"/>
        <v>2</v>
      </c>
      <c r="N4029" s="12">
        <f t="shared" si="189"/>
        <v>2.0486111111111108E-2</v>
      </c>
      <c r="O4029">
        <f t="shared" si="190"/>
        <v>2</v>
      </c>
    </row>
    <row r="4030" spans="1:15" x14ac:dyDescent="0.25">
      <c r="A4030">
        <v>1991</v>
      </c>
      <c r="B4030">
        <v>2</v>
      </c>
      <c r="C4030" s="2">
        <v>1.7361111111111112E-2</v>
      </c>
      <c r="G4030" t="s">
        <v>4102</v>
      </c>
      <c r="H4030">
        <v>10</v>
      </c>
      <c r="I4030">
        <v>12</v>
      </c>
      <c r="J4030">
        <v>0</v>
      </c>
      <c r="K4030">
        <v>-0.32</v>
      </c>
      <c r="L4030">
        <v>69.8</v>
      </c>
      <c r="M4030" t="str">
        <f t="shared" si="188"/>
        <v/>
      </c>
      <c r="N4030" s="12" t="str">
        <f t="shared" si="189"/>
        <v/>
      </c>
      <c r="O4030" t="str">
        <f t="shared" si="190"/>
        <v/>
      </c>
    </row>
    <row r="4031" spans="1:15" x14ac:dyDescent="0.25">
      <c r="A4031">
        <v>1991</v>
      </c>
      <c r="B4031">
        <v>2</v>
      </c>
      <c r="C4031" s="2">
        <v>1.3888888888888888E-2</v>
      </c>
      <c r="D4031">
        <v>1</v>
      </c>
      <c r="E4031">
        <v>10</v>
      </c>
      <c r="F4031" t="s">
        <v>4091</v>
      </c>
      <c r="G4031" t="s">
        <v>4101</v>
      </c>
      <c r="H4031">
        <v>10</v>
      </c>
      <c r="I4031">
        <v>12</v>
      </c>
      <c r="J4031">
        <v>-0.32</v>
      </c>
      <c r="K4031">
        <v>-0.85</v>
      </c>
      <c r="L4031">
        <v>71</v>
      </c>
      <c r="M4031" t="str">
        <f t="shared" si="188"/>
        <v/>
      </c>
      <c r="N4031" s="12" t="str">
        <f t="shared" si="189"/>
        <v/>
      </c>
      <c r="O4031" t="str">
        <f t="shared" si="190"/>
        <v/>
      </c>
    </row>
    <row r="4032" spans="1:15" x14ac:dyDescent="0.25">
      <c r="A4032">
        <v>1991</v>
      </c>
      <c r="G4032" t="s">
        <v>363</v>
      </c>
      <c r="H4032">
        <v>10</v>
      </c>
      <c r="I4032">
        <v>12</v>
      </c>
      <c r="J4032">
        <v>-0.85</v>
      </c>
      <c r="K4032">
        <v>0</v>
      </c>
      <c r="M4032" t="str">
        <f t="shared" si="188"/>
        <v/>
      </c>
      <c r="N4032" s="12" t="str">
        <f t="shared" si="189"/>
        <v/>
      </c>
      <c r="O4032" t="str">
        <f t="shared" si="190"/>
        <v/>
      </c>
    </row>
    <row r="4033" spans="1:15" x14ac:dyDescent="0.25">
      <c r="A4033">
        <v>1991</v>
      </c>
      <c r="B4033">
        <v>3</v>
      </c>
      <c r="C4033" s="2">
        <v>0.625</v>
      </c>
      <c r="G4033" t="s">
        <v>4100</v>
      </c>
      <c r="H4033">
        <v>10</v>
      </c>
      <c r="I4033">
        <v>12</v>
      </c>
      <c r="J4033">
        <v>0</v>
      </c>
      <c r="K4033">
        <v>0.61</v>
      </c>
      <c r="L4033">
        <v>68.7</v>
      </c>
      <c r="M4033" t="str">
        <f t="shared" si="188"/>
        <v/>
      </c>
      <c r="N4033" s="12" t="str">
        <f t="shared" si="189"/>
        <v/>
      </c>
      <c r="O4033" t="str">
        <f t="shared" si="190"/>
        <v/>
      </c>
    </row>
    <row r="4034" spans="1:15" x14ac:dyDescent="0.25">
      <c r="A4034">
        <v>1991</v>
      </c>
      <c r="B4034">
        <v>3</v>
      </c>
      <c r="C4034" s="2">
        <v>0.6020833333333333</v>
      </c>
      <c r="D4034">
        <v>1</v>
      </c>
      <c r="E4034">
        <v>10</v>
      </c>
      <c r="F4034" t="s">
        <v>1235</v>
      </c>
      <c r="G4034" t="s">
        <v>4099</v>
      </c>
      <c r="H4034">
        <v>10</v>
      </c>
      <c r="I4034">
        <v>12</v>
      </c>
      <c r="J4034">
        <v>0.61</v>
      </c>
      <c r="K4034">
        <v>0.06</v>
      </c>
      <c r="L4034">
        <v>70.7</v>
      </c>
      <c r="M4034" t="str">
        <f t="shared" si="188"/>
        <v/>
      </c>
      <c r="N4034" s="12" t="str">
        <f t="shared" si="189"/>
        <v/>
      </c>
      <c r="O4034" t="str">
        <f t="shared" si="190"/>
        <v/>
      </c>
    </row>
    <row r="4035" spans="1:15" x14ac:dyDescent="0.25">
      <c r="A4035">
        <v>1991</v>
      </c>
      <c r="B4035">
        <v>3</v>
      </c>
      <c r="C4035" s="2">
        <v>0.57916666666666672</v>
      </c>
      <c r="D4035">
        <v>2</v>
      </c>
      <c r="E4035">
        <v>10</v>
      </c>
      <c r="F4035" t="s">
        <v>1235</v>
      </c>
      <c r="H4035">
        <v>10</v>
      </c>
      <c r="I4035">
        <v>12</v>
      </c>
      <c r="J4035">
        <v>0.06</v>
      </c>
      <c r="K4035">
        <v>-0.61</v>
      </c>
      <c r="L4035">
        <v>73</v>
      </c>
      <c r="M4035" t="str">
        <f t="shared" si="188"/>
        <v/>
      </c>
      <c r="N4035" s="12" t="str">
        <f t="shared" si="189"/>
        <v/>
      </c>
      <c r="O4035" t="str">
        <f t="shared" si="190"/>
        <v/>
      </c>
    </row>
    <row r="4036" spans="1:15" x14ac:dyDescent="0.25">
      <c r="A4036">
        <v>1991</v>
      </c>
      <c r="B4036">
        <v>3</v>
      </c>
      <c r="C4036" s="2">
        <v>0.55625000000000002</v>
      </c>
      <c r="D4036">
        <v>2</v>
      </c>
      <c r="E4036">
        <v>15</v>
      </c>
      <c r="F4036" t="s">
        <v>501</v>
      </c>
      <c r="G4036" t="s">
        <v>4098</v>
      </c>
      <c r="H4036">
        <v>10</v>
      </c>
      <c r="I4036">
        <v>12</v>
      </c>
      <c r="J4036">
        <v>-0.61</v>
      </c>
      <c r="K4036">
        <v>-0.36</v>
      </c>
      <c r="L4036">
        <v>72.099999999999994</v>
      </c>
      <c r="M4036" t="str">
        <f t="shared" ref="M4036:M4099" si="191">IF(AND(H4036=H4035,I4036=I4035),"",$B4036)</f>
        <v/>
      </c>
      <c r="N4036" s="12" t="str">
        <f t="shared" ref="N4036:N4099" si="192">IF(NOT(ISNUMBER(M4036)),"",
IF(AND($C4036=0.625,$B4036=1),TIME(0,0,0),
(($C$3-C4036)+0.625*(B4036-1))/60))</f>
        <v/>
      </c>
      <c r="O4036" t="str">
        <f t="shared" ref="O4036:O4099" si="193">IF(N4036&lt;&gt;"",ABS(H4036-I4036),"")</f>
        <v/>
      </c>
    </row>
    <row r="4037" spans="1:15" x14ac:dyDescent="0.25">
      <c r="A4037">
        <v>1991</v>
      </c>
      <c r="B4037">
        <v>3</v>
      </c>
      <c r="C4037" s="2">
        <v>0.53333333333333333</v>
      </c>
      <c r="D4037">
        <v>3</v>
      </c>
      <c r="E4037">
        <v>8</v>
      </c>
      <c r="F4037" t="s">
        <v>527</v>
      </c>
      <c r="G4037" t="s">
        <v>4097</v>
      </c>
      <c r="H4037">
        <v>10</v>
      </c>
      <c r="I4037">
        <v>12</v>
      </c>
      <c r="J4037">
        <v>-0.36</v>
      </c>
      <c r="K4037">
        <v>1.47</v>
      </c>
      <c r="L4037">
        <v>65</v>
      </c>
      <c r="M4037" t="str">
        <f t="shared" si="191"/>
        <v/>
      </c>
      <c r="N4037" s="12" t="str">
        <f t="shared" si="192"/>
        <v/>
      </c>
      <c r="O4037" t="str">
        <f t="shared" si="193"/>
        <v/>
      </c>
    </row>
    <row r="4038" spans="1:15" x14ac:dyDescent="0.25">
      <c r="A4038">
        <v>1991</v>
      </c>
      <c r="B4038">
        <v>3</v>
      </c>
      <c r="C4038" s="2">
        <v>0.51041666666666663</v>
      </c>
      <c r="D4038">
        <v>1</v>
      </c>
      <c r="E4038">
        <v>10</v>
      </c>
      <c r="F4038" t="s">
        <v>1195</v>
      </c>
      <c r="G4038" t="s">
        <v>4096</v>
      </c>
      <c r="H4038">
        <v>10</v>
      </c>
      <c r="I4038">
        <v>12</v>
      </c>
      <c r="J4038">
        <v>1.47</v>
      </c>
      <c r="K4038">
        <v>1.46</v>
      </c>
      <c r="L4038">
        <v>65</v>
      </c>
      <c r="M4038" t="str">
        <f t="shared" si="191"/>
        <v/>
      </c>
      <c r="N4038" s="12" t="str">
        <f t="shared" si="192"/>
        <v/>
      </c>
      <c r="O4038" t="str">
        <f t="shared" si="193"/>
        <v/>
      </c>
    </row>
    <row r="4039" spans="1:15" x14ac:dyDescent="0.25">
      <c r="A4039">
        <v>1991</v>
      </c>
      <c r="B4039">
        <v>3</v>
      </c>
      <c r="C4039" s="2">
        <v>0.48749999999999999</v>
      </c>
      <c r="D4039">
        <v>2</v>
      </c>
      <c r="E4039">
        <v>6</v>
      </c>
      <c r="F4039" t="s">
        <v>1239</v>
      </c>
      <c r="G4039" t="s">
        <v>4054</v>
      </c>
      <c r="H4039">
        <v>10</v>
      </c>
      <c r="I4039">
        <v>12</v>
      </c>
      <c r="J4039">
        <v>1.46</v>
      </c>
      <c r="K4039">
        <v>1.42</v>
      </c>
      <c r="L4039">
        <v>65</v>
      </c>
      <c r="M4039" t="str">
        <f t="shared" si="191"/>
        <v/>
      </c>
      <c r="N4039" s="12" t="str">
        <f t="shared" si="192"/>
        <v/>
      </c>
      <c r="O4039" t="str">
        <f t="shared" si="193"/>
        <v/>
      </c>
    </row>
    <row r="4040" spans="1:15" x14ac:dyDescent="0.25">
      <c r="A4040">
        <v>1991</v>
      </c>
      <c r="B4040">
        <v>3</v>
      </c>
      <c r="C4040" s="2">
        <v>0.46458333333333335</v>
      </c>
      <c r="D4040">
        <v>3</v>
      </c>
      <c r="E4040">
        <v>1</v>
      </c>
      <c r="F4040" t="s">
        <v>468</v>
      </c>
      <c r="G4040" t="s">
        <v>4095</v>
      </c>
      <c r="H4040">
        <v>10</v>
      </c>
      <c r="I4040">
        <v>12</v>
      </c>
      <c r="J4040">
        <v>1.42</v>
      </c>
      <c r="K4040">
        <v>3.64</v>
      </c>
      <c r="L4040">
        <v>55.3</v>
      </c>
      <c r="M4040" t="str">
        <f t="shared" si="191"/>
        <v/>
      </c>
      <c r="N4040" s="12" t="str">
        <f t="shared" si="192"/>
        <v/>
      </c>
      <c r="O4040" t="str">
        <f t="shared" si="193"/>
        <v/>
      </c>
    </row>
    <row r="4041" spans="1:15" x14ac:dyDescent="0.25">
      <c r="A4041">
        <v>1991</v>
      </c>
      <c r="B4041">
        <v>3</v>
      </c>
      <c r="C4041" s="2">
        <v>0.44166666666666665</v>
      </c>
      <c r="D4041">
        <v>1</v>
      </c>
      <c r="E4041">
        <v>10</v>
      </c>
      <c r="F4041" t="s">
        <v>3704</v>
      </c>
      <c r="G4041" t="s">
        <v>4094</v>
      </c>
      <c r="H4041">
        <v>10</v>
      </c>
      <c r="I4041">
        <v>12</v>
      </c>
      <c r="J4041">
        <v>3.64</v>
      </c>
      <c r="K4041">
        <v>3.78</v>
      </c>
      <c r="L4041">
        <v>54.5</v>
      </c>
      <c r="M4041" t="str">
        <f t="shared" si="191"/>
        <v/>
      </c>
      <c r="N4041" s="12" t="str">
        <f t="shared" si="192"/>
        <v/>
      </c>
      <c r="O4041" t="str">
        <f t="shared" si="193"/>
        <v/>
      </c>
    </row>
    <row r="4042" spans="1:15" x14ac:dyDescent="0.25">
      <c r="A4042">
        <v>1991</v>
      </c>
      <c r="B4042">
        <v>3</v>
      </c>
      <c r="C4042" s="2">
        <v>0.41875000000000001</v>
      </c>
      <c r="D4042">
        <v>2</v>
      </c>
      <c r="E4042">
        <v>5</v>
      </c>
      <c r="F4042" t="s">
        <v>3676</v>
      </c>
      <c r="H4042">
        <v>10</v>
      </c>
      <c r="I4042">
        <v>12</v>
      </c>
      <c r="J4042">
        <v>3.78</v>
      </c>
      <c r="K4042">
        <v>2.42</v>
      </c>
      <c r="L4042">
        <v>60.4</v>
      </c>
      <c r="M4042" t="str">
        <f t="shared" si="191"/>
        <v/>
      </c>
      <c r="N4042" s="12" t="str">
        <f t="shared" si="192"/>
        <v/>
      </c>
      <c r="O4042" t="str">
        <f t="shared" si="193"/>
        <v/>
      </c>
    </row>
    <row r="4043" spans="1:15" x14ac:dyDescent="0.25">
      <c r="A4043">
        <v>1991</v>
      </c>
      <c r="B4043">
        <v>3</v>
      </c>
      <c r="C4043" s="2">
        <v>0.39583333333333331</v>
      </c>
      <c r="D4043">
        <v>2</v>
      </c>
      <c r="E4043">
        <v>15</v>
      </c>
      <c r="F4043" t="s">
        <v>3646</v>
      </c>
      <c r="G4043" t="s">
        <v>4093</v>
      </c>
      <c r="H4043">
        <v>10</v>
      </c>
      <c r="I4043">
        <v>12</v>
      </c>
      <c r="J4043">
        <v>2.42</v>
      </c>
      <c r="K4043">
        <v>2.02</v>
      </c>
      <c r="L4043">
        <v>62</v>
      </c>
      <c r="M4043" t="str">
        <f t="shared" si="191"/>
        <v/>
      </c>
      <c r="N4043" s="12" t="str">
        <f t="shared" si="192"/>
        <v/>
      </c>
      <c r="O4043" t="str">
        <f t="shared" si="193"/>
        <v/>
      </c>
    </row>
    <row r="4044" spans="1:15" x14ac:dyDescent="0.25">
      <c r="A4044">
        <v>1991</v>
      </c>
      <c r="B4044">
        <v>3</v>
      </c>
      <c r="C4044" s="2">
        <v>0.37291666666666662</v>
      </c>
      <c r="D4044">
        <v>3</v>
      </c>
      <c r="E4044">
        <v>13</v>
      </c>
      <c r="F4044" t="s">
        <v>3748</v>
      </c>
      <c r="G4044" t="s">
        <v>4092</v>
      </c>
      <c r="H4044">
        <v>10</v>
      </c>
      <c r="I4044">
        <v>12</v>
      </c>
      <c r="J4044">
        <v>2.02</v>
      </c>
      <c r="K4044">
        <v>4.37</v>
      </c>
      <c r="L4044">
        <v>51.1</v>
      </c>
      <c r="M4044" t="str">
        <f t="shared" si="191"/>
        <v/>
      </c>
      <c r="N4044" s="12" t="str">
        <f t="shared" si="192"/>
        <v/>
      </c>
      <c r="O4044" t="str">
        <f t="shared" si="193"/>
        <v/>
      </c>
    </row>
    <row r="4045" spans="1:15" x14ac:dyDescent="0.25">
      <c r="A4045">
        <v>1991</v>
      </c>
      <c r="B4045">
        <v>3</v>
      </c>
      <c r="C4045" s="2">
        <v>0.35000000000000003</v>
      </c>
      <c r="D4045">
        <v>1</v>
      </c>
      <c r="E4045">
        <v>10</v>
      </c>
      <c r="F4045" t="s">
        <v>3711</v>
      </c>
      <c r="G4045" t="s">
        <v>4054</v>
      </c>
      <c r="H4045">
        <v>10</v>
      </c>
      <c r="I4045">
        <v>12</v>
      </c>
      <c r="J4045">
        <v>4.37</v>
      </c>
      <c r="K4045">
        <v>4.6100000000000003</v>
      </c>
      <c r="L4045">
        <v>49.6</v>
      </c>
      <c r="M4045" t="str">
        <f t="shared" si="191"/>
        <v/>
      </c>
      <c r="N4045" s="12" t="str">
        <f t="shared" si="192"/>
        <v/>
      </c>
      <c r="O4045" t="str">
        <f t="shared" si="193"/>
        <v/>
      </c>
    </row>
    <row r="4046" spans="1:15" x14ac:dyDescent="0.25">
      <c r="A4046">
        <v>1991</v>
      </c>
      <c r="B4046">
        <v>3</v>
      </c>
      <c r="C4046" s="2">
        <v>0.32708333333333334</v>
      </c>
      <c r="D4046">
        <v>2</v>
      </c>
      <c r="E4046">
        <v>5</v>
      </c>
      <c r="F4046" t="s">
        <v>4091</v>
      </c>
      <c r="G4046" t="s">
        <v>4090</v>
      </c>
      <c r="H4046">
        <v>10</v>
      </c>
      <c r="I4046">
        <v>12</v>
      </c>
      <c r="J4046">
        <v>4.6100000000000003</v>
      </c>
      <c r="K4046">
        <v>4.03</v>
      </c>
      <c r="L4046">
        <v>52.1</v>
      </c>
      <c r="M4046" t="str">
        <f t="shared" si="191"/>
        <v/>
      </c>
      <c r="N4046" s="12" t="str">
        <f t="shared" si="192"/>
        <v/>
      </c>
      <c r="O4046" t="str">
        <f t="shared" si="193"/>
        <v/>
      </c>
    </row>
    <row r="4047" spans="1:15" x14ac:dyDescent="0.25">
      <c r="A4047">
        <v>1991</v>
      </c>
      <c r="B4047">
        <v>3</v>
      </c>
      <c r="C4047" s="2">
        <v>0.30416666666666664</v>
      </c>
      <c r="D4047">
        <v>3</v>
      </c>
      <c r="E4047">
        <v>4</v>
      </c>
      <c r="F4047" t="s">
        <v>3688</v>
      </c>
      <c r="G4047" t="s">
        <v>4089</v>
      </c>
      <c r="H4047">
        <v>10</v>
      </c>
      <c r="I4047">
        <v>12</v>
      </c>
      <c r="J4047">
        <v>4.03</v>
      </c>
      <c r="K4047">
        <v>6.51</v>
      </c>
      <c r="L4047">
        <v>39.9</v>
      </c>
      <c r="M4047" t="str">
        <f t="shared" si="191"/>
        <v/>
      </c>
      <c r="N4047" s="12" t="str">
        <f t="shared" si="192"/>
        <v/>
      </c>
      <c r="O4047" t="str">
        <f t="shared" si="193"/>
        <v/>
      </c>
    </row>
    <row r="4048" spans="1:15" x14ac:dyDescent="0.25">
      <c r="A4048">
        <v>1991</v>
      </c>
      <c r="B4048">
        <v>3</v>
      </c>
      <c r="C4048" s="2">
        <v>0.28125</v>
      </c>
      <c r="D4048">
        <v>1</v>
      </c>
      <c r="E4048">
        <v>3</v>
      </c>
      <c r="F4048" t="s">
        <v>4059</v>
      </c>
      <c r="G4048" t="s">
        <v>4088</v>
      </c>
      <c r="H4048">
        <v>10</v>
      </c>
      <c r="I4048">
        <v>12</v>
      </c>
      <c r="J4048">
        <v>6.51</v>
      </c>
      <c r="K4048">
        <v>5.91</v>
      </c>
      <c r="L4048">
        <v>42.4</v>
      </c>
      <c r="M4048" t="str">
        <f t="shared" si="191"/>
        <v/>
      </c>
      <c r="N4048" s="12" t="str">
        <f t="shared" si="192"/>
        <v/>
      </c>
      <c r="O4048" t="str">
        <f t="shared" si="193"/>
        <v/>
      </c>
    </row>
    <row r="4049" spans="1:15" x14ac:dyDescent="0.25">
      <c r="A4049">
        <v>1991</v>
      </c>
      <c r="B4049">
        <v>3</v>
      </c>
      <c r="C4049" s="2">
        <v>0.25833333333333336</v>
      </c>
      <c r="D4049">
        <v>2</v>
      </c>
      <c r="E4049">
        <v>1</v>
      </c>
      <c r="F4049" t="s">
        <v>3649</v>
      </c>
      <c r="G4049" t="s">
        <v>4087</v>
      </c>
      <c r="H4049">
        <v>17</v>
      </c>
      <c r="I4049">
        <v>12</v>
      </c>
      <c r="J4049">
        <v>5.91</v>
      </c>
      <c r="K4049">
        <v>7</v>
      </c>
      <c r="L4049">
        <v>36.799999999999997</v>
      </c>
      <c r="M4049">
        <f t="shared" si="191"/>
        <v>3</v>
      </c>
      <c r="N4049" s="12">
        <f t="shared" si="192"/>
        <v>2.6944444444444444E-2</v>
      </c>
      <c r="O4049">
        <f t="shared" si="193"/>
        <v>5</v>
      </c>
    </row>
    <row r="4050" spans="1:15" x14ac:dyDescent="0.25">
      <c r="A4050">
        <v>1991</v>
      </c>
      <c r="B4050">
        <v>3</v>
      </c>
      <c r="C4050" s="2">
        <v>0.2298611111111111</v>
      </c>
      <c r="G4050" t="s">
        <v>4086</v>
      </c>
      <c r="H4050">
        <v>17</v>
      </c>
      <c r="I4050">
        <v>12</v>
      </c>
      <c r="J4050">
        <v>0</v>
      </c>
      <c r="K4050">
        <v>1.6</v>
      </c>
      <c r="L4050">
        <v>44.1</v>
      </c>
      <c r="M4050" t="str">
        <f t="shared" si="191"/>
        <v/>
      </c>
      <c r="N4050" s="12" t="str">
        <f t="shared" si="192"/>
        <v/>
      </c>
      <c r="O4050" t="str">
        <f t="shared" si="193"/>
        <v/>
      </c>
    </row>
    <row r="4051" spans="1:15" x14ac:dyDescent="0.25">
      <c r="A4051">
        <v>1991</v>
      </c>
      <c r="B4051">
        <v>3</v>
      </c>
      <c r="C4051" s="2">
        <v>0.22291666666666665</v>
      </c>
      <c r="D4051">
        <v>1</v>
      </c>
      <c r="E4051">
        <v>10</v>
      </c>
      <c r="F4051" t="s">
        <v>3838</v>
      </c>
      <c r="G4051" t="s">
        <v>4085</v>
      </c>
      <c r="H4051">
        <v>17</v>
      </c>
      <c r="I4051">
        <v>12</v>
      </c>
      <c r="J4051">
        <v>1.6</v>
      </c>
      <c r="K4051">
        <v>2.13</v>
      </c>
      <c r="L4051">
        <v>46.6</v>
      </c>
      <c r="M4051" t="str">
        <f t="shared" si="191"/>
        <v/>
      </c>
      <c r="N4051" s="12" t="str">
        <f t="shared" si="192"/>
        <v/>
      </c>
      <c r="O4051" t="str">
        <f t="shared" si="193"/>
        <v/>
      </c>
    </row>
    <row r="4052" spans="1:15" x14ac:dyDescent="0.25">
      <c r="A4052">
        <v>1991</v>
      </c>
      <c r="B4052">
        <v>3</v>
      </c>
      <c r="C4052" s="2">
        <v>0.21319444444444444</v>
      </c>
      <c r="D4052">
        <v>2</v>
      </c>
      <c r="E4052">
        <v>2</v>
      </c>
      <c r="F4052" t="s">
        <v>3642</v>
      </c>
      <c r="G4052" t="s">
        <v>4084</v>
      </c>
      <c r="H4052">
        <v>17</v>
      </c>
      <c r="I4052">
        <v>12</v>
      </c>
      <c r="J4052">
        <v>2.13</v>
      </c>
      <c r="K4052">
        <v>2.46</v>
      </c>
      <c r="L4052">
        <v>48.2</v>
      </c>
      <c r="M4052" t="str">
        <f t="shared" si="191"/>
        <v/>
      </c>
      <c r="N4052" s="12" t="str">
        <f t="shared" si="192"/>
        <v/>
      </c>
      <c r="O4052" t="str">
        <f t="shared" si="193"/>
        <v/>
      </c>
    </row>
    <row r="4053" spans="1:15" x14ac:dyDescent="0.25">
      <c r="A4053">
        <v>1991</v>
      </c>
      <c r="B4053">
        <v>3</v>
      </c>
      <c r="C4053" s="2">
        <v>0.20347222222222219</v>
      </c>
      <c r="D4053">
        <v>1</v>
      </c>
      <c r="E4053">
        <v>10</v>
      </c>
      <c r="F4053" t="s">
        <v>468</v>
      </c>
      <c r="G4053" t="s">
        <v>3717</v>
      </c>
      <c r="H4053">
        <v>17</v>
      </c>
      <c r="I4053">
        <v>12</v>
      </c>
      <c r="J4053">
        <v>2.46</v>
      </c>
      <c r="K4053">
        <v>2.1800000000000002</v>
      </c>
      <c r="L4053">
        <v>46.6</v>
      </c>
      <c r="M4053" t="str">
        <f t="shared" si="191"/>
        <v/>
      </c>
      <c r="N4053" s="12" t="str">
        <f t="shared" si="192"/>
        <v/>
      </c>
      <c r="O4053" t="str">
        <f t="shared" si="193"/>
        <v/>
      </c>
    </row>
    <row r="4054" spans="1:15" x14ac:dyDescent="0.25">
      <c r="A4054">
        <v>1991</v>
      </c>
      <c r="B4054">
        <v>3</v>
      </c>
      <c r="C4054" s="2">
        <v>0.19375000000000001</v>
      </c>
      <c r="D4054">
        <v>2</v>
      </c>
      <c r="E4054">
        <v>8</v>
      </c>
      <c r="F4054" t="s">
        <v>477</v>
      </c>
      <c r="H4054">
        <v>17</v>
      </c>
      <c r="I4054">
        <v>12</v>
      </c>
      <c r="J4054">
        <v>2.1800000000000002</v>
      </c>
      <c r="K4054">
        <v>0.83</v>
      </c>
      <c r="L4054">
        <v>39.6</v>
      </c>
      <c r="M4054" t="str">
        <f t="shared" si="191"/>
        <v/>
      </c>
      <c r="N4054" s="12" t="str">
        <f t="shared" si="192"/>
        <v/>
      </c>
      <c r="O4054" t="str">
        <f t="shared" si="193"/>
        <v/>
      </c>
    </row>
    <row r="4055" spans="1:15" x14ac:dyDescent="0.25">
      <c r="A4055">
        <v>1991</v>
      </c>
      <c r="B4055">
        <v>3</v>
      </c>
      <c r="C4055" s="2">
        <v>0.18402777777777779</v>
      </c>
      <c r="D4055">
        <v>2</v>
      </c>
      <c r="E4055">
        <v>18</v>
      </c>
      <c r="F4055" t="s">
        <v>3822</v>
      </c>
      <c r="G4055" t="s">
        <v>4010</v>
      </c>
      <c r="H4055">
        <v>17</v>
      </c>
      <c r="I4055">
        <v>12</v>
      </c>
      <c r="J4055">
        <v>0.83</v>
      </c>
      <c r="K4055">
        <v>0.17</v>
      </c>
      <c r="L4055">
        <v>36.1</v>
      </c>
      <c r="M4055" t="str">
        <f t="shared" si="191"/>
        <v/>
      </c>
      <c r="N4055" s="12" t="str">
        <f t="shared" si="192"/>
        <v/>
      </c>
      <c r="O4055" t="str">
        <f t="shared" si="193"/>
        <v/>
      </c>
    </row>
    <row r="4056" spans="1:15" x14ac:dyDescent="0.25">
      <c r="A4056">
        <v>1991</v>
      </c>
      <c r="B4056">
        <v>3</v>
      </c>
      <c r="C4056" s="2">
        <v>0.17430555555555557</v>
      </c>
      <c r="D4056">
        <v>3</v>
      </c>
      <c r="E4056">
        <v>18</v>
      </c>
      <c r="F4056" t="s">
        <v>3822</v>
      </c>
      <c r="G4056" t="s">
        <v>3635</v>
      </c>
      <c r="H4056">
        <v>17</v>
      </c>
      <c r="I4056">
        <v>12</v>
      </c>
      <c r="J4056">
        <v>0.17</v>
      </c>
      <c r="K4056">
        <v>-0.85</v>
      </c>
      <c r="L4056">
        <v>31</v>
      </c>
      <c r="M4056" t="str">
        <f t="shared" si="191"/>
        <v/>
      </c>
      <c r="N4056" s="12" t="str">
        <f t="shared" si="192"/>
        <v/>
      </c>
      <c r="O4056" t="str">
        <f t="shared" si="193"/>
        <v/>
      </c>
    </row>
    <row r="4057" spans="1:15" x14ac:dyDescent="0.25">
      <c r="A4057">
        <v>1991</v>
      </c>
      <c r="B4057">
        <v>3</v>
      </c>
      <c r="C4057" s="2">
        <v>0.16458333333333333</v>
      </c>
      <c r="D4057">
        <v>4</v>
      </c>
      <c r="E4057">
        <v>25</v>
      </c>
      <c r="F4057" t="s">
        <v>3770</v>
      </c>
      <c r="G4057" t="s">
        <v>4083</v>
      </c>
      <c r="H4057">
        <v>17</v>
      </c>
      <c r="I4057">
        <v>12</v>
      </c>
      <c r="J4057">
        <v>-0.85</v>
      </c>
      <c r="K4057">
        <v>-1.73</v>
      </c>
      <c r="L4057">
        <v>26.8</v>
      </c>
      <c r="M4057" t="str">
        <f t="shared" si="191"/>
        <v/>
      </c>
      <c r="N4057" s="12" t="str">
        <f t="shared" si="192"/>
        <v/>
      </c>
      <c r="O4057" t="str">
        <f t="shared" si="193"/>
        <v/>
      </c>
    </row>
    <row r="4058" spans="1:15" x14ac:dyDescent="0.25">
      <c r="A4058">
        <v>1991</v>
      </c>
      <c r="B4058">
        <v>3</v>
      </c>
      <c r="C4058" s="2">
        <v>0.15416666666666667</v>
      </c>
      <c r="D4058">
        <v>1</v>
      </c>
      <c r="E4058">
        <v>10</v>
      </c>
      <c r="F4058" t="s">
        <v>1239</v>
      </c>
      <c r="G4058" t="s">
        <v>4082</v>
      </c>
      <c r="H4058">
        <v>17</v>
      </c>
      <c r="I4058">
        <v>12</v>
      </c>
      <c r="J4058">
        <v>1.73</v>
      </c>
      <c r="K4058">
        <v>2.39</v>
      </c>
      <c r="L4058">
        <v>23.8</v>
      </c>
      <c r="M4058" t="str">
        <f t="shared" si="191"/>
        <v/>
      </c>
      <c r="N4058" s="12" t="str">
        <f t="shared" si="192"/>
        <v/>
      </c>
      <c r="O4058" t="str">
        <f t="shared" si="193"/>
        <v/>
      </c>
    </row>
    <row r="4059" spans="1:15" x14ac:dyDescent="0.25">
      <c r="A4059">
        <v>1991</v>
      </c>
      <c r="B4059">
        <v>3</v>
      </c>
      <c r="C4059" s="2">
        <v>0.13819444444444443</v>
      </c>
      <c r="D4059">
        <v>1</v>
      </c>
      <c r="E4059">
        <v>10</v>
      </c>
      <c r="F4059" t="s">
        <v>3642</v>
      </c>
      <c r="H4059">
        <v>17</v>
      </c>
      <c r="I4059">
        <v>12</v>
      </c>
      <c r="J4059">
        <v>2.39</v>
      </c>
      <c r="K4059">
        <v>2.72</v>
      </c>
      <c r="L4059">
        <v>22.1</v>
      </c>
      <c r="M4059" t="str">
        <f t="shared" si="191"/>
        <v/>
      </c>
      <c r="N4059" s="12" t="str">
        <f t="shared" si="192"/>
        <v/>
      </c>
      <c r="O4059" t="str">
        <f t="shared" si="193"/>
        <v/>
      </c>
    </row>
    <row r="4060" spans="1:15" x14ac:dyDescent="0.25">
      <c r="A4060">
        <v>1991</v>
      </c>
      <c r="B4060">
        <v>3</v>
      </c>
      <c r="C4060" s="2">
        <v>0.12222222222222223</v>
      </c>
      <c r="D4060">
        <v>1</v>
      </c>
      <c r="E4060">
        <v>10</v>
      </c>
      <c r="F4060" t="s">
        <v>3658</v>
      </c>
      <c r="G4060" t="s">
        <v>4081</v>
      </c>
      <c r="H4060">
        <v>17</v>
      </c>
      <c r="I4060">
        <v>12</v>
      </c>
      <c r="J4060">
        <v>2.72</v>
      </c>
      <c r="K4060">
        <v>2.1800000000000002</v>
      </c>
      <c r="L4060">
        <v>23.9</v>
      </c>
      <c r="M4060" t="str">
        <f t="shared" si="191"/>
        <v/>
      </c>
      <c r="N4060" s="12" t="str">
        <f t="shared" si="192"/>
        <v/>
      </c>
      <c r="O4060" t="str">
        <f t="shared" si="193"/>
        <v/>
      </c>
    </row>
    <row r="4061" spans="1:15" x14ac:dyDescent="0.25">
      <c r="A4061">
        <v>1991</v>
      </c>
      <c r="B4061">
        <v>3</v>
      </c>
      <c r="C4061" s="2">
        <v>0.10625</v>
      </c>
      <c r="D4061">
        <v>2</v>
      </c>
      <c r="E4061">
        <v>10</v>
      </c>
      <c r="F4061" t="s">
        <v>3658</v>
      </c>
      <c r="G4061" t="s">
        <v>4080</v>
      </c>
      <c r="H4061">
        <v>17</v>
      </c>
      <c r="I4061">
        <v>12</v>
      </c>
      <c r="J4061">
        <v>2.1800000000000002</v>
      </c>
      <c r="K4061">
        <v>1.36</v>
      </c>
      <c r="L4061">
        <v>27</v>
      </c>
      <c r="M4061" t="str">
        <f t="shared" si="191"/>
        <v/>
      </c>
      <c r="N4061" s="12" t="str">
        <f t="shared" si="192"/>
        <v/>
      </c>
      <c r="O4061" t="str">
        <f t="shared" si="193"/>
        <v/>
      </c>
    </row>
    <row r="4062" spans="1:15" x14ac:dyDescent="0.25">
      <c r="A4062">
        <v>1991</v>
      </c>
      <c r="B4062">
        <v>3</v>
      </c>
      <c r="C4062" s="2">
        <v>9.0277777777777776E-2</v>
      </c>
      <c r="D4062">
        <v>3</v>
      </c>
      <c r="E4062">
        <v>11</v>
      </c>
      <c r="F4062" t="s">
        <v>3753</v>
      </c>
      <c r="G4062" t="s">
        <v>4079</v>
      </c>
      <c r="H4062">
        <v>17</v>
      </c>
      <c r="I4062">
        <v>12</v>
      </c>
      <c r="J4062">
        <v>1.36</v>
      </c>
      <c r="K4062">
        <v>0.99</v>
      </c>
      <c r="L4062">
        <v>28.3</v>
      </c>
      <c r="M4062" t="str">
        <f t="shared" si="191"/>
        <v/>
      </c>
      <c r="N4062" s="12" t="str">
        <f t="shared" si="192"/>
        <v/>
      </c>
      <c r="O4062" t="str">
        <f t="shared" si="193"/>
        <v/>
      </c>
    </row>
    <row r="4063" spans="1:15" x14ac:dyDescent="0.25">
      <c r="A4063">
        <v>1991</v>
      </c>
      <c r="B4063">
        <v>3</v>
      </c>
      <c r="C4063" s="2">
        <v>7.4305555555555555E-2</v>
      </c>
      <c r="D4063">
        <v>4</v>
      </c>
      <c r="E4063">
        <v>2</v>
      </c>
      <c r="F4063" t="s">
        <v>3663</v>
      </c>
      <c r="G4063" t="s">
        <v>4078</v>
      </c>
      <c r="H4063">
        <v>17</v>
      </c>
      <c r="I4063">
        <v>12</v>
      </c>
      <c r="J4063">
        <v>0.99</v>
      </c>
      <c r="K4063">
        <v>-1.4</v>
      </c>
      <c r="L4063">
        <v>40.1</v>
      </c>
      <c r="M4063" t="str">
        <f t="shared" si="191"/>
        <v/>
      </c>
      <c r="N4063" s="12" t="str">
        <f t="shared" si="192"/>
        <v/>
      </c>
      <c r="O4063" t="str">
        <f t="shared" si="193"/>
        <v/>
      </c>
    </row>
    <row r="4064" spans="1:15" x14ac:dyDescent="0.25">
      <c r="A4064">
        <v>1991</v>
      </c>
      <c r="B4064">
        <v>3</v>
      </c>
      <c r="C4064" s="2">
        <v>5.486111111111111E-2</v>
      </c>
      <c r="D4064">
        <v>1</v>
      </c>
      <c r="E4064">
        <v>10</v>
      </c>
      <c r="F4064" t="s">
        <v>3706</v>
      </c>
      <c r="G4064" t="s">
        <v>4077</v>
      </c>
      <c r="H4064">
        <v>17</v>
      </c>
      <c r="I4064">
        <v>12</v>
      </c>
      <c r="J4064">
        <v>1.4</v>
      </c>
      <c r="K4064">
        <v>2.0699999999999998</v>
      </c>
      <c r="L4064">
        <v>43.4</v>
      </c>
      <c r="M4064" t="str">
        <f t="shared" si="191"/>
        <v/>
      </c>
      <c r="N4064" s="12" t="str">
        <f t="shared" si="192"/>
        <v/>
      </c>
      <c r="O4064" t="str">
        <f t="shared" si="193"/>
        <v/>
      </c>
    </row>
    <row r="4065" spans="1:15" x14ac:dyDescent="0.25">
      <c r="A4065">
        <v>1991</v>
      </c>
      <c r="B4065">
        <v>3</v>
      </c>
      <c r="C4065" s="2">
        <v>3.6805555555555557E-2</v>
      </c>
      <c r="D4065">
        <v>2</v>
      </c>
      <c r="E4065">
        <v>1</v>
      </c>
      <c r="F4065" t="s">
        <v>3659</v>
      </c>
      <c r="G4065" t="s">
        <v>4076</v>
      </c>
      <c r="H4065">
        <v>17</v>
      </c>
      <c r="I4065">
        <v>12</v>
      </c>
      <c r="J4065">
        <v>2.0699999999999998</v>
      </c>
      <c r="K4065">
        <v>2.2599999999999998</v>
      </c>
      <c r="L4065">
        <v>44.2</v>
      </c>
      <c r="M4065" t="str">
        <f t="shared" si="191"/>
        <v/>
      </c>
      <c r="N4065" s="12" t="str">
        <f t="shared" si="192"/>
        <v/>
      </c>
      <c r="O4065" t="str">
        <f t="shared" si="193"/>
        <v/>
      </c>
    </row>
    <row r="4066" spans="1:15" x14ac:dyDescent="0.25">
      <c r="A4066">
        <v>1991</v>
      </c>
      <c r="B4066">
        <v>3</v>
      </c>
      <c r="C4066" s="2">
        <v>1.8749999999999999E-2</v>
      </c>
      <c r="D4066">
        <v>1</v>
      </c>
      <c r="E4066">
        <v>10</v>
      </c>
      <c r="F4066" t="s">
        <v>3805</v>
      </c>
      <c r="G4066" t="s">
        <v>4075</v>
      </c>
      <c r="H4066">
        <v>17</v>
      </c>
      <c r="I4066">
        <v>12</v>
      </c>
      <c r="J4066">
        <v>2.2599999999999998</v>
      </c>
      <c r="K4066">
        <v>3.51</v>
      </c>
      <c r="L4066">
        <v>51.1</v>
      </c>
      <c r="M4066" t="str">
        <f t="shared" si="191"/>
        <v/>
      </c>
      <c r="N4066" s="12" t="str">
        <f t="shared" si="192"/>
        <v/>
      </c>
      <c r="O4066" t="str">
        <f t="shared" si="193"/>
        <v/>
      </c>
    </row>
    <row r="4067" spans="1:15" x14ac:dyDescent="0.25">
      <c r="A4067">
        <v>1991</v>
      </c>
      <c r="B4067">
        <v>4</v>
      </c>
      <c r="C4067" s="2">
        <v>0.625</v>
      </c>
      <c r="D4067">
        <v>1</v>
      </c>
      <c r="E4067">
        <v>10</v>
      </c>
      <c r="F4067" t="s">
        <v>523</v>
      </c>
      <c r="G4067" t="s">
        <v>4074</v>
      </c>
      <c r="H4067">
        <v>17</v>
      </c>
      <c r="I4067">
        <v>19</v>
      </c>
      <c r="J4067">
        <v>3.51</v>
      </c>
      <c r="K4067">
        <v>7</v>
      </c>
      <c r="L4067">
        <v>70.5</v>
      </c>
      <c r="M4067">
        <f t="shared" si="191"/>
        <v>4</v>
      </c>
      <c r="N4067" s="12">
        <f t="shared" si="192"/>
        <v>3.125E-2</v>
      </c>
      <c r="O4067">
        <f t="shared" si="193"/>
        <v>2</v>
      </c>
    </row>
    <row r="4068" spans="1:15" x14ac:dyDescent="0.25">
      <c r="A4068">
        <v>1991</v>
      </c>
      <c r="B4068">
        <v>4</v>
      </c>
      <c r="C4068" s="2">
        <v>0.61944444444444446</v>
      </c>
      <c r="G4068" t="s">
        <v>4073</v>
      </c>
      <c r="H4068">
        <v>17</v>
      </c>
      <c r="I4068">
        <v>19</v>
      </c>
      <c r="J4068">
        <v>0</v>
      </c>
      <c r="K4068">
        <v>0.48</v>
      </c>
      <c r="L4068">
        <v>68</v>
      </c>
      <c r="M4068" t="str">
        <f t="shared" si="191"/>
        <v/>
      </c>
      <c r="N4068" s="12" t="str">
        <f t="shared" si="192"/>
        <v/>
      </c>
      <c r="O4068" t="str">
        <f t="shared" si="193"/>
        <v/>
      </c>
    </row>
    <row r="4069" spans="1:15" x14ac:dyDescent="0.25">
      <c r="A4069">
        <v>1991</v>
      </c>
      <c r="B4069">
        <v>4</v>
      </c>
      <c r="C4069" s="2">
        <v>0.61319444444444449</v>
      </c>
      <c r="D4069">
        <v>1</v>
      </c>
      <c r="E4069">
        <v>10</v>
      </c>
      <c r="F4069" t="s">
        <v>518</v>
      </c>
      <c r="G4069" t="s">
        <v>4072</v>
      </c>
      <c r="H4069">
        <v>17</v>
      </c>
      <c r="I4069">
        <v>19</v>
      </c>
      <c r="J4069">
        <v>0.48</v>
      </c>
      <c r="K4069">
        <v>0.34</v>
      </c>
      <c r="L4069">
        <v>68.7</v>
      </c>
      <c r="M4069" t="str">
        <f t="shared" si="191"/>
        <v/>
      </c>
      <c r="N4069" s="12" t="str">
        <f t="shared" si="192"/>
        <v/>
      </c>
      <c r="O4069" t="str">
        <f t="shared" si="193"/>
        <v/>
      </c>
    </row>
    <row r="4070" spans="1:15" x14ac:dyDescent="0.25">
      <c r="A4070">
        <v>1991</v>
      </c>
      <c r="B4070">
        <v>4</v>
      </c>
      <c r="C4070" s="2">
        <v>0.59166666666666667</v>
      </c>
      <c r="D4070">
        <v>2</v>
      </c>
      <c r="E4070">
        <v>7</v>
      </c>
      <c r="F4070" t="s">
        <v>507</v>
      </c>
      <c r="G4070" t="s">
        <v>4071</v>
      </c>
      <c r="H4070">
        <v>17</v>
      </c>
      <c r="I4070">
        <v>19</v>
      </c>
      <c r="J4070">
        <v>0.34</v>
      </c>
      <c r="K4070">
        <v>-0.36</v>
      </c>
      <c r="L4070">
        <v>72.400000000000006</v>
      </c>
      <c r="M4070" t="str">
        <f t="shared" si="191"/>
        <v/>
      </c>
      <c r="N4070" s="12" t="str">
        <f t="shared" si="192"/>
        <v/>
      </c>
      <c r="O4070" t="str">
        <f t="shared" si="193"/>
        <v/>
      </c>
    </row>
    <row r="4071" spans="1:15" x14ac:dyDescent="0.25">
      <c r="A4071">
        <v>1991</v>
      </c>
      <c r="B4071">
        <v>4</v>
      </c>
      <c r="C4071" s="2">
        <v>0.57013888888888886</v>
      </c>
      <c r="D4071">
        <v>3</v>
      </c>
      <c r="E4071">
        <v>7</v>
      </c>
      <c r="F4071" t="s">
        <v>507</v>
      </c>
      <c r="G4071" t="s">
        <v>4070</v>
      </c>
      <c r="H4071">
        <v>17</v>
      </c>
      <c r="I4071">
        <v>19</v>
      </c>
      <c r="J4071">
        <v>-0.36</v>
      </c>
      <c r="K4071">
        <v>1.8</v>
      </c>
      <c r="L4071">
        <v>60.3</v>
      </c>
      <c r="M4071" t="str">
        <f t="shared" si="191"/>
        <v/>
      </c>
      <c r="N4071" s="12" t="str">
        <f t="shared" si="192"/>
        <v/>
      </c>
      <c r="O4071" t="str">
        <f t="shared" si="193"/>
        <v/>
      </c>
    </row>
    <row r="4072" spans="1:15" x14ac:dyDescent="0.25">
      <c r="A4072">
        <v>1991</v>
      </c>
      <c r="B4072">
        <v>4</v>
      </c>
      <c r="C4072" s="2">
        <v>0.54861111111111105</v>
      </c>
      <c r="D4072">
        <v>1</v>
      </c>
      <c r="E4072">
        <v>10</v>
      </c>
      <c r="F4072" t="s">
        <v>467</v>
      </c>
      <c r="G4072" t="s">
        <v>4069</v>
      </c>
      <c r="H4072">
        <v>17</v>
      </c>
      <c r="I4072">
        <v>19</v>
      </c>
      <c r="J4072">
        <v>1.8</v>
      </c>
      <c r="K4072">
        <v>2.2000000000000002</v>
      </c>
      <c r="L4072">
        <v>57.7</v>
      </c>
      <c r="M4072" t="str">
        <f t="shared" si="191"/>
        <v/>
      </c>
      <c r="N4072" s="12" t="str">
        <f t="shared" si="192"/>
        <v/>
      </c>
      <c r="O4072" t="str">
        <f t="shared" si="193"/>
        <v/>
      </c>
    </row>
    <row r="4073" spans="1:15" x14ac:dyDescent="0.25">
      <c r="A4073">
        <v>1991</v>
      </c>
      <c r="B4073">
        <v>4</v>
      </c>
      <c r="C4073" s="2">
        <v>0.52708333333333335</v>
      </c>
      <c r="D4073">
        <v>2</v>
      </c>
      <c r="E4073">
        <v>3</v>
      </c>
      <c r="F4073" t="s">
        <v>4068</v>
      </c>
      <c r="G4073" t="s">
        <v>4067</v>
      </c>
      <c r="H4073">
        <v>17</v>
      </c>
      <c r="I4073">
        <v>19</v>
      </c>
      <c r="J4073">
        <v>2.2000000000000002</v>
      </c>
      <c r="K4073">
        <v>2.52</v>
      </c>
      <c r="L4073">
        <v>55.5</v>
      </c>
      <c r="M4073" t="str">
        <f t="shared" si="191"/>
        <v/>
      </c>
      <c r="N4073" s="12" t="str">
        <f t="shared" si="192"/>
        <v/>
      </c>
      <c r="O4073" t="str">
        <f t="shared" si="193"/>
        <v/>
      </c>
    </row>
    <row r="4074" spans="1:15" x14ac:dyDescent="0.25">
      <c r="A4074">
        <v>1991</v>
      </c>
      <c r="B4074">
        <v>4</v>
      </c>
      <c r="C4074" s="2">
        <v>0.50555555555555554</v>
      </c>
      <c r="D4074">
        <v>1</v>
      </c>
      <c r="E4074">
        <v>10</v>
      </c>
      <c r="F4074" t="s">
        <v>3659</v>
      </c>
      <c r="G4074" t="s">
        <v>4066</v>
      </c>
      <c r="H4074">
        <v>17</v>
      </c>
      <c r="I4074">
        <v>19</v>
      </c>
      <c r="J4074">
        <v>2.52</v>
      </c>
      <c r="K4074">
        <v>3.78</v>
      </c>
      <c r="L4074">
        <v>46.9</v>
      </c>
      <c r="M4074" t="str">
        <f t="shared" si="191"/>
        <v/>
      </c>
      <c r="N4074" s="12" t="str">
        <f t="shared" si="192"/>
        <v/>
      </c>
      <c r="O4074" t="str">
        <f t="shared" si="193"/>
        <v/>
      </c>
    </row>
    <row r="4075" spans="1:15" x14ac:dyDescent="0.25">
      <c r="A4075">
        <v>1991</v>
      </c>
      <c r="B4075">
        <v>4</v>
      </c>
      <c r="C4075" s="2">
        <v>0.48402777777777778</v>
      </c>
      <c r="D4075">
        <v>1</v>
      </c>
      <c r="E4075">
        <v>10</v>
      </c>
      <c r="F4075" t="s">
        <v>3814</v>
      </c>
      <c r="G4075" t="s">
        <v>4065</v>
      </c>
      <c r="H4075">
        <v>17</v>
      </c>
      <c r="I4075">
        <v>19</v>
      </c>
      <c r="J4075">
        <v>3.78</v>
      </c>
      <c r="K4075">
        <v>4.6500000000000004</v>
      </c>
      <c r="L4075">
        <v>40.700000000000003</v>
      </c>
      <c r="M4075" t="str">
        <f t="shared" si="191"/>
        <v/>
      </c>
      <c r="N4075" s="12" t="str">
        <f t="shared" si="192"/>
        <v/>
      </c>
      <c r="O4075" t="str">
        <f t="shared" si="193"/>
        <v/>
      </c>
    </row>
    <row r="4076" spans="1:15" x14ac:dyDescent="0.25">
      <c r="A4076">
        <v>1991</v>
      </c>
      <c r="B4076">
        <v>4</v>
      </c>
      <c r="C4076" s="2">
        <v>0.46249999999999997</v>
      </c>
      <c r="D4076">
        <v>1</v>
      </c>
      <c r="E4076">
        <v>10</v>
      </c>
      <c r="F4076" t="s">
        <v>3881</v>
      </c>
      <c r="G4076" t="s">
        <v>4061</v>
      </c>
      <c r="H4076">
        <v>17</v>
      </c>
      <c r="I4076">
        <v>19</v>
      </c>
      <c r="J4076">
        <v>4.6500000000000004</v>
      </c>
      <c r="K4076">
        <v>4.71</v>
      </c>
      <c r="L4076">
        <v>39.799999999999997</v>
      </c>
      <c r="M4076" t="str">
        <f t="shared" si="191"/>
        <v/>
      </c>
      <c r="N4076" s="12" t="str">
        <f t="shared" si="192"/>
        <v/>
      </c>
      <c r="O4076" t="str">
        <f t="shared" si="193"/>
        <v/>
      </c>
    </row>
    <row r="4077" spans="1:15" x14ac:dyDescent="0.25">
      <c r="A4077">
        <v>1991</v>
      </c>
      <c r="B4077">
        <v>4</v>
      </c>
      <c r="C4077" s="2">
        <v>0.44097222222222227</v>
      </c>
      <c r="D4077">
        <v>2</v>
      </c>
      <c r="E4077">
        <v>6</v>
      </c>
      <c r="F4077" t="s">
        <v>3777</v>
      </c>
      <c r="G4077" t="s">
        <v>4064</v>
      </c>
      <c r="H4077">
        <v>17</v>
      </c>
      <c r="I4077">
        <v>19</v>
      </c>
      <c r="J4077">
        <v>4.71</v>
      </c>
      <c r="K4077">
        <v>4.05</v>
      </c>
      <c r="L4077">
        <v>43.7</v>
      </c>
      <c r="M4077" t="str">
        <f t="shared" si="191"/>
        <v/>
      </c>
      <c r="N4077" s="12" t="str">
        <f t="shared" si="192"/>
        <v/>
      </c>
      <c r="O4077" t="str">
        <f t="shared" si="193"/>
        <v/>
      </c>
    </row>
    <row r="4078" spans="1:15" x14ac:dyDescent="0.25">
      <c r="A4078">
        <v>1991</v>
      </c>
      <c r="B4078">
        <v>4</v>
      </c>
      <c r="C4078" s="2">
        <v>0.41944444444444445</v>
      </c>
      <c r="D4078">
        <v>3</v>
      </c>
      <c r="E4078">
        <v>5</v>
      </c>
      <c r="F4078" t="s">
        <v>3779</v>
      </c>
      <c r="G4078" t="s">
        <v>4063</v>
      </c>
      <c r="H4078">
        <v>17</v>
      </c>
      <c r="I4078">
        <v>19</v>
      </c>
      <c r="J4078">
        <v>4.05</v>
      </c>
      <c r="K4078">
        <v>6.51</v>
      </c>
      <c r="L4078">
        <v>26.8</v>
      </c>
      <c r="M4078" t="str">
        <f t="shared" si="191"/>
        <v/>
      </c>
      <c r="N4078" s="12" t="str">
        <f t="shared" si="192"/>
        <v/>
      </c>
      <c r="O4078" t="str">
        <f t="shared" si="193"/>
        <v/>
      </c>
    </row>
    <row r="4079" spans="1:15" x14ac:dyDescent="0.25">
      <c r="A4079">
        <v>1991</v>
      </c>
      <c r="B4079">
        <v>4</v>
      </c>
      <c r="C4079" s="2">
        <v>0.3979166666666667</v>
      </c>
      <c r="D4079">
        <v>1</v>
      </c>
      <c r="E4079">
        <v>3</v>
      </c>
      <c r="F4079" t="s">
        <v>4059</v>
      </c>
      <c r="G4079" t="s">
        <v>4062</v>
      </c>
      <c r="H4079">
        <v>17</v>
      </c>
      <c r="I4079">
        <v>19</v>
      </c>
      <c r="J4079">
        <v>6.51</v>
      </c>
      <c r="K4079">
        <v>4.76</v>
      </c>
      <c r="L4079">
        <v>37.4</v>
      </c>
      <c r="M4079" t="str">
        <f t="shared" si="191"/>
        <v/>
      </c>
      <c r="N4079" s="12" t="str">
        <f t="shared" si="192"/>
        <v/>
      </c>
      <c r="O4079" t="str">
        <f t="shared" si="193"/>
        <v/>
      </c>
    </row>
    <row r="4080" spans="1:15" x14ac:dyDescent="0.25">
      <c r="A4080">
        <v>1991</v>
      </c>
      <c r="B4080">
        <v>4</v>
      </c>
      <c r="C4080" s="2">
        <v>0.37638888888888888</v>
      </c>
      <c r="D4080">
        <v>2</v>
      </c>
      <c r="E4080">
        <v>7</v>
      </c>
      <c r="F4080" t="s">
        <v>3776</v>
      </c>
      <c r="G4080" t="s">
        <v>4061</v>
      </c>
      <c r="H4080">
        <v>17</v>
      </c>
      <c r="I4080">
        <v>19</v>
      </c>
      <c r="J4080">
        <v>4.76</v>
      </c>
      <c r="K4080">
        <v>4.72</v>
      </c>
      <c r="L4080">
        <v>37</v>
      </c>
      <c r="M4080" t="str">
        <f t="shared" si="191"/>
        <v/>
      </c>
      <c r="N4080" s="12" t="str">
        <f t="shared" si="192"/>
        <v/>
      </c>
      <c r="O4080" t="str">
        <f t="shared" si="193"/>
        <v/>
      </c>
    </row>
    <row r="4081" spans="1:15" x14ac:dyDescent="0.25">
      <c r="A4081">
        <v>1991</v>
      </c>
      <c r="B4081">
        <v>4</v>
      </c>
      <c r="C4081" s="2">
        <v>0.35486111111111113</v>
      </c>
      <c r="D4081">
        <v>3</v>
      </c>
      <c r="E4081">
        <v>3</v>
      </c>
      <c r="F4081" t="s">
        <v>4059</v>
      </c>
      <c r="G4081" t="s">
        <v>4060</v>
      </c>
      <c r="H4081">
        <v>17</v>
      </c>
      <c r="I4081">
        <v>19</v>
      </c>
      <c r="J4081">
        <v>4.72</v>
      </c>
      <c r="K4081">
        <v>3.04</v>
      </c>
      <c r="L4081">
        <v>49.1</v>
      </c>
      <c r="M4081" t="str">
        <f t="shared" si="191"/>
        <v/>
      </c>
      <c r="N4081" s="12" t="str">
        <f t="shared" si="192"/>
        <v/>
      </c>
      <c r="O4081" t="str">
        <f t="shared" si="193"/>
        <v/>
      </c>
    </row>
    <row r="4082" spans="1:15" x14ac:dyDescent="0.25">
      <c r="A4082">
        <v>1991</v>
      </c>
      <c r="B4082">
        <v>4</v>
      </c>
      <c r="C4082" s="2">
        <v>0.33333333333333331</v>
      </c>
      <c r="D4082">
        <v>4</v>
      </c>
      <c r="E4082">
        <v>3</v>
      </c>
      <c r="F4082" t="s">
        <v>4059</v>
      </c>
      <c r="G4082" t="s">
        <v>4058</v>
      </c>
      <c r="H4082">
        <v>20</v>
      </c>
      <c r="I4082">
        <v>19</v>
      </c>
      <c r="J4082">
        <v>3.04</v>
      </c>
      <c r="K4082">
        <v>3</v>
      </c>
      <c r="L4082">
        <v>48.9</v>
      </c>
      <c r="M4082">
        <f t="shared" si="191"/>
        <v>4</v>
      </c>
      <c r="N4082" s="12">
        <f t="shared" si="192"/>
        <v>3.6111111111111108E-2</v>
      </c>
      <c r="O4082">
        <f t="shared" si="193"/>
        <v>1</v>
      </c>
    </row>
    <row r="4083" spans="1:15" x14ac:dyDescent="0.25">
      <c r="A4083">
        <v>1991</v>
      </c>
      <c r="B4083">
        <v>4</v>
      </c>
      <c r="C4083" s="2">
        <v>0.30555555555555552</v>
      </c>
      <c r="G4083" t="s">
        <v>4057</v>
      </c>
      <c r="H4083">
        <v>20</v>
      </c>
      <c r="I4083">
        <v>19</v>
      </c>
      <c r="J4083">
        <v>0</v>
      </c>
      <c r="K4083">
        <v>0.28000000000000003</v>
      </c>
      <c r="L4083">
        <v>50.6</v>
      </c>
      <c r="M4083" t="str">
        <f t="shared" si="191"/>
        <v/>
      </c>
      <c r="N4083" s="12" t="str">
        <f t="shared" si="192"/>
        <v/>
      </c>
      <c r="O4083" t="str">
        <f t="shared" si="193"/>
        <v/>
      </c>
    </row>
    <row r="4084" spans="1:15" x14ac:dyDescent="0.25">
      <c r="A4084">
        <v>1991</v>
      </c>
      <c r="B4084">
        <v>4</v>
      </c>
      <c r="C4084" s="2">
        <v>0.29930555555555555</v>
      </c>
      <c r="D4084">
        <v>1</v>
      </c>
      <c r="E4084">
        <v>10</v>
      </c>
      <c r="F4084" t="s">
        <v>3675</v>
      </c>
      <c r="G4084" t="s">
        <v>3750</v>
      </c>
      <c r="H4084">
        <v>20</v>
      </c>
      <c r="I4084">
        <v>19</v>
      </c>
      <c r="J4084">
        <v>0.28000000000000003</v>
      </c>
      <c r="K4084">
        <v>0.27</v>
      </c>
      <c r="L4084">
        <v>50.4</v>
      </c>
      <c r="M4084" t="str">
        <f t="shared" si="191"/>
        <v/>
      </c>
      <c r="N4084" s="12" t="str">
        <f t="shared" si="192"/>
        <v/>
      </c>
      <c r="O4084" t="str">
        <f t="shared" si="193"/>
        <v/>
      </c>
    </row>
    <row r="4085" spans="1:15" x14ac:dyDescent="0.25">
      <c r="A4085">
        <v>1991</v>
      </c>
      <c r="B4085">
        <v>4</v>
      </c>
      <c r="C4085" s="2">
        <v>0.28750000000000003</v>
      </c>
      <c r="D4085">
        <v>2</v>
      </c>
      <c r="E4085">
        <v>6</v>
      </c>
      <c r="F4085" t="s">
        <v>3676</v>
      </c>
      <c r="G4085" t="s">
        <v>4056</v>
      </c>
      <c r="H4085">
        <v>20</v>
      </c>
      <c r="I4085">
        <v>19</v>
      </c>
      <c r="J4085">
        <v>0.27</v>
      </c>
      <c r="K4085">
        <v>1.53</v>
      </c>
      <c r="L4085">
        <v>61</v>
      </c>
      <c r="M4085" t="str">
        <f t="shared" si="191"/>
        <v/>
      </c>
      <c r="N4085" s="12" t="str">
        <f t="shared" si="192"/>
        <v/>
      </c>
      <c r="O4085" t="str">
        <f t="shared" si="193"/>
        <v/>
      </c>
    </row>
    <row r="4086" spans="1:15" x14ac:dyDescent="0.25">
      <c r="A4086">
        <v>1991</v>
      </c>
      <c r="B4086">
        <v>4</v>
      </c>
      <c r="C4086" s="2">
        <v>0.27569444444444446</v>
      </c>
      <c r="D4086">
        <v>1</v>
      </c>
      <c r="E4086">
        <v>10</v>
      </c>
      <c r="F4086" t="s">
        <v>3656</v>
      </c>
      <c r="G4086" t="s">
        <v>4049</v>
      </c>
      <c r="H4086">
        <v>20</v>
      </c>
      <c r="I4086">
        <v>19</v>
      </c>
      <c r="J4086">
        <v>1.53</v>
      </c>
      <c r="K4086">
        <v>1.1200000000000001</v>
      </c>
      <c r="L4086">
        <v>57.4</v>
      </c>
      <c r="M4086" t="str">
        <f t="shared" si="191"/>
        <v/>
      </c>
      <c r="N4086" s="12" t="str">
        <f t="shared" si="192"/>
        <v/>
      </c>
      <c r="O4086" t="str">
        <f t="shared" si="193"/>
        <v/>
      </c>
    </row>
    <row r="4087" spans="1:15" x14ac:dyDescent="0.25">
      <c r="A4087">
        <v>1991</v>
      </c>
      <c r="B4087">
        <v>4</v>
      </c>
      <c r="C4087" s="2">
        <v>0.2638888888888889</v>
      </c>
      <c r="D4087">
        <v>2</v>
      </c>
      <c r="E4087">
        <v>9</v>
      </c>
      <c r="F4087" t="s">
        <v>3838</v>
      </c>
      <c r="G4087" t="s">
        <v>4039</v>
      </c>
      <c r="H4087">
        <v>20</v>
      </c>
      <c r="I4087">
        <v>19</v>
      </c>
      <c r="J4087">
        <v>1.1200000000000001</v>
      </c>
      <c r="K4087">
        <v>0.56000000000000005</v>
      </c>
      <c r="L4087">
        <v>52.2</v>
      </c>
      <c r="M4087" t="str">
        <f t="shared" si="191"/>
        <v/>
      </c>
      <c r="N4087" s="12" t="str">
        <f t="shared" si="192"/>
        <v/>
      </c>
      <c r="O4087" t="str">
        <f t="shared" si="193"/>
        <v/>
      </c>
    </row>
    <row r="4088" spans="1:15" x14ac:dyDescent="0.25">
      <c r="A4088">
        <v>1991</v>
      </c>
      <c r="B4088">
        <v>4</v>
      </c>
      <c r="C4088" s="2">
        <v>0.25208333333333333</v>
      </c>
      <c r="D4088">
        <v>3</v>
      </c>
      <c r="E4088">
        <v>8</v>
      </c>
      <c r="F4088" t="s">
        <v>3767</v>
      </c>
      <c r="G4088" t="s">
        <v>4010</v>
      </c>
      <c r="H4088">
        <v>20</v>
      </c>
      <c r="I4088">
        <v>19</v>
      </c>
      <c r="J4088">
        <v>0.56000000000000005</v>
      </c>
      <c r="K4088">
        <v>-0.65</v>
      </c>
      <c r="L4088">
        <v>40.9</v>
      </c>
      <c r="M4088" t="str">
        <f t="shared" si="191"/>
        <v/>
      </c>
      <c r="N4088" s="12" t="str">
        <f t="shared" si="192"/>
        <v/>
      </c>
      <c r="O4088" t="str">
        <f t="shared" si="193"/>
        <v/>
      </c>
    </row>
    <row r="4089" spans="1:15" x14ac:dyDescent="0.25">
      <c r="A4089">
        <v>1991</v>
      </c>
      <c r="B4089">
        <v>4</v>
      </c>
      <c r="C4089" s="2">
        <v>0.24027777777777778</v>
      </c>
      <c r="D4089">
        <v>4</v>
      </c>
      <c r="E4089">
        <v>8</v>
      </c>
      <c r="F4089" t="s">
        <v>3767</v>
      </c>
      <c r="G4089" t="s">
        <v>4055</v>
      </c>
      <c r="H4089">
        <v>20</v>
      </c>
      <c r="I4089">
        <v>19</v>
      </c>
      <c r="J4089">
        <v>-0.65</v>
      </c>
      <c r="K4089">
        <v>-0.94</v>
      </c>
      <c r="L4089">
        <v>37.700000000000003</v>
      </c>
      <c r="M4089" t="str">
        <f t="shared" si="191"/>
        <v/>
      </c>
      <c r="N4089" s="12" t="str">
        <f t="shared" si="192"/>
        <v/>
      </c>
      <c r="O4089" t="str">
        <f t="shared" si="193"/>
        <v/>
      </c>
    </row>
    <row r="4090" spans="1:15" x14ac:dyDescent="0.25">
      <c r="A4090">
        <v>1991</v>
      </c>
      <c r="B4090">
        <v>4</v>
      </c>
      <c r="C4090" s="2">
        <v>0.22569444444444445</v>
      </c>
      <c r="D4090">
        <v>1</v>
      </c>
      <c r="E4090">
        <v>10</v>
      </c>
      <c r="F4090" t="s">
        <v>479</v>
      </c>
      <c r="G4090" t="s">
        <v>4054</v>
      </c>
      <c r="H4090">
        <v>20</v>
      </c>
      <c r="I4090">
        <v>19</v>
      </c>
      <c r="J4090">
        <v>0.94</v>
      </c>
      <c r="K4090">
        <v>1.07</v>
      </c>
      <c r="L4090">
        <v>35.799999999999997</v>
      </c>
      <c r="M4090" t="str">
        <f t="shared" si="191"/>
        <v/>
      </c>
      <c r="N4090" s="12" t="str">
        <f t="shared" si="192"/>
        <v/>
      </c>
      <c r="O4090" t="str">
        <f t="shared" si="193"/>
        <v/>
      </c>
    </row>
    <row r="4091" spans="1:15" x14ac:dyDescent="0.25">
      <c r="A4091">
        <v>1991</v>
      </c>
      <c r="B4091">
        <v>4</v>
      </c>
      <c r="C4091" s="2">
        <v>0.19999999999999998</v>
      </c>
      <c r="D4091">
        <v>2</v>
      </c>
      <c r="E4091">
        <v>5</v>
      </c>
      <c r="F4091" t="s">
        <v>457</v>
      </c>
      <c r="G4091" t="s">
        <v>4053</v>
      </c>
      <c r="H4091">
        <v>20</v>
      </c>
      <c r="I4091">
        <v>19</v>
      </c>
      <c r="J4091">
        <v>1.07</v>
      </c>
      <c r="K4091">
        <v>1.86</v>
      </c>
      <c r="L4091">
        <v>27.1</v>
      </c>
      <c r="M4091" t="str">
        <f t="shared" si="191"/>
        <v/>
      </c>
      <c r="N4091" s="12" t="str">
        <f t="shared" si="192"/>
        <v/>
      </c>
      <c r="O4091" t="str">
        <f t="shared" si="193"/>
        <v/>
      </c>
    </row>
    <row r="4092" spans="1:15" x14ac:dyDescent="0.25">
      <c r="A4092">
        <v>1991</v>
      </c>
      <c r="B4092">
        <v>4</v>
      </c>
      <c r="C4092" s="2">
        <v>0.17430555555555557</v>
      </c>
      <c r="D4092">
        <v>1</v>
      </c>
      <c r="E4092">
        <v>10</v>
      </c>
      <c r="F4092" t="s">
        <v>466</v>
      </c>
      <c r="G4092" t="s">
        <v>3195</v>
      </c>
      <c r="H4092">
        <v>20</v>
      </c>
      <c r="I4092">
        <v>19</v>
      </c>
      <c r="J4092">
        <v>1.86</v>
      </c>
      <c r="K4092">
        <v>1.32</v>
      </c>
      <c r="L4092">
        <v>30.1</v>
      </c>
      <c r="M4092" t="str">
        <f t="shared" si="191"/>
        <v/>
      </c>
      <c r="N4092" s="12" t="str">
        <f t="shared" si="192"/>
        <v/>
      </c>
      <c r="O4092" t="str">
        <f t="shared" si="193"/>
        <v/>
      </c>
    </row>
    <row r="4093" spans="1:15" x14ac:dyDescent="0.25">
      <c r="A4093">
        <v>1991</v>
      </c>
      <c r="B4093">
        <v>4</v>
      </c>
      <c r="C4093" s="2">
        <v>0.14791666666666667</v>
      </c>
      <c r="D4093">
        <v>2</v>
      </c>
      <c r="E4093">
        <v>10</v>
      </c>
      <c r="F4093" t="s">
        <v>466</v>
      </c>
      <c r="G4093" t="s">
        <v>4052</v>
      </c>
      <c r="H4093">
        <v>20</v>
      </c>
      <c r="I4093">
        <v>19</v>
      </c>
      <c r="J4093">
        <v>1.32</v>
      </c>
      <c r="K4093">
        <v>1.55</v>
      </c>
      <c r="L4093">
        <v>25.6</v>
      </c>
      <c r="M4093" t="str">
        <f t="shared" si="191"/>
        <v/>
      </c>
      <c r="N4093" s="12" t="str">
        <f t="shared" si="192"/>
        <v/>
      </c>
      <c r="O4093" t="str">
        <f t="shared" si="193"/>
        <v/>
      </c>
    </row>
    <row r="4094" spans="1:15" x14ac:dyDescent="0.25">
      <c r="A4094">
        <v>1991</v>
      </c>
      <c r="B4094">
        <v>4</v>
      </c>
      <c r="C4094" s="2">
        <v>0.11180555555555556</v>
      </c>
      <c r="D4094">
        <v>3</v>
      </c>
      <c r="E4094">
        <v>3</v>
      </c>
      <c r="F4094" t="s">
        <v>3743</v>
      </c>
      <c r="G4094" t="s">
        <v>4051</v>
      </c>
      <c r="H4094">
        <v>20</v>
      </c>
      <c r="I4094">
        <v>19</v>
      </c>
      <c r="J4094">
        <v>1.55</v>
      </c>
      <c r="K4094">
        <v>7.0000000000000007E-2</v>
      </c>
      <c r="L4094">
        <v>39.4</v>
      </c>
      <c r="M4094" t="str">
        <f t="shared" si="191"/>
        <v/>
      </c>
      <c r="N4094" s="12" t="str">
        <f t="shared" si="192"/>
        <v/>
      </c>
      <c r="O4094" t="str">
        <f t="shared" si="193"/>
        <v/>
      </c>
    </row>
    <row r="4095" spans="1:15" x14ac:dyDescent="0.25">
      <c r="A4095">
        <v>1991</v>
      </c>
      <c r="B4095">
        <v>4</v>
      </c>
      <c r="C4095" s="2">
        <v>9.8611111111111108E-2</v>
      </c>
      <c r="D4095">
        <v>4</v>
      </c>
      <c r="E4095">
        <v>2</v>
      </c>
      <c r="F4095" t="s">
        <v>3642</v>
      </c>
      <c r="G4095" t="s">
        <v>4050</v>
      </c>
      <c r="H4095">
        <v>20</v>
      </c>
      <c r="I4095">
        <v>19</v>
      </c>
      <c r="J4095">
        <v>7.0000000000000007E-2</v>
      </c>
      <c r="K4095">
        <v>0.38</v>
      </c>
      <c r="L4095">
        <v>34</v>
      </c>
      <c r="M4095" t="str">
        <f t="shared" si="191"/>
        <v/>
      </c>
      <c r="N4095" s="12" t="str">
        <f t="shared" si="192"/>
        <v/>
      </c>
      <c r="O4095" t="str">
        <f t="shared" si="193"/>
        <v/>
      </c>
    </row>
    <row r="4096" spans="1:15" x14ac:dyDescent="0.25">
      <c r="A4096">
        <v>1991</v>
      </c>
      <c r="B4096">
        <v>4</v>
      </c>
      <c r="C4096" s="2">
        <v>9.4444444444444442E-2</v>
      </c>
      <c r="D4096">
        <v>1</v>
      </c>
      <c r="E4096">
        <v>10</v>
      </c>
      <c r="F4096" t="s">
        <v>3777</v>
      </c>
      <c r="G4096" t="s">
        <v>3670</v>
      </c>
      <c r="H4096">
        <v>20</v>
      </c>
      <c r="I4096">
        <v>19</v>
      </c>
      <c r="J4096">
        <v>-0.38</v>
      </c>
      <c r="K4096">
        <v>7.0000000000000007E-2</v>
      </c>
      <c r="L4096">
        <v>39.9</v>
      </c>
      <c r="M4096" t="str">
        <f t="shared" si="191"/>
        <v/>
      </c>
      <c r="N4096" s="12" t="str">
        <f t="shared" si="192"/>
        <v/>
      </c>
      <c r="O4096" t="str">
        <f t="shared" si="193"/>
        <v/>
      </c>
    </row>
    <row r="4097" spans="1:15" x14ac:dyDescent="0.25">
      <c r="A4097">
        <v>1991</v>
      </c>
      <c r="B4097">
        <v>4</v>
      </c>
      <c r="C4097" s="2">
        <v>8.3333333333333329E-2</v>
      </c>
      <c r="D4097">
        <v>2</v>
      </c>
      <c r="E4097">
        <v>2</v>
      </c>
      <c r="F4097" t="s">
        <v>3711</v>
      </c>
      <c r="G4097" t="s">
        <v>4049</v>
      </c>
      <c r="H4097">
        <v>20</v>
      </c>
      <c r="I4097">
        <v>19</v>
      </c>
      <c r="J4097">
        <v>7.0000000000000007E-2</v>
      </c>
      <c r="K4097">
        <v>-0.37</v>
      </c>
      <c r="L4097">
        <v>32.299999999999997</v>
      </c>
      <c r="M4097" t="str">
        <f t="shared" si="191"/>
        <v/>
      </c>
      <c r="N4097" s="12" t="str">
        <f t="shared" si="192"/>
        <v/>
      </c>
      <c r="O4097" t="str">
        <f t="shared" si="193"/>
        <v/>
      </c>
    </row>
    <row r="4098" spans="1:15" x14ac:dyDescent="0.25">
      <c r="A4098">
        <v>1991</v>
      </c>
      <c r="B4098">
        <v>4</v>
      </c>
      <c r="C4098" s="2">
        <v>7.4999999999999997E-2</v>
      </c>
      <c r="D4098">
        <v>3</v>
      </c>
      <c r="E4098">
        <v>1</v>
      </c>
      <c r="F4098" t="s">
        <v>3848</v>
      </c>
      <c r="G4098" t="s">
        <v>4048</v>
      </c>
      <c r="H4098">
        <v>20</v>
      </c>
      <c r="I4098">
        <v>19</v>
      </c>
      <c r="J4098">
        <v>-0.37</v>
      </c>
      <c r="K4098">
        <v>1.66</v>
      </c>
      <c r="L4098">
        <v>64</v>
      </c>
      <c r="M4098" t="str">
        <f t="shared" si="191"/>
        <v/>
      </c>
      <c r="N4098" s="12" t="str">
        <f t="shared" si="192"/>
        <v/>
      </c>
      <c r="O4098" t="str">
        <f t="shared" si="193"/>
        <v/>
      </c>
    </row>
    <row r="4099" spans="1:15" x14ac:dyDescent="0.25">
      <c r="A4099">
        <v>1991</v>
      </c>
      <c r="B4099">
        <v>4</v>
      </c>
      <c r="C4099" s="2">
        <v>5.5555555555555552E-2</v>
      </c>
      <c r="D4099">
        <v>1</v>
      </c>
      <c r="E4099">
        <v>10</v>
      </c>
      <c r="F4099" t="s">
        <v>3767</v>
      </c>
      <c r="G4099" t="s">
        <v>3975</v>
      </c>
      <c r="H4099">
        <v>20</v>
      </c>
      <c r="I4099">
        <v>19</v>
      </c>
      <c r="J4099">
        <v>1.66</v>
      </c>
      <c r="K4099">
        <v>1.66</v>
      </c>
      <c r="L4099">
        <v>65.099999999999994</v>
      </c>
      <c r="M4099" t="str">
        <f t="shared" si="191"/>
        <v/>
      </c>
      <c r="N4099" s="12" t="str">
        <f t="shared" si="192"/>
        <v/>
      </c>
      <c r="O4099" t="str">
        <f t="shared" si="193"/>
        <v/>
      </c>
    </row>
    <row r="4100" spans="1:15" x14ac:dyDescent="0.25">
      <c r="A4100">
        <v>1991</v>
      </c>
      <c r="B4100">
        <v>4</v>
      </c>
      <c r="C4100" s="2">
        <v>4.3055555555555562E-2</v>
      </c>
      <c r="D4100">
        <v>2</v>
      </c>
      <c r="E4100">
        <v>6</v>
      </c>
      <c r="F4100" t="s">
        <v>3822</v>
      </c>
      <c r="G4100" t="s">
        <v>3926</v>
      </c>
      <c r="H4100">
        <v>20</v>
      </c>
      <c r="I4100">
        <v>19</v>
      </c>
      <c r="J4100">
        <v>1.66</v>
      </c>
      <c r="K4100">
        <v>2.52</v>
      </c>
      <c r="L4100">
        <v>81.3</v>
      </c>
      <c r="M4100" t="str">
        <f t="shared" ref="M4100:M4163" si="194">IF(AND(H4100=H4099,I4100=I4099),"",$B4100)</f>
        <v/>
      </c>
      <c r="N4100" s="12" t="str">
        <f t="shared" ref="N4100:N4163" si="195">IF(NOT(ISNUMBER(M4100)),"",
IF(AND($C4100=0.625,$B4100=1),TIME(0,0,0),
(($C$3-C4100)+0.625*(B4100-1))/60))</f>
        <v/>
      </c>
      <c r="O4100" t="str">
        <f t="shared" ref="O4100:O4163" si="196">IF(N4100&lt;&gt;"",ABS(H4100-I4100),"")</f>
        <v/>
      </c>
    </row>
    <row r="4101" spans="1:15" x14ac:dyDescent="0.25">
      <c r="A4101">
        <v>1991</v>
      </c>
      <c r="B4101">
        <v>4</v>
      </c>
      <c r="C4101" s="2">
        <v>3.3333333333333333E-2</v>
      </c>
      <c r="D4101">
        <v>1</v>
      </c>
      <c r="E4101">
        <v>10</v>
      </c>
      <c r="F4101" t="s">
        <v>1316</v>
      </c>
      <c r="G4101" t="s">
        <v>4047</v>
      </c>
      <c r="H4101">
        <v>20</v>
      </c>
      <c r="I4101">
        <v>19</v>
      </c>
      <c r="J4101">
        <v>2.52</v>
      </c>
      <c r="K4101">
        <v>2.79</v>
      </c>
      <c r="L4101">
        <v>87.5</v>
      </c>
      <c r="M4101" t="str">
        <f t="shared" si="194"/>
        <v/>
      </c>
      <c r="N4101" s="12" t="str">
        <f t="shared" si="195"/>
        <v/>
      </c>
      <c r="O4101" t="str">
        <f t="shared" si="196"/>
        <v/>
      </c>
    </row>
    <row r="4102" spans="1:15" x14ac:dyDescent="0.25">
      <c r="A4102">
        <v>1991</v>
      </c>
      <c r="B4102">
        <v>4</v>
      </c>
      <c r="C4102" s="2">
        <v>2.013888888888889E-2</v>
      </c>
      <c r="D4102">
        <v>2</v>
      </c>
      <c r="E4102">
        <v>4</v>
      </c>
      <c r="F4102" t="s">
        <v>499</v>
      </c>
      <c r="G4102" t="s">
        <v>4046</v>
      </c>
      <c r="H4102">
        <v>20</v>
      </c>
      <c r="I4102">
        <v>19</v>
      </c>
      <c r="J4102">
        <v>2.79</v>
      </c>
      <c r="K4102">
        <v>3.64</v>
      </c>
      <c r="L4102">
        <v>98.1</v>
      </c>
      <c r="M4102" t="str">
        <f t="shared" si="194"/>
        <v/>
      </c>
      <c r="N4102" s="12" t="str">
        <f t="shared" si="195"/>
        <v/>
      </c>
      <c r="O4102" t="str">
        <f t="shared" si="196"/>
        <v/>
      </c>
    </row>
    <row r="4103" spans="1:15" x14ac:dyDescent="0.25">
      <c r="A4103">
        <v>1991</v>
      </c>
      <c r="B4103">
        <v>4</v>
      </c>
      <c r="C4103" s="2">
        <v>6.2499999999999995E-3</v>
      </c>
      <c r="D4103">
        <v>1</v>
      </c>
      <c r="E4103">
        <v>10</v>
      </c>
      <c r="F4103" t="s">
        <v>1186</v>
      </c>
      <c r="G4103" t="s">
        <v>3634</v>
      </c>
      <c r="H4103">
        <v>20</v>
      </c>
      <c r="I4103">
        <v>19</v>
      </c>
      <c r="J4103">
        <v>3.64</v>
      </c>
      <c r="K4103">
        <v>3.1</v>
      </c>
      <c r="L4103">
        <v>99.6</v>
      </c>
      <c r="M4103" t="str">
        <f t="shared" si="194"/>
        <v/>
      </c>
      <c r="N4103" s="12" t="str">
        <f t="shared" si="195"/>
        <v/>
      </c>
      <c r="O4103" t="str">
        <f t="shared" si="196"/>
        <v/>
      </c>
    </row>
    <row r="4104" spans="1:15" x14ac:dyDescent="0.25">
      <c r="A4104">
        <v>1991</v>
      </c>
      <c r="B4104">
        <v>4</v>
      </c>
      <c r="C4104" s="2">
        <v>5.5555555555555558E-3</v>
      </c>
      <c r="D4104">
        <v>2</v>
      </c>
      <c r="E4104">
        <v>10</v>
      </c>
      <c r="F4104" t="s">
        <v>1186</v>
      </c>
      <c r="G4104" t="s">
        <v>4045</v>
      </c>
      <c r="H4104">
        <v>20</v>
      </c>
      <c r="I4104">
        <v>19</v>
      </c>
      <c r="J4104">
        <v>3.1</v>
      </c>
      <c r="K4104">
        <v>-0.87</v>
      </c>
      <c r="L4104">
        <v>0.8</v>
      </c>
      <c r="M4104" t="str">
        <f t="shared" si="194"/>
        <v/>
      </c>
      <c r="N4104" s="12" t="str">
        <f t="shared" si="195"/>
        <v/>
      </c>
      <c r="O4104" t="str">
        <f t="shared" si="196"/>
        <v/>
      </c>
    </row>
    <row r="4105" spans="1:15" x14ac:dyDescent="0.25">
      <c r="A4105">
        <v>1991</v>
      </c>
      <c r="B4105">
        <v>4</v>
      </c>
      <c r="C4105" s="2">
        <v>2.7777777777777779E-3</v>
      </c>
      <c r="D4105">
        <v>1</v>
      </c>
      <c r="E4105">
        <v>10</v>
      </c>
      <c r="F4105" t="s">
        <v>1186</v>
      </c>
      <c r="G4105" t="s">
        <v>4044</v>
      </c>
      <c r="H4105">
        <v>20</v>
      </c>
      <c r="I4105">
        <v>19</v>
      </c>
      <c r="J4105">
        <v>0.87</v>
      </c>
      <c r="K4105">
        <v>0.19</v>
      </c>
      <c r="L4105">
        <v>6.8</v>
      </c>
      <c r="M4105" t="str">
        <f t="shared" si="194"/>
        <v/>
      </c>
      <c r="N4105" s="12" t="str">
        <f t="shared" si="195"/>
        <v/>
      </c>
      <c r="O4105" t="str">
        <f t="shared" si="196"/>
        <v/>
      </c>
    </row>
    <row r="4106" spans="1:15" x14ac:dyDescent="0.25">
      <c r="A4106">
        <v>1991</v>
      </c>
      <c r="G4106" t="s">
        <v>233</v>
      </c>
      <c r="H4106">
        <v>20</v>
      </c>
      <c r="I4106">
        <v>19</v>
      </c>
      <c r="J4106">
        <v>0.19</v>
      </c>
      <c r="K4106">
        <v>0</v>
      </c>
      <c r="M4106" t="str">
        <f t="shared" si="194"/>
        <v/>
      </c>
      <c r="N4106" s="12" t="str">
        <f t="shared" si="195"/>
        <v/>
      </c>
      <c r="O4106" t="str">
        <f t="shared" si="196"/>
        <v/>
      </c>
    </row>
    <row r="4107" spans="1:15" x14ac:dyDescent="0.25">
      <c r="A4107">
        <v>1990</v>
      </c>
      <c r="B4107">
        <v>1</v>
      </c>
      <c r="C4107" s="2">
        <v>0.625</v>
      </c>
      <c r="G4107" t="s">
        <v>4274</v>
      </c>
      <c r="H4107">
        <v>0</v>
      </c>
      <c r="I4107">
        <v>0</v>
      </c>
      <c r="J4107">
        <v>0</v>
      </c>
      <c r="K4107">
        <v>0.48</v>
      </c>
      <c r="L4107">
        <v>17.600000000000001</v>
      </c>
      <c r="M4107">
        <f t="shared" si="194"/>
        <v>1</v>
      </c>
      <c r="N4107" s="12">
        <f t="shared" si="195"/>
        <v>0</v>
      </c>
      <c r="O4107">
        <f t="shared" si="196"/>
        <v>0</v>
      </c>
    </row>
    <row r="4108" spans="1:15" x14ac:dyDescent="0.25">
      <c r="A4108">
        <v>1990</v>
      </c>
      <c r="B4108">
        <v>1</v>
      </c>
      <c r="C4108" s="2">
        <v>0.61736111111111114</v>
      </c>
      <c r="D4108">
        <v>1</v>
      </c>
      <c r="E4108">
        <v>10</v>
      </c>
      <c r="F4108" t="s">
        <v>299</v>
      </c>
      <c r="G4108" t="s">
        <v>4211</v>
      </c>
      <c r="H4108">
        <v>0</v>
      </c>
      <c r="I4108">
        <v>0</v>
      </c>
      <c r="J4108">
        <v>0.48</v>
      </c>
      <c r="K4108">
        <v>-7.0000000000000007E-2</v>
      </c>
      <c r="L4108">
        <v>16.600000000000001</v>
      </c>
      <c r="M4108" t="str">
        <f t="shared" si="194"/>
        <v/>
      </c>
      <c r="N4108" s="12" t="str">
        <f t="shared" si="195"/>
        <v/>
      </c>
      <c r="O4108" t="str">
        <f t="shared" si="196"/>
        <v/>
      </c>
    </row>
    <row r="4109" spans="1:15" x14ac:dyDescent="0.25">
      <c r="A4109">
        <v>1990</v>
      </c>
      <c r="B4109">
        <v>1</v>
      </c>
      <c r="C4109" s="2">
        <v>0.60972222222222217</v>
      </c>
      <c r="D4109">
        <v>2</v>
      </c>
      <c r="E4109">
        <v>10</v>
      </c>
      <c r="F4109" t="s">
        <v>299</v>
      </c>
      <c r="G4109" t="s">
        <v>4211</v>
      </c>
      <c r="H4109">
        <v>0</v>
      </c>
      <c r="I4109">
        <v>0</v>
      </c>
      <c r="J4109">
        <v>-7.0000000000000007E-2</v>
      </c>
      <c r="K4109">
        <v>-0.76</v>
      </c>
      <c r="L4109">
        <v>15.4</v>
      </c>
      <c r="M4109" t="str">
        <f t="shared" si="194"/>
        <v/>
      </c>
      <c r="N4109" s="12" t="str">
        <f t="shared" si="195"/>
        <v/>
      </c>
      <c r="O4109" t="str">
        <f t="shared" si="196"/>
        <v/>
      </c>
    </row>
    <row r="4110" spans="1:15" x14ac:dyDescent="0.25">
      <c r="A4110">
        <v>1990</v>
      </c>
      <c r="B4110">
        <v>1</v>
      </c>
      <c r="C4110" s="2">
        <v>0.6020833333333333</v>
      </c>
      <c r="D4110">
        <v>3</v>
      </c>
      <c r="E4110">
        <v>10</v>
      </c>
      <c r="F4110" t="s">
        <v>299</v>
      </c>
      <c r="G4110" t="s">
        <v>4273</v>
      </c>
      <c r="H4110">
        <v>0</v>
      </c>
      <c r="I4110">
        <v>0</v>
      </c>
      <c r="J4110">
        <v>-0.76</v>
      </c>
      <c r="K4110">
        <v>-1.7</v>
      </c>
      <c r="L4110">
        <v>13.8</v>
      </c>
      <c r="M4110" t="str">
        <f t="shared" si="194"/>
        <v/>
      </c>
      <c r="N4110" s="12" t="str">
        <f t="shared" si="195"/>
        <v/>
      </c>
      <c r="O4110" t="str">
        <f t="shared" si="196"/>
        <v/>
      </c>
    </row>
    <row r="4111" spans="1:15" x14ac:dyDescent="0.25">
      <c r="A4111">
        <v>1990</v>
      </c>
      <c r="B4111">
        <v>1</v>
      </c>
      <c r="C4111" s="2">
        <v>0.59444444444444444</v>
      </c>
      <c r="D4111">
        <v>4</v>
      </c>
      <c r="E4111">
        <v>8</v>
      </c>
      <c r="F4111" t="s">
        <v>297</v>
      </c>
      <c r="G4111" t="s">
        <v>4272</v>
      </c>
      <c r="H4111">
        <v>0</v>
      </c>
      <c r="I4111">
        <v>0</v>
      </c>
      <c r="J4111">
        <v>-1.7</v>
      </c>
      <c r="K4111">
        <v>-1.2</v>
      </c>
      <c r="L4111">
        <v>14.7</v>
      </c>
      <c r="M4111" t="str">
        <f t="shared" si="194"/>
        <v/>
      </c>
      <c r="N4111" s="12" t="str">
        <f t="shared" si="195"/>
        <v/>
      </c>
      <c r="O4111" t="str">
        <f t="shared" si="196"/>
        <v/>
      </c>
    </row>
    <row r="4112" spans="1:15" x14ac:dyDescent="0.25">
      <c r="A4112">
        <v>1990</v>
      </c>
      <c r="B4112">
        <v>1</v>
      </c>
      <c r="C4112" s="2">
        <v>0.58680555555555558</v>
      </c>
      <c r="D4112">
        <v>1</v>
      </c>
      <c r="E4112">
        <v>10</v>
      </c>
      <c r="F4112" t="s">
        <v>65</v>
      </c>
      <c r="G4112" t="s">
        <v>4271</v>
      </c>
      <c r="H4112">
        <v>0</v>
      </c>
      <c r="I4112">
        <v>0</v>
      </c>
      <c r="J4112">
        <v>1.2</v>
      </c>
      <c r="K4112">
        <v>0.66</v>
      </c>
      <c r="L4112">
        <v>15.7</v>
      </c>
      <c r="M4112" t="str">
        <f t="shared" si="194"/>
        <v/>
      </c>
      <c r="N4112" s="12" t="str">
        <f t="shared" si="195"/>
        <v/>
      </c>
      <c r="O4112" t="str">
        <f t="shared" si="196"/>
        <v/>
      </c>
    </row>
    <row r="4113" spans="1:15" x14ac:dyDescent="0.25">
      <c r="A4113">
        <v>1990</v>
      </c>
      <c r="B4113">
        <v>1</v>
      </c>
      <c r="C4113" s="2">
        <v>0.5708333333333333</v>
      </c>
      <c r="D4113">
        <v>2</v>
      </c>
      <c r="E4113">
        <v>10</v>
      </c>
      <c r="F4113" t="s">
        <v>65</v>
      </c>
      <c r="G4113" t="s">
        <v>4270</v>
      </c>
      <c r="H4113">
        <v>0</v>
      </c>
      <c r="I4113">
        <v>0</v>
      </c>
      <c r="J4113">
        <v>0.66</v>
      </c>
      <c r="K4113">
        <v>2.39</v>
      </c>
      <c r="L4113">
        <v>12.8</v>
      </c>
      <c r="M4113" t="str">
        <f t="shared" si="194"/>
        <v/>
      </c>
      <c r="N4113" s="12" t="str">
        <f t="shared" si="195"/>
        <v/>
      </c>
      <c r="O4113" t="str">
        <f t="shared" si="196"/>
        <v/>
      </c>
    </row>
    <row r="4114" spans="1:15" x14ac:dyDescent="0.25">
      <c r="A4114">
        <v>1990</v>
      </c>
      <c r="B4114">
        <v>1</v>
      </c>
      <c r="C4114" s="2">
        <v>0.55486111111111114</v>
      </c>
      <c r="D4114">
        <v>1</v>
      </c>
      <c r="E4114">
        <v>10</v>
      </c>
      <c r="F4114" t="s">
        <v>284</v>
      </c>
      <c r="G4114" t="s">
        <v>4269</v>
      </c>
      <c r="H4114">
        <v>0</v>
      </c>
      <c r="I4114">
        <v>0</v>
      </c>
      <c r="J4114">
        <v>2.39</v>
      </c>
      <c r="K4114">
        <v>1.85</v>
      </c>
      <c r="L4114">
        <v>13.7</v>
      </c>
      <c r="M4114" t="str">
        <f t="shared" si="194"/>
        <v/>
      </c>
      <c r="N4114" s="12" t="str">
        <f t="shared" si="195"/>
        <v/>
      </c>
      <c r="O4114" t="str">
        <f t="shared" si="196"/>
        <v/>
      </c>
    </row>
    <row r="4115" spans="1:15" x14ac:dyDescent="0.25">
      <c r="A4115">
        <v>1990</v>
      </c>
      <c r="B4115">
        <v>1</v>
      </c>
      <c r="C4115" s="2">
        <v>0.53888888888888886</v>
      </c>
      <c r="D4115">
        <v>2</v>
      </c>
      <c r="E4115">
        <v>10</v>
      </c>
      <c r="F4115" t="s">
        <v>284</v>
      </c>
      <c r="G4115" t="s">
        <v>4232</v>
      </c>
      <c r="H4115">
        <v>0</v>
      </c>
      <c r="I4115">
        <v>0</v>
      </c>
      <c r="J4115">
        <v>1.85</v>
      </c>
      <c r="K4115">
        <v>1.29</v>
      </c>
      <c r="L4115">
        <v>14.8</v>
      </c>
      <c r="M4115" t="str">
        <f t="shared" si="194"/>
        <v/>
      </c>
      <c r="N4115" s="12" t="str">
        <f t="shared" si="195"/>
        <v/>
      </c>
      <c r="O4115" t="str">
        <f t="shared" si="196"/>
        <v/>
      </c>
    </row>
    <row r="4116" spans="1:15" x14ac:dyDescent="0.25">
      <c r="A4116">
        <v>1990</v>
      </c>
      <c r="B4116">
        <v>1</v>
      </c>
      <c r="C4116" s="2">
        <v>0.5229166666666667</v>
      </c>
      <c r="D4116">
        <v>3</v>
      </c>
      <c r="E4116">
        <v>9</v>
      </c>
      <c r="F4116" t="s">
        <v>429</v>
      </c>
      <c r="G4116" t="s">
        <v>4268</v>
      </c>
      <c r="H4116">
        <v>0</v>
      </c>
      <c r="I4116">
        <v>0</v>
      </c>
      <c r="J4116">
        <v>1.29</v>
      </c>
      <c r="K4116">
        <v>3.05</v>
      </c>
      <c r="L4116">
        <v>12</v>
      </c>
      <c r="M4116" t="str">
        <f t="shared" si="194"/>
        <v/>
      </c>
      <c r="N4116" s="12" t="str">
        <f t="shared" si="195"/>
        <v/>
      </c>
      <c r="O4116" t="str">
        <f t="shared" si="196"/>
        <v/>
      </c>
    </row>
    <row r="4117" spans="1:15" x14ac:dyDescent="0.25">
      <c r="A4117">
        <v>1990</v>
      </c>
      <c r="B4117">
        <v>1</v>
      </c>
      <c r="C4117" s="2">
        <v>0.50694444444444442</v>
      </c>
      <c r="D4117">
        <v>1</v>
      </c>
      <c r="E4117">
        <v>10</v>
      </c>
      <c r="F4117" t="s">
        <v>267</v>
      </c>
      <c r="G4117" t="s">
        <v>4267</v>
      </c>
      <c r="H4117">
        <v>0</v>
      </c>
      <c r="I4117">
        <v>0</v>
      </c>
      <c r="J4117">
        <v>3.05</v>
      </c>
      <c r="K4117">
        <v>3.72</v>
      </c>
      <c r="L4117">
        <v>11</v>
      </c>
      <c r="M4117" t="str">
        <f t="shared" si="194"/>
        <v/>
      </c>
      <c r="N4117" s="12" t="str">
        <f t="shared" si="195"/>
        <v/>
      </c>
      <c r="O4117" t="str">
        <f t="shared" si="196"/>
        <v/>
      </c>
    </row>
    <row r="4118" spans="1:15" x14ac:dyDescent="0.25">
      <c r="A4118">
        <v>1990</v>
      </c>
      <c r="B4118">
        <v>1</v>
      </c>
      <c r="C4118" s="2">
        <v>0.4909722222222222</v>
      </c>
      <c r="D4118">
        <v>2</v>
      </c>
      <c r="E4118">
        <v>1</v>
      </c>
      <c r="F4118" t="s">
        <v>441</v>
      </c>
      <c r="G4118" t="s">
        <v>4266</v>
      </c>
      <c r="H4118">
        <v>0</v>
      </c>
      <c r="I4118">
        <v>0</v>
      </c>
      <c r="J4118">
        <v>3.72</v>
      </c>
      <c r="K4118">
        <v>2.61</v>
      </c>
      <c r="L4118">
        <v>12.7</v>
      </c>
      <c r="M4118" t="str">
        <f t="shared" si="194"/>
        <v/>
      </c>
      <c r="N4118" s="12" t="str">
        <f t="shared" si="195"/>
        <v/>
      </c>
      <c r="O4118" t="str">
        <f t="shared" si="196"/>
        <v/>
      </c>
    </row>
    <row r="4119" spans="1:15" x14ac:dyDescent="0.25">
      <c r="A4119">
        <v>1990</v>
      </c>
      <c r="B4119">
        <v>1</v>
      </c>
      <c r="C4119" s="2">
        <v>0.47500000000000003</v>
      </c>
      <c r="D4119">
        <v>3</v>
      </c>
      <c r="E4119">
        <v>4</v>
      </c>
      <c r="F4119" t="s">
        <v>2894</v>
      </c>
      <c r="G4119" t="s">
        <v>4265</v>
      </c>
      <c r="H4119">
        <v>0</v>
      </c>
      <c r="I4119">
        <v>0</v>
      </c>
      <c r="J4119">
        <v>2.61</v>
      </c>
      <c r="K4119">
        <v>4.1100000000000003</v>
      </c>
      <c r="L4119">
        <v>10.5</v>
      </c>
      <c r="M4119" t="str">
        <f t="shared" si="194"/>
        <v/>
      </c>
      <c r="N4119" s="12" t="str">
        <f t="shared" si="195"/>
        <v/>
      </c>
      <c r="O4119" t="str">
        <f t="shared" si="196"/>
        <v/>
      </c>
    </row>
    <row r="4120" spans="1:15" x14ac:dyDescent="0.25">
      <c r="A4120">
        <v>1990</v>
      </c>
      <c r="B4120">
        <v>1</v>
      </c>
      <c r="C4120" s="2">
        <v>0.45902777777777781</v>
      </c>
      <c r="D4120">
        <v>1</v>
      </c>
      <c r="E4120">
        <v>10</v>
      </c>
      <c r="F4120" t="s">
        <v>303</v>
      </c>
      <c r="G4120" t="s">
        <v>4190</v>
      </c>
      <c r="H4120">
        <v>0</v>
      </c>
      <c r="I4120">
        <v>0</v>
      </c>
      <c r="J4120">
        <v>4.1100000000000003</v>
      </c>
      <c r="K4120">
        <v>3.83</v>
      </c>
      <c r="L4120">
        <v>11</v>
      </c>
      <c r="M4120" t="str">
        <f t="shared" si="194"/>
        <v/>
      </c>
      <c r="N4120" s="12" t="str">
        <f t="shared" si="195"/>
        <v/>
      </c>
      <c r="O4120" t="str">
        <f t="shared" si="196"/>
        <v/>
      </c>
    </row>
    <row r="4121" spans="1:15" x14ac:dyDescent="0.25">
      <c r="A4121">
        <v>1990</v>
      </c>
      <c r="B4121">
        <v>1</v>
      </c>
      <c r="C4121" s="2">
        <v>0.44305555555555554</v>
      </c>
      <c r="D4121">
        <v>2</v>
      </c>
      <c r="E4121">
        <v>8</v>
      </c>
      <c r="F4121" t="s">
        <v>242</v>
      </c>
      <c r="G4121" t="s">
        <v>4264</v>
      </c>
      <c r="H4121">
        <v>7</v>
      </c>
      <c r="I4121">
        <v>0</v>
      </c>
      <c r="J4121">
        <v>3.83</v>
      </c>
      <c r="K4121">
        <v>7</v>
      </c>
      <c r="L4121">
        <v>7.1</v>
      </c>
      <c r="M4121">
        <f t="shared" si="194"/>
        <v>1</v>
      </c>
      <c r="N4121" s="12">
        <f t="shared" si="195"/>
        <v>3.0324074074074077E-3</v>
      </c>
      <c r="O4121">
        <f t="shared" si="196"/>
        <v>7</v>
      </c>
    </row>
    <row r="4122" spans="1:15" x14ac:dyDescent="0.25">
      <c r="A4122">
        <v>1990</v>
      </c>
      <c r="B4122">
        <v>1</v>
      </c>
      <c r="C4122" s="2">
        <v>0.42083333333333334</v>
      </c>
      <c r="G4122" t="s">
        <v>4263</v>
      </c>
      <c r="H4122">
        <v>7</v>
      </c>
      <c r="I4122">
        <v>0</v>
      </c>
      <c r="J4122">
        <v>0</v>
      </c>
      <c r="K4122">
        <v>0.67</v>
      </c>
      <c r="L4122">
        <v>7.8</v>
      </c>
      <c r="M4122" t="str">
        <f t="shared" si="194"/>
        <v/>
      </c>
      <c r="N4122" s="12" t="str">
        <f t="shared" si="195"/>
        <v/>
      </c>
      <c r="O4122" t="str">
        <f t="shared" si="196"/>
        <v/>
      </c>
    </row>
    <row r="4123" spans="1:15" x14ac:dyDescent="0.25">
      <c r="A4123">
        <v>1990</v>
      </c>
      <c r="B4123">
        <v>1</v>
      </c>
      <c r="C4123" s="2">
        <v>0.40833333333333338</v>
      </c>
      <c r="D4123">
        <v>1</v>
      </c>
      <c r="E4123">
        <v>10</v>
      </c>
      <c r="F4123" t="s">
        <v>443</v>
      </c>
      <c r="G4123" t="s">
        <v>4262</v>
      </c>
      <c r="H4123">
        <v>7</v>
      </c>
      <c r="I4123">
        <v>0</v>
      </c>
      <c r="J4123">
        <v>0.67</v>
      </c>
      <c r="K4123">
        <v>2.46</v>
      </c>
      <c r="L4123">
        <v>10.1</v>
      </c>
      <c r="M4123" t="str">
        <f t="shared" si="194"/>
        <v/>
      </c>
      <c r="N4123" s="12" t="str">
        <f t="shared" si="195"/>
        <v/>
      </c>
      <c r="O4123" t="str">
        <f t="shared" si="196"/>
        <v/>
      </c>
    </row>
    <row r="4124" spans="1:15" x14ac:dyDescent="0.25">
      <c r="A4124">
        <v>1990</v>
      </c>
      <c r="B4124">
        <v>1</v>
      </c>
      <c r="C4124" s="2">
        <v>0.39583333333333331</v>
      </c>
      <c r="D4124">
        <v>1</v>
      </c>
      <c r="E4124">
        <v>10</v>
      </c>
      <c r="F4124" t="s">
        <v>39</v>
      </c>
      <c r="G4124" t="s">
        <v>4261</v>
      </c>
      <c r="H4124">
        <v>7</v>
      </c>
      <c r="I4124">
        <v>0</v>
      </c>
      <c r="J4124">
        <v>2.46</v>
      </c>
      <c r="K4124">
        <v>1.91</v>
      </c>
      <c r="L4124">
        <v>9.4</v>
      </c>
      <c r="M4124" t="str">
        <f t="shared" si="194"/>
        <v/>
      </c>
      <c r="N4124" s="12" t="str">
        <f t="shared" si="195"/>
        <v/>
      </c>
      <c r="O4124" t="str">
        <f t="shared" si="196"/>
        <v/>
      </c>
    </row>
    <row r="4125" spans="1:15" x14ac:dyDescent="0.25">
      <c r="A4125">
        <v>1990</v>
      </c>
      <c r="B4125">
        <v>1</v>
      </c>
      <c r="C4125" s="2">
        <v>0.3833333333333333</v>
      </c>
      <c r="D4125">
        <v>2</v>
      </c>
      <c r="E4125">
        <v>10</v>
      </c>
      <c r="F4125" t="s">
        <v>39</v>
      </c>
      <c r="G4125" t="s">
        <v>4260</v>
      </c>
      <c r="H4125">
        <v>7</v>
      </c>
      <c r="I4125">
        <v>0</v>
      </c>
      <c r="J4125">
        <v>1.91</v>
      </c>
      <c r="K4125">
        <v>3.12</v>
      </c>
      <c r="L4125">
        <v>11.1</v>
      </c>
      <c r="M4125" t="str">
        <f t="shared" si="194"/>
        <v/>
      </c>
      <c r="N4125" s="12" t="str">
        <f t="shared" si="195"/>
        <v/>
      </c>
      <c r="O4125" t="str">
        <f t="shared" si="196"/>
        <v/>
      </c>
    </row>
    <row r="4126" spans="1:15" x14ac:dyDescent="0.25">
      <c r="A4126">
        <v>1990</v>
      </c>
      <c r="B4126">
        <v>1</v>
      </c>
      <c r="C4126" s="2">
        <v>0.37083333333333335</v>
      </c>
      <c r="D4126">
        <v>1</v>
      </c>
      <c r="E4126">
        <v>10</v>
      </c>
      <c r="F4126" t="s">
        <v>67</v>
      </c>
      <c r="G4126" t="s">
        <v>4175</v>
      </c>
      <c r="H4126">
        <v>7</v>
      </c>
      <c r="I4126">
        <v>0</v>
      </c>
      <c r="J4126">
        <v>3.12</v>
      </c>
      <c r="K4126">
        <v>3.38</v>
      </c>
      <c r="L4126">
        <v>11.5</v>
      </c>
      <c r="M4126" t="str">
        <f t="shared" si="194"/>
        <v/>
      </c>
      <c r="N4126" s="12" t="str">
        <f t="shared" si="195"/>
        <v/>
      </c>
      <c r="O4126" t="str">
        <f t="shared" si="196"/>
        <v/>
      </c>
    </row>
    <row r="4127" spans="1:15" x14ac:dyDescent="0.25">
      <c r="A4127">
        <v>1990</v>
      </c>
      <c r="B4127">
        <v>1</v>
      </c>
      <c r="C4127" s="2">
        <v>0.35833333333333334</v>
      </c>
      <c r="D4127">
        <v>2</v>
      </c>
      <c r="E4127">
        <v>4</v>
      </c>
      <c r="F4127" t="s">
        <v>3475</v>
      </c>
      <c r="G4127" t="s">
        <v>4259</v>
      </c>
      <c r="H4127">
        <v>7</v>
      </c>
      <c r="I4127">
        <v>0</v>
      </c>
      <c r="J4127">
        <v>3.38</v>
      </c>
      <c r="K4127">
        <v>3.07</v>
      </c>
      <c r="L4127">
        <v>11.1</v>
      </c>
      <c r="M4127" t="str">
        <f t="shared" si="194"/>
        <v/>
      </c>
      <c r="N4127" s="12" t="str">
        <f t="shared" si="195"/>
        <v/>
      </c>
      <c r="O4127" t="str">
        <f t="shared" si="196"/>
        <v/>
      </c>
    </row>
    <row r="4128" spans="1:15" x14ac:dyDescent="0.25">
      <c r="A4128">
        <v>1990</v>
      </c>
      <c r="B4128">
        <v>1</v>
      </c>
      <c r="C4128" s="2">
        <v>0.34583333333333338</v>
      </c>
      <c r="D4128">
        <v>3</v>
      </c>
      <c r="E4128">
        <v>1</v>
      </c>
      <c r="F4128" t="s">
        <v>103</v>
      </c>
      <c r="G4128" t="s">
        <v>4258</v>
      </c>
      <c r="H4128">
        <v>7</v>
      </c>
      <c r="I4128">
        <v>0</v>
      </c>
      <c r="J4128">
        <v>3.07</v>
      </c>
      <c r="K4128">
        <v>3.91</v>
      </c>
      <c r="L4128">
        <v>12.4</v>
      </c>
      <c r="M4128" t="str">
        <f t="shared" si="194"/>
        <v/>
      </c>
      <c r="N4128" s="12" t="str">
        <f t="shared" si="195"/>
        <v/>
      </c>
      <c r="O4128" t="str">
        <f t="shared" si="196"/>
        <v/>
      </c>
    </row>
    <row r="4129" spans="1:15" x14ac:dyDescent="0.25">
      <c r="A4129">
        <v>1990</v>
      </c>
      <c r="B4129">
        <v>1</v>
      </c>
      <c r="C4129" s="2">
        <v>0.33333333333333331</v>
      </c>
      <c r="D4129">
        <v>1</v>
      </c>
      <c r="E4129">
        <v>10</v>
      </c>
      <c r="F4129" t="s">
        <v>152</v>
      </c>
      <c r="G4129" t="s">
        <v>2931</v>
      </c>
      <c r="H4129">
        <v>7</v>
      </c>
      <c r="I4129">
        <v>0</v>
      </c>
      <c r="J4129">
        <v>3.91</v>
      </c>
      <c r="K4129">
        <v>3.36</v>
      </c>
      <c r="L4129">
        <v>11.6</v>
      </c>
      <c r="M4129" t="str">
        <f t="shared" si="194"/>
        <v/>
      </c>
      <c r="N4129" s="12" t="str">
        <f t="shared" si="195"/>
        <v/>
      </c>
      <c r="O4129" t="str">
        <f t="shared" si="196"/>
        <v/>
      </c>
    </row>
    <row r="4130" spans="1:15" x14ac:dyDescent="0.25">
      <c r="A4130">
        <v>1990</v>
      </c>
      <c r="B4130">
        <v>1</v>
      </c>
      <c r="C4130" s="2">
        <v>0.32083333333333336</v>
      </c>
      <c r="D4130">
        <v>2</v>
      </c>
      <c r="E4130">
        <v>10</v>
      </c>
      <c r="F4130" t="s">
        <v>152</v>
      </c>
      <c r="G4130" t="s">
        <v>4257</v>
      </c>
      <c r="H4130">
        <v>7</v>
      </c>
      <c r="I4130">
        <v>0</v>
      </c>
      <c r="J4130">
        <v>3.36</v>
      </c>
      <c r="K4130">
        <v>2.68</v>
      </c>
      <c r="L4130">
        <v>10.6</v>
      </c>
      <c r="M4130" t="str">
        <f t="shared" si="194"/>
        <v/>
      </c>
      <c r="N4130" s="12" t="str">
        <f t="shared" si="195"/>
        <v/>
      </c>
      <c r="O4130" t="str">
        <f t="shared" si="196"/>
        <v/>
      </c>
    </row>
    <row r="4131" spans="1:15" x14ac:dyDescent="0.25">
      <c r="A4131">
        <v>1990</v>
      </c>
      <c r="B4131">
        <v>1</v>
      </c>
      <c r="C4131" s="2">
        <v>0.30833333333333335</v>
      </c>
      <c r="D4131">
        <v>3</v>
      </c>
      <c r="E4131">
        <v>10</v>
      </c>
      <c r="F4131" t="s">
        <v>152</v>
      </c>
      <c r="G4131" t="s">
        <v>4211</v>
      </c>
      <c r="H4131">
        <v>7</v>
      </c>
      <c r="I4131">
        <v>0</v>
      </c>
      <c r="J4131">
        <v>2.68</v>
      </c>
      <c r="K4131">
        <v>1.8</v>
      </c>
      <c r="L4131">
        <v>9.4</v>
      </c>
      <c r="M4131" t="str">
        <f t="shared" si="194"/>
        <v/>
      </c>
      <c r="N4131" s="12" t="str">
        <f t="shared" si="195"/>
        <v/>
      </c>
      <c r="O4131" t="str">
        <f t="shared" si="196"/>
        <v/>
      </c>
    </row>
    <row r="4132" spans="1:15" x14ac:dyDescent="0.25">
      <c r="A4132">
        <v>1990</v>
      </c>
      <c r="B4132">
        <v>1</v>
      </c>
      <c r="C4132" s="2">
        <v>0.29583333333333334</v>
      </c>
      <c r="D4132">
        <v>4</v>
      </c>
      <c r="E4132">
        <v>10</v>
      </c>
      <c r="F4132" t="s">
        <v>152</v>
      </c>
      <c r="G4132" t="s">
        <v>4256</v>
      </c>
      <c r="H4132">
        <v>7</v>
      </c>
      <c r="I4132">
        <v>3</v>
      </c>
      <c r="J4132">
        <v>1.8</v>
      </c>
      <c r="K4132">
        <v>3</v>
      </c>
      <c r="L4132">
        <v>11.1</v>
      </c>
      <c r="M4132">
        <f t="shared" si="194"/>
        <v>1</v>
      </c>
      <c r="N4132" s="12">
        <f t="shared" si="195"/>
        <v>5.4861111111111109E-3</v>
      </c>
      <c r="O4132">
        <f t="shared" si="196"/>
        <v>4</v>
      </c>
    </row>
    <row r="4133" spans="1:15" x14ac:dyDescent="0.25">
      <c r="A4133">
        <v>1990</v>
      </c>
      <c r="B4133">
        <v>1</v>
      </c>
      <c r="C4133" s="2">
        <v>0.28263888888888888</v>
      </c>
      <c r="G4133" t="s">
        <v>4255</v>
      </c>
      <c r="H4133">
        <v>7</v>
      </c>
      <c r="I4133">
        <v>3</v>
      </c>
      <c r="J4133">
        <v>0</v>
      </c>
      <c r="K4133">
        <v>0.04</v>
      </c>
      <c r="L4133">
        <v>11.1</v>
      </c>
      <c r="M4133" t="str">
        <f t="shared" si="194"/>
        <v/>
      </c>
      <c r="N4133" s="12" t="str">
        <f t="shared" si="195"/>
        <v/>
      </c>
      <c r="O4133" t="str">
        <f t="shared" si="196"/>
        <v/>
      </c>
    </row>
    <row r="4134" spans="1:15" x14ac:dyDescent="0.25">
      <c r="A4134">
        <v>1990</v>
      </c>
      <c r="B4134">
        <v>1</v>
      </c>
      <c r="C4134" s="2">
        <v>0.27152777777777776</v>
      </c>
      <c r="D4134">
        <v>1</v>
      </c>
      <c r="E4134">
        <v>10</v>
      </c>
      <c r="F4134" t="s">
        <v>18</v>
      </c>
      <c r="G4134" t="s">
        <v>4254</v>
      </c>
      <c r="H4134">
        <v>7</v>
      </c>
      <c r="I4134">
        <v>3</v>
      </c>
      <c r="J4134">
        <v>0.04</v>
      </c>
      <c r="K4134">
        <v>-0.49</v>
      </c>
      <c r="L4134">
        <v>12</v>
      </c>
      <c r="M4134" t="str">
        <f t="shared" si="194"/>
        <v/>
      </c>
      <c r="N4134" s="12" t="str">
        <f t="shared" si="195"/>
        <v/>
      </c>
      <c r="O4134" t="str">
        <f t="shared" si="196"/>
        <v/>
      </c>
    </row>
    <row r="4135" spans="1:15" x14ac:dyDescent="0.25">
      <c r="A4135">
        <v>1990</v>
      </c>
      <c r="B4135">
        <v>1</v>
      </c>
      <c r="C4135" s="2">
        <v>0.26041666666666669</v>
      </c>
      <c r="D4135">
        <v>2</v>
      </c>
      <c r="E4135">
        <v>10</v>
      </c>
      <c r="F4135" t="s">
        <v>18</v>
      </c>
      <c r="G4135" t="s">
        <v>4253</v>
      </c>
      <c r="H4135">
        <v>7</v>
      </c>
      <c r="I4135">
        <v>3</v>
      </c>
      <c r="J4135">
        <v>-0.49</v>
      </c>
      <c r="K4135">
        <v>-0.66</v>
      </c>
      <c r="L4135">
        <v>12.3</v>
      </c>
      <c r="M4135" t="str">
        <f t="shared" si="194"/>
        <v/>
      </c>
      <c r="N4135" s="12" t="str">
        <f t="shared" si="195"/>
        <v/>
      </c>
      <c r="O4135" t="str">
        <f t="shared" si="196"/>
        <v/>
      </c>
    </row>
    <row r="4136" spans="1:15" x14ac:dyDescent="0.25">
      <c r="A4136">
        <v>1990</v>
      </c>
      <c r="B4136">
        <v>1</v>
      </c>
      <c r="C4136" s="2">
        <v>0.24930555555555556</v>
      </c>
      <c r="D4136">
        <v>3</v>
      </c>
      <c r="E4136">
        <v>6</v>
      </c>
      <c r="F4136" t="s">
        <v>91</v>
      </c>
      <c r="G4136" t="s">
        <v>4238</v>
      </c>
      <c r="H4136">
        <v>7</v>
      </c>
      <c r="I4136">
        <v>3</v>
      </c>
      <c r="J4136">
        <v>-0.66</v>
      </c>
      <c r="K4136">
        <v>-1.9</v>
      </c>
      <c r="L4136">
        <v>14.5</v>
      </c>
      <c r="M4136" t="str">
        <f t="shared" si="194"/>
        <v/>
      </c>
      <c r="N4136" s="12" t="str">
        <f t="shared" si="195"/>
        <v/>
      </c>
      <c r="O4136" t="str">
        <f t="shared" si="196"/>
        <v/>
      </c>
    </row>
    <row r="4137" spans="1:15" x14ac:dyDescent="0.25">
      <c r="A4137">
        <v>1990</v>
      </c>
      <c r="B4137">
        <v>1</v>
      </c>
      <c r="C4137" s="2">
        <v>0.23819444444444446</v>
      </c>
      <c r="D4137">
        <v>4</v>
      </c>
      <c r="E4137">
        <v>6</v>
      </c>
      <c r="F4137" t="s">
        <v>91</v>
      </c>
      <c r="G4137" t="s">
        <v>4252</v>
      </c>
      <c r="H4137">
        <v>7</v>
      </c>
      <c r="I4137">
        <v>3</v>
      </c>
      <c r="J4137">
        <v>-1.9</v>
      </c>
      <c r="K4137">
        <v>-2.19</v>
      </c>
      <c r="L4137">
        <v>15.1</v>
      </c>
      <c r="M4137" t="str">
        <f t="shared" si="194"/>
        <v/>
      </c>
      <c r="N4137" s="12" t="str">
        <f t="shared" si="195"/>
        <v/>
      </c>
      <c r="O4137" t="str">
        <f t="shared" si="196"/>
        <v/>
      </c>
    </row>
    <row r="4138" spans="1:15" x14ac:dyDescent="0.25">
      <c r="A4138">
        <v>1990</v>
      </c>
      <c r="B4138">
        <v>1</v>
      </c>
      <c r="C4138" s="2">
        <v>0.22569444444444445</v>
      </c>
      <c r="D4138">
        <v>1</v>
      </c>
      <c r="E4138">
        <v>10</v>
      </c>
      <c r="F4138" t="s">
        <v>433</v>
      </c>
      <c r="G4138" t="s">
        <v>4251</v>
      </c>
      <c r="H4138">
        <v>7</v>
      </c>
      <c r="I4138">
        <v>3</v>
      </c>
      <c r="J4138">
        <v>2.19</v>
      </c>
      <c r="K4138">
        <v>-1.99</v>
      </c>
      <c r="L4138">
        <v>8.5</v>
      </c>
      <c r="M4138" t="str">
        <f t="shared" si="194"/>
        <v/>
      </c>
      <c r="N4138" s="12" t="str">
        <f t="shared" si="195"/>
        <v/>
      </c>
      <c r="O4138" t="str">
        <f t="shared" si="196"/>
        <v/>
      </c>
    </row>
    <row r="4139" spans="1:15" x14ac:dyDescent="0.25">
      <c r="A4139">
        <v>1990</v>
      </c>
      <c r="B4139">
        <v>1</v>
      </c>
      <c r="C4139" s="2">
        <v>0.22083333333333333</v>
      </c>
      <c r="D4139">
        <v>1</v>
      </c>
      <c r="E4139">
        <v>10</v>
      </c>
      <c r="F4139" t="s">
        <v>141</v>
      </c>
      <c r="H4139">
        <v>7</v>
      </c>
      <c r="I4139">
        <v>3</v>
      </c>
      <c r="J4139">
        <v>1.99</v>
      </c>
      <c r="K4139">
        <v>1.33</v>
      </c>
      <c r="L4139">
        <v>9.4</v>
      </c>
      <c r="M4139" t="str">
        <f t="shared" si="194"/>
        <v/>
      </c>
      <c r="N4139" s="12" t="str">
        <f t="shared" si="195"/>
        <v/>
      </c>
      <c r="O4139" t="str">
        <f t="shared" si="196"/>
        <v/>
      </c>
    </row>
    <row r="4140" spans="1:15" x14ac:dyDescent="0.25">
      <c r="A4140">
        <v>1990</v>
      </c>
      <c r="B4140">
        <v>1</v>
      </c>
      <c r="C4140" s="2">
        <v>0.20138888888888887</v>
      </c>
      <c r="D4140">
        <v>1</v>
      </c>
      <c r="E4140">
        <v>20</v>
      </c>
      <c r="F4140" t="s">
        <v>219</v>
      </c>
      <c r="G4140" t="s">
        <v>4250</v>
      </c>
      <c r="H4140">
        <v>7</v>
      </c>
      <c r="I4140">
        <v>3</v>
      </c>
      <c r="J4140">
        <v>1.33</v>
      </c>
      <c r="K4140">
        <v>2.65</v>
      </c>
      <c r="L4140">
        <v>7.7</v>
      </c>
      <c r="M4140" t="str">
        <f t="shared" si="194"/>
        <v/>
      </c>
      <c r="N4140" s="12" t="str">
        <f t="shared" si="195"/>
        <v/>
      </c>
      <c r="O4140" t="str">
        <f t="shared" si="196"/>
        <v/>
      </c>
    </row>
    <row r="4141" spans="1:15" x14ac:dyDescent="0.25">
      <c r="A4141">
        <v>1990</v>
      </c>
      <c r="B4141">
        <v>1</v>
      </c>
      <c r="C4141" s="2">
        <v>0.18194444444444444</v>
      </c>
      <c r="D4141">
        <v>1</v>
      </c>
      <c r="E4141">
        <v>10</v>
      </c>
      <c r="F4141" t="s">
        <v>370</v>
      </c>
      <c r="G4141" t="s">
        <v>4249</v>
      </c>
      <c r="H4141">
        <v>7</v>
      </c>
      <c r="I4141">
        <v>3</v>
      </c>
      <c r="J4141">
        <v>2.65</v>
      </c>
      <c r="K4141">
        <v>2.38</v>
      </c>
      <c r="L4141">
        <v>8.1</v>
      </c>
      <c r="M4141" t="str">
        <f t="shared" si="194"/>
        <v/>
      </c>
      <c r="N4141" s="12" t="str">
        <f t="shared" si="195"/>
        <v/>
      </c>
      <c r="O4141" t="str">
        <f t="shared" si="196"/>
        <v/>
      </c>
    </row>
    <row r="4142" spans="1:15" x14ac:dyDescent="0.25">
      <c r="A4142">
        <v>1990</v>
      </c>
      <c r="B4142">
        <v>1</v>
      </c>
      <c r="C4142" s="2">
        <v>0.16250000000000001</v>
      </c>
      <c r="D4142">
        <v>2</v>
      </c>
      <c r="E4142">
        <v>8</v>
      </c>
      <c r="F4142" t="s">
        <v>396</v>
      </c>
      <c r="G4142" t="s">
        <v>4225</v>
      </c>
      <c r="H4142">
        <v>7</v>
      </c>
      <c r="I4142">
        <v>3</v>
      </c>
      <c r="J4142">
        <v>2.38</v>
      </c>
      <c r="K4142">
        <v>2.48</v>
      </c>
      <c r="L4142">
        <v>8</v>
      </c>
      <c r="M4142" t="str">
        <f t="shared" si="194"/>
        <v/>
      </c>
      <c r="N4142" s="12" t="str">
        <f t="shared" si="195"/>
        <v/>
      </c>
      <c r="O4142" t="str">
        <f t="shared" si="196"/>
        <v/>
      </c>
    </row>
    <row r="4143" spans="1:15" x14ac:dyDescent="0.25">
      <c r="A4143">
        <v>1990</v>
      </c>
      <c r="B4143">
        <v>1</v>
      </c>
      <c r="C4143" s="2">
        <v>0.14305555555555557</v>
      </c>
      <c r="D4143">
        <v>3</v>
      </c>
      <c r="E4143">
        <v>2</v>
      </c>
      <c r="F4143" t="s">
        <v>250</v>
      </c>
      <c r="G4143" t="s">
        <v>4232</v>
      </c>
      <c r="H4143">
        <v>7</v>
      </c>
      <c r="I4143">
        <v>3</v>
      </c>
      <c r="J4143">
        <v>2.48</v>
      </c>
      <c r="K4143">
        <v>1</v>
      </c>
      <c r="L4143">
        <v>10</v>
      </c>
      <c r="M4143" t="str">
        <f t="shared" si="194"/>
        <v/>
      </c>
      <c r="N4143" s="12" t="str">
        <f t="shared" si="195"/>
        <v/>
      </c>
      <c r="O4143" t="str">
        <f t="shared" si="196"/>
        <v/>
      </c>
    </row>
    <row r="4144" spans="1:15" x14ac:dyDescent="0.25">
      <c r="A4144">
        <v>1990</v>
      </c>
      <c r="B4144">
        <v>1</v>
      </c>
      <c r="C4144" s="2">
        <v>0.12361111111111112</v>
      </c>
      <c r="D4144">
        <v>4</v>
      </c>
      <c r="E4144">
        <v>1</v>
      </c>
      <c r="F4144" t="s">
        <v>265</v>
      </c>
      <c r="G4144" t="s">
        <v>4181</v>
      </c>
      <c r="H4144">
        <v>7</v>
      </c>
      <c r="I4144">
        <v>3</v>
      </c>
      <c r="J4144">
        <v>1</v>
      </c>
      <c r="K4144">
        <v>3.51</v>
      </c>
      <c r="L4144">
        <v>6.8</v>
      </c>
      <c r="M4144" t="str">
        <f t="shared" si="194"/>
        <v/>
      </c>
      <c r="N4144" s="12" t="str">
        <f t="shared" si="195"/>
        <v/>
      </c>
      <c r="O4144" t="str">
        <f t="shared" si="196"/>
        <v/>
      </c>
    </row>
    <row r="4145" spans="1:15" x14ac:dyDescent="0.25">
      <c r="A4145">
        <v>1990</v>
      </c>
      <c r="B4145">
        <v>1</v>
      </c>
      <c r="C4145" s="2">
        <v>0.10416666666666667</v>
      </c>
      <c r="D4145">
        <v>1</v>
      </c>
      <c r="E4145">
        <v>10</v>
      </c>
      <c r="F4145" t="s">
        <v>248</v>
      </c>
      <c r="G4145" t="s">
        <v>4248</v>
      </c>
      <c r="H4145">
        <v>7</v>
      </c>
      <c r="I4145">
        <v>3</v>
      </c>
      <c r="J4145">
        <v>3.51</v>
      </c>
      <c r="K4145">
        <v>2.97</v>
      </c>
      <c r="L4145">
        <v>7.5</v>
      </c>
      <c r="M4145" t="str">
        <f t="shared" si="194"/>
        <v/>
      </c>
      <c r="N4145" s="12" t="str">
        <f t="shared" si="195"/>
        <v/>
      </c>
      <c r="O4145" t="str">
        <f t="shared" si="196"/>
        <v/>
      </c>
    </row>
    <row r="4146" spans="1:15" x14ac:dyDescent="0.25">
      <c r="A4146">
        <v>1990</v>
      </c>
      <c r="B4146">
        <v>1</v>
      </c>
      <c r="C4146" s="2">
        <v>8.4722222222222213E-2</v>
      </c>
      <c r="D4146">
        <v>2</v>
      </c>
      <c r="E4146">
        <v>10</v>
      </c>
      <c r="F4146" t="s">
        <v>248</v>
      </c>
      <c r="G4146" t="s">
        <v>4248</v>
      </c>
      <c r="H4146">
        <v>7</v>
      </c>
      <c r="I4146">
        <v>3</v>
      </c>
      <c r="J4146">
        <v>2.97</v>
      </c>
      <c r="K4146">
        <v>2.2799999999999998</v>
      </c>
      <c r="L4146">
        <v>8.4</v>
      </c>
      <c r="M4146" t="str">
        <f t="shared" si="194"/>
        <v/>
      </c>
      <c r="N4146" s="12" t="str">
        <f t="shared" si="195"/>
        <v/>
      </c>
      <c r="O4146" t="str">
        <f t="shared" si="196"/>
        <v/>
      </c>
    </row>
    <row r="4147" spans="1:15" x14ac:dyDescent="0.25">
      <c r="A4147">
        <v>1990</v>
      </c>
      <c r="B4147">
        <v>1</v>
      </c>
      <c r="C4147" s="2">
        <v>6.5277777777777782E-2</v>
      </c>
      <c r="D4147">
        <v>3</v>
      </c>
      <c r="E4147">
        <v>10</v>
      </c>
      <c r="F4147" t="s">
        <v>248</v>
      </c>
      <c r="G4147" t="s">
        <v>4247</v>
      </c>
      <c r="H4147">
        <v>7</v>
      </c>
      <c r="I4147">
        <v>3</v>
      </c>
      <c r="J4147">
        <v>2.2799999999999998</v>
      </c>
      <c r="K4147">
        <v>4.91</v>
      </c>
      <c r="L4147">
        <v>5.5</v>
      </c>
      <c r="M4147" t="str">
        <f t="shared" si="194"/>
        <v/>
      </c>
      <c r="N4147" s="12" t="str">
        <f t="shared" si="195"/>
        <v/>
      </c>
      <c r="O4147" t="str">
        <f t="shared" si="196"/>
        <v/>
      </c>
    </row>
    <row r="4148" spans="1:15" x14ac:dyDescent="0.25">
      <c r="A4148">
        <v>1990</v>
      </c>
      <c r="B4148">
        <v>1</v>
      </c>
      <c r="C4148" s="2">
        <v>4.5833333333333337E-2</v>
      </c>
      <c r="D4148">
        <v>1</v>
      </c>
      <c r="E4148">
        <v>10</v>
      </c>
      <c r="F4148" t="s">
        <v>400</v>
      </c>
      <c r="G4148" t="s">
        <v>4235</v>
      </c>
      <c r="H4148">
        <v>7</v>
      </c>
      <c r="I4148">
        <v>3</v>
      </c>
      <c r="J4148">
        <v>4.91</v>
      </c>
      <c r="K4148">
        <v>4.76</v>
      </c>
      <c r="L4148">
        <v>5.6</v>
      </c>
      <c r="M4148" t="str">
        <f t="shared" si="194"/>
        <v/>
      </c>
      <c r="N4148" s="12" t="str">
        <f t="shared" si="195"/>
        <v/>
      </c>
      <c r="O4148" t="str">
        <f t="shared" si="196"/>
        <v/>
      </c>
    </row>
    <row r="4149" spans="1:15" x14ac:dyDescent="0.25">
      <c r="A4149">
        <v>1990</v>
      </c>
      <c r="B4149">
        <v>1</v>
      </c>
      <c r="C4149" s="2">
        <v>2.6388888888888889E-2</v>
      </c>
      <c r="D4149">
        <v>2</v>
      </c>
      <c r="E4149">
        <v>7</v>
      </c>
      <c r="F4149" t="s">
        <v>4182</v>
      </c>
      <c r="G4149" t="s">
        <v>4246</v>
      </c>
      <c r="H4149">
        <v>13</v>
      </c>
      <c r="I4149">
        <v>3</v>
      </c>
      <c r="J4149">
        <v>4.76</v>
      </c>
      <c r="K4149">
        <v>7</v>
      </c>
      <c r="L4149">
        <v>4.5</v>
      </c>
      <c r="M4149">
        <f t="shared" si="194"/>
        <v>1</v>
      </c>
      <c r="N4149" s="12">
        <f t="shared" si="195"/>
        <v>9.9768518518518513E-3</v>
      </c>
      <c r="O4149">
        <f t="shared" si="196"/>
        <v>10</v>
      </c>
    </row>
    <row r="4150" spans="1:15" x14ac:dyDescent="0.25">
      <c r="A4150">
        <v>1990</v>
      </c>
      <c r="B4150">
        <v>1</v>
      </c>
      <c r="C4150" s="2">
        <v>2.0833333333333333E-3</v>
      </c>
      <c r="G4150" t="s">
        <v>4245</v>
      </c>
      <c r="H4150">
        <v>13</v>
      </c>
      <c r="I4150">
        <v>3</v>
      </c>
      <c r="J4150">
        <v>0</v>
      </c>
      <c r="K4150">
        <v>0.61</v>
      </c>
      <c r="L4150">
        <v>5</v>
      </c>
      <c r="M4150" t="str">
        <f t="shared" si="194"/>
        <v/>
      </c>
      <c r="N4150" s="12" t="str">
        <f t="shared" si="195"/>
        <v/>
      </c>
      <c r="O4150" t="str">
        <f t="shared" si="196"/>
        <v/>
      </c>
    </row>
    <row r="4151" spans="1:15" x14ac:dyDescent="0.25">
      <c r="A4151">
        <v>1990</v>
      </c>
      <c r="B4151">
        <v>2</v>
      </c>
      <c r="C4151" s="2">
        <v>0.625</v>
      </c>
      <c r="D4151">
        <v>1</v>
      </c>
      <c r="E4151">
        <v>10</v>
      </c>
      <c r="F4151" t="s">
        <v>297</v>
      </c>
      <c r="G4151" t="s">
        <v>4211</v>
      </c>
      <c r="H4151">
        <v>13</v>
      </c>
      <c r="I4151">
        <v>3</v>
      </c>
      <c r="J4151">
        <v>0.61</v>
      </c>
      <c r="K4151">
        <v>0.06</v>
      </c>
      <c r="L4151">
        <v>4.5999999999999996</v>
      </c>
      <c r="M4151" t="str">
        <f t="shared" si="194"/>
        <v/>
      </c>
      <c r="N4151" s="12" t="str">
        <f t="shared" si="195"/>
        <v/>
      </c>
      <c r="O4151" t="str">
        <f t="shared" si="196"/>
        <v/>
      </c>
    </row>
    <row r="4152" spans="1:15" x14ac:dyDescent="0.25">
      <c r="A4152">
        <v>1990</v>
      </c>
      <c r="B4152">
        <v>2</v>
      </c>
      <c r="C4152" s="2">
        <v>0.61875000000000002</v>
      </c>
      <c r="D4152">
        <v>2</v>
      </c>
      <c r="E4152">
        <v>10</v>
      </c>
      <c r="F4152" t="s">
        <v>297</v>
      </c>
      <c r="G4152" t="s">
        <v>4244</v>
      </c>
      <c r="H4152">
        <v>13</v>
      </c>
      <c r="I4152">
        <v>3</v>
      </c>
      <c r="J4152">
        <v>0.06</v>
      </c>
      <c r="K4152">
        <v>-0.62</v>
      </c>
      <c r="L4152">
        <v>4</v>
      </c>
      <c r="M4152" t="str">
        <f t="shared" si="194"/>
        <v/>
      </c>
      <c r="N4152" s="12" t="str">
        <f t="shared" si="195"/>
        <v/>
      </c>
      <c r="O4152" t="str">
        <f t="shared" si="196"/>
        <v/>
      </c>
    </row>
    <row r="4153" spans="1:15" x14ac:dyDescent="0.25">
      <c r="A4153">
        <v>1990</v>
      </c>
      <c r="B4153">
        <v>2</v>
      </c>
      <c r="C4153" s="2">
        <v>0.61249999999999993</v>
      </c>
      <c r="D4153">
        <v>3</v>
      </c>
      <c r="E4153">
        <v>10</v>
      </c>
      <c r="F4153" t="s">
        <v>297</v>
      </c>
      <c r="G4153" t="s">
        <v>4243</v>
      </c>
      <c r="H4153">
        <v>13</v>
      </c>
      <c r="I4153">
        <v>3</v>
      </c>
      <c r="J4153">
        <v>-0.62</v>
      </c>
      <c r="K4153">
        <v>-1.24</v>
      </c>
      <c r="L4153">
        <v>3.6</v>
      </c>
      <c r="M4153" t="str">
        <f t="shared" si="194"/>
        <v/>
      </c>
      <c r="N4153" s="12" t="str">
        <f t="shared" si="195"/>
        <v/>
      </c>
      <c r="O4153" t="str">
        <f t="shared" si="196"/>
        <v/>
      </c>
    </row>
    <row r="4154" spans="1:15" x14ac:dyDescent="0.25">
      <c r="A4154">
        <v>1990</v>
      </c>
      <c r="B4154">
        <v>2</v>
      </c>
      <c r="C4154" s="2">
        <v>0.60625000000000007</v>
      </c>
      <c r="D4154">
        <v>4</v>
      </c>
      <c r="E4154">
        <v>3</v>
      </c>
      <c r="F4154" t="s">
        <v>2894</v>
      </c>
      <c r="G4154" t="s">
        <v>4242</v>
      </c>
      <c r="H4154">
        <v>13</v>
      </c>
      <c r="I4154">
        <v>3</v>
      </c>
      <c r="J4154">
        <v>-1.24</v>
      </c>
      <c r="K4154">
        <v>-1</v>
      </c>
      <c r="L4154">
        <v>3.8</v>
      </c>
      <c r="M4154" t="str">
        <f t="shared" si="194"/>
        <v/>
      </c>
      <c r="N4154" s="12" t="str">
        <f t="shared" si="195"/>
        <v/>
      </c>
      <c r="O4154" t="str">
        <f t="shared" si="196"/>
        <v/>
      </c>
    </row>
    <row r="4155" spans="1:15" x14ac:dyDescent="0.25">
      <c r="A4155">
        <v>1990</v>
      </c>
      <c r="B4155">
        <v>2</v>
      </c>
      <c r="C4155" s="2">
        <v>0.59861111111111109</v>
      </c>
      <c r="D4155">
        <v>1</v>
      </c>
      <c r="E4155">
        <v>10</v>
      </c>
      <c r="F4155" t="s">
        <v>3475</v>
      </c>
      <c r="G4155" t="s">
        <v>4241</v>
      </c>
      <c r="H4155">
        <v>13</v>
      </c>
      <c r="I4155">
        <v>3</v>
      </c>
      <c r="J4155">
        <v>1</v>
      </c>
      <c r="K4155">
        <v>2.19</v>
      </c>
      <c r="L4155">
        <v>3</v>
      </c>
      <c r="M4155" t="str">
        <f t="shared" si="194"/>
        <v/>
      </c>
      <c r="N4155" s="12" t="str">
        <f t="shared" si="195"/>
        <v/>
      </c>
      <c r="O4155" t="str">
        <f t="shared" si="196"/>
        <v/>
      </c>
    </row>
    <row r="4156" spans="1:15" x14ac:dyDescent="0.25">
      <c r="A4156">
        <v>1990</v>
      </c>
      <c r="B4156">
        <v>2</v>
      </c>
      <c r="C4156" s="2">
        <v>0.57777777777777783</v>
      </c>
      <c r="D4156">
        <v>1</v>
      </c>
      <c r="E4156">
        <v>10</v>
      </c>
      <c r="F4156" t="s">
        <v>72</v>
      </c>
      <c r="G4156" t="s">
        <v>4240</v>
      </c>
      <c r="H4156">
        <v>13</v>
      </c>
      <c r="I4156">
        <v>3</v>
      </c>
      <c r="J4156">
        <v>2.19</v>
      </c>
      <c r="K4156">
        <v>2.46</v>
      </c>
      <c r="L4156">
        <v>2.8</v>
      </c>
      <c r="M4156" t="str">
        <f t="shared" si="194"/>
        <v/>
      </c>
      <c r="N4156" s="12" t="str">
        <f t="shared" si="195"/>
        <v/>
      </c>
      <c r="O4156" t="str">
        <f t="shared" si="196"/>
        <v/>
      </c>
    </row>
    <row r="4157" spans="1:15" x14ac:dyDescent="0.25">
      <c r="A4157">
        <v>1990</v>
      </c>
      <c r="B4157">
        <v>2</v>
      </c>
      <c r="C4157" s="2">
        <v>0.55694444444444446</v>
      </c>
      <c r="D4157">
        <v>2</v>
      </c>
      <c r="E4157">
        <v>4</v>
      </c>
      <c r="F4157" t="s">
        <v>387</v>
      </c>
      <c r="G4157" t="s">
        <v>4239</v>
      </c>
      <c r="H4157">
        <v>13</v>
      </c>
      <c r="I4157">
        <v>3</v>
      </c>
      <c r="J4157">
        <v>2.46</v>
      </c>
      <c r="K4157">
        <v>3.18</v>
      </c>
      <c r="L4157">
        <v>2.4</v>
      </c>
      <c r="M4157" t="str">
        <f t="shared" si="194"/>
        <v/>
      </c>
      <c r="N4157" s="12" t="str">
        <f t="shared" si="195"/>
        <v/>
      </c>
      <c r="O4157" t="str">
        <f t="shared" si="196"/>
        <v/>
      </c>
    </row>
    <row r="4158" spans="1:15" x14ac:dyDescent="0.25">
      <c r="A4158">
        <v>1990</v>
      </c>
      <c r="B4158">
        <v>2</v>
      </c>
      <c r="C4158" s="2">
        <v>0.53611111111111109</v>
      </c>
      <c r="D4158">
        <v>1</v>
      </c>
      <c r="E4158">
        <v>10</v>
      </c>
      <c r="F4158" t="s">
        <v>250</v>
      </c>
      <c r="G4158" t="s">
        <v>4238</v>
      </c>
      <c r="H4158">
        <v>13</v>
      </c>
      <c r="I4158">
        <v>3</v>
      </c>
      <c r="J4158">
        <v>3.18</v>
      </c>
      <c r="K4158">
        <v>2.64</v>
      </c>
      <c r="L4158">
        <v>2.7</v>
      </c>
      <c r="M4158" t="str">
        <f t="shared" si="194"/>
        <v/>
      </c>
      <c r="N4158" s="12" t="str">
        <f t="shared" si="195"/>
        <v/>
      </c>
      <c r="O4158" t="str">
        <f t="shared" si="196"/>
        <v/>
      </c>
    </row>
    <row r="4159" spans="1:15" x14ac:dyDescent="0.25">
      <c r="A4159">
        <v>1990</v>
      </c>
      <c r="B4159">
        <v>2</v>
      </c>
      <c r="C4159" s="2">
        <v>0.51527777777777783</v>
      </c>
      <c r="D4159">
        <v>2</v>
      </c>
      <c r="E4159">
        <v>10</v>
      </c>
      <c r="F4159" t="s">
        <v>250</v>
      </c>
      <c r="G4159" t="s">
        <v>4237</v>
      </c>
      <c r="H4159">
        <v>13</v>
      </c>
      <c r="I4159">
        <v>3</v>
      </c>
      <c r="J4159">
        <v>2.64</v>
      </c>
      <c r="K4159">
        <v>3.97</v>
      </c>
      <c r="L4159">
        <v>2</v>
      </c>
      <c r="M4159" t="str">
        <f t="shared" si="194"/>
        <v/>
      </c>
      <c r="N4159" s="12" t="str">
        <f t="shared" si="195"/>
        <v/>
      </c>
      <c r="O4159" t="str">
        <f t="shared" si="196"/>
        <v/>
      </c>
    </row>
    <row r="4160" spans="1:15" x14ac:dyDescent="0.25">
      <c r="A4160">
        <v>1990</v>
      </c>
      <c r="B4160">
        <v>2</v>
      </c>
      <c r="C4160" s="2">
        <v>0.49444444444444446</v>
      </c>
      <c r="D4160">
        <v>1</v>
      </c>
      <c r="E4160">
        <v>10</v>
      </c>
      <c r="F4160" t="s">
        <v>447</v>
      </c>
      <c r="G4160" t="s">
        <v>4236</v>
      </c>
      <c r="H4160">
        <v>13</v>
      </c>
      <c r="I4160">
        <v>3</v>
      </c>
      <c r="J4160">
        <v>3.97</v>
      </c>
      <c r="K4160">
        <v>4.6500000000000004</v>
      </c>
      <c r="L4160">
        <v>1.7</v>
      </c>
      <c r="M4160" t="str">
        <f t="shared" si="194"/>
        <v/>
      </c>
      <c r="N4160" s="12" t="str">
        <f t="shared" si="195"/>
        <v/>
      </c>
      <c r="O4160" t="str">
        <f t="shared" si="196"/>
        <v/>
      </c>
    </row>
    <row r="4161" spans="1:15" x14ac:dyDescent="0.25">
      <c r="A4161">
        <v>1990</v>
      </c>
      <c r="B4161">
        <v>2</v>
      </c>
      <c r="C4161" s="2">
        <v>0.47361111111111115</v>
      </c>
      <c r="D4161">
        <v>2</v>
      </c>
      <c r="E4161">
        <v>2</v>
      </c>
      <c r="F4161" t="s">
        <v>290</v>
      </c>
      <c r="G4161" t="s">
        <v>4206</v>
      </c>
      <c r="H4161">
        <v>13</v>
      </c>
      <c r="I4161">
        <v>3</v>
      </c>
      <c r="J4161">
        <v>4.6500000000000004</v>
      </c>
      <c r="K4161">
        <v>4.17</v>
      </c>
      <c r="L4161">
        <v>1.9</v>
      </c>
      <c r="M4161" t="str">
        <f t="shared" si="194"/>
        <v/>
      </c>
      <c r="N4161" s="12" t="str">
        <f t="shared" si="195"/>
        <v/>
      </c>
      <c r="O4161" t="str">
        <f t="shared" si="196"/>
        <v/>
      </c>
    </row>
    <row r="4162" spans="1:15" x14ac:dyDescent="0.25">
      <c r="A4162">
        <v>1990</v>
      </c>
      <c r="B4162">
        <v>2</v>
      </c>
      <c r="C4162" s="2">
        <v>0.45277777777777778</v>
      </c>
      <c r="D4162">
        <v>3</v>
      </c>
      <c r="E4162">
        <v>1</v>
      </c>
      <c r="F4162" t="s">
        <v>2889</v>
      </c>
      <c r="G4162" t="s">
        <v>4235</v>
      </c>
      <c r="H4162">
        <v>13</v>
      </c>
      <c r="I4162">
        <v>3</v>
      </c>
      <c r="J4162">
        <v>4.17</v>
      </c>
      <c r="K4162">
        <v>4.78</v>
      </c>
      <c r="L4162">
        <v>1.7</v>
      </c>
      <c r="M4162" t="str">
        <f t="shared" si="194"/>
        <v/>
      </c>
      <c r="N4162" s="12" t="str">
        <f t="shared" si="195"/>
        <v/>
      </c>
      <c r="O4162" t="str">
        <f t="shared" si="196"/>
        <v/>
      </c>
    </row>
    <row r="4163" spans="1:15" x14ac:dyDescent="0.25">
      <c r="A4163">
        <v>1990</v>
      </c>
      <c r="B4163">
        <v>2</v>
      </c>
      <c r="C4163" s="2">
        <v>0.43194444444444446</v>
      </c>
      <c r="D4163">
        <v>1</v>
      </c>
      <c r="E4163">
        <v>10</v>
      </c>
      <c r="F4163" t="s">
        <v>310</v>
      </c>
      <c r="G4163" t="s">
        <v>4227</v>
      </c>
      <c r="H4163">
        <v>13</v>
      </c>
      <c r="I4163">
        <v>3</v>
      </c>
      <c r="J4163">
        <v>4.78</v>
      </c>
      <c r="K4163">
        <v>4.0999999999999996</v>
      </c>
      <c r="L4163">
        <v>1.9</v>
      </c>
      <c r="M4163" t="str">
        <f t="shared" si="194"/>
        <v/>
      </c>
      <c r="N4163" s="12" t="str">
        <f t="shared" si="195"/>
        <v/>
      </c>
      <c r="O4163" t="str">
        <f t="shared" si="196"/>
        <v/>
      </c>
    </row>
    <row r="4164" spans="1:15" x14ac:dyDescent="0.25">
      <c r="A4164">
        <v>1990</v>
      </c>
      <c r="B4164">
        <v>2</v>
      </c>
      <c r="C4164" s="2">
        <v>0.41111111111111115</v>
      </c>
      <c r="D4164">
        <v>2</v>
      </c>
      <c r="E4164">
        <v>10</v>
      </c>
      <c r="F4164" t="s">
        <v>310</v>
      </c>
      <c r="G4164" t="s">
        <v>4227</v>
      </c>
      <c r="H4164">
        <v>13</v>
      </c>
      <c r="I4164">
        <v>3</v>
      </c>
      <c r="J4164">
        <v>4.0999999999999996</v>
      </c>
      <c r="K4164">
        <v>3.12</v>
      </c>
      <c r="L4164">
        <v>2.4</v>
      </c>
      <c r="M4164" t="str">
        <f t="shared" ref="M4164:M4227" si="197">IF(AND(H4164=H4163,I4164=I4163),"",$B4164)</f>
        <v/>
      </c>
      <c r="N4164" s="12" t="str">
        <f t="shared" ref="N4164:N4227" si="198">IF(NOT(ISNUMBER(M4164)),"",
IF(AND($C4164=0.625,$B4164=1),TIME(0,0,0),
(($C$3-C4164)+0.625*(B4164-1))/60))</f>
        <v/>
      </c>
      <c r="O4164" t="str">
        <f t="shared" ref="O4164:O4227" si="199">IF(N4164&lt;&gt;"",ABS(H4164-I4164),"")</f>
        <v/>
      </c>
    </row>
    <row r="4165" spans="1:15" x14ac:dyDescent="0.25">
      <c r="A4165">
        <v>1990</v>
      </c>
      <c r="B4165">
        <v>2</v>
      </c>
      <c r="C4165" s="2">
        <v>0.39027777777777778</v>
      </c>
      <c r="D4165">
        <v>3</v>
      </c>
      <c r="E4165">
        <v>10</v>
      </c>
      <c r="F4165" t="s">
        <v>310</v>
      </c>
      <c r="G4165" t="s">
        <v>4234</v>
      </c>
      <c r="H4165">
        <v>13</v>
      </c>
      <c r="I4165">
        <v>3</v>
      </c>
      <c r="J4165">
        <v>3.12</v>
      </c>
      <c r="K4165">
        <v>3.06</v>
      </c>
      <c r="L4165">
        <v>2.4</v>
      </c>
      <c r="M4165" t="str">
        <f t="shared" si="197"/>
        <v/>
      </c>
      <c r="N4165" s="12" t="str">
        <f t="shared" si="198"/>
        <v/>
      </c>
      <c r="O4165" t="str">
        <f t="shared" si="199"/>
        <v/>
      </c>
    </row>
    <row r="4166" spans="1:15" x14ac:dyDescent="0.25">
      <c r="A4166">
        <v>1990</v>
      </c>
      <c r="B4166">
        <v>2</v>
      </c>
      <c r="C4166" s="2">
        <v>0.36944444444444446</v>
      </c>
      <c r="D4166">
        <v>4</v>
      </c>
      <c r="E4166">
        <v>1</v>
      </c>
      <c r="F4166" t="s">
        <v>3030</v>
      </c>
      <c r="G4166" t="s">
        <v>4206</v>
      </c>
      <c r="H4166">
        <v>13</v>
      </c>
      <c r="I4166">
        <v>3</v>
      </c>
      <c r="J4166">
        <v>3.06</v>
      </c>
      <c r="K4166">
        <v>6.74</v>
      </c>
      <c r="L4166">
        <v>1</v>
      </c>
      <c r="M4166" t="str">
        <f t="shared" si="197"/>
        <v/>
      </c>
      <c r="N4166" s="12" t="str">
        <f t="shared" si="198"/>
        <v/>
      </c>
      <c r="O4166" t="str">
        <f t="shared" si="199"/>
        <v/>
      </c>
    </row>
    <row r="4167" spans="1:15" x14ac:dyDescent="0.25">
      <c r="A4167">
        <v>1990</v>
      </c>
      <c r="B4167">
        <v>2</v>
      </c>
      <c r="C4167" s="2">
        <v>0.34861111111111115</v>
      </c>
      <c r="D4167">
        <v>1</v>
      </c>
      <c r="E4167">
        <v>2</v>
      </c>
      <c r="F4167" t="s">
        <v>4233</v>
      </c>
      <c r="G4167" t="s">
        <v>4232</v>
      </c>
      <c r="H4167">
        <v>13</v>
      </c>
      <c r="I4167">
        <v>3</v>
      </c>
      <c r="J4167">
        <v>6.74</v>
      </c>
      <c r="K4167">
        <v>5.91</v>
      </c>
      <c r="L4167">
        <v>1.2</v>
      </c>
      <c r="M4167" t="str">
        <f t="shared" si="197"/>
        <v/>
      </c>
      <c r="N4167" s="12" t="str">
        <f t="shared" si="198"/>
        <v/>
      </c>
      <c r="O4167" t="str">
        <f t="shared" si="199"/>
        <v/>
      </c>
    </row>
    <row r="4168" spans="1:15" x14ac:dyDescent="0.25">
      <c r="A4168">
        <v>1990</v>
      </c>
      <c r="B4168">
        <v>2</v>
      </c>
      <c r="C4168" s="2">
        <v>0.32777777777777778</v>
      </c>
      <c r="D4168">
        <v>2</v>
      </c>
      <c r="E4168">
        <v>1</v>
      </c>
      <c r="F4168" t="s">
        <v>314</v>
      </c>
      <c r="G4168" t="s">
        <v>4231</v>
      </c>
      <c r="H4168">
        <v>20</v>
      </c>
      <c r="I4168">
        <v>3</v>
      </c>
      <c r="J4168">
        <v>5.91</v>
      </c>
      <c r="K4168">
        <v>7</v>
      </c>
      <c r="L4168">
        <v>0.9</v>
      </c>
      <c r="M4168">
        <f t="shared" si="197"/>
        <v>2</v>
      </c>
      <c r="N4168" s="12">
        <f t="shared" si="198"/>
        <v>1.5370370370370371E-2</v>
      </c>
      <c r="O4168">
        <f t="shared" si="199"/>
        <v>17</v>
      </c>
    </row>
    <row r="4169" spans="1:15" x14ac:dyDescent="0.25">
      <c r="A4169">
        <v>1990</v>
      </c>
      <c r="B4169">
        <v>2</v>
      </c>
      <c r="C4169" s="2">
        <v>0.30208333333333331</v>
      </c>
      <c r="G4169" t="s">
        <v>4230</v>
      </c>
      <c r="H4169">
        <v>20</v>
      </c>
      <c r="I4169">
        <v>3</v>
      </c>
      <c r="J4169">
        <v>0</v>
      </c>
      <c r="K4169">
        <v>0.34</v>
      </c>
      <c r="L4169">
        <v>1</v>
      </c>
      <c r="M4169" t="str">
        <f t="shared" si="197"/>
        <v/>
      </c>
      <c r="N4169" s="12" t="str">
        <f t="shared" si="198"/>
        <v/>
      </c>
      <c r="O4169" t="str">
        <f t="shared" si="199"/>
        <v/>
      </c>
    </row>
    <row r="4170" spans="1:15" x14ac:dyDescent="0.25">
      <c r="A4170">
        <v>1990</v>
      </c>
      <c r="B4170">
        <v>2</v>
      </c>
      <c r="C4170" s="2">
        <v>0.29583333333333334</v>
      </c>
      <c r="D4170">
        <v>1</v>
      </c>
      <c r="E4170">
        <v>10</v>
      </c>
      <c r="F4170" t="s">
        <v>403</v>
      </c>
      <c r="G4170" t="s">
        <v>4229</v>
      </c>
      <c r="H4170">
        <v>20</v>
      </c>
      <c r="I4170">
        <v>3</v>
      </c>
      <c r="J4170">
        <v>0.34</v>
      </c>
      <c r="K4170">
        <v>-0.7</v>
      </c>
      <c r="L4170">
        <v>0.8</v>
      </c>
      <c r="M4170" t="str">
        <f t="shared" si="197"/>
        <v/>
      </c>
      <c r="N4170" s="12" t="str">
        <f t="shared" si="198"/>
        <v/>
      </c>
      <c r="O4170" t="str">
        <f t="shared" si="199"/>
        <v/>
      </c>
    </row>
    <row r="4171" spans="1:15" x14ac:dyDescent="0.25">
      <c r="A4171">
        <v>1990</v>
      </c>
      <c r="B4171">
        <v>2</v>
      </c>
      <c r="C4171" s="2">
        <v>0.27916666666666667</v>
      </c>
      <c r="D4171">
        <v>2</v>
      </c>
      <c r="E4171">
        <v>13</v>
      </c>
      <c r="F4171" t="s">
        <v>255</v>
      </c>
      <c r="G4171" t="s">
        <v>4228</v>
      </c>
      <c r="H4171">
        <v>20</v>
      </c>
      <c r="I4171">
        <v>3</v>
      </c>
      <c r="J4171">
        <v>-0.7</v>
      </c>
      <c r="K4171">
        <v>-1.02</v>
      </c>
      <c r="L4171">
        <v>0.7</v>
      </c>
      <c r="M4171" t="str">
        <f t="shared" si="197"/>
        <v/>
      </c>
      <c r="N4171" s="12" t="str">
        <f t="shared" si="198"/>
        <v/>
      </c>
      <c r="O4171" t="str">
        <f t="shared" si="199"/>
        <v/>
      </c>
    </row>
    <row r="4172" spans="1:15" x14ac:dyDescent="0.25">
      <c r="A4172">
        <v>1990</v>
      </c>
      <c r="B4172">
        <v>2</v>
      </c>
      <c r="C4172" s="2">
        <v>0.26250000000000001</v>
      </c>
      <c r="D4172">
        <v>3</v>
      </c>
      <c r="E4172">
        <v>11</v>
      </c>
      <c r="F4172" t="s">
        <v>242</v>
      </c>
      <c r="G4172" t="s">
        <v>4211</v>
      </c>
      <c r="H4172">
        <v>20</v>
      </c>
      <c r="I4172">
        <v>3</v>
      </c>
      <c r="J4172">
        <v>-1.02</v>
      </c>
      <c r="K4172">
        <v>-2.0299999999999998</v>
      </c>
      <c r="L4172">
        <v>0.5</v>
      </c>
      <c r="M4172" t="str">
        <f t="shared" si="197"/>
        <v/>
      </c>
      <c r="N4172" s="12" t="str">
        <f t="shared" si="198"/>
        <v/>
      </c>
      <c r="O4172" t="str">
        <f t="shared" si="199"/>
        <v/>
      </c>
    </row>
    <row r="4173" spans="1:15" x14ac:dyDescent="0.25">
      <c r="A4173">
        <v>1990</v>
      </c>
      <c r="B4173">
        <v>2</v>
      </c>
      <c r="C4173" s="2">
        <v>0.24583333333333335</v>
      </c>
      <c r="D4173">
        <v>4</v>
      </c>
      <c r="E4173">
        <v>11</v>
      </c>
      <c r="F4173" t="s">
        <v>242</v>
      </c>
      <c r="G4173" t="s">
        <v>2713</v>
      </c>
      <c r="H4173">
        <v>20</v>
      </c>
      <c r="I4173">
        <v>3</v>
      </c>
      <c r="J4173">
        <v>-2.0299999999999998</v>
      </c>
      <c r="K4173">
        <v>-2.2599999999999998</v>
      </c>
      <c r="L4173">
        <v>0.5</v>
      </c>
      <c r="M4173" t="str">
        <f t="shared" si="197"/>
        <v/>
      </c>
      <c r="N4173" s="12" t="str">
        <f t="shared" si="198"/>
        <v/>
      </c>
      <c r="O4173" t="str">
        <f t="shared" si="199"/>
        <v/>
      </c>
    </row>
    <row r="4174" spans="1:15" x14ac:dyDescent="0.25">
      <c r="A4174">
        <v>1990</v>
      </c>
      <c r="B4174">
        <v>2</v>
      </c>
      <c r="C4174" s="2">
        <v>0.22708333333333333</v>
      </c>
      <c r="D4174">
        <v>1</v>
      </c>
      <c r="E4174">
        <v>10</v>
      </c>
      <c r="F4174" t="s">
        <v>4216</v>
      </c>
      <c r="G4174" t="s">
        <v>4227</v>
      </c>
      <c r="H4174">
        <v>20</v>
      </c>
      <c r="I4174">
        <v>3</v>
      </c>
      <c r="J4174">
        <v>2.2599999999999998</v>
      </c>
      <c r="K4174">
        <v>1.71</v>
      </c>
      <c r="L4174">
        <v>0.5</v>
      </c>
      <c r="M4174" t="str">
        <f t="shared" si="197"/>
        <v/>
      </c>
      <c r="N4174" s="12" t="str">
        <f t="shared" si="198"/>
        <v/>
      </c>
      <c r="O4174" t="str">
        <f t="shared" si="199"/>
        <v/>
      </c>
    </row>
    <row r="4175" spans="1:15" x14ac:dyDescent="0.25">
      <c r="A4175">
        <v>1990</v>
      </c>
      <c r="B4175">
        <v>2</v>
      </c>
      <c r="C4175" s="2">
        <v>0.20486111111111113</v>
      </c>
      <c r="D4175">
        <v>2</v>
      </c>
      <c r="E4175">
        <v>10</v>
      </c>
      <c r="F4175" t="s">
        <v>4216</v>
      </c>
      <c r="G4175" t="s">
        <v>4226</v>
      </c>
      <c r="H4175">
        <v>20</v>
      </c>
      <c r="I4175">
        <v>3</v>
      </c>
      <c r="J4175">
        <v>1.71</v>
      </c>
      <c r="K4175">
        <v>1.1599999999999999</v>
      </c>
      <c r="L4175">
        <v>0.6</v>
      </c>
      <c r="M4175" t="str">
        <f t="shared" si="197"/>
        <v/>
      </c>
      <c r="N4175" s="12" t="str">
        <f t="shared" si="198"/>
        <v/>
      </c>
      <c r="O4175" t="str">
        <f t="shared" si="199"/>
        <v/>
      </c>
    </row>
    <row r="4176" spans="1:15" x14ac:dyDescent="0.25">
      <c r="A4176">
        <v>1990</v>
      </c>
      <c r="B4176">
        <v>2</v>
      </c>
      <c r="C4176" s="2">
        <v>0.18263888888888891</v>
      </c>
      <c r="D4176">
        <v>3</v>
      </c>
      <c r="E4176">
        <v>9</v>
      </c>
      <c r="F4176" t="s">
        <v>433</v>
      </c>
      <c r="G4176" t="s">
        <v>4225</v>
      </c>
      <c r="H4176">
        <v>20</v>
      </c>
      <c r="I4176">
        <v>3</v>
      </c>
      <c r="J4176">
        <v>1.1599999999999999</v>
      </c>
      <c r="K4176">
        <v>0.4</v>
      </c>
      <c r="L4176">
        <v>0.7</v>
      </c>
      <c r="M4176" t="str">
        <f t="shared" si="197"/>
        <v/>
      </c>
      <c r="N4176" s="12" t="str">
        <f t="shared" si="198"/>
        <v/>
      </c>
      <c r="O4176" t="str">
        <f t="shared" si="199"/>
        <v/>
      </c>
    </row>
    <row r="4177" spans="1:15" x14ac:dyDescent="0.25">
      <c r="A4177">
        <v>1990</v>
      </c>
      <c r="B4177">
        <v>2</v>
      </c>
      <c r="C4177" s="2">
        <v>0.16041666666666668</v>
      </c>
      <c r="D4177">
        <v>4</v>
      </c>
      <c r="E4177">
        <v>3</v>
      </c>
      <c r="F4177" t="s">
        <v>271</v>
      </c>
      <c r="G4177" t="s">
        <v>4224</v>
      </c>
      <c r="H4177">
        <v>20</v>
      </c>
      <c r="I4177">
        <v>3</v>
      </c>
      <c r="J4177">
        <v>0.4</v>
      </c>
      <c r="K4177">
        <v>0.14000000000000001</v>
      </c>
      <c r="L4177">
        <v>0.8</v>
      </c>
      <c r="M4177" t="str">
        <f t="shared" si="197"/>
        <v/>
      </c>
      <c r="N4177" s="12" t="str">
        <f t="shared" si="198"/>
        <v/>
      </c>
      <c r="O4177" t="str">
        <f t="shared" si="199"/>
        <v/>
      </c>
    </row>
    <row r="4178" spans="1:15" x14ac:dyDescent="0.25">
      <c r="A4178">
        <v>1990</v>
      </c>
      <c r="B4178">
        <v>2</v>
      </c>
      <c r="C4178" s="2">
        <v>0.13819444444444443</v>
      </c>
      <c r="D4178">
        <v>1</v>
      </c>
      <c r="E4178">
        <v>10</v>
      </c>
      <c r="F4178" t="s">
        <v>290</v>
      </c>
      <c r="G4178" t="s">
        <v>4223</v>
      </c>
      <c r="H4178">
        <v>20</v>
      </c>
      <c r="I4178">
        <v>3</v>
      </c>
      <c r="J4178">
        <v>-0.14000000000000001</v>
      </c>
      <c r="K4178">
        <v>0.01</v>
      </c>
      <c r="L4178">
        <v>0.8</v>
      </c>
      <c r="M4178" t="str">
        <f t="shared" si="197"/>
        <v/>
      </c>
      <c r="N4178" s="12" t="str">
        <f t="shared" si="198"/>
        <v/>
      </c>
      <c r="O4178" t="str">
        <f t="shared" si="199"/>
        <v/>
      </c>
    </row>
    <row r="4179" spans="1:15" x14ac:dyDescent="0.25">
      <c r="A4179">
        <v>1990</v>
      </c>
      <c r="B4179">
        <v>2</v>
      </c>
      <c r="C4179" s="2">
        <v>0.12013888888888889</v>
      </c>
      <c r="D4179">
        <v>2</v>
      </c>
      <c r="E4179">
        <v>6</v>
      </c>
      <c r="F4179" t="s">
        <v>242</v>
      </c>
      <c r="G4179" t="s">
        <v>4222</v>
      </c>
      <c r="H4179">
        <v>20</v>
      </c>
      <c r="I4179">
        <v>3</v>
      </c>
      <c r="J4179">
        <v>0.01</v>
      </c>
      <c r="K4179">
        <v>0.67</v>
      </c>
      <c r="L4179">
        <v>0.9</v>
      </c>
      <c r="M4179" t="str">
        <f t="shared" si="197"/>
        <v/>
      </c>
      <c r="N4179" s="12" t="str">
        <f t="shared" si="198"/>
        <v/>
      </c>
      <c r="O4179" t="str">
        <f t="shared" si="199"/>
        <v/>
      </c>
    </row>
    <row r="4180" spans="1:15" x14ac:dyDescent="0.25">
      <c r="A4180">
        <v>1990</v>
      </c>
      <c r="B4180">
        <v>2</v>
      </c>
      <c r="C4180" s="2">
        <v>0.10208333333333335</v>
      </c>
      <c r="D4180">
        <v>1</v>
      </c>
      <c r="E4180">
        <v>10</v>
      </c>
      <c r="F4180" t="s">
        <v>443</v>
      </c>
      <c r="G4180" t="s">
        <v>4221</v>
      </c>
      <c r="H4180">
        <v>20</v>
      </c>
      <c r="I4180">
        <v>3</v>
      </c>
      <c r="J4180">
        <v>0.67</v>
      </c>
      <c r="K4180">
        <v>1.21</v>
      </c>
      <c r="L4180">
        <v>1.1000000000000001</v>
      </c>
      <c r="M4180" t="str">
        <f t="shared" si="197"/>
        <v/>
      </c>
      <c r="N4180" s="12" t="str">
        <f t="shared" si="198"/>
        <v/>
      </c>
      <c r="O4180" t="str">
        <f t="shared" si="199"/>
        <v/>
      </c>
    </row>
    <row r="4181" spans="1:15" x14ac:dyDescent="0.25">
      <c r="A4181">
        <v>1990</v>
      </c>
      <c r="B4181">
        <v>2</v>
      </c>
      <c r="C4181" s="2">
        <v>8.3333333333333329E-2</v>
      </c>
      <c r="D4181">
        <v>2</v>
      </c>
      <c r="E4181">
        <v>2</v>
      </c>
      <c r="F4181" t="s">
        <v>416</v>
      </c>
      <c r="G4181" t="s">
        <v>4220</v>
      </c>
      <c r="H4181">
        <v>20</v>
      </c>
      <c r="I4181">
        <v>3</v>
      </c>
      <c r="J4181">
        <v>1.21</v>
      </c>
      <c r="K4181">
        <v>0.5</v>
      </c>
      <c r="L4181">
        <v>0.9</v>
      </c>
      <c r="M4181" t="str">
        <f t="shared" si="197"/>
        <v/>
      </c>
      <c r="N4181" s="12" t="str">
        <f t="shared" si="198"/>
        <v/>
      </c>
      <c r="O4181" t="str">
        <f t="shared" si="199"/>
        <v/>
      </c>
    </row>
    <row r="4182" spans="1:15" x14ac:dyDescent="0.25">
      <c r="A4182">
        <v>1990</v>
      </c>
      <c r="B4182">
        <v>2</v>
      </c>
      <c r="C4182" s="2">
        <v>7.9861111111111105E-2</v>
      </c>
      <c r="D4182">
        <v>3</v>
      </c>
      <c r="E4182">
        <v>2</v>
      </c>
      <c r="F4182" t="s">
        <v>416</v>
      </c>
      <c r="G4182" t="s">
        <v>4211</v>
      </c>
      <c r="H4182">
        <v>20</v>
      </c>
      <c r="I4182">
        <v>3</v>
      </c>
      <c r="J4182">
        <v>0.5</v>
      </c>
      <c r="K4182">
        <v>-1.1100000000000001</v>
      </c>
      <c r="L4182">
        <v>0.5</v>
      </c>
      <c r="M4182" t="str">
        <f t="shared" si="197"/>
        <v/>
      </c>
      <c r="N4182" s="12" t="str">
        <f t="shared" si="198"/>
        <v/>
      </c>
      <c r="O4182" t="str">
        <f t="shared" si="199"/>
        <v/>
      </c>
    </row>
    <row r="4183" spans="1:15" x14ac:dyDescent="0.25">
      <c r="A4183">
        <v>1990</v>
      </c>
      <c r="B4183">
        <v>2</v>
      </c>
      <c r="C4183" s="2">
        <v>7.6388888888888895E-2</v>
      </c>
      <c r="D4183">
        <v>4</v>
      </c>
      <c r="E4183">
        <v>2</v>
      </c>
      <c r="F4183" t="s">
        <v>416</v>
      </c>
      <c r="G4183" t="s">
        <v>4219</v>
      </c>
      <c r="H4183">
        <v>20</v>
      </c>
      <c r="I4183">
        <v>3</v>
      </c>
      <c r="J4183">
        <v>-1.1100000000000001</v>
      </c>
      <c r="K4183">
        <v>-1.66</v>
      </c>
      <c r="L4183">
        <v>0.5</v>
      </c>
      <c r="M4183" t="str">
        <f t="shared" si="197"/>
        <v/>
      </c>
      <c r="N4183" s="12" t="str">
        <f t="shared" si="198"/>
        <v/>
      </c>
      <c r="O4183" t="str">
        <f t="shared" si="199"/>
        <v/>
      </c>
    </row>
    <row r="4184" spans="1:15" x14ac:dyDescent="0.25">
      <c r="A4184">
        <v>1990</v>
      </c>
      <c r="B4184">
        <v>2</v>
      </c>
      <c r="C4184" s="2">
        <v>6.805555555555555E-2</v>
      </c>
      <c r="D4184">
        <v>1</v>
      </c>
      <c r="E4184">
        <v>10</v>
      </c>
      <c r="F4184" t="s">
        <v>3629</v>
      </c>
      <c r="G4184" t="s">
        <v>4218</v>
      </c>
      <c r="H4184">
        <v>20</v>
      </c>
      <c r="I4184">
        <v>3</v>
      </c>
      <c r="J4184">
        <v>1.66</v>
      </c>
      <c r="K4184">
        <v>1.66</v>
      </c>
      <c r="L4184">
        <v>0.5</v>
      </c>
      <c r="M4184" t="str">
        <f t="shared" si="197"/>
        <v/>
      </c>
      <c r="N4184" s="12" t="str">
        <f t="shared" si="198"/>
        <v/>
      </c>
      <c r="O4184" t="str">
        <f t="shared" si="199"/>
        <v/>
      </c>
    </row>
    <row r="4185" spans="1:15" x14ac:dyDescent="0.25">
      <c r="A4185">
        <v>1990</v>
      </c>
      <c r="B4185">
        <v>2</v>
      </c>
      <c r="C4185" s="2">
        <v>5.2083333333333336E-2</v>
      </c>
      <c r="D4185">
        <v>2</v>
      </c>
      <c r="E4185">
        <v>6</v>
      </c>
      <c r="F4185" t="s">
        <v>3627</v>
      </c>
      <c r="G4185" t="s">
        <v>4217</v>
      </c>
      <c r="H4185">
        <v>20</v>
      </c>
      <c r="I4185">
        <v>3</v>
      </c>
      <c r="J4185">
        <v>1.66</v>
      </c>
      <c r="K4185">
        <v>1.62</v>
      </c>
      <c r="L4185">
        <v>0.4</v>
      </c>
      <c r="M4185" t="str">
        <f t="shared" si="197"/>
        <v/>
      </c>
      <c r="N4185" s="12" t="str">
        <f t="shared" si="198"/>
        <v/>
      </c>
      <c r="O4185" t="str">
        <f t="shared" si="199"/>
        <v/>
      </c>
    </row>
    <row r="4186" spans="1:15" x14ac:dyDescent="0.25">
      <c r="A4186">
        <v>1990</v>
      </c>
      <c r="B4186">
        <v>2</v>
      </c>
      <c r="C4186" s="2">
        <v>4.5138888888888888E-2</v>
      </c>
      <c r="D4186">
        <v>3</v>
      </c>
      <c r="E4186">
        <v>1</v>
      </c>
      <c r="F4186" t="s">
        <v>4216</v>
      </c>
      <c r="G4186" t="s">
        <v>4215</v>
      </c>
      <c r="H4186">
        <v>20</v>
      </c>
      <c r="I4186">
        <v>3</v>
      </c>
      <c r="J4186">
        <v>1.62</v>
      </c>
      <c r="K4186">
        <v>2.46</v>
      </c>
      <c r="L4186">
        <v>0.3</v>
      </c>
      <c r="M4186" t="str">
        <f t="shared" si="197"/>
        <v/>
      </c>
      <c r="N4186" s="12" t="str">
        <f t="shared" si="198"/>
        <v/>
      </c>
      <c r="O4186" t="str">
        <f t="shared" si="199"/>
        <v/>
      </c>
    </row>
    <row r="4187" spans="1:15" x14ac:dyDescent="0.25">
      <c r="A4187">
        <v>1990</v>
      </c>
      <c r="B4187">
        <v>2</v>
      </c>
      <c r="C4187" s="2">
        <v>3.4722222222222224E-2</v>
      </c>
      <c r="D4187">
        <v>1</v>
      </c>
      <c r="E4187">
        <v>10</v>
      </c>
      <c r="F4187" t="s">
        <v>429</v>
      </c>
      <c r="G4187" t="s">
        <v>4214</v>
      </c>
      <c r="H4187">
        <v>20</v>
      </c>
      <c r="I4187">
        <v>3</v>
      </c>
      <c r="J4187">
        <v>2.46</v>
      </c>
      <c r="K4187">
        <v>3.13</v>
      </c>
      <c r="L4187">
        <v>0.3</v>
      </c>
      <c r="M4187" t="str">
        <f t="shared" si="197"/>
        <v/>
      </c>
      <c r="N4187" s="12" t="str">
        <f t="shared" si="198"/>
        <v/>
      </c>
      <c r="O4187" t="str">
        <f t="shared" si="199"/>
        <v/>
      </c>
    </row>
    <row r="4188" spans="1:15" x14ac:dyDescent="0.25">
      <c r="A4188">
        <v>1990</v>
      </c>
      <c r="B4188">
        <v>2</v>
      </c>
      <c r="C4188" s="2">
        <v>2.7777777777777776E-2</v>
      </c>
      <c r="D4188">
        <v>2</v>
      </c>
      <c r="E4188">
        <v>1</v>
      </c>
      <c r="F4188" t="s">
        <v>267</v>
      </c>
      <c r="G4188" t="s">
        <v>4213</v>
      </c>
      <c r="H4188">
        <v>27</v>
      </c>
      <c r="I4188">
        <v>3</v>
      </c>
      <c r="J4188">
        <v>3.13</v>
      </c>
      <c r="K4188">
        <v>7</v>
      </c>
      <c r="L4188">
        <v>0.1</v>
      </c>
      <c r="M4188">
        <f t="shared" si="197"/>
        <v>2</v>
      </c>
      <c r="N4188" s="12">
        <f t="shared" si="198"/>
        <v>2.0370370370370372E-2</v>
      </c>
      <c r="O4188">
        <f t="shared" si="199"/>
        <v>24</v>
      </c>
    </row>
    <row r="4189" spans="1:15" x14ac:dyDescent="0.25">
      <c r="A4189">
        <v>1990</v>
      </c>
      <c r="B4189">
        <v>2</v>
      </c>
      <c r="C4189" s="2">
        <v>2.361111111111111E-2</v>
      </c>
      <c r="G4189" t="s">
        <v>4212</v>
      </c>
      <c r="H4189">
        <v>27</v>
      </c>
      <c r="I4189">
        <v>3</v>
      </c>
      <c r="J4189">
        <v>0</v>
      </c>
      <c r="K4189">
        <v>1.4</v>
      </c>
      <c r="L4189">
        <v>0.1</v>
      </c>
      <c r="M4189" t="str">
        <f t="shared" si="197"/>
        <v/>
      </c>
      <c r="N4189" s="12" t="str">
        <f t="shared" si="198"/>
        <v/>
      </c>
      <c r="O4189" t="str">
        <f t="shared" si="199"/>
        <v/>
      </c>
    </row>
    <row r="4190" spans="1:15" x14ac:dyDescent="0.25">
      <c r="A4190">
        <v>1990</v>
      </c>
      <c r="B4190">
        <v>2</v>
      </c>
      <c r="C4190" s="2">
        <v>1.9444444444444445E-2</v>
      </c>
      <c r="D4190">
        <v>1</v>
      </c>
      <c r="E4190">
        <v>10</v>
      </c>
      <c r="F4190" t="s">
        <v>301</v>
      </c>
      <c r="G4190" t="s">
        <v>4211</v>
      </c>
      <c r="H4190">
        <v>27</v>
      </c>
      <c r="I4190">
        <v>3</v>
      </c>
      <c r="J4190">
        <v>1.4</v>
      </c>
      <c r="K4190">
        <v>0.86</v>
      </c>
      <c r="L4190">
        <v>0.1</v>
      </c>
      <c r="M4190" t="str">
        <f t="shared" si="197"/>
        <v/>
      </c>
      <c r="N4190" s="12" t="str">
        <f t="shared" si="198"/>
        <v/>
      </c>
      <c r="O4190" t="str">
        <f t="shared" si="199"/>
        <v/>
      </c>
    </row>
    <row r="4191" spans="1:15" x14ac:dyDescent="0.25">
      <c r="A4191">
        <v>1990</v>
      </c>
      <c r="B4191">
        <v>2</v>
      </c>
      <c r="C4191" s="2">
        <v>1.4583333333333332E-2</v>
      </c>
      <c r="D4191">
        <v>2</v>
      </c>
      <c r="E4191">
        <v>10</v>
      </c>
      <c r="F4191" t="s">
        <v>301</v>
      </c>
      <c r="G4191" t="s">
        <v>4210</v>
      </c>
      <c r="H4191">
        <v>27</v>
      </c>
      <c r="I4191">
        <v>3</v>
      </c>
      <c r="J4191">
        <v>0.86</v>
      </c>
      <c r="K4191">
        <v>2.19</v>
      </c>
      <c r="L4191">
        <v>0.2</v>
      </c>
      <c r="M4191" t="str">
        <f t="shared" si="197"/>
        <v/>
      </c>
      <c r="N4191" s="12" t="str">
        <f t="shared" si="198"/>
        <v/>
      </c>
      <c r="O4191" t="str">
        <f t="shared" si="199"/>
        <v/>
      </c>
    </row>
    <row r="4192" spans="1:15" x14ac:dyDescent="0.25">
      <c r="A4192">
        <v>1990</v>
      </c>
      <c r="B4192">
        <v>2</v>
      </c>
      <c r="C4192" s="2">
        <v>8.3333333333333332E-3</v>
      </c>
      <c r="D4192">
        <v>1</v>
      </c>
      <c r="E4192">
        <v>10</v>
      </c>
      <c r="F4192" t="s">
        <v>433</v>
      </c>
      <c r="G4192" t="s">
        <v>4209</v>
      </c>
      <c r="H4192">
        <v>27</v>
      </c>
      <c r="I4192">
        <v>3</v>
      </c>
      <c r="J4192">
        <v>2.19</v>
      </c>
      <c r="K4192">
        <v>1.65</v>
      </c>
      <c r="L4192">
        <v>0.1</v>
      </c>
      <c r="M4192" t="str">
        <f t="shared" si="197"/>
        <v/>
      </c>
      <c r="N4192" s="12" t="str">
        <f t="shared" si="198"/>
        <v/>
      </c>
      <c r="O4192" t="str">
        <f t="shared" si="199"/>
        <v/>
      </c>
    </row>
    <row r="4193" spans="1:15" x14ac:dyDescent="0.25">
      <c r="A4193">
        <v>1990</v>
      </c>
      <c r="B4193">
        <v>2</v>
      </c>
      <c r="C4193" s="2">
        <v>4.1666666666666666E-3</v>
      </c>
      <c r="D4193">
        <v>2</v>
      </c>
      <c r="E4193">
        <v>10</v>
      </c>
      <c r="F4193" t="s">
        <v>433</v>
      </c>
      <c r="G4193" t="s">
        <v>4209</v>
      </c>
      <c r="H4193">
        <v>27</v>
      </c>
      <c r="I4193">
        <v>3</v>
      </c>
      <c r="J4193">
        <v>1.65</v>
      </c>
      <c r="K4193">
        <v>0.96</v>
      </c>
      <c r="L4193">
        <v>0.1</v>
      </c>
      <c r="M4193" t="str">
        <f t="shared" si="197"/>
        <v/>
      </c>
      <c r="N4193" s="12" t="str">
        <f t="shared" si="198"/>
        <v/>
      </c>
      <c r="O4193" t="str">
        <f t="shared" si="199"/>
        <v/>
      </c>
    </row>
    <row r="4194" spans="1:15" x14ac:dyDescent="0.25">
      <c r="A4194">
        <v>1990</v>
      </c>
      <c r="G4194" t="s">
        <v>363</v>
      </c>
      <c r="H4194">
        <v>27</v>
      </c>
      <c r="I4194">
        <v>3</v>
      </c>
      <c r="J4194">
        <v>0.96</v>
      </c>
      <c r="K4194">
        <v>0</v>
      </c>
      <c r="M4194" t="str">
        <f t="shared" si="197"/>
        <v/>
      </c>
      <c r="N4194" s="12" t="str">
        <f t="shared" si="198"/>
        <v/>
      </c>
      <c r="O4194" t="str">
        <f t="shared" si="199"/>
        <v/>
      </c>
    </row>
    <row r="4195" spans="1:15" x14ac:dyDescent="0.25">
      <c r="A4195">
        <v>1990</v>
      </c>
      <c r="B4195">
        <v>3</v>
      </c>
      <c r="C4195" s="2">
        <v>0.625</v>
      </c>
      <c r="G4195" t="s">
        <v>4208</v>
      </c>
      <c r="H4195">
        <v>27</v>
      </c>
      <c r="I4195">
        <v>3</v>
      </c>
      <c r="J4195">
        <v>0</v>
      </c>
      <c r="K4195">
        <v>0.48</v>
      </c>
      <c r="L4195">
        <v>0.1</v>
      </c>
      <c r="M4195" t="str">
        <f t="shared" si="197"/>
        <v/>
      </c>
      <c r="N4195" s="12" t="str">
        <f t="shared" si="198"/>
        <v/>
      </c>
      <c r="O4195" t="str">
        <f t="shared" si="199"/>
        <v/>
      </c>
    </row>
    <row r="4196" spans="1:15" x14ac:dyDescent="0.25">
      <c r="A4196">
        <v>1990</v>
      </c>
      <c r="B4196">
        <v>3</v>
      </c>
      <c r="C4196" s="2">
        <v>0.61944444444444446</v>
      </c>
      <c r="D4196">
        <v>1</v>
      </c>
      <c r="E4196">
        <v>10</v>
      </c>
      <c r="F4196" t="s">
        <v>3564</v>
      </c>
      <c r="G4196" t="s">
        <v>4207</v>
      </c>
      <c r="H4196">
        <v>27</v>
      </c>
      <c r="I4196">
        <v>3</v>
      </c>
      <c r="J4196">
        <v>0.48</v>
      </c>
      <c r="K4196">
        <v>1.01</v>
      </c>
      <c r="L4196">
        <v>0</v>
      </c>
      <c r="M4196" t="str">
        <f t="shared" si="197"/>
        <v/>
      </c>
      <c r="N4196" s="12" t="str">
        <f t="shared" si="198"/>
        <v/>
      </c>
      <c r="O4196" t="str">
        <f t="shared" si="199"/>
        <v/>
      </c>
    </row>
    <row r="4197" spans="1:15" x14ac:dyDescent="0.25">
      <c r="A4197">
        <v>1990</v>
      </c>
      <c r="B4197">
        <v>3</v>
      </c>
      <c r="C4197" s="2">
        <v>0.60069444444444442</v>
      </c>
      <c r="D4197">
        <v>2</v>
      </c>
      <c r="E4197">
        <v>2</v>
      </c>
      <c r="F4197" t="s">
        <v>3475</v>
      </c>
      <c r="G4197" t="s">
        <v>4206</v>
      </c>
      <c r="H4197">
        <v>27</v>
      </c>
      <c r="I4197">
        <v>3</v>
      </c>
      <c r="J4197">
        <v>1.01</v>
      </c>
      <c r="K4197">
        <v>0.43</v>
      </c>
      <c r="L4197">
        <v>0.1</v>
      </c>
      <c r="M4197" t="str">
        <f t="shared" si="197"/>
        <v/>
      </c>
      <c r="N4197" s="12" t="str">
        <f t="shared" si="198"/>
        <v/>
      </c>
      <c r="O4197" t="str">
        <f t="shared" si="199"/>
        <v/>
      </c>
    </row>
    <row r="4198" spans="1:15" x14ac:dyDescent="0.25">
      <c r="A4198">
        <v>1990</v>
      </c>
      <c r="B4198">
        <v>3</v>
      </c>
      <c r="C4198" s="2">
        <v>0.58194444444444449</v>
      </c>
      <c r="D4198">
        <v>3</v>
      </c>
      <c r="E4198">
        <v>1</v>
      </c>
      <c r="F4198" t="s">
        <v>4156</v>
      </c>
      <c r="G4198" t="s">
        <v>4205</v>
      </c>
      <c r="H4198">
        <v>27</v>
      </c>
      <c r="I4198">
        <v>3</v>
      </c>
      <c r="J4198">
        <v>0.43</v>
      </c>
      <c r="K4198">
        <v>-1.24</v>
      </c>
      <c r="L4198">
        <v>0.1</v>
      </c>
      <c r="M4198" t="str">
        <f t="shared" si="197"/>
        <v/>
      </c>
      <c r="N4198" s="12" t="str">
        <f t="shared" si="198"/>
        <v/>
      </c>
      <c r="O4198" t="str">
        <f t="shared" si="199"/>
        <v/>
      </c>
    </row>
    <row r="4199" spans="1:15" x14ac:dyDescent="0.25">
      <c r="A4199">
        <v>1990</v>
      </c>
      <c r="B4199">
        <v>3</v>
      </c>
      <c r="C4199" s="2">
        <v>0.56319444444444444</v>
      </c>
      <c r="D4199">
        <v>4</v>
      </c>
      <c r="E4199">
        <v>1</v>
      </c>
      <c r="F4199" t="s">
        <v>4156</v>
      </c>
      <c r="G4199" t="s">
        <v>4204</v>
      </c>
      <c r="H4199">
        <v>27</v>
      </c>
      <c r="I4199">
        <v>3</v>
      </c>
      <c r="J4199">
        <v>-1.24</v>
      </c>
      <c r="K4199">
        <v>-0.54</v>
      </c>
      <c r="L4199">
        <v>0.1</v>
      </c>
      <c r="M4199" t="str">
        <f t="shared" si="197"/>
        <v/>
      </c>
      <c r="N4199" s="12" t="str">
        <f t="shared" si="198"/>
        <v/>
      </c>
      <c r="O4199" t="str">
        <f t="shared" si="199"/>
        <v/>
      </c>
    </row>
    <row r="4200" spans="1:15" x14ac:dyDescent="0.25">
      <c r="A4200">
        <v>1990</v>
      </c>
      <c r="B4200">
        <v>3</v>
      </c>
      <c r="C4200" s="2">
        <v>0.54236111111111118</v>
      </c>
      <c r="D4200">
        <v>1</v>
      </c>
      <c r="E4200">
        <v>10</v>
      </c>
      <c r="F4200" t="s">
        <v>447</v>
      </c>
      <c r="G4200" t="s">
        <v>4203</v>
      </c>
      <c r="H4200">
        <v>27</v>
      </c>
      <c r="I4200">
        <v>3</v>
      </c>
      <c r="J4200">
        <v>0.54</v>
      </c>
      <c r="K4200">
        <v>-3.71</v>
      </c>
      <c r="L4200">
        <v>0</v>
      </c>
      <c r="M4200" t="str">
        <f t="shared" si="197"/>
        <v/>
      </c>
      <c r="N4200" s="12" t="str">
        <f t="shared" si="198"/>
        <v/>
      </c>
      <c r="O4200" t="str">
        <f t="shared" si="199"/>
        <v/>
      </c>
    </row>
    <row r="4201" spans="1:15" x14ac:dyDescent="0.25">
      <c r="A4201">
        <v>1990</v>
      </c>
      <c r="B4201">
        <v>3</v>
      </c>
      <c r="C4201" s="2">
        <v>0.53749999999999998</v>
      </c>
      <c r="D4201">
        <v>1</v>
      </c>
      <c r="E4201">
        <v>10</v>
      </c>
      <c r="F4201" t="s">
        <v>423</v>
      </c>
      <c r="G4201" t="s">
        <v>4202</v>
      </c>
      <c r="H4201">
        <v>34</v>
      </c>
      <c r="I4201">
        <v>3</v>
      </c>
      <c r="J4201">
        <v>3.71</v>
      </c>
      <c r="K4201">
        <v>7</v>
      </c>
      <c r="L4201">
        <v>0</v>
      </c>
      <c r="M4201">
        <f t="shared" si="197"/>
        <v>3</v>
      </c>
      <c r="N4201" s="12">
        <f t="shared" si="198"/>
        <v>2.2291666666666664E-2</v>
      </c>
      <c r="O4201">
        <f t="shared" si="199"/>
        <v>31</v>
      </c>
    </row>
    <row r="4202" spans="1:15" x14ac:dyDescent="0.25">
      <c r="A4202">
        <v>1990</v>
      </c>
      <c r="B4202">
        <v>3</v>
      </c>
      <c r="C4202" s="2">
        <v>0.53333333333333333</v>
      </c>
      <c r="G4202" t="s">
        <v>4201</v>
      </c>
      <c r="H4202">
        <v>34</v>
      </c>
      <c r="I4202">
        <v>3</v>
      </c>
      <c r="J4202">
        <v>0</v>
      </c>
      <c r="K4202">
        <v>0.94</v>
      </c>
      <c r="L4202">
        <v>0</v>
      </c>
      <c r="M4202" t="str">
        <f t="shared" si="197"/>
        <v/>
      </c>
      <c r="N4202" s="12" t="str">
        <f t="shared" si="198"/>
        <v/>
      </c>
      <c r="O4202" t="str">
        <f t="shared" si="199"/>
        <v/>
      </c>
    </row>
    <row r="4203" spans="1:15" x14ac:dyDescent="0.25">
      <c r="A4203">
        <v>1990</v>
      </c>
      <c r="B4203">
        <v>3</v>
      </c>
      <c r="C4203" s="2">
        <v>0.52569444444444446</v>
      </c>
      <c r="D4203">
        <v>1</v>
      </c>
      <c r="E4203">
        <v>10</v>
      </c>
      <c r="F4203" t="s">
        <v>253</v>
      </c>
      <c r="G4203" t="s">
        <v>4200</v>
      </c>
      <c r="H4203">
        <v>34</v>
      </c>
      <c r="I4203">
        <v>3</v>
      </c>
      <c r="J4203">
        <v>0.94</v>
      </c>
      <c r="K4203">
        <v>1.34</v>
      </c>
      <c r="L4203">
        <v>0</v>
      </c>
      <c r="M4203" t="str">
        <f t="shared" si="197"/>
        <v/>
      </c>
      <c r="N4203" s="12" t="str">
        <f t="shared" si="198"/>
        <v/>
      </c>
      <c r="O4203" t="str">
        <f t="shared" si="199"/>
        <v/>
      </c>
    </row>
    <row r="4204" spans="1:15" x14ac:dyDescent="0.25">
      <c r="A4204">
        <v>1990</v>
      </c>
      <c r="B4204">
        <v>3</v>
      </c>
      <c r="C4204" s="2">
        <v>0.5083333333333333</v>
      </c>
      <c r="D4204">
        <v>2</v>
      </c>
      <c r="E4204">
        <v>3</v>
      </c>
      <c r="F4204" t="s">
        <v>301</v>
      </c>
      <c r="G4204" t="s">
        <v>4175</v>
      </c>
      <c r="H4204">
        <v>34</v>
      </c>
      <c r="I4204">
        <v>3</v>
      </c>
      <c r="J4204">
        <v>1.34</v>
      </c>
      <c r="K4204">
        <v>1.8</v>
      </c>
      <c r="L4204">
        <v>0</v>
      </c>
      <c r="M4204" t="str">
        <f t="shared" si="197"/>
        <v/>
      </c>
      <c r="N4204" s="12" t="str">
        <f t="shared" si="198"/>
        <v/>
      </c>
      <c r="O4204" t="str">
        <f t="shared" si="199"/>
        <v/>
      </c>
    </row>
    <row r="4205" spans="1:15" x14ac:dyDescent="0.25">
      <c r="A4205">
        <v>1990</v>
      </c>
      <c r="B4205">
        <v>3</v>
      </c>
      <c r="C4205" s="2">
        <v>0.4909722222222222</v>
      </c>
      <c r="D4205">
        <v>1</v>
      </c>
      <c r="E4205">
        <v>10</v>
      </c>
      <c r="F4205" t="s">
        <v>271</v>
      </c>
      <c r="G4205" t="s">
        <v>4178</v>
      </c>
      <c r="H4205">
        <v>34</v>
      </c>
      <c r="I4205">
        <v>3</v>
      </c>
      <c r="J4205">
        <v>1.8</v>
      </c>
      <c r="K4205">
        <v>0.44</v>
      </c>
      <c r="L4205">
        <v>0</v>
      </c>
      <c r="M4205" t="str">
        <f t="shared" si="197"/>
        <v/>
      </c>
      <c r="N4205" s="12" t="str">
        <f t="shared" si="198"/>
        <v/>
      </c>
      <c r="O4205" t="str">
        <f t="shared" si="199"/>
        <v/>
      </c>
    </row>
    <row r="4206" spans="1:15" x14ac:dyDescent="0.25">
      <c r="A4206">
        <v>1990</v>
      </c>
      <c r="B4206">
        <v>3</v>
      </c>
      <c r="C4206" s="2">
        <v>0.47361111111111115</v>
      </c>
      <c r="D4206">
        <v>2</v>
      </c>
      <c r="E4206">
        <v>16</v>
      </c>
      <c r="F4206" t="s">
        <v>301</v>
      </c>
      <c r="G4206" t="s">
        <v>4199</v>
      </c>
      <c r="H4206">
        <v>34</v>
      </c>
      <c r="I4206">
        <v>3</v>
      </c>
      <c r="J4206">
        <v>0.44</v>
      </c>
      <c r="K4206">
        <v>1.0900000000000001</v>
      </c>
      <c r="L4206">
        <v>0</v>
      </c>
      <c r="M4206" t="str">
        <f t="shared" si="197"/>
        <v/>
      </c>
      <c r="N4206" s="12" t="str">
        <f t="shared" si="198"/>
        <v/>
      </c>
      <c r="O4206" t="str">
        <f t="shared" si="199"/>
        <v/>
      </c>
    </row>
    <row r="4207" spans="1:15" x14ac:dyDescent="0.25">
      <c r="A4207">
        <v>1990</v>
      </c>
      <c r="B4207">
        <v>3</v>
      </c>
      <c r="C4207" s="2">
        <v>0.45624999999999999</v>
      </c>
      <c r="D4207">
        <v>3</v>
      </c>
      <c r="E4207">
        <v>6</v>
      </c>
      <c r="F4207" t="s">
        <v>429</v>
      </c>
      <c r="G4207" t="s">
        <v>4198</v>
      </c>
      <c r="H4207">
        <v>34</v>
      </c>
      <c r="I4207">
        <v>3</v>
      </c>
      <c r="J4207">
        <v>1.0900000000000001</v>
      </c>
      <c r="K4207">
        <v>-3.12</v>
      </c>
      <c r="L4207">
        <v>0</v>
      </c>
      <c r="M4207" t="str">
        <f t="shared" si="197"/>
        <v/>
      </c>
      <c r="N4207" s="12" t="str">
        <f t="shared" si="198"/>
        <v/>
      </c>
      <c r="O4207" t="str">
        <f t="shared" si="199"/>
        <v/>
      </c>
    </row>
    <row r="4208" spans="1:15" x14ac:dyDescent="0.25">
      <c r="A4208">
        <v>1990</v>
      </c>
      <c r="B4208">
        <v>3</v>
      </c>
      <c r="C4208" s="2">
        <v>0.43888888888888888</v>
      </c>
      <c r="D4208">
        <v>1</v>
      </c>
      <c r="E4208">
        <v>10</v>
      </c>
      <c r="F4208" t="s">
        <v>301</v>
      </c>
      <c r="G4208" t="s">
        <v>4190</v>
      </c>
      <c r="H4208">
        <v>34</v>
      </c>
      <c r="I4208">
        <v>3</v>
      </c>
      <c r="J4208">
        <v>3.12</v>
      </c>
      <c r="K4208">
        <v>3.26</v>
      </c>
      <c r="L4208">
        <v>0</v>
      </c>
      <c r="M4208" t="str">
        <f t="shared" si="197"/>
        <v/>
      </c>
      <c r="N4208" s="12" t="str">
        <f t="shared" si="198"/>
        <v/>
      </c>
      <c r="O4208" t="str">
        <f t="shared" si="199"/>
        <v/>
      </c>
    </row>
    <row r="4209" spans="1:15" x14ac:dyDescent="0.25">
      <c r="A4209">
        <v>1990</v>
      </c>
      <c r="B4209">
        <v>3</v>
      </c>
      <c r="C4209" s="2">
        <v>0.42222222222222222</v>
      </c>
      <c r="D4209">
        <v>2</v>
      </c>
      <c r="E4209">
        <v>2</v>
      </c>
      <c r="F4209" t="s">
        <v>265</v>
      </c>
      <c r="G4209" t="s">
        <v>4197</v>
      </c>
      <c r="H4209">
        <v>41</v>
      </c>
      <c r="I4209">
        <v>3</v>
      </c>
      <c r="J4209">
        <v>3.26</v>
      </c>
      <c r="K4209">
        <v>7</v>
      </c>
      <c r="L4209">
        <v>0</v>
      </c>
      <c r="M4209">
        <f t="shared" si="197"/>
        <v>3</v>
      </c>
      <c r="N4209" s="12">
        <f t="shared" si="198"/>
        <v>2.421296296296296E-2</v>
      </c>
      <c r="O4209">
        <f t="shared" si="199"/>
        <v>38</v>
      </c>
    </row>
    <row r="4210" spans="1:15" x14ac:dyDescent="0.25">
      <c r="A4210">
        <v>1990</v>
      </c>
      <c r="B4210">
        <v>3</v>
      </c>
      <c r="C4210" s="2">
        <v>0.4055555555555555</v>
      </c>
      <c r="G4210" t="s">
        <v>305</v>
      </c>
      <c r="H4210">
        <v>41</v>
      </c>
      <c r="I4210">
        <v>3</v>
      </c>
      <c r="J4210">
        <v>0</v>
      </c>
      <c r="K4210">
        <v>1.53</v>
      </c>
      <c r="L4210">
        <v>0</v>
      </c>
      <c r="M4210" t="str">
        <f t="shared" si="197"/>
        <v/>
      </c>
      <c r="N4210" s="12" t="str">
        <f t="shared" si="198"/>
        <v/>
      </c>
      <c r="O4210" t="str">
        <f t="shared" si="199"/>
        <v/>
      </c>
    </row>
    <row r="4211" spans="1:15" x14ac:dyDescent="0.25">
      <c r="A4211">
        <v>1990</v>
      </c>
      <c r="B4211">
        <v>3</v>
      </c>
      <c r="C4211" s="2">
        <v>0.3972222222222222</v>
      </c>
      <c r="D4211">
        <v>1</v>
      </c>
      <c r="E4211">
        <v>10</v>
      </c>
      <c r="F4211" t="s">
        <v>324</v>
      </c>
      <c r="G4211" t="s">
        <v>4196</v>
      </c>
      <c r="H4211">
        <v>41</v>
      </c>
      <c r="I4211">
        <v>3</v>
      </c>
      <c r="J4211">
        <v>1.53</v>
      </c>
      <c r="K4211">
        <v>2.39</v>
      </c>
      <c r="L4211">
        <v>0</v>
      </c>
      <c r="M4211" t="str">
        <f t="shared" si="197"/>
        <v/>
      </c>
      <c r="N4211" s="12" t="str">
        <f t="shared" si="198"/>
        <v/>
      </c>
      <c r="O4211" t="str">
        <f t="shared" si="199"/>
        <v/>
      </c>
    </row>
    <row r="4212" spans="1:15" x14ac:dyDescent="0.25">
      <c r="A4212">
        <v>1990</v>
      </c>
      <c r="B4212">
        <v>3</v>
      </c>
      <c r="C4212" s="2">
        <v>0.37916666666666665</v>
      </c>
      <c r="D4212">
        <v>1</v>
      </c>
      <c r="E4212">
        <v>10</v>
      </c>
      <c r="F4212" t="s">
        <v>3458</v>
      </c>
      <c r="G4212" t="s">
        <v>4195</v>
      </c>
      <c r="H4212">
        <v>41</v>
      </c>
      <c r="I4212">
        <v>3</v>
      </c>
      <c r="J4212">
        <v>2.39</v>
      </c>
      <c r="K4212">
        <v>4.6500000000000004</v>
      </c>
      <c r="L4212">
        <v>0</v>
      </c>
      <c r="M4212" t="str">
        <f t="shared" si="197"/>
        <v/>
      </c>
      <c r="N4212" s="12" t="str">
        <f t="shared" si="198"/>
        <v/>
      </c>
      <c r="O4212" t="str">
        <f t="shared" si="199"/>
        <v/>
      </c>
    </row>
    <row r="4213" spans="1:15" x14ac:dyDescent="0.25">
      <c r="A4213">
        <v>1990</v>
      </c>
      <c r="B4213">
        <v>3</v>
      </c>
      <c r="C4213" s="2">
        <v>0.3611111111111111</v>
      </c>
      <c r="D4213">
        <v>1</v>
      </c>
      <c r="E4213">
        <v>10</v>
      </c>
      <c r="F4213" t="s">
        <v>109</v>
      </c>
      <c r="H4213">
        <v>41</v>
      </c>
      <c r="I4213">
        <v>3</v>
      </c>
      <c r="J4213">
        <v>4.6500000000000004</v>
      </c>
      <c r="K4213">
        <v>6.97</v>
      </c>
      <c r="L4213">
        <v>0</v>
      </c>
      <c r="M4213" t="str">
        <f t="shared" si="197"/>
        <v/>
      </c>
      <c r="N4213" s="12" t="str">
        <f t="shared" si="198"/>
        <v/>
      </c>
      <c r="O4213" t="str">
        <f t="shared" si="199"/>
        <v/>
      </c>
    </row>
    <row r="4214" spans="1:15" x14ac:dyDescent="0.25">
      <c r="A4214">
        <v>1990</v>
      </c>
      <c r="B4214">
        <v>3</v>
      </c>
      <c r="C4214" s="2">
        <v>0.3430555555555555</v>
      </c>
      <c r="D4214">
        <v>1</v>
      </c>
      <c r="E4214">
        <v>1</v>
      </c>
      <c r="F4214" t="s">
        <v>95</v>
      </c>
      <c r="G4214" t="s">
        <v>4194</v>
      </c>
      <c r="H4214">
        <v>41</v>
      </c>
      <c r="I4214">
        <v>3</v>
      </c>
      <c r="J4214">
        <v>6.97</v>
      </c>
      <c r="K4214">
        <v>5.91</v>
      </c>
      <c r="L4214">
        <v>0</v>
      </c>
      <c r="M4214" t="str">
        <f t="shared" si="197"/>
        <v/>
      </c>
      <c r="N4214" s="12" t="str">
        <f t="shared" si="198"/>
        <v/>
      </c>
      <c r="O4214" t="str">
        <f t="shared" si="199"/>
        <v/>
      </c>
    </row>
    <row r="4215" spans="1:15" x14ac:dyDescent="0.25">
      <c r="A4215">
        <v>1990</v>
      </c>
      <c r="B4215">
        <v>3</v>
      </c>
      <c r="C4215" s="2">
        <v>0.32500000000000001</v>
      </c>
      <c r="D4215">
        <v>2</v>
      </c>
      <c r="E4215">
        <v>1</v>
      </c>
      <c r="F4215" t="s">
        <v>95</v>
      </c>
      <c r="G4215" t="s">
        <v>4165</v>
      </c>
      <c r="H4215">
        <v>41</v>
      </c>
      <c r="I4215">
        <v>3</v>
      </c>
      <c r="J4215">
        <v>5.91</v>
      </c>
      <c r="K4215">
        <v>4.72</v>
      </c>
      <c r="L4215">
        <v>0</v>
      </c>
      <c r="M4215" t="str">
        <f t="shared" si="197"/>
        <v/>
      </c>
      <c r="N4215" s="12" t="str">
        <f t="shared" si="198"/>
        <v/>
      </c>
      <c r="O4215" t="str">
        <f t="shared" si="199"/>
        <v/>
      </c>
    </row>
    <row r="4216" spans="1:15" x14ac:dyDescent="0.25">
      <c r="A4216">
        <v>1990</v>
      </c>
      <c r="B4216">
        <v>3</v>
      </c>
      <c r="C4216" s="2">
        <v>0.30694444444444441</v>
      </c>
      <c r="D4216">
        <v>3</v>
      </c>
      <c r="E4216">
        <v>3</v>
      </c>
      <c r="F4216" t="s">
        <v>4193</v>
      </c>
      <c r="G4216" t="s">
        <v>4192</v>
      </c>
      <c r="H4216">
        <v>41</v>
      </c>
      <c r="I4216">
        <v>10</v>
      </c>
      <c r="J4216">
        <v>4.72</v>
      </c>
      <c r="K4216">
        <v>7</v>
      </c>
      <c r="L4216">
        <v>0</v>
      </c>
      <c r="M4216">
        <f t="shared" si="197"/>
        <v>3</v>
      </c>
      <c r="N4216" s="12">
        <f t="shared" si="198"/>
        <v>2.613425925925926E-2</v>
      </c>
      <c r="O4216">
        <f t="shared" si="199"/>
        <v>31</v>
      </c>
    </row>
    <row r="4217" spans="1:15" x14ac:dyDescent="0.25">
      <c r="A4217">
        <v>1990</v>
      </c>
      <c r="B4217">
        <v>3</v>
      </c>
      <c r="C4217" s="2">
        <v>0.28680555555555554</v>
      </c>
      <c r="G4217" t="s">
        <v>305</v>
      </c>
      <c r="H4217">
        <v>41</v>
      </c>
      <c r="I4217">
        <v>10</v>
      </c>
      <c r="J4217">
        <v>0</v>
      </c>
      <c r="K4217">
        <v>0.61</v>
      </c>
      <c r="L4217">
        <v>0</v>
      </c>
      <c r="M4217" t="str">
        <f t="shared" si="197"/>
        <v/>
      </c>
      <c r="N4217" s="12" t="str">
        <f t="shared" si="198"/>
        <v/>
      </c>
      <c r="O4217" t="str">
        <f t="shared" si="199"/>
        <v/>
      </c>
    </row>
    <row r="4218" spans="1:15" x14ac:dyDescent="0.25">
      <c r="A4218">
        <v>1990</v>
      </c>
      <c r="B4218">
        <v>3</v>
      </c>
      <c r="C4218" s="2">
        <v>0.26041666666666669</v>
      </c>
      <c r="D4218">
        <v>1</v>
      </c>
      <c r="E4218">
        <v>10</v>
      </c>
      <c r="F4218" t="s">
        <v>152</v>
      </c>
      <c r="G4218" t="s">
        <v>4191</v>
      </c>
      <c r="H4218">
        <v>41</v>
      </c>
      <c r="I4218">
        <v>10</v>
      </c>
      <c r="J4218">
        <v>0.61</v>
      </c>
      <c r="K4218">
        <v>1.4</v>
      </c>
      <c r="L4218">
        <v>0</v>
      </c>
      <c r="M4218" t="str">
        <f t="shared" si="197"/>
        <v/>
      </c>
      <c r="N4218" s="12" t="str">
        <f t="shared" si="198"/>
        <v/>
      </c>
      <c r="O4218" t="str">
        <f t="shared" si="199"/>
        <v/>
      </c>
    </row>
    <row r="4219" spans="1:15" x14ac:dyDescent="0.25">
      <c r="A4219">
        <v>1990</v>
      </c>
      <c r="B4219">
        <v>3</v>
      </c>
      <c r="C4219" s="2">
        <v>0.23402777777777781</v>
      </c>
      <c r="D4219">
        <v>1</v>
      </c>
      <c r="E4219">
        <v>10</v>
      </c>
      <c r="F4219" t="s">
        <v>67</v>
      </c>
      <c r="G4219" t="s">
        <v>4190</v>
      </c>
      <c r="H4219">
        <v>41</v>
      </c>
      <c r="I4219">
        <v>10</v>
      </c>
      <c r="J4219">
        <v>1.4</v>
      </c>
      <c r="K4219">
        <v>1.1299999999999999</v>
      </c>
      <c r="L4219">
        <v>0</v>
      </c>
      <c r="M4219" t="str">
        <f t="shared" si="197"/>
        <v/>
      </c>
      <c r="N4219" s="12" t="str">
        <f t="shared" si="198"/>
        <v/>
      </c>
      <c r="O4219" t="str">
        <f t="shared" si="199"/>
        <v/>
      </c>
    </row>
    <row r="4220" spans="1:15" x14ac:dyDescent="0.25">
      <c r="A4220">
        <v>1990</v>
      </c>
      <c r="B4220">
        <v>3</v>
      </c>
      <c r="C4220" s="2">
        <v>0.2076388888888889</v>
      </c>
      <c r="D4220">
        <v>2</v>
      </c>
      <c r="E4220">
        <v>8</v>
      </c>
      <c r="F4220" t="s">
        <v>24</v>
      </c>
      <c r="G4220" t="s">
        <v>4189</v>
      </c>
      <c r="H4220">
        <v>41</v>
      </c>
      <c r="I4220">
        <v>10</v>
      </c>
      <c r="J4220">
        <v>1.1299999999999999</v>
      </c>
      <c r="K4220">
        <v>1.22</v>
      </c>
      <c r="L4220">
        <v>0</v>
      </c>
      <c r="M4220" t="str">
        <f t="shared" si="197"/>
        <v/>
      </c>
      <c r="N4220" s="12" t="str">
        <f t="shared" si="198"/>
        <v/>
      </c>
      <c r="O4220" t="str">
        <f t="shared" si="199"/>
        <v/>
      </c>
    </row>
    <row r="4221" spans="1:15" x14ac:dyDescent="0.25">
      <c r="A4221">
        <v>1990</v>
      </c>
      <c r="B4221">
        <v>3</v>
      </c>
      <c r="C4221" s="2">
        <v>0.18124999999999999</v>
      </c>
      <c r="D4221">
        <v>3</v>
      </c>
      <c r="E4221">
        <v>2</v>
      </c>
      <c r="F4221" t="s">
        <v>3627</v>
      </c>
      <c r="G4221" t="s">
        <v>4188</v>
      </c>
      <c r="H4221">
        <v>41</v>
      </c>
      <c r="I4221">
        <v>10</v>
      </c>
      <c r="J4221">
        <v>1.22</v>
      </c>
      <c r="K4221">
        <v>2.39</v>
      </c>
      <c r="L4221">
        <v>0</v>
      </c>
      <c r="M4221" t="str">
        <f t="shared" si="197"/>
        <v/>
      </c>
      <c r="N4221" s="12" t="str">
        <f t="shared" si="198"/>
        <v/>
      </c>
      <c r="O4221" t="str">
        <f t="shared" si="199"/>
        <v/>
      </c>
    </row>
    <row r="4222" spans="1:15" x14ac:dyDescent="0.25">
      <c r="A4222">
        <v>1990</v>
      </c>
      <c r="B4222">
        <v>3</v>
      </c>
      <c r="C4222" s="2">
        <v>0.15486111111111112</v>
      </c>
      <c r="D4222">
        <v>1</v>
      </c>
      <c r="E4222">
        <v>10</v>
      </c>
      <c r="F4222" t="s">
        <v>284</v>
      </c>
      <c r="G4222" t="s">
        <v>4187</v>
      </c>
      <c r="H4222">
        <v>41</v>
      </c>
      <c r="I4222">
        <v>10</v>
      </c>
      <c r="J4222">
        <v>2.39</v>
      </c>
      <c r="K4222">
        <v>3.58</v>
      </c>
      <c r="L4222">
        <v>0</v>
      </c>
      <c r="M4222" t="str">
        <f t="shared" si="197"/>
        <v/>
      </c>
      <c r="N4222" s="12" t="str">
        <f t="shared" si="198"/>
        <v/>
      </c>
      <c r="O4222" t="str">
        <f t="shared" si="199"/>
        <v/>
      </c>
    </row>
    <row r="4223" spans="1:15" x14ac:dyDescent="0.25">
      <c r="A4223">
        <v>1990</v>
      </c>
      <c r="B4223">
        <v>3</v>
      </c>
      <c r="C4223" s="2">
        <v>0.12847222222222224</v>
      </c>
      <c r="D4223">
        <v>1</v>
      </c>
      <c r="E4223">
        <v>10</v>
      </c>
      <c r="F4223" t="s">
        <v>253</v>
      </c>
      <c r="G4223" t="s">
        <v>4186</v>
      </c>
      <c r="H4223">
        <v>41</v>
      </c>
      <c r="I4223">
        <v>10</v>
      </c>
      <c r="J4223">
        <v>3.58</v>
      </c>
      <c r="K4223">
        <v>2.9</v>
      </c>
      <c r="L4223">
        <v>0</v>
      </c>
      <c r="M4223" t="str">
        <f t="shared" si="197"/>
        <v/>
      </c>
      <c r="N4223" s="12" t="str">
        <f t="shared" si="198"/>
        <v/>
      </c>
      <c r="O4223" t="str">
        <f t="shared" si="199"/>
        <v/>
      </c>
    </row>
    <row r="4224" spans="1:15" x14ac:dyDescent="0.25">
      <c r="A4224">
        <v>1990</v>
      </c>
      <c r="B4224">
        <v>3</v>
      </c>
      <c r="C4224" s="2">
        <v>0.10208333333333335</v>
      </c>
      <c r="D4224">
        <v>2</v>
      </c>
      <c r="E4224">
        <v>11</v>
      </c>
      <c r="F4224" t="s">
        <v>248</v>
      </c>
      <c r="G4224" t="s">
        <v>4185</v>
      </c>
      <c r="H4224">
        <v>41</v>
      </c>
      <c r="I4224">
        <v>10</v>
      </c>
      <c r="J4224">
        <v>2.9</v>
      </c>
      <c r="K4224">
        <v>4.3099999999999996</v>
      </c>
      <c r="L4224">
        <v>0</v>
      </c>
      <c r="M4224" t="str">
        <f t="shared" si="197"/>
        <v/>
      </c>
      <c r="N4224" s="12" t="str">
        <f t="shared" si="198"/>
        <v/>
      </c>
      <c r="O4224" t="str">
        <f t="shared" si="199"/>
        <v/>
      </c>
    </row>
    <row r="4225" spans="1:15" x14ac:dyDescent="0.25">
      <c r="A4225">
        <v>1990</v>
      </c>
      <c r="B4225">
        <v>3</v>
      </c>
      <c r="C4225" s="2">
        <v>7.5694444444444439E-2</v>
      </c>
      <c r="D4225">
        <v>1</v>
      </c>
      <c r="E4225">
        <v>10</v>
      </c>
      <c r="F4225" t="s">
        <v>257</v>
      </c>
      <c r="G4225" t="s">
        <v>4184</v>
      </c>
      <c r="H4225">
        <v>41</v>
      </c>
      <c r="I4225">
        <v>10</v>
      </c>
      <c r="J4225">
        <v>4.3099999999999996</v>
      </c>
      <c r="K4225">
        <v>3.75</v>
      </c>
      <c r="L4225">
        <v>0</v>
      </c>
      <c r="M4225" t="str">
        <f t="shared" si="197"/>
        <v/>
      </c>
      <c r="N4225" s="12" t="str">
        <f t="shared" si="198"/>
        <v/>
      </c>
      <c r="O4225" t="str">
        <f t="shared" si="199"/>
        <v/>
      </c>
    </row>
    <row r="4226" spans="1:15" x14ac:dyDescent="0.25">
      <c r="A4226">
        <v>1990</v>
      </c>
      <c r="B4226">
        <v>3</v>
      </c>
      <c r="C4226" s="2">
        <v>4.9305555555555554E-2</v>
      </c>
      <c r="D4226">
        <v>2</v>
      </c>
      <c r="E4226">
        <v>10</v>
      </c>
      <c r="F4226" t="s">
        <v>257</v>
      </c>
      <c r="G4226" t="s">
        <v>4183</v>
      </c>
      <c r="H4226">
        <v>41</v>
      </c>
      <c r="I4226">
        <v>10</v>
      </c>
      <c r="J4226">
        <v>3.75</v>
      </c>
      <c r="K4226">
        <v>5.6</v>
      </c>
      <c r="L4226">
        <v>0</v>
      </c>
      <c r="M4226" t="str">
        <f t="shared" si="197"/>
        <v/>
      </c>
      <c r="N4226" s="12" t="str">
        <f t="shared" si="198"/>
        <v/>
      </c>
      <c r="O4226" t="str">
        <f t="shared" si="199"/>
        <v/>
      </c>
    </row>
    <row r="4227" spans="1:15" x14ac:dyDescent="0.25">
      <c r="A4227">
        <v>1990</v>
      </c>
      <c r="B4227">
        <v>3</v>
      </c>
      <c r="C4227" s="2">
        <v>1.9444444444444445E-2</v>
      </c>
      <c r="D4227">
        <v>1</v>
      </c>
      <c r="E4227">
        <v>7</v>
      </c>
      <c r="F4227" t="s">
        <v>4182</v>
      </c>
      <c r="G4227" t="s">
        <v>4181</v>
      </c>
      <c r="H4227">
        <v>41</v>
      </c>
      <c r="I4227">
        <v>10</v>
      </c>
      <c r="J4227">
        <v>5.6</v>
      </c>
      <c r="K4227">
        <v>5.53</v>
      </c>
      <c r="L4227">
        <v>0</v>
      </c>
      <c r="M4227" t="str">
        <f t="shared" si="197"/>
        <v/>
      </c>
      <c r="N4227" s="12" t="str">
        <f t="shared" si="198"/>
        <v/>
      </c>
      <c r="O4227" t="str">
        <f t="shared" si="199"/>
        <v/>
      </c>
    </row>
    <row r="4228" spans="1:15" x14ac:dyDescent="0.25">
      <c r="A4228">
        <v>1990</v>
      </c>
      <c r="B4228">
        <v>4</v>
      </c>
      <c r="C4228" s="2">
        <v>0.625</v>
      </c>
      <c r="D4228">
        <v>2</v>
      </c>
      <c r="E4228">
        <v>3</v>
      </c>
      <c r="F4228" t="s">
        <v>3030</v>
      </c>
      <c r="G4228" t="s">
        <v>4180</v>
      </c>
      <c r="H4228">
        <v>48</v>
      </c>
      <c r="I4228">
        <v>10</v>
      </c>
      <c r="J4228">
        <v>5.53</v>
      </c>
      <c r="K4228">
        <v>7</v>
      </c>
      <c r="L4228">
        <v>0</v>
      </c>
      <c r="M4228">
        <f t="shared" ref="M4228:M4291" si="200">IF(AND(H4228=H4227,I4228=I4227),"",$B4228)</f>
        <v>4</v>
      </c>
      <c r="N4228" s="12">
        <f t="shared" ref="N4228:N4291" si="201">IF(NOT(ISNUMBER(M4228)),"",
IF(AND($C4228=0.625,$B4228=1),TIME(0,0,0),
(($C$3-C4228)+0.625*(B4228-1))/60))</f>
        <v>3.125E-2</v>
      </c>
      <c r="O4228">
        <f t="shared" ref="O4228:O4291" si="202">IF(N4228&lt;&gt;"",ABS(H4228-I4228),"")</f>
        <v>38</v>
      </c>
    </row>
    <row r="4229" spans="1:15" x14ac:dyDescent="0.25">
      <c r="A4229">
        <v>1990</v>
      </c>
      <c r="B4229">
        <v>4</v>
      </c>
      <c r="C4229" s="2">
        <v>0.62291666666666667</v>
      </c>
      <c r="G4229" t="s">
        <v>4179</v>
      </c>
      <c r="H4229">
        <v>48</v>
      </c>
      <c r="I4229">
        <v>10</v>
      </c>
      <c r="J4229">
        <v>0</v>
      </c>
      <c r="K4229">
        <v>0.48</v>
      </c>
      <c r="L4229">
        <v>0</v>
      </c>
      <c r="M4229" t="str">
        <f t="shared" si="200"/>
        <v/>
      </c>
      <c r="N4229" s="12" t="str">
        <f t="shared" si="201"/>
        <v/>
      </c>
      <c r="O4229" t="str">
        <f t="shared" si="202"/>
        <v/>
      </c>
    </row>
    <row r="4230" spans="1:15" x14ac:dyDescent="0.25">
      <c r="A4230">
        <v>1990</v>
      </c>
      <c r="B4230">
        <v>4</v>
      </c>
      <c r="C4230" s="2">
        <v>0.6166666666666667</v>
      </c>
      <c r="D4230">
        <v>1</v>
      </c>
      <c r="E4230">
        <v>10</v>
      </c>
      <c r="F4230" t="s">
        <v>299</v>
      </c>
      <c r="G4230" t="s">
        <v>4178</v>
      </c>
      <c r="H4230">
        <v>48</v>
      </c>
      <c r="I4230">
        <v>10</v>
      </c>
      <c r="J4230">
        <v>0.48</v>
      </c>
      <c r="K4230">
        <v>-1.01</v>
      </c>
      <c r="L4230">
        <v>0</v>
      </c>
      <c r="M4230" t="str">
        <f t="shared" si="200"/>
        <v/>
      </c>
      <c r="N4230" s="12" t="str">
        <f t="shared" si="201"/>
        <v/>
      </c>
      <c r="O4230" t="str">
        <f t="shared" si="202"/>
        <v/>
      </c>
    </row>
    <row r="4231" spans="1:15" x14ac:dyDescent="0.25">
      <c r="A4231">
        <v>1990</v>
      </c>
      <c r="B4231">
        <v>4</v>
      </c>
      <c r="C4231" s="2">
        <v>0.60347222222222219</v>
      </c>
      <c r="D4231">
        <v>2</v>
      </c>
      <c r="E4231">
        <v>16</v>
      </c>
      <c r="F4231" t="s">
        <v>306</v>
      </c>
      <c r="H4231">
        <v>48</v>
      </c>
      <c r="I4231">
        <v>10</v>
      </c>
      <c r="J4231">
        <v>-1.01</v>
      </c>
      <c r="K4231">
        <v>-0.2</v>
      </c>
      <c r="L4231">
        <v>0</v>
      </c>
      <c r="M4231" t="str">
        <f t="shared" si="200"/>
        <v/>
      </c>
      <c r="N4231" s="12" t="str">
        <f t="shared" si="201"/>
        <v/>
      </c>
      <c r="O4231" t="str">
        <f t="shared" si="202"/>
        <v/>
      </c>
    </row>
    <row r="4232" spans="1:15" x14ac:dyDescent="0.25">
      <c r="A4232">
        <v>1990</v>
      </c>
      <c r="B4232">
        <v>4</v>
      </c>
      <c r="C4232" s="2">
        <v>0.59027777777777779</v>
      </c>
      <c r="D4232">
        <v>2</v>
      </c>
      <c r="E4232">
        <v>11</v>
      </c>
      <c r="F4232" t="s">
        <v>303</v>
      </c>
      <c r="G4232" t="s">
        <v>4177</v>
      </c>
      <c r="H4232">
        <v>48</v>
      </c>
      <c r="I4232">
        <v>10</v>
      </c>
      <c r="J4232">
        <v>-0.2</v>
      </c>
      <c r="K4232">
        <v>-6.97</v>
      </c>
      <c r="L4232">
        <v>0</v>
      </c>
      <c r="M4232" t="str">
        <f t="shared" si="200"/>
        <v/>
      </c>
      <c r="N4232" s="12" t="str">
        <f t="shared" si="201"/>
        <v/>
      </c>
      <c r="O4232" t="str">
        <f t="shared" si="202"/>
        <v/>
      </c>
    </row>
    <row r="4233" spans="1:15" x14ac:dyDescent="0.25">
      <c r="A4233">
        <v>1990</v>
      </c>
      <c r="B4233">
        <v>4</v>
      </c>
      <c r="C4233" s="2">
        <v>0.57708333333333328</v>
      </c>
      <c r="D4233">
        <v>1</v>
      </c>
      <c r="E4233">
        <v>1</v>
      </c>
      <c r="F4233" t="s">
        <v>314</v>
      </c>
      <c r="G4233" t="s">
        <v>4176</v>
      </c>
      <c r="H4233">
        <v>55</v>
      </c>
      <c r="I4233">
        <v>10</v>
      </c>
      <c r="J4233">
        <v>6.97</v>
      </c>
      <c r="K4233">
        <v>7</v>
      </c>
      <c r="L4233">
        <v>0</v>
      </c>
      <c r="M4233">
        <f t="shared" si="200"/>
        <v>4</v>
      </c>
      <c r="N4233" s="12">
        <f t="shared" si="201"/>
        <v>3.2048611111111111E-2</v>
      </c>
      <c r="O4233">
        <f t="shared" si="202"/>
        <v>45</v>
      </c>
    </row>
    <row r="4234" spans="1:15" x14ac:dyDescent="0.25">
      <c r="A4234">
        <v>1990</v>
      </c>
      <c r="B4234">
        <v>4</v>
      </c>
      <c r="C4234" s="2">
        <v>0.57430555555555551</v>
      </c>
      <c r="G4234" t="s">
        <v>305</v>
      </c>
      <c r="H4234">
        <v>55</v>
      </c>
      <c r="I4234">
        <v>10</v>
      </c>
      <c r="J4234">
        <v>0</v>
      </c>
      <c r="K4234">
        <v>0.67</v>
      </c>
      <c r="L4234">
        <v>0</v>
      </c>
      <c r="M4234" t="str">
        <f t="shared" si="200"/>
        <v/>
      </c>
      <c r="N4234" s="12" t="str">
        <f t="shared" si="201"/>
        <v/>
      </c>
      <c r="O4234" t="str">
        <f t="shared" si="202"/>
        <v/>
      </c>
    </row>
    <row r="4235" spans="1:15" x14ac:dyDescent="0.25">
      <c r="A4235">
        <v>1990</v>
      </c>
      <c r="B4235">
        <v>4</v>
      </c>
      <c r="C4235" s="2">
        <v>0.56666666666666665</v>
      </c>
      <c r="D4235">
        <v>1</v>
      </c>
      <c r="E4235">
        <v>10</v>
      </c>
      <c r="F4235" t="s">
        <v>443</v>
      </c>
      <c r="G4235" t="s">
        <v>4175</v>
      </c>
      <c r="H4235">
        <v>55</v>
      </c>
      <c r="I4235">
        <v>10</v>
      </c>
      <c r="J4235">
        <v>0.67</v>
      </c>
      <c r="K4235">
        <v>0.94</v>
      </c>
      <c r="L4235">
        <v>0</v>
      </c>
      <c r="M4235" t="str">
        <f t="shared" si="200"/>
        <v/>
      </c>
      <c r="N4235" s="12" t="str">
        <f t="shared" si="201"/>
        <v/>
      </c>
      <c r="O4235" t="str">
        <f t="shared" si="202"/>
        <v/>
      </c>
    </row>
    <row r="4236" spans="1:15" x14ac:dyDescent="0.25">
      <c r="A4236">
        <v>1990</v>
      </c>
      <c r="B4236">
        <v>4</v>
      </c>
      <c r="C4236" s="2">
        <v>0.55069444444444449</v>
      </c>
      <c r="D4236">
        <v>2</v>
      </c>
      <c r="E4236">
        <v>4</v>
      </c>
      <c r="F4236" t="s">
        <v>2894</v>
      </c>
      <c r="G4236" t="s">
        <v>4174</v>
      </c>
      <c r="H4236">
        <v>55</v>
      </c>
      <c r="I4236">
        <v>10</v>
      </c>
      <c r="J4236">
        <v>0.94</v>
      </c>
      <c r="K4236">
        <v>1.99</v>
      </c>
      <c r="L4236">
        <v>0</v>
      </c>
      <c r="M4236" t="str">
        <f t="shared" si="200"/>
        <v/>
      </c>
      <c r="N4236" s="12" t="str">
        <f t="shared" si="201"/>
        <v/>
      </c>
      <c r="O4236" t="str">
        <f t="shared" si="202"/>
        <v/>
      </c>
    </row>
    <row r="4237" spans="1:15" x14ac:dyDescent="0.25">
      <c r="A4237">
        <v>1990</v>
      </c>
      <c r="B4237">
        <v>4</v>
      </c>
      <c r="C4237" s="2">
        <v>0.53472222222222221</v>
      </c>
      <c r="D4237">
        <v>1</v>
      </c>
      <c r="E4237">
        <v>10</v>
      </c>
      <c r="F4237" t="s">
        <v>389</v>
      </c>
      <c r="G4237" t="s">
        <v>4173</v>
      </c>
      <c r="H4237">
        <v>55</v>
      </c>
      <c r="I4237">
        <v>10</v>
      </c>
      <c r="J4237">
        <v>1.99</v>
      </c>
      <c r="K4237">
        <v>1.32</v>
      </c>
      <c r="L4237">
        <v>0</v>
      </c>
      <c r="M4237" t="str">
        <f t="shared" si="200"/>
        <v/>
      </c>
      <c r="N4237" s="12" t="str">
        <f t="shared" si="201"/>
        <v/>
      </c>
      <c r="O4237" t="str">
        <f t="shared" si="202"/>
        <v/>
      </c>
    </row>
    <row r="4238" spans="1:15" x14ac:dyDescent="0.25">
      <c r="A4238">
        <v>1990</v>
      </c>
      <c r="B4238">
        <v>4</v>
      </c>
      <c r="C4238" s="2">
        <v>0.51874999999999993</v>
      </c>
      <c r="D4238">
        <v>2</v>
      </c>
      <c r="E4238">
        <v>11</v>
      </c>
      <c r="F4238" t="s">
        <v>387</v>
      </c>
      <c r="G4238" t="s">
        <v>4172</v>
      </c>
      <c r="H4238">
        <v>55</v>
      </c>
      <c r="I4238">
        <v>10</v>
      </c>
      <c r="J4238">
        <v>1.32</v>
      </c>
      <c r="K4238">
        <v>-0.96</v>
      </c>
      <c r="L4238">
        <v>0</v>
      </c>
      <c r="M4238" t="str">
        <f t="shared" si="200"/>
        <v/>
      </c>
      <c r="N4238" s="12" t="str">
        <f t="shared" si="201"/>
        <v/>
      </c>
      <c r="O4238" t="str">
        <f t="shared" si="202"/>
        <v/>
      </c>
    </row>
    <row r="4239" spans="1:15" x14ac:dyDescent="0.25">
      <c r="A4239">
        <v>1990</v>
      </c>
      <c r="B4239">
        <v>4</v>
      </c>
      <c r="C4239" s="2">
        <v>0.50277777777777777</v>
      </c>
      <c r="D4239">
        <v>3</v>
      </c>
      <c r="E4239">
        <v>23</v>
      </c>
      <c r="F4239" t="s">
        <v>343</v>
      </c>
      <c r="G4239" t="s">
        <v>4171</v>
      </c>
      <c r="H4239">
        <v>55</v>
      </c>
      <c r="I4239">
        <v>10</v>
      </c>
      <c r="J4239">
        <v>-0.96</v>
      </c>
      <c r="K4239">
        <v>-1.5</v>
      </c>
      <c r="L4239">
        <v>0</v>
      </c>
      <c r="M4239" t="str">
        <f t="shared" si="200"/>
        <v/>
      </c>
      <c r="N4239" s="12" t="str">
        <f t="shared" si="201"/>
        <v/>
      </c>
      <c r="O4239" t="str">
        <f t="shared" si="202"/>
        <v/>
      </c>
    </row>
    <row r="4240" spans="1:15" x14ac:dyDescent="0.25">
      <c r="A4240">
        <v>1990</v>
      </c>
      <c r="B4240">
        <v>4</v>
      </c>
      <c r="C4240" s="2">
        <v>0.48680555555555555</v>
      </c>
      <c r="D4240">
        <v>4</v>
      </c>
      <c r="E4240">
        <v>28</v>
      </c>
      <c r="F4240" t="s">
        <v>423</v>
      </c>
      <c r="G4240" t="s">
        <v>4170</v>
      </c>
      <c r="H4240">
        <v>55</v>
      </c>
      <c r="I4240">
        <v>10</v>
      </c>
      <c r="J4240">
        <v>-1.5</v>
      </c>
      <c r="K4240">
        <v>-1.47</v>
      </c>
      <c r="L4240">
        <v>0</v>
      </c>
      <c r="M4240" t="str">
        <f t="shared" si="200"/>
        <v/>
      </c>
      <c r="N4240" s="12" t="str">
        <f t="shared" si="201"/>
        <v/>
      </c>
      <c r="O4240" t="str">
        <f t="shared" si="202"/>
        <v/>
      </c>
    </row>
    <row r="4241" spans="1:15" x14ac:dyDescent="0.25">
      <c r="A4241">
        <v>1990</v>
      </c>
      <c r="B4241">
        <v>4</v>
      </c>
      <c r="C4241" s="2">
        <v>0.46736111111111112</v>
      </c>
      <c r="D4241">
        <v>1</v>
      </c>
      <c r="E4241">
        <v>10</v>
      </c>
      <c r="F4241" t="s">
        <v>36</v>
      </c>
      <c r="G4241" t="s">
        <v>4169</v>
      </c>
      <c r="H4241">
        <v>55</v>
      </c>
      <c r="I4241">
        <v>10</v>
      </c>
      <c r="J4241">
        <v>1.47</v>
      </c>
      <c r="K4241">
        <v>0.92</v>
      </c>
      <c r="L4241">
        <v>0</v>
      </c>
      <c r="M4241" t="str">
        <f t="shared" si="200"/>
        <v/>
      </c>
      <c r="N4241" s="12" t="str">
        <f t="shared" si="201"/>
        <v/>
      </c>
      <c r="O4241" t="str">
        <f t="shared" si="202"/>
        <v/>
      </c>
    </row>
    <row r="4242" spans="1:15" x14ac:dyDescent="0.25">
      <c r="A4242">
        <v>1990</v>
      </c>
      <c r="B4242">
        <v>4</v>
      </c>
      <c r="C4242" s="2">
        <v>0.44930555555555557</v>
      </c>
      <c r="D4242">
        <v>2</v>
      </c>
      <c r="E4242">
        <v>10</v>
      </c>
      <c r="F4242" t="s">
        <v>36</v>
      </c>
      <c r="G4242" t="s">
        <v>4168</v>
      </c>
      <c r="H4242">
        <v>55</v>
      </c>
      <c r="I4242">
        <v>10</v>
      </c>
      <c r="J4242">
        <v>0.92</v>
      </c>
      <c r="K4242">
        <v>-0.28999999999999998</v>
      </c>
      <c r="L4242">
        <v>0</v>
      </c>
      <c r="M4242" t="str">
        <f t="shared" si="200"/>
        <v/>
      </c>
      <c r="N4242" s="12" t="str">
        <f t="shared" si="201"/>
        <v/>
      </c>
      <c r="O4242" t="str">
        <f t="shared" si="202"/>
        <v/>
      </c>
    </row>
    <row r="4243" spans="1:15" x14ac:dyDescent="0.25">
      <c r="A4243">
        <v>1990</v>
      </c>
      <c r="B4243">
        <v>4</v>
      </c>
      <c r="C4243" s="2">
        <v>0.43124999999999997</v>
      </c>
      <c r="D4243">
        <v>3</v>
      </c>
      <c r="E4243">
        <v>14</v>
      </c>
      <c r="F4243" t="s">
        <v>65</v>
      </c>
      <c r="G4243" t="s">
        <v>4167</v>
      </c>
      <c r="H4243">
        <v>55</v>
      </c>
      <c r="I4243">
        <v>10</v>
      </c>
      <c r="J4243">
        <v>-0.28999999999999998</v>
      </c>
      <c r="K4243">
        <v>-1.1100000000000001</v>
      </c>
      <c r="L4243">
        <v>0</v>
      </c>
      <c r="M4243" t="str">
        <f t="shared" si="200"/>
        <v/>
      </c>
      <c r="N4243" s="12" t="str">
        <f t="shared" si="201"/>
        <v/>
      </c>
      <c r="O4243" t="str">
        <f t="shared" si="202"/>
        <v/>
      </c>
    </row>
    <row r="4244" spans="1:15" x14ac:dyDescent="0.25">
      <c r="A4244">
        <v>1990</v>
      </c>
      <c r="B4244">
        <v>4</v>
      </c>
      <c r="C4244" s="2">
        <v>0.41319444444444442</v>
      </c>
      <c r="D4244">
        <v>4</v>
      </c>
      <c r="E4244">
        <v>14</v>
      </c>
      <c r="F4244" t="s">
        <v>65</v>
      </c>
      <c r="G4244" t="s">
        <v>4166</v>
      </c>
      <c r="H4244">
        <v>55</v>
      </c>
      <c r="I4244">
        <v>10</v>
      </c>
      <c r="J4244">
        <v>-1.1100000000000001</v>
      </c>
      <c r="K4244">
        <v>-0.15</v>
      </c>
      <c r="L4244">
        <v>0</v>
      </c>
      <c r="M4244" t="str">
        <f t="shared" si="200"/>
        <v/>
      </c>
      <c r="N4244" s="12" t="str">
        <f t="shared" si="201"/>
        <v/>
      </c>
      <c r="O4244" t="str">
        <f t="shared" si="202"/>
        <v/>
      </c>
    </row>
    <row r="4245" spans="1:15" x14ac:dyDescent="0.25">
      <c r="A4245">
        <v>1990</v>
      </c>
      <c r="B4245">
        <v>4</v>
      </c>
      <c r="C4245" s="2">
        <v>0.39444444444444443</v>
      </c>
      <c r="D4245">
        <v>1</v>
      </c>
      <c r="E4245">
        <v>10</v>
      </c>
      <c r="F4245" t="s">
        <v>257</v>
      </c>
      <c r="G4245" t="s">
        <v>4165</v>
      </c>
      <c r="H4245">
        <v>55</v>
      </c>
      <c r="I4245">
        <v>10</v>
      </c>
      <c r="J4245">
        <v>0.15</v>
      </c>
      <c r="K4245">
        <v>-0.72</v>
      </c>
      <c r="L4245">
        <v>0</v>
      </c>
      <c r="M4245" t="str">
        <f t="shared" si="200"/>
        <v/>
      </c>
      <c r="N4245" s="12" t="str">
        <f t="shared" si="201"/>
        <v/>
      </c>
      <c r="O4245" t="str">
        <f t="shared" si="202"/>
        <v/>
      </c>
    </row>
    <row r="4246" spans="1:15" x14ac:dyDescent="0.25">
      <c r="A4246">
        <v>1990</v>
      </c>
      <c r="B4246">
        <v>4</v>
      </c>
      <c r="C4246" s="2">
        <v>0.37986111111111115</v>
      </c>
      <c r="D4246">
        <v>2</v>
      </c>
      <c r="E4246">
        <v>12</v>
      </c>
      <c r="F4246" t="s">
        <v>306</v>
      </c>
      <c r="G4246" t="s">
        <v>4164</v>
      </c>
      <c r="H4246">
        <v>55</v>
      </c>
      <c r="I4246">
        <v>10</v>
      </c>
      <c r="J4246">
        <v>-0.72</v>
      </c>
      <c r="K4246">
        <v>-1.76</v>
      </c>
      <c r="L4246">
        <v>0</v>
      </c>
      <c r="M4246" t="str">
        <f t="shared" si="200"/>
        <v/>
      </c>
      <c r="N4246" s="12" t="str">
        <f t="shared" si="201"/>
        <v/>
      </c>
      <c r="O4246" t="str">
        <f t="shared" si="202"/>
        <v/>
      </c>
    </row>
    <row r="4247" spans="1:15" x14ac:dyDescent="0.25">
      <c r="A4247">
        <v>1990</v>
      </c>
      <c r="B4247">
        <v>4</v>
      </c>
      <c r="C4247" s="2">
        <v>0.36527777777777781</v>
      </c>
      <c r="D4247">
        <v>3</v>
      </c>
      <c r="E4247">
        <v>14</v>
      </c>
      <c r="F4247" t="s">
        <v>2889</v>
      </c>
      <c r="G4247" t="s">
        <v>4163</v>
      </c>
      <c r="H4247">
        <v>55</v>
      </c>
      <c r="I4247">
        <v>10</v>
      </c>
      <c r="J4247">
        <v>-1.76</v>
      </c>
      <c r="K4247">
        <v>1.8</v>
      </c>
      <c r="L4247">
        <v>0</v>
      </c>
      <c r="M4247" t="str">
        <f t="shared" si="200"/>
        <v/>
      </c>
      <c r="N4247" s="12" t="str">
        <f t="shared" si="201"/>
        <v/>
      </c>
      <c r="O4247" t="str">
        <f t="shared" si="202"/>
        <v/>
      </c>
    </row>
    <row r="4248" spans="1:15" x14ac:dyDescent="0.25">
      <c r="A4248">
        <v>1990</v>
      </c>
      <c r="B4248">
        <v>4</v>
      </c>
      <c r="C4248" s="2">
        <v>0.35069444444444442</v>
      </c>
      <c r="D4248">
        <v>1</v>
      </c>
      <c r="E4248">
        <v>10</v>
      </c>
      <c r="F4248" t="s">
        <v>271</v>
      </c>
      <c r="G4248" t="s">
        <v>4162</v>
      </c>
      <c r="H4248">
        <v>55</v>
      </c>
      <c r="I4248">
        <v>10</v>
      </c>
      <c r="J4248">
        <v>1.8</v>
      </c>
      <c r="K4248">
        <v>1.25</v>
      </c>
      <c r="L4248">
        <v>0</v>
      </c>
      <c r="M4248" t="str">
        <f t="shared" si="200"/>
        <v/>
      </c>
      <c r="N4248" s="12" t="str">
        <f t="shared" si="201"/>
        <v/>
      </c>
      <c r="O4248" t="str">
        <f t="shared" si="202"/>
        <v/>
      </c>
    </row>
    <row r="4249" spans="1:15" x14ac:dyDescent="0.25">
      <c r="A4249">
        <v>1990</v>
      </c>
      <c r="B4249">
        <v>4</v>
      </c>
      <c r="C4249" s="2">
        <v>0.33611111111111108</v>
      </c>
      <c r="D4249">
        <v>2</v>
      </c>
      <c r="E4249">
        <v>10</v>
      </c>
      <c r="F4249" t="s">
        <v>271</v>
      </c>
      <c r="G4249" t="s">
        <v>4161</v>
      </c>
      <c r="H4249">
        <v>55</v>
      </c>
      <c r="I4249">
        <v>10</v>
      </c>
      <c r="J4249">
        <v>1.25</v>
      </c>
      <c r="K4249">
        <v>0.56000000000000005</v>
      </c>
      <c r="L4249">
        <v>0</v>
      </c>
      <c r="M4249" t="str">
        <f t="shared" si="200"/>
        <v/>
      </c>
      <c r="N4249" s="12" t="str">
        <f t="shared" si="201"/>
        <v/>
      </c>
      <c r="O4249" t="str">
        <f t="shared" si="202"/>
        <v/>
      </c>
    </row>
    <row r="4250" spans="1:15" x14ac:dyDescent="0.25">
      <c r="A4250">
        <v>1990</v>
      </c>
      <c r="B4250">
        <v>4</v>
      </c>
      <c r="C4250" s="2">
        <v>0.3215277777777778</v>
      </c>
      <c r="D4250">
        <v>3</v>
      </c>
      <c r="E4250">
        <v>10</v>
      </c>
      <c r="F4250" t="s">
        <v>271</v>
      </c>
      <c r="G4250" t="s">
        <v>4160</v>
      </c>
      <c r="H4250">
        <v>55</v>
      </c>
      <c r="I4250">
        <v>10</v>
      </c>
      <c r="J4250">
        <v>0.56000000000000005</v>
      </c>
      <c r="K4250">
        <v>-0.59</v>
      </c>
      <c r="L4250">
        <v>0</v>
      </c>
      <c r="M4250" t="str">
        <f t="shared" si="200"/>
        <v/>
      </c>
      <c r="N4250" s="12" t="str">
        <f t="shared" si="201"/>
        <v/>
      </c>
      <c r="O4250" t="str">
        <f t="shared" si="202"/>
        <v/>
      </c>
    </row>
    <row r="4251" spans="1:15" x14ac:dyDescent="0.25">
      <c r="A4251">
        <v>1990</v>
      </c>
      <c r="B4251">
        <v>4</v>
      </c>
      <c r="C4251" s="2">
        <v>0.30694444444444441</v>
      </c>
      <c r="D4251">
        <v>4</v>
      </c>
      <c r="E4251">
        <v>11</v>
      </c>
      <c r="F4251" t="s">
        <v>396</v>
      </c>
      <c r="G4251" t="s">
        <v>4159</v>
      </c>
      <c r="H4251">
        <v>55</v>
      </c>
      <c r="I4251">
        <v>10</v>
      </c>
      <c r="J4251">
        <v>-0.59</v>
      </c>
      <c r="K4251">
        <v>-1.07</v>
      </c>
      <c r="L4251">
        <v>0</v>
      </c>
      <c r="M4251" t="str">
        <f t="shared" si="200"/>
        <v/>
      </c>
      <c r="N4251" s="12" t="str">
        <f t="shared" si="201"/>
        <v/>
      </c>
      <c r="O4251" t="str">
        <f t="shared" si="202"/>
        <v/>
      </c>
    </row>
    <row r="4252" spans="1:15" x14ac:dyDescent="0.25">
      <c r="A4252">
        <v>1990</v>
      </c>
      <c r="B4252">
        <v>4</v>
      </c>
      <c r="C4252" s="2">
        <v>0.2902777777777778</v>
      </c>
      <c r="D4252">
        <v>1</v>
      </c>
      <c r="E4252">
        <v>10</v>
      </c>
      <c r="F4252" t="s">
        <v>4156</v>
      </c>
      <c r="H4252">
        <v>55</v>
      </c>
      <c r="I4252">
        <v>10</v>
      </c>
      <c r="J4252">
        <v>1.07</v>
      </c>
      <c r="K4252">
        <v>0.41</v>
      </c>
      <c r="L4252">
        <v>0</v>
      </c>
      <c r="M4252" t="str">
        <f t="shared" si="200"/>
        <v/>
      </c>
      <c r="N4252" s="12" t="str">
        <f t="shared" si="201"/>
        <v/>
      </c>
      <c r="O4252" t="str">
        <f t="shared" si="202"/>
        <v/>
      </c>
    </row>
    <row r="4253" spans="1:15" x14ac:dyDescent="0.25">
      <c r="A4253">
        <v>1990</v>
      </c>
      <c r="B4253">
        <v>4</v>
      </c>
      <c r="C4253" s="2">
        <v>0.26458333333333334</v>
      </c>
      <c r="D4253">
        <v>1</v>
      </c>
      <c r="E4253">
        <v>20</v>
      </c>
      <c r="F4253" t="s">
        <v>91</v>
      </c>
      <c r="G4253" t="s">
        <v>4158</v>
      </c>
      <c r="H4253">
        <v>55</v>
      </c>
      <c r="I4253">
        <v>10</v>
      </c>
      <c r="J4253">
        <v>0.41</v>
      </c>
      <c r="K4253">
        <v>-0.42</v>
      </c>
      <c r="L4253">
        <v>0</v>
      </c>
      <c r="M4253" t="str">
        <f t="shared" si="200"/>
        <v/>
      </c>
      <c r="N4253" s="12" t="str">
        <f t="shared" si="201"/>
        <v/>
      </c>
      <c r="O4253" t="str">
        <f t="shared" si="202"/>
        <v/>
      </c>
    </row>
    <row r="4254" spans="1:15" x14ac:dyDescent="0.25">
      <c r="A4254">
        <v>1990</v>
      </c>
      <c r="B4254">
        <v>4</v>
      </c>
      <c r="C4254" s="2">
        <v>0.2388888888888889</v>
      </c>
      <c r="D4254">
        <v>2</v>
      </c>
      <c r="E4254">
        <v>17</v>
      </c>
      <c r="F4254" t="s">
        <v>152</v>
      </c>
      <c r="G4254" t="s">
        <v>4157</v>
      </c>
      <c r="H4254">
        <v>55</v>
      </c>
      <c r="I4254">
        <v>10</v>
      </c>
      <c r="J4254">
        <v>-0.42</v>
      </c>
      <c r="K4254">
        <v>-0.16</v>
      </c>
      <c r="L4254">
        <v>0</v>
      </c>
      <c r="M4254" t="str">
        <f t="shared" si="200"/>
        <v/>
      </c>
      <c r="N4254" s="12" t="str">
        <f t="shared" si="201"/>
        <v/>
      </c>
      <c r="O4254" t="str">
        <f t="shared" si="202"/>
        <v/>
      </c>
    </row>
    <row r="4255" spans="1:15" x14ac:dyDescent="0.25">
      <c r="A4255">
        <v>1990</v>
      </c>
      <c r="B4255">
        <v>4</v>
      </c>
      <c r="C4255" s="2">
        <v>0.21319444444444444</v>
      </c>
      <c r="D4255">
        <v>3</v>
      </c>
      <c r="E4255">
        <v>10</v>
      </c>
      <c r="F4255" t="s">
        <v>4156</v>
      </c>
      <c r="G4255" t="s">
        <v>4155</v>
      </c>
      <c r="H4255">
        <v>55</v>
      </c>
      <c r="I4255">
        <v>10</v>
      </c>
      <c r="J4255">
        <v>-0.16</v>
      </c>
      <c r="K4255">
        <v>1.93</v>
      </c>
      <c r="L4255">
        <v>0</v>
      </c>
      <c r="M4255" t="str">
        <f t="shared" si="200"/>
        <v/>
      </c>
      <c r="N4255" s="12" t="str">
        <f t="shared" si="201"/>
        <v/>
      </c>
      <c r="O4255" t="str">
        <f t="shared" si="202"/>
        <v/>
      </c>
    </row>
    <row r="4256" spans="1:15" x14ac:dyDescent="0.25">
      <c r="A4256">
        <v>1990</v>
      </c>
      <c r="B4256">
        <v>4</v>
      </c>
      <c r="C4256" s="2">
        <v>0.1875</v>
      </c>
      <c r="D4256">
        <v>1</v>
      </c>
      <c r="E4256">
        <v>10</v>
      </c>
      <c r="F4256" t="s">
        <v>3627</v>
      </c>
      <c r="G4256" t="s">
        <v>4154</v>
      </c>
      <c r="H4256">
        <v>55</v>
      </c>
      <c r="I4256">
        <v>10</v>
      </c>
      <c r="J4256">
        <v>1.93</v>
      </c>
      <c r="K4256">
        <v>1.92</v>
      </c>
      <c r="L4256">
        <v>0</v>
      </c>
      <c r="M4256" t="str">
        <f t="shared" si="200"/>
        <v/>
      </c>
      <c r="N4256" s="12" t="str">
        <f t="shared" si="201"/>
        <v/>
      </c>
      <c r="O4256" t="str">
        <f t="shared" si="202"/>
        <v/>
      </c>
    </row>
    <row r="4257" spans="1:15" x14ac:dyDescent="0.25">
      <c r="A4257">
        <v>1990</v>
      </c>
      <c r="B4257">
        <v>4</v>
      </c>
      <c r="C4257" s="2">
        <v>0.16180555555555556</v>
      </c>
      <c r="D4257">
        <v>2</v>
      </c>
      <c r="E4257">
        <v>6</v>
      </c>
      <c r="F4257" t="s">
        <v>72</v>
      </c>
      <c r="G4257" t="s">
        <v>4153</v>
      </c>
      <c r="H4257">
        <v>55</v>
      </c>
      <c r="I4257">
        <v>10</v>
      </c>
      <c r="J4257">
        <v>1.92</v>
      </c>
      <c r="K4257">
        <v>2.85</v>
      </c>
      <c r="L4257">
        <v>0</v>
      </c>
      <c r="M4257" t="str">
        <f t="shared" si="200"/>
        <v/>
      </c>
      <c r="N4257" s="12" t="str">
        <f t="shared" si="201"/>
        <v/>
      </c>
      <c r="O4257" t="str">
        <f t="shared" si="202"/>
        <v/>
      </c>
    </row>
    <row r="4258" spans="1:15" x14ac:dyDescent="0.25">
      <c r="A4258">
        <v>1990</v>
      </c>
      <c r="B4258">
        <v>4</v>
      </c>
      <c r="C4258" s="2">
        <v>0.1361111111111111</v>
      </c>
      <c r="D4258">
        <v>1</v>
      </c>
      <c r="E4258">
        <v>10</v>
      </c>
      <c r="F4258" t="s">
        <v>328</v>
      </c>
      <c r="G4258" t="s">
        <v>4152</v>
      </c>
      <c r="H4258">
        <v>55</v>
      </c>
      <c r="I4258">
        <v>10</v>
      </c>
      <c r="J4258">
        <v>2.85</v>
      </c>
      <c r="K4258">
        <v>2.44</v>
      </c>
      <c r="L4258">
        <v>0</v>
      </c>
      <c r="M4258" t="str">
        <f t="shared" si="200"/>
        <v/>
      </c>
      <c r="N4258" s="12" t="str">
        <f t="shared" si="201"/>
        <v/>
      </c>
      <c r="O4258" t="str">
        <f t="shared" si="202"/>
        <v/>
      </c>
    </row>
    <row r="4259" spans="1:15" x14ac:dyDescent="0.25">
      <c r="A4259">
        <v>1990</v>
      </c>
      <c r="B4259">
        <v>4</v>
      </c>
      <c r="C4259" s="2">
        <v>0.11041666666666666</v>
      </c>
      <c r="D4259">
        <v>2</v>
      </c>
      <c r="E4259">
        <v>9</v>
      </c>
      <c r="F4259" t="s">
        <v>269</v>
      </c>
      <c r="G4259" t="s">
        <v>4151</v>
      </c>
      <c r="H4259">
        <v>55</v>
      </c>
      <c r="I4259">
        <v>10</v>
      </c>
      <c r="J4259">
        <v>2.44</v>
      </c>
      <c r="K4259">
        <v>2.02</v>
      </c>
      <c r="L4259">
        <v>0</v>
      </c>
      <c r="M4259" t="str">
        <f t="shared" si="200"/>
        <v/>
      </c>
      <c r="N4259" s="12" t="str">
        <f t="shared" si="201"/>
        <v/>
      </c>
      <c r="O4259" t="str">
        <f t="shared" si="202"/>
        <v/>
      </c>
    </row>
    <row r="4260" spans="1:15" x14ac:dyDescent="0.25">
      <c r="A4260">
        <v>1990</v>
      </c>
      <c r="B4260">
        <v>4</v>
      </c>
      <c r="C4260" s="2">
        <v>8.3333333333333329E-2</v>
      </c>
      <c r="D4260">
        <v>3</v>
      </c>
      <c r="E4260">
        <v>7</v>
      </c>
      <c r="F4260" t="s">
        <v>267</v>
      </c>
      <c r="G4260" t="s">
        <v>4150</v>
      </c>
      <c r="H4260">
        <v>55</v>
      </c>
      <c r="I4260">
        <v>10</v>
      </c>
      <c r="J4260">
        <v>2.02</v>
      </c>
      <c r="K4260">
        <v>3.78</v>
      </c>
      <c r="L4260">
        <v>0</v>
      </c>
      <c r="M4260" t="str">
        <f t="shared" si="200"/>
        <v/>
      </c>
      <c r="N4260" s="12" t="str">
        <f t="shared" si="201"/>
        <v/>
      </c>
      <c r="O4260" t="str">
        <f t="shared" si="202"/>
        <v/>
      </c>
    </row>
    <row r="4261" spans="1:15" x14ac:dyDescent="0.25">
      <c r="A4261">
        <v>1990</v>
      </c>
      <c r="B4261">
        <v>4</v>
      </c>
      <c r="C4261" s="2">
        <v>7.2222222222222229E-2</v>
      </c>
      <c r="D4261">
        <v>1</v>
      </c>
      <c r="E4261">
        <v>10</v>
      </c>
      <c r="F4261" t="s">
        <v>2937</v>
      </c>
      <c r="G4261" t="s">
        <v>4149</v>
      </c>
      <c r="H4261">
        <v>55</v>
      </c>
      <c r="I4261">
        <v>10</v>
      </c>
      <c r="J4261">
        <v>3.78</v>
      </c>
      <c r="K4261">
        <v>2.96</v>
      </c>
      <c r="L4261">
        <v>0</v>
      </c>
      <c r="M4261" t="str">
        <f t="shared" si="200"/>
        <v/>
      </c>
      <c r="N4261" s="12" t="str">
        <f t="shared" si="201"/>
        <v/>
      </c>
      <c r="O4261" t="str">
        <f t="shared" si="202"/>
        <v/>
      </c>
    </row>
    <row r="4262" spans="1:15" x14ac:dyDescent="0.25">
      <c r="A4262">
        <v>1990</v>
      </c>
      <c r="B4262">
        <v>4</v>
      </c>
      <c r="C4262" s="2">
        <v>4.3055555555555562E-2</v>
      </c>
      <c r="D4262">
        <v>2</v>
      </c>
      <c r="E4262">
        <v>12</v>
      </c>
      <c r="F4262" t="s">
        <v>441</v>
      </c>
      <c r="G4262" t="s">
        <v>3552</v>
      </c>
      <c r="H4262">
        <v>55</v>
      </c>
      <c r="I4262">
        <v>10</v>
      </c>
      <c r="J4262">
        <v>2.96</v>
      </c>
      <c r="K4262">
        <v>2.15</v>
      </c>
      <c r="L4262">
        <v>0</v>
      </c>
      <c r="M4262" t="str">
        <f t="shared" si="200"/>
        <v/>
      </c>
      <c r="N4262" s="12" t="str">
        <f t="shared" si="201"/>
        <v/>
      </c>
      <c r="O4262" t="str">
        <f t="shared" si="202"/>
        <v/>
      </c>
    </row>
    <row r="4263" spans="1:15" x14ac:dyDescent="0.25">
      <c r="A4263">
        <v>1990</v>
      </c>
      <c r="B4263">
        <v>4</v>
      </c>
      <c r="C4263" s="2">
        <v>1.7361111111111112E-2</v>
      </c>
      <c r="D4263">
        <v>3</v>
      </c>
      <c r="E4263">
        <v>13</v>
      </c>
      <c r="F4263" t="s">
        <v>253</v>
      </c>
      <c r="G4263" t="s">
        <v>4149</v>
      </c>
      <c r="H4263">
        <v>55</v>
      </c>
      <c r="I4263">
        <v>10</v>
      </c>
      <c r="J4263">
        <v>2.15</v>
      </c>
      <c r="K4263">
        <v>1.24</v>
      </c>
      <c r="L4263">
        <v>0</v>
      </c>
      <c r="M4263" t="str">
        <f t="shared" si="200"/>
        <v/>
      </c>
      <c r="N4263" s="12" t="str">
        <f t="shared" si="201"/>
        <v/>
      </c>
      <c r="O4263" t="str">
        <f t="shared" si="202"/>
        <v/>
      </c>
    </row>
    <row r="4264" spans="1:15" x14ac:dyDescent="0.25">
      <c r="A4264">
        <v>1990</v>
      </c>
      <c r="G4264" t="s">
        <v>233</v>
      </c>
      <c r="H4264">
        <v>55</v>
      </c>
      <c r="I4264">
        <v>10</v>
      </c>
      <c r="J4264">
        <v>1.24</v>
      </c>
      <c r="K4264">
        <v>0</v>
      </c>
      <c r="M4264" t="str">
        <f t="shared" si="200"/>
        <v/>
      </c>
      <c r="N4264" s="12" t="str">
        <f t="shared" si="201"/>
        <v/>
      </c>
      <c r="O4264" t="str">
        <f t="shared" si="202"/>
        <v/>
      </c>
    </row>
    <row r="4265" spans="1:15" x14ac:dyDescent="0.25">
      <c r="A4265">
        <v>1989</v>
      </c>
      <c r="B4265">
        <v>1</v>
      </c>
      <c r="C4265" s="2">
        <v>0.625</v>
      </c>
      <c r="G4265" t="s">
        <v>4408</v>
      </c>
      <c r="H4265">
        <v>0</v>
      </c>
      <c r="I4265">
        <v>0</v>
      </c>
      <c r="J4265">
        <v>0</v>
      </c>
      <c r="K4265">
        <v>0.74</v>
      </c>
      <c r="L4265">
        <v>30.8</v>
      </c>
      <c r="M4265">
        <f t="shared" si="200"/>
        <v>1</v>
      </c>
      <c r="N4265" s="12">
        <f t="shared" si="201"/>
        <v>0</v>
      </c>
      <c r="O4265">
        <f t="shared" si="202"/>
        <v>0</v>
      </c>
    </row>
    <row r="4266" spans="1:15" x14ac:dyDescent="0.25">
      <c r="A4266">
        <v>1989</v>
      </c>
      <c r="B4266">
        <v>1</v>
      </c>
      <c r="C4266" s="2">
        <v>0.61249999999999993</v>
      </c>
      <c r="D4266">
        <v>1</v>
      </c>
      <c r="E4266">
        <v>10</v>
      </c>
      <c r="F4266" t="s">
        <v>105</v>
      </c>
      <c r="G4266" t="s">
        <v>4407</v>
      </c>
      <c r="H4266">
        <v>0</v>
      </c>
      <c r="I4266">
        <v>0</v>
      </c>
      <c r="J4266">
        <v>0.74</v>
      </c>
      <c r="K4266">
        <v>0.87</v>
      </c>
      <c r="L4266">
        <v>30.5</v>
      </c>
      <c r="M4266" t="str">
        <f t="shared" si="200"/>
        <v/>
      </c>
      <c r="N4266" s="12" t="str">
        <f t="shared" si="201"/>
        <v/>
      </c>
      <c r="O4266" t="str">
        <f t="shared" si="202"/>
        <v/>
      </c>
    </row>
    <row r="4267" spans="1:15" x14ac:dyDescent="0.25">
      <c r="A4267">
        <v>1989</v>
      </c>
      <c r="B4267">
        <v>1</v>
      </c>
      <c r="C4267" s="2">
        <v>0.6</v>
      </c>
      <c r="D4267">
        <v>2</v>
      </c>
      <c r="E4267">
        <v>5</v>
      </c>
      <c r="F4267" t="s">
        <v>4156</v>
      </c>
      <c r="G4267" t="s">
        <v>4227</v>
      </c>
      <c r="H4267">
        <v>0</v>
      </c>
      <c r="I4267">
        <v>0</v>
      </c>
      <c r="J4267">
        <v>0.87</v>
      </c>
      <c r="K4267">
        <v>0.17</v>
      </c>
      <c r="L4267">
        <v>32.4</v>
      </c>
      <c r="M4267" t="str">
        <f t="shared" si="200"/>
        <v/>
      </c>
      <c r="N4267" s="12" t="str">
        <f t="shared" si="201"/>
        <v/>
      </c>
      <c r="O4267" t="str">
        <f t="shared" si="202"/>
        <v/>
      </c>
    </row>
    <row r="4268" spans="1:15" x14ac:dyDescent="0.25">
      <c r="A4268">
        <v>1989</v>
      </c>
      <c r="B4268">
        <v>1</v>
      </c>
      <c r="C4268" s="2">
        <v>0.58750000000000002</v>
      </c>
      <c r="D4268">
        <v>3</v>
      </c>
      <c r="E4268">
        <v>5</v>
      </c>
      <c r="F4268" t="s">
        <v>4156</v>
      </c>
      <c r="G4268" t="s">
        <v>4365</v>
      </c>
      <c r="H4268">
        <v>0</v>
      </c>
      <c r="I4268">
        <v>0</v>
      </c>
      <c r="J4268">
        <v>0.17</v>
      </c>
      <c r="K4268">
        <v>1.73</v>
      </c>
      <c r="L4268">
        <v>28.4</v>
      </c>
      <c r="M4268" t="str">
        <f t="shared" si="200"/>
        <v/>
      </c>
      <c r="N4268" s="12" t="str">
        <f t="shared" si="201"/>
        <v/>
      </c>
      <c r="O4268" t="str">
        <f t="shared" si="202"/>
        <v/>
      </c>
    </row>
    <row r="4269" spans="1:15" x14ac:dyDescent="0.25">
      <c r="A4269">
        <v>1989</v>
      </c>
      <c r="B4269">
        <v>1</v>
      </c>
      <c r="C4269" s="2">
        <v>0.57500000000000007</v>
      </c>
      <c r="D4269">
        <v>1</v>
      </c>
      <c r="E4269">
        <v>10</v>
      </c>
      <c r="F4269" t="s">
        <v>69</v>
      </c>
      <c r="G4269" t="s">
        <v>4406</v>
      </c>
      <c r="H4269">
        <v>0</v>
      </c>
      <c r="I4269">
        <v>0</v>
      </c>
      <c r="J4269">
        <v>1.73</v>
      </c>
      <c r="K4269">
        <v>0.38</v>
      </c>
      <c r="L4269">
        <v>31.9</v>
      </c>
      <c r="M4269" t="str">
        <f t="shared" si="200"/>
        <v/>
      </c>
      <c r="N4269" s="12" t="str">
        <f t="shared" si="201"/>
        <v/>
      </c>
      <c r="O4269" t="str">
        <f t="shared" si="202"/>
        <v/>
      </c>
    </row>
    <row r="4270" spans="1:15" x14ac:dyDescent="0.25">
      <c r="A4270">
        <v>1989</v>
      </c>
      <c r="B4270">
        <v>1</v>
      </c>
      <c r="C4270" s="2">
        <v>0.5625</v>
      </c>
      <c r="D4270">
        <v>2</v>
      </c>
      <c r="E4270">
        <v>16</v>
      </c>
      <c r="F4270" t="s">
        <v>219</v>
      </c>
      <c r="G4270" t="s">
        <v>4240</v>
      </c>
      <c r="H4270">
        <v>0</v>
      </c>
      <c r="I4270">
        <v>0</v>
      </c>
      <c r="J4270">
        <v>0.38</v>
      </c>
      <c r="K4270">
        <v>0.5</v>
      </c>
      <c r="L4270">
        <v>31.6</v>
      </c>
      <c r="M4270" t="str">
        <f t="shared" si="200"/>
        <v/>
      </c>
      <c r="N4270" s="12" t="str">
        <f t="shared" si="201"/>
        <v/>
      </c>
      <c r="O4270" t="str">
        <f t="shared" si="202"/>
        <v/>
      </c>
    </row>
    <row r="4271" spans="1:15" x14ac:dyDescent="0.25">
      <c r="A4271">
        <v>1989</v>
      </c>
      <c r="B4271">
        <v>1</v>
      </c>
      <c r="C4271" s="2">
        <v>0.54999999999999993</v>
      </c>
      <c r="D4271">
        <v>3</v>
      </c>
      <c r="E4271">
        <v>10</v>
      </c>
      <c r="F4271" t="s">
        <v>69</v>
      </c>
      <c r="G4271" t="s">
        <v>4405</v>
      </c>
      <c r="H4271">
        <v>0</v>
      </c>
      <c r="I4271">
        <v>0</v>
      </c>
      <c r="J4271">
        <v>0.5</v>
      </c>
      <c r="K4271">
        <v>-0.72</v>
      </c>
      <c r="L4271">
        <v>35</v>
      </c>
      <c r="M4271" t="str">
        <f t="shared" si="200"/>
        <v/>
      </c>
      <c r="N4271" s="12" t="str">
        <f t="shared" si="201"/>
        <v/>
      </c>
      <c r="O4271" t="str">
        <f t="shared" si="202"/>
        <v/>
      </c>
    </row>
    <row r="4272" spans="1:15" x14ac:dyDescent="0.25">
      <c r="A4272">
        <v>1989</v>
      </c>
      <c r="B4272">
        <v>1</v>
      </c>
      <c r="C4272" s="2">
        <v>0.53749999999999998</v>
      </c>
      <c r="D4272">
        <v>4</v>
      </c>
      <c r="E4272">
        <v>12</v>
      </c>
      <c r="F4272" t="s">
        <v>143</v>
      </c>
      <c r="G4272" t="s">
        <v>4404</v>
      </c>
      <c r="H4272">
        <v>0</v>
      </c>
      <c r="I4272">
        <v>0</v>
      </c>
      <c r="J4272">
        <v>-0.72</v>
      </c>
      <c r="K4272">
        <v>-0.67</v>
      </c>
      <c r="L4272">
        <v>34.9</v>
      </c>
      <c r="M4272" t="str">
        <f t="shared" si="200"/>
        <v/>
      </c>
      <c r="N4272" s="12" t="str">
        <f t="shared" si="201"/>
        <v/>
      </c>
      <c r="O4272" t="str">
        <f t="shared" si="202"/>
        <v/>
      </c>
    </row>
    <row r="4273" spans="1:15" x14ac:dyDescent="0.25">
      <c r="A4273">
        <v>1989</v>
      </c>
      <c r="B4273">
        <v>1</v>
      </c>
      <c r="C4273" s="2">
        <v>0.52152777777777781</v>
      </c>
      <c r="D4273">
        <v>1</v>
      </c>
      <c r="E4273">
        <v>10</v>
      </c>
      <c r="F4273" t="s">
        <v>4280</v>
      </c>
      <c r="G4273" t="s">
        <v>4403</v>
      </c>
      <c r="H4273">
        <v>0</v>
      </c>
      <c r="I4273">
        <v>0</v>
      </c>
      <c r="J4273">
        <v>0.67</v>
      </c>
      <c r="K4273">
        <v>1.8</v>
      </c>
      <c r="L4273">
        <v>38.200000000000003</v>
      </c>
      <c r="M4273" t="str">
        <f t="shared" si="200"/>
        <v/>
      </c>
      <c r="N4273" s="12" t="str">
        <f t="shared" si="201"/>
        <v/>
      </c>
      <c r="O4273" t="str">
        <f t="shared" si="202"/>
        <v/>
      </c>
    </row>
    <row r="4274" spans="1:15" x14ac:dyDescent="0.25">
      <c r="A4274">
        <v>1989</v>
      </c>
      <c r="B4274">
        <v>1</v>
      </c>
      <c r="C4274" s="2">
        <v>0.5</v>
      </c>
      <c r="D4274">
        <v>1</v>
      </c>
      <c r="E4274">
        <v>10</v>
      </c>
      <c r="F4274" t="s">
        <v>4316</v>
      </c>
      <c r="G4274" t="s">
        <v>4392</v>
      </c>
      <c r="H4274">
        <v>0</v>
      </c>
      <c r="I4274">
        <v>0</v>
      </c>
      <c r="J4274">
        <v>1.8</v>
      </c>
      <c r="K4274">
        <v>2.33</v>
      </c>
      <c r="L4274">
        <v>39.9</v>
      </c>
      <c r="M4274" t="str">
        <f t="shared" si="200"/>
        <v/>
      </c>
      <c r="N4274" s="12" t="str">
        <f t="shared" si="201"/>
        <v/>
      </c>
      <c r="O4274" t="str">
        <f t="shared" si="202"/>
        <v/>
      </c>
    </row>
    <row r="4275" spans="1:15" x14ac:dyDescent="0.25">
      <c r="A4275">
        <v>1989</v>
      </c>
      <c r="B4275">
        <v>1</v>
      </c>
      <c r="C4275" s="2">
        <v>0.47847222222222219</v>
      </c>
      <c r="D4275">
        <v>2</v>
      </c>
      <c r="E4275">
        <v>2</v>
      </c>
      <c r="F4275" t="s">
        <v>72</v>
      </c>
      <c r="G4275" t="s">
        <v>4402</v>
      </c>
      <c r="H4275">
        <v>0</v>
      </c>
      <c r="I4275">
        <v>0</v>
      </c>
      <c r="J4275">
        <v>2.33</v>
      </c>
      <c r="K4275">
        <v>1.49</v>
      </c>
      <c r="L4275">
        <v>37.5</v>
      </c>
      <c r="M4275" t="str">
        <f t="shared" si="200"/>
        <v/>
      </c>
      <c r="N4275" s="12" t="str">
        <f t="shared" si="201"/>
        <v/>
      </c>
      <c r="O4275" t="str">
        <f t="shared" si="202"/>
        <v/>
      </c>
    </row>
    <row r="4276" spans="1:15" x14ac:dyDescent="0.25">
      <c r="A4276">
        <v>1989</v>
      </c>
      <c r="B4276">
        <v>1</v>
      </c>
      <c r="C4276" s="2">
        <v>0.45694444444444443</v>
      </c>
      <c r="D4276">
        <v>3</v>
      </c>
      <c r="E4276">
        <v>3</v>
      </c>
      <c r="F4276" t="s">
        <v>4367</v>
      </c>
      <c r="G4276" t="s">
        <v>4350</v>
      </c>
      <c r="H4276">
        <v>0</v>
      </c>
      <c r="I4276">
        <v>0</v>
      </c>
      <c r="J4276">
        <v>1.49</v>
      </c>
      <c r="K4276">
        <v>2.65</v>
      </c>
      <c r="L4276">
        <v>41</v>
      </c>
      <c r="M4276" t="str">
        <f t="shared" si="200"/>
        <v/>
      </c>
      <c r="N4276" s="12" t="str">
        <f t="shared" si="201"/>
        <v/>
      </c>
      <c r="O4276" t="str">
        <f t="shared" si="202"/>
        <v/>
      </c>
    </row>
    <row r="4277" spans="1:15" x14ac:dyDescent="0.25">
      <c r="A4277">
        <v>1989</v>
      </c>
      <c r="B4277">
        <v>1</v>
      </c>
      <c r="C4277" s="2">
        <v>0.43541666666666662</v>
      </c>
      <c r="D4277">
        <v>1</v>
      </c>
      <c r="E4277">
        <v>10</v>
      </c>
      <c r="F4277" t="s">
        <v>3447</v>
      </c>
      <c r="G4277" t="s">
        <v>4401</v>
      </c>
      <c r="H4277">
        <v>0</v>
      </c>
      <c r="I4277">
        <v>0</v>
      </c>
      <c r="J4277">
        <v>2.65</v>
      </c>
      <c r="K4277">
        <v>2.11</v>
      </c>
      <c r="L4277">
        <v>39.5</v>
      </c>
      <c r="M4277" t="str">
        <f t="shared" si="200"/>
        <v/>
      </c>
      <c r="N4277" s="12" t="str">
        <f t="shared" si="201"/>
        <v/>
      </c>
      <c r="O4277" t="str">
        <f t="shared" si="202"/>
        <v/>
      </c>
    </row>
    <row r="4278" spans="1:15" x14ac:dyDescent="0.25">
      <c r="A4278">
        <v>1989</v>
      </c>
      <c r="B4278">
        <v>1</v>
      </c>
      <c r="C4278" s="2">
        <v>0.41388888888888892</v>
      </c>
      <c r="D4278">
        <v>2</v>
      </c>
      <c r="E4278">
        <v>10</v>
      </c>
      <c r="F4278" t="s">
        <v>3447</v>
      </c>
      <c r="G4278" t="s">
        <v>4351</v>
      </c>
      <c r="H4278">
        <v>0</v>
      </c>
      <c r="I4278">
        <v>0</v>
      </c>
      <c r="J4278">
        <v>2.11</v>
      </c>
      <c r="K4278">
        <v>2.08</v>
      </c>
      <c r="L4278">
        <v>39.5</v>
      </c>
      <c r="M4278" t="str">
        <f t="shared" si="200"/>
        <v/>
      </c>
      <c r="N4278" s="12" t="str">
        <f t="shared" si="201"/>
        <v/>
      </c>
      <c r="O4278" t="str">
        <f t="shared" si="202"/>
        <v/>
      </c>
    </row>
    <row r="4279" spans="1:15" x14ac:dyDescent="0.25">
      <c r="A4279">
        <v>1989</v>
      </c>
      <c r="B4279">
        <v>1</v>
      </c>
      <c r="C4279" s="2">
        <v>0.3923611111111111</v>
      </c>
      <c r="D4279">
        <v>3</v>
      </c>
      <c r="E4279">
        <v>5</v>
      </c>
      <c r="F4279" t="s">
        <v>24</v>
      </c>
      <c r="G4279" t="s">
        <v>4340</v>
      </c>
      <c r="H4279">
        <v>0</v>
      </c>
      <c r="I4279">
        <v>0</v>
      </c>
      <c r="J4279">
        <v>2.08</v>
      </c>
      <c r="K4279">
        <v>0.66</v>
      </c>
      <c r="L4279">
        <v>35.5</v>
      </c>
      <c r="M4279" t="str">
        <f t="shared" si="200"/>
        <v/>
      </c>
      <c r="N4279" s="12" t="str">
        <f t="shared" si="201"/>
        <v/>
      </c>
      <c r="O4279" t="str">
        <f t="shared" si="202"/>
        <v/>
      </c>
    </row>
    <row r="4280" spans="1:15" x14ac:dyDescent="0.25">
      <c r="A4280">
        <v>1989</v>
      </c>
      <c r="B4280">
        <v>1</v>
      </c>
      <c r="C4280" s="2">
        <v>0.37083333333333335</v>
      </c>
      <c r="D4280">
        <v>4</v>
      </c>
      <c r="E4280">
        <v>5</v>
      </c>
      <c r="F4280" t="s">
        <v>24</v>
      </c>
      <c r="G4280" t="s">
        <v>4400</v>
      </c>
      <c r="H4280">
        <v>0</v>
      </c>
      <c r="I4280">
        <v>0</v>
      </c>
      <c r="J4280">
        <v>0.66</v>
      </c>
      <c r="K4280">
        <v>0.38</v>
      </c>
      <c r="L4280">
        <v>34.700000000000003</v>
      </c>
      <c r="M4280" t="str">
        <f t="shared" si="200"/>
        <v/>
      </c>
      <c r="N4280" s="12" t="str">
        <f t="shared" si="201"/>
        <v/>
      </c>
      <c r="O4280" t="str">
        <f t="shared" si="202"/>
        <v/>
      </c>
    </row>
    <row r="4281" spans="1:15" x14ac:dyDescent="0.25">
      <c r="A4281">
        <v>1989</v>
      </c>
      <c r="B4281">
        <v>1</v>
      </c>
      <c r="C4281" s="2">
        <v>0.3444444444444445</v>
      </c>
      <c r="D4281">
        <v>1</v>
      </c>
      <c r="E4281">
        <v>10</v>
      </c>
      <c r="F4281" t="s">
        <v>4193</v>
      </c>
      <c r="G4281" t="s">
        <v>4236</v>
      </c>
      <c r="H4281">
        <v>0</v>
      </c>
      <c r="I4281">
        <v>0</v>
      </c>
      <c r="J4281">
        <v>-0.38</v>
      </c>
      <c r="K4281">
        <v>-0.2</v>
      </c>
      <c r="L4281">
        <v>34.299999999999997</v>
      </c>
      <c r="M4281" t="str">
        <f t="shared" si="200"/>
        <v/>
      </c>
      <c r="N4281" s="12" t="str">
        <f t="shared" si="201"/>
        <v/>
      </c>
      <c r="O4281" t="str">
        <f t="shared" si="202"/>
        <v/>
      </c>
    </row>
    <row r="4282" spans="1:15" x14ac:dyDescent="0.25">
      <c r="A4282">
        <v>1989</v>
      </c>
      <c r="B4282">
        <v>1</v>
      </c>
      <c r="C4282" s="2">
        <v>0.3298611111111111</v>
      </c>
      <c r="D4282">
        <v>2</v>
      </c>
      <c r="E4282">
        <v>2</v>
      </c>
      <c r="F4282" t="s">
        <v>3492</v>
      </c>
      <c r="G4282" t="s">
        <v>4399</v>
      </c>
      <c r="H4282">
        <v>0</v>
      </c>
      <c r="I4282">
        <v>0</v>
      </c>
      <c r="J4282">
        <v>-0.2</v>
      </c>
      <c r="K4282">
        <v>-0.32</v>
      </c>
      <c r="L4282">
        <v>34.700000000000003</v>
      </c>
      <c r="M4282" t="str">
        <f t="shared" si="200"/>
        <v/>
      </c>
      <c r="N4282" s="12" t="str">
        <f t="shared" si="201"/>
        <v/>
      </c>
      <c r="O4282" t="str">
        <f t="shared" si="202"/>
        <v/>
      </c>
    </row>
    <row r="4283" spans="1:15" x14ac:dyDescent="0.25">
      <c r="A4283">
        <v>1989</v>
      </c>
      <c r="B4283">
        <v>1</v>
      </c>
      <c r="C4283" s="2">
        <v>0.31527777777777777</v>
      </c>
      <c r="D4283">
        <v>1</v>
      </c>
      <c r="E4283">
        <v>10</v>
      </c>
      <c r="F4283" t="s">
        <v>30</v>
      </c>
      <c r="G4283" t="s">
        <v>4398</v>
      </c>
      <c r="H4283">
        <v>0</v>
      </c>
      <c r="I4283">
        <v>0</v>
      </c>
      <c r="J4283">
        <v>-0.32</v>
      </c>
      <c r="K4283">
        <v>0.35</v>
      </c>
      <c r="L4283">
        <v>32.799999999999997</v>
      </c>
      <c r="M4283" t="str">
        <f t="shared" si="200"/>
        <v/>
      </c>
      <c r="N4283" s="12" t="str">
        <f t="shared" si="201"/>
        <v/>
      </c>
      <c r="O4283" t="str">
        <f t="shared" si="202"/>
        <v/>
      </c>
    </row>
    <row r="4284" spans="1:15" x14ac:dyDescent="0.25">
      <c r="A4284">
        <v>1989</v>
      </c>
      <c r="B4284">
        <v>1</v>
      </c>
      <c r="C4284" s="2">
        <v>0.30069444444444443</v>
      </c>
      <c r="D4284">
        <v>2</v>
      </c>
      <c r="E4284">
        <v>2</v>
      </c>
      <c r="F4284" t="s">
        <v>98</v>
      </c>
      <c r="G4284" t="s">
        <v>4185</v>
      </c>
      <c r="H4284">
        <v>0</v>
      </c>
      <c r="I4284">
        <v>0</v>
      </c>
      <c r="J4284">
        <v>0.35</v>
      </c>
      <c r="K4284">
        <v>1.1399999999999999</v>
      </c>
      <c r="L4284">
        <v>30.6</v>
      </c>
      <c r="M4284" t="str">
        <f t="shared" si="200"/>
        <v/>
      </c>
      <c r="N4284" s="12" t="str">
        <f t="shared" si="201"/>
        <v/>
      </c>
      <c r="O4284" t="str">
        <f t="shared" si="202"/>
        <v/>
      </c>
    </row>
    <row r="4285" spans="1:15" x14ac:dyDescent="0.25">
      <c r="A4285">
        <v>1989</v>
      </c>
      <c r="B4285">
        <v>1</v>
      </c>
      <c r="C4285" s="2">
        <v>0.28611111111111115</v>
      </c>
      <c r="D4285">
        <v>1</v>
      </c>
      <c r="E4285">
        <v>10</v>
      </c>
      <c r="F4285" t="s">
        <v>101</v>
      </c>
      <c r="H4285">
        <v>0</v>
      </c>
      <c r="I4285">
        <v>0</v>
      </c>
      <c r="J4285">
        <v>1.1399999999999999</v>
      </c>
      <c r="K4285">
        <v>2.13</v>
      </c>
      <c r="L4285">
        <v>27.9</v>
      </c>
      <c r="M4285" t="str">
        <f t="shared" si="200"/>
        <v/>
      </c>
      <c r="N4285" s="12" t="str">
        <f t="shared" si="201"/>
        <v/>
      </c>
      <c r="O4285" t="str">
        <f t="shared" si="202"/>
        <v/>
      </c>
    </row>
    <row r="4286" spans="1:15" x14ac:dyDescent="0.25">
      <c r="A4286">
        <v>1989</v>
      </c>
      <c r="B4286">
        <v>1</v>
      </c>
      <c r="C4286" s="2">
        <v>0.27152777777777776</v>
      </c>
      <c r="D4286">
        <v>1</v>
      </c>
      <c r="E4286">
        <v>10</v>
      </c>
      <c r="F4286" t="s">
        <v>3458</v>
      </c>
      <c r="G4286" t="s">
        <v>4239</v>
      </c>
      <c r="H4286">
        <v>0</v>
      </c>
      <c r="I4286">
        <v>0</v>
      </c>
      <c r="J4286">
        <v>2.13</v>
      </c>
      <c r="K4286">
        <v>2.8</v>
      </c>
      <c r="L4286">
        <v>26.2</v>
      </c>
      <c r="M4286" t="str">
        <f t="shared" si="200"/>
        <v/>
      </c>
      <c r="N4286" s="12" t="str">
        <f t="shared" si="201"/>
        <v/>
      </c>
      <c r="O4286" t="str">
        <f t="shared" si="202"/>
        <v/>
      </c>
    </row>
    <row r="4287" spans="1:15" x14ac:dyDescent="0.25">
      <c r="A4287">
        <v>1989</v>
      </c>
      <c r="B4287">
        <v>1</v>
      </c>
      <c r="C4287" s="2">
        <v>0.25694444444444448</v>
      </c>
      <c r="D4287">
        <v>2</v>
      </c>
      <c r="E4287">
        <v>1</v>
      </c>
      <c r="F4287" t="s">
        <v>4316</v>
      </c>
      <c r="G4287" t="s">
        <v>4215</v>
      </c>
      <c r="H4287">
        <v>0</v>
      </c>
      <c r="I4287">
        <v>0</v>
      </c>
      <c r="J4287">
        <v>2.8</v>
      </c>
      <c r="K4287">
        <v>2.92</v>
      </c>
      <c r="L4287">
        <v>25.9</v>
      </c>
      <c r="M4287" t="str">
        <f t="shared" si="200"/>
        <v/>
      </c>
      <c r="N4287" s="12" t="str">
        <f t="shared" si="201"/>
        <v/>
      </c>
      <c r="O4287" t="str">
        <f t="shared" si="202"/>
        <v/>
      </c>
    </row>
    <row r="4288" spans="1:15" x14ac:dyDescent="0.25">
      <c r="A4288">
        <v>1989</v>
      </c>
      <c r="B4288">
        <v>1</v>
      </c>
      <c r="C4288" s="2">
        <v>0.24236111111111111</v>
      </c>
      <c r="D4288">
        <v>1</v>
      </c>
      <c r="E4288">
        <v>10</v>
      </c>
      <c r="F4288" t="s">
        <v>4397</v>
      </c>
      <c r="G4288" t="s">
        <v>4205</v>
      </c>
      <c r="H4288">
        <v>0</v>
      </c>
      <c r="I4288">
        <v>0</v>
      </c>
      <c r="J4288">
        <v>2.92</v>
      </c>
      <c r="K4288">
        <v>2.37</v>
      </c>
      <c r="L4288">
        <v>27.4</v>
      </c>
      <c r="M4288" t="str">
        <f t="shared" si="200"/>
        <v/>
      </c>
      <c r="N4288" s="12" t="str">
        <f t="shared" si="201"/>
        <v/>
      </c>
      <c r="O4288" t="str">
        <f t="shared" si="202"/>
        <v/>
      </c>
    </row>
    <row r="4289" spans="1:15" x14ac:dyDescent="0.25">
      <c r="A4289">
        <v>1989</v>
      </c>
      <c r="B4289">
        <v>1</v>
      </c>
      <c r="C4289" s="2">
        <v>0.22777777777777777</v>
      </c>
      <c r="D4289">
        <v>2</v>
      </c>
      <c r="E4289">
        <v>10</v>
      </c>
      <c r="F4289" t="s">
        <v>4397</v>
      </c>
      <c r="G4289" t="s">
        <v>4248</v>
      </c>
      <c r="H4289">
        <v>0</v>
      </c>
      <c r="I4289">
        <v>0</v>
      </c>
      <c r="J4289">
        <v>2.37</v>
      </c>
      <c r="K4289">
        <v>1.68</v>
      </c>
      <c r="L4289">
        <v>29.3</v>
      </c>
      <c r="M4289" t="str">
        <f t="shared" si="200"/>
        <v/>
      </c>
      <c r="N4289" s="12" t="str">
        <f t="shared" si="201"/>
        <v/>
      </c>
      <c r="O4289" t="str">
        <f t="shared" si="202"/>
        <v/>
      </c>
    </row>
    <row r="4290" spans="1:15" x14ac:dyDescent="0.25">
      <c r="A4290">
        <v>1989</v>
      </c>
      <c r="B4290">
        <v>1</v>
      </c>
      <c r="C4290" s="2">
        <v>0.21319444444444444</v>
      </c>
      <c r="D4290">
        <v>3</v>
      </c>
      <c r="E4290">
        <v>10</v>
      </c>
      <c r="F4290" t="s">
        <v>4397</v>
      </c>
      <c r="G4290" t="s">
        <v>4396</v>
      </c>
      <c r="H4290">
        <v>0</v>
      </c>
      <c r="I4290">
        <v>0</v>
      </c>
      <c r="J4290">
        <v>1.68</v>
      </c>
      <c r="K4290">
        <v>3.97</v>
      </c>
      <c r="L4290">
        <v>23.3</v>
      </c>
      <c r="M4290" t="str">
        <f t="shared" si="200"/>
        <v/>
      </c>
      <c r="N4290" s="12" t="str">
        <f t="shared" si="201"/>
        <v/>
      </c>
      <c r="O4290" t="str">
        <f t="shared" si="202"/>
        <v/>
      </c>
    </row>
    <row r="4291" spans="1:15" x14ac:dyDescent="0.25">
      <c r="A4291">
        <v>1989</v>
      </c>
      <c r="B4291">
        <v>1</v>
      </c>
      <c r="C4291" s="2">
        <v>0.1986111111111111</v>
      </c>
      <c r="D4291">
        <v>1</v>
      </c>
      <c r="E4291">
        <v>10</v>
      </c>
      <c r="F4291" t="s">
        <v>4395</v>
      </c>
      <c r="G4291" t="s">
        <v>4184</v>
      </c>
      <c r="H4291">
        <v>0</v>
      </c>
      <c r="I4291">
        <v>0</v>
      </c>
      <c r="J4291">
        <v>3.97</v>
      </c>
      <c r="K4291">
        <v>3.43</v>
      </c>
      <c r="L4291">
        <v>24.6</v>
      </c>
      <c r="M4291" t="str">
        <f t="shared" si="200"/>
        <v/>
      </c>
      <c r="N4291" s="12" t="str">
        <f t="shared" si="201"/>
        <v/>
      </c>
      <c r="O4291" t="str">
        <f t="shared" si="202"/>
        <v/>
      </c>
    </row>
    <row r="4292" spans="1:15" x14ac:dyDescent="0.25">
      <c r="A4292">
        <v>1989</v>
      </c>
      <c r="B4292">
        <v>1</v>
      </c>
      <c r="C4292" s="2">
        <v>0.18402777777777779</v>
      </c>
      <c r="D4292">
        <v>2</v>
      </c>
      <c r="E4292">
        <v>10</v>
      </c>
      <c r="F4292" t="s">
        <v>4395</v>
      </c>
      <c r="G4292" t="s">
        <v>4269</v>
      </c>
      <c r="H4292">
        <v>0</v>
      </c>
      <c r="I4292">
        <v>0</v>
      </c>
      <c r="J4292">
        <v>3.43</v>
      </c>
      <c r="K4292">
        <v>2.74</v>
      </c>
      <c r="L4292">
        <v>26.5</v>
      </c>
      <c r="M4292" t="str">
        <f t="shared" ref="M4292:M4355" si="203">IF(AND(H4292=H4291,I4292=I4291),"",$B4292)</f>
        <v/>
      </c>
      <c r="N4292" s="12" t="str">
        <f t="shared" ref="N4292:N4355" si="204">IF(NOT(ISNUMBER(M4292)),"",
IF(AND($C4292=0.625,$B4292=1),TIME(0,0,0),
(($C$3-C4292)+0.625*(B4292-1))/60))</f>
        <v/>
      </c>
      <c r="O4292" t="str">
        <f t="shared" ref="O4292:O4355" si="205">IF(N4292&lt;&gt;"",ABS(H4292-I4292),"")</f>
        <v/>
      </c>
    </row>
    <row r="4293" spans="1:15" x14ac:dyDescent="0.25">
      <c r="A4293">
        <v>1989</v>
      </c>
      <c r="B4293">
        <v>1</v>
      </c>
      <c r="C4293" s="2">
        <v>0.16944444444444443</v>
      </c>
      <c r="D4293">
        <v>3</v>
      </c>
      <c r="E4293">
        <v>10</v>
      </c>
      <c r="F4293" t="s">
        <v>4395</v>
      </c>
      <c r="G4293" t="s">
        <v>4238</v>
      </c>
      <c r="H4293">
        <v>0</v>
      </c>
      <c r="I4293">
        <v>0</v>
      </c>
      <c r="J4293">
        <v>2.74</v>
      </c>
      <c r="K4293">
        <v>1.87</v>
      </c>
      <c r="L4293">
        <v>28.9</v>
      </c>
      <c r="M4293" t="str">
        <f t="shared" si="203"/>
        <v/>
      </c>
      <c r="N4293" s="12" t="str">
        <f t="shared" si="204"/>
        <v/>
      </c>
      <c r="O4293" t="str">
        <f t="shared" si="205"/>
        <v/>
      </c>
    </row>
    <row r="4294" spans="1:15" x14ac:dyDescent="0.25">
      <c r="A4294">
        <v>1989</v>
      </c>
      <c r="B4294">
        <v>1</v>
      </c>
      <c r="C4294" s="2">
        <v>0.15486111111111112</v>
      </c>
      <c r="D4294">
        <v>4</v>
      </c>
      <c r="E4294">
        <v>10</v>
      </c>
      <c r="F4294" t="s">
        <v>4395</v>
      </c>
      <c r="G4294" t="s">
        <v>4394</v>
      </c>
      <c r="H4294">
        <v>3</v>
      </c>
      <c r="I4294">
        <v>0</v>
      </c>
      <c r="J4294">
        <v>1.87</v>
      </c>
      <c r="K4294">
        <v>3</v>
      </c>
      <c r="L4294">
        <v>25.8</v>
      </c>
      <c r="M4294">
        <f t="shared" si="203"/>
        <v>1</v>
      </c>
      <c r="N4294" s="12">
        <f t="shared" si="204"/>
        <v>7.8356481481481489E-3</v>
      </c>
      <c r="O4294">
        <f t="shared" si="205"/>
        <v>3</v>
      </c>
    </row>
    <row r="4295" spans="1:15" x14ac:dyDescent="0.25">
      <c r="A4295">
        <v>1989</v>
      </c>
      <c r="B4295">
        <v>1</v>
      </c>
      <c r="C4295" s="2">
        <v>0.13472222222222222</v>
      </c>
      <c r="G4295" t="s">
        <v>4393</v>
      </c>
      <c r="H4295">
        <v>3</v>
      </c>
      <c r="I4295">
        <v>0</v>
      </c>
      <c r="J4295">
        <v>0</v>
      </c>
      <c r="K4295">
        <v>0.28000000000000003</v>
      </c>
      <c r="L4295">
        <v>26.6</v>
      </c>
      <c r="M4295" t="str">
        <f t="shared" si="203"/>
        <v/>
      </c>
      <c r="N4295" s="12" t="str">
        <f t="shared" si="204"/>
        <v/>
      </c>
      <c r="O4295" t="str">
        <f t="shared" si="205"/>
        <v/>
      </c>
    </row>
    <row r="4296" spans="1:15" x14ac:dyDescent="0.25">
      <c r="A4296">
        <v>1989</v>
      </c>
      <c r="B4296">
        <v>1</v>
      </c>
      <c r="C4296" s="2">
        <v>0.11805555555555557</v>
      </c>
      <c r="D4296">
        <v>1</v>
      </c>
      <c r="E4296">
        <v>10</v>
      </c>
      <c r="F4296" t="s">
        <v>4330</v>
      </c>
      <c r="G4296" t="s">
        <v>4361</v>
      </c>
      <c r="H4296">
        <v>3</v>
      </c>
      <c r="I4296">
        <v>0</v>
      </c>
      <c r="J4296">
        <v>0.28000000000000003</v>
      </c>
      <c r="K4296">
        <v>0.14000000000000001</v>
      </c>
      <c r="L4296">
        <v>26.2</v>
      </c>
      <c r="M4296" t="str">
        <f t="shared" si="203"/>
        <v/>
      </c>
      <c r="N4296" s="12" t="str">
        <f t="shared" si="204"/>
        <v/>
      </c>
      <c r="O4296" t="str">
        <f t="shared" si="205"/>
        <v/>
      </c>
    </row>
    <row r="4297" spans="1:15" x14ac:dyDescent="0.25">
      <c r="A4297">
        <v>1989</v>
      </c>
      <c r="B4297">
        <v>1</v>
      </c>
      <c r="C4297" s="2">
        <v>0.1013888888888889</v>
      </c>
      <c r="D4297">
        <v>2</v>
      </c>
      <c r="E4297">
        <v>7</v>
      </c>
      <c r="F4297" t="s">
        <v>4331</v>
      </c>
      <c r="G4297" t="s">
        <v>4392</v>
      </c>
      <c r="H4297">
        <v>3</v>
      </c>
      <c r="I4297">
        <v>0</v>
      </c>
      <c r="J4297">
        <v>0.14000000000000001</v>
      </c>
      <c r="K4297">
        <v>1</v>
      </c>
      <c r="L4297">
        <v>28.7</v>
      </c>
      <c r="M4297" t="str">
        <f t="shared" si="203"/>
        <v/>
      </c>
      <c r="N4297" s="12" t="str">
        <f t="shared" si="204"/>
        <v/>
      </c>
      <c r="O4297" t="str">
        <f t="shared" si="205"/>
        <v/>
      </c>
    </row>
    <row r="4298" spans="1:15" x14ac:dyDescent="0.25">
      <c r="A4298">
        <v>1989</v>
      </c>
      <c r="B4298">
        <v>1</v>
      </c>
      <c r="C4298" s="2">
        <v>8.4722222222222213E-2</v>
      </c>
      <c r="D4298">
        <v>1</v>
      </c>
      <c r="E4298">
        <v>10</v>
      </c>
      <c r="F4298" t="s">
        <v>4278</v>
      </c>
      <c r="G4298" t="s">
        <v>4319</v>
      </c>
      <c r="H4298">
        <v>3</v>
      </c>
      <c r="I4298">
        <v>0</v>
      </c>
      <c r="J4298">
        <v>1</v>
      </c>
      <c r="K4298">
        <v>0.73</v>
      </c>
      <c r="L4298">
        <v>27.9</v>
      </c>
      <c r="M4298" t="str">
        <f t="shared" si="203"/>
        <v/>
      </c>
      <c r="N4298" s="12" t="str">
        <f t="shared" si="204"/>
        <v/>
      </c>
      <c r="O4298" t="str">
        <f t="shared" si="205"/>
        <v/>
      </c>
    </row>
    <row r="4299" spans="1:15" x14ac:dyDescent="0.25">
      <c r="A4299">
        <v>1989</v>
      </c>
      <c r="B4299">
        <v>1</v>
      </c>
      <c r="C4299" s="2">
        <v>6.805555555555555E-2</v>
      </c>
      <c r="D4299">
        <v>2</v>
      </c>
      <c r="E4299">
        <v>8</v>
      </c>
      <c r="F4299" t="s">
        <v>4390</v>
      </c>
      <c r="G4299" t="s">
        <v>4391</v>
      </c>
      <c r="H4299">
        <v>3</v>
      </c>
      <c r="I4299">
        <v>0</v>
      </c>
      <c r="J4299">
        <v>0.73</v>
      </c>
      <c r="K4299">
        <v>0.04</v>
      </c>
      <c r="L4299">
        <v>26</v>
      </c>
      <c r="M4299" t="str">
        <f t="shared" si="203"/>
        <v/>
      </c>
      <c r="N4299" s="12" t="str">
        <f t="shared" si="204"/>
        <v/>
      </c>
      <c r="O4299" t="str">
        <f t="shared" si="205"/>
        <v/>
      </c>
    </row>
    <row r="4300" spans="1:15" x14ac:dyDescent="0.25">
      <c r="A4300">
        <v>1989</v>
      </c>
      <c r="B4300">
        <v>1</v>
      </c>
      <c r="C4300" s="2">
        <v>5.1388888888888894E-2</v>
      </c>
      <c r="D4300">
        <v>3</v>
      </c>
      <c r="E4300">
        <v>8</v>
      </c>
      <c r="F4300" t="s">
        <v>4390</v>
      </c>
      <c r="G4300" t="s">
        <v>4360</v>
      </c>
      <c r="H4300">
        <v>3</v>
      </c>
      <c r="I4300">
        <v>0</v>
      </c>
      <c r="J4300">
        <v>0.04</v>
      </c>
      <c r="K4300">
        <v>-1.18</v>
      </c>
      <c r="L4300">
        <v>22.8</v>
      </c>
      <c r="M4300" t="str">
        <f t="shared" si="203"/>
        <v/>
      </c>
      <c r="N4300" s="12" t="str">
        <f t="shared" si="204"/>
        <v/>
      </c>
      <c r="O4300" t="str">
        <f t="shared" si="205"/>
        <v/>
      </c>
    </row>
    <row r="4301" spans="1:15" x14ac:dyDescent="0.25">
      <c r="A4301">
        <v>1989</v>
      </c>
      <c r="B4301">
        <v>1</v>
      </c>
      <c r="C4301" s="2">
        <v>3.4722222222222224E-2</v>
      </c>
      <c r="D4301">
        <v>4</v>
      </c>
      <c r="E4301">
        <v>8</v>
      </c>
      <c r="F4301" t="s">
        <v>4390</v>
      </c>
      <c r="G4301" t="s">
        <v>4389</v>
      </c>
      <c r="H4301">
        <v>3</v>
      </c>
      <c r="I4301">
        <v>0</v>
      </c>
      <c r="J4301">
        <v>-1.18</v>
      </c>
      <c r="K4301">
        <v>-0.94</v>
      </c>
      <c r="L4301">
        <v>23.4</v>
      </c>
      <c r="M4301" t="str">
        <f t="shared" si="203"/>
        <v/>
      </c>
      <c r="N4301" s="12" t="str">
        <f t="shared" si="204"/>
        <v/>
      </c>
      <c r="O4301" t="str">
        <f t="shared" si="205"/>
        <v/>
      </c>
    </row>
    <row r="4302" spans="1:15" x14ac:dyDescent="0.25">
      <c r="A4302">
        <v>1989</v>
      </c>
      <c r="B4302">
        <v>1</v>
      </c>
      <c r="C4302" s="2">
        <v>1.5972222222222224E-2</v>
      </c>
      <c r="D4302">
        <v>1</v>
      </c>
      <c r="E4302">
        <v>10</v>
      </c>
      <c r="F4302" t="s">
        <v>3464</v>
      </c>
      <c r="G4302" t="s">
        <v>4388</v>
      </c>
      <c r="H4302">
        <v>3</v>
      </c>
      <c r="I4302">
        <v>0</v>
      </c>
      <c r="J4302">
        <v>0.94</v>
      </c>
      <c r="K4302">
        <v>1.99</v>
      </c>
      <c r="L4302">
        <v>20.8</v>
      </c>
      <c r="M4302" t="str">
        <f t="shared" si="203"/>
        <v/>
      </c>
      <c r="N4302" s="12" t="str">
        <f t="shared" si="204"/>
        <v/>
      </c>
      <c r="O4302" t="str">
        <f t="shared" si="205"/>
        <v/>
      </c>
    </row>
    <row r="4303" spans="1:15" x14ac:dyDescent="0.25">
      <c r="A4303">
        <v>1989</v>
      </c>
      <c r="B4303">
        <v>1</v>
      </c>
      <c r="C4303" s="2">
        <v>8.3333333333333332E-3</v>
      </c>
      <c r="D4303">
        <v>1</v>
      </c>
      <c r="E4303">
        <v>10</v>
      </c>
      <c r="F4303" t="s">
        <v>141</v>
      </c>
      <c r="G4303" t="s">
        <v>4284</v>
      </c>
      <c r="H4303">
        <v>3</v>
      </c>
      <c r="I4303">
        <v>0</v>
      </c>
      <c r="J4303">
        <v>1.99</v>
      </c>
      <c r="K4303">
        <v>2.5299999999999998</v>
      </c>
      <c r="L4303">
        <v>19.5</v>
      </c>
      <c r="M4303" t="str">
        <f t="shared" si="203"/>
        <v/>
      </c>
      <c r="N4303" s="12" t="str">
        <f t="shared" si="204"/>
        <v/>
      </c>
      <c r="O4303" t="str">
        <f t="shared" si="205"/>
        <v/>
      </c>
    </row>
    <row r="4304" spans="1:15" x14ac:dyDescent="0.25">
      <c r="A4304">
        <v>1989</v>
      </c>
      <c r="B4304">
        <v>2</v>
      </c>
      <c r="C4304" s="2">
        <v>0.625</v>
      </c>
      <c r="D4304">
        <v>2</v>
      </c>
      <c r="E4304">
        <v>2</v>
      </c>
      <c r="F4304" t="s">
        <v>4305</v>
      </c>
      <c r="G4304" t="s">
        <v>4387</v>
      </c>
      <c r="H4304">
        <v>3</v>
      </c>
      <c r="I4304">
        <v>0</v>
      </c>
      <c r="J4304">
        <v>2.5299999999999998</v>
      </c>
      <c r="K4304">
        <v>2.85</v>
      </c>
      <c r="L4304">
        <v>18.7</v>
      </c>
      <c r="M4304" t="str">
        <f t="shared" si="203"/>
        <v/>
      </c>
      <c r="N4304" s="12" t="str">
        <f t="shared" si="204"/>
        <v/>
      </c>
      <c r="O4304" t="str">
        <f t="shared" si="205"/>
        <v/>
      </c>
    </row>
    <row r="4305" spans="1:15" x14ac:dyDescent="0.25">
      <c r="A4305">
        <v>1989</v>
      </c>
      <c r="B4305">
        <v>2</v>
      </c>
      <c r="C4305" s="2">
        <v>0.60902777777777783</v>
      </c>
      <c r="D4305">
        <v>1</v>
      </c>
      <c r="E4305">
        <v>10</v>
      </c>
      <c r="F4305" t="s">
        <v>4335</v>
      </c>
      <c r="G4305" t="s">
        <v>4386</v>
      </c>
      <c r="H4305">
        <v>3</v>
      </c>
      <c r="I4305">
        <v>0</v>
      </c>
      <c r="J4305">
        <v>2.85</v>
      </c>
      <c r="K4305">
        <v>4.84</v>
      </c>
      <c r="L4305">
        <v>14.5</v>
      </c>
      <c r="M4305" t="str">
        <f t="shared" si="203"/>
        <v/>
      </c>
      <c r="N4305" s="12" t="str">
        <f t="shared" si="204"/>
        <v/>
      </c>
      <c r="O4305" t="str">
        <f t="shared" si="205"/>
        <v/>
      </c>
    </row>
    <row r="4306" spans="1:15" x14ac:dyDescent="0.25">
      <c r="A4306">
        <v>1989</v>
      </c>
      <c r="B4306">
        <v>2</v>
      </c>
      <c r="C4306" s="2">
        <v>0.59305555555555556</v>
      </c>
      <c r="D4306">
        <v>1</v>
      </c>
      <c r="E4306">
        <v>10</v>
      </c>
      <c r="F4306" t="s">
        <v>4385</v>
      </c>
      <c r="G4306" t="s">
        <v>4249</v>
      </c>
      <c r="H4306">
        <v>3</v>
      </c>
      <c r="I4306">
        <v>0</v>
      </c>
      <c r="J4306">
        <v>4.84</v>
      </c>
      <c r="K4306">
        <v>4.51</v>
      </c>
      <c r="L4306">
        <v>15.1</v>
      </c>
      <c r="M4306" t="str">
        <f t="shared" si="203"/>
        <v/>
      </c>
      <c r="N4306" s="12" t="str">
        <f t="shared" si="204"/>
        <v/>
      </c>
      <c r="O4306" t="str">
        <f t="shared" si="205"/>
        <v/>
      </c>
    </row>
    <row r="4307" spans="1:15" x14ac:dyDescent="0.25">
      <c r="A4307">
        <v>1989</v>
      </c>
      <c r="B4307">
        <v>2</v>
      </c>
      <c r="C4307" s="2">
        <v>0.57708333333333328</v>
      </c>
      <c r="D4307">
        <v>2</v>
      </c>
      <c r="E4307">
        <v>8</v>
      </c>
      <c r="F4307" t="s">
        <v>4383</v>
      </c>
      <c r="G4307" t="s">
        <v>4384</v>
      </c>
      <c r="H4307">
        <v>3</v>
      </c>
      <c r="I4307">
        <v>0</v>
      </c>
      <c r="J4307">
        <v>4.51</v>
      </c>
      <c r="K4307">
        <v>3.53</v>
      </c>
      <c r="L4307">
        <v>17.100000000000001</v>
      </c>
      <c r="M4307" t="str">
        <f t="shared" si="203"/>
        <v/>
      </c>
      <c r="N4307" s="12" t="str">
        <f t="shared" si="204"/>
        <v/>
      </c>
      <c r="O4307" t="str">
        <f t="shared" si="205"/>
        <v/>
      </c>
    </row>
    <row r="4308" spans="1:15" x14ac:dyDescent="0.25">
      <c r="A4308">
        <v>1989</v>
      </c>
      <c r="B4308">
        <v>2</v>
      </c>
      <c r="C4308" s="2">
        <v>0.56111111111111112</v>
      </c>
      <c r="D4308">
        <v>3</v>
      </c>
      <c r="E4308">
        <v>8</v>
      </c>
      <c r="F4308" t="s">
        <v>4383</v>
      </c>
      <c r="G4308" t="s">
        <v>4382</v>
      </c>
      <c r="H4308">
        <v>3</v>
      </c>
      <c r="I4308">
        <v>0</v>
      </c>
      <c r="J4308">
        <v>3.53</v>
      </c>
      <c r="K4308">
        <v>3.25</v>
      </c>
      <c r="L4308">
        <v>17.8</v>
      </c>
      <c r="M4308" t="str">
        <f t="shared" si="203"/>
        <v/>
      </c>
      <c r="N4308" s="12" t="str">
        <f t="shared" si="204"/>
        <v/>
      </c>
      <c r="O4308" t="str">
        <f t="shared" si="205"/>
        <v/>
      </c>
    </row>
    <row r="4309" spans="1:15" x14ac:dyDescent="0.25">
      <c r="A4309">
        <v>1989</v>
      </c>
      <c r="B4309">
        <v>2</v>
      </c>
      <c r="C4309" s="2">
        <v>0.54305555555555551</v>
      </c>
      <c r="D4309">
        <v>4</v>
      </c>
      <c r="E4309">
        <v>1</v>
      </c>
      <c r="F4309" t="s">
        <v>4381</v>
      </c>
      <c r="G4309" t="s">
        <v>4380</v>
      </c>
      <c r="H4309">
        <v>3</v>
      </c>
      <c r="I4309">
        <v>0</v>
      </c>
      <c r="J4309">
        <v>3.25</v>
      </c>
      <c r="K4309">
        <v>-0.28000000000000003</v>
      </c>
      <c r="L4309">
        <v>26.9</v>
      </c>
      <c r="M4309" t="str">
        <f t="shared" si="203"/>
        <v/>
      </c>
      <c r="N4309" s="12" t="str">
        <f t="shared" si="204"/>
        <v/>
      </c>
      <c r="O4309" t="str">
        <f t="shared" si="205"/>
        <v/>
      </c>
    </row>
    <row r="4310" spans="1:15" x14ac:dyDescent="0.25">
      <c r="A4310">
        <v>1989</v>
      </c>
      <c r="B4310">
        <v>2</v>
      </c>
      <c r="C4310" s="2">
        <v>0.54097222222222219</v>
      </c>
      <c r="D4310">
        <v>1</v>
      </c>
      <c r="E4310">
        <v>10</v>
      </c>
      <c r="F4310" t="s">
        <v>4330</v>
      </c>
      <c r="G4310" t="s">
        <v>4360</v>
      </c>
      <c r="H4310">
        <v>3</v>
      </c>
      <c r="I4310">
        <v>0</v>
      </c>
      <c r="J4310">
        <v>0.28000000000000003</v>
      </c>
      <c r="K4310">
        <v>-0.27</v>
      </c>
      <c r="L4310">
        <v>25.3</v>
      </c>
      <c r="M4310" t="str">
        <f t="shared" si="203"/>
        <v/>
      </c>
      <c r="N4310" s="12" t="str">
        <f t="shared" si="204"/>
        <v/>
      </c>
      <c r="O4310" t="str">
        <f t="shared" si="205"/>
        <v/>
      </c>
    </row>
    <row r="4311" spans="1:15" x14ac:dyDescent="0.25">
      <c r="A4311">
        <v>1989</v>
      </c>
      <c r="B4311">
        <v>2</v>
      </c>
      <c r="C4311" s="2">
        <v>0.52152777777777781</v>
      </c>
      <c r="D4311">
        <v>2</v>
      </c>
      <c r="E4311">
        <v>10</v>
      </c>
      <c r="F4311" t="s">
        <v>4330</v>
      </c>
      <c r="G4311" t="s">
        <v>4379</v>
      </c>
      <c r="H4311">
        <v>3</v>
      </c>
      <c r="I4311">
        <v>0</v>
      </c>
      <c r="J4311">
        <v>-0.27</v>
      </c>
      <c r="K4311">
        <v>-0.82</v>
      </c>
      <c r="L4311">
        <v>23.8</v>
      </c>
      <c r="M4311" t="str">
        <f t="shared" si="203"/>
        <v/>
      </c>
      <c r="N4311" s="12" t="str">
        <f t="shared" si="204"/>
        <v/>
      </c>
      <c r="O4311" t="str">
        <f t="shared" si="205"/>
        <v/>
      </c>
    </row>
    <row r="4312" spans="1:15" x14ac:dyDescent="0.25">
      <c r="A4312">
        <v>1989</v>
      </c>
      <c r="B4312">
        <v>2</v>
      </c>
      <c r="C4312" s="2">
        <v>0.50208333333333333</v>
      </c>
      <c r="D4312">
        <v>3</v>
      </c>
      <c r="E4312">
        <v>9</v>
      </c>
      <c r="F4312" t="s">
        <v>4378</v>
      </c>
      <c r="G4312" t="s">
        <v>4377</v>
      </c>
      <c r="H4312">
        <v>3</v>
      </c>
      <c r="I4312">
        <v>0</v>
      </c>
      <c r="J4312">
        <v>-0.82</v>
      </c>
      <c r="K4312">
        <v>-1.5</v>
      </c>
      <c r="L4312">
        <v>22</v>
      </c>
      <c r="M4312" t="str">
        <f t="shared" si="203"/>
        <v/>
      </c>
      <c r="N4312" s="12" t="str">
        <f t="shared" si="204"/>
        <v/>
      </c>
      <c r="O4312" t="str">
        <f t="shared" si="205"/>
        <v/>
      </c>
    </row>
    <row r="4313" spans="1:15" x14ac:dyDescent="0.25">
      <c r="A4313">
        <v>1989</v>
      </c>
      <c r="B4313">
        <v>2</v>
      </c>
      <c r="C4313" s="2">
        <v>0.4826388888888889</v>
      </c>
      <c r="D4313">
        <v>4</v>
      </c>
      <c r="E4313">
        <v>2</v>
      </c>
      <c r="F4313" t="s">
        <v>4376</v>
      </c>
      <c r="G4313" t="s">
        <v>4375</v>
      </c>
      <c r="H4313">
        <v>3</v>
      </c>
      <c r="I4313">
        <v>0</v>
      </c>
      <c r="J4313">
        <v>-1.5</v>
      </c>
      <c r="K4313">
        <v>-2.52</v>
      </c>
      <c r="L4313">
        <v>19.399999999999999</v>
      </c>
      <c r="M4313" t="str">
        <f t="shared" si="203"/>
        <v/>
      </c>
      <c r="N4313" s="12" t="str">
        <f t="shared" si="204"/>
        <v/>
      </c>
      <c r="O4313" t="str">
        <f t="shared" si="205"/>
        <v/>
      </c>
    </row>
    <row r="4314" spans="1:15" x14ac:dyDescent="0.25">
      <c r="A4314">
        <v>1989</v>
      </c>
      <c r="B4314">
        <v>2</v>
      </c>
      <c r="C4314" s="2">
        <v>0.46249999999999997</v>
      </c>
      <c r="D4314">
        <v>1</v>
      </c>
      <c r="E4314">
        <v>10</v>
      </c>
      <c r="F4314" t="s">
        <v>4305</v>
      </c>
      <c r="G4314" t="s">
        <v>4374</v>
      </c>
      <c r="H4314">
        <v>3</v>
      </c>
      <c r="I4314">
        <v>0</v>
      </c>
      <c r="J4314">
        <v>2.52</v>
      </c>
      <c r="K4314">
        <v>0.63</v>
      </c>
      <c r="L4314">
        <v>24.4</v>
      </c>
      <c r="M4314" t="str">
        <f t="shared" si="203"/>
        <v/>
      </c>
      <c r="N4314" s="12" t="str">
        <f t="shared" si="204"/>
        <v/>
      </c>
      <c r="O4314" t="str">
        <f t="shared" si="205"/>
        <v/>
      </c>
    </row>
    <row r="4315" spans="1:15" x14ac:dyDescent="0.25">
      <c r="A4315">
        <v>1989</v>
      </c>
      <c r="B4315">
        <v>2</v>
      </c>
      <c r="C4315" s="2">
        <v>0.44791666666666669</v>
      </c>
      <c r="D4315">
        <v>2</v>
      </c>
      <c r="E4315">
        <v>20</v>
      </c>
      <c r="F4315" t="s">
        <v>3447</v>
      </c>
      <c r="G4315" t="s">
        <v>4373</v>
      </c>
      <c r="H4315">
        <v>3</v>
      </c>
      <c r="I4315">
        <v>0</v>
      </c>
      <c r="J4315">
        <v>0.63</v>
      </c>
      <c r="K4315">
        <v>-0.28999999999999998</v>
      </c>
      <c r="L4315">
        <v>27</v>
      </c>
      <c r="M4315" t="str">
        <f t="shared" si="203"/>
        <v/>
      </c>
      <c r="N4315" s="12" t="str">
        <f t="shared" si="204"/>
        <v/>
      </c>
      <c r="O4315" t="str">
        <f t="shared" si="205"/>
        <v/>
      </c>
    </row>
    <row r="4316" spans="1:15" x14ac:dyDescent="0.25">
      <c r="A4316">
        <v>1989</v>
      </c>
      <c r="B4316">
        <v>2</v>
      </c>
      <c r="C4316" s="2">
        <v>0.43333333333333335</v>
      </c>
      <c r="D4316">
        <v>3</v>
      </c>
      <c r="E4316">
        <v>22</v>
      </c>
      <c r="F4316" t="s">
        <v>69</v>
      </c>
      <c r="G4316" t="s">
        <v>4372</v>
      </c>
      <c r="H4316">
        <v>3</v>
      </c>
      <c r="I4316">
        <v>0</v>
      </c>
      <c r="J4316">
        <v>-0.28999999999999998</v>
      </c>
      <c r="K4316">
        <v>-1.66</v>
      </c>
      <c r="L4316">
        <v>31.3</v>
      </c>
      <c r="M4316" t="str">
        <f t="shared" si="203"/>
        <v/>
      </c>
      <c r="N4316" s="12" t="str">
        <f t="shared" si="204"/>
        <v/>
      </c>
      <c r="O4316" t="str">
        <f t="shared" si="205"/>
        <v/>
      </c>
    </row>
    <row r="4317" spans="1:15" x14ac:dyDescent="0.25">
      <c r="A4317">
        <v>1989</v>
      </c>
      <c r="B4317">
        <v>2</v>
      </c>
      <c r="C4317" s="2">
        <v>0.41875000000000001</v>
      </c>
      <c r="D4317">
        <v>1</v>
      </c>
      <c r="E4317">
        <v>10</v>
      </c>
      <c r="F4317" t="s">
        <v>4335</v>
      </c>
      <c r="G4317" t="s">
        <v>4371</v>
      </c>
      <c r="H4317">
        <v>3</v>
      </c>
      <c r="I4317">
        <v>0</v>
      </c>
      <c r="J4317">
        <v>1.66</v>
      </c>
      <c r="K4317">
        <v>1.93</v>
      </c>
      <c r="L4317">
        <v>32.200000000000003</v>
      </c>
      <c r="M4317" t="str">
        <f t="shared" si="203"/>
        <v/>
      </c>
      <c r="N4317" s="12" t="str">
        <f t="shared" si="204"/>
        <v/>
      </c>
      <c r="O4317" t="str">
        <f t="shared" si="205"/>
        <v/>
      </c>
    </row>
    <row r="4318" spans="1:15" x14ac:dyDescent="0.25">
      <c r="A4318">
        <v>1989</v>
      </c>
      <c r="B4318">
        <v>2</v>
      </c>
      <c r="C4318" s="2">
        <v>0.40416666666666662</v>
      </c>
      <c r="D4318">
        <v>2</v>
      </c>
      <c r="E4318">
        <v>4</v>
      </c>
      <c r="F4318" t="s">
        <v>4303</v>
      </c>
      <c r="G4318" t="s">
        <v>4370</v>
      </c>
      <c r="H4318">
        <v>3</v>
      </c>
      <c r="I4318">
        <v>0</v>
      </c>
      <c r="J4318">
        <v>1.93</v>
      </c>
      <c r="K4318">
        <v>2.79</v>
      </c>
      <c r="L4318">
        <v>35.1</v>
      </c>
      <c r="M4318" t="str">
        <f t="shared" si="203"/>
        <v/>
      </c>
      <c r="N4318" s="12" t="str">
        <f t="shared" si="204"/>
        <v/>
      </c>
      <c r="O4318" t="str">
        <f t="shared" si="205"/>
        <v/>
      </c>
    </row>
    <row r="4319" spans="1:15" x14ac:dyDescent="0.25">
      <c r="A4319">
        <v>1989</v>
      </c>
      <c r="B4319">
        <v>2</v>
      </c>
      <c r="C4319" s="2">
        <v>0.38958333333333334</v>
      </c>
      <c r="D4319">
        <v>1</v>
      </c>
      <c r="E4319">
        <v>10</v>
      </c>
      <c r="F4319" t="s">
        <v>69</v>
      </c>
      <c r="G4319" t="s">
        <v>4340</v>
      </c>
      <c r="H4319">
        <v>3</v>
      </c>
      <c r="I4319">
        <v>0</v>
      </c>
      <c r="J4319">
        <v>2.79</v>
      </c>
      <c r="K4319">
        <v>2.2400000000000002</v>
      </c>
      <c r="L4319">
        <v>33.299999999999997</v>
      </c>
      <c r="M4319" t="str">
        <f t="shared" si="203"/>
        <v/>
      </c>
      <c r="N4319" s="12" t="str">
        <f t="shared" si="204"/>
        <v/>
      </c>
      <c r="O4319" t="str">
        <f t="shared" si="205"/>
        <v/>
      </c>
    </row>
    <row r="4320" spans="1:15" x14ac:dyDescent="0.25">
      <c r="A4320">
        <v>1989</v>
      </c>
      <c r="B4320">
        <v>2</v>
      </c>
      <c r="C4320" s="2">
        <v>0.375</v>
      </c>
      <c r="D4320">
        <v>2</v>
      </c>
      <c r="E4320">
        <v>10</v>
      </c>
      <c r="F4320" t="s">
        <v>69</v>
      </c>
      <c r="G4320" t="s">
        <v>4369</v>
      </c>
      <c r="H4320">
        <v>3</v>
      </c>
      <c r="I4320">
        <v>0</v>
      </c>
      <c r="J4320">
        <v>2.2400000000000002</v>
      </c>
      <c r="K4320">
        <v>1.55</v>
      </c>
      <c r="L4320">
        <v>31.1</v>
      </c>
      <c r="M4320" t="str">
        <f t="shared" si="203"/>
        <v/>
      </c>
      <c r="N4320" s="12" t="str">
        <f t="shared" si="204"/>
        <v/>
      </c>
      <c r="O4320" t="str">
        <f t="shared" si="205"/>
        <v/>
      </c>
    </row>
    <row r="4321" spans="1:15" x14ac:dyDescent="0.25">
      <c r="A4321">
        <v>1989</v>
      </c>
      <c r="B4321">
        <v>2</v>
      </c>
      <c r="C4321" s="2">
        <v>0.36041666666666666</v>
      </c>
      <c r="D4321">
        <v>3</v>
      </c>
      <c r="E4321">
        <v>10</v>
      </c>
      <c r="F4321" t="s">
        <v>69</v>
      </c>
      <c r="G4321" t="s">
        <v>4368</v>
      </c>
      <c r="H4321">
        <v>3</v>
      </c>
      <c r="I4321">
        <v>0</v>
      </c>
      <c r="J4321">
        <v>1.55</v>
      </c>
      <c r="K4321">
        <v>-0.06</v>
      </c>
      <c r="L4321">
        <v>26.1</v>
      </c>
      <c r="M4321" t="str">
        <f t="shared" si="203"/>
        <v/>
      </c>
      <c r="N4321" s="12" t="str">
        <f t="shared" si="204"/>
        <v/>
      </c>
      <c r="O4321" t="str">
        <f t="shared" si="205"/>
        <v/>
      </c>
    </row>
    <row r="4322" spans="1:15" x14ac:dyDescent="0.25">
      <c r="A4322">
        <v>1989</v>
      </c>
      <c r="B4322">
        <v>2</v>
      </c>
      <c r="C4322" s="2">
        <v>0.34583333333333338</v>
      </c>
      <c r="D4322">
        <v>4</v>
      </c>
      <c r="E4322">
        <v>18</v>
      </c>
      <c r="F4322" t="s">
        <v>4367</v>
      </c>
      <c r="G4322" t="s">
        <v>4366</v>
      </c>
      <c r="H4322">
        <v>3</v>
      </c>
      <c r="I4322">
        <v>0</v>
      </c>
      <c r="J4322">
        <v>-0.06</v>
      </c>
      <c r="K4322">
        <v>0.37</v>
      </c>
      <c r="L4322">
        <v>27.4</v>
      </c>
      <c r="M4322" t="str">
        <f t="shared" si="203"/>
        <v/>
      </c>
      <c r="N4322" s="12" t="str">
        <f t="shared" si="204"/>
        <v/>
      </c>
      <c r="O4322" t="str">
        <f t="shared" si="205"/>
        <v/>
      </c>
    </row>
    <row r="4323" spans="1:15" x14ac:dyDescent="0.25">
      <c r="A4323">
        <v>1989</v>
      </c>
      <c r="B4323">
        <v>2</v>
      </c>
      <c r="C4323" s="2">
        <v>0.32777777777777778</v>
      </c>
      <c r="D4323">
        <v>1</v>
      </c>
      <c r="E4323">
        <v>10</v>
      </c>
      <c r="F4323" t="s">
        <v>3492</v>
      </c>
      <c r="G4323" t="s">
        <v>4227</v>
      </c>
      <c r="H4323">
        <v>3</v>
      </c>
      <c r="I4323">
        <v>0</v>
      </c>
      <c r="J4323">
        <v>-0.37</v>
      </c>
      <c r="K4323">
        <v>-0.78</v>
      </c>
      <c r="L4323">
        <v>28.7</v>
      </c>
      <c r="M4323" t="str">
        <f t="shared" si="203"/>
        <v/>
      </c>
      <c r="N4323" s="12" t="str">
        <f t="shared" si="204"/>
        <v/>
      </c>
      <c r="O4323" t="str">
        <f t="shared" si="205"/>
        <v/>
      </c>
    </row>
    <row r="4324" spans="1:15" x14ac:dyDescent="0.25">
      <c r="A4324">
        <v>1989</v>
      </c>
      <c r="B4324">
        <v>2</v>
      </c>
      <c r="C4324" s="2">
        <v>0.30833333333333335</v>
      </c>
      <c r="D4324">
        <v>2</v>
      </c>
      <c r="E4324">
        <v>10</v>
      </c>
      <c r="F4324" t="s">
        <v>3492</v>
      </c>
      <c r="G4324" t="s">
        <v>4269</v>
      </c>
      <c r="H4324">
        <v>3</v>
      </c>
      <c r="I4324">
        <v>0</v>
      </c>
      <c r="J4324">
        <v>-0.78</v>
      </c>
      <c r="K4324">
        <v>-1.42</v>
      </c>
      <c r="L4324">
        <v>30.8</v>
      </c>
      <c r="M4324" t="str">
        <f t="shared" si="203"/>
        <v/>
      </c>
      <c r="N4324" s="12" t="str">
        <f t="shared" si="204"/>
        <v/>
      </c>
      <c r="O4324" t="str">
        <f t="shared" si="205"/>
        <v/>
      </c>
    </row>
    <row r="4325" spans="1:15" x14ac:dyDescent="0.25">
      <c r="A4325">
        <v>1989</v>
      </c>
      <c r="B4325">
        <v>2</v>
      </c>
      <c r="C4325" s="2">
        <v>0.28888888888888892</v>
      </c>
      <c r="D4325">
        <v>3</v>
      </c>
      <c r="E4325">
        <v>10</v>
      </c>
      <c r="F4325" t="s">
        <v>3492</v>
      </c>
      <c r="G4325" t="s">
        <v>4365</v>
      </c>
      <c r="H4325">
        <v>3</v>
      </c>
      <c r="I4325">
        <v>0</v>
      </c>
      <c r="J4325">
        <v>-1.42</v>
      </c>
      <c r="K4325">
        <v>0.34</v>
      </c>
      <c r="L4325">
        <v>25.3</v>
      </c>
      <c r="M4325" t="str">
        <f t="shared" si="203"/>
        <v/>
      </c>
      <c r="N4325" s="12" t="str">
        <f t="shared" si="204"/>
        <v/>
      </c>
      <c r="O4325" t="str">
        <f t="shared" si="205"/>
        <v/>
      </c>
    </row>
    <row r="4326" spans="1:15" x14ac:dyDescent="0.25">
      <c r="A4326">
        <v>1989</v>
      </c>
      <c r="B4326">
        <v>2</v>
      </c>
      <c r="C4326" s="2">
        <v>0.26944444444444443</v>
      </c>
      <c r="D4326">
        <v>1</v>
      </c>
      <c r="E4326">
        <v>10</v>
      </c>
      <c r="F4326" t="s">
        <v>98</v>
      </c>
      <c r="G4326" t="s">
        <v>4227</v>
      </c>
      <c r="H4326">
        <v>3</v>
      </c>
      <c r="I4326">
        <v>0</v>
      </c>
      <c r="J4326">
        <v>0.34</v>
      </c>
      <c r="K4326">
        <v>-0.2</v>
      </c>
      <c r="L4326">
        <v>27</v>
      </c>
      <c r="M4326" t="str">
        <f t="shared" si="203"/>
        <v/>
      </c>
      <c r="N4326" s="12" t="str">
        <f t="shared" si="204"/>
        <v/>
      </c>
      <c r="O4326" t="str">
        <f t="shared" si="205"/>
        <v/>
      </c>
    </row>
    <row r="4327" spans="1:15" x14ac:dyDescent="0.25">
      <c r="A4327">
        <v>1989</v>
      </c>
      <c r="B4327">
        <v>2</v>
      </c>
      <c r="C4327" s="2">
        <v>0.25</v>
      </c>
      <c r="D4327">
        <v>2</v>
      </c>
      <c r="E4327">
        <v>10</v>
      </c>
      <c r="F4327" t="s">
        <v>98</v>
      </c>
      <c r="H4327">
        <v>3</v>
      </c>
      <c r="I4327">
        <v>0</v>
      </c>
      <c r="J4327">
        <v>-0.2</v>
      </c>
      <c r="K4327">
        <v>-1.51</v>
      </c>
      <c r="L4327">
        <v>31.3</v>
      </c>
      <c r="M4327" t="str">
        <f t="shared" si="203"/>
        <v/>
      </c>
      <c r="N4327" s="12" t="str">
        <f t="shared" si="204"/>
        <v/>
      </c>
      <c r="O4327" t="str">
        <f t="shared" si="205"/>
        <v/>
      </c>
    </row>
    <row r="4328" spans="1:15" x14ac:dyDescent="0.25">
      <c r="A4328">
        <v>1989</v>
      </c>
      <c r="B4328">
        <v>2</v>
      </c>
      <c r="C4328" s="2">
        <v>0.23055555555555554</v>
      </c>
      <c r="D4328">
        <v>2</v>
      </c>
      <c r="E4328">
        <v>20</v>
      </c>
      <c r="F4328" t="s">
        <v>3492</v>
      </c>
      <c r="G4328" t="s">
        <v>4266</v>
      </c>
      <c r="H4328">
        <v>3</v>
      </c>
      <c r="I4328">
        <v>0</v>
      </c>
      <c r="J4328">
        <v>-1.51</v>
      </c>
      <c r="K4328">
        <v>-2.94</v>
      </c>
      <c r="L4328">
        <v>36.4</v>
      </c>
      <c r="M4328" t="str">
        <f t="shared" si="203"/>
        <v/>
      </c>
      <c r="N4328" s="12" t="str">
        <f t="shared" si="204"/>
        <v/>
      </c>
      <c r="O4328" t="str">
        <f t="shared" si="205"/>
        <v/>
      </c>
    </row>
    <row r="4329" spans="1:15" x14ac:dyDescent="0.25">
      <c r="A4329">
        <v>1989</v>
      </c>
      <c r="B4329">
        <v>2</v>
      </c>
      <c r="C4329" s="2">
        <v>0.21111111111111111</v>
      </c>
      <c r="D4329">
        <v>3</v>
      </c>
      <c r="E4329">
        <v>23</v>
      </c>
      <c r="F4329" t="s">
        <v>4295</v>
      </c>
      <c r="G4329" t="s">
        <v>4364</v>
      </c>
      <c r="H4329">
        <v>3</v>
      </c>
      <c r="I4329">
        <v>0</v>
      </c>
      <c r="J4329">
        <v>-2.94</v>
      </c>
      <c r="K4329">
        <v>-2.4900000000000002</v>
      </c>
      <c r="L4329">
        <v>34.799999999999997</v>
      </c>
      <c r="M4329" t="str">
        <f t="shared" si="203"/>
        <v/>
      </c>
      <c r="N4329" s="12" t="str">
        <f t="shared" si="204"/>
        <v/>
      </c>
      <c r="O4329" t="str">
        <f t="shared" si="205"/>
        <v/>
      </c>
    </row>
    <row r="4330" spans="1:15" x14ac:dyDescent="0.25">
      <c r="A4330">
        <v>1989</v>
      </c>
      <c r="B4330">
        <v>2</v>
      </c>
      <c r="C4330" s="2">
        <v>0.19166666666666665</v>
      </c>
      <c r="D4330">
        <v>4</v>
      </c>
      <c r="E4330">
        <v>19</v>
      </c>
      <c r="F4330" t="s">
        <v>117</v>
      </c>
      <c r="G4330" t="s">
        <v>4363</v>
      </c>
      <c r="H4330">
        <v>3</v>
      </c>
      <c r="I4330">
        <v>0</v>
      </c>
      <c r="J4330">
        <v>-2.4900000000000002</v>
      </c>
      <c r="K4330">
        <v>-2.65</v>
      </c>
      <c r="L4330">
        <v>35.5</v>
      </c>
      <c r="M4330" t="str">
        <f t="shared" si="203"/>
        <v/>
      </c>
      <c r="N4330" s="12" t="str">
        <f t="shared" si="204"/>
        <v/>
      </c>
      <c r="O4330" t="str">
        <f t="shared" si="205"/>
        <v/>
      </c>
    </row>
    <row r="4331" spans="1:15" x14ac:dyDescent="0.25">
      <c r="A4331">
        <v>1989</v>
      </c>
      <c r="B4331">
        <v>2</v>
      </c>
      <c r="C4331" s="2">
        <v>0.16944444444444443</v>
      </c>
      <c r="D4331">
        <v>1</v>
      </c>
      <c r="E4331">
        <v>10</v>
      </c>
      <c r="F4331" t="s">
        <v>3447</v>
      </c>
      <c r="G4331" t="s">
        <v>4342</v>
      </c>
      <c r="H4331">
        <v>3</v>
      </c>
      <c r="I4331">
        <v>0</v>
      </c>
      <c r="J4331">
        <v>2.65</v>
      </c>
      <c r="K4331">
        <v>2.52</v>
      </c>
      <c r="L4331">
        <v>35.1</v>
      </c>
      <c r="M4331" t="str">
        <f t="shared" si="203"/>
        <v/>
      </c>
      <c r="N4331" s="12" t="str">
        <f t="shared" si="204"/>
        <v/>
      </c>
      <c r="O4331" t="str">
        <f t="shared" si="205"/>
        <v/>
      </c>
    </row>
    <row r="4332" spans="1:15" x14ac:dyDescent="0.25">
      <c r="A4332">
        <v>1989</v>
      </c>
      <c r="B4332">
        <v>2</v>
      </c>
      <c r="C4332" s="2">
        <v>0.14097222222222222</v>
      </c>
      <c r="D4332">
        <v>2</v>
      </c>
      <c r="E4332">
        <v>7</v>
      </c>
      <c r="F4332" t="s">
        <v>3629</v>
      </c>
      <c r="G4332" t="s">
        <v>4362</v>
      </c>
      <c r="H4332">
        <v>3</v>
      </c>
      <c r="I4332">
        <v>0</v>
      </c>
      <c r="J4332">
        <v>2.52</v>
      </c>
      <c r="K4332">
        <v>4.04</v>
      </c>
      <c r="L4332">
        <v>41</v>
      </c>
      <c r="M4332" t="str">
        <f t="shared" si="203"/>
        <v/>
      </c>
      <c r="N4332" s="12" t="str">
        <f t="shared" si="204"/>
        <v/>
      </c>
      <c r="O4332" t="str">
        <f t="shared" si="205"/>
        <v/>
      </c>
    </row>
    <row r="4333" spans="1:15" x14ac:dyDescent="0.25">
      <c r="A4333">
        <v>1989</v>
      </c>
      <c r="B4333">
        <v>2</v>
      </c>
      <c r="C4333" s="2">
        <v>0.1125</v>
      </c>
      <c r="D4333">
        <v>1</v>
      </c>
      <c r="E4333">
        <v>10</v>
      </c>
      <c r="F4333" t="s">
        <v>3564</v>
      </c>
      <c r="G4333" t="s">
        <v>4361</v>
      </c>
      <c r="H4333">
        <v>3</v>
      </c>
      <c r="I4333">
        <v>0</v>
      </c>
      <c r="J4333">
        <v>4.04</v>
      </c>
      <c r="K4333">
        <v>3.9</v>
      </c>
      <c r="L4333">
        <v>40.6</v>
      </c>
      <c r="M4333" t="str">
        <f t="shared" si="203"/>
        <v/>
      </c>
      <c r="N4333" s="12" t="str">
        <f t="shared" si="204"/>
        <v/>
      </c>
      <c r="O4333" t="str">
        <f t="shared" si="205"/>
        <v/>
      </c>
    </row>
    <row r="4334" spans="1:15" x14ac:dyDescent="0.25">
      <c r="A4334">
        <v>1989</v>
      </c>
      <c r="B4334">
        <v>2</v>
      </c>
      <c r="C4334" s="2">
        <v>8.3333333333333329E-2</v>
      </c>
      <c r="D4334">
        <v>2</v>
      </c>
      <c r="E4334">
        <v>7</v>
      </c>
      <c r="F4334" t="s">
        <v>12</v>
      </c>
      <c r="G4334" t="s">
        <v>4299</v>
      </c>
      <c r="H4334">
        <v>3</v>
      </c>
      <c r="I4334">
        <v>0</v>
      </c>
      <c r="J4334">
        <v>3.9</v>
      </c>
      <c r="K4334">
        <v>3.85</v>
      </c>
      <c r="L4334">
        <v>40.6</v>
      </c>
      <c r="M4334" t="str">
        <f t="shared" si="203"/>
        <v/>
      </c>
      <c r="N4334" s="12" t="str">
        <f t="shared" si="204"/>
        <v/>
      </c>
      <c r="O4334" t="str">
        <f t="shared" si="205"/>
        <v/>
      </c>
    </row>
    <row r="4335" spans="1:15" x14ac:dyDescent="0.25">
      <c r="A4335">
        <v>1989</v>
      </c>
      <c r="B4335">
        <v>2</v>
      </c>
      <c r="C4335" s="2">
        <v>6.9444444444444434E-2</v>
      </c>
      <c r="D4335">
        <v>3</v>
      </c>
      <c r="E4335">
        <v>3</v>
      </c>
      <c r="F4335" t="s">
        <v>4294</v>
      </c>
      <c r="G4335" t="s">
        <v>4360</v>
      </c>
      <c r="H4335">
        <v>3</v>
      </c>
      <c r="I4335">
        <v>0</v>
      </c>
      <c r="J4335">
        <v>3.85</v>
      </c>
      <c r="K4335">
        <v>2.48</v>
      </c>
      <c r="L4335">
        <v>35.299999999999997</v>
      </c>
      <c r="M4335" t="str">
        <f t="shared" si="203"/>
        <v/>
      </c>
      <c r="N4335" s="12" t="str">
        <f t="shared" si="204"/>
        <v/>
      </c>
      <c r="O4335" t="str">
        <f t="shared" si="205"/>
        <v/>
      </c>
    </row>
    <row r="4336" spans="1:15" x14ac:dyDescent="0.25">
      <c r="A4336">
        <v>1989</v>
      </c>
      <c r="B4336">
        <v>2</v>
      </c>
      <c r="C4336" s="2">
        <v>5.486111111111111E-2</v>
      </c>
      <c r="D4336">
        <v>4</v>
      </c>
      <c r="E4336">
        <v>3</v>
      </c>
      <c r="F4336" t="s">
        <v>4294</v>
      </c>
      <c r="G4336" t="s">
        <v>4359</v>
      </c>
      <c r="H4336">
        <v>3</v>
      </c>
      <c r="I4336">
        <v>3</v>
      </c>
      <c r="J4336">
        <v>2.48</v>
      </c>
      <c r="K4336">
        <v>3</v>
      </c>
      <c r="L4336">
        <v>37.4</v>
      </c>
      <c r="M4336">
        <f t="shared" si="203"/>
        <v>2</v>
      </c>
      <c r="N4336" s="12">
        <f t="shared" si="204"/>
        <v>1.9918981481481478E-2</v>
      </c>
      <c r="O4336">
        <f t="shared" si="205"/>
        <v>0</v>
      </c>
    </row>
    <row r="4337" spans="1:15" x14ac:dyDescent="0.25">
      <c r="A4337">
        <v>1989</v>
      </c>
      <c r="B4337">
        <v>2</v>
      </c>
      <c r="C4337" s="2">
        <v>5.2083333333333336E-2</v>
      </c>
      <c r="G4337" t="s">
        <v>4358</v>
      </c>
      <c r="H4337">
        <v>3</v>
      </c>
      <c r="I4337">
        <v>3</v>
      </c>
      <c r="J4337">
        <v>0</v>
      </c>
      <c r="K4337">
        <v>0.61</v>
      </c>
      <c r="L4337">
        <v>35</v>
      </c>
      <c r="M4337" t="str">
        <f t="shared" si="203"/>
        <v/>
      </c>
      <c r="N4337" s="12" t="str">
        <f t="shared" si="204"/>
        <v/>
      </c>
      <c r="O4337" t="str">
        <f t="shared" si="205"/>
        <v/>
      </c>
    </row>
    <row r="4338" spans="1:15" x14ac:dyDescent="0.25">
      <c r="A4338">
        <v>1989</v>
      </c>
      <c r="B4338">
        <v>2</v>
      </c>
      <c r="C4338" s="2">
        <v>4.4444444444444446E-2</v>
      </c>
      <c r="D4338">
        <v>1</v>
      </c>
      <c r="E4338">
        <v>10</v>
      </c>
      <c r="F4338" t="s">
        <v>152</v>
      </c>
      <c r="G4338" t="s">
        <v>4357</v>
      </c>
      <c r="H4338">
        <v>3</v>
      </c>
      <c r="I4338">
        <v>3</v>
      </c>
      <c r="J4338">
        <v>0.61</v>
      </c>
      <c r="K4338">
        <v>1.33</v>
      </c>
      <c r="L4338">
        <v>32.4</v>
      </c>
      <c r="M4338" t="str">
        <f t="shared" si="203"/>
        <v/>
      </c>
      <c r="N4338" s="12" t="str">
        <f t="shared" si="204"/>
        <v/>
      </c>
      <c r="O4338" t="str">
        <f t="shared" si="205"/>
        <v/>
      </c>
    </row>
    <row r="4339" spans="1:15" x14ac:dyDescent="0.25">
      <c r="A4339">
        <v>1989</v>
      </c>
      <c r="B4339">
        <v>2</v>
      </c>
      <c r="C4339" s="2">
        <v>3.6805555555555557E-2</v>
      </c>
      <c r="D4339">
        <v>1</v>
      </c>
      <c r="E4339">
        <v>10</v>
      </c>
      <c r="F4339" t="s">
        <v>219</v>
      </c>
      <c r="G4339" t="s">
        <v>4269</v>
      </c>
      <c r="H4339">
        <v>3</v>
      </c>
      <c r="I4339">
        <v>3</v>
      </c>
      <c r="J4339">
        <v>1.33</v>
      </c>
      <c r="K4339">
        <v>0.79</v>
      </c>
      <c r="L4339">
        <v>34.4</v>
      </c>
      <c r="M4339" t="str">
        <f t="shared" si="203"/>
        <v/>
      </c>
      <c r="N4339" s="12" t="str">
        <f t="shared" si="204"/>
        <v/>
      </c>
      <c r="O4339" t="str">
        <f t="shared" si="205"/>
        <v/>
      </c>
    </row>
    <row r="4340" spans="1:15" x14ac:dyDescent="0.25">
      <c r="A4340">
        <v>1989</v>
      </c>
      <c r="B4340">
        <v>2</v>
      </c>
      <c r="C4340" s="2">
        <v>2.8472222222222222E-2</v>
      </c>
      <c r="D4340">
        <v>2</v>
      </c>
      <c r="E4340">
        <v>10</v>
      </c>
      <c r="F4340" t="s">
        <v>219</v>
      </c>
      <c r="G4340" t="s">
        <v>4356</v>
      </c>
      <c r="H4340">
        <v>3</v>
      </c>
      <c r="I4340">
        <v>3</v>
      </c>
      <c r="J4340">
        <v>0.79</v>
      </c>
      <c r="K4340">
        <v>-0.56000000000000005</v>
      </c>
      <c r="L4340">
        <v>39.700000000000003</v>
      </c>
      <c r="M4340" t="str">
        <f t="shared" si="203"/>
        <v/>
      </c>
      <c r="N4340" s="12" t="str">
        <f t="shared" si="204"/>
        <v/>
      </c>
      <c r="O4340" t="str">
        <f t="shared" si="205"/>
        <v/>
      </c>
    </row>
    <row r="4341" spans="1:15" x14ac:dyDescent="0.25">
      <c r="A4341">
        <v>1989</v>
      </c>
      <c r="B4341">
        <v>2</v>
      </c>
      <c r="C4341" s="2">
        <v>2.4999999999999998E-2</v>
      </c>
      <c r="D4341">
        <v>3</v>
      </c>
      <c r="E4341">
        <v>15</v>
      </c>
      <c r="F4341" t="s">
        <v>3475</v>
      </c>
      <c r="G4341" t="s">
        <v>4355</v>
      </c>
      <c r="H4341">
        <v>3</v>
      </c>
      <c r="I4341">
        <v>3</v>
      </c>
      <c r="J4341">
        <v>-0.56000000000000005</v>
      </c>
      <c r="K4341">
        <v>-0.59</v>
      </c>
      <c r="L4341">
        <v>39.9</v>
      </c>
      <c r="M4341" t="str">
        <f t="shared" si="203"/>
        <v/>
      </c>
      <c r="N4341" s="12" t="str">
        <f t="shared" si="204"/>
        <v/>
      </c>
      <c r="O4341" t="str">
        <f t="shared" si="205"/>
        <v/>
      </c>
    </row>
    <row r="4342" spans="1:15" x14ac:dyDescent="0.25">
      <c r="A4342">
        <v>1989</v>
      </c>
      <c r="B4342">
        <v>2</v>
      </c>
      <c r="C4342" s="2">
        <v>1.9444444444444445E-2</v>
      </c>
      <c r="D4342">
        <v>4</v>
      </c>
      <c r="E4342">
        <v>4</v>
      </c>
      <c r="F4342" t="s">
        <v>69</v>
      </c>
      <c r="G4342" t="s">
        <v>4354</v>
      </c>
      <c r="H4342">
        <v>3</v>
      </c>
      <c r="I4342">
        <v>3</v>
      </c>
      <c r="J4342">
        <v>-0.59</v>
      </c>
      <c r="K4342">
        <v>0.38</v>
      </c>
      <c r="L4342">
        <v>36.1</v>
      </c>
      <c r="M4342" t="str">
        <f t="shared" si="203"/>
        <v/>
      </c>
      <c r="N4342" s="12" t="str">
        <f t="shared" si="204"/>
        <v/>
      </c>
      <c r="O4342" t="str">
        <f t="shared" si="205"/>
        <v/>
      </c>
    </row>
    <row r="4343" spans="1:15" x14ac:dyDescent="0.25">
      <c r="A4343">
        <v>1989</v>
      </c>
      <c r="B4343">
        <v>2</v>
      </c>
      <c r="C4343" s="2">
        <v>9.0277777777777787E-3</v>
      </c>
      <c r="D4343">
        <v>1</v>
      </c>
      <c r="E4343">
        <v>10</v>
      </c>
      <c r="F4343" t="s">
        <v>4353</v>
      </c>
      <c r="G4343" t="s">
        <v>4352</v>
      </c>
      <c r="H4343">
        <v>3</v>
      </c>
      <c r="I4343">
        <v>3</v>
      </c>
      <c r="J4343">
        <v>-0.38</v>
      </c>
      <c r="K4343">
        <v>-0.78</v>
      </c>
      <c r="L4343">
        <v>37.6</v>
      </c>
      <c r="M4343" t="str">
        <f t="shared" si="203"/>
        <v/>
      </c>
      <c r="N4343" s="12" t="str">
        <f t="shared" si="204"/>
        <v/>
      </c>
      <c r="O4343" t="str">
        <f t="shared" si="205"/>
        <v/>
      </c>
    </row>
    <row r="4344" spans="1:15" x14ac:dyDescent="0.25">
      <c r="A4344">
        <v>1989</v>
      </c>
      <c r="G4344" t="s">
        <v>363</v>
      </c>
      <c r="H4344">
        <v>3</v>
      </c>
      <c r="I4344">
        <v>3</v>
      </c>
      <c r="J4344">
        <v>-0.78</v>
      </c>
      <c r="K4344">
        <v>0</v>
      </c>
      <c r="M4344" t="str">
        <f t="shared" si="203"/>
        <v/>
      </c>
      <c r="N4344" s="12" t="str">
        <f t="shared" si="204"/>
        <v/>
      </c>
      <c r="O4344" t="str">
        <f t="shared" si="205"/>
        <v/>
      </c>
    </row>
    <row r="4345" spans="1:15" x14ac:dyDescent="0.25">
      <c r="A4345">
        <v>1989</v>
      </c>
      <c r="B4345">
        <v>3</v>
      </c>
      <c r="C4345" s="2">
        <v>0.625</v>
      </c>
      <c r="G4345" t="s">
        <v>305</v>
      </c>
      <c r="H4345">
        <v>3</v>
      </c>
      <c r="I4345">
        <v>3</v>
      </c>
      <c r="J4345">
        <v>0</v>
      </c>
      <c r="K4345">
        <v>-0.28000000000000003</v>
      </c>
      <c r="L4345">
        <v>36.5</v>
      </c>
      <c r="M4345" t="str">
        <f t="shared" si="203"/>
        <v/>
      </c>
      <c r="N4345" s="12" t="str">
        <f t="shared" si="204"/>
        <v/>
      </c>
      <c r="O4345" t="str">
        <f t="shared" si="205"/>
        <v/>
      </c>
    </row>
    <row r="4346" spans="1:15" x14ac:dyDescent="0.25">
      <c r="A4346">
        <v>1989</v>
      </c>
      <c r="B4346">
        <v>3</v>
      </c>
      <c r="C4346" s="2">
        <v>0.60277777777777775</v>
      </c>
      <c r="D4346">
        <v>1</v>
      </c>
      <c r="E4346">
        <v>10</v>
      </c>
      <c r="F4346" t="s">
        <v>4322</v>
      </c>
      <c r="G4346" t="s">
        <v>4351</v>
      </c>
      <c r="H4346">
        <v>3</v>
      </c>
      <c r="I4346">
        <v>3</v>
      </c>
      <c r="J4346">
        <v>-0.28000000000000003</v>
      </c>
      <c r="K4346">
        <v>-0.04</v>
      </c>
      <c r="L4346">
        <v>37.6</v>
      </c>
      <c r="M4346" t="str">
        <f t="shared" si="203"/>
        <v/>
      </c>
      <c r="N4346" s="12" t="str">
        <f t="shared" si="204"/>
        <v/>
      </c>
      <c r="O4346" t="str">
        <f t="shared" si="205"/>
        <v/>
      </c>
    </row>
    <row r="4347" spans="1:15" x14ac:dyDescent="0.25">
      <c r="A4347">
        <v>1989</v>
      </c>
      <c r="B4347">
        <v>3</v>
      </c>
      <c r="C4347" s="2">
        <v>0.5805555555555556</v>
      </c>
      <c r="D4347">
        <v>2</v>
      </c>
      <c r="E4347">
        <v>5</v>
      </c>
      <c r="F4347" t="s">
        <v>4333</v>
      </c>
      <c r="G4347" t="s">
        <v>4350</v>
      </c>
      <c r="H4347">
        <v>3</v>
      </c>
      <c r="I4347">
        <v>3</v>
      </c>
      <c r="J4347">
        <v>-0.04</v>
      </c>
      <c r="K4347">
        <v>0.61</v>
      </c>
      <c r="L4347">
        <v>40.4</v>
      </c>
      <c r="M4347" t="str">
        <f t="shared" si="203"/>
        <v/>
      </c>
      <c r="N4347" s="12" t="str">
        <f t="shared" si="204"/>
        <v/>
      </c>
      <c r="O4347" t="str">
        <f t="shared" si="205"/>
        <v/>
      </c>
    </row>
    <row r="4348" spans="1:15" x14ac:dyDescent="0.25">
      <c r="A4348">
        <v>1989</v>
      </c>
      <c r="B4348">
        <v>3</v>
      </c>
      <c r="C4348" s="2">
        <v>0.55833333333333335</v>
      </c>
      <c r="D4348">
        <v>1</v>
      </c>
      <c r="E4348">
        <v>10</v>
      </c>
      <c r="F4348" t="s">
        <v>4349</v>
      </c>
      <c r="H4348">
        <v>3</v>
      </c>
      <c r="I4348">
        <v>3</v>
      </c>
      <c r="J4348">
        <v>0.61</v>
      </c>
      <c r="K4348">
        <v>1.34</v>
      </c>
      <c r="L4348">
        <v>43.6</v>
      </c>
      <c r="M4348" t="str">
        <f t="shared" si="203"/>
        <v/>
      </c>
      <c r="N4348" s="12" t="str">
        <f t="shared" si="204"/>
        <v/>
      </c>
      <c r="O4348" t="str">
        <f t="shared" si="205"/>
        <v/>
      </c>
    </row>
    <row r="4349" spans="1:15" x14ac:dyDescent="0.25">
      <c r="A4349">
        <v>1989</v>
      </c>
      <c r="B4349">
        <v>3</v>
      </c>
      <c r="C4349" s="2">
        <v>0.53611111111111109</v>
      </c>
      <c r="D4349">
        <v>1</v>
      </c>
      <c r="E4349">
        <v>5</v>
      </c>
      <c r="F4349" t="s">
        <v>4348</v>
      </c>
      <c r="G4349" t="s">
        <v>4347</v>
      </c>
      <c r="H4349">
        <v>3</v>
      </c>
      <c r="I4349">
        <v>3</v>
      </c>
      <c r="J4349">
        <v>1.34</v>
      </c>
      <c r="K4349">
        <v>2.46</v>
      </c>
      <c r="L4349">
        <v>48.6</v>
      </c>
      <c r="M4349" t="str">
        <f t="shared" si="203"/>
        <v/>
      </c>
      <c r="N4349" s="12" t="str">
        <f t="shared" si="204"/>
        <v/>
      </c>
      <c r="O4349" t="str">
        <f t="shared" si="205"/>
        <v/>
      </c>
    </row>
    <row r="4350" spans="1:15" x14ac:dyDescent="0.25">
      <c r="A4350">
        <v>1989</v>
      </c>
      <c r="B4350">
        <v>3</v>
      </c>
      <c r="C4350" s="2">
        <v>0.51388888888888895</v>
      </c>
      <c r="D4350">
        <v>1</v>
      </c>
      <c r="E4350">
        <v>10</v>
      </c>
      <c r="F4350" t="s">
        <v>39</v>
      </c>
      <c r="G4350" t="s">
        <v>4341</v>
      </c>
      <c r="H4350">
        <v>3</v>
      </c>
      <c r="I4350">
        <v>3</v>
      </c>
      <c r="J4350">
        <v>2.46</v>
      </c>
      <c r="K4350">
        <v>1.78</v>
      </c>
      <c r="L4350">
        <v>45.8</v>
      </c>
      <c r="M4350" t="str">
        <f t="shared" si="203"/>
        <v/>
      </c>
      <c r="N4350" s="12" t="str">
        <f t="shared" si="204"/>
        <v/>
      </c>
      <c r="O4350" t="str">
        <f t="shared" si="205"/>
        <v/>
      </c>
    </row>
    <row r="4351" spans="1:15" x14ac:dyDescent="0.25">
      <c r="A4351">
        <v>1989</v>
      </c>
      <c r="B4351">
        <v>3</v>
      </c>
      <c r="C4351" s="2">
        <v>0.4916666666666667</v>
      </c>
      <c r="D4351">
        <v>2</v>
      </c>
      <c r="E4351">
        <v>11</v>
      </c>
      <c r="F4351" t="s">
        <v>3458</v>
      </c>
      <c r="H4351">
        <v>3</v>
      </c>
      <c r="I4351">
        <v>3</v>
      </c>
      <c r="J4351">
        <v>1.78</v>
      </c>
      <c r="K4351">
        <v>0.43</v>
      </c>
      <c r="L4351">
        <v>40.1</v>
      </c>
      <c r="M4351" t="str">
        <f t="shared" si="203"/>
        <v/>
      </c>
      <c r="N4351" s="12" t="str">
        <f t="shared" si="204"/>
        <v/>
      </c>
      <c r="O4351" t="str">
        <f t="shared" si="205"/>
        <v/>
      </c>
    </row>
    <row r="4352" spans="1:15" x14ac:dyDescent="0.25">
      <c r="A4352">
        <v>1989</v>
      </c>
      <c r="B4352">
        <v>3</v>
      </c>
      <c r="C4352" s="2">
        <v>0.4694444444444445</v>
      </c>
      <c r="D4352">
        <v>2</v>
      </c>
      <c r="E4352">
        <v>21</v>
      </c>
      <c r="F4352" t="s">
        <v>4337</v>
      </c>
      <c r="G4352" t="s">
        <v>4346</v>
      </c>
      <c r="H4352">
        <v>3</v>
      </c>
      <c r="I4352">
        <v>3</v>
      </c>
      <c r="J4352">
        <v>0.43</v>
      </c>
      <c r="K4352">
        <v>2.41</v>
      </c>
      <c r="L4352">
        <v>49</v>
      </c>
      <c r="M4352" t="str">
        <f t="shared" si="203"/>
        <v/>
      </c>
      <c r="N4352" s="12" t="str">
        <f t="shared" si="204"/>
        <v/>
      </c>
      <c r="O4352" t="str">
        <f t="shared" si="205"/>
        <v/>
      </c>
    </row>
    <row r="4353" spans="1:15" x14ac:dyDescent="0.25">
      <c r="A4353">
        <v>1989</v>
      </c>
      <c r="B4353">
        <v>3</v>
      </c>
      <c r="C4353" s="2">
        <v>0.44722222222222219</v>
      </c>
      <c r="D4353">
        <v>3</v>
      </c>
      <c r="E4353">
        <v>1</v>
      </c>
      <c r="F4353" t="s">
        <v>36</v>
      </c>
      <c r="G4353" t="s">
        <v>4342</v>
      </c>
      <c r="H4353">
        <v>3</v>
      </c>
      <c r="I4353">
        <v>3</v>
      </c>
      <c r="J4353">
        <v>2.41</v>
      </c>
      <c r="K4353">
        <v>3.25</v>
      </c>
      <c r="L4353">
        <v>53.1</v>
      </c>
      <c r="M4353" t="str">
        <f t="shared" si="203"/>
        <v/>
      </c>
      <c r="N4353" s="12" t="str">
        <f t="shared" si="204"/>
        <v/>
      </c>
      <c r="O4353" t="str">
        <f t="shared" si="205"/>
        <v/>
      </c>
    </row>
    <row r="4354" spans="1:15" x14ac:dyDescent="0.25">
      <c r="A4354">
        <v>1989</v>
      </c>
      <c r="B4354">
        <v>3</v>
      </c>
      <c r="C4354" s="2">
        <v>0.42499999999999999</v>
      </c>
      <c r="D4354">
        <v>1</v>
      </c>
      <c r="E4354">
        <v>10</v>
      </c>
      <c r="F4354" t="s">
        <v>53</v>
      </c>
      <c r="H4354">
        <v>3</v>
      </c>
      <c r="I4354">
        <v>3</v>
      </c>
      <c r="J4354">
        <v>3.25</v>
      </c>
      <c r="K4354">
        <v>2.92</v>
      </c>
      <c r="L4354">
        <v>51.8</v>
      </c>
      <c r="M4354" t="str">
        <f t="shared" si="203"/>
        <v/>
      </c>
      <c r="N4354" s="12" t="str">
        <f t="shared" si="204"/>
        <v/>
      </c>
      <c r="O4354" t="str">
        <f t="shared" si="205"/>
        <v/>
      </c>
    </row>
    <row r="4355" spans="1:15" x14ac:dyDescent="0.25">
      <c r="A4355">
        <v>1989</v>
      </c>
      <c r="B4355">
        <v>3</v>
      </c>
      <c r="C4355" s="2">
        <v>0.40277777777777773</v>
      </c>
      <c r="D4355">
        <v>1</v>
      </c>
      <c r="E4355">
        <v>15</v>
      </c>
      <c r="F4355" t="s">
        <v>143</v>
      </c>
      <c r="G4355" t="s">
        <v>4345</v>
      </c>
      <c r="H4355">
        <v>3</v>
      </c>
      <c r="I4355">
        <v>3</v>
      </c>
      <c r="J4355">
        <v>2.92</v>
      </c>
      <c r="K4355">
        <v>2.0299999999999998</v>
      </c>
      <c r="L4355">
        <v>48</v>
      </c>
      <c r="M4355" t="str">
        <f t="shared" si="203"/>
        <v/>
      </c>
      <c r="N4355" s="12" t="str">
        <f t="shared" si="204"/>
        <v/>
      </c>
      <c r="O4355" t="str">
        <f t="shared" si="205"/>
        <v/>
      </c>
    </row>
    <row r="4356" spans="1:15" x14ac:dyDescent="0.25">
      <c r="A4356">
        <v>1989</v>
      </c>
      <c r="B4356">
        <v>3</v>
      </c>
      <c r="C4356" s="2">
        <v>0.38055555555555554</v>
      </c>
      <c r="D4356">
        <v>2</v>
      </c>
      <c r="E4356">
        <v>15</v>
      </c>
      <c r="F4356" t="s">
        <v>143</v>
      </c>
      <c r="G4356" t="s">
        <v>4344</v>
      </c>
      <c r="H4356">
        <v>3</v>
      </c>
      <c r="I4356">
        <v>3</v>
      </c>
      <c r="J4356">
        <v>2.0299999999999998</v>
      </c>
      <c r="K4356">
        <v>2.2799999999999998</v>
      </c>
      <c r="L4356">
        <v>49.4</v>
      </c>
      <c r="M4356" t="str">
        <f t="shared" ref="M4356:M4419" si="206">IF(AND(H4356=H4355,I4356=I4355),"",$B4356)</f>
        <v/>
      </c>
      <c r="N4356" s="12" t="str">
        <f t="shared" ref="N4356:N4419" si="207">IF(NOT(ISNUMBER(M4356)),"",
IF(AND($C4356=0.625,$B4356=1),TIME(0,0,0),
(($C$3-C4356)+0.625*(B4356-1))/60))</f>
        <v/>
      </c>
      <c r="O4356" t="str">
        <f t="shared" ref="O4356:O4419" si="208">IF(N4356&lt;&gt;"",ABS(H4356-I4356),"")</f>
        <v/>
      </c>
    </row>
    <row r="4357" spans="1:15" x14ac:dyDescent="0.25">
      <c r="A4357">
        <v>1989</v>
      </c>
      <c r="B4357">
        <v>3</v>
      </c>
      <c r="C4357" s="2">
        <v>0.35833333333333334</v>
      </c>
      <c r="D4357">
        <v>3</v>
      </c>
      <c r="E4357">
        <v>8</v>
      </c>
      <c r="F4357" t="s">
        <v>101</v>
      </c>
      <c r="G4357" t="s">
        <v>4343</v>
      </c>
      <c r="H4357">
        <v>3</v>
      </c>
      <c r="I4357">
        <v>3</v>
      </c>
      <c r="J4357">
        <v>2.2799999999999998</v>
      </c>
      <c r="K4357">
        <v>4.1100000000000003</v>
      </c>
      <c r="L4357">
        <v>58.2</v>
      </c>
      <c r="M4357" t="str">
        <f t="shared" si="206"/>
        <v/>
      </c>
      <c r="N4357" s="12" t="str">
        <f t="shared" si="207"/>
        <v/>
      </c>
      <c r="O4357" t="str">
        <f t="shared" si="208"/>
        <v/>
      </c>
    </row>
    <row r="4358" spans="1:15" x14ac:dyDescent="0.25">
      <c r="A4358">
        <v>1989</v>
      </c>
      <c r="B4358">
        <v>3</v>
      </c>
      <c r="C4358" s="2">
        <v>0.33611111111111108</v>
      </c>
      <c r="D4358">
        <v>1</v>
      </c>
      <c r="E4358">
        <v>10</v>
      </c>
      <c r="F4358" t="s">
        <v>91</v>
      </c>
      <c r="G4358" t="s">
        <v>4342</v>
      </c>
      <c r="H4358">
        <v>3</v>
      </c>
      <c r="I4358">
        <v>3</v>
      </c>
      <c r="J4358">
        <v>4.1100000000000003</v>
      </c>
      <c r="K4358">
        <v>3.97</v>
      </c>
      <c r="L4358">
        <v>57.9</v>
      </c>
      <c r="M4358" t="str">
        <f t="shared" si="206"/>
        <v/>
      </c>
      <c r="N4358" s="12" t="str">
        <f t="shared" si="207"/>
        <v/>
      </c>
      <c r="O4358" t="str">
        <f t="shared" si="208"/>
        <v/>
      </c>
    </row>
    <row r="4359" spans="1:15" x14ac:dyDescent="0.25">
      <c r="A4359">
        <v>1989</v>
      </c>
      <c r="B4359">
        <v>3</v>
      </c>
      <c r="C4359" s="2">
        <v>0.31388888888888888</v>
      </c>
      <c r="D4359">
        <v>2</v>
      </c>
      <c r="E4359">
        <v>7</v>
      </c>
      <c r="F4359" t="s">
        <v>26</v>
      </c>
      <c r="H4359">
        <v>3</v>
      </c>
      <c r="I4359">
        <v>3</v>
      </c>
      <c r="J4359">
        <v>3.97</v>
      </c>
      <c r="K4359">
        <v>3.29</v>
      </c>
      <c r="L4359">
        <v>55</v>
      </c>
      <c r="M4359" t="str">
        <f t="shared" si="206"/>
        <v/>
      </c>
      <c r="N4359" s="12" t="str">
        <f t="shared" si="207"/>
        <v/>
      </c>
      <c r="O4359" t="str">
        <f t="shared" si="208"/>
        <v/>
      </c>
    </row>
    <row r="4360" spans="1:15" x14ac:dyDescent="0.25">
      <c r="A4360">
        <v>1989</v>
      </c>
      <c r="B4360">
        <v>3</v>
      </c>
      <c r="C4360" s="2">
        <v>0.29166666666666669</v>
      </c>
      <c r="D4360">
        <v>2</v>
      </c>
      <c r="E4360">
        <v>12</v>
      </c>
      <c r="F4360" t="s">
        <v>195</v>
      </c>
      <c r="G4360" t="s">
        <v>4341</v>
      </c>
      <c r="H4360">
        <v>3</v>
      </c>
      <c r="I4360">
        <v>3</v>
      </c>
      <c r="J4360">
        <v>3.29</v>
      </c>
      <c r="K4360">
        <v>2.48</v>
      </c>
      <c r="L4360">
        <v>51.4</v>
      </c>
      <c r="M4360" t="str">
        <f t="shared" si="206"/>
        <v/>
      </c>
      <c r="N4360" s="12" t="str">
        <f t="shared" si="207"/>
        <v/>
      </c>
      <c r="O4360" t="str">
        <f t="shared" si="208"/>
        <v/>
      </c>
    </row>
    <row r="4361" spans="1:15" x14ac:dyDescent="0.25">
      <c r="A4361">
        <v>1989</v>
      </c>
      <c r="B4361">
        <v>3</v>
      </c>
      <c r="C4361" s="2">
        <v>0.26944444444444443</v>
      </c>
      <c r="D4361">
        <v>3</v>
      </c>
      <c r="E4361">
        <v>13</v>
      </c>
      <c r="F4361" t="s">
        <v>152</v>
      </c>
      <c r="G4361" t="s">
        <v>4340</v>
      </c>
      <c r="H4361">
        <v>3</v>
      </c>
      <c r="I4361">
        <v>3</v>
      </c>
      <c r="J4361">
        <v>2.48</v>
      </c>
      <c r="K4361">
        <v>1.8</v>
      </c>
      <c r="L4361">
        <v>48.3</v>
      </c>
      <c r="M4361" t="str">
        <f t="shared" si="206"/>
        <v/>
      </c>
      <c r="N4361" s="12" t="str">
        <f t="shared" si="207"/>
        <v/>
      </c>
      <c r="O4361" t="str">
        <f t="shared" si="208"/>
        <v/>
      </c>
    </row>
    <row r="4362" spans="1:15" x14ac:dyDescent="0.25">
      <c r="A4362">
        <v>1989</v>
      </c>
      <c r="B4362">
        <v>3</v>
      </c>
      <c r="C4362" s="2">
        <v>0.23958333333333334</v>
      </c>
      <c r="D4362">
        <v>4</v>
      </c>
      <c r="E4362">
        <v>13</v>
      </c>
      <c r="F4362" t="s">
        <v>152</v>
      </c>
      <c r="G4362" t="s">
        <v>4339</v>
      </c>
      <c r="H4362">
        <v>3</v>
      </c>
      <c r="I4362">
        <v>6</v>
      </c>
      <c r="J4362">
        <v>1.8</v>
      </c>
      <c r="K4362">
        <v>3</v>
      </c>
      <c r="L4362">
        <v>54.6</v>
      </c>
      <c r="M4362">
        <f t="shared" si="206"/>
        <v>3</v>
      </c>
      <c r="N4362" s="12">
        <f t="shared" si="207"/>
        <v>2.7256944444444441E-2</v>
      </c>
      <c r="O4362">
        <f t="shared" si="208"/>
        <v>3</v>
      </c>
    </row>
    <row r="4363" spans="1:15" x14ac:dyDescent="0.25">
      <c r="A4363">
        <v>1989</v>
      </c>
      <c r="B4363">
        <v>3</v>
      </c>
      <c r="C4363" s="2">
        <v>0.23541666666666669</v>
      </c>
      <c r="G4363" t="s">
        <v>305</v>
      </c>
      <c r="H4363">
        <v>3</v>
      </c>
      <c r="I4363">
        <v>6</v>
      </c>
      <c r="J4363">
        <v>0</v>
      </c>
      <c r="K4363">
        <v>1</v>
      </c>
      <c r="L4363">
        <v>49.7</v>
      </c>
      <c r="M4363" t="str">
        <f t="shared" si="206"/>
        <v/>
      </c>
      <c r="N4363" s="12" t="str">
        <f t="shared" si="207"/>
        <v/>
      </c>
      <c r="O4363" t="str">
        <f t="shared" si="208"/>
        <v/>
      </c>
    </row>
    <row r="4364" spans="1:15" x14ac:dyDescent="0.25">
      <c r="A4364">
        <v>1989</v>
      </c>
      <c r="B4364">
        <v>3</v>
      </c>
      <c r="C4364" s="2">
        <v>0.23055555555555554</v>
      </c>
      <c r="D4364">
        <v>1</v>
      </c>
      <c r="E4364">
        <v>10</v>
      </c>
      <c r="F4364" t="s">
        <v>3475</v>
      </c>
      <c r="G4364" t="s">
        <v>4238</v>
      </c>
      <c r="H4364">
        <v>3</v>
      </c>
      <c r="I4364">
        <v>6</v>
      </c>
      <c r="J4364">
        <v>1</v>
      </c>
      <c r="K4364">
        <v>0.46</v>
      </c>
      <c r="L4364">
        <v>52.5</v>
      </c>
      <c r="M4364" t="str">
        <f t="shared" si="206"/>
        <v/>
      </c>
      <c r="N4364" s="12" t="str">
        <f t="shared" si="207"/>
        <v/>
      </c>
      <c r="O4364" t="str">
        <f t="shared" si="208"/>
        <v/>
      </c>
    </row>
    <row r="4365" spans="1:15" x14ac:dyDescent="0.25">
      <c r="A4365">
        <v>1989</v>
      </c>
      <c r="B4365">
        <v>3</v>
      </c>
      <c r="C4365" s="2">
        <v>0.22500000000000001</v>
      </c>
      <c r="D4365">
        <v>2</v>
      </c>
      <c r="E4365">
        <v>10</v>
      </c>
      <c r="F4365" t="s">
        <v>3475</v>
      </c>
      <c r="G4365" t="s">
        <v>4338</v>
      </c>
      <c r="H4365">
        <v>3</v>
      </c>
      <c r="I4365">
        <v>6</v>
      </c>
      <c r="J4365">
        <v>0.46</v>
      </c>
      <c r="K4365">
        <v>1.73</v>
      </c>
      <c r="L4365">
        <v>46.1</v>
      </c>
      <c r="M4365" t="str">
        <f t="shared" si="206"/>
        <v/>
      </c>
      <c r="N4365" s="12" t="str">
        <f t="shared" si="207"/>
        <v/>
      </c>
      <c r="O4365" t="str">
        <f t="shared" si="208"/>
        <v/>
      </c>
    </row>
    <row r="4366" spans="1:15" x14ac:dyDescent="0.25">
      <c r="A4366">
        <v>1989</v>
      </c>
      <c r="B4366">
        <v>3</v>
      </c>
      <c r="C4366" s="2">
        <v>0.20625000000000002</v>
      </c>
      <c r="D4366">
        <v>1</v>
      </c>
      <c r="E4366">
        <v>10</v>
      </c>
      <c r="F4366" t="s">
        <v>69</v>
      </c>
      <c r="G4366" t="s">
        <v>4253</v>
      </c>
      <c r="H4366">
        <v>3</v>
      </c>
      <c r="I4366">
        <v>6</v>
      </c>
      <c r="J4366">
        <v>1.73</v>
      </c>
      <c r="K4366">
        <v>1.73</v>
      </c>
      <c r="L4366">
        <v>46.3</v>
      </c>
      <c r="M4366" t="str">
        <f t="shared" si="206"/>
        <v/>
      </c>
      <c r="N4366" s="12" t="str">
        <f t="shared" si="207"/>
        <v/>
      </c>
      <c r="O4366" t="str">
        <f t="shared" si="208"/>
        <v/>
      </c>
    </row>
    <row r="4367" spans="1:15" x14ac:dyDescent="0.25">
      <c r="A4367">
        <v>1989</v>
      </c>
      <c r="B4367">
        <v>3</v>
      </c>
      <c r="C4367" s="2">
        <v>0.1875</v>
      </c>
      <c r="D4367">
        <v>2</v>
      </c>
      <c r="E4367">
        <v>6</v>
      </c>
      <c r="F4367" t="s">
        <v>141</v>
      </c>
      <c r="G4367" t="s">
        <v>4185</v>
      </c>
      <c r="H4367">
        <v>3</v>
      </c>
      <c r="I4367">
        <v>6</v>
      </c>
      <c r="J4367">
        <v>1.73</v>
      </c>
      <c r="K4367">
        <v>2.79</v>
      </c>
      <c r="L4367">
        <v>41</v>
      </c>
      <c r="M4367" t="str">
        <f t="shared" si="206"/>
        <v/>
      </c>
      <c r="N4367" s="12" t="str">
        <f t="shared" si="207"/>
        <v/>
      </c>
      <c r="O4367" t="str">
        <f t="shared" si="208"/>
        <v/>
      </c>
    </row>
    <row r="4368" spans="1:15" x14ac:dyDescent="0.25">
      <c r="A4368">
        <v>1989</v>
      </c>
      <c r="B4368">
        <v>3</v>
      </c>
      <c r="C4368" s="2">
        <v>0.16874999999999998</v>
      </c>
      <c r="D4368">
        <v>1</v>
      </c>
      <c r="E4368">
        <v>10</v>
      </c>
      <c r="F4368" t="s">
        <v>4337</v>
      </c>
      <c r="G4368" t="s">
        <v>4253</v>
      </c>
      <c r="H4368">
        <v>3</v>
      </c>
      <c r="I4368">
        <v>6</v>
      </c>
      <c r="J4368">
        <v>2.79</v>
      </c>
      <c r="K4368">
        <v>2.78</v>
      </c>
      <c r="L4368">
        <v>41.2</v>
      </c>
      <c r="M4368" t="str">
        <f t="shared" si="206"/>
        <v/>
      </c>
      <c r="N4368" s="12" t="str">
        <f t="shared" si="207"/>
        <v/>
      </c>
      <c r="O4368" t="str">
        <f t="shared" si="208"/>
        <v/>
      </c>
    </row>
    <row r="4369" spans="1:15" x14ac:dyDescent="0.25">
      <c r="A4369">
        <v>1989</v>
      </c>
      <c r="B4369">
        <v>3</v>
      </c>
      <c r="C4369" s="2">
        <v>0.15</v>
      </c>
      <c r="D4369">
        <v>2</v>
      </c>
      <c r="E4369">
        <v>6</v>
      </c>
      <c r="F4369" t="s">
        <v>4313</v>
      </c>
      <c r="G4369" t="s">
        <v>4336</v>
      </c>
      <c r="H4369">
        <v>3</v>
      </c>
      <c r="I4369">
        <v>6</v>
      </c>
      <c r="J4369">
        <v>2.78</v>
      </c>
      <c r="K4369">
        <v>1.68</v>
      </c>
      <c r="L4369">
        <v>47.1</v>
      </c>
      <c r="M4369" t="str">
        <f t="shared" si="206"/>
        <v/>
      </c>
      <c r="N4369" s="12" t="str">
        <f t="shared" si="207"/>
        <v/>
      </c>
      <c r="O4369" t="str">
        <f t="shared" si="208"/>
        <v/>
      </c>
    </row>
    <row r="4370" spans="1:15" x14ac:dyDescent="0.25">
      <c r="A4370">
        <v>1989</v>
      </c>
      <c r="B4370">
        <v>3</v>
      </c>
      <c r="C4370" s="2">
        <v>0.13125000000000001</v>
      </c>
      <c r="D4370">
        <v>3</v>
      </c>
      <c r="E4370">
        <v>9</v>
      </c>
      <c r="F4370" t="s">
        <v>4335</v>
      </c>
      <c r="G4370" t="s">
        <v>4269</v>
      </c>
      <c r="H4370">
        <v>3</v>
      </c>
      <c r="I4370">
        <v>6</v>
      </c>
      <c r="J4370">
        <v>1.68</v>
      </c>
      <c r="K4370">
        <v>0.53</v>
      </c>
      <c r="L4370">
        <v>53.5</v>
      </c>
      <c r="M4370" t="str">
        <f t="shared" si="206"/>
        <v/>
      </c>
      <c r="N4370" s="12" t="str">
        <f t="shared" si="207"/>
        <v/>
      </c>
      <c r="O4370" t="str">
        <f t="shared" si="208"/>
        <v/>
      </c>
    </row>
    <row r="4371" spans="1:15" x14ac:dyDescent="0.25">
      <c r="A4371">
        <v>1989</v>
      </c>
      <c r="B4371">
        <v>3</v>
      </c>
      <c r="C4371" s="2">
        <v>0.1125</v>
      </c>
      <c r="D4371">
        <v>4</v>
      </c>
      <c r="E4371">
        <v>9</v>
      </c>
      <c r="F4371" t="s">
        <v>4335</v>
      </c>
      <c r="G4371" t="s">
        <v>4334</v>
      </c>
      <c r="H4371">
        <v>3</v>
      </c>
      <c r="I4371">
        <v>6</v>
      </c>
      <c r="J4371">
        <v>0.53</v>
      </c>
      <c r="K4371">
        <v>-0.15</v>
      </c>
      <c r="L4371">
        <v>57.5</v>
      </c>
      <c r="M4371" t="str">
        <f t="shared" si="206"/>
        <v/>
      </c>
      <c r="N4371" s="12" t="str">
        <f t="shared" si="207"/>
        <v/>
      </c>
      <c r="O4371" t="str">
        <f t="shared" si="208"/>
        <v/>
      </c>
    </row>
    <row r="4372" spans="1:15" x14ac:dyDescent="0.25">
      <c r="A4372">
        <v>1989</v>
      </c>
      <c r="B4372">
        <v>3</v>
      </c>
      <c r="C4372" s="2">
        <v>0.10347222222222223</v>
      </c>
      <c r="D4372">
        <v>1</v>
      </c>
      <c r="E4372">
        <v>10</v>
      </c>
      <c r="F4372" t="s">
        <v>4333</v>
      </c>
      <c r="G4372" t="s">
        <v>4332</v>
      </c>
      <c r="H4372">
        <v>3</v>
      </c>
      <c r="I4372">
        <v>6</v>
      </c>
      <c r="J4372">
        <v>0.15</v>
      </c>
      <c r="K4372">
        <v>-4.04</v>
      </c>
      <c r="L4372">
        <v>35.1</v>
      </c>
      <c r="M4372" t="str">
        <f t="shared" si="206"/>
        <v/>
      </c>
      <c r="N4372" s="12" t="str">
        <f t="shared" si="207"/>
        <v/>
      </c>
      <c r="O4372" t="str">
        <f t="shared" si="208"/>
        <v/>
      </c>
    </row>
    <row r="4373" spans="1:15" x14ac:dyDescent="0.25">
      <c r="A4373">
        <v>1989</v>
      </c>
      <c r="B4373">
        <v>3</v>
      </c>
      <c r="C4373" s="2">
        <v>9.8611111111111108E-2</v>
      </c>
      <c r="D4373">
        <v>1</v>
      </c>
      <c r="E4373">
        <v>10</v>
      </c>
      <c r="F4373" t="s">
        <v>4331</v>
      </c>
      <c r="G4373" t="s">
        <v>4238</v>
      </c>
      <c r="H4373">
        <v>3</v>
      </c>
      <c r="I4373">
        <v>6</v>
      </c>
      <c r="J4373">
        <v>4.04</v>
      </c>
      <c r="K4373">
        <v>3.5</v>
      </c>
      <c r="L4373">
        <v>37.9</v>
      </c>
      <c r="M4373" t="str">
        <f t="shared" si="206"/>
        <v/>
      </c>
      <c r="N4373" s="12" t="str">
        <f t="shared" si="207"/>
        <v/>
      </c>
      <c r="O4373" t="str">
        <f t="shared" si="208"/>
        <v/>
      </c>
    </row>
    <row r="4374" spans="1:15" x14ac:dyDescent="0.25">
      <c r="A4374">
        <v>1989</v>
      </c>
      <c r="B4374">
        <v>3</v>
      </c>
      <c r="C4374" s="2">
        <v>8.2638888888888887E-2</v>
      </c>
      <c r="D4374">
        <v>2</v>
      </c>
      <c r="E4374">
        <v>10</v>
      </c>
      <c r="F4374" t="s">
        <v>4331</v>
      </c>
      <c r="G4374" t="s">
        <v>4235</v>
      </c>
      <c r="H4374">
        <v>3</v>
      </c>
      <c r="I4374">
        <v>6</v>
      </c>
      <c r="J4374">
        <v>3.5</v>
      </c>
      <c r="K4374">
        <v>3.2</v>
      </c>
      <c r="L4374">
        <v>39.6</v>
      </c>
      <c r="M4374" t="str">
        <f t="shared" si="206"/>
        <v/>
      </c>
      <c r="N4374" s="12" t="str">
        <f t="shared" si="207"/>
        <v/>
      </c>
      <c r="O4374" t="str">
        <f t="shared" si="208"/>
        <v/>
      </c>
    </row>
    <row r="4375" spans="1:15" x14ac:dyDescent="0.25">
      <c r="A4375">
        <v>1989</v>
      </c>
      <c r="B4375">
        <v>3</v>
      </c>
      <c r="C4375" s="2">
        <v>6.6666666666666666E-2</v>
      </c>
      <c r="D4375">
        <v>3</v>
      </c>
      <c r="E4375">
        <v>7</v>
      </c>
      <c r="F4375" t="s">
        <v>4330</v>
      </c>
      <c r="G4375" t="s">
        <v>4329</v>
      </c>
      <c r="H4375">
        <v>3</v>
      </c>
      <c r="I4375">
        <v>6</v>
      </c>
      <c r="J4375">
        <v>3.2</v>
      </c>
      <c r="K4375">
        <v>2.57</v>
      </c>
      <c r="L4375">
        <v>43.1</v>
      </c>
      <c r="M4375" t="str">
        <f t="shared" si="206"/>
        <v/>
      </c>
      <c r="N4375" s="12" t="str">
        <f t="shared" si="207"/>
        <v/>
      </c>
      <c r="O4375" t="str">
        <f t="shared" si="208"/>
        <v/>
      </c>
    </row>
    <row r="4376" spans="1:15" x14ac:dyDescent="0.25">
      <c r="A4376">
        <v>1989</v>
      </c>
      <c r="B4376">
        <v>3</v>
      </c>
      <c r="C4376" s="2">
        <v>5.0694444444444452E-2</v>
      </c>
      <c r="D4376">
        <v>4</v>
      </c>
      <c r="E4376">
        <v>2</v>
      </c>
      <c r="F4376" t="s">
        <v>4328</v>
      </c>
      <c r="G4376" t="s">
        <v>4327</v>
      </c>
      <c r="H4376">
        <v>6</v>
      </c>
      <c r="I4376">
        <v>6</v>
      </c>
      <c r="J4376">
        <v>2.57</v>
      </c>
      <c r="K4376">
        <v>3</v>
      </c>
      <c r="L4376">
        <v>40.9</v>
      </c>
      <c r="M4376">
        <f t="shared" si="206"/>
        <v>3</v>
      </c>
      <c r="N4376" s="12">
        <f t="shared" si="207"/>
        <v>3.0405092592592595E-2</v>
      </c>
      <c r="O4376">
        <f t="shared" si="208"/>
        <v>0</v>
      </c>
    </row>
    <row r="4377" spans="1:15" x14ac:dyDescent="0.25">
      <c r="A4377">
        <v>1989</v>
      </c>
      <c r="B4377">
        <v>3</v>
      </c>
      <c r="C4377" s="2">
        <v>3.4722222222222224E-2</v>
      </c>
      <c r="G4377" t="s">
        <v>4326</v>
      </c>
      <c r="H4377">
        <v>6</v>
      </c>
      <c r="I4377">
        <v>13</v>
      </c>
      <c r="J4377">
        <v>0</v>
      </c>
      <c r="K4377">
        <v>7</v>
      </c>
      <c r="L4377">
        <v>78.3</v>
      </c>
      <c r="M4377">
        <f t="shared" si="206"/>
        <v>3</v>
      </c>
      <c r="N4377" s="12">
        <f t="shared" si="207"/>
        <v>3.0671296296296294E-2</v>
      </c>
      <c r="O4377">
        <f t="shared" si="208"/>
        <v>7</v>
      </c>
    </row>
    <row r="4378" spans="1:15" x14ac:dyDescent="0.25">
      <c r="A4378">
        <v>1989</v>
      </c>
      <c r="B4378">
        <v>3</v>
      </c>
      <c r="C4378" s="2">
        <v>2.361111111111111E-2</v>
      </c>
      <c r="G4378" t="s">
        <v>4325</v>
      </c>
      <c r="H4378">
        <v>6</v>
      </c>
      <c r="I4378">
        <v>13</v>
      </c>
      <c r="J4378">
        <v>0</v>
      </c>
      <c r="K4378">
        <v>-0.22</v>
      </c>
      <c r="L4378">
        <v>79.5</v>
      </c>
      <c r="M4378" t="str">
        <f t="shared" si="206"/>
        <v/>
      </c>
      <c r="N4378" s="12" t="str">
        <f t="shared" si="207"/>
        <v/>
      </c>
      <c r="O4378" t="str">
        <f t="shared" si="208"/>
        <v/>
      </c>
    </row>
    <row r="4379" spans="1:15" x14ac:dyDescent="0.25">
      <c r="A4379">
        <v>1989</v>
      </c>
      <c r="B4379">
        <v>3</v>
      </c>
      <c r="C4379" s="2">
        <v>9.7222222222222224E-3</v>
      </c>
      <c r="D4379">
        <v>1</v>
      </c>
      <c r="E4379">
        <v>10</v>
      </c>
      <c r="F4379" t="s">
        <v>14</v>
      </c>
      <c r="G4379" t="s">
        <v>4324</v>
      </c>
      <c r="H4379">
        <v>6</v>
      </c>
      <c r="I4379">
        <v>13</v>
      </c>
      <c r="J4379">
        <v>-0.22</v>
      </c>
      <c r="K4379">
        <v>1.99</v>
      </c>
      <c r="L4379">
        <v>69.599999999999994</v>
      </c>
      <c r="M4379" t="str">
        <f t="shared" si="206"/>
        <v/>
      </c>
      <c r="N4379" s="12" t="str">
        <f t="shared" si="207"/>
        <v/>
      </c>
      <c r="O4379" t="str">
        <f t="shared" si="208"/>
        <v/>
      </c>
    </row>
    <row r="4380" spans="1:15" x14ac:dyDescent="0.25">
      <c r="A4380">
        <v>1989</v>
      </c>
      <c r="B4380">
        <v>4</v>
      </c>
      <c r="C4380" s="2">
        <v>0.625</v>
      </c>
      <c r="D4380">
        <v>1</v>
      </c>
      <c r="E4380">
        <v>10</v>
      </c>
      <c r="F4380" t="s">
        <v>141</v>
      </c>
      <c r="G4380" t="s">
        <v>4323</v>
      </c>
      <c r="H4380">
        <v>6</v>
      </c>
      <c r="I4380">
        <v>13</v>
      </c>
      <c r="J4380">
        <v>1.99</v>
      </c>
      <c r="K4380">
        <v>4.6500000000000004</v>
      </c>
      <c r="L4380">
        <v>55</v>
      </c>
      <c r="M4380" t="str">
        <f t="shared" si="206"/>
        <v/>
      </c>
      <c r="N4380" s="12" t="str">
        <f t="shared" si="207"/>
        <v/>
      </c>
      <c r="O4380" t="str">
        <f t="shared" si="208"/>
        <v/>
      </c>
    </row>
    <row r="4381" spans="1:15" x14ac:dyDescent="0.25">
      <c r="A4381">
        <v>1989</v>
      </c>
      <c r="B4381">
        <v>4</v>
      </c>
      <c r="C4381" s="2">
        <v>0.60763888888888895</v>
      </c>
      <c r="D4381">
        <v>1</v>
      </c>
      <c r="E4381">
        <v>10</v>
      </c>
      <c r="F4381" t="s">
        <v>4322</v>
      </c>
      <c r="G4381" t="s">
        <v>4248</v>
      </c>
      <c r="H4381">
        <v>6</v>
      </c>
      <c r="I4381">
        <v>13</v>
      </c>
      <c r="J4381">
        <v>4.6500000000000004</v>
      </c>
      <c r="K4381">
        <v>4</v>
      </c>
      <c r="L4381">
        <v>59.2</v>
      </c>
      <c r="M4381" t="str">
        <f t="shared" si="206"/>
        <v/>
      </c>
      <c r="N4381" s="12" t="str">
        <f t="shared" si="207"/>
        <v/>
      </c>
      <c r="O4381" t="str">
        <f t="shared" si="208"/>
        <v/>
      </c>
    </row>
    <row r="4382" spans="1:15" x14ac:dyDescent="0.25">
      <c r="A4382">
        <v>1989</v>
      </c>
      <c r="B4382">
        <v>4</v>
      </c>
      <c r="C4382" s="2">
        <v>0.58958333333333335</v>
      </c>
      <c r="D4382">
        <v>2</v>
      </c>
      <c r="E4382">
        <v>10</v>
      </c>
      <c r="F4382" t="s">
        <v>4322</v>
      </c>
      <c r="G4382" t="s">
        <v>4321</v>
      </c>
      <c r="H4382">
        <v>13</v>
      </c>
      <c r="I4382">
        <v>13</v>
      </c>
      <c r="J4382">
        <v>4</v>
      </c>
      <c r="K4382">
        <v>-7</v>
      </c>
      <c r="L4382">
        <v>41.4</v>
      </c>
      <c r="M4382">
        <f t="shared" si="206"/>
        <v>4</v>
      </c>
      <c r="N4382" s="12">
        <f t="shared" si="207"/>
        <v>3.184027777777778E-2</v>
      </c>
      <c r="O4382">
        <f t="shared" si="208"/>
        <v>0</v>
      </c>
    </row>
    <row r="4383" spans="1:15" x14ac:dyDescent="0.25">
      <c r="A4383">
        <v>1989</v>
      </c>
      <c r="B4383">
        <v>4</v>
      </c>
      <c r="C4383" s="2">
        <v>0.5854166666666667</v>
      </c>
      <c r="D4383">
        <v>1</v>
      </c>
      <c r="E4383">
        <v>10</v>
      </c>
      <c r="F4383" t="s">
        <v>4288</v>
      </c>
      <c r="G4383" t="s">
        <v>4320</v>
      </c>
      <c r="H4383">
        <v>13</v>
      </c>
      <c r="I4383">
        <v>13</v>
      </c>
      <c r="J4383">
        <v>1.27</v>
      </c>
      <c r="K4383">
        <v>1.8</v>
      </c>
      <c r="L4383">
        <v>52.4</v>
      </c>
      <c r="M4383" t="str">
        <f t="shared" si="206"/>
        <v/>
      </c>
      <c r="N4383" s="12" t="str">
        <f t="shared" si="207"/>
        <v/>
      </c>
      <c r="O4383" t="str">
        <f t="shared" si="208"/>
        <v/>
      </c>
    </row>
    <row r="4384" spans="1:15" x14ac:dyDescent="0.25">
      <c r="A4384">
        <v>1989</v>
      </c>
      <c r="B4384">
        <v>4</v>
      </c>
      <c r="C4384" s="2">
        <v>0.56597222222222221</v>
      </c>
      <c r="D4384">
        <v>2</v>
      </c>
      <c r="E4384">
        <v>2</v>
      </c>
      <c r="F4384" t="s">
        <v>4316</v>
      </c>
      <c r="G4384" t="s">
        <v>4299</v>
      </c>
      <c r="H4384">
        <v>13</v>
      </c>
      <c r="I4384">
        <v>13</v>
      </c>
      <c r="J4384">
        <v>1.8</v>
      </c>
      <c r="K4384">
        <v>2.06</v>
      </c>
      <c r="L4384">
        <v>54.4</v>
      </c>
      <c r="M4384" t="str">
        <f t="shared" si="206"/>
        <v/>
      </c>
      <c r="N4384" s="12" t="str">
        <f t="shared" si="207"/>
        <v/>
      </c>
      <c r="O4384" t="str">
        <f t="shared" si="208"/>
        <v/>
      </c>
    </row>
    <row r="4385" spans="1:15" x14ac:dyDescent="0.25">
      <c r="A4385">
        <v>1989</v>
      </c>
      <c r="B4385">
        <v>4</v>
      </c>
      <c r="C4385" s="2">
        <v>0.54652777777777783</v>
      </c>
      <c r="D4385">
        <v>1</v>
      </c>
      <c r="E4385">
        <v>10</v>
      </c>
      <c r="F4385" t="s">
        <v>4303</v>
      </c>
      <c r="G4385" t="s">
        <v>4319</v>
      </c>
      <c r="H4385">
        <v>13</v>
      </c>
      <c r="I4385">
        <v>13</v>
      </c>
      <c r="J4385">
        <v>2.06</v>
      </c>
      <c r="K4385">
        <v>1.79</v>
      </c>
      <c r="L4385">
        <v>53</v>
      </c>
      <c r="M4385" t="str">
        <f t="shared" si="206"/>
        <v/>
      </c>
      <c r="N4385" s="12" t="str">
        <f t="shared" si="207"/>
        <v/>
      </c>
      <c r="O4385" t="str">
        <f t="shared" si="208"/>
        <v/>
      </c>
    </row>
    <row r="4386" spans="1:15" x14ac:dyDescent="0.25">
      <c r="A4386">
        <v>1989</v>
      </c>
      <c r="B4386">
        <v>4</v>
      </c>
      <c r="C4386" s="2">
        <v>0.52708333333333335</v>
      </c>
      <c r="D4386">
        <v>2</v>
      </c>
      <c r="E4386">
        <v>8</v>
      </c>
      <c r="F4386" t="s">
        <v>4318</v>
      </c>
      <c r="G4386" t="s">
        <v>4317</v>
      </c>
      <c r="H4386">
        <v>13</v>
      </c>
      <c r="I4386">
        <v>13</v>
      </c>
      <c r="J4386">
        <v>1.79</v>
      </c>
      <c r="K4386">
        <v>0.3</v>
      </c>
      <c r="L4386">
        <v>43.8</v>
      </c>
      <c r="M4386" t="str">
        <f t="shared" si="206"/>
        <v/>
      </c>
      <c r="N4386" s="12" t="str">
        <f t="shared" si="207"/>
        <v/>
      </c>
      <c r="O4386" t="str">
        <f t="shared" si="208"/>
        <v/>
      </c>
    </row>
    <row r="4387" spans="1:15" x14ac:dyDescent="0.25">
      <c r="A4387">
        <v>1989</v>
      </c>
      <c r="B4387">
        <v>4</v>
      </c>
      <c r="C4387" s="2">
        <v>0.50763888888888886</v>
      </c>
      <c r="D4387">
        <v>3</v>
      </c>
      <c r="E4387">
        <v>14</v>
      </c>
      <c r="F4387" t="s">
        <v>4316</v>
      </c>
      <c r="G4387" t="s">
        <v>4275</v>
      </c>
      <c r="H4387">
        <v>13</v>
      </c>
      <c r="I4387">
        <v>13</v>
      </c>
      <c r="J4387">
        <v>0.3</v>
      </c>
      <c r="K4387">
        <v>-0.52</v>
      </c>
      <c r="L4387">
        <v>38.700000000000003</v>
      </c>
      <c r="M4387" t="str">
        <f t="shared" si="206"/>
        <v/>
      </c>
      <c r="N4387" s="12" t="str">
        <f t="shared" si="207"/>
        <v/>
      </c>
      <c r="O4387" t="str">
        <f t="shared" si="208"/>
        <v/>
      </c>
    </row>
    <row r="4388" spans="1:15" x14ac:dyDescent="0.25">
      <c r="A4388">
        <v>1989</v>
      </c>
      <c r="B4388">
        <v>4</v>
      </c>
      <c r="C4388" s="2">
        <v>0.48819444444444443</v>
      </c>
      <c r="D4388">
        <v>4</v>
      </c>
      <c r="E4388">
        <v>14</v>
      </c>
      <c r="F4388" t="s">
        <v>4316</v>
      </c>
      <c r="G4388" t="s">
        <v>4315</v>
      </c>
      <c r="H4388">
        <v>13</v>
      </c>
      <c r="I4388">
        <v>13</v>
      </c>
      <c r="J4388">
        <v>-0.52</v>
      </c>
      <c r="K4388">
        <v>-0.04</v>
      </c>
      <c r="L4388">
        <v>42</v>
      </c>
      <c r="M4388" t="str">
        <f t="shared" si="206"/>
        <v/>
      </c>
      <c r="N4388" s="12" t="str">
        <f t="shared" si="207"/>
        <v/>
      </c>
      <c r="O4388" t="str">
        <f t="shared" si="208"/>
        <v/>
      </c>
    </row>
    <row r="4389" spans="1:15" x14ac:dyDescent="0.25">
      <c r="A4389">
        <v>1989</v>
      </c>
      <c r="B4389">
        <v>4</v>
      </c>
      <c r="C4389" s="2">
        <v>0.4680555555555555</v>
      </c>
      <c r="D4389">
        <v>1</v>
      </c>
      <c r="E4389">
        <v>10</v>
      </c>
      <c r="F4389" t="s">
        <v>18</v>
      </c>
      <c r="G4389" t="s">
        <v>4314</v>
      </c>
      <c r="H4389">
        <v>13</v>
      </c>
      <c r="I4389">
        <v>13</v>
      </c>
      <c r="J4389">
        <v>0.04</v>
      </c>
      <c r="K4389">
        <v>3.05</v>
      </c>
      <c r="L4389">
        <v>23.7</v>
      </c>
      <c r="M4389" t="str">
        <f t="shared" si="206"/>
        <v/>
      </c>
      <c r="N4389" s="12" t="str">
        <f t="shared" si="207"/>
        <v/>
      </c>
      <c r="O4389" t="str">
        <f t="shared" si="208"/>
        <v/>
      </c>
    </row>
    <row r="4390" spans="1:15" x14ac:dyDescent="0.25">
      <c r="A4390">
        <v>1989</v>
      </c>
      <c r="B4390">
        <v>4</v>
      </c>
      <c r="C4390" s="2">
        <v>0.44375000000000003</v>
      </c>
      <c r="D4390">
        <v>1</v>
      </c>
      <c r="E4390">
        <v>10</v>
      </c>
      <c r="F4390" t="s">
        <v>4313</v>
      </c>
      <c r="G4390" t="s">
        <v>4312</v>
      </c>
      <c r="H4390">
        <v>13</v>
      </c>
      <c r="I4390">
        <v>13</v>
      </c>
      <c r="J4390">
        <v>3.05</v>
      </c>
      <c r="K4390">
        <v>3.45</v>
      </c>
      <c r="L4390">
        <v>21.4</v>
      </c>
      <c r="M4390" t="str">
        <f t="shared" si="206"/>
        <v/>
      </c>
      <c r="N4390" s="12" t="str">
        <f t="shared" si="207"/>
        <v/>
      </c>
      <c r="O4390" t="str">
        <f t="shared" si="208"/>
        <v/>
      </c>
    </row>
    <row r="4391" spans="1:15" x14ac:dyDescent="0.25">
      <c r="A4391">
        <v>1989</v>
      </c>
      <c r="B4391">
        <v>4</v>
      </c>
      <c r="C4391" s="2">
        <v>0.41944444444444445</v>
      </c>
      <c r="D4391">
        <v>2</v>
      </c>
      <c r="E4391">
        <v>3</v>
      </c>
      <c r="F4391" t="s">
        <v>4278</v>
      </c>
      <c r="G4391" t="s">
        <v>4186</v>
      </c>
      <c r="H4391">
        <v>13</v>
      </c>
      <c r="I4391">
        <v>13</v>
      </c>
      <c r="J4391">
        <v>3.45</v>
      </c>
      <c r="K4391">
        <v>2.61</v>
      </c>
      <c r="L4391">
        <v>25.7</v>
      </c>
      <c r="M4391" t="str">
        <f t="shared" si="206"/>
        <v/>
      </c>
      <c r="N4391" s="12" t="str">
        <f t="shared" si="207"/>
        <v/>
      </c>
      <c r="O4391" t="str">
        <f t="shared" si="208"/>
        <v/>
      </c>
    </row>
    <row r="4392" spans="1:15" x14ac:dyDescent="0.25">
      <c r="A4392">
        <v>1989</v>
      </c>
      <c r="B4392">
        <v>4</v>
      </c>
      <c r="C4392" s="2">
        <v>0.39513888888888887</v>
      </c>
      <c r="D4392">
        <v>3</v>
      </c>
      <c r="E4392">
        <v>4</v>
      </c>
      <c r="F4392" t="s">
        <v>4309</v>
      </c>
      <c r="G4392" t="s">
        <v>4248</v>
      </c>
      <c r="H4392">
        <v>13</v>
      </c>
      <c r="I4392">
        <v>13</v>
      </c>
      <c r="J4392">
        <v>2.61</v>
      </c>
      <c r="K4392">
        <v>1.27</v>
      </c>
      <c r="L4392">
        <v>34</v>
      </c>
      <c r="M4392" t="str">
        <f t="shared" si="206"/>
        <v/>
      </c>
      <c r="N4392" s="12" t="str">
        <f t="shared" si="207"/>
        <v/>
      </c>
      <c r="O4392" t="str">
        <f t="shared" si="208"/>
        <v/>
      </c>
    </row>
    <row r="4393" spans="1:15" x14ac:dyDescent="0.25">
      <c r="A4393">
        <v>1989</v>
      </c>
      <c r="B4393">
        <v>4</v>
      </c>
      <c r="C4393" s="2">
        <v>0.37013888888888885</v>
      </c>
      <c r="D4393">
        <v>4</v>
      </c>
      <c r="E4393">
        <v>4</v>
      </c>
      <c r="F4393" t="s">
        <v>4309</v>
      </c>
      <c r="G4393" t="s">
        <v>4311</v>
      </c>
      <c r="H4393">
        <v>13</v>
      </c>
      <c r="I4393">
        <v>13</v>
      </c>
      <c r="J4393">
        <v>1.27</v>
      </c>
      <c r="K4393">
        <v>-1.07</v>
      </c>
      <c r="L4393">
        <v>51.4</v>
      </c>
      <c r="M4393" t="str">
        <f t="shared" si="206"/>
        <v/>
      </c>
      <c r="N4393" s="12" t="str">
        <f t="shared" si="207"/>
        <v/>
      </c>
      <c r="O4393" t="str">
        <f t="shared" si="208"/>
        <v/>
      </c>
    </row>
    <row r="4394" spans="1:15" x14ac:dyDescent="0.25">
      <c r="A4394">
        <v>1989</v>
      </c>
      <c r="B4394">
        <v>4</v>
      </c>
      <c r="C4394" s="2">
        <v>0.3659722222222222</v>
      </c>
      <c r="D4394">
        <v>1</v>
      </c>
      <c r="E4394">
        <v>10</v>
      </c>
      <c r="F4394" t="s">
        <v>4309</v>
      </c>
      <c r="G4394" t="s">
        <v>4310</v>
      </c>
      <c r="H4394">
        <v>13</v>
      </c>
      <c r="I4394">
        <v>13</v>
      </c>
      <c r="J4394">
        <v>1.07</v>
      </c>
      <c r="K4394">
        <v>0.53</v>
      </c>
      <c r="L4394">
        <v>47.3</v>
      </c>
      <c r="M4394" t="str">
        <f t="shared" si="206"/>
        <v/>
      </c>
      <c r="N4394" s="12" t="str">
        <f t="shared" si="207"/>
        <v/>
      </c>
      <c r="O4394" t="str">
        <f t="shared" si="208"/>
        <v/>
      </c>
    </row>
    <row r="4395" spans="1:15" x14ac:dyDescent="0.25">
      <c r="A4395">
        <v>1989</v>
      </c>
      <c r="B4395">
        <v>4</v>
      </c>
      <c r="C4395" s="2">
        <v>0.35138888888888892</v>
      </c>
      <c r="D4395">
        <v>2</v>
      </c>
      <c r="E4395">
        <v>10</v>
      </c>
      <c r="F4395" t="s">
        <v>4309</v>
      </c>
      <c r="G4395" t="s">
        <v>4308</v>
      </c>
      <c r="H4395">
        <v>13</v>
      </c>
      <c r="I4395">
        <v>13</v>
      </c>
      <c r="J4395">
        <v>0.53</v>
      </c>
      <c r="K4395">
        <v>-0.56000000000000005</v>
      </c>
      <c r="L4395">
        <v>39.1</v>
      </c>
      <c r="M4395" t="str">
        <f t="shared" si="206"/>
        <v/>
      </c>
      <c r="N4395" s="12" t="str">
        <f t="shared" si="207"/>
        <v/>
      </c>
      <c r="O4395" t="str">
        <f t="shared" si="208"/>
        <v/>
      </c>
    </row>
    <row r="4396" spans="1:15" x14ac:dyDescent="0.25">
      <c r="A4396">
        <v>1989</v>
      </c>
      <c r="B4396">
        <v>4</v>
      </c>
      <c r="C4396" s="2">
        <v>0.33611111111111108</v>
      </c>
      <c r="D4396">
        <v>3</v>
      </c>
      <c r="E4396">
        <v>13</v>
      </c>
      <c r="F4396" t="s">
        <v>4307</v>
      </c>
      <c r="G4396" t="s">
        <v>4306</v>
      </c>
      <c r="H4396">
        <v>13</v>
      </c>
      <c r="I4396">
        <v>13</v>
      </c>
      <c r="J4396">
        <v>-0.56000000000000005</v>
      </c>
      <c r="K4396">
        <v>1.99</v>
      </c>
      <c r="L4396">
        <v>59.4</v>
      </c>
      <c r="M4396" t="str">
        <f t="shared" si="206"/>
        <v/>
      </c>
      <c r="N4396" s="12" t="str">
        <f t="shared" si="207"/>
        <v/>
      </c>
      <c r="O4396" t="str">
        <f t="shared" si="208"/>
        <v/>
      </c>
    </row>
    <row r="4397" spans="1:15" x14ac:dyDescent="0.25">
      <c r="A4397">
        <v>1989</v>
      </c>
      <c r="B4397">
        <v>4</v>
      </c>
      <c r="C4397" s="2">
        <v>0.31041666666666667</v>
      </c>
      <c r="D4397">
        <v>1</v>
      </c>
      <c r="E4397">
        <v>10</v>
      </c>
      <c r="F4397" t="s">
        <v>4305</v>
      </c>
      <c r="G4397" t="s">
        <v>4304</v>
      </c>
      <c r="H4397">
        <v>13</v>
      </c>
      <c r="I4397">
        <v>13</v>
      </c>
      <c r="J4397">
        <v>1.99</v>
      </c>
      <c r="K4397">
        <v>1.59</v>
      </c>
      <c r="L4397">
        <v>57</v>
      </c>
      <c r="M4397" t="str">
        <f t="shared" si="206"/>
        <v/>
      </c>
      <c r="N4397" s="12" t="str">
        <f t="shared" si="207"/>
        <v/>
      </c>
      <c r="O4397" t="str">
        <f t="shared" si="208"/>
        <v/>
      </c>
    </row>
    <row r="4398" spans="1:15" x14ac:dyDescent="0.25">
      <c r="A4398">
        <v>1989</v>
      </c>
      <c r="B4398">
        <v>4</v>
      </c>
      <c r="C4398" s="2">
        <v>0.28472222222222221</v>
      </c>
      <c r="D4398">
        <v>2</v>
      </c>
      <c r="E4398">
        <v>9</v>
      </c>
      <c r="F4398" t="s">
        <v>4303</v>
      </c>
      <c r="G4398" t="s">
        <v>4302</v>
      </c>
      <c r="H4398">
        <v>13</v>
      </c>
      <c r="I4398">
        <v>13</v>
      </c>
      <c r="J4398">
        <v>1.59</v>
      </c>
      <c r="K4398">
        <v>2.72</v>
      </c>
      <c r="L4398">
        <v>67.2</v>
      </c>
      <c r="M4398" t="str">
        <f t="shared" si="206"/>
        <v/>
      </c>
      <c r="N4398" s="12" t="str">
        <f t="shared" si="207"/>
        <v/>
      </c>
      <c r="O4398" t="str">
        <f t="shared" si="208"/>
        <v/>
      </c>
    </row>
    <row r="4399" spans="1:15" x14ac:dyDescent="0.25">
      <c r="A4399">
        <v>1989</v>
      </c>
      <c r="B4399">
        <v>4</v>
      </c>
      <c r="C4399" s="2">
        <v>0.2590277777777778</v>
      </c>
      <c r="D4399">
        <v>1</v>
      </c>
      <c r="E4399">
        <v>10</v>
      </c>
      <c r="F4399" t="s">
        <v>22</v>
      </c>
      <c r="G4399" t="s">
        <v>4301</v>
      </c>
      <c r="H4399">
        <v>13</v>
      </c>
      <c r="I4399">
        <v>13</v>
      </c>
      <c r="J4399">
        <v>2.72</v>
      </c>
      <c r="K4399">
        <v>3.12</v>
      </c>
      <c r="L4399">
        <v>71.7</v>
      </c>
      <c r="M4399" t="str">
        <f t="shared" si="206"/>
        <v/>
      </c>
      <c r="N4399" s="12" t="str">
        <f t="shared" si="207"/>
        <v/>
      </c>
      <c r="O4399" t="str">
        <f t="shared" si="208"/>
        <v/>
      </c>
    </row>
    <row r="4400" spans="1:15" x14ac:dyDescent="0.25">
      <c r="A4400">
        <v>1989</v>
      </c>
      <c r="B4400">
        <v>4</v>
      </c>
      <c r="C4400" s="2">
        <v>0.23333333333333331</v>
      </c>
      <c r="D4400">
        <v>2</v>
      </c>
      <c r="E4400">
        <v>3</v>
      </c>
      <c r="F4400" t="s">
        <v>219</v>
      </c>
      <c r="G4400" t="s">
        <v>4300</v>
      </c>
      <c r="H4400">
        <v>13</v>
      </c>
      <c r="I4400">
        <v>13</v>
      </c>
      <c r="J4400">
        <v>3.12</v>
      </c>
      <c r="K4400">
        <v>3.97</v>
      </c>
      <c r="L4400">
        <v>79.5</v>
      </c>
      <c r="M4400" t="str">
        <f t="shared" si="206"/>
        <v/>
      </c>
      <c r="N4400" s="12" t="str">
        <f t="shared" si="207"/>
        <v/>
      </c>
      <c r="O4400" t="str">
        <f t="shared" si="208"/>
        <v/>
      </c>
    </row>
    <row r="4401" spans="1:15" x14ac:dyDescent="0.25">
      <c r="A4401">
        <v>1989</v>
      </c>
      <c r="B4401">
        <v>4</v>
      </c>
      <c r="C4401" s="2">
        <v>0.20486111111111113</v>
      </c>
      <c r="D4401">
        <v>1</v>
      </c>
      <c r="E4401">
        <v>10</v>
      </c>
      <c r="F4401" t="s">
        <v>195</v>
      </c>
      <c r="H4401">
        <v>13</v>
      </c>
      <c r="I4401">
        <v>13</v>
      </c>
      <c r="J4401">
        <v>3.97</v>
      </c>
      <c r="K4401">
        <v>3.64</v>
      </c>
      <c r="L4401">
        <v>79.099999999999994</v>
      </c>
      <c r="M4401" t="str">
        <f t="shared" si="206"/>
        <v/>
      </c>
      <c r="N4401" s="12" t="str">
        <f t="shared" si="207"/>
        <v/>
      </c>
      <c r="O4401" t="str">
        <f t="shared" si="208"/>
        <v/>
      </c>
    </row>
    <row r="4402" spans="1:15" x14ac:dyDescent="0.25">
      <c r="A4402">
        <v>1989</v>
      </c>
      <c r="B4402">
        <v>4</v>
      </c>
      <c r="C4402" s="2">
        <v>0.20486111111111113</v>
      </c>
      <c r="D4402">
        <v>1</v>
      </c>
      <c r="E4402">
        <v>15</v>
      </c>
      <c r="F4402" t="s">
        <v>89</v>
      </c>
      <c r="G4402" t="s">
        <v>4299</v>
      </c>
      <c r="H4402">
        <v>13</v>
      </c>
      <c r="I4402">
        <v>13</v>
      </c>
      <c r="J4402">
        <v>3.64</v>
      </c>
      <c r="K4402">
        <v>3.3</v>
      </c>
      <c r="L4402">
        <v>76.5</v>
      </c>
      <c r="M4402" t="str">
        <f t="shared" si="206"/>
        <v/>
      </c>
      <c r="N4402" s="12" t="str">
        <f t="shared" si="207"/>
        <v/>
      </c>
      <c r="O4402" t="str">
        <f t="shared" si="208"/>
        <v/>
      </c>
    </row>
    <row r="4403" spans="1:15" x14ac:dyDescent="0.25">
      <c r="A4403">
        <v>1989</v>
      </c>
      <c r="B4403">
        <v>4</v>
      </c>
      <c r="C4403" s="2">
        <v>0.18888888888888888</v>
      </c>
      <c r="D4403">
        <v>2</v>
      </c>
      <c r="E4403">
        <v>11</v>
      </c>
      <c r="F4403" t="s">
        <v>152</v>
      </c>
      <c r="G4403" t="s">
        <v>4298</v>
      </c>
      <c r="H4403">
        <v>13</v>
      </c>
      <c r="I4403">
        <v>13</v>
      </c>
      <c r="J4403">
        <v>3.3</v>
      </c>
      <c r="K4403">
        <v>2.61</v>
      </c>
      <c r="L4403">
        <v>71.8</v>
      </c>
      <c r="M4403" t="str">
        <f t="shared" si="206"/>
        <v/>
      </c>
      <c r="N4403" s="12" t="str">
        <f t="shared" si="207"/>
        <v/>
      </c>
      <c r="O4403" t="str">
        <f t="shared" si="208"/>
        <v/>
      </c>
    </row>
    <row r="4404" spans="1:15" x14ac:dyDescent="0.25">
      <c r="A4404">
        <v>1989</v>
      </c>
      <c r="B4404">
        <v>4</v>
      </c>
      <c r="C4404" s="2">
        <v>0.17222222222222225</v>
      </c>
      <c r="D4404">
        <v>3</v>
      </c>
      <c r="E4404">
        <v>11</v>
      </c>
      <c r="F4404" t="s">
        <v>152</v>
      </c>
      <c r="G4404" t="s">
        <v>4297</v>
      </c>
      <c r="H4404">
        <v>13</v>
      </c>
      <c r="I4404">
        <v>13</v>
      </c>
      <c r="J4404">
        <v>2.61</v>
      </c>
      <c r="K4404">
        <v>1.99</v>
      </c>
      <c r="L4404">
        <v>67.099999999999994</v>
      </c>
      <c r="M4404" t="str">
        <f t="shared" si="206"/>
        <v/>
      </c>
      <c r="N4404" s="12" t="str">
        <f t="shared" si="207"/>
        <v/>
      </c>
      <c r="O4404" t="str">
        <f t="shared" si="208"/>
        <v/>
      </c>
    </row>
    <row r="4405" spans="1:15" x14ac:dyDescent="0.25">
      <c r="A4405">
        <v>1989</v>
      </c>
      <c r="B4405">
        <v>4</v>
      </c>
      <c r="C4405" s="2">
        <v>0.15555555555555556</v>
      </c>
      <c r="D4405">
        <v>4</v>
      </c>
      <c r="E4405">
        <v>8</v>
      </c>
      <c r="F4405" t="s">
        <v>91</v>
      </c>
      <c r="G4405" t="s">
        <v>4296</v>
      </c>
      <c r="H4405">
        <v>13</v>
      </c>
      <c r="I4405">
        <v>16</v>
      </c>
      <c r="J4405">
        <v>1.99</v>
      </c>
      <c r="K4405">
        <v>3</v>
      </c>
      <c r="L4405">
        <v>78.099999999999994</v>
      </c>
      <c r="M4405">
        <f t="shared" si="206"/>
        <v>4</v>
      </c>
      <c r="N4405" s="12">
        <f t="shared" si="207"/>
        <v>3.9074074074074074E-2</v>
      </c>
      <c r="O4405">
        <f t="shared" si="208"/>
        <v>3</v>
      </c>
    </row>
    <row r="4406" spans="1:15" x14ac:dyDescent="0.25">
      <c r="A4406">
        <v>1989</v>
      </c>
      <c r="B4406">
        <v>4</v>
      </c>
      <c r="C4406" s="2">
        <v>0.1388888888888889</v>
      </c>
      <c r="G4406" t="s">
        <v>305</v>
      </c>
      <c r="H4406">
        <v>13</v>
      </c>
      <c r="I4406">
        <v>16</v>
      </c>
      <c r="J4406">
        <v>0</v>
      </c>
      <c r="K4406">
        <v>-0.38</v>
      </c>
      <c r="L4406">
        <v>82.9</v>
      </c>
      <c r="M4406" t="str">
        <f t="shared" si="206"/>
        <v/>
      </c>
      <c r="N4406" s="12" t="str">
        <f t="shared" si="207"/>
        <v/>
      </c>
      <c r="O4406" t="str">
        <f t="shared" si="208"/>
        <v/>
      </c>
    </row>
    <row r="4407" spans="1:15" x14ac:dyDescent="0.25">
      <c r="A4407">
        <v>1989</v>
      </c>
      <c r="B4407">
        <v>4</v>
      </c>
      <c r="C4407" s="2">
        <v>0.1277777777777778</v>
      </c>
      <c r="D4407">
        <v>1</v>
      </c>
      <c r="E4407">
        <v>10</v>
      </c>
      <c r="F4407" t="s">
        <v>4295</v>
      </c>
      <c r="G4407" t="s">
        <v>4284</v>
      </c>
      <c r="H4407">
        <v>13</v>
      </c>
      <c r="I4407">
        <v>16</v>
      </c>
      <c r="J4407">
        <v>-0.38</v>
      </c>
      <c r="K4407">
        <v>-0.09</v>
      </c>
      <c r="L4407">
        <v>81.7</v>
      </c>
      <c r="M4407" t="str">
        <f t="shared" si="206"/>
        <v/>
      </c>
      <c r="N4407" s="12" t="str">
        <f t="shared" si="207"/>
        <v/>
      </c>
      <c r="O4407" t="str">
        <f t="shared" si="208"/>
        <v/>
      </c>
    </row>
    <row r="4408" spans="1:15" x14ac:dyDescent="0.25">
      <c r="A4408">
        <v>1989</v>
      </c>
      <c r="B4408">
        <v>4</v>
      </c>
      <c r="C4408" s="2">
        <v>0.11666666666666665</v>
      </c>
      <c r="D4408">
        <v>2</v>
      </c>
      <c r="E4408">
        <v>2</v>
      </c>
      <c r="F4408" t="s">
        <v>4294</v>
      </c>
      <c r="G4408" t="s">
        <v>4293</v>
      </c>
      <c r="H4408">
        <v>13</v>
      </c>
      <c r="I4408">
        <v>16</v>
      </c>
      <c r="J4408">
        <v>-0.09</v>
      </c>
      <c r="K4408">
        <v>0.48</v>
      </c>
      <c r="L4408">
        <v>77.599999999999994</v>
      </c>
      <c r="M4408" t="str">
        <f t="shared" si="206"/>
        <v/>
      </c>
      <c r="N4408" s="12" t="str">
        <f t="shared" si="207"/>
        <v/>
      </c>
      <c r="O4408" t="str">
        <f t="shared" si="208"/>
        <v/>
      </c>
    </row>
    <row r="4409" spans="1:15" x14ac:dyDescent="0.25">
      <c r="A4409">
        <v>1989</v>
      </c>
      <c r="B4409">
        <v>4</v>
      </c>
      <c r="C4409" s="2">
        <v>0.10555555555555556</v>
      </c>
      <c r="D4409">
        <v>1</v>
      </c>
      <c r="E4409">
        <v>10</v>
      </c>
      <c r="F4409" t="s">
        <v>3564</v>
      </c>
      <c r="G4409" t="s">
        <v>4292</v>
      </c>
      <c r="H4409">
        <v>13</v>
      </c>
      <c r="I4409">
        <v>16</v>
      </c>
      <c r="J4409">
        <v>0.48</v>
      </c>
      <c r="K4409">
        <v>0.88</v>
      </c>
      <c r="L4409">
        <v>74.7</v>
      </c>
      <c r="M4409" t="str">
        <f t="shared" si="206"/>
        <v/>
      </c>
      <c r="N4409" s="12" t="str">
        <f t="shared" si="207"/>
        <v/>
      </c>
      <c r="O4409" t="str">
        <f t="shared" si="208"/>
        <v/>
      </c>
    </row>
    <row r="4410" spans="1:15" x14ac:dyDescent="0.25">
      <c r="A4410">
        <v>1989</v>
      </c>
      <c r="B4410">
        <v>4</v>
      </c>
      <c r="C4410" s="2">
        <v>9.4444444444444442E-2</v>
      </c>
      <c r="D4410">
        <v>2</v>
      </c>
      <c r="E4410">
        <v>3</v>
      </c>
      <c r="F4410" t="s">
        <v>3464</v>
      </c>
      <c r="G4410" t="s">
        <v>4232</v>
      </c>
      <c r="H4410">
        <v>13</v>
      </c>
      <c r="I4410">
        <v>16</v>
      </c>
      <c r="J4410">
        <v>0.88</v>
      </c>
      <c r="K4410">
        <v>0.3</v>
      </c>
      <c r="L4410">
        <v>82.4</v>
      </c>
      <c r="M4410" t="str">
        <f t="shared" si="206"/>
        <v/>
      </c>
      <c r="N4410" s="12" t="str">
        <f t="shared" si="207"/>
        <v/>
      </c>
      <c r="O4410" t="str">
        <f t="shared" si="208"/>
        <v/>
      </c>
    </row>
    <row r="4411" spans="1:15" x14ac:dyDescent="0.25">
      <c r="A4411">
        <v>1989</v>
      </c>
      <c r="B4411">
        <v>4</v>
      </c>
      <c r="C4411" s="2">
        <v>8.3333333333333329E-2</v>
      </c>
      <c r="D4411">
        <v>3</v>
      </c>
      <c r="E4411">
        <v>2</v>
      </c>
      <c r="F4411" t="s">
        <v>3475</v>
      </c>
      <c r="G4411" t="s">
        <v>4253</v>
      </c>
      <c r="H4411">
        <v>13</v>
      </c>
      <c r="I4411">
        <v>16</v>
      </c>
      <c r="J4411">
        <v>0.3</v>
      </c>
      <c r="K4411">
        <v>1.27</v>
      </c>
      <c r="L4411">
        <v>72.900000000000006</v>
      </c>
      <c r="M4411" t="str">
        <f t="shared" si="206"/>
        <v/>
      </c>
      <c r="N4411" s="12" t="str">
        <f t="shared" si="207"/>
        <v/>
      </c>
      <c r="O4411" t="str">
        <f t="shared" si="208"/>
        <v/>
      </c>
    </row>
    <row r="4412" spans="1:15" x14ac:dyDescent="0.25">
      <c r="A4412">
        <v>1989</v>
      </c>
      <c r="B4412">
        <v>4</v>
      </c>
      <c r="C4412" s="2">
        <v>7.9166666666666663E-2</v>
      </c>
      <c r="D4412">
        <v>1</v>
      </c>
      <c r="E4412">
        <v>10</v>
      </c>
      <c r="F4412" t="s">
        <v>53</v>
      </c>
      <c r="G4412" t="s">
        <v>4291</v>
      </c>
      <c r="H4412">
        <v>13</v>
      </c>
      <c r="I4412">
        <v>16</v>
      </c>
      <c r="J4412">
        <v>1.27</v>
      </c>
      <c r="K4412">
        <v>2.39</v>
      </c>
      <c r="L4412">
        <v>56.8</v>
      </c>
      <c r="M4412" t="str">
        <f t="shared" si="206"/>
        <v/>
      </c>
      <c r="N4412" s="12" t="str">
        <f t="shared" si="207"/>
        <v/>
      </c>
      <c r="O4412" t="str">
        <f t="shared" si="208"/>
        <v/>
      </c>
    </row>
    <row r="4413" spans="1:15" x14ac:dyDescent="0.25">
      <c r="A4413">
        <v>1989</v>
      </c>
      <c r="B4413">
        <v>4</v>
      </c>
      <c r="C4413" s="2">
        <v>7.5694444444444439E-2</v>
      </c>
      <c r="D4413">
        <v>1</v>
      </c>
      <c r="E4413">
        <v>10</v>
      </c>
      <c r="F4413" t="s">
        <v>4290</v>
      </c>
      <c r="G4413" t="s">
        <v>4289</v>
      </c>
      <c r="H4413">
        <v>13</v>
      </c>
      <c r="I4413">
        <v>16</v>
      </c>
      <c r="J4413">
        <v>2.39</v>
      </c>
      <c r="K4413">
        <v>3.25</v>
      </c>
      <c r="L4413">
        <v>42.8</v>
      </c>
      <c r="M4413" t="str">
        <f t="shared" si="206"/>
        <v/>
      </c>
      <c r="N4413" s="12" t="str">
        <f t="shared" si="207"/>
        <v/>
      </c>
      <c r="O4413" t="str">
        <f t="shared" si="208"/>
        <v/>
      </c>
    </row>
    <row r="4414" spans="1:15" x14ac:dyDescent="0.25">
      <c r="A4414">
        <v>1989</v>
      </c>
      <c r="B4414">
        <v>4</v>
      </c>
      <c r="C4414" s="2">
        <v>6.6666666666666666E-2</v>
      </c>
      <c r="D4414">
        <v>1</v>
      </c>
      <c r="E4414">
        <v>10</v>
      </c>
      <c r="F4414" t="s">
        <v>4288</v>
      </c>
      <c r="G4414" t="s">
        <v>4238</v>
      </c>
      <c r="H4414">
        <v>13</v>
      </c>
      <c r="I4414">
        <v>16</v>
      </c>
      <c r="J4414">
        <v>3.25</v>
      </c>
      <c r="K4414">
        <v>2.7</v>
      </c>
      <c r="L4414">
        <v>52.5</v>
      </c>
      <c r="M4414" t="str">
        <f t="shared" si="206"/>
        <v/>
      </c>
      <c r="N4414" s="12" t="str">
        <f t="shared" si="207"/>
        <v/>
      </c>
      <c r="O4414" t="str">
        <f t="shared" si="208"/>
        <v/>
      </c>
    </row>
    <row r="4415" spans="1:15" x14ac:dyDescent="0.25">
      <c r="A4415">
        <v>1989</v>
      </c>
      <c r="B4415">
        <v>4</v>
      </c>
      <c r="C4415" s="2">
        <v>5.6944444444444443E-2</v>
      </c>
      <c r="D4415">
        <v>2</v>
      </c>
      <c r="E4415">
        <v>10</v>
      </c>
      <c r="F4415" t="s">
        <v>4288</v>
      </c>
      <c r="H4415">
        <v>13</v>
      </c>
      <c r="I4415">
        <v>16</v>
      </c>
      <c r="J4415">
        <v>2.7</v>
      </c>
      <c r="K4415">
        <v>1.35</v>
      </c>
      <c r="L4415">
        <v>76.5</v>
      </c>
      <c r="M4415" t="str">
        <f t="shared" si="206"/>
        <v/>
      </c>
      <c r="N4415" s="12" t="str">
        <f t="shared" si="207"/>
        <v/>
      </c>
      <c r="O4415" t="str">
        <f t="shared" si="208"/>
        <v/>
      </c>
    </row>
    <row r="4416" spans="1:15" x14ac:dyDescent="0.25">
      <c r="A4416">
        <v>1989</v>
      </c>
      <c r="B4416">
        <v>4</v>
      </c>
      <c r="C4416" s="2">
        <v>5.347222222222222E-2</v>
      </c>
      <c r="D4416">
        <v>2</v>
      </c>
      <c r="E4416">
        <v>20</v>
      </c>
      <c r="F4416" t="s">
        <v>4287</v>
      </c>
      <c r="G4416" t="s">
        <v>4286</v>
      </c>
      <c r="H4416">
        <v>13</v>
      </c>
      <c r="I4416">
        <v>16</v>
      </c>
      <c r="J4416">
        <v>1.35</v>
      </c>
      <c r="K4416">
        <v>4.37</v>
      </c>
      <c r="L4416">
        <v>23</v>
      </c>
      <c r="M4416" t="str">
        <f t="shared" si="206"/>
        <v/>
      </c>
      <c r="N4416" s="12" t="str">
        <f t="shared" si="207"/>
        <v/>
      </c>
      <c r="O4416" t="str">
        <f t="shared" si="208"/>
        <v/>
      </c>
    </row>
    <row r="4417" spans="1:15" x14ac:dyDescent="0.25">
      <c r="A4417">
        <v>1989</v>
      </c>
      <c r="B4417">
        <v>4</v>
      </c>
      <c r="C4417" s="2">
        <v>2.7083333333333334E-2</v>
      </c>
      <c r="D4417">
        <v>1</v>
      </c>
      <c r="E4417">
        <v>10</v>
      </c>
      <c r="F4417" t="s">
        <v>4285</v>
      </c>
      <c r="G4417" t="s">
        <v>4284</v>
      </c>
      <c r="H4417">
        <v>13</v>
      </c>
      <c r="I4417">
        <v>16</v>
      </c>
      <c r="J4417">
        <v>4.37</v>
      </c>
      <c r="K4417">
        <v>5.23</v>
      </c>
      <c r="L4417">
        <v>6.1</v>
      </c>
      <c r="M4417" t="str">
        <f t="shared" si="206"/>
        <v/>
      </c>
      <c r="N4417" s="12" t="str">
        <f t="shared" si="207"/>
        <v/>
      </c>
      <c r="O4417" t="str">
        <f t="shared" si="208"/>
        <v/>
      </c>
    </row>
    <row r="4418" spans="1:15" x14ac:dyDescent="0.25">
      <c r="A4418">
        <v>1989</v>
      </c>
      <c r="B4418">
        <v>4</v>
      </c>
      <c r="C4418" s="2">
        <v>2.361111111111111E-2</v>
      </c>
      <c r="D4418">
        <v>2</v>
      </c>
      <c r="E4418">
        <v>2</v>
      </c>
      <c r="F4418" t="s">
        <v>4283</v>
      </c>
      <c r="G4418" t="s">
        <v>4282</v>
      </c>
      <c r="H4418">
        <v>20</v>
      </c>
      <c r="I4418">
        <v>16</v>
      </c>
      <c r="J4418">
        <v>5.23</v>
      </c>
      <c r="K4418">
        <v>7</v>
      </c>
      <c r="L4418">
        <v>0.2</v>
      </c>
      <c r="M4418">
        <f t="shared" si="206"/>
        <v>4</v>
      </c>
      <c r="N4418" s="12">
        <f t="shared" si="207"/>
        <v>4.1273148148148149E-2</v>
      </c>
      <c r="O4418">
        <f t="shared" si="208"/>
        <v>4</v>
      </c>
    </row>
    <row r="4419" spans="1:15" x14ac:dyDescent="0.25">
      <c r="A4419">
        <v>1989</v>
      </c>
      <c r="B4419">
        <v>4</v>
      </c>
      <c r="C4419" s="2">
        <v>2.361111111111111E-2</v>
      </c>
      <c r="G4419" t="s">
        <v>4281</v>
      </c>
      <c r="H4419">
        <v>20</v>
      </c>
      <c r="I4419">
        <v>16</v>
      </c>
      <c r="J4419">
        <v>0</v>
      </c>
      <c r="K4419">
        <v>0.67</v>
      </c>
      <c r="L4419">
        <v>0.8</v>
      </c>
      <c r="M4419" t="str">
        <f t="shared" si="206"/>
        <v/>
      </c>
      <c r="N4419" s="12" t="str">
        <f t="shared" si="207"/>
        <v/>
      </c>
      <c r="O4419" t="str">
        <f t="shared" si="208"/>
        <v/>
      </c>
    </row>
    <row r="4420" spans="1:15" x14ac:dyDescent="0.25">
      <c r="A4420">
        <v>1989</v>
      </c>
      <c r="B4420">
        <v>4</v>
      </c>
      <c r="C4420" s="2">
        <v>1.8055555555555557E-2</v>
      </c>
      <c r="D4420">
        <v>1</v>
      </c>
      <c r="E4420">
        <v>10</v>
      </c>
      <c r="F4420" t="s">
        <v>4280</v>
      </c>
      <c r="G4420" t="s">
        <v>4279</v>
      </c>
      <c r="H4420">
        <v>20</v>
      </c>
      <c r="I4420">
        <v>16</v>
      </c>
      <c r="J4420">
        <v>0.67</v>
      </c>
      <c r="K4420">
        <v>0.81</v>
      </c>
      <c r="L4420">
        <v>0.4</v>
      </c>
      <c r="M4420" t="str">
        <f t="shared" ref="M4420:M4483" si="209">IF(AND(H4420=H4419,I4420=I4419),"",$B4420)</f>
        <v/>
      </c>
      <c r="N4420" s="12" t="str">
        <f t="shared" ref="N4420:N4483" si="210">IF(NOT(ISNUMBER(M4420)),"",
IF(AND($C4420=0.625,$B4420=1),TIME(0,0,0),
(($C$3-C4420)+0.625*(B4420-1))/60))</f>
        <v/>
      </c>
      <c r="O4420" t="str">
        <f t="shared" ref="O4420:O4483" si="211">IF(N4420&lt;&gt;"",ABS(H4420-I4420),"")</f>
        <v/>
      </c>
    </row>
    <row r="4421" spans="1:15" x14ac:dyDescent="0.25">
      <c r="A4421">
        <v>1989</v>
      </c>
      <c r="B4421">
        <v>4</v>
      </c>
      <c r="C4421" s="2">
        <v>1.1805555555555555E-2</v>
      </c>
      <c r="D4421">
        <v>2</v>
      </c>
      <c r="E4421">
        <v>5</v>
      </c>
      <c r="F4421" t="s">
        <v>4278</v>
      </c>
      <c r="G4421" t="s">
        <v>4277</v>
      </c>
      <c r="H4421">
        <v>20</v>
      </c>
      <c r="I4421">
        <v>16</v>
      </c>
      <c r="J4421">
        <v>0.81</v>
      </c>
      <c r="K4421">
        <v>-0.43</v>
      </c>
      <c r="L4421">
        <v>0</v>
      </c>
      <c r="M4421" t="str">
        <f t="shared" si="209"/>
        <v/>
      </c>
      <c r="N4421" s="12" t="str">
        <f t="shared" si="210"/>
        <v/>
      </c>
      <c r="O4421" t="str">
        <f t="shared" si="211"/>
        <v/>
      </c>
    </row>
    <row r="4422" spans="1:15" x14ac:dyDescent="0.25">
      <c r="A4422">
        <v>1989</v>
      </c>
      <c r="B4422">
        <v>4</v>
      </c>
      <c r="C4422" s="2">
        <v>9.7222222222222224E-3</v>
      </c>
      <c r="D4422">
        <v>3</v>
      </c>
      <c r="E4422">
        <v>9</v>
      </c>
      <c r="F4422" t="s">
        <v>4276</v>
      </c>
      <c r="G4422" t="s">
        <v>4275</v>
      </c>
      <c r="H4422">
        <v>20</v>
      </c>
      <c r="I4422">
        <v>16</v>
      </c>
      <c r="J4422">
        <v>-0.43</v>
      </c>
      <c r="K4422">
        <v>-1.57</v>
      </c>
      <c r="L4422">
        <v>0</v>
      </c>
      <c r="M4422" t="str">
        <f t="shared" si="209"/>
        <v/>
      </c>
      <c r="N4422" s="12" t="str">
        <f t="shared" si="210"/>
        <v/>
      </c>
      <c r="O4422" t="str">
        <f t="shared" si="211"/>
        <v/>
      </c>
    </row>
    <row r="4423" spans="1:15" x14ac:dyDescent="0.25">
      <c r="A4423">
        <v>1989</v>
      </c>
      <c r="B4423">
        <v>4</v>
      </c>
      <c r="C4423" s="2">
        <v>6.9444444444444441E-3</v>
      </c>
      <c r="D4423">
        <v>4</v>
      </c>
      <c r="E4423">
        <v>9</v>
      </c>
      <c r="F4423" t="s">
        <v>4276</v>
      </c>
      <c r="G4423" t="s">
        <v>4275</v>
      </c>
      <c r="H4423">
        <v>20</v>
      </c>
      <c r="I4423">
        <v>16</v>
      </c>
      <c r="J4423">
        <v>-1.57</v>
      </c>
      <c r="K4423">
        <v>-0.74</v>
      </c>
      <c r="L4423">
        <v>0</v>
      </c>
      <c r="M4423" t="str">
        <f t="shared" si="209"/>
        <v/>
      </c>
      <c r="N4423" s="12" t="str">
        <f t="shared" si="210"/>
        <v/>
      </c>
      <c r="O4423" t="str">
        <f t="shared" si="211"/>
        <v/>
      </c>
    </row>
    <row r="4424" spans="1:15" x14ac:dyDescent="0.25">
      <c r="A4424">
        <v>1989</v>
      </c>
      <c r="G4424" t="s">
        <v>233</v>
      </c>
      <c r="H4424">
        <v>20</v>
      </c>
      <c r="I4424">
        <v>16</v>
      </c>
      <c r="J4424">
        <v>-0.74</v>
      </c>
      <c r="K4424">
        <v>0</v>
      </c>
      <c r="M4424" t="str">
        <f t="shared" si="209"/>
        <v/>
      </c>
      <c r="N4424" s="12" t="str">
        <f t="shared" si="210"/>
        <v/>
      </c>
      <c r="O4424" t="str">
        <f t="shared" si="211"/>
        <v/>
      </c>
    </row>
    <row r="4425" spans="1:15" x14ac:dyDescent="0.25">
      <c r="A4425">
        <v>1988</v>
      </c>
      <c r="B4425">
        <v>1</v>
      </c>
      <c r="C4425" s="2">
        <v>0.625</v>
      </c>
      <c r="G4425" t="s">
        <v>4537</v>
      </c>
      <c r="H4425">
        <v>0</v>
      </c>
      <c r="I4425">
        <v>0</v>
      </c>
      <c r="J4425">
        <v>0</v>
      </c>
      <c r="K4425">
        <v>0.04</v>
      </c>
      <c r="L4425">
        <v>60.1</v>
      </c>
      <c r="M4425">
        <f t="shared" si="209"/>
        <v>1</v>
      </c>
      <c r="N4425" s="12">
        <f t="shared" si="210"/>
        <v>0</v>
      </c>
      <c r="O4425">
        <f t="shared" si="211"/>
        <v>0</v>
      </c>
    </row>
    <row r="4426" spans="1:15" x14ac:dyDescent="0.25">
      <c r="A4426">
        <v>1988</v>
      </c>
      <c r="B4426">
        <v>1</v>
      </c>
      <c r="C4426" s="2">
        <v>0.61041666666666672</v>
      </c>
      <c r="D4426">
        <v>1</v>
      </c>
      <c r="E4426">
        <v>10</v>
      </c>
      <c r="F4426" t="s">
        <v>4536</v>
      </c>
      <c r="G4426" t="s">
        <v>4420</v>
      </c>
      <c r="H4426">
        <v>0</v>
      </c>
      <c r="I4426">
        <v>0</v>
      </c>
      <c r="J4426">
        <v>0.04</v>
      </c>
      <c r="K4426">
        <v>0.14000000000000001</v>
      </c>
      <c r="L4426">
        <v>59.8</v>
      </c>
      <c r="M4426" t="str">
        <f t="shared" si="209"/>
        <v/>
      </c>
      <c r="N4426" s="12" t="str">
        <f t="shared" si="210"/>
        <v/>
      </c>
      <c r="O4426" t="str">
        <f t="shared" si="211"/>
        <v/>
      </c>
    </row>
    <row r="4427" spans="1:15" x14ac:dyDescent="0.25">
      <c r="A4427">
        <v>1988</v>
      </c>
      <c r="B4427">
        <v>1</v>
      </c>
      <c r="C4427" s="2">
        <v>0.59583333333333333</v>
      </c>
      <c r="D4427">
        <v>2</v>
      </c>
      <c r="E4427">
        <v>6</v>
      </c>
      <c r="F4427" t="s">
        <v>3993</v>
      </c>
      <c r="G4427" t="s">
        <v>4458</v>
      </c>
      <c r="H4427">
        <v>0</v>
      </c>
      <c r="I4427">
        <v>0</v>
      </c>
      <c r="J4427">
        <v>0.14000000000000001</v>
      </c>
      <c r="K4427">
        <v>-0.66</v>
      </c>
      <c r="L4427">
        <v>62.1</v>
      </c>
      <c r="M4427" t="str">
        <f t="shared" si="209"/>
        <v/>
      </c>
      <c r="N4427" s="12" t="str">
        <f t="shared" si="210"/>
        <v/>
      </c>
      <c r="O4427" t="str">
        <f t="shared" si="211"/>
        <v/>
      </c>
    </row>
    <row r="4428" spans="1:15" x14ac:dyDescent="0.25">
      <c r="A4428">
        <v>1988</v>
      </c>
      <c r="B4428">
        <v>1</v>
      </c>
      <c r="C4428" s="2">
        <v>0.58124999999999993</v>
      </c>
      <c r="D4428">
        <v>3</v>
      </c>
      <c r="E4428">
        <v>6</v>
      </c>
      <c r="F4428" t="s">
        <v>3993</v>
      </c>
      <c r="G4428" t="s">
        <v>4453</v>
      </c>
      <c r="H4428">
        <v>0</v>
      </c>
      <c r="I4428">
        <v>0</v>
      </c>
      <c r="J4428">
        <v>-0.66</v>
      </c>
      <c r="K4428">
        <v>-1.9</v>
      </c>
      <c r="L4428">
        <v>65.5</v>
      </c>
      <c r="M4428" t="str">
        <f t="shared" si="209"/>
        <v/>
      </c>
      <c r="N4428" s="12" t="str">
        <f t="shared" si="210"/>
        <v/>
      </c>
      <c r="O4428" t="str">
        <f t="shared" si="211"/>
        <v/>
      </c>
    </row>
    <row r="4429" spans="1:15" x14ac:dyDescent="0.25">
      <c r="A4429">
        <v>1988</v>
      </c>
      <c r="B4429">
        <v>1</v>
      </c>
      <c r="C4429" s="2">
        <v>0.56666666666666665</v>
      </c>
      <c r="D4429">
        <v>4</v>
      </c>
      <c r="E4429">
        <v>6</v>
      </c>
      <c r="F4429" t="s">
        <v>3993</v>
      </c>
      <c r="G4429" t="s">
        <v>4535</v>
      </c>
      <c r="H4429">
        <v>0</v>
      </c>
      <c r="I4429">
        <v>0</v>
      </c>
      <c r="J4429">
        <v>-1.9</v>
      </c>
      <c r="K4429">
        <v>-1.86</v>
      </c>
      <c r="L4429">
        <v>65.400000000000006</v>
      </c>
      <c r="M4429" t="str">
        <f t="shared" si="209"/>
        <v/>
      </c>
      <c r="N4429" s="12" t="str">
        <f t="shared" si="210"/>
        <v/>
      </c>
      <c r="O4429" t="str">
        <f t="shared" si="211"/>
        <v/>
      </c>
    </row>
    <row r="4430" spans="1:15" x14ac:dyDescent="0.25">
      <c r="A4430">
        <v>1988</v>
      </c>
      <c r="B4430">
        <v>1</v>
      </c>
      <c r="C4430" s="2">
        <v>0.5493055555555556</v>
      </c>
      <c r="D4430">
        <v>1</v>
      </c>
      <c r="E4430">
        <v>10</v>
      </c>
      <c r="F4430" t="s">
        <v>370</v>
      </c>
      <c r="G4430" t="s">
        <v>4534</v>
      </c>
      <c r="H4430">
        <v>0</v>
      </c>
      <c r="I4430">
        <v>7</v>
      </c>
      <c r="J4430">
        <v>1.86</v>
      </c>
      <c r="K4430">
        <v>7</v>
      </c>
      <c r="L4430">
        <v>78.400000000000006</v>
      </c>
      <c r="M4430">
        <f t="shared" si="209"/>
        <v>1</v>
      </c>
      <c r="N4430" s="12">
        <f t="shared" si="210"/>
        <v>1.2615740740740734E-3</v>
      </c>
      <c r="O4430">
        <f t="shared" si="211"/>
        <v>7</v>
      </c>
    </row>
    <row r="4431" spans="1:15" x14ac:dyDescent="0.25">
      <c r="A4431">
        <v>1988</v>
      </c>
      <c r="B4431">
        <v>1</v>
      </c>
      <c r="C4431" s="2">
        <v>0.54375000000000007</v>
      </c>
      <c r="G4431" t="s">
        <v>4533</v>
      </c>
      <c r="H4431">
        <v>0</v>
      </c>
      <c r="I4431">
        <v>7</v>
      </c>
      <c r="J4431">
        <v>0</v>
      </c>
      <c r="K4431">
        <v>-0.06</v>
      </c>
      <c r="L4431">
        <v>78.5</v>
      </c>
      <c r="M4431" t="str">
        <f t="shared" si="209"/>
        <v/>
      </c>
      <c r="N4431" s="12" t="str">
        <f t="shared" si="210"/>
        <v/>
      </c>
      <c r="O4431" t="str">
        <f t="shared" si="211"/>
        <v/>
      </c>
    </row>
    <row r="4432" spans="1:15" x14ac:dyDescent="0.25">
      <c r="A4432">
        <v>1988</v>
      </c>
      <c r="B4432">
        <v>1</v>
      </c>
      <c r="C4432" s="2">
        <v>0.53333333333333333</v>
      </c>
      <c r="D4432">
        <v>1</v>
      </c>
      <c r="E4432">
        <v>10</v>
      </c>
      <c r="F4432" t="s">
        <v>3918</v>
      </c>
      <c r="G4432" t="s">
        <v>4532</v>
      </c>
      <c r="H4432">
        <v>0</v>
      </c>
      <c r="I4432">
        <v>7</v>
      </c>
      <c r="J4432">
        <v>-0.06</v>
      </c>
      <c r="K4432">
        <v>0.75</v>
      </c>
      <c r="L4432">
        <v>76.7</v>
      </c>
      <c r="M4432" t="str">
        <f t="shared" si="209"/>
        <v/>
      </c>
      <c r="N4432" s="12" t="str">
        <f t="shared" si="210"/>
        <v/>
      </c>
      <c r="O4432" t="str">
        <f t="shared" si="211"/>
        <v/>
      </c>
    </row>
    <row r="4433" spans="1:15" x14ac:dyDescent="0.25">
      <c r="A4433">
        <v>1988</v>
      </c>
      <c r="B4433">
        <v>1</v>
      </c>
      <c r="C4433" s="2">
        <v>0.5229166666666667</v>
      </c>
      <c r="D4433">
        <v>2</v>
      </c>
      <c r="E4433">
        <v>1</v>
      </c>
      <c r="F4433" t="s">
        <v>4041</v>
      </c>
      <c r="G4433" t="s">
        <v>4420</v>
      </c>
      <c r="H4433">
        <v>0</v>
      </c>
      <c r="I4433">
        <v>7</v>
      </c>
      <c r="J4433">
        <v>0.75</v>
      </c>
      <c r="K4433">
        <v>0.94</v>
      </c>
      <c r="L4433">
        <v>76.3</v>
      </c>
      <c r="M4433" t="str">
        <f t="shared" si="209"/>
        <v/>
      </c>
      <c r="N4433" s="12" t="str">
        <f t="shared" si="210"/>
        <v/>
      </c>
      <c r="O4433" t="str">
        <f t="shared" si="211"/>
        <v/>
      </c>
    </row>
    <row r="4434" spans="1:15" x14ac:dyDescent="0.25">
      <c r="A4434">
        <v>1988</v>
      </c>
      <c r="B4434">
        <v>1</v>
      </c>
      <c r="C4434" s="2">
        <v>0.51250000000000007</v>
      </c>
      <c r="D4434">
        <v>1</v>
      </c>
      <c r="E4434">
        <v>10</v>
      </c>
      <c r="F4434" t="s">
        <v>3958</v>
      </c>
      <c r="G4434" t="s">
        <v>4531</v>
      </c>
      <c r="H4434">
        <v>0</v>
      </c>
      <c r="I4434">
        <v>7</v>
      </c>
      <c r="J4434">
        <v>0.94</v>
      </c>
      <c r="K4434">
        <v>1.07</v>
      </c>
      <c r="L4434">
        <v>76</v>
      </c>
      <c r="M4434" t="str">
        <f t="shared" si="209"/>
        <v/>
      </c>
      <c r="N4434" s="12" t="str">
        <f t="shared" si="210"/>
        <v/>
      </c>
      <c r="O4434" t="str">
        <f t="shared" si="211"/>
        <v/>
      </c>
    </row>
    <row r="4435" spans="1:15" x14ac:dyDescent="0.25">
      <c r="A4435">
        <v>1988</v>
      </c>
      <c r="B4435">
        <v>1</v>
      </c>
      <c r="C4435" s="2">
        <v>0.50208333333333333</v>
      </c>
      <c r="D4435">
        <v>2</v>
      </c>
      <c r="E4435">
        <v>5</v>
      </c>
      <c r="F4435" t="s">
        <v>3922</v>
      </c>
      <c r="G4435" t="s">
        <v>4472</v>
      </c>
      <c r="H4435">
        <v>0</v>
      </c>
      <c r="I4435">
        <v>7</v>
      </c>
      <c r="J4435">
        <v>1.07</v>
      </c>
      <c r="K4435">
        <v>0.37</v>
      </c>
      <c r="L4435">
        <v>77.599999999999994</v>
      </c>
      <c r="M4435" t="str">
        <f t="shared" si="209"/>
        <v/>
      </c>
      <c r="N4435" s="12" t="str">
        <f t="shared" si="210"/>
        <v/>
      </c>
      <c r="O4435" t="str">
        <f t="shared" si="211"/>
        <v/>
      </c>
    </row>
    <row r="4436" spans="1:15" x14ac:dyDescent="0.25">
      <c r="A4436">
        <v>1988</v>
      </c>
      <c r="B4436">
        <v>1</v>
      </c>
      <c r="C4436" s="2">
        <v>0.4916666666666667</v>
      </c>
      <c r="D4436">
        <v>3</v>
      </c>
      <c r="E4436">
        <v>5</v>
      </c>
      <c r="F4436" t="s">
        <v>3922</v>
      </c>
      <c r="G4436" t="s">
        <v>4453</v>
      </c>
      <c r="H4436">
        <v>0</v>
      </c>
      <c r="I4436">
        <v>7</v>
      </c>
      <c r="J4436">
        <v>0.37</v>
      </c>
      <c r="K4436">
        <v>-1.04</v>
      </c>
      <c r="L4436">
        <v>80.7</v>
      </c>
      <c r="M4436" t="str">
        <f t="shared" si="209"/>
        <v/>
      </c>
      <c r="N4436" s="12" t="str">
        <f t="shared" si="210"/>
        <v/>
      </c>
      <c r="O4436" t="str">
        <f t="shared" si="211"/>
        <v/>
      </c>
    </row>
    <row r="4437" spans="1:15" x14ac:dyDescent="0.25">
      <c r="A4437">
        <v>1988</v>
      </c>
      <c r="B4437">
        <v>1</v>
      </c>
      <c r="C4437" s="2">
        <v>0.48125000000000001</v>
      </c>
      <c r="D4437">
        <v>4</v>
      </c>
      <c r="E4437">
        <v>5</v>
      </c>
      <c r="F4437" t="s">
        <v>3922</v>
      </c>
      <c r="G4437" t="s">
        <v>4530</v>
      </c>
      <c r="H4437">
        <v>0</v>
      </c>
      <c r="I4437">
        <v>7</v>
      </c>
      <c r="J4437">
        <v>-1.04</v>
      </c>
      <c r="K4437">
        <v>-1.07</v>
      </c>
      <c r="L4437">
        <v>80.8</v>
      </c>
      <c r="M4437" t="str">
        <f t="shared" si="209"/>
        <v/>
      </c>
      <c r="N4437" s="12" t="str">
        <f t="shared" si="210"/>
        <v/>
      </c>
      <c r="O4437" t="str">
        <f t="shared" si="211"/>
        <v/>
      </c>
    </row>
    <row r="4438" spans="1:15" x14ac:dyDescent="0.25">
      <c r="A4438">
        <v>1988</v>
      </c>
      <c r="B4438">
        <v>1</v>
      </c>
      <c r="C4438" s="2">
        <v>0.4680555555555555</v>
      </c>
      <c r="D4438">
        <v>1</v>
      </c>
      <c r="E4438">
        <v>10</v>
      </c>
      <c r="F4438" t="s">
        <v>2894</v>
      </c>
      <c r="G4438" t="s">
        <v>4211</v>
      </c>
      <c r="H4438">
        <v>0</v>
      </c>
      <c r="I4438">
        <v>7</v>
      </c>
      <c r="J4438">
        <v>1.07</v>
      </c>
      <c r="K4438">
        <v>0.53</v>
      </c>
      <c r="L4438">
        <v>79.7</v>
      </c>
      <c r="M4438" t="str">
        <f t="shared" si="209"/>
        <v/>
      </c>
      <c r="N4438" s="12" t="str">
        <f t="shared" si="210"/>
        <v/>
      </c>
      <c r="O4438" t="str">
        <f t="shared" si="211"/>
        <v/>
      </c>
    </row>
    <row r="4439" spans="1:15" x14ac:dyDescent="0.25">
      <c r="A4439">
        <v>1988</v>
      </c>
      <c r="B4439">
        <v>1</v>
      </c>
      <c r="C4439" s="2">
        <v>0.45624999999999999</v>
      </c>
      <c r="D4439">
        <v>2</v>
      </c>
      <c r="E4439">
        <v>10</v>
      </c>
      <c r="F4439" t="s">
        <v>2894</v>
      </c>
      <c r="G4439" t="s">
        <v>4529</v>
      </c>
      <c r="H4439">
        <v>0</v>
      </c>
      <c r="I4439">
        <v>7</v>
      </c>
      <c r="J4439">
        <v>0.53</v>
      </c>
      <c r="K4439">
        <v>3.18</v>
      </c>
      <c r="L4439">
        <v>85</v>
      </c>
      <c r="M4439" t="str">
        <f t="shared" si="209"/>
        <v/>
      </c>
      <c r="N4439" s="12" t="str">
        <f t="shared" si="210"/>
        <v/>
      </c>
      <c r="O4439" t="str">
        <f t="shared" si="211"/>
        <v/>
      </c>
    </row>
    <row r="4440" spans="1:15" x14ac:dyDescent="0.25">
      <c r="A4440">
        <v>1988</v>
      </c>
      <c r="B4440">
        <v>1</v>
      </c>
      <c r="C4440" s="2">
        <v>0.44444444444444442</v>
      </c>
      <c r="D4440">
        <v>1</v>
      </c>
      <c r="E4440">
        <v>10</v>
      </c>
      <c r="F4440" t="s">
        <v>3959</v>
      </c>
      <c r="G4440" t="s">
        <v>4528</v>
      </c>
      <c r="H4440">
        <v>0</v>
      </c>
      <c r="I4440">
        <v>7</v>
      </c>
      <c r="J4440">
        <v>3.18</v>
      </c>
      <c r="K4440">
        <v>4.71</v>
      </c>
      <c r="L4440">
        <v>87.6</v>
      </c>
      <c r="M4440" t="str">
        <f t="shared" si="209"/>
        <v/>
      </c>
      <c r="N4440" s="12" t="str">
        <f t="shared" si="210"/>
        <v/>
      </c>
      <c r="O4440" t="str">
        <f t="shared" si="211"/>
        <v/>
      </c>
    </row>
    <row r="4441" spans="1:15" x14ac:dyDescent="0.25">
      <c r="A4441">
        <v>1988</v>
      </c>
      <c r="B4441">
        <v>1</v>
      </c>
      <c r="C4441" s="2">
        <v>0.43263888888888885</v>
      </c>
      <c r="D4441">
        <v>1</v>
      </c>
      <c r="E4441">
        <v>10</v>
      </c>
      <c r="F4441" t="s">
        <v>4527</v>
      </c>
      <c r="G4441" t="s">
        <v>4526</v>
      </c>
      <c r="H4441">
        <v>0</v>
      </c>
      <c r="I4441">
        <v>7</v>
      </c>
      <c r="J4441">
        <v>4.71</v>
      </c>
      <c r="K4441">
        <v>4.22</v>
      </c>
      <c r="L4441">
        <v>86.8</v>
      </c>
      <c r="M4441" t="str">
        <f t="shared" si="209"/>
        <v/>
      </c>
      <c r="N4441" s="12" t="str">
        <f t="shared" si="210"/>
        <v/>
      </c>
      <c r="O4441" t="str">
        <f t="shared" si="211"/>
        <v/>
      </c>
    </row>
    <row r="4442" spans="1:15" x14ac:dyDescent="0.25">
      <c r="A4442">
        <v>1988</v>
      </c>
      <c r="B4442">
        <v>1</v>
      </c>
      <c r="C4442" s="2">
        <v>0.42083333333333334</v>
      </c>
      <c r="D4442">
        <v>2</v>
      </c>
      <c r="E4442">
        <v>9</v>
      </c>
      <c r="F4442" t="s">
        <v>4520</v>
      </c>
      <c r="G4442" t="s">
        <v>4525</v>
      </c>
      <c r="H4442">
        <v>0</v>
      </c>
      <c r="I4442">
        <v>7</v>
      </c>
      <c r="J4442">
        <v>4.22</v>
      </c>
      <c r="K4442">
        <v>4.5599999999999996</v>
      </c>
      <c r="L4442">
        <v>87.4</v>
      </c>
      <c r="M4442" t="str">
        <f t="shared" si="209"/>
        <v/>
      </c>
      <c r="N4442" s="12" t="str">
        <f t="shared" si="210"/>
        <v/>
      </c>
      <c r="O4442" t="str">
        <f t="shared" si="211"/>
        <v/>
      </c>
    </row>
    <row r="4443" spans="1:15" x14ac:dyDescent="0.25">
      <c r="A4443">
        <v>1988</v>
      </c>
      <c r="B4443">
        <v>1</v>
      </c>
      <c r="C4443" s="2">
        <v>0.40902777777777777</v>
      </c>
      <c r="D4443">
        <v>3</v>
      </c>
      <c r="E4443">
        <v>3</v>
      </c>
      <c r="F4443" t="s">
        <v>4524</v>
      </c>
      <c r="G4443" t="s">
        <v>3061</v>
      </c>
      <c r="H4443">
        <v>0</v>
      </c>
      <c r="I4443">
        <v>7</v>
      </c>
      <c r="J4443">
        <v>4.5599999999999996</v>
      </c>
      <c r="K4443">
        <v>2.99</v>
      </c>
      <c r="L4443">
        <v>84.7</v>
      </c>
      <c r="M4443" t="str">
        <f t="shared" si="209"/>
        <v/>
      </c>
      <c r="N4443" s="12" t="str">
        <f t="shared" si="210"/>
        <v/>
      </c>
      <c r="O4443" t="str">
        <f t="shared" si="211"/>
        <v/>
      </c>
    </row>
    <row r="4444" spans="1:15" x14ac:dyDescent="0.25">
      <c r="A4444">
        <v>1988</v>
      </c>
      <c r="B4444">
        <v>1</v>
      </c>
      <c r="C4444" s="2">
        <v>0.3972222222222222</v>
      </c>
      <c r="D4444">
        <v>4</v>
      </c>
      <c r="E4444">
        <v>4</v>
      </c>
      <c r="F4444" t="s">
        <v>3908</v>
      </c>
      <c r="G4444" t="s">
        <v>4523</v>
      </c>
      <c r="H4444">
        <v>0</v>
      </c>
      <c r="I4444">
        <v>10</v>
      </c>
      <c r="J4444">
        <v>2.99</v>
      </c>
      <c r="K4444">
        <v>3</v>
      </c>
      <c r="L4444">
        <v>84.8</v>
      </c>
      <c r="M4444">
        <f t="shared" si="209"/>
        <v>1</v>
      </c>
      <c r="N4444" s="12">
        <f t="shared" si="210"/>
        <v>3.7962962962962967E-3</v>
      </c>
      <c r="O4444">
        <f t="shared" si="211"/>
        <v>10</v>
      </c>
    </row>
    <row r="4445" spans="1:15" x14ac:dyDescent="0.25">
      <c r="A4445">
        <v>1988</v>
      </c>
      <c r="B4445">
        <v>1</v>
      </c>
      <c r="C4445" s="2">
        <v>0.38125000000000003</v>
      </c>
      <c r="G4445" t="s">
        <v>4522</v>
      </c>
      <c r="H4445">
        <v>0</v>
      </c>
      <c r="I4445">
        <v>10</v>
      </c>
      <c r="J4445">
        <v>0</v>
      </c>
      <c r="K4445">
        <v>-0.14000000000000001</v>
      </c>
      <c r="L4445">
        <v>85.1</v>
      </c>
      <c r="M4445" t="str">
        <f t="shared" si="209"/>
        <v/>
      </c>
      <c r="N4445" s="12" t="str">
        <f t="shared" si="210"/>
        <v/>
      </c>
      <c r="O4445" t="str">
        <f t="shared" si="211"/>
        <v/>
      </c>
    </row>
    <row r="4446" spans="1:15" x14ac:dyDescent="0.25">
      <c r="A4446">
        <v>1988</v>
      </c>
      <c r="B4446">
        <v>1</v>
      </c>
      <c r="C4446" s="2">
        <v>0.3666666666666667</v>
      </c>
      <c r="D4446">
        <v>1</v>
      </c>
      <c r="E4446">
        <v>10</v>
      </c>
      <c r="F4446" t="s">
        <v>4507</v>
      </c>
      <c r="G4446" t="s">
        <v>4521</v>
      </c>
      <c r="H4446">
        <v>0</v>
      </c>
      <c r="I4446">
        <v>10</v>
      </c>
      <c r="J4446">
        <v>-0.14000000000000001</v>
      </c>
      <c r="K4446">
        <v>-1.07</v>
      </c>
      <c r="L4446">
        <v>86.8</v>
      </c>
      <c r="M4446" t="str">
        <f t="shared" si="209"/>
        <v/>
      </c>
      <c r="N4446" s="12" t="str">
        <f t="shared" si="210"/>
        <v/>
      </c>
      <c r="O4446" t="str">
        <f t="shared" si="211"/>
        <v/>
      </c>
    </row>
    <row r="4447" spans="1:15" x14ac:dyDescent="0.25">
      <c r="A4447">
        <v>1988</v>
      </c>
      <c r="B4447">
        <v>1</v>
      </c>
      <c r="C4447" s="2">
        <v>0.3520833333333333</v>
      </c>
      <c r="D4447">
        <v>2</v>
      </c>
      <c r="E4447">
        <v>14</v>
      </c>
      <c r="F4447" t="s">
        <v>4520</v>
      </c>
      <c r="G4447" t="s">
        <v>4519</v>
      </c>
      <c r="H4447">
        <v>0</v>
      </c>
      <c r="I4447">
        <v>10</v>
      </c>
      <c r="J4447">
        <v>-1.07</v>
      </c>
      <c r="K4447">
        <v>-2.12</v>
      </c>
      <c r="L4447">
        <v>88.5</v>
      </c>
      <c r="M4447" t="str">
        <f t="shared" si="209"/>
        <v/>
      </c>
      <c r="N4447" s="12" t="str">
        <f t="shared" si="210"/>
        <v/>
      </c>
      <c r="O4447" t="str">
        <f t="shared" si="211"/>
        <v/>
      </c>
    </row>
    <row r="4448" spans="1:15" x14ac:dyDescent="0.25">
      <c r="A4448">
        <v>1988</v>
      </c>
      <c r="B4448">
        <v>1</v>
      </c>
      <c r="C4448" s="2">
        <v>0.33749999999999997</v>
      </c>
      <c r="D4448">
        <v>3</v>
      </c>
      <c r="E4448">
        <v>16</v>
      </c>
      <c r="F4448" t="s">
        <v>4518</v>
      </c>
      <c r="G4448" t="s">
        <v>4517</v>
      </c>
      <c r="H4448">
        <v>0</v>
      </c>
      <c r="I4448">
        <v>10</v>
      </c>
      <c r="J4448">
        <v>-2.12</v>
      </c>
      <c r="K4448">
        <v>2.2599999999999998</v>
      </c>
      <c r="L4448">
        <v>80.400000000000006</v>
      </c>
      <c r="M4448" t="str">
        <f t="shared" si="209"/>
        <v/>
      </c>
      <c r="N4448" s="12" t="str">
        <f t="shared" si="210"/>
        <v/>
      </c>
      <c r="O4448" t="str">
        <f t="shared" si="211"/>
        <v/>
      </c>
    </row>
    <row r="4449" spans="1:15" x14ac:dyDescent="0.25">
      <c r="A4449">
        <v>1988</v>
      </c>
      <c r="B4449">
        <v>1</v>
      </c>
      <c r="C4449" s="2">
        <v>0.32291666666666669</v>
      </c>
      <c r="D4449">
        <v>1</v>
      </c>
      <c r="E4449">
        <v>10</v>
      </c>
      <c r="F4449" t="s">
        <v>3903</v>
      </c>
      <c r="G4449" t="s">
        <v>4516</v>
      </c>
      <c r="H4449">
        <v>0</v>
      </c>
      <c r="I4449">
        <v>10</v>
      </c>
      <c r="J4449">
        <v>2.2599999999999998</v>
      </c>
      <c r="K4449">
        <v>1.17</v>
      </c>
      <c r="L4449">
        <v>82.7</v>
      </c>
      <c r="M4449" t="str">
        <f t="shared" si="209"/>
        <v/>
      </c>
      <c r="N4449" s="12" t="str">
        <f t="shared" si="210"/>
        <v/>
      </c>
      <c r="O4449" t="str">
        <f t="shared" si="211"/>
        <v/>
      </c>
    </row>
    <row r="4450" spans="1:15" x14ac:dyDescent="0.25">
      <c r="A4450">
        <v>1988</v>
      </c>
      <c r="B4450">
        <v>1</v>
      </c>
      <c r="C4450" s="2">
        <v>0.30833333333333335</v>
      </c>
      <c r="D4450">
        <v>2</v>
      </c>
      <c r="E4450">
        <v>14</v>
      </c>
      <c r="F4450" t="s">
        <v>4514</v>
      </c>
      <c r="G4450" t="s">
        <v>4515</v>
      </c>
      <c r="H4450">
        <v>0</v>
      </c>
      <c r="I4450">
        <v>10</v>
      </c>
      <c r="J4450">
        <v>1.17</v>
      </c>
      <c r="K4450">
        <v>0.5</v>
      </c>
      <c r="L4450">
        <v>84.1</v>
      </c>
      <c r="M4450" t="str">
        <f t="shared" si="209"/>
        <v/>
      </c>
      <c r="N4450" s="12" t="str">
        <f t="shared" si="210"/>
        <v/>
      </c>
      <c r="O4450" t="str">
        <f t="shared" si="211"/>
        <v/>
      </c>
    </row>
    <row r="4451" spans="1:15" x14ac:dyDescent="0.25">
      <c r="A4451">
        <v>1988</v>
      </c>
      <c r="B4451">
        <v>1</v>
      </c>
      <c r="C4451" s="2">
        <v>0.29375000000000001</v>
      </c>
      <c r="D4451">
        <v>3</v>
      </c>
      <c r="E4451">
        <v>14</v>
      </c>
      <c r="F4451" t="s">
        <v>4514</v>
      </c>
      <c r="G4451" t="s">
        <v>4453</v>
      </c>
      <c r="H4451">
        <v>0</v>
      </c>
      <c r="I4451">
        <v>10</v>
      </c>
      <c r="J4451">
        <v>0.5</v>
      </c>
      <c r="K4451">
        <v>-0.32</v>
      </c>
      <c r="L4451">
        <v>85.7</v>
      </c>
      <c r="M4451" t="str">
        <f t="shared" si="209"/>
        <v/>
      </c>
      <c r="N4451" s="12" t="str">
        <f t="shared" si="210"/>
        <v/>
      </c>
      <c r="O4451" t="str">
        <f t="shared" si="211"/>
        <v/>
      </c>
    </row>
    <row r="4452" spans="1:15" x14ac:dyDescent="0.25">
      <c r="A4452">
        <v>1988</v>
      </c>
      <c r="B4452">
        <v>1</v>
      </c>
      <c r="C4452" s="2">
        <v>0.27916666666666667</v>
      </c>
      <c r="D4452">
        <v>4</v>
      </c>
      <c r="E4452">
        <v>14</v>
      </c>
      <c r="F4452" t="s">
        <v>4514</v>
      </c>
      <c r="G4452" t="s">
        <v>4513</v>
      </c>
      <c r="H4452">
        <v>0</v>
      </c>
      <c r="I4452">
        <v>10</v>
      </c>
      <c r="J4452">
        <v>-0.32</v>
      </c>
      <c r="K4452">
        <v>-0.81</v>
      </c>
      <c r="L4452">
        <v>86.6</v>
      </c>
      <c r="M4452" t="str">
        <f t="shared" si="209"/>
        <v/>
      </c>
      <c r="N4452" s="12" t="str">
        <f t="shared" si="210"/>
        <v/>
      </c>
      <c r="O4452" t="str">
        <f t="shared" si="211"/>
        <v/>
      </c>
    </row>
    <row r="4453" spans="1:15" x14ac:dyDescent="0.25">
      <c r="A4453">
        <v>1988</v>
      </c>
      <c r="B4453">
        <v>1</v>
      </c>
      <c r="C4453" s="2">
        <v>0.26250000000000001</v>
      </c>
      <c r="D4453">
        <v>1</v>
      </c>
      <c r="E4453">
        <v>10</v>
      </c>
      <c r="F4453" t="s">
        <v>423</v>
      </c>
      <c r="G4453" t="s">
        <v>4512</v>
      </c>
      <c r="H4453">
        <v>0</v>
      </c>
      <c r="I4453">
        <v>10</v>
      </c>
      <c r="J4453">
        <v>0.81</v>
      </c>
      <c r="K4453">
        <v>1.53</v>
      </c>
      <c r="L4453">
        <v>87.8</v>
      </c>
      <c r="M4453" t="str">
        <f t="shared" si="209"/>
        <v/>
      </c>
      <c r="N4453" s="12" t="str">
        <f t="shared" si="210"/>
        <v/>
      </c>
      <c r="O4453" t="str">
        <f t="shared" si="211"/>
        <v/>
      </c>
    </row>
    <row r="4454" spans="1:15" x14ac:dyDescent="0.25">
      <c r="A4454">
        <v>1988</v>
      </c>
      <c r="B4454">
        <v>1</v>
      </c>
      <c r="C4454" s="2">
        <v>0.24861111111111112</v>
      </c>
      <c r="D4454">
        <v>1</v>
      </c>
      <c r="E4454">
        <v>10</v>
      </c>
      <c r="F4454" t="s">
        <v>324</v>
      </c>
      <c r="G4454" t="s">
        <v>4511</v>
      </c>
      <c r="H4454">
        <v>0</v>
      </c>
      <c r="I4454">
        <v>10</v>
      </c>
      <c r="J4454">
        <v>1.53</v>
      </c>
      <c r="K4454">
        <v>2.39</v>
      </c>
      <c r="L4454">
        <v>89.2</v>
      </c>
      <c r="M4454" t="str">
        <f t="shared" si="209"/>
        <v/>
      </c>
      <c r="N4454" s="12" t="str">
        <f t="shared" si="210"/>
        <v/>
      </c>
      <c r="O4454" t="str">
        <f t="shared" si="211"/>
        <v/>
      </c>
    </row>
    <row r="4455" spans="1:15" x14ac:dyDescent="0.25">
      <c r="A4455">
        <v>1988</v>
      </c>
      <c r="B4455">
        <v>1</v>
      </c>
      <c r="C4455" s="2">
        <v>0.23472222222222219</v>
      </c>
      <c r="D4455">
        <v>1</v>
      </c>
      <c r="E4455">
        <v>10</v>
      </c>
      <c r="F4455" t="s">
        <v>3990</v>
      </c>
      <c r="G4455" t="s">
        <v>4441</v>
      </c>
      <c r="H4455">
        <v>0</v>
      </c>
      <c r="I4455">
        <v>10</v>
      </c>
      <c r="J4455">
        <v>2.39</v>
      </c>
      <c r="K4455">
        <v>1.85</v>
      </c>
      <c r="L4455">
        <v>88.4</v>
      </c>
      <c r="M4455" t="str">
        <f t="shared" si="209"/>
        <v/>
      </c>
      <c r="N4455" s="12" t="str">
        <f t="shared" si="210"/>
        <v/>
      </c>
      <c r="O4455" t="str">
        <f t="shared" si="211"/>
        <v/>
      </c>
    </row>
    <row r="4456" spans="1:15" x14ac:dyDescent="0.25">
      <c r="A4456">
        <v>1988</v>
      </c>
      <c r="B4456">
        <v>1</v>
      </c>
      <c r="C4456" s="2">
        <v>0.22083333333333333</v>
      </c>
      <c r="D4456">
        <v>2</v>
      </c>
      <c r="E4456">
        <v>10</v>
      </c>
      <c r="F4456" t="s">
        <v>3990</v>
      </c>
      <c r="G4456" t="s">
        <v>4510</v>
      </c>
      <c r="H4456">
        <v>0</v>
      </c>
      <c r="I4456">
        <v>10</v>
      </c>
      <c r="J4456">
        <v>1.85</v>
      </c>
      <c r="K4456">
        <v>3.58</v>
      </c>
      <c r="L4456">
        <v>91</v>
      </c>
      <c r="M4456" t="str">
        <f t="shared" si="209"/>
        <v/>
      </c>
      <c r="N4456" s="12" t="str">
        <f t="shared" si="210"/>
        <v/>
      </c>
      <c r="O4456" t="str">
        <f t="shared" si="211"/>
        <v/>
      </c>
    </row>
    <row r="4457" spans="1:15" x14ac:dyDescent="0.25">
      <c r="A4457">
        <v>1988</v>
      </c>
      <c r="B4457">
        <v>1</v>
      </c>
      <c r="C4457" s="2">
        <v>0.20694444444444446</v>
      </c>
      <c r="D4457">
        <v>1</v>
      </c>
      <c r="E4457">
        <v>10</v>
      </c>
      <c r="F4457" t="s">
        <v>3958</v>
      </c>
      <c r="G4457" t="s">
        <v>4244</v>
      </c>
      <c r="H4457">
        <v>0</v>
      </c>
      <c r="I4457">
        <v>10</v>
      </c>
      <c r="J4457">
        <v>3.58</v>
      </c>
      <c r="K4457">
        <v>3.03</v>
      </c>
      <c r="L4457">
        <v>90.3</v>
      </c>
      <c r="M4457" t="str">
        <f t="shared" si="209"/>
        <v/>
      </c>
      <c r="N4457" s="12" t="str">
        <f t="shared" si="210"/>
        <v/>
      </c>
      <c r="O4457" t="str">
        <f t="shared" si="211"/>
        <v/>
      </c>
    </row>
    <row r="4458" spans="1:15" x14ac:dyDescent="0.25">
      <c r="A4458">
        <v>1988</v>
      </c>
      <c r="B4458">
        <v>1</v>
      </c>
      <c r="C4458" s="2">
        <v>0.19305555555555554</v>
      </c>
      <c r="D4458">
        <v>2</v>
      </c>
      <c r="E4458">
        <v>10</v>
      </c>
      <c r="F4458" t="s">
        <v>3958</v>
      </c>
      <c r="G4458" t="s">
        <v>4451</v>
      </c>
      <c r="H4458">
        <v>0</v>
      </c>
      <c r="I4458">
        <v>10</v>
      </c>
      <c r="J4458">
        <v>3.03</v>
      </c>
      <c r="K4458">
        <v>2.34</v>
      </c>
      <c r="L4458">
        <v>89.3</v>
      </c>
      <c r="M4458" t="str">
        <f t="shared" si="209"/>
        <v/>
      </c>
      <c r="N4458" s="12" t="str">
        <f t="shared" si="210"/>
        <v/>
      </c>
      <c r="O4458" t="str">
        <f t="shared" si="211"/>
        <v/>
      </c>
    </row>
    <row r="4459" spans="1:15" x14ac:dyDescent="0.25">
      <c r="A4459">
        <v>1988</v>
      </c>
      <c r="B4459">
        <v>1</v>
      </c>
      <c r="C4459" s="2">
        <v>0.17916666666666667</v>
      </c>
      <c r="D4459">
        <v>3</v>
      </c>
      <c r="E4459">
        <v>10</v>
      </c>
      <c r="F4459" t="s">
        <v>3958</v>
      </c>
      <c r="G4459" t="s">
        <v>4509</v>
      </c>
      <c r="H4459">
        <v>0</v>
      </c>
      <c r="I4459">
        <v>10</v>
      </c>
      <c r="J4459">
        <v>2.34</v>
      </c>
      <c r="K4459">
        <v>7.0000000000000007E-2</v>
      </c>
      <c r="L4459">
        <v>85.6</v>
      </c>
      <c r="M4459" t="str">
        <f t="shared" si="209"/>
        <v/>
      </c>
      <c r="N4459" s="12" t="str">
        <f t="shared" si="210"/>
        <v/>
      </c>
      <c r="O4459" t="str">
        <f t="shared" si="211"/>
        <v/>
      </c>
    </row>
    <row r="4460" spans="1:15" x14ac:dyDescent="0.25">
      <c r="A4460">
        <v>1988</v>
      </c>
      <c r="B4460">
        <v>1</v>
      </c>
      <c r="C4460" s="2">
        <v>0.16527777777777777</v>
      </c>
      <c r="D4460">
        <v>4</v>
      </c>
      <c r="E4460">
        <v>28</v>
      </c>
      <c r="F4460" t="s">
        <v>3990</v>
      </c>
      <c r="G4460" t="s">
        <v>4508</v>
      </c>
      <c r="H4460">
        <v>0</v>
      </c>
      <c r="I4460">
        <v>10</v>
      </c>
      <c r="J4460">
        <v>7.0000000000000007E-2</v>
      </c>
      <c r="K4460">
        <v>0.14000000000000001</v>
      </c>
      <c r="L4460">
        <v>85.7</v>
      </c>
      <c r="M4460" t="str">
        <f t="shared" si="209"/>
        <v/>
      </c>
      <c r="N4460" s="12" t="str">
        <f t="shared" si="210"/>
        <v/>
      </c>
      <c r="O4460" t="str">
        <f t="shared" si="211"/>
        <v/>
      </c>
    </row>
    <row r="4461" spans="1:15" x14ac:dyDescent="0.25">
      <c r="A4461">
        <v>1988</v>
      </c>
      <c r="B4461">
        <v>1</v>
      </c>
      <c r="C4461" s="2">
        <v>0.14791666666666667</v>
      </c>
      <c r="D4461">
        <v>1</v>
      </c>
      <c r="E4461">
        <v>10</v>
      </c>
      <c r="F4461" t="s">
        <v>4507</v>
      </c>
      <c r="G4461" t="s">
        <v>4506</v>
      </c>
      <c r="H4461">
        <v>0</v>
      </c>
      <c r="I4461">
        <v>10</v>
      </c>
      <c r="J4461">
        <v>-0.14000000000000001</v>
      </c>
      <c r="K4461">
        <v>0.69</v>
      </c>
      <c r="L4461">
        <v>84.2</v>
      </c>
      <c r="M4461" t="str">
        <f t="shared" si="209"/>
        <v/>
      </c>
      <c r="N4461" s="12" t="str">
        <f t="shared" si="210"/>
        <v/>
      </c>
      <c r="O4461" t="str">
        <f t="shared" si="211"/>
        <v/>
      </c>
    </row>
    <row r="4462" spans="1:15" x14ac:dyDescent="0.25">
      <c r="A4462">
        <v>1988</v>
      </c>
      <c r="B4462">
        <v>1</v>
      </c>
      <c r="C4462" s="2">
        <v>0.13263888888888889</v>
      </c>
      <c r="D4462">
        <v>2</v>
      </c>
      <c r="E4462">
        <v>1</v>
      </c>
      <c r="F4462" t="s">
        <v>4425</v>
      </c>
      <c r="H4462">
        <v>0</v>
      </c>
      <c r="I4462">
        <v>10</v>
      </c>
      <c r="J4462">
        <v>0.69</v>
      </c>
      <c r="K4462">
        <v>-0.78</v>
      </c>
      <c r="L4462">
        <v>87</v>
      </c>
      <c r="M4462" t="str">
        <f t="shared" si="209"/>
        <v/>
      </c>
      <c r="N4462" s="12" t="str">
        <f t="shared" si="210"/>
        <v/>
      </c>
      <c r="O4462" t="str">
        <f t="shared" si="211"/>
        <v/>
      </c>
    </row>
    <row r="4463" spans="1:15" x14ac:dyDescent="0.25">
      <c r="A4463">
        <v>1988</v>
      </c>
      <c r="B4463">
        <v>1</v>
      </c>
      <c r="C4463" s="2">
        <v>0.1173611111111111</v>
      </c>
      <c r="D4463">
        <v>2</v>
      </c>
      <c r="E4463">
        <v>11</v>
      </c>
      <c r="F4463" t="s">
        <v>4505</v>
      </c>
      <c r="G4463" t="s">
        <v>4479</v>
      </c>
      <c r="H4463">
        <v>0</v>
      </c>
      <c r="I4463">
        <v>10</v>
      </c>
      <c r="J4463">
        <v>-0.78</v>
      </c>
      <c r="K4463">
        <v>-1.47</v>
      </c>
      <c r="L4463">
        <v>88.2</v>
      </c>
      <c r="M4463" t="str">
        <f t="shared" si="209"/>
        <v/>
      </c>
      <c r="N4463" s="12" t="str">
        <f t="shared" si="210"/>
        <v/>
      </c>
      <c r="O4463" t="str">
        <f t="shared" si="211"/>
        <v/>
      </c>
    </row>
    <row r="4464" spans="1:15" x14ac:dyDescent="0.25">
      <c r="A4464">
        <v>1988</v>
      </c>
      <c r="B4464">
        <v>1</v>
      </c>
      <c r="C4464" s="2">
        <v>0.10208333333333335</v>
      </c>
      <c r="D4464">
        <v>3</v>
      </c>
      <c r="E4464">
        <v>11</v>
      </c>
      <c r="F4464" t="s">
        <v>4505</v>
      </c>
      <c r="G4464" t="s">
        <v>4504</v>
      </c>
      <c r="H4464">
        <v>0</v>
      </c>
      <c r="I4464">
        <v>10</v>
      </c>
      <c r="J4464">
        <v>-1.47</v>
      </c>
      <c r="K4464">
        <v>1.27</v>
      </c>
      <c r="L4464">
        <v>83.2</v>
      </c>
      <c r="M4464" t="str">
        <f t="shared" si="209"/>
        <v/>
      </c>
      <c r="N4464" s="12" t="str">
        <f t="shared" si="210"/>
        <v/>
      </c>
      <c r="O4464" t="str">
        <f t="shared" si="211"/>
        <v/>
      </c>
    </row>
    <row r="4465" spans="1:15" x14ac:dyDescent="0.25">
      <c r="A4465">
        <v>1988</v>
      </c>
      <c r="B4465">
        <v>1</v>
      </c>
      <c r="C4465" s="2">
        <v>8.6805555555555566E-2</v>
      </c>
      <c r="D4465">
        <v>1</v>
      </c>
      <c r="E4465">
        <v>10</v>
      </c>
      <c r="F4465" t="s">
        <v>3922</v>
      </c>
      <c r="G4465" t="s">
        <v>4503</v>
      </c>
      <c r="H4465">
        <v>0</v>
      </c>
      <c r="I4465">
        <v>10</v>
      </c>
      <c r="J4465">
        <v>1.27</v>
      </c>
      <c r="K4465">
        <v>-0.63</v>
      </c>
      <c r="L4465">
        <v>86.9</v>
      </c>
      <c r="M4465" t="str">
        <f t="shared" si="209"/>
        <v/>
      </c>
      <c r="N4465" s="12" t="str">
        <f t="shared" si="210"/>
        <v/>
      </c>
      <c r="O4465" t="str">
        <f t="shared" si="211"/>
        <v/>
      </c>
    </row>
    <row r="4466" spans="1:15" x14ac:dyDescent="0.25">
      <c r="A4466">
        <v>1988</v>
      </c>
      <c r="B4466">
        <v>1</v>
      </c>
      <c r="C4466" s="2">
        <v>7.1527777777777787E-2</v>
      </c>
      <c r="D4466">
        <v>2</v>
      </c>
      <c r="E4466">
        <v>20</v>
      </c>
      <c r="F4466" t="s">
        <v>4425</v>
      </c>
      <c r="G4466" t="s">
        <v>4502</v>
      </c>
      <c r="H4466">
        <v>0</v>
      </c>
      <c r="I4466">
        <v>10</v>
      </c>
      <c r="J4466">
        <v>-0.63</v>
      </c>
      <c r="K4466">
        <v>-2.79</v>
      </c>
      <c r="L4466">
        <v>90.4</v>
      </c>
      <c r="M4466" t="str">
        <f t="shared" si="209"/>
        <v/>
      </c>
      <c r="N4466" s="12" t="str">
        <f t="shared" si="210"/>
        <v/>
      </c>
      <c r="O4466" t="str">
        <f t="shared" si="211"/>
        <v/>
      </c>
    </row>
    <row r="4467" spans="1:15" x14ac:dyDescent="0.25">
      <c r="A4467">
        <v>1988</v>
      </c>
      <c r="B4467">
        <v>1</v>
      </c>
      <c r="C4467" s="2">
        <v>5.6250000000000001E-2</v>
      </c>
      <c r="D4467">
        <v>3</v>
      </c>
      <c r="E4467">
        <v>28</v>
      </c>
      <c r="F4467" t="s">
        <v>3918</v>
      </c>
      <c r="G4467" t="s">
        <v>4501</v>
      </c>
      <c r="H4467">
        <v>0</v>
      </c>
      <c r="I4467">
        <v>10</v>
      </c>
      <c r="J4467">
        <v>-2.79</v>
      </c>
      <c r="K4467">
        <v>-2.3199999999999998</v>
      </c>
      <c r="L4467">
        <v>89.8</v>
      </c>
      <c r="M4467" t="str">
        <f t="shared" si="209"/>
        <v/>
      </c>
      <c r="N4467" s="12" t="str">
        <f t="shared" si="210"/>
        <v/>
      </c>
      <c r="O4467" t="str">
        <f t="shared" si="211"/>
        <v/>
      </c>
    </row>
    <row r="4468" spans="1:15" x14ac:dyDescent="0.25">
      <c r="A4468">
        <v>1988</v>
      </c>
      <c r="B4468">
        <v>1</v>
      </c>
      <c r="C4468" s="2">
        <v>4.0972222222222222E-2</v>
      </c>
      <c r="D4468">
        <v>4</v>
      </c>
      <c r="E4468">
        <v>28</v>
      </c>
      <c r="F4468" t="s">
        <v>3918</v>
      </c>
      <c r="G4468" t="s">
        <v>4500</v>
      </c>
      <c r="H4468">
        <v>0</v>
      </c>
      <c r="I4468">
        <v>10</v>
      </c>
      <c r="J4468">
        <v>-2.3199999999999998</v>
      </c>
      <c r="K4468">
        <v>-1.86</v>
      </c>
      <c r="L4468">
        <v>89.1</v>
      </c>
      <c r="M4468" t="str">
        <f t="shared" si="209"/>
        <v/>
      </c>
      <c r="N4468" s="12" t="str">
        <f t="shared" si="210"/>
        <v/>
      </c>
      <c r="O4468" t="str">
        <f t="shared" si="211"/>
        <v/>
      </c>
    </row>
    <row r="4469" spans="1:15" x14ac:dyDescent="0.25">
      <c r="A4469">
        <v>1988</v>
      </c>
      <c r="B4469">
        <v>1</v>
      </c>
      <c r="C4469" s="2">
        <v>2.1527777777777781E-2</v>
      </c>
      <c r="D4469">
        <v>1</v>
      </c>
      <c r="E4469">
        <v>10</v>
      </c>
      <c r="F4469" t="s">
        <v>370</v>
      </c>
      <c r="H4469">
        <v>0</v>
      </c>
      <c r="I4469">
        <v>10</v>
      </c>
      <c r="J4469">
        <v>1.86</v>
      </c>
      <c r="K4469">
        <v>2.85</v>
      </c>
      <c r="L4469">
        <v>90.7</v>
      </c>
      <c r="M4469" t="str">
        <f t="shared" si="209"/>
        <v/>
      </c>
      <c r="N4469" s="12" t="str">
        <f t="shared" si="210"/>
        <v/>
      </c>
      <c r="O4469" t="str">
        <f t="shared" si="211"/>
        <v/>
      </c>
    </row>
    <row r="4470" spans="1:15" x14ac:dyDescent="0.25">
      <c r="A4470">
        <v>1988</v>
      </c>
      <c r="B4470">
        <v>1</v>
      </c>
      <c r="C4470" s="2">
        <v>1.1111111111111112E-2</v>
      </c>
      <c r="D4470">
        <v>1</v>
      </c>
      <c r="E4470">
        <v>10</v>
      </c>
      <c r="F4470" t="s">
        <v>3983</v>
      </c>
      <c r="G4470" t="s">
        <v>4487</v>
      </c>
      <c r="H4470">
        <v>0</v>
      </c>
      <c r="I4470">
        <v>10</v>
      </c>
      <c r="J4470">
        <v>2.85</v>
      </c>
      <c r="K4470">
        <v>2.31</v>
      </c>
      <c r="L4470">
        <v>89.9</v>
      </c>
      <c r="M4470" t="str">
        <f t="shared" si="209"/>
        <v/>
      </c>
      <c r="N4470" s="12" t="str">
        <f t="shared" si="210"/>
        <v/>
      </c>
      <c r="O4470" t="str">
        <f t="shared" si="211"/>
        <v/>
      </c>
    </row>
    <row r="4471" spans="1:15" x14ac:dyDescent="0.25">
      <c r="A4471">
        <v>1988</v>
      </c>
      <c r="B4471">
        <v>2</v>
      </c>
      <c r="C4471" s="2">
        <v>0.625</v>
      </c>
      <c r="D4471">
        <v>2</v>
      </c>
      <c r="E4471">
        <v>10</v>
      </c>
      <c r="F4471" t="s">
        <v>3983</v>
      </c>
      <c r="G4471" t="s">
        <v>4441</v>
      </c>
      <c r="H4471">
        <v>0</v>
      </c>
      <c r="I4471">
        <v>10</v>
      </c>
      <c r="J4471">
        <v>2.31</v>
      </c>
      <c r="K4471">
        <v>1.62</v>
      </c>
      <c r="L4471">
        <v>88.9</v>
      </c>
      <c r="M4471" t="str">
        <f t="shared" si="209"/>
        <v/>
      </c>
      <c r="N4471" s="12" t="str">
        <f t="shared" si="210"/>
        <v/>
      </c>
      <c r="O4471" t="str">
        <f t="shared" si="211"/>
        <v/>
      </c>
    </row>
    <row r="4472" spans="1:15" x14ac:dyDescent="0.25">
      <c r="A4472">
        <v>1988</v>
      </c>
      <c r="B4472">
        <v>2</v>
      </c>
      <c r="C4472" s="2">
        <v>0.61805555555555558</v>
      </c>
      <c r="D4472">
        <v>3</v>
      </c>
      <c r="E4472">
        <v>10</v>
      </c>
      <c r="F4472" t="s">
        <v>3983</v>
      </c>
      <c r="H4472">
        <v>0</v>
      </c>
      <c r="I4472">
        <v>10</v>
      </c>
      <c r="J4472">
        <v>1.62</v>
      </c>
      <c r="K4472">
        <v>2.2799999999999998</v>
      </c>
      <c r="L4472">
        <v>90</v>
      </c>
      <c r="M4472" t="str">
        <f t="shared" si="209"/>
        <v/>
      </c>
      <c r="N4472" s="12" t="str">
        <f t="shared" si="210"/>
        <v/>
      </c>
      <c r="O4472" t="str">
        <f t="shared" si="211"/>
        <v/>
      </c>
    </row>
    <row r="4473" spans="1:15" x14ac:dyDescent="0.25">
      <c r="A4473">
        <v>1988</v>
      </c>
      <c r="B4473">
        <v>2</v>
      </c>
      <c r="C4473" s="2">
        <v>0.61111111111111105</v>
      </c>
      <c r="D4473">
        <v>3</v>
      </c>
      <c r="E4473">
        <v>5</v>
      </c>
      <c r="F4473" t="s">
        <v>3959</v>
      </c>
      <c r="G4473" t="s">
        <v>4499</v>
      </c>
      <c r="H4473">
        <v>0</v>
      </c>
      <c r="I4473">
        <v>10</v>
      </c>
      <c r="J4473">
        <v>2.2799999999999998</v>
      </c>
      <c r="K4473">
        <v>0.88</v>
      </c>
      <c r="L4473">
        <v>87.7</v>
      </c>
      <c r="M4473" t="str">
        <f t="shared" si="209"/>
        <v/>
      </c>
      <c r="N4473" s="12" t="str">
        <f t="shared" si="210"/>
        <v/>
      </c>
      <c r="O4473" t="str">
        <f t="shared" si="211"/>
        <v/>
      </c>
    </row>
    <row r="4474" spans="1:15" x14ac:dyDescent="0.25">
      <c r="A4474">
        <v>1988</v>
      </c>
      <c r="B4474">
        <v>2</v>
      </c>
      <c r="C4474" s="2">
        <v>0.60416666666666663</v>
      </c>
      <c r="D4474">
        <v>4</v>
      </c>
      <c r="E4474">
        <v>5</v>
      </c>
      <c r="F4474" t="s">
        <v>3959</v>
      </c>
      <c r="G4474" t="s">
        <v>4498</v>
      </c>
      <c r="H4474">
        <v>0</v>
      </c>
      <c r="I4474">
        <v>10</v>
      </c>
      <c r="J4474">
        <v>0.88</v>
      </c>
      <c r="K4474">
        <v>-0.28000000000000003</v>
      </c>
      <c r="L4474">
        <v>85.6</v>
      </c>
      <c r="M4474" t="str">
        <f t="shared" si="209"/>
        <v/>
      </c>
      <c r="N4474" s="12" t="str">
        <f t="shared" si="210"/>
        <v/>
      </c>
      <c r="O4474" t="str">
        <f t="shared" si="211"/>
        <v/>
      </c>
    </row>
    <row r="4475" spans="1:15" x14ac:dyDescent="0.25">
      <c r="A4475">
        <v>1988</v>
      </c>
      <c r="B4475">
        <v>2</v>
      </c>
      <c r="C4475" s="2">
        <v>0.59513888888888888</v>
      </c>
      <c r="D4475">
        <v>1</v>
      </c>
      <c r="E4475">
        <v>10</v>
      </c>
      <c r="F4475" t="s">
        <v>3910</v>
      </c>
      <c r="G4475" t="s">
        <v>4497</v>
      </c>
      <c r="H4475">
        <v>7</v>
      </c>
      <c r="I4475">
        <v>10</v>
      </c>
      <c r="J4475">
        <v>0.28000000000000003</v>
      </c>
      <c r="K4475">
        <v>7</v>
      </c>
      <c r="L4475">
        <v>68.5</v>
      </c>
      <c r="M4475">
        <f t="shared" si="209"/>
        <v>2</v>
      </c>
      <c r="N4475" s="12">
        <f t="shared" si="210"/>
        <v>1.0914351851851852E-2</v>
      </c>
      <c r="O4475">
        <f t="shared" si="211"/>
        <v>3</v>
      </c>
    </row>
    <row r="4476" spans="1:15" x14ac:dyDescent="0.25">
      <c r="A4476">
        <v>1988</v>
      </c>
      <c r="B4476">
        <v>2</v>
      </c>
      <c r="C4476" s="2">
        <v>0.58819444444444446</v>
      </c>
      <c r="G4476" t="s">
        <v>4496</v>
      </c>
      <c r="H4476">
        <v>7</v>
      </c>
      <c r="I4476">
        <v>10</v>
      </c>
      <c r="J4476">
        <v>0</v>
      </c>
      <c r="K4476">
        <v>0.04</v>
      </c>
      <c r="L4476">
        <v>68.7</v>
      </c>
      <c r="M4476" t="str">
        <f t="shared" si="209"/>
        <v/>
      </c>
      <c r="N4476" s="12" t="str">
        <f t="shared" si="210"/>
        <v/>
      </c>
      <c r="O4476" t="str">
        <f t="shared" si="211"/>
        <v/>
      </c>
    </row>
    <row r="4477" spans="1:15" x14ac:dyDescent="0.25">
      <c r="A4477">
        <v>1988</v>
      </c>
      <c r="B4477">
        <v>2</v>
      </c>
      <c r="C4477" s="2">
        <v>0.57916666666666672</v>
      </c>
      <c r="D4477">
        <v>1</v>
      </c>
      <c r="E4477">
        <v>10</v>
      </c>
      <c r="F4477" t="s">
        <v>255</v>
      </c>
      <c r="G4477" t="s">
        <v>4495</v>
      </c>
      <c r="H4477">
        <v>7</v>
      </c>
      <c r="I4477">
        <v>10</v>
      </c>
      <c r="J4477">
        <v>0.04</v>
      </c>
      <c r="K4477">
        <v>0.01</v>
      </c>
      <c r="L4477">
        <v>68.599999999999994</v>
      </c>
      <c r="M4477" t="str">
        <f t="shared" si="209"/>
        <v/>
      </c>
      <c r="N4477" s="12" t="str">
        <f t="shared" si="210"/>
        <v/>
      </c>
      <c r="O4477" t="str">
        <f t="shared" si="211"/>
        <v/>
      </c>
    </row>
    <row r="4478" spans="1:15" x14ac:dyDescent="0.25">
      <c r="A4478">
        <v>1988</v>
      </c>
      <c r="B4478">
        <v>2</v>
      </c>
      <c r="C4478" s="2">
        <v>0.57013888888888886</v>
      </c>
      <c r="D4478">
        <v>2</v>
      </c>
      <c r="E4478">
        <v>7</v>
      </c>
      <c r="F4478" t="s">
        <v>403</v>
      </c>
      <c r="G4478" t="s">
        <v>4430</v>
      </c>
      <c r="H4478">
        <v>7</v>
      </c>
      <c r="I4478">
        <v>10</v>
      </c>
      <c r="J4478">
        <v>0.01</v>
      </c>
      <c r="K4478">
        <v>-0.79</v>
      </c>
      <c r="L4478">
        <v>66.099999999999994</v>
      </c>
      <c r="M4478" t="str">
        <f t="shared" si="209"/>
        <v/>
      </c>
      <c r="N4478" s="12" t="str">
        <f t="shared" si="210"/>
        <v/>
      </c>
      <c r="O4478" t="str">
        <f t="shared" si="211"/>
        <v/>
      </c>
    </row>
    <row r="4479" spans="1:15" x14ac:dyDescent="0.25">
      <c r="A4479">
        <v>1988</v>
      </c>
      <c r="B4479">
        <v>2</v>
      </c>
      <c r="C4479" s="2">
        <v>0.56111111111111112</v>
      </c>
      <c r="D4479">
        <v>3</v>
      </c>
      <c r="E4479">
        <v>7</v>
      </c>
      <c r="F4479" t="s">
        <v>403</v>
      </c>
      <c r="G4479" t="s">
        <v>4451</v>
      </c>
      <c r="H4479">
        <v>7</v>
      </c>
      <c r="I4479">
        <v>10</v>
      </c>
      <c r="J4479">
        <v>-0.79</v>
      </c>
      <c r="K4479">
        <v>-1.96</v>
      </c>
      <c r="L4479">
        <v>62.2</v>
      </c>
      <c r="M4479" t="str">
        <f t="shared" si="209"/>
        <v/>
      </c>
      <c r="N4479" s="12" t="str">
        <f t="shared" si="210"/>
        <v/>
      </c>
      <c r="O4479" t="str">
        <f t="shared" si="211"/>
        <v/>
      </c>
    </row>
    <row r="4480" spans="1:15" x14ac:dyDescent="0.25">
      <c r="A4480">
        <v>1988</v>
      </c>
      <c r="B4480">
        <v>2</v>
      </c>
      <c r="C4480" s="2">
        <v>0.55208333333333337</v>
      </c>
      <c r="D4480">
        <v>4</v>
      </c>
      <c r="E4480">
        <v>7</v>
      </c>
      <c r="F4480" t="s">
        <v>403</v>
      </c>
      <c r="G4480" t="s">
        <v>4170</v>
      </c>
      <c r="H4480">
        <v>7</v>
      </c>
      <c r="I4480">
        <v>10</v>
      </c>
      <c r="J4480">
        <v>-1.96</v>
      </c>
      <c r="K4480">
        <v>-1.33</v>
      </c>
      <c r="L4480">
        <v>64.3</v>
      </c>
      <c r="M4480" t="str">
        <f t="shared" si="209"/>
        <v/>
      </c>
      <c r="N4480" s="12" t="str">
        <f t="shared" si="210"/>
        <v/>
      </c>
      <c r="O4480" t="str">
        <f t="shared" si="211"/>
        <v/>
      </c>
    </row>
    <row r="4481" spans="1:15" x14ac:dyDescent="0.25">
      <c r="A4481">
        <v>1988</v>
      </c>
      <c r="B4481">
        <v>2</v>
      </c>
      <c r="C4481" s="2">
        <v>0.54097222222222219</v>
      </c>
      <c r="D4481">
        <v>1</v>
      </c>
      <c r="E4481">
        <v>10</v>
      </c>
      <c r="F4481" t="s">
        <v>3959</v>
      </c>
      <c r="G4481" t="s">
        <v>4494</v>
      </c>
      <c r="H4481">
        <v>7</v>
      </c>
      <c r="I4481">
        <v>10</v>
      </c>
      <c r="J4481">
        <v>1.33</v>
      </c>
      <c r="K4481">
        <v>2.0099999999999998</v>
      </c>
      <c r="L4481">
        <v>62.1</v>
      </c>
      <c r="M4481" t="str">
        <f t="shared" si="209"/>
        <v/>
      </c>
      <c r="N4481" s="12" t="str">
        <f t="shared" si="210"/>
        <v/>
      </c>
      <c r="O4481" t="str">
        <f t="shared" si="211"/>
        <v/>
      </c>
    </row>
    <row r="4482" spans="1:15" x14ac:dyDescent="0.25">
      <c r="A4482">
        <v>1988</v>
      </c>
      <c r="B4482">
        <v>2</v>
      </c>
      <c r="C4482" s="2">
        <v>0.51874999999999993</v>
      </c>
      <c r="D4482">
        <v>2</v>
      </c>
      <c r="E4482">
        <v>1</v>
      </c>
      <c r="F4482" t="s">
        <v>3960</v>
      </c>
      <c r="G4482" t="s">
        <v>4493</v>
      </c>
      <c r="H4482">
        <v>7</v>
      </c>
      <c r="I4482">
        <v>10</v>
      </c>
      <c r="J4482">
        <v>2.0099999999999998</v>
      </c>
      <c r="K4482">
        <v>3.18</v>
      </c>
      <c r="L4482">
        <v>58</v>
      </c>
      <c r="M4482" t="str">
        <f t="shared" si="209"/>
        <v/>
      </c>
      <c r="N4482" s="12" t="str">
        <f t="shared" si="210"/>
        <v/>
      </c>
      <c r="O4482" t="str">
        <f t="shared" si="211"/>
        <v/>
      </c>
    </row>
    <row r="4483" spans="1:15" x14ac:dyDescent="0.25">
      <c r="A4483">
        <v>1988</v>
      </c>
      <c r="B4483">
        <v>2</v>
      </c>
      <c r="C4483" s="2">
        <v>0.49652777777777773</v>
      </c>
      <c r="D4483">
        <v>1</v>
      </c>
      <c r="E4483">
        <v>10</v>
      </c>
      <c r="F4483" t="s">
        <v>250</v>
      </c>
      <c r="G4483" t="s">
        <v>4455</v>
      </c>
      <c r="H4483">
        <v>7</v>
      </c>
      <c r="I4483">
        <v>10</v>
      </c>
      <c r="J4483">
        <v>3.18</v>
      </c>
      <c r="K4483">
        <v>2.77</v>
      </c>
      <c r="L4483">
        <v>59.4</v>
      </c>
      <c r="M4483" t="str">
        <f t="shared" si="209"/>
        <v/>
      </c>
      <c r="N4483" s="12" t="str">
        <f t="shared" si="210"/>
        <v/>
      </c>
      <c r="O4483" t="str">
        <f t="shared" si="211"/>
        <v/>
      </c>
    </row>
    <row r="4484" spans="1:15" x14ac:dyDescent="0.25">
      <c r="A4484">
        <v>1988</v>
      </c>
      <c r="B4484">
        <v>2</v>
      </c>
      <c r="C4484" s="2">
        <v>0.47430555555555554</v>
      </c>
      <c r="D4484">
        <v>2</v>
      </c>
      <c r="E4484">
        <v>9</v>
      </c>
      <c r="F4484" t="s">
        <v>265</v>
      </c>
      <c r="G4484" t="s">
        <v>4492</v>
      </c>
      <c r="H4484">
        <v>7</v>
      </c>
      <c r="I4484">
        <v>10</v>
      </c>
      <c r="J4484">
        <v>2.77</v>
      </c>
      <c r="K4484">
        <v>3.14</v>
      </c>
      <c r="L4484">
        <v>58.1</v>
      </c>
      <c r="M4484" t="str">
        <f t="shared" ref="M4484:M4547" si="212">IF(AND(H4484=H4483,I4484=I4483),"",$B4484)</f>
        <v/>
      </c>
      <c r="N4484" s="12" t="str">
        <f t="shared" ref="N4484:N4547" si="213">IF(NOT(ISNUMBER(M4484)),"",
IF(AND($C4484=0.625,$B4484=1),TIME(0,0,0),
(($C$3-C4484)+0.625*(B4484-1))/60))</f>
        <v/>
      </c>
      <c r="O4484" t="str">
        <f t="shared" ref="O4484:O4547" si="214">IF(N4484&lt;&gt;"",ABS(H4484-I4484),"")</f>
        <v/>
      </c>
    </row>
    <row r="4485" spans="1:15" x14ac:dyDescent="0.25">
      <c r="A4485">
        <v>1988</v>
      </c>
      <c r="B4485">
        <v>2</v>
      </c>
      <c r="C4485" s="2">
        <v>0.45208333333333334</v>
      </c>
      <c r="D4485">
        <v>3</v>
      </c>
      <c r="E4485">
        <v>1</v>
      </c>
      <c r="F4485" t="s">
        <v>2937</v>
      </c>
      <c r="G4485" t="s">
        <v>4491</v>
      </c>
      <c r="H4485">
        <v>14</v>
      </c>
      <c r="I4485">
        <v>10</v>
      </c>
      <c r="J4485">
        <v>3.14</v>
      </c>
      <c r="K4485">
        <v>7</v>
      </c>
      <c r="L4485">
        <v>44.2</v>
      </c>
      <c r="M4485">
        <f t="shared" si="212"/>
        <v>2</v>
      </c>
      <c r="N4485" s="12">
        <f t="shared" si="213"/>
        <v>1.329861111111111E-2</v>
      </c>
      <c r="O4485">
        <f t="shared" si="214"/>
        <v>4</v>
      </c>
    </row>
    <row r="4486" spans="1:15" x14ac:dyDescent="0.25">
      <c r="A4486">
        <v>1988</v>
      </c>
      <c r="B4486">
        <v>2</v>
      </c>
      <c r="C4486" s="2">
        <v>0.42708333333333331</v>
      </c>
      <c r="G4486" t="s">
        <v>4476</v>
      </c>
      <c r="H4486">
        <v>14</v>
      </c>
      <c r="I4486">
        <v>10</v>
      </c>
      <c r="J4486">
        <v>0</v>
      </c>
      <c r="K4486">
        <v>0.28000000000000003</v>
      </c>
      <c r="L4486">
        <v>45</v>
      </c>
      <c r="M4486" t="str">
        <f t="shared" si="212"/>
        <v/>
      </c>
      <c r="N4486" s="12" t="str">
        <f t="shared" si="213"/>
        <v/>
      </c>
      <c r="O4486" t="str">
        <f t="shared" si="214"/>
        <v/>
      </c>
    </row>
    <row r="4487" spans="1:15" x14ac:dyDescent="0.25">
      <c r="A4487">
        <v>1988</v>
      </c>
      <c r="B4487">
        <v>2</v>
      </c>
      <c r="C4487" s="2">
        <v>0.41388888888888892</v>
      </c>
      <c r="D4487">
        <v>1</v>
      </c>
      <c r="E4487">
        <v>10</v>
      </c>
      <c r="F4487" t="s">
        <v>242</v>
      </c>
      <c r="G4487" t="s">
        <v>4490</v>
      </c>
      <c r="H4487">
        <v>14</v>
      </c>
      <c r="I4487">
        <v>10</v>
      </c>
      <c r="J4487">
        <v>0.28000000000000003</v>
      </c>
      <c r="K4487">
        <v>1.99</v>
      </c>
      <c r="L4487">
        <v>51.2</v>
      </c>
      <c r="M4487" t="str">
        <f t="shared" si="212"/>
        <v/>
      </c>
      <c r="N4487" s="12" t="str">
        <f t="shared" si="213"/>
        <v/>
      </c>
      <c r="O4487" t="str">
        <f t="shared" si="214"/>
        <v/>
      </c>
    </row>
    <row r="4488" spans="1:15" x14ac:dyDescent="0.25">
      <c r="A4488">
        <v>1988</v>
      </c>
      <c r="B4488">
        <v>2</v>
      </c>
      <c r="C4488" s="2">
        <v>0.40069444444444446</v>
      </c>
      <c r="D4488">
        <v>1</v>
      </c>
      <c r="E4488">
        <v>10</v>
      </c>
      <c r="F4488" t="s">
        <v>389</v>
      </c>
      <c r="G4488" t="s">
        <v>4489</v>
      </c>
      <c r="H4488">
        <v>14</v>
      </c>
      <c r="I4488">
        <v>10</v>
      </c>
      <c r="J4488">
        <v>1.99</v>
      </c>
      <c r="K4488">
        <v>2.4</v>
      </c>
      <c r="L4488">
        <v>52.6</v>
      </c>
      <c r="M4488" t="str">
        <f t="shared" si="212"/>
        <v/>
      </c>
      <c r="N4488" s="12" t="str">
        <f t="shared" si="213"/>
        <v/>
      </c>
      <c r="O4488" t="str">
        <f t="shared" si="214"/>
        <v/>
      </c>
    </row>
    <row r="4489" spans="1:15" x14ac:dyDescent="0.25">
      <c r="A4489">
        <v>1988</v>
      </c>
      <c r="B4489">
        <v>2</v>
      </c>
      <c r="C4489" s="2">
        <v>0.38750000000000001</v>
      </c>
      <c r="D4489">
        <v>2</v>
      </c>
      <c r="E4489">
        <v>3</v>
      </c>
      <c r="F4489" t="s">
        <v>4419</v>
      </c>
      <c r="G4489" t="s">
        <v>4441</v>
      </c>
      <c r="H4489">
        <v>14</v>
      </c>
      <c r="I4489">
        <v>10</v>
      </c>
      <c r="J4489">
        <v>2.4</v>
      </c>
      <c r="K4489">
        <v>1.69</v>
      </c>
      <c r="L4489">
        <v>49.9</v>
      </c>
      <c r="M4489" t="str">
        <f t="shared" si="212"/>
        <v/>
      </c>
      <c r="N4489" s="12" t="str">
        <f t="shared" si="213"/>
        <v/>
      </c>
      <c r="O4489" t="str">
        <f t="shared" si="214"/>
        <v/>
      </c>
    </row>
    <row r="4490" spans="1:15" x14ac:dyDescent="0.25">
      <c r="A4490">
        <v>1988</v>
      </c>
      <c r="B4490">
        <v>2</v>
      </c>
      <c r="C4490" s="2">
        <v>0.3743055555555555</v>
      </c>
      <c r="D4490">
        <v>3</v>
      </c>
      <c r="E4490">
        <v>3</v>
      </c>
      <c r="F4490" t="s">
        <v>4419</v>
      </c>
      <c r="G4490" t="s">
        <v>4488</v>
      </c>
      <c r="H4490">
        <v>14</v>
      </c>
      <c r="I4490">
        <v>10</v>
      </c>
      <c r="J4490">
        <v>1.69</v>
      </c>
      <c r="K4490">
        <v>3.84</v>
      </c>
      <c r="L4490">
        <v>57.7</v>
      </c>
      <c r="M4490" t="str">
        <f t="shared" si="212"/>
        <v/>
      </c>
      <c r="N4490" s="12" t="str">
        <f t="shared" si="213"/>
        <v/>
      </c>
      <c r="O4490" t="str">
        <f t="shared" si="214"/>
        <v/>
      </c>
    </row>
    <row r="4491" spans="1:15" x14ac:dyDescent="0.25">
      <c r="A4491">
        <v>1988</v>
      </c>
      <c r="B4491">
        <v>2</v>
      </c>
      <c r="C4491" s="2">
        <v>0.3611111111111111</v>
      </c>
      <c r="D4491">
        <v>1</v>
      </c>
      <c r="E4491">
        <v>10</v>
      </c>
      <c r="F4491" t="s">
        <v>4041</v>
      </c>
      <c r="G4491" t="s">
        <v>4487</v>
      </c>
      <c r="H4491">
        <v>14</v>
      </c>
      <c r="I4491">
        <v>10</v>
      </c>
      <c r="J4491">
        <v>3.84</v>
      </c>
      <c r="K4491">
        <v>3.3</v>
      </c>
      <c r="L4491">
        <v>55.7</v>
      </c>
      <c r="M4491" t="str">
        <f t="shared" si="212"/>
        <v/>
      </c>
      <c r="N4491" s="12" t="str">
        <f t="shared" si="213"/>
        <v/>
      </c>
      <c r="O4491" t="str">
        <f t="shared" si="214"/>
        <v/>
      </c>
    </row>
    <row r="4492" spans="1:15" x14ac:dyDescent="0.25">
      <c r="A4492">
        <v>1988</v>
      </c>
      <c r="B4492">
        <v>2</v>
      </c>
      <c r="C4492" s="2">
        <v>0.34791666666666665</v>
      </c>
      <c r="D4492">
        <v>2</v>
      </c>
      <c r="E4492">
        <v>10</v>
      </c>
      <c r="F4492" t="s">
        <v>4041</v>
      </c>
      <c r="G4492" t="s">
        <v>4451</v>
      </c>
      <c r="H4492">
        <v>14</v>
      </c>
      <c r="I4492">
        <v>10</v>
      </c>
      <c r="J4492">
        <v>3.3</v>
      </c>
      <c r="K4492">
        <v>2.61</v>
      </c>
      <c r="L4492">
        <v>53.1</v>
      </c>
      <c r="M4492" t="str">
        <f t="shared" si="212"/>
        <v/>
      </c>
      <c r="N4492" s="12" t="str">
        <f t="shared" si="213"/>
        <v/>
      </c>
      <c r="O4492" t="str">
        <f t="shared" si="214"/>
        <v/>
      </c>
    </row>
    <row r="4493" spans="1:15" x14ac:dyDescent="0.25">
      <c r="A4493">
        <v>1988</v>
      </c>
      <c r="B4493">
        <v>2</v>
      </c>
      <c r="C4493" s="2">
        <v>0.3347222222222222</v>
      </c>
      <c r="D4493">
        <v>3</v>
      </c>
      <c r="E4493">
        <v>10</v>
      </c>
      <c r="F4493" t="s">
        <v>4041</v>
      </c>
      <c r="G4493" t="s">
        <v>4220</v>
      </c>
      <c r="H4493">
        <v>14</v>
      </c>
      <c r="I4493">
        <v>10</v>
      </c>
      <c r="J4493">
        <v>2.61</v>
      </c>
      <c r="K4493">
        <v>1.74</v>
      </c>
      <c r="L4493">
        <v>49.8</v>
      </c>
      <c r="M4493" t="str">
        <f t="shared" si="212"/>
        <v/>
      </c>
      <c r="N4493" s="12" t="str">
        <f t="shared" si="213"/>
        <v/>
      </c>
      <c r="O4493" t="str">
        <f t="shared" si="214"/>
        <v/>
      </c>
    </row>
    <row r="4494" spans="1:15" x14ac:dyDescent="0.25">
      <c r="A4494">
        <v>1988</v>
      </c>
      <c r="B4494">
        <v>2</v>
      </c>
      <c r="C4494" s="2">
        <v>0.3215277777777778</v>
      </c>
      <c r="D4494">
        <v>4</v>
      </c>
      <c r="E4494">
        <v>10</v>
      </c>
      <c r="F4494" t="s">
        <v>4041</v>
      </c>
      <c r="G4494" t="s">
        <v>4486</v>
      </c>
      <c r="H4494">
        <v>14</v>
      </c>
      <c r="I4494">
        <v>10</v>
      </c>
      <c r="J4494">
        <v>1.74</v>
      </c>
      <c r="K4494">
        <v>-0.67</v>
      </c>
      <c r="L4494">
        <v>40.9</v>
      </c>
      <c r="M4494" t="str">
        <f t="shared" si="212"/>
        <v/>
      </c>
      <c r="N4494" s="12" t="str">
        <f t="shared" si="213"/>
        <v/>
      </c>
      <c r="O4494" t="str">
        <f t="shared" si="214"/>
        <v/>
      </c>
    </row>
    <row r="4495" spans="1:15" x14ac:dyDescent="0.25">
      <c r="A4495">
        <v>1988</v>
      </c>
      <c r="B4495">
        <v>2</v>
      </c>
      <c r="C4495" s="2">
        <v>0.30416666666666664</v>
      </c>
      <c r="D4495">
        <v>1</v>
      </c>
      <c r="E4495">
        <v>10</v>
      </c>
      <c r="F4495" t="s">
        <v>4041</v>
      </c>
      <c r="G4495" t="s">
        <v>4485</v>
      </c>
      <c r="H4495">
        <v>14</v>
      </c>
      <c r="I4495">
        <v>10</v>
      </c>
      <c r="J4495">
        <v>0.67</v>
      </c>
      <c r="K4495">
        <v>1.73</v>
      </c>
      <c r="L4495">
        <v>36.9</v>
      </c>
      <c r="M4495" t="str">
        <f t="shared" si="212"/>
        <v/>
      </c>
      <c r="N4495" s="12" t="str">
        <f t="shared" si="213"/>
        <v/>
      </c>
      <c r="O4495" t="str">
        <f t="shared" si="214"/>
        <v/>
      </c>
    </row>
    <row r="4496" spans="1:15" x14ac:dyDescent="0.25">
      <c r="A4496">
        <v>1988</v>
      </c>
      <c r="B4496">
        <v>2</v>
      </c>
      <c r="C4496" s="2">
        <v>0.28680555555555554</v>
      </c>
      <c r="D4496">
        <v>1</v>
      </c>
      <c r="E4496">
        <v>10</v>
      </c>
      <c r="F4496" t="s">
        <v>4016</v>
      </c>
      <c r="G4496" t="s">
        <v>4484</v>
      </c>
      <c r="H4496">
        <v>21</v>
      </c>
      <c r="I4496">
        <v>10</v>
      </c>
      <c r="J4496">
        <v>1.73</v>
      </c>
      <c r="K4496">
        <v>7</v>
      </c>
      <c r="L4496">
        <v>20.100000000000001</v>
      </c>
      <c r="M4496">
        <f t="shared" si="212"/>
        <v>2</v>
      </c>
      <c r="N4496" s="12">
        <f t="shared" si="213"/>
        <v>1.6053240740740739E-2</v>
      </c>
      <c r="O4496">
        <f t="shared" si="214"/>
        <v>11</v>
      </c>
    </row>
    <row r="4497" spans="1:15" x14ac:dyDescent="0.25">
      <c r="A4497">
        <v>1988</v>
      </c>
      <c r="B4497">
        <v>2</v>
      </c>
      <c r="C4497" s="2">
        <v>0.26874999999999999</v>
      </c>
      <c r="G4497" t="s">
        <v>4483</v>
      </c>
      <c r="H4497">
        <v>21</v>
      </c>
      <c r="I4497">
        <v>10</v>
      </c>
      <c r="J4497">
        <v>0</v>
      </c>
      <c r="K4497">
        <v>0.41</v>
      </c>
      <c r="L4497">
        <v>21</v>
      </c>
      <c r="M4497" t="str">
        <f t="shared" si="212"/>
        <v/>
      </c>
      <c r="N4497" s="12" t="str">
        <f t="shared" si="213"/>
        <v/>
      </c>
      <c r="O4497" t="str">
        <f t="shared" si="214"/>
        <v/>
      </c>
    </row>
    <row r="4498" spans="1:15" x14ac:dyDescent="0.25">
      <c r="A4498">
        <v>1988</v>
      </c>
      <c r="B4498">
        <v>2</v>
      </c>
      <c r="C4498" s="2">
        <v>0.25347222222222221</v>
      </c>
      <c r="D4498">
        <v>1</v>
      </c>
      <c r="E4498">
        <v>10</v>
      </c>
      <c r="F4498" t="s">
        <v>303</v>
      </c>
      <c r="G4498" t="s">
        <v>4482</v>
      </c>
      <c r="H4498">
        <v>21</v>
      </c>
      <c r="I4498">
        <v>10</v>
      </c>
      <c r="J4498">
        <v>0.41</v>
      </c>
      <c r="K4498">
        <v>0.14000000000000001</v>
      </c>
      <c r="L4498">
        <v>20.100000000000001</v>
      </c>
      <c r="M4498" t="str">
        <f t="shared" si="212"/>
        <v/>
      </c>
      <c r="N4498" s="12" t="str">
        <f t="shared" si="213"/>
        <v/>
      </c>
      <c r="O4498" t="str">
        <f t="shared" si="214"/>
        <v/>
      </c>
    </row>
    <row r="4499" spans="1:15" x14ac:dyDescent="0.25">
      <c r="A4499">
        <v>1988</v>
      </c>
      <c r="B4499">
        <v>2</v>
      </c>
      <c r="C4499" s="2">
        <v>0.23819444444444446</v>
      </c>
      <c r="D4499">
        <v>2</v>
      </c>
      <c r="E4499">
        <v>8</v>
      </c>
      <c r="F4499" t="s">
        <v>447</v>
      </c>
      <c r="G4499" t="s">
        <v>4220</v>
      </c>
      <c r="H4499">
        <v>21</v>
      </c>
      <c r="I4499">
        <v>10</v>
      </c>
      <c r="J4499">
        <v>0.14000000000000001</v>
      </c>
      <c r="K4499">
        <v>-0.56000000000000005</v>
      </c>
      <c r="L4499">
        <v>18.100000000000001</v>
      </c>
      <c r="M4499" t="str">
        <f t="shared" si="212"/>
        <v/>
      </c>
      <c r="N4499" s="12" t="str">
        <f t="shared" si="213"/>
        <v/>
      </c>
      <c r="O4499" t="str">
        <f t="shared" si="214"/>
        <v/>
      </c>
    </row>
    <row r="4500" spans="1:15" x14ac:dyDescent="0.25">
      <c r="A4500">
        <v>1988</v>
      </c>
      <c r="B4500">
        <v>2</v>
      </c>
      <c r="C4500" s="2">
        <v>0.22291666666666665</v>
      </c>
      <c r="D4500">
        <v>3</v>
      </c>
      <c r="E4500">
        <v>8</v>
      </c>
      <c r="F4500" t="s">
        <v>447</v>
      </c>
      <c r="G4500" t="s">
        <v>4481</v>
      </c>
      <c r="H4500">
        <v>21</v>
      </c>
      <c r="I4500">
        <v>10</v>
      </c>
      <c r="J4500">
        <v>-0.56000000000000005</v>
      </c>
      <c r="K4500">
        <v>-1.31</v>
      </c>
      <c r="L4500">
        <v>16.100000000000001</v>
      </c>
      <c r="M4500" t="str">
        <f t="shared" si="212"/>
        <v/>
      </c>
      <c r="N4500" s="12" t="str">
        <f t="shared" si="213"/>
        <v/>
      </c>
      <c r="O4500" t="str">
        <f t="shared" si="214"/>
        <v/>
      </c>
    </row>
    <row r="4501" spans="1:15" x14ac:dyDescent="0.25">
      <c r="A4501">
        <v>1988</v>
      </c>
      <c r="B4501">
        <v>2</v>
      </c>
      <c r="C4501" s="2">
        <v>0.2076388888888889</v>
      </c>
      <c r="D4501">
        <v>4</v>
      </c>
      <c r="E4501">
        <v>1</v>
      </c>
      <c r="F4501" t="s">
        <v>248</v>
      </c>
      <c r="G4501" t="s">
        <v>4480</v>
      </c>
      <c r="H4501">
        <v>21</v>
      </c>
      <c r="I4501">
        <v>10</v>
      </c>
      <c r="J4501">
        <v>-1.31</v>
      </c>
      <c r="K4501">
        <v>-1.6</v>
      </c>
      <c r="L4501">
        <v>15.2</v>
      </c>
      <c r="M4501" t="str">
        <f t="shared" si="212"/>
        <v/>
      </c>
      <c r="N4501" s="12" t="str">
        <f t="shared" si="213"/>
        <v/>
      </c>
      <c r="O4501" t="str">
        <f t="shared" si="214"/>
        <v/>
      </c>
    </row>
    <row r="4502" spans="1:15" x14ac:dyDescent="0.25">
      <c r="A4502">
        <v>1988</v>
      </c>
      <c r="B4502">
        <v>2</v>
      </c>
      <c r="C4502" s="2">
        <v>0.19027777777777777</v>
      </c>
      <c r="D4502">
        <v>1</v>
      </c>
      <c r="E4502">
        <v>10</v>
      </c>
      <c r="F4502" t="s">
        <v>4035</v>
      </c>
      <c r="G4502" t="s">
        <v>4479</v>
      </c>
      <c r="H4502">
        <v>21</v>
      </c>
      <c r="I4502">
        <v>10</v>
      </c>
      <c r="J4502">
        <v>1.6</v>
      </c>
      <c r="K4502">
        <v>2.37</v>
      </c>
      <c r="L4502">
        <v>13.3</v>
      </c>
      <c r="M4502" t="str">
        <f t="shared" si="212"/>
        <v/>
      </c>
      <c r="N4502" s="12" t="str">
        <f t="shared" si="213"/>
        <v/>
      </c>
      <c r="O4502" t="str">
        <f t="shared" si="214"/>
        <v/>
      </c>
    </row>
    <row r="4503" spans="1:15" x14ac:dyDescent="0.25">
      <c r="A4503">
        <v>1988</v>
      </c>
      <c r="B4503">
        <v>2</v>
      </c>
      <c r="C4503" s="2">
        <v>0.17847222222222223</v>
      </c>
      <c r="D4503">
        <v>2</v>
      </c>
      <c r="E4503">
        <v>10</v>
      </c>
      <c r="F4503" t="s">
        <v>269</v>
      </c>
      <c r="G4503" t="s">
        <v>4478</v>
      </c>
      <c r="H4503">
        <v>21</v>
      </c>
      <c r="I4503">
        <v>10</v>
      </c>
      <c r="J4503">
        <v>2.37</v>
      </c>
      <c r="K4503">
        <v>2.2599999999999998</v>
      </c>
      <c r="L4503">
        <v>13.4</v>
      </c>
      <c r="M4503" t="str">
        <f t="shared" si="212"/>
        <v/>
      </c>
      <c r="N4503" s="12" t="str">
        <f t="shared" si="213"/>
        <v/>
      </c>
      <c r="O4503" t="str">
        <f t="shared" si="214"/>
        <v/>
      </c>
    </row>
    <row r="4504" spans="1:15" x14ac:dyDescent="0.25">
      <c r="A4504">
        <v>1988</v>
      </c>
      <c r="B4504">
        <v>2</v>
      </c>
      <c r="C4504" s="2">
        <v>0.16666666666666666</v>
      </c>
      <c r="D4504">
        <v>1</v>
      </c>
      <c r="E4504">
        <v>10</v>
      </c>
      <c r="F4504" t="s">
        <v>3903</v>
      </c>
      <c r="G4504" t="s">
        <v>4477</v>
      </c>
      <c r="H4504">
        <v>28</v>
      </c>
      <c r="I4504">
        <v>10</v>
      </c>
      <c r="J4504">
        <v>2.2599999999999998</v>
      </c>
      <c r="K4504">
        <v>7</v>
      </c>
      <c r="L4504">
        <v>5.7</v>
      </c>
      <c r="M4504">
        <f t="shared" si="212"/>
        <v>2</v>
      </c>
      <c r="N4504" s="12">
        <f t="shared" si="213"/>
        <v>1.8055555555555557E-2</v>
      </c>
      <c r="O4504">
        <f t="shared" si="214"/>
        <v>18</v>
      </c>
    </row>
    <row r="4505" spans="1:15" x14ac:dyDescent="0.25">
      <c r="A4505">
        <v>1988</v>
      </c>
      <c r="B4505">
        <v>2</v>
      </c>
      <c r="C4505" s="2">
        <v>0.15416666666666667</v>
      </c>
      <c r="G4505" t="s">
        <v>4476</v>
      </c>
      <c r="H4505">
        <v>28</v>
      </c>
      <c r="I4505">
        <v>10</v>
      </c>
      <c r="J4505">
        <v>0</v>
      </c>
      <c r="K4505">
        <v>0.28000000000000003</v>
      </c>
      <c r="L4505">
        <v>5.9</v>
      </c>
      <c r="M4505" t="str">
        <f t="shared" si="212"/>
        <v/>
      </c>
      <c r="N4505" s="12" t="str">
        <f t="shared" si="213"/>
        <v/>
      </c>
      <c r="O4505" t="str">
        <f t="shared" si="214"/>
        <v/>
      </c>
    </row>
    <row r="4506" spans="1:15" x14ac:dyDescent="0.25">
      <c r="A4506">
        <v>1988</v>
      </c>
      <c r="B4506">
        <v>2</v>
      </c>
      <c r="C4506" s="2">
        <v>0.1388888888888889</v>
      </c>
      <c r="D4506">
        <v>1</v>
      </c>
      <c r="E4506">
        <v>10</v>
      </c>
      <c r="F4506" t="s">
        <v>242</v>
      </c>
      <c r="G4506" t="s">
        <v>4475</v>
      </c>
      <c r="H4506">
        <v>28</v>
      </c>
      <c r="I4506">
        <v>10</v>
      </c>
      <c r="J4506">
        <v>0.28000000000000003</v>
      </c>
      <c r="K4506">
        <v>1.1399999999999999</v>
      </c>
      <c r="L4506">
        <v>6.9</v>
      </c>
      <c r="M4506" t="str">
        <f t="shared" si="212"/>
        <v/>
      </c>
      <c r="N4506" s="12" t="str">
        <f t="shared" si="213"/>
        <v/>
      </c>
      <c r="O4506" t="str">
        <f t="shared" si="214"/>
        <v/>
      </c>
    </row>
    <row r="4507" spans="1:15" x14ac:dyDescent="0.25">
      <c r="A4507">
        <v>1988</v>
      </c>
      <c r="B4507">
        <v>2</v>
      </c>
      <c r="C4507" s="2">
        <v>0.12361111111111112</v>
      </c>
      <c r="D4507">
        <v>1</v>
      </c>
      <c r="E4507">
        <v>10</v>
      </c>
      <c r="F4507" t="s">
        <v>343</v>
      </c>
      <c r="G4507" t="s">
        <v>4474</v>
      </c>
      <c r="H4507">
        <v>28</v>
      </c>
      <c r="I4507">
        <v>10</v>
      </c>
      <c r="J4507">
        <v>1.1399999999999999</v>
      </c>
      <c r="K4507">
        <v>1.67</v>
      </c>
      <c r="L4507">
        <v>7.4</v>
      </c>
      <c r="M4507" t="str">
        <f t="shared" si="212"/>
        <v/>
      </c>
      <c r="N4507" s="12" t="str">
        <f t="shared" si="213"/>
        <v/>
      </c>
      <c r="O4507" t="str">
        <f t="shared" si="214"/>
        <v/>
      </c>
    </row>
    <row r="4508" spans="1:15" x14ac:dyDescent="0.25">
      <c r="A4508">
        <v>1988</v>
      </c>
      <c r="B4508">
        <v>2</v>
      </c>
      <c r="C4508" s="2">
        <v>0.10833333333333334</v>
      </c>
      <c r="D4508">
        <v>2</v>
      </c>
      <c r="E4508">
        <v>2</v>
      </c>
      <c r="F4508" t="s">
        <v>328</v>
      </c>
      <c r="G4508" t="s">
        <v>4459</v>
      </c>
      <c r="H4508">
        <v>28</v>
      </c>
      <c r="I4508">
        <v>10</v>
      </c>
      <c r="J4508">
        <v>1.67</v>
      </c>
      <c r="K4508">
        <v>-0.34</v>
      </c>
      <c r="L4508">
        <v>4.9000000000000004</v>
      </c>
      <c r="M4508" t="str">
        <f t="shared" si="212"/>
        <v/>
      </c>
      <c r="N4508" s="12" t="str">
        <f t="shared" si="213"/>
        <v/>
      </c>
      <c r="O4508" t="str">
        <f t="shared" si="214"/>
        <v/>
      </c>
    </row>
    <row r="4509" spans="1:15" x14ac:dyDescent="0.25">
      <c r="A4509">
        <v>1988</v>
      </c>
      <c r="B4509">
        <v>2</v>
      </c>
      <c r="C4509" s="2">
        <v>9.3055555555555558E-2</v>
      </c>
      <c r="D4509">
        <v>1</v>
      </c>
      <c r="E4509">
        <v>10</v>
      </c>
      <c r="F4509" t="s">
        <v>3954</v>
      </c>
      <c r="G4509" t="s">
        <v>4455</v>
      </c>
      <c r="H4509">
        <v>28</v>
      </c>
      <c r="I4509">
        <v>10</v>
      </c>
      <c r="J4509">
        <v>0.34</v>
      </c>
      <c r="K4509">
        <v>-7.0000000000000007E-2</v>
      </c>
      <c r="L4509">
        <v>5.2</v>
      </c>
      <c r="M4509" t="str">
        <f t="shared" si="212"/>
        <v/>
      </c>
      <c r="N4509" s="12" t="str">
        <f t="shared" si="213"/>
        <v/>
      </c>
      <c r="O4509" t="str">
        <f t="shared" si="214"/>
        <v/>
      </c>
    </row>
    <row r="4510" spans="1:15" x14ac:dyDescent="0.25">
      <c r="A4510">
        <v>1988</v>
      </c>
      <c r="B4510">
        <v>2</v>
      </c>
      <c r="C4510" s="2">
        <v>8.3333333333333329E-2</v>
      </c>
      <c r="D4510">
        <v>2</v>
      </c>
      <c r="E4510">
        <v>9</v>
      </c>
      <c r="F4510" t="s">
        <v>3993</v>
      </c>
      <c r="G4510" t="s">
        <v>4473</v>
      </c>
      <c r="H4510">
        <v>28</v>
      </c>
      <c r="I4510">
        <v>10</v>
      </c>
      <c r="J4510">
        <v>-7.0000000000000007E-2</v>
      </c>
      <c r="K4510">
        <v>3.25</v>
      </c>
      <c r="L4510">
        <v>2.4</v>
      </c>
      <c r="M4510" t="str">
        <f t="shared" si="212"/>
        <v/>
      </c>
      <c r="N4510" s="12" t="str">
        <f t="shared" si="213"/>
        <v/>
      </c>
      <c r="O4510" t="str">
        <f t="shared" si="214"/>
        <v/>
      </c>
    </row>
    <row r="4511" spans="1:15" x14ac:dyDescent="0.25">
      <c r="A4511">
        <v>1988</v>
      </c>
      <c r="B4511">
        <v>2</v>
      </c>
      <c r="C4511" s="2">
        <v>7.0833333333333331E-2</v>
      </c>
      <c r="D4511">
        <v>1</v>
      </c>
      <c r="E4511">
        <v>10</v>
      </c>
      <c r="F4511" t="s">
        <v>265</v>
      </c>
      <c r="G4511" t="s">
        <v>4472</v>
      </c>
      <c r="H4511">
        <v>28</v>
      </c>
      <c r="I4511">
        <v>10</v>
      </c>
      <c r="J4511">
        <v>3.25</v>
      </c>
      <c r="K4511">
        <v>2.7</v>
      </c>
      <c r="L4511">
        <v>2.7</v>
      </c>
      <c r="M4511" t="str">
        <f t="shared" si="212"/>
        <v/>
      </c>
      <c r="N4511" s="12" t="str">
        <f t="shared" si="213"/>
        <v/>
      </c>
      <c r="O4511" t="str">
        <f t="shared" si="214"/>
        <v/>
      </c>
    </row>
    <row r="4512" spans="1:15" x14ac:dyDescent="0.25">
      <c r="A4512">
        <v>1988</v>
      </c>
      <c r="B4512">
        <v>2</v>
      </c>
      <c r="C4512" s="2">
        <v>5.7638888888888885E-2</v>
      </c>
      <c r="D4512">
        <v>2</v>
      </c>
      <c r="E4512">
        <v>10</v>
      </c>
      <c r="F4512" t="s">
        <v>265</v>
      </c>
      <c r="G4512" t="s">
        <v>4471</v>
      </c>
      <c r="H4512">
        <v>28</v>
      </c>
      <c r="I4512">
        <v>10</v>
      </c>
      <c r="J4512">
        <v>2.7</v>
      </c>
      <c r="K4512">
        <v>4.6500000000000004</v>
      </c>
      <c r="L4512">
        <v>1.6</v>
      </c>
      <c r="M4512" t="str">
        <f t="shared" si="212"/>
        <v/>
      </c>
      <c r="N4512" s="12" t="str">
        <f t="shared" si="213"/>
        <v/>
      </c>
      <c r="O4512" t="str">
        <f t="shared" si="214"/>
        <v/>
      </c>
    </row>
    <row r="4513" spans="1:15" x14ac:dyDescent="0.25">
      <c r="A4513">
        <v>1988</v>
      </c>
      <c r="B4513">
        <v>2</v>
      </c>
      <c r="C4513" s="2">
        <v>5.486111111111111E-2</v>
      </c>
      <c r="D4513">
        <v>1</v>
      </c>
      <c r="E4513">
        <v>10</v>
      </c>
      <c r="F4513" t="s">
        <v>240</v>
      </c>
      <c r="G4513" t="s">
        <v>4470</v>
      </c>
      <c r="H4513">
        <v>28</v>
      </c>
      <c r="I4513">
        <v>10</v>
      </c>
      <c r="J4513">
        <v>4.6500000000000004</v>
      </c>
      <c r="K4513">
        <v>5.28</v>
      </c>
      <c r="L4513">
        <v>1.4</v>
      </c>
      <c r="M4513" t="str">
        <f t="shared" si="212"/>
        <v/>
      </c>
      <c r="N4513" s="12" t="str">
        <f t="shared" si="213"/>
        <v/>
      </c>
      <c r="O4513" t="str">
        <f t="shared" si="214"/>
        <v/>
      </c>
    </row>
    <row r="4514" spans="1:15" x14ac:dyDescent="0.25">
      <c r="A4514">
        <v>1988</v>
      </c>
      <c r="B4514">
        <v>2</v>
      </c>
      <c r="C4514" s="2">
        <v>5.2083333333333336E-2</v>
      </c>
      <c r="D4514">
        <v>2</v>
      </c>
      <c r="E4514">
        <v>3</v>
      </c>
      <c r="F4514" t="s">
        <v>4182</v>
      </c>
      <c r="G4514" t="s">
        <v>4469</v>
      </c>
      <c r="H4514">
        <v>28</v>
      </c>
      <c r="I4514">
        <v>10</v>
      </c>
      <c r="J4514">
        <v>5.28</v>
      </c>
      <c r="K4514">
        <v>4.28</v>
      </c>
      <c r="L4514">
        <v>1.8</v>
      </c>
      <c r="M4514" t="str">
        <f t="shared" si="212"/>
        <v/>
      </c>
      <c r="N4514" s="12" t="str">
        <f t="shared" si="213"/>
        <v/>
      </c>
      <c r="O4514" t="str">
        <f t="shared" si="214"/>
        <v/>
      </c>
    </row>
    <row r="4515" spans="1:15" x14ac:dyDescent="0.25">
      <c r="A4515">
        <v>1988</v>
      </c>
      <c r="B4515">
        <v>2</v>
      </c>
      <c r="C4515" s="2">
        <v>4.9305555555555554E-2</v>
      </c>
      <c r="D4515">
        <v>3</v>
      </c>
      <c r="E4515">
        <v>4</v>
      </c>
      <c r="F4515" t="s">
        <v>2886</v>
      </c>
      <c r="G4515" t="s">
        <v>4468</v>
      </c>
      <c r="H4515">
        <v>35</v>
      </c>
      <c r="I4515">
        <v>10</v>
      </c>
      <c r="J4515">
        <v>4.28</v>
      </c>
      <c r="K4515">
        <v>7</v>
      </c>
      <c r="L4515">
        <v>0.8</v>
      </c>
      <c r="M4515">
        <f t="shared" si="212"/>
        <v>2</v>
      </c>
      <c r="N4515" s="12">
        <f t="shared" si="213"/>
        <v>2.0011574074074071E-2</v>
      </c>
      <c r="O4515">
        <f t="shared" si="214"/>
        <v>25</v>
      </c>
    </row>
    <row r="4516" spans="1:15" x14ac:dyDescent="0.25">
      <c r="A4516">
        <v>1988</v>
      </c>
      <c r="B4516">
        <v>2</v>
      </c>
      <c r="C4516" s="2">
        <v>4.4444444444444446E-2</v>
      </c>
      <c r="G4516" t="s">
        <v>4467</v>
      </c>
      <c r="H4516">
        <v>35</v>
      </c>
      <c r="I4516">
        <v>10</v>
      </c>
      <c r="J4516">
        <v>0</v>
      </c>
      <c r="K4516">
        <v>0.54</v>
      </c>
      <c r="L4516">
        <v>1</v>
      </c>
      <c r="M4516" t="str">
        <f t="shared" si="212"/>
        <v/>
      </c>
      <c r="N4516" s="12" t="str">
        <f t="shared" si="213"/>
        <v/>
      </c>
      <c r="O4516" t="str">
        <f t="shared" si="214"/>
        <v/>
      </c>
    </row>
    <row r="4517" spans="1:15" x14ac:dyDescent="0.25">
      <c r="A4517">
        <v>1988</v>
      </c>
      <c r="B4517">
        <v>2</v>
      </c>
      <c r="C4517" s="2">
        <v>3.6805555555555557E-2</v>
      </c>
      <c r="D4517">
        <v>1</v>
      </c>
      <c r="E4517">
        <v>10</v>
      </c>
      <c r="F4517" t="s">
        <v>447</v>
      </c>
      <c r="G4517" t="s">
        <v>4466</v>
      </c>
      <c r="H4517">
        <v>35</v>
      </c>
      <c r="I4517">
        <v>10</v>
      </c>
      <c r="J4517">
        <v>0.54</v>
      </c>
      <c r="K4517">
        <v>0.94</v>
      </c>
      <c r="L4517">
        <v>1.1000000000000001</v>
      </c>
      <c r="M4517" t="str">
        <f t="shared" si="212"/>
        <v/>
      </c>
      <c r="N4517" s="12" t="str">
        <f t="shared" si="213"/>
        <v/>
      </c>
      <c r="O4517" t="str">
        <f t="shared" si="214"/>
        <v/>
      </c>
    </row>
    <row r="4518" spans="1:15" x14ac:dyDescent="0.25">
      <c r="A4518">
        <v>1988</v>
      </c>
      <c r="B4518">
        <v>2</v>
      </c>
      <c r="C4518" s="2">
        <v>2.9166666666666664E-2</v>
      </c>
      <c r="D4518">
        <v>2</v>
      </c>
      <c r="E4518">
        <v>3</v>
      </c>
      <c r="F4518" t="s">
        <v>248</v>
      </c>
      <c r="G4518" t="s">
        <v>4199</v>
      </c>
      <c r="H4518">
        <v>35</v>
      </c>
      <c r="I4518">
        <v>10</v>
      </c>
      <c r="J4518">
        <v>0.94</v>
      </c>
      <c r="K4518">
        <v>1.66</v>
      </c>
      <c r="L4518">
        <v>1.3</v>
      </c>
      <c r="M4518" t="str">
        <f t="shared" si="212"/>
        <v/>
      </c>
      <c r="N4518" s="12" t="str">
        <f t="shared" si="213"/>
        <v/>
      </c>
      <c r="O4518" t="str">
        <f t="shared" si="214"/>
        <v/>
      </c>
    </row>
    <row r="4519" spans="1:15" x14ac:dyDescent="0.25">
      <c r="A4519">
        <v>1988</v>
      </c>
      <c r="B4519">
        <v>2</v>
      </c>
      <c r="C4519" s="2">
        <v>2.1527777777777781E-2</v>
      </c>
      <c r="D4519">
        <v>1</v>
      </c>
      <c r="E4519">
        <v>10</v>
      </c>
      <c r="F4519" t="s">
        <v>328</v>
      </c>
      <c r="G4519" t="s">
        <v>4465</v>
      </c>
      <c r="H4519">
        <v>35</v>
      </c>
      <c r="I4519">
        <v>10</v>
      </c>
      <c r="J4519">
        <v>1.66</v>
      </c>
      <c r="K4519">
        <v>3.18</v>
      </c>
      <c r="L4519">
        <v>1.8</v>
      </c>
      <c r="M4519" t="str">
        <f t="shared" si="212"/>
        <v/>
      </c>
      <c r="N4519" s="12" t="str">
        <f t="shared" si="213"/>
        <v/>
      </c>
      <c r="O4519" t="str">
        <f t="shared" si="214"/>
        <v/>
      </c>
    </row>
    <row r="4520" spans="1:15" x14ac:dyDescent="0.25">
      <c r="A4520">
        <v>1988</v>
      </c>
      <c r="B4520">
        <v>2</v>
      </c>
      <c r="C4520" s="2">
        <v>1.3888888888888888E-2</v>
      </c>
      <c r="D4520">
        <v>1</v>
      </c>
      <c r="E4520">
        <v>10</v>
      </c>
      <c r="F4520" t="s">
        <v>3959</v>
      </c>
      <c r="G4520" t="s">
        <v>4464</v>
      </c>
      <c r="H4520">
        <v>35</v>
      </c>
      <c r="I4520">
        <v>10</v>
      </c>
      <c r="J4520">
        <v>3.18</v>
      </c>
      <c r="K4520">
        <v>-0.34</v>
      </c>
      <c r="L4520">
        <v>0.7</v>
      </c>
      <c r="M4520" t="str">
        <f t="shared" si="212"/>
        <v/>
      </c>
      <c r="N4520" s="12" t="str">
        <f t="shared" si="213"/>
        <v/>
      </c>
      <c r="O4520" t="str">
        <f t="shared" si="214"/>
        <v/>
      </c>
    </row>
    <row r="4521" spans="1:15" x14ac:dyDescent="0.25">
      <c r="A4521">
        <v>1988</v>
      </c>
      <c r="B4521">
        <v>2</v>
      </c>
      <c r="C4521" s="2">
        <v>4.8611111111111112E-3</v>
      </c>
      <c r="D4521">
        <v>1</v>
      </c>
      <c r="E4521">
        <v>10</v>
      </c>
      <c r="F4521" t="s">
        <v>3954</v>
      </c>
      <c r="G4521" t="s">
        <v>4409</v>
      </c>
      <c r="H4521">
        <v>35</v>
      </c>
      <c r="I4521">
        <v>10</v>
      </c>
      <c r="J4521">
        <v>0.34</v>
      </c>
      <c r="K4521">
        <v>-0.34</v>
      </c>
      <c r="L4521">
        <v>0.7</v>
      </c>
      <c r="M4521" t="str">
        <f t="shared" si="212"/>
        <v/>
      </c>
      <c r="N4521" s="12" t="str">
        <f t="shared" si="213"/>
        <v/>
      </c>
      <c r="O4521" t="str">
        <f t="shared" si="214"/>
        <v/>
      </c>
    </row>
    <row r="4522" spans="1:15" x14ac:dyDescent="0.25">
      <c r="A4522">
        <v>1988</v>
      </c>
      <c r="G4522" t="s">
        <v>363</v>
      </c>
      <c r="H4522">
        <v>35</v>
      </c>
      <c r="I4522">
        <v>10</v>
      </c>
      <c r="J4522">
        <v>-0.34</v>
      </c>
      <c r="K4522">
        <v>0</v>
      </c>
      <c r="M4522" t="str">
        <f t="shared" si="212"/>
        <v/>
      </c>
      <c r="N4522" s="12" t="str">
        <f t="shared" si="213"/>
        <v/>
      </c>
      <c r="O4522" t="str">
        <f t="shared" si="214"/>
        <v/>
      </c>
    </row>
    <row r="4523" spans="1:15" x14ac:dyDescent="0.25">
      <c r="A4523">
        <v>1988</v>
      </c>
      <c r="B4523">
        <v>3</v>
      </c>
      <c r="C4523" s="2">
        <v>0.625</v>
      </c>
      <c r="G4523" t="s">
        <v>4463</v>
      </c>
      <c r="H4523">
        <v>35</v>
      </c>
      <c r="I4523">
        <v>10</v>
      </c>
      <c r="J4523">
        <v>0</v>
      </c>
      <c r="K4523">
        <v>0.74</v>
      </c>
      <c r="L4523">
        <v>0.9</v>
      </c>
      <c r="M4523" t="str">
        <f t="shared" si="212"/>
        <v/>
      </c>
      <c r="N4523" s="12" t="str">
        <f t="shared" si="213"/>
        <v/>
      </c>
      <c r="O4523" t="str">
        <f t="shared" si="214"/>
        <v/>
      </c>
    </row>
    <row r="4524" spans="1:15" x14ac:dyDescent="0.25">
      <c r="A4524">
        <v>1988</v>
      </c>
      <c r="B4524">
        <v>3</v>
      </c>
      <c r="C4524" s="2">
        <v>0.6166666666666667</v>
      </c>
      <c r="D4524">
        <v>1</v>
      </c>
      <c r="E4524">
        <v>10</v>
      </c>
      <c r="F4524" t="s">
        <v>2937</v>
      </c>
      <c r="G4524" t="s">
        <v>4462</v>
      </c>
      <c r="H4524">
        <v>35</v>
      </c>
      <c r="I4524">
        <v>10</v>
      </c>
      <c r="J4524">
        <v>0.74</v>
      </c>
      <c r="K4524">
        <v>0.2</v>
      </c>
      <c r="L4524">
        <v>0.8</v>
      </c>
      <c r="M4524" t="str">
        <f t="shared" si="212"/>
        <v/>
      </c>
      <c r="N4524" s="12" t="str">
        <f t="shared" si="213"/>
        <v/>
      </c>
      <c r="O4524" t="str">
        <f t="shared" si="214"/>
        <v/>
      </c>
    </row>
    <row r="4525" spans="1:15" x14ac:dyDescent="0.25">
      <c r="A4525">
        <v>1988</v>
      </c>
      <c r="B4525">
        <v>3</v>
      </c>
      <c r="C4525" s="2">
        <v>0.60833333333333328</v>
      </c>
      <c r="D4525">
        <v>2</v>
      </c>
      <c r="E4525">
        <v>10</v>
      </c>
      <c r="F4525" t="s">
        <v>2937</v>
      </c>
      <c r="G4525" t="s">
        <v>4451</v>
      </c>
      <c r="H4525">
        <v>35</v>
      </c>
      <c r="I4525">
        <v>10</v>
      </c>
      <c r="J4525">
        <v>0.2</v>
      </c>
      <c r="K4525">
        <v>-0.49</v>
      </c>
      <c r="L4525">
        <v>0.6</v>
      </c>
      <c r="M4525" t="str">
        <f t="shared" si="212"/>
        <v/>
      </c>
      <c r="N4525" s="12" t="str">
        <f t="shared" si="213"/>
        <v/>
      </c>
      <c r="O4525" t="str">
        <f t="shared" si="214"/>
        <v/>
      </c>
    </row>
    <row r="4526" spans="1:15" x14ac:dyDescent="0.25">
      <c r="A4526">
        <v>1988</v>
      </c>
      <c r="B4526">
        <v>3</v>
      </c>
      <c r="C4526" s="2">
        <v>0.6</v>
      </c>
      <c r="D4526">
        <v>3</v>
      </c>
      <c r="E4526">
        <v>10</v>
      </c>
      <c r="F4526" t="s">
        <v>2937</v>
      </c>
      <c r="G4526" t="s">
        <v>4461</v>
      </c>
      <c r="H4526">
        <v>35</v>
      </c>
      <c r="I4526">
        <v>10</v>
      </c>
      <c r="J4526">
        <v>-0.49</v>
      </c>
      <c r="K4526">
        <v>1.47</v>
      </c>
      <c r="L4526">
        <v>1</v>
      </c>
      <c r="M4526" t="str">
        <f t="shared" si="212"/>
        <v/>
      </c>
      <c r="N4526" s="12" t="str">
        <f t="shared" si="213"/>
        <v/>
      </c>
      <c r="O4526" t="str">
        <f t="shared" si="214"/>
        <v/>
      </c>
    </row>
    <row r="4527" spans="1:15" x14ac:dyDescent="0.25">
      <c r="A4527">
        <v>1988</v>
      </c>
      <c r="B4527">
        <v>3</v>
      </c>
      <c r="C4527" s="2">
        <v>0.59166666666666667</v>
      </c>
      <c r="D4527">
        <v>1</v>
      </c>
      <c r="E4527">
        <v>10</v>
      </c>
      <c r="F4527" t="s">
        <v>267</v>
      </c>
      <c r="G4527" t="s">
        <v>4460</v>
      </c>
      <c r="H4527">
        <v>35</v>
      </c>
      <c r="I4527">
        <v>10</v>
      </c>
      <c r="J4527">
        <v>1.47</v>
      </c>
      <c r="K4527">
        <v>0.52</v>
      </c>
      <c r="L4527">
        <v>0.8</v>
      </c>
      <c r="M4527" t="str">
        <f t="shared" si="212"/>
        <v/>
      </c>
      <c r="N4527" s="12" t="str">
        <f t="shared" si="213"/>
        <v/>
      </c>
      <c r="O4527" t="str">
        <f t="shared" si="214"/>
        <v/>
      </c>
    </row>
    <row r="4528" spans="1:15" x14ac:dyDescent="0.25">
      <c r="A4528">
        <v>1988</v>
      </c>
      <c r="B4528">
        <v>3</v>
      </c>
      <c r="C4528" s="2">
        <v>0.58333333333333337</v>
      </c>
      <c r="D4528">
        <v>2</v>
      </c>
      <c r="E4528">
        <v>13</v>
      </c>
      <c r="F4528" t="s">
        <v>265</v>
      </c>
      <c r="G4528" t="s">
        <v>4220</v>
      </c>
      <c r="H4528">
        <v>35</v>
      </c>
      <c r="I4528">
        <v>10</v>
      </c>
      <c r="J4528">
        <v>0.52</v>
      </c>
      <c r="K4528">
        <v>-0.16</v>
      </c>
      <c r="L4528">
        <v>0.6</v>
      </c>
      <c r="M4528" t="str">
        <f t="shared" si="212"/>
        <v/>
      </c>
      <c r="N4528" s="12" t="str">
        <f t="shared" si="213"/>
        <v/>
      </c>
      <c r="O4528" t="str">
        <f t="shared" si="214"/>
        <v/>
      </c>
    </row>
    <row r="4529" spans="1:15" x14ac:dyDescent="0.25">
      <c r="A4529">
        <v>1988</v>
      </c>
      <c r="B4529">
        <v>3</v>
      </c>
      <c r="C4529" s="2">
        <v>0.57500000000000007</v>
      </c>
      <c r="D4529">
        <v>3</v>
      </c>
      <c r="E4529">
        <v>13</v>
      </c>
      <c r="F4529" t="s">
        <v>265</v>
      </c>
      <c r="H4529">
        <v>35</v>
      </c>
      <c r="I4529">
        <v>10</v>
      </c>
      <c r="J4529">
        <v>-0.16</v>
      </c>
      <c r="K4529">
        <v>-0.82</v>
      </c>
      <c r="L4529">
        <v>0.5</v>
      </c>
      <c r="M4529" t="str">
        <f t="shared" si="212"/>
        <v/>
      </c>
      <c r="N4529" s="12" t="str">
        <f t="shared" si="213"/>
        <v/>
      </c>
      <c r="O4529" t="str">
        <f t="shared" si="214"/>
        <v/>
      </c>
    </row>
    <row r="4530" spans="1:15" x14ac:dyDescent="0.25">
      <c r="A4530">
        <v>1988</v>
      </c>
      <c r="B4530">
        <v>3</v>
      </c>
      <c r="C4530" s="2">
        <v>0.56666666666666665</v>
      </c>
      <c r="D4530">
        <v>3</v>
      </c>
      <c r="E4530">
        <v>18</v>
      </c>
      <c r="F4530" t="s">
        <v>253</v>
      </c>
      <c r="G4530" t="s">
        <v>4459</v>
      </c>
      <c r="H4530">
        <v>35</v>
      </c>
      <c r="I4530">
        <v>10</v>
      </c>
      <c r="J4530">
        <v>-0.82</v>
      </c>
      <c r="K4530">
        <v>-1.27</v>
      </c>
      <c r="L4530">
        <v>0.4</v>
      </c>
      <c r="M4530" t="str">
        <f t="shared" si="212"/>
        <v/>
      </c>
      <c r="N4530" s="12" t="str">
        <f t="shared" si="213"/>
        <v/>
      </c>
      <c r="O4530" t="str">
        <f t="shared" si="214"/>
        <v/>
      </c>
    </row>
    <row r="4531" spans="1:15" x14ac:dyDescent="0.25">
      <c r="A4531">
        <v>1988</v>
      </c>
      <c r="B4531">
        <v>3</v>
      </c>
      <c r="C4531" s="2">
        <v>0.55347222222222225</v>
      </c>
      <c r="D4531">
        <v>1</v>
      </c>
      <c r="E4531">
        <v>10</v>
      </c>
      <c r="F4531" t="s">
        <v>3922</v>
      </c>
      <c r="G4531" t="s">
        <v>4458</v>
      </c>
      <c r="H4531">
        <v>35</v>
      </c>
      <c r="I4531">
        <v>10</v>
      </c>
      <c r="J4531">
        <v>1.27</v>
      </c>
      <c r="K4531">
        <v>0.72</v>
      </c>
      <c r="L4531">
        <v>0.5</v>
      </c>
      <c r="M4531" t="str">
        <f t="shared" si="212"/>
        <v/>
      </c>
      <c r="N4531" s="12" t="str">
        <f t="shared" si="213"/>
        <v/>
      </c>
      <c r="O4531" t="str">
        <f t="shared" si="214"/>
        <v/>
      </c>
    </row>
    <row r="4532" spans="1:15" x14ac:dyDescent="0.25">
      <c r="A4532">
        <v>1988</v>
      </c>
      <c r="B4532">
        <v>3</v>
      </c>
      <c r="C4532" s="2">
        <v>0.53541666666666665</v>
      </c>
      <c r="D4532">
        <v>2</v>
      </c>
      <c r="E4532">
        <v>10</v>
      </c>
      <c r="F4532" t="s">
        <v>3922</v>
      </c>
      <c r="G4532" t="s">
        <v>4457</v>
      </c>
      <c r="H4532">
        <v>35</v>
      </c>
      <c r="I4532">
        <v>10</v>
      </c>
      <c r="J4532">
        <v>0.72</v>
      </c>
      <c r="K4532">
        <v>2.2599999999999998</v>
      </c>
      <c r="L4532">
        <v>0.3</v>
      </c>
      <c r="M4532" t="str">
        <f t="shared" si="212"/>
        <v/>
      </c>
      <c r="N4532" s="12" t="str">
        <f t="shared" si="213"/>
        <v/>
      </c>
      <c r="O4532" t="str">
        <f t="shared" si="214"/>
        <v/>
      </c>
    </row>
    <row r="4533" spans="1:15" x14ac:dyDescent="0.25">
      <c r="A4533">
        <v>1988</v>
      </c>
      <c r="B4533">
        <v>3</v>
      </c>
      <c r="C4533" s="2">
        <v>0.51736111111111105</v>
      </c>
      <c r="D4533">
        <v>1</v>
      </c>
      <c r="E4533">
        <v>10</v>
      </c>
      <c r="F4533" t="s">
        <v>3903</v>
      </c>
      <c r="G4533" t="s">
        <v>4456</v>
      </c>
      <c r="H4533">
        <v>35</v>
      </c>
      <c r="I4533">
        <v>10</v>
      </c>
      <c r="J4533">
        <v>2.2599999999999998</v>
      </c>
      <c r="K4533">
        <v>3.05</v>
      </c>
      <c r="L4533">
        <v>0.2</v>
      </c>
      <c r="M4533" t="str">
        <f t="shared" si="212"/>
        <v/>
      </c>
      <c r="N4533" s="12" t="str">
        <f t="shared" si="213"/>
        <v/>
      </c>
      <c r="O4533" t="str">
        <f t="shared" si="214"/>
        <v/>
      </c>
    </row>
    <row r="4534" spans="1:15" x14ac:dyDescent="0.25">
      <c r="A4534">
        <v>1988</v>
      </c>
      <c r="B4534">
        <v>3</v>
      </c>
      <c r="C4534" s="2">
        <v>0.4993055555555555</v>
      </c>
      <c r="D4534">
        <v>1</v>
      </c>
      <c r="E4534">
        <v>10</v>
      </c>
      <c r="F4534" t="s">
        <v>267</v>
      </c>
      <c r="G4534" t="s">
        <v>4455</v>
      </c>
      <c r="H4534">
        <v>35</v>
      </c>
      <c r="I4534">
        <v>10</v>
      </c>
      <c r="J4534">
        <v>3.05</v>
      </c>
      <c r="K4534">
        <v>2.64</v>
      </c>
      <c r="L4534">
        <v>0.2</v>
      </c>
      <c r="M4534" t="str">
        <f t="shared" si="212"/>
        <v/>
      </c>
      <c r="N4534" s="12" t="str">
        <f t="shared" si="213"/>
        <v/>
      </c>
      <c r="O4534" t="str">
        <f t="shared" si="214"/>
        <v/>
      </c>
    </row>
    <row r="4535" spans="1:15" x14ac:dyDescent="0.25">
      <c r="A4535">
        <v>1988</v>
      </c>
      <c r="B4535">
        <v>3</v>
      </c>
      <c r="C4535" s="2">
        <v>0.48125000000000001</v>
      </c>
      <c r="D4535">
        <v>2</v>
      </c>
      <c r="E4535">
        <v>9</v>
      </c>
      <c r="F4535" t="s">
        <v>301</v>
      </c>
      <c r="G4535" t="s">
        <v>4453</v>
      </c>
      <c r="H4535">
        <v>35</v>
      </c>
      <c r="I4535">
        <v>10</v>
      </c>
      <c r="J4535">
        <v>2.64</v>
      </c>
      <c r="K4535">
        <v>1.95</v>
      </c>
      <c r="L4535">
        <v>0.2</v>
      </c>
      <c r="M4535" t="str">
        <f t="shared" si="212"/>
        <v/>
      </c>
      <c r="N4535" s="12" t="str">
        <f t="shared" si="213"/>
        <v/>
      </c>
      <c r="O4535" t="str">
        <f t="shared" si="214"/>
        <v/>
      </c>
    </row>
    <row r="4536" spans="1:15" x14ac:dyDescent="0.25">
      <c r="A4536">
        <v>1988</v>
      </c>
      <c r="B4536">
        <v>3</v>
      </c>
      <c r="C4536" s="2">
        <v>0.46319444444444446</v>
      </c>
      <c r="D4536">
        <v>3</v>
      </c>
      <c r="E4536">
        <v>9</v>
      </c>
      <c r="F4536" t="s">
        <v>301</v>
      </c>
      <c r="H4536">
        <v>35</v>
      </c>
      <c r="I4536">
        <v>10</v>
      </c>
      <c r="J4536">
        <v>1.95</v>
      </c>
      <c r="K4536">
        <v>3.45</v>
      </c>
      <c r="L4536">
        <v>0.1</v>
      </c>
      <c r="M4536" t="str">
        <f t="shared" si="212"/>
        <v/>
      </c>
      <c r="N4536" s="12" t="str">
        <f t="shared" si="213"/>
        <v/>
      </c>
      <c r="O4536" t="str">
        <f t="shared" si="214"/>
        <v/>
      </c>
    </row>
    <row r="4537" spans="1:15" x14ac:dyDescent="0.25">
      <c r="A4537">
        <v>1988</v>
      </c>
      <c r="B4537">
        <v>3</v>
      </c>
      <c r="C4537" s="2">
        <v>0.44513888888888892</v>
      </c>
      <c r="D4537">
        <v>1</v>
      </c>
      <c r="E4537">
        <v>10</v>
      </c>
      <c r="F4537" t="s">
        <v>2894</v>
      </c>
      <c r="G4537" t="s">
        <v>4455</v>
      </c>
      <c r="H4537">
        <v>35</v>
      </c>
      <c r="I4537">
        <v>10</v>
      </c>
      <c r="J4537">
        <v>3.45</v>
      </c>
      <c r="K4537">
        <v>3.04</v>
      </c>
      <c r="L4537">
        <v>0.1</v>
      </c>
      <c r="M4537" t="str">
        <f t="shared" si="212"/>
        <v/>
      </c>
      <c r="N4537" s="12" t="str">
        <f t="shared" si="213"/>
        <v/>
      </c>
      <c r="O4537" t="str">
        <f t="shared" si="214"/>
        <v/>
      </c>
    </row>
    <row r="4538" spans="1:15" x14ac:dyDescent="0.25">
      <c r="A4538">
        <v>1988</v>
      </c>
      <c r="B4538">
        <v>3</v>
      </c>
      <c r="C4538" s="2">
        <v>0.42708333333333331</v>
      </c>
      <c r="D4538">
        <v>2</v>
      </c>
      <c r="E4538">
        <v>9</v>
      </c>
      <c r="F4538" t="s">
        <v>248</v>
      </c>
      <c r="G4538" t="s">
        <v>4454</v>
      </c>
      <c r="H4538">
        <v>35</v>
      </c>
      <c r="I4538">
        <v>10</v>
      </c>
      <c r="J4538">
        <v>3.04</v>
      </c>
      <c r="K4538">
        <v>2.61</v>
      </c>
      <c r="L4538">
        <v>0.1</v>
      </c>
      <c r="M4538" t="str">
        <f t="shared" si="212"/>
        <v/>
      </c>
      <c r="N4538" s="12" t="str">
        <f t="shared" si="213"/>
        <v/>
      </c>
      <c r="O4538" t="str">
        <f t="shared" si="214"/>
        <v/>
      </c>
    </row>
    <row r="4539" spans="1:15" x14ac:dyDescent="0.25">
      <c r="A4539">
        <v>1988</v>
      </c>
      <c r="B4539">
        <v>3</v>
      </c>
      <c r="C4539" s="2">
        <v>0.40902777777777777</v>
      </c>
      <c r="D4539">
        <v>3</v>
      </c>
      <c r="E4539">
        <v>7</v>
      </c>
      <c r="F4539" t="s">
        <v>441</v>
      </c>
      <c r="G4539" t="s">
        <v>4453</v>
      </c>
      <c r="H4539">
        <v>35</v>
      </c>
      <c r="I4539">
        <v>10</v>
      </c>
      <c r="J4539">
        <v>2.61</v>
      </c>
      <c r="K4539">
        <v>1.5</v>
      </c>
      <c r="L4539">
        <v>0.2</v>
      </c>
      <c r="M4539" t="str">
        <f t="shared" si="212"/>
        <v/>
      </c>
      <c r="N4539" s="12" t="str">
        <f t="shared" si="213"/>
        <v/>
      </c>
      <c r="O4539" t="str">
        <f t="shared" si="214"/>
        <v/>
      </c>
    </row>
    <row r="4540" spans="1:15" x14ac:dyDescent="0.25">
      <c r="A4540">
        <v>1988</v>
      </c>
      <c r="B4540">
        <v>3</v>
      </c>
      <c r="C4540" s="2">
        <v>0.39097222222222222</v>
      </c>
      <c r="D4540">
        <v>4</v>
      </c>
      <c r="E4540">
        <v>7</v>
      </c>
      <c r="F4540" t="s">
        <v>441</v>
      </c>
      <c r="G4540" t="s">
        <v>4452</v>
      </c>
      <c r="H4540">
        <v>35</v>
      </c>
      <c r="I4540">
        <v>10</v>
      </c>
      <c r="J4540">
        <v>1.5</v>
      </c>
      <c r="K4540">
        <v>-0.87</v>
      </c>
      <c r="L4540">
        <v>0.4</v>
      </c>
      <c r="M4540" t="str">
        <f t="shared" si="212"/>
        <v/>
      </c>
      <c r="N4540" s="12" t="str">
        <f t="shared" si="213"/>
        <v/>
      </c>
      <c r="O4540" t="str">
        <f t="shared" si="214"/>
        <v/>
      </c>
    </row>
    <row r="4541" spans="1:15" x14ac:dyDescent="0.25">
      <c r="A4541">
        <v>1988</v>
      </c>
      <c r="B4541">
        <v>3</v>
      </c>
      <c r="C4541" s="2">
        <v>0.37291666666666662</v>
      </c>
      <c r="D4541">
        <v>1</v>
      </c>
      <c r="E4541">
        <v>10</v>
      </c>
      <c r="F4541" t="s">
        <v>441</v>
      </c>
      <c r="G4541" t="s">
        <v>4451</v>
      </c>
      <c r="H4541">
        <v>35</v>
      </c>
      <c r="I4541">
        <v>10</v>
      </c>
      <c r="J4541">
        <v>0.87</v>
      </c>
      <c r="K4541">
        <v>0.33</v>
      </c>
      <c r="L4541">
        <v>0.3</v>
      </c>
      <c r="M4541" t="str">
        <f t="shared" si="212"/>
        <v/>
      </c>
      <c r="N4541" s="12" t="str">
        <f t="shared" si="213"/>
        <v/>
      </c>
      <c r="O4541" t="str">
        <f t="shared" si="214"/>
        <v/>
      </c>
    </row>
    <row r="4542" spans="1:15" x14ac:dyDescent="0.25">
      <c r="A4542">
        <v>1988</v>
      </c>
      <c r="B4542">
        <v>3</v>
      </c>
      <c r="C4542" s="2">
        <v>0.3659722222222222</v>
      </c>
      <c r="D4542">
        <v>2</v>
      </c>
      <c r="E4542">
        <v>10</v>
      </c>
      <c r="F4542" t="s">
        <v>441</v>
      </c>
      <c r="G4542" t="s">
        <v>4443</v>
      </c>
      <c r="H4542">
        <v>35</v>
      </c>
      <c r="I4542">
        <v>10</v>
      </c>
      <c r="J4542">
        <v>0.33</v>
      </c>
      <c r="K4542">
        <v>-1.29</v>
      </c>
      <c r="L4542">
        <v>0.2</v>
      </c>
      <c r="M4542" t="str">
        <f t="shared" si="212"/>
        <v/>
      </c>
      <c r="N4542" s="12" t="str">
        <f t="shared" si="213"/>
        <v/>
      </c>
      <c r="O4542" t="str">
        <f t="shared" si="214"/>
        <v/>
      </c>
    </row>
    <row r="4543" spans="1:15" x14ac:dyDescent="0.25">
      <c r="A4543">
        <v>1988</v>
      </c>
      <c r="B4543">
        <v>3</v>
      </c>
      <c r="C4543" s="2">
        <v>0.35902777777777778</v>
      </c>
      <c r="D4543">
        <v>3</v>
      </c>
      <c r="E4543">
        <v>17</v>
      </c>
      <c r="F4543" t="s">
        <v>303</v>
      </c>
      <c r="H4543">
        <v>35</v>
      </c>
      <c r="I4543">
        <v>10</v>
      </c>
      <c r="J4543">
        <v>-1.29</v>
      </c>
      <c r="K4543">
        <v>-0.63</v>
      </c>
      <c r="L4543">
        <v>0.2</v>
      </c>
      <c r="M4543" t="str">
        <f t="shared" si="212"/>
        <v/>
      </c>
      <c r="N4543" s="12" t="str">
        <f t="shared" si="213"/>
        <v/>
      </c>
      <c r="O4543" t="str">
        <f t="shared" si="214"/>
        <v/>
      </c>
    </row>
    <row r="4544" spans="1:15" x14ac:dyDescent="0.25">
      <c r="A4544">
        <v>1988</v>
      </c>
      <c r="B4544">
        <v>3</v>
      </c>
      <c r="C4544" s="2">
        <v>0.3520833333333333</v>
      </c>
      <c r="D4544">
        <v>3</v>
      </c>
      <c r="E4544">
        <v>12</v>
      </c>
      <c r="F4544" t="s">
        <v>2937</v>
      </c>
      <c r="G4544" t="s">
        <v>4441</v>
      </c>
      <c r="H4544">
        <v>35</v>
      </c>
      <c r="I4544">
        <v>10</v>
      </c>
      <c r="J4544">
        <v>-0.63</v>
      </c>
      <c r="K4544">
        <v>-1.57</v>
      </c>
      <c r="L4544">
        <v>0.1</v>
      </c>
      <c r="M4544" t="str">
        <f t="shared" si="212"/>
        <v/>
      </c>
      <c r="N4544" s="12" t="str">
        <f t="shared" si="213"/>
        <v/>
      </c>
      <c r="O4544" t="str">
        <f t="shared" si="214"/>
        <v/>
      </c>
    </row>
    <row r="4545" spans="1:15" x14ac:dyDescent="0.25">
      <c r="A4545">
        <v>1988</v>
      </c>
      <c r="B4545">
        <v>3</v>
      </c>
      <c r="C4545" s="2">
        <v>0.34513888888888888</v>
      </c>
      <c r="D4545">
        <v>4</v>
      </c>
      <c r="E4545">
        <v>12</v>
      </c>
      <c r="F4545" t="s">
        <v>2937</v>
      </c>
      <c r="G4545" t="s">
        <v>4170</v>
      </c>
      <c r="H4545">
        <v>35</v>
      </c>
      <c r="I4545">
        <v>10</v>
      </c>
      <c r="J4545">
        <v>-1.57</v>
      </c>
      <c r="K4545">
        <v>-0.94</v>
      </c>
      <c r="L4545">
        <v>0.2</v>
      </c>
      <c r="M4545" t="str">
        <f t="shared" si="212"/>
        <v/>
      </c>
      <c r="N4545" s="12" t="str">
        <f t="shared" si="213"/>
        <v/>
      </c>
      <c r="O4545" t="str">
        <f t="shared" si="214"/>
        <v/>
      </c>
    </row>
    <row r="4546" spans="1:15" x14ac:dyDescent="0.25">
      <c r="A4546">
        <v>1988</v>
      </c>
      <c r="B4546">
        <v>3</v>
      </c>
      <c r="C4546" s="2">
        <v>0.3354166666666667</v>
      </c>
      <c r="D4546">
        <v>1</v>
      </c>
      <c r="E4546">
        <v>10</v>
      </c>
      <c r="F4546" t="s">
        <v>3958</v>
      </c>
      <c r="G4546" t="s">
        <v>4421</v>
      </c>
      <c r="H4546">
        <v>35</v>
      </c>
      <c r="I4546">
        <v>10</v>
      </c>
      <c r="J4546">
        <v>0.94</v>
      </c>
      <c r="K4546">
        <v>0.8</v>
      </c>
      <c r="L4546">
        <v>0.2</v>
      </c>
      <c r="M4546" t="str">
        <f t="shared" si="212"/>
        <v/>
      </c>
      <c r="N4546" s="12" t="str">
        <f t="shared" si="213"/>
        <v/>
      </c>
      <c r="O4546" t="str">
        <f t="shared" si="214"/>
        <v/>
      </c>
    </row>
    <row r="4547" spans="1:15" x14ac:dyDescent="0.25">
      <c r="A4547">
        <v>1988</v>
      </c>
      <c r="B4547">
        <v>3</v>
      </c>
      <c r="C4547" s="2">
        <v>0.31041666666666667</v>
      </c>
      <c r="D4547">
        <v>2</v>
      </c>
      <c r="E4547">
        <v>7</v>
      </c>
      <c r="F4547" t="s">
        <v>3978</v>
      </c>
      <c r="G4547" t="s">
        <v>4450</v>
      </c>
      <c r="H4547">
        <v>35</v>
      </c>
      <c r="I4547">
        <v>10</v>
      </c>
      <c r="J4547">
        <v>0.8</v>
      </c>
      <c r="K4547">
        <v>0.89</v>
      </c>
      <c r="L4547">
        <v>0.1</v>
      </c>
      <c r="M4547" t="str">
        <f t="shared" si="212"/>
        <v/>
      </c>
      <c r="N4547" s="12" t="str">
        <f t="shared" si="213"/>
        <v/>
      </c>
      <c r="O4547" t="str">
        <f t="shared" si="214"/>
        <v/>
      </c>
    </row>
    <row r="4548" spans="1:15" x14ac:dyDescent="0.25">
      <c r="A4548">
        <v>1988</v>
      </c>
      <c r="B4548">
        <v>3</v>
      </c>
      <c r="C4548" s="2">
        <v>0.28541666666666665</v>
      </c>
      <c r="D4548">
        <v>3</v>
      </c>
      <c r="E4548">
        <v>1</v>
      </c>
      <c r="F4548" t="s">
        <v>3964</v>
      </c>
      <c r="G4548" t="s">
        <v>4449</v>
      </c>
      <c r="H4548">
        <v>35</v>
      </c>
      <c r="I4548">
        <v>10</v>
      </c>
      <c r="J4548">
        <v>0.89</v>
      </c>
      <c r="K4548">
        <v>1.66</v>
      </c>
      <c r="L4548">
        <v>0.1</v>
      </c>
      <c r="M4548" t="str">
        <f t="shared" ref="M4548:M4611" si="215">IF(AND(H4548=H4547,I4548=I4547),"",$B4548)</f>
        <v/>
      </c>
      <c r="N4548" s="12" t="str">
        <f t="shared" ref="N4548:N4611" si="216">IF(NOT(ISNUMBER(M4548)),"",
IF(AND($C4548=0.625,$B4548=1),TIME(0,0,0),
(($C$3-C4548)+0.625*(B4548-1))/60))</f>
        <v/>
      </c>
      <c r="O4548" t="str">
        <f t="shared" ref="O4548:O4611" si="217">IF(N4548&lt;&gt;"",ABS(H4548-I4548),"")</f>
        <v/>
      </c>
    </row>
    <row r="4549" spans="1:15" x14ac:dyDescent="0.25">
      <c r="A4549">
        <v>1988</v>
      </c>
      <c r="B4549">
        <v>3</v>
      </c>
      <c r="C4549" s="2">
        <v>0.26041666666666669</v>
      </c>
      <c r="D4549">
        <v>1</v>
      </c>
      <c r="E4549">
        <v>10</v>
      </c>
      <c r="F4549" t="s">
        <v>3983</v>
      </c>
      <c r="G4549" t="s">
        <v>4448</v>
      </c>
      <c r="H4549">
        <v>35</v>
      </c>
      <c r="I4549">
        <v>10</v>
      </c>
      <c r="J4549">
        <v>1.66</v>
      </c>
      <c r="K4549">
        <v>1.93</v>
      </c>
      <c r="L4549">
        <v>0.1</v>
      </c>
      <c r="M4549" t="str">
        <f t="shared" si="215"/>
        <v/>
      </c>
      <c r="N4549" s="12" t="str">
        <f t="shared" si="216"/>
        <v/>
      </c>
      <c r="O4549" t="str">
        <f t="shared" si="217"/>
        <v/>
      </c>
    </row>
    <row r="4550" spans="1:15" x14ac:dyDescent="0.25">
      <c r="A4550">
        <v>1988</v>
      </c>
      <c r="B4550">
        <v>3</v>
      </c>
      <c r="C4550" s="2">
        <v>0.23541666666666669</v>
      </c>
      <c r="D4550">
        <v>2</v>
      </c>
      <c r="E4550">
        <v>4</v>
      </c>
      <c r="F4550" t="s">
        <v>4419</v>
      </c>
      <c r="G4550" t="s">
        <v>4421</v>
      </c>
      <c r="H4550">
        <v>35</v>
      </c>
      <c r="I4550">
        <v>10</v>
      </c>
      <c r="J4550">
        <v>1.93</v>
      </c>
      <c r="K4550">
        <v>1.62</v>
      </c>
      <c r="L4550">
        <v>0.1</v>
      </c>
      <c r="M4550" t="str">
        <f t="shared" si="215"/>
        <v/>
      </c>
      <c r="N4550" s="12" t="str">
        <f t="shared" si="216"/>
        <v/>
      </c>
      <c r="O4550" t="str">
        <f t="shared" si="217"/>
        <v/>
      </c>
    </row>
    <row r="4551" spans="1:15" x14ac:dyDescent="0.25">
      <c r="A4551">
        <v>1988</v>
      </c>
      <c r="B4551">
        <v>3</v>
      </c>
      <c r="C4551" s="2">
        <v>0.21041666666666667</v>
      </c>
      <c r="D4551">
        <v>3</v>
      </c>
      <c r="E4551">
        <v>1</v>
      </c>
      <c r="F4551" t="s">
        <v>3903</v>
      </c>
      <c r="G4551" t="s">
        <v>4411</v>
      </c>
      <c r="H4551">
        <v>35</v>
      </c>
      <c r="I4551">
        <v>10</v>
      </c>
      <c r="J4551">
        <v>1.62</v>
      </c>
      <c r="K4551">
        <v>2.46</v>
      </c>
      <c r="L4551">
        <v>0</v>
      </c>
      <c r="M4551" t="str">
        <f t="shared" si="215"/>
        <v/>
      </c>
      <c r="N4551" s="12" t="str">
        <f t="shared" si="216"/>
        <v/>
      </c>
      <c r="O4551" t="str">
        <f t="shared" si="217"/>
        <v/>
      </c>
    </row>
    <row r="4552" spans="1:15" x14ac:dyDescent="0.25">
      <c r="A4552">
        <v>1988</v>
      </c>
      <c r="B4552">
        <v>3</v>
      </c>
      <c r="C4552" s="2">
        <v>0.18541666666666667</v>
      </c>
      <c r="D4552">
        <v>1</v>
      </c>
      <c r="E4552">
        <v>10</v>
      </c>
      <c r="F4552" t="s">
        <v>429</v>
      </c>
      <c r="G4552" t="s">
        <v>4447</v>
      </c>
      <c r="H4552">
        <v>35</v>
      </c>
      <c r="I4552">
        <v>10</v>
      </c>
      <c r="J4552">
        <v>2.46</v>
      </c>
      <c r="K4552">
        <v>0.38</v>
      </c>
      <c r="L4552">
        <v>0.1</v>
      </c>
      <c r="M4552" t="str">
        <f t="shared" si="215"/>
        <v/>
      </c>
      <c r="N4552" s="12" t="str">
        <f t="shared" si="216"/>
        <v/>
      </c>
      <c r="O4552" t="str">
        <f t="shared" si="217"/>
        <v/>
      </c>
    </row>
    <row r="4553" spans="1:15" x14ac:dyDescent="0.25">
      <c r="A4553">
        <v>1988</v>
      </c>
      <c r="B4553">
        <v>3</v>
      </c>
      <c r="C4553" s="2">
        <v>0.15763888888888888</v>
      </c>
      <c r="D4553">
        <v>1</v>
      </c>
      <c r="E4553">
        <v>10</v>
      </c>
      <c r="F4553" t="s">
        <v>4233</v>
      </c>
      <c r="H4553">
        <v>35</v>
      </c>
      <c r="I4553">
        <v>10</v>
      </c>
      <c r="J4553">
        <v>-0.38</v>
      </c>
      <c r="K4553">
        <v>-0.42</v>
      </c>
      <c r="L4553">
        <v>0.1</v>
      </c>
      <c r="M4553" t="str">
        <f t="shared" si="215"/>
        <v/>
      </c>
      <c r="N4553" s="12" t="str">
        <f t="shared" si="216"/>
        <v/>
      </c>
      <c r="O4553" t="str">
        <f t="shared" si="217"/>
        <v/>
      </c>
    </row>
    <row r="4554" spans="1:15" x14ac:dyDescent="0.25">
      <c r="A4554">
        <v>1988</v>
      </c>
      <c r="B4554">
        <v>3</v>
      </c>
      <c r="C4554" s="2">
        <v>0.14583333333333334</v>
      </c>
      <c r="D4554">
        <v>1</v>
      </c>
      <c r="E4554">
        <v>11</v>
      </c>
      <c r="F4554" t="s">
        <v>314</v>
      </c>
      <c r="G4554" t="s">
        <v>4446</v>
      </c>
      <c r="H4554">
        <v>35</v>
      </c>
      <c r="I4554">
        <v>10</v>
      </c>
      <c r="J4554">
        <v>-0.42</v>
      </c>
      <c r="K4554">
        <v>-0.12</v>
      </c>
      <c r="L4554">
        <v>0.1</v>
      </c>
      <c r="M4554" t="str">
        <f t="shared" si="215"/>
        <v/>
      </c>
      <c r="N4554" s="12" t="str">
        <f t="shared" si="216"/>
        <v/>
      </c>
      <c r="O4554" t="str">
        <f t="shared" si="217"/>
        <v/>
      </c>
    </row>
    <row r="4555" spans="1:15" x14ac:dyDescent="0.25">
      <c r="A4555">
        <v>1988</v>
      </c>
      <c r="B4555">
        <v>3</v>
      </c>
      <c r="C4555" s="2">
        <v>0.13402777777777777</v>
      </c>
      <c r="D4555">
        <v>2</v>
      </c>
      <c r="E4555">
        <v>1</v>
      </c>
      <c r="F4555" t="s">
        <v>308</v>
      </c>
      <c r="G4555" t="s">
        <v>4445</v>
      </c>
      <c r="H4555">
        <v>35</v>
      </c>
      <c r="I4555">
        <v>10</v>
      </c>
      <c r="J4555">
        <v>-0.12</v>
      </c>
      <c r="K4555">
        <v>-0.22</v>
      </c>
      <c r="L4555">
        <v>0.1</v>
      </c>
      <c r="M4555" t="str">
        <f t="shared" si="215"/>
        <v/>
      </c>
      <c r="N4555" s="12" t="str">
        <f t="shared" si="216"/>
        <v/>
      </c>
      <c r="O4555" t="str">
        <f t="shared" si="217"/>
        <v/>
      </c>
    </row>
    <row r="4556" spans="1:15" x14ac:dyDescent="0.25">
      <c r="A4556">
        <v>1988</v>
      </c>
      <c r="B4556">
        <v>3</v>
      </c>
      <c r="C4556" s="2">
        <v>0.12222222222222223</v>
      </c>
      <c r="D4556">
        <v>1</v>
      </c>
      <c r="E4556">
        <v>10</v>
      </c>
      <c r="F4556" t="s">
        <v>2889</v>
      </c>
      <c r="G4556" t="s">
        <v>4444</v>
      </c>
      <c r="H4556">
        <v>35</v>
      </c>
      <c r="I4556">
        <v>10</v>
      </c>
      <c r="J4556">
        <v>-0.22</v>
      </c>
      <c r="K4556">
        <v>0.81</v>
      </c>
      <c r="L4556">
        <v>0.1</v>
      </c>
      <c r="M4556" t="str">
        <f t="shared" si="215"/>
        <v/>
      </c>
      <c r="N4556" s="12" t="str">
        <f t="shared" si="216"/>
        <v/>
      </c>
      <c r="O4556" t="str">
        <f t="shared" si="217"/>
        <v/>
      </c>
    </row>
    <row r="4557" spans="1:15" x14ac:dyDescent="0.25">
      <c r="A4557">
        <v>1988</v>
      </c>
      <c r="B4557">
        <v>3</v>
      </c>
      <c r="C4557" s="2">
        <v>0.11041666666666666</v>
      </c>
      <c r="D4557">
        <v>1</v>
      </c>
      <c r="E4557">
        <v>10</v>
      </c>
      <c r="F4557" t="s">
        <v>423</v>
      </c>
      <c r="G4557" t="s">
        <v>4211</v>
      </c>
      <c r="H4557">
        <v>35</v>
      </c>
      <c r="I4557">
        <v>10</v>
      </c>
      <c r="J4557">
        <v>0.81</v>
      </c>
      <c r="K4557">
        <v>0.26</v>
      </c>
      <c r="L4557">
        <v>0.1</v>
      </c>
      <c r="M4557" t="str">
        <f t="shared" si="215"/>
        <v/>
      </c>
      <c r="N4557" s="12" t="str">
        <f t="shared" si="216"/>
        <v/>
      </c>
      <c r="O4557" t="str">
        <f t="shared" si="217"/>
        <v/>
      </c>
    </row>
    <row r="4558" spans="1:15" x14ac:dyDescent="0.25">
      <c r="A4558">
        <v>1988</v>
      </c>
      <c r="B4558">
        <v>3</v>
      </c>
      <c r="C4558" s="2">
        <v>9.8611111111111108E-2</v>
      </c>
      <c r="D4558">
        <v>2</v>
      </c>
      <c r="E4558">
        <v>10</v>
      </c>
      <c r="F4558" t="s">
        <v>423</v>
      </c>
      <c r="H4558">
        <v>35</v>
      </c>
      <c r="I4558">
        <v>10</v>
      </c>
      <c r="J4558">
        <v>0.26</v>
      </c>
      <c r="K4558">
        <v>-0.41</v>
      </c>
      <c r="L4558">
        <v>0</v>
      </c>
      <c r="M4558" t="str">
        <f t="shared" si="215"/>
        <v/>
      </c>
      <c r="N4558" s="12" t="str">
        <f t="shared" si="216"/>
        <v/>
      </c>
      <c r="O4558" t="str">
        <f t="shared" si="217"/>
        <v/>
      </c>
    </row>
    <row r="4559" spans="1:15" x14ac:dyDescent="0.25">
      <c r="A4559">
        <v>1988</v>
      </c>
      <c r="B4559">
        <v>3</v>
      </c>
      <c r="C4559" s="2">
        <v>8.6805555555555566E-2</v>
      </c>
      <c r="D4559">
        <v>2</v>
      </c>
      <c r="E4559">
        <v>15</v>
      </c>
      <c r="F4559" t="s">
        <v>299</v>
      </c>
      <c r="G4559" t="s">
        <v>4443</v>
      </c>
      <c r="H4559">
        <v>35</v>
      </c>
      <c r="I4559">
        <v>10</v>
      </c>
      <c r="J4559">
        <v>-0.41</v>
      </c>
      <c r="K4559">
        <v>-2.42</v>
      </c>
      <c r="L4559">
        <v>0</v>
      </c>
      <c r="M4559" t="str">
        <f t="shared" si="215"/>
        <v/>
      </c>
      <c r="N4559" s="12" t="str">
        <f t="shared" si="216"/>
        <v/>
      </c>
      <c r="O4559" t="str">
        <f t="shared" si="217"/>
        <v/>
      </c>
    </row>
    <row r="4560" spans="1:15" x14ac:dyDescent="0.25">
      <c r="A4560">
        <v>1988</v>
      </c>
      <c r="B4560">
        <v>3</v>
      </c>
      <c r="C4560" s="2">
        <v>7.4999999999999997E-2</v>
      </c>
      <c r="D4560">
        <v>3</v>
      </c>
      <c r="E4560">
        <v>22</v>
      </c>
      <c r="F4560" t="s">
        <v>290</v>
      </c>
      <c r="H4560">
        <v>35</v>
      </c>
      <c r="I4560">
        <v>10</v>
      </c>
      <c r="J4560">
        <v>-2.42</v>
      </c>
      <c r="K4560">
        <v>1</v>
      </c>
      <c r="L4560">
        <v>0.1</v>
      </c>
      <c r="M4560" t="str">
        <f t="shared" si="215"/>
        <v/>
      </c>
      <c r="N4560" s="12" t="str">
        <f t="shared" si="216"/>
        <v/>
      </c>
      <c r="O4560" t="str">
        <f t="shared" si="217"/>
        <v/>
      </c>
    </row>
    <row r="4561" spans="1:15" x14ac:dyDescent="0.25">
      <c r="A4561">
        <v>1988</v>
      </c>
      <c r="B4561">
        <v>3</v>
      </c>
      <c r="C4561" s="2">
        <v>6.3194444444444442E-2</v>
      </c>
      <c r="D4561">
        <v>1</v>
      </c>
      <c r="E4561">
        <v>10</v>
      </c>
      <c r="F4561" t="s">
        <v>248</v>
      </c>
      <c r="G4561" t="s">
        <v>4442</v>
      </c>
      <c r="H4561">
        <v>35</v>
      </c>
      <c r="I4561">
        <v>10</v>
      </c>
      <c r="J4561">
        <v>1</v>
      </c>
      <c r="K4561">
        <v>0.06</v>
      </c>
      <c r="L4561">
        <v>0</v>
      </c>
      <c r="M4561" t="str">
        <f t="shared" si="215"/>
        <v/>
      </c>
      <c r="N4561" s="12" t="str">
        <f t="shared" si="216"/>
        <v/>
      </c>
      <c r="O4561" t="str">
        <f t="shared" si="217"/>
        <v/>
      </c>
    </row>
    <row r="4562" spans="1:15" x14ac:dyDescent="0.25">
      <c r="A4562">
        <v>1988</v>
      </c>
      <c r="B4562">
        <v>3</v>
      </c>
      <c r="C4562" s="2">
        <v>5.1388888888888894E-2</v>
      </c>
      <c r="D4562">
        <v>2</v>
      </c>
      <c r="E4562">
        <v>13</v>
      </c>
      <c r="F4562" t="s">
        <v>423</v>
      </c>
      <c r="G4562" t="s">
        <v>4441</v>
      </c>
      <c r="H4562">
        <v>35</v>
      </c>
      <c r="I4562">
        <v>10</v>
      </c>
      <c r="J4562">
        <v>0.06</v>
      </c>
      <c r="K4562">
        <v>-0.63</v>
      </c>
      <c r="L4562">
        <v>0</v>
      </c>
      <c r="M4562" t="str">
        <f t="shared" si="215"/>
        <v/>
      </c>
      <c r="N4562" s="12" t="str">
        <f t="shared" si="216"/>
        <v/>
      </c>
      <c r="O4562" t="str">
        <f t="shared" si="217"/>
        <v/>
      </c>
    </row>
    <row r="4563" spans="1:15" x14ac:dyDescent="0.25">
      <c r="A4563">
        <v>1988</v>
      </c>
      <c r="B4563">
        <v>3</v>
      </c>
      <c r="C4563" s="2">
        <v>0.6645833333333333</v>
      </c>
      <c r="D4563">
        <v>3</v>
      </c>
      <c r="E4563">
        <v>13</v>
      </c>
      <c r="F4563" t="s">
        <v>423</v>
      </c>
      <c r="G4563" t="s">
        <v>4441</v>
      </c>
      <c r="H4563">
        <v>35</v>
      </c>
      <c r="I4563">
        <v>10</v>
      </c>
      <c r="J4563">
        <v>-0.63</v>
      </c>
      <c r="K4563">
        <v>-1.5</v>
      </c>
      <c r="L4563">
        <v>0.5</v>
      </c>
      <c r="M4563" t="str">
        <f t="shared" si="215"/>
        <v/>
      </c>
      <c r="N4563" s="12" t="str">
        <f t="shared" si="216"/>
        <v/>
      </c>
      <c r="O4563" t="str">
        <f t="shared" si="217"/>
        <v/>
      </c>
    </row>
    <row r="4564" spans="1:15" x14ac:dyDescent="0.25">
      <c r="A4564">
        <v>1988</v>
      </c>
      <c r="B4564">
        <v>3</v>
      </c>
      <c r="C4564" s="2">
        <v>0.65277777777777779</v>
      </c>
      <c r="D4564">
        <v>4</v>
      </c>
      <c r="E4564">
        <v>13</v>
      </c>
      <c r="F4564" t="s">
        <v>423</v>
      </c>
      <c r="G4564" t="s">
        <v>4440</v>
      </c>
      <c r="H4564">
        <v>35</v>
      </c>
      <c r="I4564">
        <v>10</v>
      </c>
      <c r="J4564">
        <v>-1.5</v>
      </c>
      <c r="K4564">
        <v>-1.07</v>
      </c>
      <c r="L4564">
        <v>0.6</v>
      </c>
      <c r="M4564" t="str">
        <f t="shared" si="215"/>
        <v/>
      </c>
      <c r="N4564" s="12" t="str">
        <f t="shared" si="216"/>
        <v/>
      </c>
      <c r="O4564" t="str">
        <f t="shared" si="217"/>
        <v/>
      </c>
    </row>
    <row r="4565" spans="1:15" x14ac:dyDescent="0.25">
      <c r="A4565">
        <v>1988</v>
      </c>
      <c r="B4565">
        <v>3</v>
      </c>
      <c r="C4565" s="2">
        <v>8.3333333333333332E-3</v>
      </c>
      <c r="D4565">
        <v>1</v>
      </c>
      <c r="E4565">
        <v>10</v>
      </c>
      <c r="F4565" t="s">
        <v>4439</v>
      </c>
      <c r="G4565" t="s">
        <v>4438</v>
      </c>
      <c r="H4565">
        <v>35</v>
      </c>
      <c r="I4565">
        <v>10</v>
      </c>
      <c r="J4565">
        <v>1.07</v>
      </c>
      <c r="K4565">
        <v>2.72</v>
      </c>
      <c r="L4565">
        <v>0</v>
      </c>
      <c r="M4565" t="str">
        <f t="shared" si="215"/>
        <v/>
      </c>
      <c r="N4565" s="12" t="str">
        <f t="shared" si="216"/>
        <v/>
      </c>
      <c r="O4565" t="str">
        <f t="shared" si="217"/>
        <v/>
      </c>
    </row>
    <row r="4566" spans="1:15" x14ac:dyDescent="0.25">
      <c r="A4566">
        <v>1988</v>
      </c>
      <c r="B4566">
        <v>4</v>
      </c>
      <c r="C4566" s="2">
        <v>0.625</v>
      </c>
      <c r="D4566">
        <v>1</v>
      </c>
      <c r="E4566">
        <v>10</v>
      </c>
      <c r="F4566" t="s">
        <v>271</v>
      </c>
      <c r="G4566" t="s">
        <v>4437</v>
      </c>
      <c r="H4566">
        <v>35</v>
      </c>
      <c r="I4566">
        <v>10</v>
      </c>
      <c r="J4566">
        <v>2.72</v>
      </c>
      <c r="K4566">
        <v>4.84</v>
      </c>
      <c r="L4566">
        <v>0</v>
      </c>
      <c r="M4566" t="str">
        <f t="shared" si="215"/>
        <v/>
      </c>
      <c r="N4566" s="12" t="str">
        <f t="shared" si="216"/>
        <v/>
      </c>
      <c r="O4566" t="str">
        <f t="shared" si="217"/>
        <v/>
      </c>
    </row>
    <row r="4567" spans="1:15" x14ac:dyDescent="0.25">
      <c r="A4567">
        <v>1988</v>
      </c>
      <c r="B4567">
        <v>4</v>
      </c>
      <c r="C4567" s="2">
        <v>0.59930555555555554</v>
      </c>
      <c r="D4567">
        <v>1</v>
      </c>
      <c r="E4567">
        <v>10</v>
      </c>
      <c r="F4567" t="s">
        <v>308</v>
      </c>
      <c r="G4567" t="s">
        <v>4436</v>
      </c>
      <c r="H4567">
        <v>35</v>
      </c>
      <c r="I4567">
        <v>10</v>
      </c>
      <c r="J4567">
        <v>4.84</v>
      </c>
      <c r="K4567">
        <v>5.47</v>
      </c>
      <c r="L4567">
        <v>0</v>
      </c>
      <c r="M4567" t="str">
        <f t="shared" si="215"/>
        <v/>
      </c>
      <c r="N4567" s="12" t="str">
        <f t="shared" si="216"/>
        <v/>
      </c>
      <c r="O4567" t="str">
        <f t="shared" si="217"/>
        <v/>
      </c>
    </row>
    <row r="4568" spans="1:15" x14ac:dyDescent="0.25">
      <c r="A4568">
        <v>1988</v>
      </c>
      <c r="B4568">
        <v>4</v>
      </c>
      <c r="C4568" s="2">
        <v>0.57361111111111118</v>
      </c>
      <c r="D4568">
        <v>2</v>
      </c>
      <c r="E4568">
        <v>3</v>
      </c>
      <c r="F4568" t="s">
        <v>4435</v>
      </c>
      <c r="G4568" t="s">
        <v>4434</v>
      </c>
      <c r="H4568">
        <v>42</v>
      </c>
      <c r="I4568">
        <v>10</v>
      </c>
      <c r="J4568">
        <v>5.47</v>
      </c>
      <c r="K4568">
        <v>7</v>
      </c>
      <c r="L4568">
        <v>0</v>
      </c>
      <c r="M4568">
        <f t="shared" si="215"/>
        <v>4</v>
      </c>
      <c r="N4568" s="12">
        <f t="shared" si="216"/>
        <v>3.2106481481481479E-2</v>
      </c>
      <c r="O4568">
        <f t="shared" si="217"/>
        <v>32</v>
      </c>
    </row>
    <row r="4569" spans="1:15" x14ac:dyDescent="0.25">
      <c r="A4569">
        <v>1988</v>
      </c>
      <c r="B4569">
        <v>4</v>
      </c>
      <c r="C4569" s="2">
        <v>0.54791666666666672</v>
      </c>
      <c r="G4569" t="s">
        <v>4433</v>
      </c>
      <c r="H4569">
        <v>42</v>
      </c>
      <c r="I4569">
        <v>10</v>
      </c>
      <c r="J4569">
        <v>0</v>
      </c>
      <c r="K4569">
        <v>-0.28000000000000003</v>
      </c>
      <c r="L4569">
        <v>0</v>
      </c>
      <c r="M4569" t="str">
        <f t="shared" si="215"/>
        <v/>
      </c>
      <c r="N4569" s="12" t="str">
        <f t="shared" si="216"/>
        <v/>
      </c>
      <c r="O4569" t="str">
        <f t="shared" si="217"/>
        <v/>
      </c>
    </row>
    <row r="4570" spans="1:15" x14ac:dyDescent="0.25">
      <c r="A4570">
        <v>1988</v>
      </c>
      <c r="B4570">
        <v>4</v>
      </c>
      <c r="C4570" s="2">
        <v>0.53194444444444444</v>
      </c>
      <c r="D4570">
        <v>1</v>
      </c>
      <c r="E4570">
        <v>10</v>
      </c>
      <c r="F4570" t="s">
        <v>240</v>
      </c>
      <c r="G4570" t="s">
        <v>4432</v>
      </c>
      <c r="H4570">
        <v>42</v>
      </c>
      <c r="I4570">
        <v>10</v>
      </c>
      <c r="J4570">
        <v>-0.28000000000000003</v>
      </c>
      <c r="K4570">
        <v>0.55000000000000004</v>
      </c>
      <c r="L4570">
        <v>0</v>
      </c>
      <c r="M4570" t="str">
        <f t="shared" si="215"/>
        <v/>
      </c>
      <c r="N4570" s="12" t="str">
        <f t="shared" si="216"/>
        <v/>
      </c>
      <c r="O4570" t="str">
        <f t="shared" si="217"/>
        <v/>
      </c>
    </row>
    <row r="4571" spans="1:15" x14ac:dyDescent="0.25">
      <c r="A4571">
        <v>1988</v>
      </c>
      <c r="B4571">
        <v>4</v>
      </c>
      <c r="C4571" s="2">
        <v>0.51597222222222217</v>
      </c>
      <c r="D4571">
        <v>2</v>
      </c>
      <c r="E4571">
        <v>1</v>
      </c>
      <c r="F4571" t="s">
        <v>299</v>
      </c>
      <c r="G4571" t="s">
        <v>4431</v>
      </c>
      <c r="H4571">
        <v>42</v>
      </c>
      <c r="I4571">
        <v>10</v>
      </c>
      <c r="J4571">
        <v>0.55000000000000004</v>
      </c>
      <c r="K4571">
        <v>1.27</v>
      </c>
      <c r="L4571">
        <v>0</v>
      </c>
      <c r="M4571" t="str">
        <f t="shared" si="215"/>
        <v/>
      </c>
      <c r="N4571" s="12" t="str">
        <f t="shared" si="216"/>
        <v/>
      </c>
      <c r="O4571" t="str">
        <f t="shared" si="217"/>
        <v/>
      </c>
    </row>
    <row r="4572" spans="1:15" x14ac:dyDescent="0.25">
      <c r="A4572">
        <v>1988</v>
      </c>
      <c r="B4572">
        <v>4</v>
      </c>
      <c r="C4572" s="2">
        <v>0.5</v>
      </c>
      <c r="D4572">
        <v>1</v>
      </c>
      <c r="E4572">
        <v>10</v>
      </c>
      <c r="F4572" t="s">
        <v>265</v>
      </c>
      <c r="G4572" t="s">
        <v>4430</v>
      </c>
      <c r="H4572">
        <v>42</v>
      </c>
      <c r="I4572">
        <v>10</v>
      </c>
      <c r="J4572">
        <v>1.27</v>
      </c>
      <c r="K4572">
        <v>0.72</v>
      </c>
      <c r="L4572">
        <v>0</v>
      </c>
      <c r="M4572" t="str">
        <f t="shared" si="215"/>
        <v/>
      </c>
      <c r="N4572" s="12" t="str">
        <f t="shared" si="216"/>
        <v/>
      </c>
      <c r="O4572" t="str">
        <f t="shared" si="217"/>
        <v/>
      </c>
    </row>
    <row r="4573" spans="1:15" x14ac:dyDescent="0.25">
      <c r="A4573">
        <v>1988</v>
      </c>
      <c r="B4573">
        <v>4</v>
      </c>
      <c r="C4573" s="2">
        <v>0.48402777777777778</v>
      </c>
      <c r="D4573">
        <v>2</v>
      </c>
      <c r="E4573">
        <v>10</v>
      </c>
      <c r="F4573" t="s">
        <v>265</v>
      </c>
      <c r="G4573" t="s">
        <v>4429</v>
      </c>
      <c r="H4573">
        <v>42</v>
      </c>
      <c r="I4573">
        <v>10</v>
      </c>
      <c r="J4573">
        <v>0.72</v>
      </c>
      <c r="K4573">
        <v>3.05</v>
      </c>
      <c r="L4573">
        <v>0</v>
      </c>
      <c r="M4573" t="str">
        <f t="shared" si="215"/>
        <v/>
      </c>
      <c r="N4573" s="12" t="str">
        <f t="shared" si="216"/>
        <v/>
      </c>
      <c r="O4573" t="str">
        <f t="shared" si="217"/>
        <v/>
      </c>
    </row>
    <row r="4574" spans="1:15" x14ac:dyDescent="0.25">
      <c r="A4574">
        <v>1988</v>
      </c>
      <c r="B4574">
        <v>4</v>
      </c>
      <c r="C4574" s="2">
        <v>0.4680555555555555</v>
      </c>
      <c r="D4574">
        <v>1</v>
      </c>
      <c r="E4574">
        <v>10</v>
      </c>
      <c r="F4574" t="s">
        <v>3911</v>
      </c>
      <c r="G4574" t="s">
        <v>4428</v>
      </c>
      <c r="H4574">
        <v>42</v>
      </c>
      <c r="I4574">
        <v>10</v>
      </c>
      <c r="J4574">
        <v>3.05</v>
      </c>
      <c r="K4574">
        <v>1.1599999999999999</v>
      </c>
      <c r="L4574">
        <v>0</v>
      </c>
      <c r="M4574" t="str">
        <f t="shared" si="215"/>
        <v/>
      </c>
      <c r="N4574" s="12" t="str">
        <f t="shared" si="216"/>
        <v/>
      </c>
      <c r="O4574" t="str">
        <f t="shared" si="217"/>
        <v/>
      </c>
    </row>
    <row r="4575" spans="1:15" x14ac:dyDescent="0.25">
      <c r="A4575">
        <v>1988</v>
      </c>
      <c r="B4575">
        <v>4</v>
      </c>
      <c r="C4575" s="2">
        <v>0.45208333333333334</v>
      </c>
      <c r="D4575">
        <v>2</v>
      </c>
      <c r="E4575">
        <v>20</v>
      </c>
      <c r="F4575" t="s">
        <v>3990</v>
      </c>
      <c r="G4575" t="s">
        <v>4427</v>
      </c>
      <c r="H4575">
        <v>42</v>
      </c>
      <c r="I4575">
        <v>10</v>
      </c>
      <c r="J4575">
        <v>1.1599999999999999</v>
      </c>
      <c r="K4575">
        <v>1.95</v>
      </c>
      <c r="L4575">
        <v>0</v>
      </c>
      <c r="M4575" t="str">
        <f t="shared" si="215"/>
        <v/>
      </c>
      <c r="N4575" s="12" t="str">
        <f t="shared" si="216"/>
        <v/>
      </c>
      <c r="O4575" t="str">
        <f t="shared" si="217"/>
        <v/>
      </c>
    </row>
    <row r="4576" spans="1:15" x14ac:dyDescent="0.25">
      <c r="A4576">
        <v>1988</v>
      </c>
      <c r="B4576">
        <v>4</v>
      </c>
      <c r="C4576" s="2">
        <v>0.43611111111111112</v>
      </c>
      <c r="D4576">
        <v>3</v>
      </c>
      <c r="E4576">
        <v>9</v>
      </c>
      <c r="F4576" t="s">
        <v>3950</v>
      </c>
      <c r="G4576" t="s">
        <v>4426</v>
      </c>
      <c r="H4576">
        <v>42</v>
      </c>
      <c r="I4576">
        <v>10</v>
      </c>
      <c r="J4576">
        <v>1.95</v>
      </c>
      <c r="K4576">
        <v>0.27</v>
      </c>
      <c r="L4576">
        <v>0</v>
      </c>
      <c r="M4576" t="str">
        <f t="shared" si="215"/>
        <v/>
      </c>
      <c r="N4576" s="12" t="str">
        <f t="shared" si="216"/>
        <v/>
      </c>
      <c r="O4576" t="str">
        <f t="shared" si="217"/>
        <v/>
      </c>
    </row>
    <row r="4577" spans="1:15" x14ac:dyDescent="0.25">
      <c r="A4577">
        <v>1988</v>
      </c>
      <c r="B4577">
        <v>4</v>
      </c>
      <c r="C4577" s="2">
        <v>0.4201388888888889</v>
      </c>
      <c r="D4577">
        <v>4</v>
      </c>
      <c r="E4577">
        <v>17</v>
      </c>
      <c r="F4577" t="s">
        <v>3960</v>
      </c>
      <c r="H4577">
        <v>42</v>
      </c>
      <c r="I4577">
        <v>10</v>
      </c>
      <c r="J4577">
        <v>0.27</v>
      </c>
      <c r="K4577">
        <v>-0.39</v>
      </c>
      <c r="L4577">
        <v>0</v>
      </c>
      <c r="M4577" t="str">
        <f t="shared" si="215"/>
        <v/>
      </c>
      <c r="N4577" s="12" t="str">
        <f t="shared" si="216"/>
        <v/>
      </c>
      <c r="O4577" t="str">
        <f t="shared" si="217"/>
        <v/>
      </c>
    </row>
    <row r="4578" spans="1:15" x14ac:dyDescent="0.25">
      <c r="A4578">
        <v>1988</v>
      </c>
      <c r="B4578">
        <v>4</v>
      </c>
      <c r="C4578" s="2">
        <v>0.40416666666666662</v>
      </c>
      <c r="D4578">
        <v>4</v>
      </c>
      <c r="E4578">
        <v>27</v>
      </c>
      <c r="F4578" t="s">
        <v>387</v>
      </c>
      <c r="G4578" t="s">
        <v>2713</v>
      </c>
      <c r="H4578">
        <v>42</v>
      </c>
      <c r="I4578">
        <v>10</v>
      </c>
      <c r="J4578">
        <v>-0.39</v>
      </c>
      <c r="K4578">
        <v>-0.61</v>
      </c>
      <c r="L4578">
        <v>0</v>
      </c>
      <c r="M4578" t="str">
        <f t="shared" si="215"/>
        <v/>
      </c>
      <c r="N4578" s="12" t="str">
        <f t="shared" si="216"/>
        <v/>
      </c>
      <c r="O4578" t="str">
        <f t="shared" si="217"/>
        <v/>
      </c>
    </row>
    <row r="4579" spans="1:15" x14ac:dyDescent="0.25">
      <c r="A4579">
        <v>1988</v>
      </c>
      <c r="B4579">
        <v>4</v>
      </c>
      <c r="C4579" s="2">
        <v>0.38263888888888892</v>
      </c>
      <c r="D4579">
        <v>1</v>
      </c>
      <c r="E4579">
        <v>10</v>
      </c>
      <c r="F4579" t="s">
        <v>4425</v>
      </c>
      <c r="G4579" t="s">
        <v>4424</v>
      </c>
      <c r="H4579">
        <v>42</v>
      </c>
      <c r="I4579">
        <v>10</v>
      </c>
      <c r="J4579">
        <v>0.61</v>
      </c>
      <c r="K4579">
        <v>0.87</v>
      </c>
      <c r="L4579">
        <v>0</v>
      </c>
      <c r="M4579" t="str">
        <f t="shared" si="215"/>
        <v/>
      </c>
      <c r="N4579" s="12" t="str">
        <f t="shared" si="216"/>
        <v/>
      </c>
      <c r="O4579" t="str">
        <f t="shared" si="217"/>
        <v/>
      </c>
    </row>
    <row r="4580" spans="1:15" x14ac:dyDescent="0.25">
      <c r="A4580">
        <v>1988</v>
      </c>
      <c r="B4580">
        <v>4</v>
      </c>
      <c r="C4580" s="2">
        <v>0.3527777777777778</v>
      </c>
      <c r="D4580">
        <v>2</v>
      </c>
      <c r="E4580">
        <v>4</v>
      </c>
      <c r="F4580" t="s">
        <v>4423</v>
      </c>
      <c r="G4580" t="s">
        <v>4422</v>
      </c>
      <c r="H4580">
        <v>42</v>
      </c>
      <c r="I4580">
        <v>10</v>
      </c>
      <c r="J4580">
        <v>0.87</v>
      </c>
      <c r="K4580">
        <v>1.6</v>
      </c>
      <c r="L4580">
        <v>0</v>
      </c>
      <c r="M4580" t="str">
        <f t="shared" si="215"/>
        <v/>
      </c>
      <c r="N4580" s="12" t="str">
        <f t="shared" si="216"/>
        <v/>
      </c>
      <c r="O4580" t="str">
        <f t="shared" si="217"/>
        <v/>
      </c>
    </row>
    <row r="4581" spans="1:15" x14ac:dyDescent="0.25">
      <c r="A4581">
        <v>1988</v>
      </c>
      <c r="B4581">
        <v>4</v>
      </c>
      <c r="C4581" s="2">
        <v>0.32291666666666669</v>
      </c>
      <c r="D4581">
        <v>1</v>
      </c>
      <c r="E4581">
        <v>10</v>
      </c>
      <c r="F4581" t="s">
        <v>4035</v>
      </c>
      <c r="G4581" t="s">
        <v>4421</v>
      </c>
      <c r="H4581">
        <v>42</v>
      </c>
      <c r="I4581">
        <v>10</v>
      </c>
      <c r="J4581">
        <v>1.6</v>
      </c>
      <c r="K4581">
        <v>1.46</v>
      </c>
      <c r="L4581">
        <v>0</v>
      </c>
      <c r="M4581" t="str">
        <f t="shared" si="215"/>
        <v/>
      </c>
      <c r="N4581" s="12" t="str">
        <f t="shared" si="216"/>
        <v/>
      </c>
      <c r="O4581" t="str">
        <f t="shared" si="217"/>
        <v/>
      </c>
    </row>
    <row r="4582" spans="1:15" x14ac:dyDescent="0.25">
      <c r="A4582">
        <v>1988</v>
      </c>
      <c r="B4582">
        <v>4</v>
      </c>
      <c r="C4582" s="2">
        <v>0.29305555555555557</v>
      </c>
      <c r="D4582">
        <v>2</v>
      </c>
      <c r="E4582">
        <v>7</v>
      </c>
      <c r="F4582" t="s">
        <v>3948</v>
      </c>
      <c r="G4582" t="s">
        <v>4420</v>
      </c>
      <c r="H4582">
        <v>42</v>
      </c>
      <c r="I4582">
        <v>10</v>
      </c>
      <c r="J4582">
        <v>1.46</v>
      </c>
      <c r="K4582">
        <v>1.29</v>
      </c>
      <c r="L4582">
        <v>0</v>
      </c>
      <c r="M4582" t="str">
        <f t="shared" si="215"/>
        <v/>
      </c>
      <c r="N4582" s="12" t="str">
        <f t="shared" si="216"/>
        <v/>
      </c>
      <c r="O4582" t="str">
        <f t="shared" si="217"/>
        <v/>
      </c>
    </row>
    <row r="4583" spans="1:15" x14ac:dyDescent="0.25">
      <c r="A4583">
        <v>1988</v>
      </c>
      <c r="B4583">
        <v>4</v>
      </c>
      <c r="C4583" s="2">
        <v>0.26319444444444445</v>
      </c>
      <c r="D4583">
        <v>3</v>
      </c>
      <c r="E4583">
        <v>3</v>
      </c>
      <c r="F4583" t="s">
        <v>4419</v>
      </c>
      <c r="G4583" t="s">
        <v>4418</v>
      </c>
      <c r="H4583">
        <v>42</v>
      </c>
      <c r="I4583">
        <v>10</v>
      </c>
      <c r="J4583">
        <v>1.29</v>
      </c>
      <c r="K4583">
        <v>2.92</v>
      </c>
      <c r="L4583">
        <v>0</v>
      </c>
      <c r="M4583" t="str">
        <f t="shared" si="215"/>
        <v/>
      </c>
      <c r="N4583" s="12" t="str">
        <f t="shared" si="216"/>
        <v/>
      </c>
      <c r="O4583" t="str">
        <f t="shared" si="217"/>
        <v/>
      </c>
    </row>
    <row r="4584" spans="1:15" x14ac:dyDescent="0.25">
      <c r="A4584">
        <v>1988</v>
      </c>
      <c r="B4584">
        <v>4</v>
      </c>
      <c r="C4584" s="2">
        <v>0.23333333333333331</v>
      </c>
      <c r="D4584">
        <v>1</v>
      </c>
      <c r="E4584">
        <v>10</v>
      </c>
      <c r="F4584" t="s">
        <v>269</v>
      </c>
      <c r="G4584" t="s">
        <v>4417</v>
      </c>
      <c r="H4584">
        <v>42</v>
      </c>
      <c r="I4584">
        <v>10</v>
      </c>
      <c r="J4584">
        <v>2.92</v>
      </c>
      <c r="K4584">
        <v>1.97</v>
      </c>
      <c r="L4584">
        <v>0</v>
      </c>
      <c r="M4584" t="str">
        <f t="shared" si="215"/>
        <v/>
      </c>
      <c r="N4584" s="12" t="str">
        <f t="shared" si="216"/>
        <v/>
      </c>
      <c r="O4584" t="str">
        <f t="shared" si="217"/>
        <v/>
      </c>
    </row>
    <row r="4585" spans="1:15" x14ac:dyDescent="0.25">
      <c r="A4585">
        <v>1988</v>
      </c>
      <c r="B4585">
        <v>4</v>
      </c>
      <c r="C4585" s="2">
        <v>0.20347222222222219</v>
      </c>
      <c r="D4585">
        <v>2</v>
      </c>
      <c r="E4585">
        <v>13</v>
      </c>
      <c r="F4585" t="s">
        <v>271</v>
      </c>
      <c r="G4585" t="s">
        <v>4416</v>
      </c>
      <c r="H4585">
        <v>42</v>
      </c>
      <c r="I4585">
        <v>10</v>
      </c>
      <c r="J4585">
        <v>1.97</v>
      </c>
      <c r="K4585">
        <v>2.08</v>
      </c>
      <c r="L4585">
        <v>0</v>
      </c>
      <c r="M4585" t="str">
        <f t="shared" si="215"/>
        <v/>
      </c>
      <c r="N4585" s="12" t="str">
        <f t="shared" si="216"/>
        <v/>
      </c>
      <c r="O4585" t="str">
        <f t="shared" si="217"/>
        <v/>
      </c>
    </row>
    <row r="4586" spans="1:15" x14ac:dyDescent="0.25">
      <c r="A4586">
        <v>1988</v>
      </c>
      <c r="B4586">
        <v>4</v>
      </c>
      <c r="C4586" s="2">
        <v>0.17361111111111113</v>
      </c>
      <c r="D4586">
        <v>3</v>
      </c>
      <c r="E4586">
        <v>7</v>
      </c>
      <c r="F4586" t="s">
        <v>301</v>
      </c>
      <c r="G4586" t="s">
        <v>4415</v>
      </c>
      <c r="H4586">
        <v>42</v>
      </c>
      <c r="I4586">
        <v>10</v>
      </c>
      <c r="J4586">
        <v>2.08</v>
      </c>
      <c r="K4586">
        <v>3.64</v>
      </c>
      <c r="L4586">
        <v>0</v>
      </c>
      <c r="M4586" t="str">
        <f t="shared" si="215"/>
        <v/>
      </c>
      <c r="N4586" s="12" t="str">
        <f t="shared" si="216"/>
        <v/>
      </c>
      <c r="O4586" t="str">
        <f t="shared" si="217"/>
        <v/>
      </c>
    </row>
    <row r="4587" spans="1:15" x14ac:dyDescent="0.25">
      <c r="A4587">
        <v>1988</v>
      </c>
      <c r="B4587">
        <v>4</v>
      </c>
      <c r="C4587" s="2">
        <v>0.14375000000000002</v>
      </c>
      <c r="D4587">
        <v>1</v>
      </c>
      <c r="E4587">
        <v>10</v>
      </c>
      <c r="F4587" t="s">
        <v>441</v>
      </c>
      <c r="G4587" t="s">
        <v>4414</v>
      </c>
      <c r="H4587">
        <v>42</v>
      </c>
      <c r="I4587">
        <v>10</v>
      </c>
      <c r="J4587">
        <v>3.64</v>
      </c>
      <c r="K4587">
        <v>3.37</v>
      </c>
      <c r="L4587">
        <v>0</v>
      </c>
      <c r="M4587" t="str">
        <f t="shared" si="215"/>
        <v/>
      </c>
      <c r="N4587" s="12" t="str">
        <f t="shared" si="216"/>
        <v/>
      </c>
      <c r="O4587" t="str">
        <f t="shared" si="217"/>
        <v/>
      </c>
    </row>
    <row r="4588" spans="1:15" x14ac:dyDescent="0.25">
      <c r="A4588">
        <v>1988</v>
      </c>
      <c r="B4588">
        <v>4</v>
      </c>
      <c r="C4588" s="2">
        <v>0.11388888888888889</v>
      </c>
      <c r="D4588">
        <v>2</v>
      </c>
      <c r="E4588">
        <v>8</v>
      </c>
      <c r="F4588" t="s">
        <v>2937</v>
      </c>
      <c r="G4588" t="s">
        <v>4413</v>
      </c>
      <c r="H4588">
        <v>42</v>
      </c>
      <c r="I4588">
        <v>10</v>
      </c>
      <c r="J4588">
        <v>3.37</v>
      </c>
      <c r="K4588">
        <v>3.2</v>
      </c>
      <c r="L4588">
        <v>0</v>
      </c>
      <c r="M4588" t="str">
        <f t="shared" si="215"/>
        <v/>
      </c>
      <c r="N4588" s="12" t="str">
        <f t="shared" si="216"/>
        <v/>
      </c>
      <c r="O4588" t="str">
        <f t="shared" si="217"/>
        <v/>
      </c>
    </row>
    <row r="4589" spans="1:15" x14ac:dyDescent="0.25">
      <c r="A4589">
        <v>1988</v>
      </c>
      <c r="B4589">
        <v>4</v>
      </c>
      <c r="C4589" s="2">
        <v>8.3333333333333329E-2</v>
      </c>
      <c r="D4589">
        <v>3</v>
      </c>
      <c r="E4589">
        <v>4</v>
      </c>
      <c r="F4589" t="s">
        <v>299</v>
      </c>
      <c r="G4589" t="s">
        <v>4412</v>
      </c>
      <c r="H4589">
        <v>42</v>
      </c>
      <c r="I4589">
        <v>10</v>
      </c>
      <c r="J4589">
        <v>3.2</v>
      </c>
      <c r="K4589">
        <v>4.37</v>
      </c>
      <c r="L4589">
        <v>0</v>
      </c>
      <c r="M4589" t="str">
        <f t="shared" si="215"/>
        <v/>
      </c>
      <c r="N4589" s="12" t="str">
        <f t="shared" si="216"/>
        <v/>
      </c>
      <c r="O4589" t="str">
        <f t="shared" si="217"/>
        <v/>
      </c>
    </row>
    <row r="4590" spans="1:15" x14ac:dyDescent="0.25">
      <c r="A4590">
        <v>1988</v>
      </c>
      <c r="B4590">
        <v>4</v>
      </c>
      <c r="C4590" s="2">
        <v>6.3194444444444442E-2</v>
      </c>
      <c r="D4590">
        <v>1</v>
      </c>
      <c r="E4590">
        <v>10</v>
      </c>
      <c r="F4590" t="s">
        <v>255</v>
      </c>
      <c r="G4590" t="s">
        <v>4411</v>
      </c>
      <c r="H4590">
        <v>42</v>
      </c>
      <c r="I4590">
        <v>10</v>
      </c>
      <c r="J4590">
        <v>4.37</v>
      </c>
      <c r="K4590">
        <v>4.25</v>
      </c>
      <c r="L4590">
        <v>0</v>
      </c>
      <c r="M4590" t="str">
        <f t="shared" si="215"/>
        <v/>
      </c>
      <c r="N4590" s="12" t="str">
        <f t="shared" si="216"/>
        <v/>
      </c>
      <c r="O4590" t="str">
        <f t="shared" si="217"/>
        <v/>
      </c>
    </row>
    <row r="4591" spans="1:15" x14ac:dyDescent="0.25">
      <c r="A4591">
        <v>1988</v>
      </c>
      <c r="B4591">
        <v>4</v>
      </c>
      <c r="C4591" s="2">
        <v>4.3055555555555562E-2</v>
      </c>
      <c r="D4591">
        <v>2</v>
      </c>
      <c r="E4591">
        <v>7</v>
      </c>
      <c r="F4591" t="s">
        <v>2889</v>
      </c>
      <c r="G4591" t="s">
        <v>4410</v>
      </c>
      <c r="H4591">
        <v>42</v>
      </c>
      <c r="I4591">
        <v>10</v>
      </c>
      <c r="J4591">
        <v>4.25</v>
      </c>
      <c r="K4591">
        <v>3.82</v>
      </c>
      <c r="L4591">
        <v>0</v>
      </c>
      <c r="M4591" t="str">
        <f t="shared" si="215"/>
        <v/>
      </c>
      <c r="N4591" s="12" t="str">
        <f t="shared" si="216"/>
        <v/>
      </c>
      <c r="O4591" t="str">
        <f t="shared" si="217"/>
        <v/>
      </c>
    </row>
    <row r="4592" spans="1:15" x14ac:dyDescent="0.25">
      <c r="A4592">
        <v>1988</v>
      </c>
      <c r="B4592">
        <v>4</v>
      </c>
      <c r="C4592" s="2">
        <v>2.2916666666666669E-2</v>
      </c>
      <c r="D4592">
        <v>3</v>
      </c>
      <c r="E4592">
        <v>5</v>
      </c>
      <c r="F4592" t="s">
        <v>262</v>
      </c>
      <c r="G4592" t="s">
        <v>4409</v>
      </c>
      <c r="H4592">
        <v>42</v>
      </c>
      <c r="I4592">
        <v>10</v>
      </c>
      <c r="J4592">
        <v>3.82</v>
      </c>
      <c r="K4592">
        <v>2.5299999999999998</v>
      </c>
      <c r="L4592">
        <v>0</v>
      </c>
      <c r="M4592" t="str">
        <f t="shared" si="215"/>
        <v/>
      </c>
      <c r="N4592" s="12" t="str">
        <f t="shared" si="216"/>
        <v/>
      </c>
      <c r="O4592" t="str">
        <f t="shared" si="217"/>
        <v/>
      </c>
    </row>
    <row r="4593" spans="1:15" x14ac:dyDescent="0.25">
      <c r="A4593">
        <v>1988</v>
      </c>
      <c r="G4593" t="s">
        <v>233</v>
      </c>
      <c r="H4593">
        <v>42</v>
      </c>
      <c r="I4593">
        <v>10</v>
      </c>
      <c r="J4593">
        <v>2.5299999999999998</v>
      </c>
      <c r="K4593">
        <v>0</v>
      </c>
      <c r="M4593" t="str">
        <f t="shared" si="215"/>
        <v/>
      </c>
      <c r="N4593" s="12" t="str">
        <f t="shared" si="216"/>
        <v/>
      </c>
      <c r="O4593" t="str">
        <f t="shared" si="217"/>
        <v/>
      </c>
    </row>
    <row r="4594" spans="1:15" x14ac:dyDescent="0.25">
      <c r="A4594">
        <v>1987</v>
      </c>
      <c r="B4594">
        <v>1</v>
      </c>
      <c r="C4594" s="2">
        <v>0.625</v>
      </c>
      <c r="G4594" t="s">
        <v>4647</v>
      </c>
      <c r="H4594">
        <v>0</v>
      </c>
      <c r="I4594">
        <v>0</v>
      </c>
      <c r="J4594">
        <v>0</v>
      </c>
      <c r="K4594">
        <v>0.54</v>
      </c>
      <c r="L4594">
        <v>26.5</v>
      </c>
      <c r="M4594">
        <f t="shared" si="215"/>
        <v>1</v>
      </c>
      <c r="N4594" s="12">
        <f t="shared" si="216"/>
        <v>0</v>
      </c>
      <c r="O4594">
        <f t="shared" si="217"/>
        <v>0</v>
      </c>
    </row>
    <row r="4595" spans="1:15" x14ac:dyDescent="0.25">
      <c r="A4595">
        <v>1987</v>
      </c>
      <c r="B4595">
        <v>1</v>
      </c>
      <c r="C4595" s="2">
        <v>0.61805555555555558</v>
      </c>
      <c r="D4595">
        <v>1</v>
      </c>
      <c r="E4595">
        <v>10</v>
      </c>
      <c r="F4595" t="s">
        <v>447</v>
      </c>
      <c r="G4595" t="s">
        <v>3162</v>
      </c>
      <c r="H4595">
        <v>0</v>
      </c>
      <c r="I4595">
        <v>0</v>
      </c>
      <c r="J4595">
        <v>0.54</v>
      </c>
      <c r="K4595">
        <v>1.2</v>
      </c>
      <c r="L4595">
        <v>28.1</v>
      </c>
      <c r="M4595" t="str">
        <f t="shared" si="215"/>
        <v/>
      </c>
      <c r="N4595" s="12" t="str">
        <f t="shared" si="216"/>
        <v/>
      </c>
      <c r="O4595" t="str">
        <f t="shared" si="217"/>
        <v/>
      </c>
    </row>
    <row r="4596" spans="1:15" x14ac:dyDescent="0.25">
      <c r="A4596">
        <v>1987</v>
      </c>
      <c r="B4596">
        <v>1</v>
      </c>
      <c r="C4596" s="2">
        <v>0.59513888888888888</v>
      </c>
      <c r="D4596">
        <v>1</v>
      </c>
      <c r="E4596">
        <v>10</v>
      </c>
      <c r="F4596" t="s">
        <v>416</v>
      </c>
      <c r="G4596" t="s">
        <v>4526</v>
      </c>
      <c r="H4596">
        <v>0</v>
      </c>
      <c r="I4596">
        <v>0</v>
      </c>
      <c r="J4596">
        <v>1.2</v>
      </c>
      <c r="K4596">
        <v>0.79</v>
      </c>
      <c r="L4596">
        <v>27.2</v>
      </c>
      <c r="M4596" t="str">
        <f t="shared" si="215"/>
        <v/>
      </c>
      <c r="N4596" s="12" t="str">
        <f t="shared" si="216"/>
        <v/>
      </c>
      <c r="O4596" t="str">
        <f t="shared" si="217"/>
        <v/>
      </c>
    </row>
    <row r="4597" spans="1:15" x14ac:dyDescent="0.25">
      <c r="A4597">
        <v>1987</v>
      </c>
      <c r="B4597">
        <v>1</v>
      </c>
      <c r="C4597" s="2">
        <v>0.57222222222222219</v>
      </c>
      <c r="D4597">
        <v>2</v>
      </c>
      <c r="E4597">
        <v>9</v>
      </c>
      <c r="F4597" t="s">
        <v>265</v>
      </c>
      <c r="G4597" t="s">
        <v>4646</v>
      </c>
      <c r="H4597">
        <v>0</v>
      </c>
      <c r="I4597">
        <v>0</v>
      </c>
      <c r="J4597">
        <v>0.79</v>
      </c>
      <c r="K4597">
        <v>0.37</v>
      </c>
      <c r="L4597">
        <v>26.3</v>
      </c>
      <c r="M4597" t="str">
        <f t="shared" si="215"/>
        <v/>
      </c>
      <c r="N4597" s="12" t="str">
        <f t="shared" si="216"/>
        <v/>
      </c>
      <c r="O4597" t="str">
        <f t="shared" si="217"/>
        <v/>
      </c>
    </row>
    <row r="4598" spans="1:15" x14ac:dyDescent="0.25">
      <c r="A4598">
        <v>1987</v>
      </c>
      <c r="B4598">
        <v>1</v>
      </c>
      <c r="C4598" s="2">
        <v>0.5493055555555556</v>
      </c>
      <c r="D4598">
        <v>3</v>
      </c>
      <c r="E4598">
        <v>7</v>
      </c>
      <c r="F4598" t="s">
        <v>301</v>
      </c>
      <c r="G4598" t="s">
        <v>4645</v>
      </c>
      <c r="H4598">
        <v>0</v>
      </c>
      <c r="I4598">
        <v>0</v>
      </c>
      <c r="J4598">
        <v>0.37</v>
      </c>
      <c r="K4598">
        <v>2.98</v>
      </c>
      <c r="L4598">
        <v>33.200000000000003</v>
      </c>
      <c r="M4598" t="str">
        <f t="shared" si="215"/>
        <v/>
      </c>
      <c r="N4598" s="12" t="str">
        <f t="shared" si="216"/>
        <v/>
      </c>
      <c r="O4598" t="str">
        <f t="shared" si="217"/>
        <v/>
      </c>
    </row>
    <row r="4599" spans="1:15" x14ac:dyDescent="0.25">
      <c r="A4599">
        <v>1987</v>
      </c>
      <c r="B4599">
        <v>1</v>
      </c>
      <c r="C4599" s="2">
        <v>0.52638888888888891</v>
      </c>
      <c r="D4599">
        <v>1</v>
      </c>
      <c r="E4599">
        <v>10</v>
      </c>
      <c r="F4599" t="s">
        <v>1170</v>
      </c>
      <c r="G4599" t="s">
        <v>4644</v>
      </c>
      <c r="H4599">
        <v>0</v>
      </c>
      <c r="I4599">
        <v>0</v>
      </c>
      <c r="J4599">
        <v>2.98</v>
      </c>
      <c r="K4599">
        <v>3.12</v>
      </c>
      <c r="L4599">
        <v>33.799999999999997</v>
      </c>
      <c r="M4599" t="str">
        <f t="shared" si="215"/>
        <v/>
      </c>
      <c r="N4599" s="12" t="str">
        <f t="shared" si="216"/>
        <v/>
      </c>
      <c r="O4599" t="str">
        <f t="shared" si="217"/>
        <v/>
      </c>
    </row>
    <row r="4600" spans="1:15" x14ac:dyDescent="0.25">
      <c r="A4600">
        <v>1987</v>
      </c>
      <c r="B4600">
        <v>1</v>
      </c>
      <c r="C4600" s="2">
        <v>0.50347222222222221</v>
      </c>
      <c r="D4600">
        <v>2</v>
      </c>
      <c r="E4600">
        <v>5</v>
      </c>
      <c r="F4600" t="s">
        <v>517</v>
      </c>
      <c r="G4600" t="s">
        <v>4643</v>
      </c>
      <c r="H4600">
        <v>0</v>
      </c>
      <c r="I4600">
        <v>0</v>
      </c>
      <c r="J4600">
        <v>3.12</v>
      </c>
      <c r="K4600">
        <v>2.81</v>
      </c>
      <c r="L4600">
        <v>33.1</v>
      </c>
      <c r="M4600" t="str">
        <f t="shared" si="215"/>
        <v/>
      </c>
      <c r="N4600" s="12" t="str">
        <f t="shared" si="216"/>
        <v/>
      </c>
      <c r="O4600" t="str">
        <f t="shared" si="217"/>
        <v/>
      </c>
    </row>
    <row r="4601" spans="1:15" x14ac:dyDescent="0.25">
      <c r="A4601">
        <v>1987</v>
      </c>
      <c r="B4601">
        <v>1</v>
      </c>
      <c r="C4601" s="2">
        <v>0.48055555555555557</v>
      </c>
      <c r="D4601">
        <v>3</v>
      </c>
      <c r="E4601">
        <v>2</v>
      </c>
      <c r="F4601" t="s">
        <v>523</v>
      </c>
      <c r="G4601" t="s">
        <v>4487</v>
      </c>
      <c r="H4601">
        <v>0</v>
      </c>
      <c r="I4601">
        <v>0</v>
      </c>
      <c r="J4601">
        <v>2.81</v>
      </c>
      <c r="K4601">
        <v>1.4</v>
      </c>
      <c r="L4601">
        <v>29.4</v>
      </c>
      <c r="M4601" t="str">
        <f t="shared" si="215"/>
        <v/>
      </c>
      <c r="N4601" s="12" t="str">
        <f t="shared" si="216"/>
        <v/>
      </c>
      <c r="O4601" t="str">
        <f t="shared" si="217"/>
        <v/>
      </c>
    </row>
    <row r="4602" spans="1:15" x14ac:dyDescent="0.25">
      <c r="A4602">
        <v>1987</v>
      </c>
      <c r="B4602">
        <v>1</v>
      </c>
      <c r="C4602" s="2">
        <v>0.45555555555555555</v>
      </c>
      <c r="D4602">
        <v>4</v>
      </c>
      <c r="E4602">
        <v>2</v>
      </c>
      <c r="F4602" t="s">
        <v>523</v>
      </c>
      <c r="G4602" t="s">
        <v>4642</v>
      </c>
      <c r="H4602">
        <v>0</v>
      </c>
      <c r="I4602">
        <v>3</v>
      </c>
      <c r="J4602">
        <v>1.4</v>
      </c>
      <c r="K4602">
        <v>3</v>
      </c>
      <c r="L4602">
        <v>33.9</v>
      </c>
      <c r="M4602">
        <f t="shared" si="215"/>
        <v>1</v>
      </c>
      <c r="N4602" s="12">
        <f t="shared" si="216"/>
        <v>2.8240740740740743E-3</v>
      </c>
      <c r="O4602">
        <f t="shared" si="217"/>
        <v>3</v>
      </c>
    </row>
    <row r="4603" spans="1:15" x14ac:dyDescent="0.25">
      <c r="A4603">
        <v>1987</v>
      </c>
      <c r="B4603">
        <v>1</v>
      </c>
      <c r="C4603" s="2">
        <v>0.45208333333333334</v>
      </c>
      <c r="G4603" t="s">
        <v>4641</v>
      </c>
      <c r="H4603">
        <v>0</v>
      </c>
      <c r="I4603">
        <v>3</v>
      </c>
      <c r="J4603">
        <v>0</v>
      </c>
      <c r="K4603">
        <v>0.41</v>
      </c>
      <c r="L4603">
        <v>32.799999999999997</v>
      </c>
      <c r="M4603" t="str">
        <f t="shared" si="215"/>
        <v/>
      </c>
      <c r="N4603" s="12" t="str">
        <f t="shared" si="216"/>
        <v/>
      </c>
      <c r="O4603" t="str">
        <f t="shared" si="217"/>
        <v/>
      </c>
    </row>
    <row r="4604" spans="1:15" x14ac:dyDescent="0.25">
      <c r="A4604">
        <v>1987</v>
      </c>
      <c r="B4604">
        <v>1</v>
      </c>
      <c r="C4604" s="2">
        <v>0.44513888888888892</v>
      </c>
      <c r="D4604">
        <v>1</v>
      </c>
      <c r="E4604">
        <v>10</v>
      </c>
      <c r="F4604" t="s">
        <v>510</v>
      </c>
      <c r="G4604" t="s">
        <v>4579</v>
      </c>
      <c r="H4604">
        <v>0</v>
      </c>
      <c r="I4604">
        <v>3</v>
      </c>
      <c r="J4604">
        <v>0.41</v>
      </c>
      <c r="K4604">
        <v>1.53</v>
      </c>
      <c r="L4604">
        <v>29.8</v>
      </c>
      <c r="M4604" t="str">
        <f t="shared" si="215"/>
        <v/>
      </c>
      <c r="N4604" s="12" t="str">
        <f t="shared" si="216"/>
        <v/>
      </c>
      <c r="O4604" t="str">
        <f t="shared" si="217"/>
        <v/>
      </c>
    </row>
    <row r="4605" spans="1:15" x14ac:dyDescent="0.25">
      <c r="A4605">
        <v>1987</v>
      </c>
      <c r="B4605">
        <v>1</v>
      </c>
      <c r="C4605" s="2">
        <v>0.4236111111111111</v>
      </c>
      <c r="D4605">
        <v>1</v>
      </c>
      <c r="E4605">
        <v>10</v>
      </c>
      <c r="F4605" t="s">
        <v>1170</v>
      </c>
      <c r="G4605" t="s">
        <v>4640</v>
      </c>
      <c r="H4605">
        <v>0</v>
      </c>
      <c r="I4605">
        <v>3</v>
      </c>
      <c r="J4605">
        <v>1.53</v>
      </c>
      <c r="K4605">
        <v>2.2000000000000002</v>
      </c>
      <c r="L4605">
        <v>28.1</v>
      </c>
      <c r="M4605" t="str">
        <f t="shared" si="215"/>
        <v/>
      </c>
      <c r="N4605" s="12" t="str">
        <f t="shared" si="216"/>
        <v/>
      </c>
      <c r="O4605" t="str">
        <f t="shared" si="217"/>
        <v/>
      </c>
    </row>
    <row r="4606" spans="1:15" x14ac:dyDescent="0.25">
      <c r="A4606">
        <v>1987</v>
      </c>
      <c r="B4606">
        <v>1</v>
      </c>
      <c r="C4606" s="2">
        <v>0.40208333333333335</v>
      </c>
      <c r="D4606">
        <v>2</v>
      </c>
      <c r="E4606">
        <v>1</v>
      </c>
      <c r="F4606" t="s">
        <v>521</v>
      </c>
      <c r="G4606" t="s">
        <v>4639</v>
      </c>
      <c r="H4606">
        <v>0</v>
      </c>
      <c r="I4606">
        <v>3</v>
      </c>
      <c r="J4606">
        <v>2.2000000000000002</v>
      </c>
      <c r="K4606">
        <v>2.85</v>
      </c>
      <c r="L4606">
        <v>26.6</v>
      </c>
      <c r="M4606" t="str">
        <f t="shared" si="215"/>
        <v/>
      </c>
      <c r="N4606" s="12" t="str">
        <f t="shared" si="216"/>
        <v/>
      </c>
      <c r="O4606" t="str">
        <f t="shared" si="217"/>
        <v/>
      </c>
    </row>
    <row r="4607" spans="1:15" x14ac:dyDescent="0.25">
      <c r="A4607">
        <v>1987</v>
      </c>
      <c r="B4607">
        <v>1</v>
      </c>
      <c r="C4607" s="2">
        <v>0.38055555555555554</v>
      </c>
      <c r="D4607">
        <v>1</v>
      </c>
      <c r="E4607">
        <v>10</v>
      </c>
      <c r="F4607" t="s">
        <v>328</v>
      </c>
      <c r="G4607" t="s">
        <v>4638</v>
      </c>
      <c r="H4607">
        <v>0</v>
      </c>
      <c r="I4607">
        <v>3</v>
      </c>
      <c r="J4607">
        <v>2.85</v>
      </c>
      <c r="K4607">
        <v>2.58</v>
      </c>
      <c r="L4607">
        <v>27.4</v>
      </c>
      <c r="M4607" t="str">
        <f t="shared" si="215"/>
        <v/>
      </c>
      <c r="N4607" s="12" t="str">
        <f t="shared" si="216"/>
        <v/>
      </c>
      <c r="O4607" t="str">
        <f t="shared" si="217"/>
        <v/>
      </c>
    </row>
    <row r="4608" spans="1:15" x14ac:dyDescent="0.25">
      <c r="A4608">
        <v>1987</v>
      </c>
      <c r="B4608">
        <v>1</v>
      </c>
      <c r="C4608" s="2">
        <v>0.35902777777777778</v>
      </c>
      <c r="D4608">
        <v>2</v>
      </c>
      <c r="E4608">
        <v>8</v>
      </c>
      <c r="F4608" t="s">
        <v>324</v>
      </c>
      <c r="H4608">
        <v>0</v>
      </c>
      <c r="I4608">
        <v>3</v>
      </c>
      <c r="J4608">
        <v>2.58</v>
      </c>
      <c r="K4608">
        <v>1.23</v>
      </c>
      <c r="L4608">
        <v>31.1</v>
      </c>
      <c r="M4608" t="str">
        <f t="shared" si="215"/>
        <v/>
      </c>
      <c r="N4608" s="12" t="str">
        <f t="shared" si="216"/>
        <v/>
      </c>
      <c r="O4608" t="str">
        <f t="shared" si="217"/>
        <v/>
      </c>
    </row>
    <row r="4609" spans="1:15" x14ac:dyDescent="0.25">
      <c r="A4609">
        <v>1987</v>
      </c>
      <c r="B4609">
        <v>1</v>
      </c>
      <c r="C4609" s="2">
        <v>0.33749999999999997</v>
      </c>
      <c r="D4609">
        <v>2</v>
      </c>
      <c r="E4609">
        <v>18</v>
      </c>
      <c r="F4609" t="s">
        <v>433</v>
      </c>
      <c r="G4609" t="s">
        <v>4626</v>
      </c>
      <c r="H4609">
        <v>0</v>
      </c>
      <c r="I4609">
        <v>3</v>
      </c>
      <c r="J4609">
        <v>1.23</v>
      </c>
      <c r="K4609">
        <v>1.62</v>
      </c>
      <c r="L4609">
        <v>30.2</v>
      </c>
      <c r="M4609" t="str">
        <f t="shared" si="215"/>
        <v/>
      </c>
      <c r="N4609" s="12" t="str">
        <f t="shared" si="216"/>
        <v/>
      </c>
      <c r="O4609" t="str">
        <f t="shared" si="217"/>
        <v/>
      </c>
    </row>
    <row r="4610" spans="1:15" x14ac:dyDescent="0.25">
      <c r="A4610">
        <v>1987</v>
      </c>
      <c r="B4610">
        <v>1</v>
      </c>
      <c r="C4610" s="2">
        <v>0.31597222222222221</v>
      </c>
      <c r="D4610">
        <v>3</v>
      </c>
      <c r="E4610">
        <v>10</v>
      </c>
      <c r="F4610" t="s">
        <v>328</v>
      </c>
      <c r="G4610" t="s">
        <v>4637</v>
      </c>
      <c r="H4610">
        <v>0</v>
      </c>
      <c r="I4610">
        <v>3</v>
      </c>
      <c r="J4610">
        <v>1.62</v>
      </c>
      <c r="K4610">
        <v>4.04</v>
      </c>
      <c r="L4610">
        <v>23.9</v>
      </c>
      <c r="M4610" t="str">
        <f t="shared" si="215"/>
        <v/>
      </c>
      <c r="N4610" s="12" t="str">
        <f t="shared" si="216"/>
        <v/>
      </c>
      <c r="O4610" t="str">
        <f t="shared" si="217"/>
        <v/>
      </c>
    </row>
    <row r="4611" spans="1:15" x14ac:dyDescent="0.25">
      <c r="A4611">
        <v>1987</v>
      </c>
      <c r="B4611">
        <v>1</v>
      </c>
      <c r="C4611" s="2">
        <v>0.29444444444444445</v>
      </c>
      <c r="D4611">
        <v>1</v>
      </c>
      <c r="E4611">
        <v>10</v>
      </c>
      <c r="F4611" t="s">
        <v>299</v>
      </c>
      <c r="G4611" t="s">
        <v>4570</v>
      </c>
      <c r="H4611">
        <v>0</v>
      </c>
      <c r="I4611">
        <v>3</v>
      </c>
      <c r="J4611">
        <v>4.04</v>
      </c>
      <c r="K4611">
        <v>3.5</v>
      </c>
      <c r="L4611">
        <v>25.4</v>
      </c>
      <c r="M4611" t="str">
        <f t="shared" si="215"/>
        <v/>
      </c>
      <c r="N4611" s="12" t="str">
        <f t="shared" si="216"/>
        <v/>
      </c>
      <c r="O4611" t="str">
        <f t="shared" si="217"/>
        <v/>
      </c>
    </row>
    <row r="4612" spans="1:15" x14ac:dyDescent="0.25">
      <c r="A4612">
        <v>1987</v>
      </c>
      <c r="B4612">
        <v>1</v>
      </c>
      <c r="C4612" s="2">
        <v>0.27291666666666664</v>
      </c>
      <c r="D4612">
        <v>2</v>
      </c>
      <c r="E4612">
        <v>10</v>
      </c>
      <c r="F4612" t="s">
        <v>299</v>
      </c>
      <c r="G4612" t="s">
        <v>4636</v>
      </c>
      <c r="H4612">
        <v>0</v>
      </c>
      <c r="I4612">
        <v>3</v>
      </c>
      <c r="J4612">
        <v>3.5</v>
      </c>
      <c r="K4612">
        <v>5.83</v>
      </c>
      <c r="L4612">
        <v>19.899999999999999</v>
      </c>
      <c r="M4612" t="str">
        <f t="shared" ref="M4612:M4675" si="218">IF(AND(H4612=H4611,I4612=I4611),"",$B4612)</f>
        <v/>
      </c>
      <c r="N4612" s="12" t="str">
        <f t="shared" ref="N4612:N4675" si="219">IF(NOT(ISNUMBER(M4612)),"",
IF(AND($C4612=0.625,$B4612=1),TIME(0,0,0),
(($C$3-C4612)+0.625*(B4612-1))/60))</f>
        <v/>
      </c>
      <c r="O4612" t="str">
        <f t="shared" ref="O4612:O4675" si="220">IF(N4612&lt;&gt;"",ABS(H4612-I4612),"")</f>
        <v/>
      </c>
    </row>
    <row r="4613" spans="1:15" x14ac:dyDescent="0.25">
      <c r="A4613">
        <v>1987</v>
      </c>
      <c r="B4613">
        <v>1</v>
      </c>
      <c r="C4613" s="2">
        <v>0.25138888888888888</v>
      </c>
      <c r="D4613">
        <v>1</v>
      </c>
      <c r="E4613">
        <v>6</v>
      </c>
      <c r="F4613" t="s">
        <v>288</v>
      </c>
      <c r="G4613" t="s">
        <v>4635</v>
      </c>
      <c r="H4613">
        <v>7</v>
      </c>
      <c r="I4613">
        <v>3</v>
      </c>
      <c r="J4613">
        <v>5.83</v>
      </c>
      <c r="K4613">
        <v>7</v>
      </c>
      <c r="L4613">
        <v>17.399999999999999</v>
      </c>
      <c r="M4613">
        <f t="shared" si="218"/>
        <v>1</v>
      </c>
      <c r="N4613" s="12">
        <f t="shared" si="219"/>
        <v>6.2268518518518523E-3</v>
      </c>
      <c r="O4613">
        <f t="shared" si="220"/>
        <v>4</v>
      </c>
    </row>
    <row r="4614" spans="1:15" x14ac:dyDescent="0.25">
      <c r="A4614">
        <v>1987</v>
      </c>
      <c r="B4614">
        <v>1</v>
      </c>
      <c r="C4614" s="2">
        <v>0.22708333333333333</v>
      </c>
      <c r="G4614" t="s">
        <v>4634</v>
      </c>
      <c r="H4614">
        <v>7</v>
      </c>
      <c r="I4614">
        <v>3</v>
      </c>
      <c r="J4614">
        <v>0</v>
      </c>
      <c r="K4614">
        <v>1.73</v>
      </c>
      <c r="L4614">
        <v>21.3</v>
      </c>
      <c r="M4614" t="str">
        <f t="shared" si="218"/>
        <v/>
      </c>
      <c r="N4614" s="12" t="str">
        <f t="shared" si="219"/>
        <v/>
      </c>
      <c r="O4614" t="str">
        <f t="shared" si="220"/>
        <v/>
      </c>
    </row>
    <row r="4615" spans="1:15" x14ac:dyDescent="0.25">
      <c r="A4615">
        <v>1987</v>
      </c>
      <c r="B4615">
        <v>1</v>
      </c>
      <c r="C4615" s="2">
        <v>0.21805555555555556</v>
      </c>
      <c r="D4615">
        <v>1</v>
      </c>
      <c r="E4615">
        <v>10</v>
      </c>
      <c r="F4615" t="s">
        <v>396</v>
      </c>
      <c r="G4615" t="s">
        <v>4633</v>
      </c>
      <c r="H4615">
        <v>7</v>
      </c>
      <c r="I4615">
        <v>3</v>
      </c>
      <c r="J4615">
        <v>1.73</v>
      </c>
      <c r="K4615">
        <v>2.65</v>
      </c>
      <c r="L4615">
        <v>23.5</v>
      </c>
      <c r="M4615" t="str">
        <f t="shared" si="218"/>
        <v/>
      </c>
      <c r="N4615" s="12" t="str">
        <f t="shared" si="219"/>
        <v/>
      </c>
      <c r="O4615" t="str">
        <f t="shared" si="220"/>
        <v/>
      </c>
    </row>
    <row r="4616" spans="1:15" x14ac:dyDescent="0.25">
      <c r="A4616">
        <v>1987</v>
      </c>
      <c r="B4616">
        <v>1</v>
      </c>
      <c r="C4616" s="2">
        <v>0.19583333333333333</v>
      </c>
      <c r="D4616">
        <v>1</v>
      </c>
      <c r="E4616">
        <v>10</v>
      </c>
      <c r="F4616" t="s">
        <v>466</v>
      </c>
      <c r="G4616" t="s">
        <v>4632</v>
      </c>
      <c r="H4616">
        <v>7</v>
      </c>
      <c r="I4616">
        <v>3</v>
      </c>
      <c r="J4616">
        <v>2.65</v>
      </c>
      <c r="K4616">
        <v>3.38</v>
      </c>
      <c r="L4616">
        <v>25.5</v>
      </c>
      <c r="M4616" t="str">
        <f t="shared" si="218"/>
        <v/>
      </c>
      <c r="N4616" s="12" t="str">
        <f t="shared" si="219"/>
        <v/>
      </c>
      <c r="O4616" t="str">
        <f t="shared" si="220"/>
        <v/>
      </c>
    </row>
    <row r="4617" spans="1:15" x14ac:dyDescent="0.25">
      <c r="A4617">
        <v>1987</v>
      </c>
      <c r="B4617">
        <v>1</v>
      </c>
      <c r="C4617" s="2">
        <v>0.17361111111111113</v>
      </c>
      <c r="D4617">
        <v>1</v>
      </c>
      <c r="E4617">
        <v>10</v>
      </c>
      <c r="F4617" t="s">
        <v>503</v>
      </c>
      <c r="G4617" t="s">
        <v>4631</v>
      </c>
      <c r="H4617">
        <v>7</v>
      </c>
      <c r="I4617">
        <v>3</v>
      </c>
      <c r="J4617">
        <v>3.38</v>
      </c>
      <c r="K4617">
        <v>5.83</v>
      </c>
      <c r="L4617">
        <v>32.5</v>
      </c>
      <c r="M4617" t="str">
        <f t="shared" si="218"/>
        <v/>
      </c>
      <c r="N4617" s="12" t="str">
        <f t="shared" si="219"/>
        <v/>
      </c>
      <c r="O4617" t="str">
        <f t="shared" si="220"/>
        <v/>
      </c>
    </row>
    <row r="4618" spans="1:15" x14ac:dyDescent="0.25">
      <c r="A4618">
        <v>1987</v>
      </c>
      <c r="B4618">
        <v>1</v>
      </c>
      <c r="C4618" s="2">
        <v>0.15069444444444444</v>
      </c>
      <c r="D4618">
        <v>1</v>
      </c>
      <c r="E4618">
        <v>6</v>
      </c>
      <c r="F4618" t="s">
        <v>1179</v>
      </c>
      <c r="G4618" t="s">
        <v>4442</v>
      </c>
      <c r="H4618">
        <v>7</v>
      </c>
      <c r="I4618">
        <v>3</v>
      </c>
      <c r="J4618">
        <v>5.83</v>
      </c>
      <c r="K4618">
        <v>4.38</v>
      </c>
      <c r="L4618">
        <v>28.4</v>
      </c>
      <c r="M4618" t="str">
        <f t="shared" si="218"/>
        <v/>
      </c>
      <c r="N4618" s="12" t="str">
        <f t="shared" si="219"/>
        <v/>
      </c>
      <c r="O4618" t="str">
        <f t="shared" si="220"/>
        <v/>
      </c>
    </row>
    <row r="4619" spans="1:15" x14ac:dyDescent="0.25">
      <c r="A4619">
        <v>1987</v>
      </c>
      <c r="B4619">
        <v>1</v>
      </c>
      <c r="C4619" s="2">
        <v>0.12986111111111112</v>
      </c>
      <c r="D4619">
        <v>2</v>
      </c>
      <c r="E4619">
        <v>9</v>
      </c>
      <c r="F4619" t="s">
        <v>2670</v>
      </c>
      <c r="G4619" t="s">
        <v>4591</v>
      </c>
      <c r="H4619">
        <v>7</v>
      </c>
      <c r="I4619">
        <v>3</v>
      </c>
      <c r="J4619">
        <v>4.38</v>
      </c>
      <c r="K4619">
        <v>4.49</v>
      </c>
      <c r="L4619">
        <v>28.8</v>
      </c>
      <c r="M4619" t="str">
        <f t="shared" si="218"/>
        <v/>
      </c>
      <c r="N4619" s="12" t="str">
        <f t="shared" si="219"/>
        <v/>
      </c>
      <c r="O4619" t="str">
        <f t="shared" si="220"/>
        <v/>
      </c>
    </row>
    <row r="4620" spans="1:15" x14ac:dyDescent="0.25">
      <c r="A4620">
        <v>1987</v>
      </c>
      <c r="B4620">
        <v>1</v>
      </c>
      <c r="C4620" s="2">
        <v>0.10902777777777778</v>
      </c>
      <c r="D4620">
        <v>3</v>
      </c>
      <c r="E4620">
        <v>4</v>
      </c>
      <c r="F4620" t="s">
        <v>508</v>
      </c>
      <c r="G4620" t="s">
        <v>4630</v>
      </c>
      <c r="H4620">
        <v>7</v>
      </c>
      <c r="I4620">
        <v>10</v>
      </c>
      <c r="J4620">
        <v>4.49</v>
      </c>
      <c r="K4620">
        <v>7</v>
      </c>
      <c r="L4620">
        <v>36.5</v>
      </c>
      <c r="M4620">
        <f t="shared" si="218"/>
        <v>1</v>
      </c>
      <c r="N4620" s="12">
        <f t="shared" si="219"/>
        <v>8.5995370370370375E-3</v>
      </c>
      <c r="O4620">
        <f t="shared" si="220"/>
        <v>3</v>
      </c>
    </row>
    <row r="4621" spans="1:15" x14ac:dyDescent="0.25">
      <c r="A4621">
        <v>1987</v>
      </c>
      <c r="B4621">
        <v>1</v>
      </c>
      <c r="C4621" s="2">
        <v>8.7500000000000008E-2</v>
      </c>
      <c r="G4621" t="s">
        <v>4629</v>
      </c>
      <c r="H4621">
        <v>7</v>
      </c>
      <c r="I4621">
        <v>10</v>
      </c>
      <c r="J4621">
        <v>0</v>
      </c>
      <c r="K4621">
        <v>0.48</v>
      </c>
      <c r="L4621">
        <v>35.200000000000003</v>
      </c>
      <c r="M4621" t="str">
        <f t="shared" si="218"/>
        <v/>
      </c>
      <c r="N4621" s="12" t="str">
        <f t="shared" si="219"/>
        <v/>
      </c>
      <c r="O4621" t="str">
        <f t="shared" si="220"/>
        <v/>
      </c>
    </row>
    <row r="4622" spans="1:15" x14ac:dyDescent="0.25">
      <c r="A4622">
        <v>1987</v>
      </c>
      <c r="B4622">
        <v>1</v>
      </c>
      <c r="C4622" s="2">
        <v>8.1250000000000003E-2</v>
      </c>
      <c r="D4622">
        <v>1</v>
      </c>
      <c r="E4622">
        <v>10</v>
      </c>
      <c r="F4622" t="s">
        <v>518</v>
      </c>
      <c r="G4622" t="s">
        <v>4628</v>
      </c>
      <c r="H4622">
        <v>7</v>
      </c>
      <c r="I4622">
        <v>10</v>
      </c>
      <c r="J4622">
        <v>0.48</v>
      </c>
      <c r="K4622">
        <v>0.88</v>
      </c>
      <c r="L4622">
        <v>34</v>
      </c>
      <c r="M4622" t="str">
        <f t="shared" si="218"/>
        <v/>
      </c>
      <c r="N4622" s="12" t="str">
        <f t="shared" si="219"/>
        <v/>
      </c>
      <c r="O4622" t="str">
        <f t="shared" si="220"/>
        <v/>
      </c>
    </row>
    <row r="4623" spans="1:15" x14ac:dyDescent="0.25">
      <c r="A4623">
        <v>1987</v>
      </c>
      <c r="B4623">
        <v>1</v>
      </c>
      <c r="C4623" s="2">
        <v>5.4166666666666669E-2</v>
      </c>
      <c r="D4623">
        <v>2</v>
      </c>
      <c r="E4623">
        <v>3</v>
      </c>
      <c r="F4623" t="s">
        <v>479</v>
      </c>
      <c r="G4623" t="s">
        <v>4578</v>
      </c>
      <c r="H4623">
        <v>7</v>
      </c>
      <c r="I4623">
        <v>10</v>
      </c>
      <c r="J4623">
        <v>0.88</v>
      </c>
      <c r="K4623">
        <v>1.2</v>
      </c>
      <c r="L4623">
        <v>33.200000000000003</v>
      </c>
      <c r="M4623" t="str">
        <f t="shared" si="218"/>
        <v/>
      </c>
      <c r="N4623" s="12" t="str">
        <f t="shared" si="219"/>
        <v/>
      </c>
      <c r="O4623" t="str">
        <f t="shared" si="220"/>
        <v/>
      </c>
    </row>
    <row r="4624" spans="1:15" x14ac:dyDescent="0.25">
      <c r="A4624">
        <v>1987</v>
      </c>
      <c r="B4624">
        <v>1</v>
      </c>
      <c r="C4624" s="2">
        <v>2.7083333333333334E-2</v>
      </c>
      <c r="D4624">
        <v>1</v>
      </c>
      <c r="E4624">
        <v>10</v>
      </c>
      <c r="F4624" t="s">
        <v>517</v>
      </c>
      <c r="G4624" t="s">
        <v>4627</v>
      </c>
      <c r="H4624">
        <v>7</v>
      </c>
      <c r="I4624">
        <v>10</v>
      </c>
      <c r="J4624">
        <v>1.2</v>
      </c>
      <c r="K4624">
        <v>0.52</v>
      </c>
      <c r="L4624">
        <v>35.5</v>
      </c>
      <c r="M4624" t="str">
        <f t="shared" si="218"/>
        <v/>
      </c>
      <c r="N4624" s="12" t="str">
        <f t="shared" si="219"/>
        <v/>
      </c>
      <c r="O4624" t="str">
        <f t="shared" si="220"/>
        <v/>
      </c>
    </row>
    <row r="4625" spans="1:15" x14ac:dyDescent="0.25">
      <c r="A4625">
        <v>1987</v>
      </c>
      <c r="B4625">
        <v>2</v>
      </c>
      <c r="C4625" s="2">
        <v>0.625</v>
      </c>
      <c r="D4625">
        <v>2</v>
      </c>
      <c r="E4625">
        <v>11</v>
      </c>
      <c r="F4625" t="s">
        <v>503</v>
      </c>
      <c r="G4625" t="s">
        <v>4626</v>
      </c>
      <c r="H4625">
        <v>7</v>
      </c>
      <c r="I4625">
        <v>10</v>
      </c>
      <c r="J4625">
        <v>0.52</v>
      </c>
      <c r="K4625">
        <v>0.89</v>
      </c>
      <c r="L4625">
        <v>34.5</v>
      </c>
      <c r="M4625" t="str">
        <f t="shared" si="218"/>
        <v/>
      </c>
      <c r="N4625" s="12" t="str">
        <f t="shared" si="219"/>
        <v/>
      </c>
      <c r="O4625" t="str">
        <f t="shared" si="220"/>
        <v/>
      </c>
    </row>
    <row r="4626" spans="1:15" x14ac:dyDescent="0.25">
      <c r="A4626">
        <v>1987</v>
      </c>
      <c r="B4626">
        <v>2</v>
      </c>
      <c r="C4626" s="2">
        <v>0.61111111111111105</v>
      </c>
      <c r="D4626">
        <v>3</v>
      </c>
      <c r="E4626">
        <v>3</v>
      </c>
      <c r="F4626" t="s">
        <v>498</v>
      </c>
      <c r="G4626" t="s">
        <v>4625</v>
      </c>
      <c r="H4626">
        <v>7</v>
      </c>
      <c r="I4626">
        <v>10</v>
      </c>
      <c r="J4626">
        <v>0.89</v>
      </c>
      <c r="K4626">
        <v>-0.65</v>
      </c>
      <c r="L4626">
        <v>39.6</v>
      </c>
      <c r="M4626" t="str">
        <f t="shared" si="218"/>
        <v/>
      </c>
      <c r="N4626" s="12" t="str">
        <f t="shared" si="219"/>
        <v/>
      </c>
      <c r="O4626" t="str">
        <f t="shared" si="220"/>
        <v/>
      </c>
    </row>
    <row r="4627" spans="1:15" x14ac:dyDescent="0.25">
      <c r="A4627">
        <v>1987</v>
      </c>
      <c r="B4627">
        <v>2</v>
      </c>
      <c r="C4627" s="2">
        <v>0.59722222222222221</v>
      </c>
      <c r="D4627">
        <v>4</v>
      </c>
      <c r="E4627">
        <v>3</v>
      </c>
      <c r="F4627" t="s">
        <v>498</v>
      </c>
      <c r="G4627" t="s">
        <v>4624</v>
      </c>
      <c r="H4627">
        <v>7</v>
      </c>
      <c r="I4627">
        <v>10</v>
      </c>
      <c r="J4627">
        <v>-0.65</v>
      </c>
      <c r="K4627">
        <v>-0.28000000000000003</v>
      </c>
      <c r="L4627">
        <v>38.5</v>
      </c>
      <c r="M4627" t="str">
        <f t="shared" si="218"/>
        <v/>
      </c>
      <c r="N4627" s="12" t="str">
        <f t="shared" si="219"/>
        <v/>
      </c>
      <c r="O4627" t="str">
        <f t="shared" si="220"/>
        <v/>
      </c>
    </row>
    <row r="4628" spans="1:15" x14ac:dyDescent="0.25">
      <c r="A4628">
        <v>1987</v>
      </c>
      <c r="B4628">
        <v>2</v>
      </c>
      <c r="C4628" s="2">
        <v>0.58333333333333337</v>
      </c>
      <c r="D4628">
        <v>1</v>
      </c>
      <c r="E4628">
        <v>10</v>
      </c>
      <c r="F4628" t="s">
        <v>242</v>
      </c>
      <c r="G4628" t="s">
        <v>4623</v>
      </c>
      <c r="H4628">
        <v>7</v>
      </c>
      <c r="I4628">
        <v>10</v>
      </c>
      <c r="J4628">
        <v>0.28000000000000003</v>
      </c>
      <c r="K4628">
        <v>-0.63</v>
      </c>
      <c r="L4628">
        <v>35.700000000000003</v>
      </c>
      <c r="M4628" t="str">
        <f t="shared" si="218"/>
        <v/>
      </c>
      <c r="N4628" s="12" t="str">
        <f t="shared" si="219"/>
        <v/>
      </c>
      <c r="O4628" t="str">
        <f t="shared" si="220"/>
        <v/>
      </c>
    </row>
    <row r="4629" spans="1:15" x14ac:dyDescent="0.25">
      <c r="A4629">
        <v>1987</v>
      </c>
      <c r="B4629">
        <v>2</v>
      </c>
      <c r="C4629" s="2">
        <v>0.56319444444444444</v>
      </c>
      <c r="D4629">
        <v>2</v>
      </c>
      <c r="E4629">
        <v>12</v>
      </c>
      <c r="F4629" t="s">
        <v>255</v>
      </c>
      <c r="G4629" t="s">
        <v>4257</v>
      </c>
      <c r="H4629">
        <v>7</v>
      </c>
      <c r="I4629">
        <v>10</v>
      </c>
      <c r="J4629">
        <v>-0.63</v>
      </c>
      <c r="K4629">
        <v>-1.33</v>
      </c>
      <c r="L4629">
        <v>33.6</v>
      </c>
      <c r="M4629" t="str">
        <f t="shared" si="218"/>
        <v/>
      </c>
      <c r="N4629" s="12" t="str">
        <f t="shared" si="219"/>
        <v/>
      </c>
      <c r="O4629" t="str">
        <f t="shared" si="220"/>
        <v/>
      </c>
    </row>
    <row r="4630" spans="1:15" x14ac:dyDescent="0.25">
      <c r="A4630">
        <v>1987</v>
      </c>
      <c r="B4630">
        <v>2</v>
      </c>
      <c r="C4630" s="2">
        <v>0.54305555555555551</v>
      </c>
      <c r="D4630">
        <v>3</v>
      </c>
      <c r="E4630">
        <v>12</v>
      </c>
      <c r="F4630" t="s">
        <v>255</v>
      </c>
      <c r="G4630" t="s">
        <v>4622</v>
      </c>
      <c r="H4630">
        <v>7</v>
      </c>
      <c r="I4630">
        <v>10</v>
      </c>
      <c r="J4630">
        <v>-1.33</v>
      </c>
      <c r="K4630">
        <v>3.71</v>
      </c>
      <c r="L4630">
        <v>50.9</v>
      </c>
      <c r="M4630" t="str">
        <f t="shared" si="218"/>
        <v/>
      </c>
      <c r="N4630" s="12" t="str">
        <f t="shared" si="219"/>
        <v/>
      </c>
      <c r="O4630" t="str">
        <f t="shared" si="220"/>
        <v/>
      </c>
    </row>
    <row r="4631" spans="1:15" x14ac:dyDescent="0.25">
      <c r="A4631">
        <v>1987</v>
      </c>
      <c r="B4631">
        <v>2</v>
      </c>
      <c r="C4631" s="2">
        <v>0.5229166666666667</v>
      </c>
      <c r="D4631">
        <v>1</v>
      </c>
      <c r="E4631">
        <v>10</v>
      </c>
      <c r="F4631" t="s">
        <v>480</v>
      </c>
      <c r="G4631" t="s">
        <v>4621</v>
      </c>
      <c r="H4631">
        <v>7</v>
      </c>
      <c r="I4631">
        <v>10</v>
      </c>
      <c r="J4631">
        <v>3.71</v>
      </c>
      <c r="K4631">
        <v>3.98</v>
      </c>
      <c r="L4631">
        <v>52.1</v>
      </c>
      <c r="M4631" t="str">
        <f t="shared" si="218"/>
        <v/>
      </c>
      <c r="N4631" s="12" t="str">
        <f t="shared" si="219"/>
        <v/>
      </c>
      <c r="O4631" t="str">
        <f t="shared" si="220"/>
        <v/>
      </c>
    </row>
    <row r="4632" spans="1:15" x14ac:dyDescent="0.25">
      <c r="A4632">
        <v>1987</v>
      </c>
      <c r="B4632">
        <v>2</v>
      </c>
      <c r="C4632" s="2">
        <v>0.50277777777777777</v>
      </c>
      <c r="D4632">
        <v>2</v>
      </c>
      <c r="E4632">
        <v>4</v>
      </c>
      <c r="F4632" t="s">
        <v>510</v>
      </c>
      <c r="G4632" t="s">
        <v>4548</v>
      </c>
      <c r="H4632">
        <v>7</v>
      </c>
      <c r="I4632">
        <v>10</v>
      </c>
      <c r="J4632">
        <v>3.98</v>
      </c>
      <c r="K4632">
        <v>3.27</v>
      </c>
      <c r="L4632">
        <v>49.9</v>
      </c>
      <c r="M4632" t="str">
        <f t="shared" si="218"/>
        <v/>
      </c>
      <c r="N4632" s="12" t="str">
        <f t="shared" si="219"/>
        <v/>
      </c>
      <c r="O4632" t="str">
        <f t="shared" si="220"/>
        <v/>
      </c>
    </row>
    <row r="4633" spans="1:15" x14ac:dyDescent="0.25">
      <c r="A4633">
        <v>1987</v>
      </c>
      <c r="B4633">
        <v>2</v>
      </c>
      <c r="C4633" s="2">
        <v>0.4826388888888889</v>
      </c>
      <c r="D4633">
        <v>3</v>
      </c>
      <c r="E4633">
        <v>4</v>
      </c>
      <c r="F4633" t="s">
        <v>510</v>
      </c>
      <c r="G4633" t="s">
        <v>4620</v>
      </c>
      <c r="H4633">
        <v>7</v>
      </c>
      <c r="I4633">
        <v>10</v>
      </c>
      <c r="J4633">
        <v>3.27</v>
      </c>
      <c r="K4633">
        <v>4.51</v>
      </c>
      <c r="L4633">
        <v>54.5</v>
      </c>
      <c r="M4633" t="str">
        <f t="shared" si="218"/>
        <v/>
      </c>
      <c r="N4633" s="12" t="str">
        <f t="shared" si="219"/>
        <v/>
      </c>
      <c r="O4633" t="str">
        <f t="shared" si="220"/>
        <v/>
      </c>
    </row>
    <row r="4634" spans="1:15" x14ac:dyDescent="0.25">
      <c r="A4634">
        <v>1987</v>
      </c>
      <c r="B4634">
        <v>2</v>
      </c>
      <c r="C4634" s="2">
        <v>0.46249999999999997</v>
      </c>
      <c r="D4634">
        <v>1</v>
      </c>
      <c r="E4634">
        <v>10</v>
      </c>
      <c r="F4634" t="s">
        <v>481</v>
      </c>
      <c r="G4634" t="s">
        <v>4619</v>
      </c>
      <c r="H4634">
        <v>7</v>
      </c>
      <c r="I4634">
        <v>10</v>
      </c>
      <c r="J4634">
        <v>4.51</v>
      </c>
      <c r="K4634">
        <v>4.57</v>
      </c>
      <c r="L4634">
        <v>55</v>
      </c>
      <c r="M4634" t="str">
        <f t="shared" si="218"/>
        <v/>
      </c>
      <c r="N4634" s="12" t="str">
        <f t="shared" si="219"/>
        <v/>
      </c>
      <c r="O4634" t="str">
        <f t="shared" si="220"/>
        <v/>
      </c>
    </row>
    <row r="4635" spans="1:15" x14ac:dyDescent="0.25">
      <c r="A4635">
        <v>1987</v>
      </c>
      <c r="B4635">
        <v>2</v>
      </c>
      <c r="C4635" s="2">
        <v>0.44236111111111115</v>
      </c>
      <c r="D4635">
        <v>2</v>
      </c>
      <c r="E4635">
        <v>6</v>
      </c>
      <c r="F4635" t="s">
        <v>465</v>
      </c>
      <c r="G4635" t="s">
        <v>4618</v>
      </c>
      <c r="H4635">
        <v>7</v>
      </c>
      <c r="I4635">
        <v>10</v>
      </c>
      <c r="J4635">
        <v>4.57</v>
      </c>
      <c r="K4635">
        <v>4.62</v>
      </c>
      <c r="L4635">
        <v>55.5</v>
      </c>
      <c r="M4635" t="str">
        <f t="shared" si="218"/>
        <v/>
      </c>
      <c r="N4635" s="12" t="str">
        <f t="shared" si="219"/>
        <v/>
      </c>
      <c r="O4635" t="str">
        <f t="shared" si="220"/>
        <v/>
      </c>
    </row>
    <row r="4636" spans="1:15" x14ac:dyDescent="0.25">
      <c r="A4636">
        <v>1987</v>
      </c>
      <c r="B4636">
        <v>2</v>
      </c>
      <c r="C4636" s="2">
        <v>0.42222222222222222</v>
      </c>
      <c r="D4636">
        <v>3</v>
      </c>
      <c r="E4636">
        <v>2</v>
      </c>
      <c r="F4636" t="s">
        <v>484</v>
      </c>
      <c r="G4636" t="s">
        <v>4481</v>
      </c>
      <c r="H4636">
        <v>7</v>
      </c>
      <c r="I4636">
        <v>10</v>
      </c>
      <c r="J4636">
        <v>4.62</v>
      </c>
      <c r="K4636">
        <v>6.97</v>
      </c>
      <c r="L4636">
        <v>64</v>
      </c>
      <c r="M4636" t="str">
        <f t="shared" si="218"/>
        <v/>
      </c>
      <c r="N4636" s="12" t="str">
        <f t="shared" si="219"/>
        <v/>
      </c>
      <c r="O4636" t="str">
        <f t="shared" si="220"/>
        <v/>
      </c>
    </row>
    <row r="4637" spans="1:15" x14ac:dyDescent="0.25">
      <c r="A4637">
        <v>1987</v>
      </c>
      <c r="B4637">
        <v>2</v>
      </c>
      <c r="C4637" s="2">
        <v>0.40208333333333335</v>
      </c>
      <c r="D4637">
        <v>1</v>
      </c>
      <c r="E4637">
        <v>1</v>
      </c>
      <c r="F4637" t="s">
        <v>1289</v>
      </c>
      <c r="G4637" t="s">
        <v>3061</v>
      </c>
      <c r="H4637">
        <v>7</v>
      </c>
      <c r="I4637">
        <v>10</v>
      </c>
      <c r="J4637">
        <v>6.97</v>
      </c>
      <c r="K4637">
        <v>5.72</v>
      </c>
      <c r="L4637">
        <v>60</v>
      </c>
      <c r="M4637" t="str">
        <f t="shared" si="218"/>
        <v/>
      </c>
      <c r="N4637" s="12" t="str">
        <f t="shared" si="219"/>
        <v/>
      </c>
      <c r="O4637" t="str">
        <f t="shared" si="220"/>
        <v/>
      </c>
    </row>
    <row r="4638" spans="1:15" x14ac:dyDescent="0.25">
      <c r="A4638">
        <v>1987</v>
      </c>
      <c r="B4638">
        <v>2</v>
      </c>
      <c r="C4638" s="2">
        <v>0.38194444444444442</v>
      </c>
      <c r="D4638">
        <v>2</v>
      </c>
      <c r="E4638">
        <v>2</v>
      </c>
      <c r="F4638" t="s">
        <v>4616</v>
      </c>
      <c r="G4638" t="s">
        <v>4617</v>
      </c>
      <c r="H4638">
        <v>7</v>
      </c>
      <c r="I4638">
        <v>10</v>
      </c>
      <c r="J4638">
        <v>5.72</v>
      </c>
      <c r="K4638">
        <v>4.95</v>
      </c>
      <c r="L4638">
        <v>57.6</v>
      </c>
      <c r="M4638" t="str">
        <f t="shared" si="218"/>
        <v/>
      </c>
      <c r="N4638" s="12" t="str">
        <f t="shared" si="219"/>
        <v/>
      </c>
      <c r="O4638" t="str">
        <f t="shared" si="220"/>
        <v/>
      </c>
    </row>
    <row r="4639" spans="1:15" x14ac:dyDescent="0.25">
      <c r="A4639">
        <v>1987</v>
      </c>
      <c r="B4639">
        <v>2</v>
      </c>
      <c r="C4639" s="2">
        <v>0.36180555555555555</v>
      </c>
      <c r="D4639">
        <v>3</v>
      </c>
      <c r="E4639">
        <v>2</v>
      </c>
      <c r="F4639" t="s">
        <v>4616</v>
      </c>
      <c r="G4639" t="s">
        <v>4615</v>
      </c>
      <c r="H4639">
        <v>7</v>
      </c>
      <c r="I4639">
        <v>10</v>
      </c>
      <c r="J4639">
        <v>4.95</v>
      </c>
      <c r="K4639">
        <v>2.99</v>
      </c>
      <c r="L4639">
        <v>50.7</v>
      </c>
      <c r="M4639" t="str">
        <f t="shared" si="218"/>
        <v/>
      </c>
      <c r="N4639" s="12" t="str">
        <f t="shared" si="219"/>
        <v/>
      </c>
      <c r="O4639" t="str">
        <f t="shared" si="220"/>
        <v/>
      </c>
    </row>
    <row r="4640" spans="1:15" x14ac:dyDescent="0.25">
      <c r="A4640">
        <v>1987</v>
      </c>
      <c r="B4640">
        <v>2</v>
      </c>
      <c r="C4640" s="2">
        <v>0.34166666666666662</v>
      </c>
      <c r="D4640">
        <v>4</v>
      </c>
      <c r="E4640">
        <v>6</v>
      </c>
      <c r="F4640" t="s">
        <v>1179</v>
      </c>
      <c r="G4640" t="s">
        <v>4614</v>
      </c>
      <c r="H4640">
        <v>7</v>
      </c>
      <c r="I4640">
        <v>10</v>
      </c>
      <c r="J4640">
        <v>2.99</v>
      </c>
      <c r="K4640">
        <v>-0.28000000000000003</v>
      </c>
      <c r="L4640">
        <v>39</v>
      </c>
      <c r="M4640" t="str">
        <f t="shared" si="218"/>
        <v/>
      </c>
      <c r="N4640" s="12" t="str">
        <f t="shared" si="219"/>
        <v/>
      </c>
      <c r="O4640" t="str">
        <f t="shared" si="220"/>
        <v/>
      </c>
    </row>
    <row r="4641" spans="1:15" x14ac:dyDescent="0.25">
      <c r="A4641">
        <v>1987</v>
      </c>
      <c r="B4641">
        <v>2</v>
      </c>
      <c r="C4641" s="2">
        <v>0.31944444444444448</v>
      </c>
      <c r="D4641">
        <v>1</v>
      </c>
      <c r="E4641">
        <v>10</v>
      </c>
      <c r="F4641" t="s">
        <v>501</v>
      </c>
      <c r="G4641" t="s">
        <v>4613</v>
      </c>
      <c r="H4641">
        <v>7</v>
      </c>
      <c r="I4641">
        <v>10</v>
      </c>
      <c r="J4641">
        <v>0.28000000000000003</v>
      </c>
      <c r="K4641">
        <v>1.07</v>
      </c>
      <c r="L4641">
        <v>36.4</v>
      </c>
      <c r="M4641" t="str">
        <f t="shared" si="218"/>
        <v/>
      </c>
      <c r="N4641" s="12" t="str">
        <f t="shared" si="219"/>
        <v/>
      </c>
      <c r="O4641" t="str">
        <f t="shared" si="220"/>
        <v/>
      </c>
    </row>
    <row r="4642" spans="1:15" x14ac:dyDescent="0.25">
      <c r="A4642">
        <v>1987</v>
      </c>
      <c r="B4642">
        <v>2</v>
      </c>
      <c r="C4642" s="2">
        <v>0.2986111111111111</v>
      </c>
      <c r="D4642">
        <v>1</v>
      </c>
      <c r="E4642">
        <v>10</v>
      </c>
      <c r="F4642" t="s">
        <v>512</v>
      </c>
      <c r="G4642" t="s">
        <v>4612</v>
      </c>
      <c r="H4642">
        <v>7</v>
      </c>
      <c r="I4642">
        <v>10</v>
      </c>
      <c r="J4642">
        <v>1.07</v>
      </c>
      <c r="K4642">
        <v>1.61</v>
      </c>
      <c r="L4642">
        <v>34.6</v>
      </c>
      <c r="M4642" t="str">
        <f t="shared" si="218"/>
        <v/>
      </c>
      <c r="N4642" s="12" t="str">
        <f t="shared" si="219"/>
        <v/>
      </c>
      <c r="O4642" t="str">
        <f t="shared" si="220"/>
        <v/>
      </c>
    </row>
    <row r="4643" spans="1:15" x14ac:dyDescent="0.25">
      <c r="A4643">
        <v>1987</v>
      </c>
      <c r="B4643">
        <v>2</v>
      </c>
      <c r="C4643" s="2">
        <v>0.27777777777777779</v>
      </c>
      <c r="D4643">
        <v>2</v>
      </c>
      <c r="E4643">
        <v>2</v>
      </c>
      <c r="F4643" t="s">
        <v>499</v>
      </c>
      <c r="G4643" t="s">
        <v>4554</v>
      </c>
      <c r="H4643">
        <v>7</v>
      </c>
      <c r="I4643">
        <v>10</v>
      </c>
      <c r="J4643">
        <v>1.61</v>
      </c>
      <c r="K4643">
        <v>1.03</v>
      </c>
      <c r="L4643">
        <v>36.9</v>
      </c>
      <c r="M4643" t="str">
        <f t="shared" si="218"/>
        <v/>
      </c>
      <c r="N4643" s="12" t="str">
        <f t="shared" si="219"/>
        <v/>
      </c>
      <c r="O4643" t="str">
        <f t="shared" si="220"/>
        <v/>
      </c>
    </row>
    <row r="4644" spans="1:15" x14ac:dyDescent="0.25">
      <c r="A4644">
        <v>1987</v>
      </c>
      <c r="B4644">
        <v>2</v>
      </c>
      <c r="C4644" s="2">
        <v>0.25694444444444448</v>
      </c>
      <c r="D4644">
        <v>3</v>
      </c>
      <c r="E4644">
        <v>1</v>
      </c>
      <c r="F4644" t="s">
        <v>498</v>
      </c>
      <c r="G4644" t="s">
        <v>4578</v>
      </c>
      <c r="H4644">
        <v>7</v>
      </c>
      <c r="I4644">
        <v>10</v>
      </c>
      <c r="J4644">
        <v>1.03</v>
      </c>
      <c r="K4644">
        <v>1.93</v>
      </c>
      <c r="L4644">
        <v>33.799999999999997</v>
      </c>
      <c r="M4644" t="str">
        <f t="shared" si="218"/>
        <v/>
      </c>
      <c r="N4644" s="12" t="str">
        <f t="shared" si="219"/>
        <v/>
      </c>
      <c r="O4644" t="str">
        <f t="shared" si="220"/>
        <v/>
      </c>
    </row>
    <row r="4645" spans="1:15" x14ac:dyDescent="0.25">
      <c r="A4645">
        <v>1987</v>
      </c>
      <c r="B4645">
        <v>2</v>
      </c>
      <c r="C4645" s="2">
        <v>0.23611111111111113</v>
      </c>
      <c r="D4645">
        <v>1</v>
      </c>
      <c r="E4645">
        <v>10</v>
      </c>
      <c r="F4645" t="s">
        <v>477</v>
      </c>
      <c r="G4645" t="s">
        <v>4594</v>
      </c>
      <c r="H4645">
        <v>7</v>
      </c>
      <c r="I4645">
        <v>10</v>
      </c>
      <c r="J4645">
        <v>1.93</v>
      </c>
      <c r="K4645">
        <v>1.52</v>
      </c>
      <c r="L4645">
        <v>35.5</v>
      </c>
      <c r="M4645" t="str">
        <f t="shared" si="218"/>
        <v/>
      </c>
      <c r="N4645" s="12" t="str">
        <f t="shared" si="219"/>
        <v/>
      </c>
      <c r="O4645" t="str">
        <f t="shared" si="220"/>
        <v/>
      </c>
    </row>
    <row r="4646" spans="1:15" x14ac:dyDescent="0.25">
      <c r="A4646">
        <v>1987</v>
      </c>
      <c r="B4646">
        <v>2</v>
      </c>
      <c r="C4646" s="2">
        <v>0.21527777777777779</v>
      </c>
      <c r="D4646">
        <v>2</v>
      </c>
      <c r="E4646">
        <v>9</v>
      </c>
      <c r="F4646" t="s">
        <v>1316</v>
      </c>
      <c r="G4646" t="s">
        <v>4571</v>
      </c>
      <c r="H4646">
        <v>7</v>
      </c>
      <c r="I4646">
        <v>10</v>
      </c>
      <c r="J4646">
        <v>1.52</v>
      </c>
      <c r="K4646">
        <v>0.96</v>
      </c>
      <c r="L4646">
        <v>37.700000000000003</v>
      </c>
      <c r="M4646" t="str">
        <f t="shared" si="218"/>
        <v/>
      </c>
      <c r="N4646" s="12" t="str">
        <f t="shared" si="219"/>
        <v/>
      </c>
      <c r="O4646" t="str">
        <f t="shared" si="220"/>
        <v/>
      </c>
    </row>
    <row r="4647" spans="1:15" x14ac:dyDescent="0.25">
      <c r="A4647">
        <v>1987</v>
      </c>
      <c r="B4647">
        <v>2</v>
      </c>
      <c r="C4647" s="2">
        <v>0.19444444444444445</v>
      </c>
      <c r="D4647">
        <v>3</v>
      </c>
      <c r="E4647">
        <v>8</v>
      </c>
      <c r="F4647" t="s">
        <v>468</v>
      </c>
      <c r="G4647" t="s">
        <v>4611</v>
      </c>
      <c r="H4647">
        <v>7</v>
      </c>
      <c r="I4647">
        <v>10</v>
      </c>
      <c r="J4647">
        <v>0.96</v>
      </c>
      <c r="K4647">
        <v>-0.26</v>
      </c>
      <c r="L4647">
        <v>42.5</v>
      </c>
      <c r="M4647" t="str">
        <f t="shared" si="218"/>
        <v/>
      </c>
      <c r="N4647" s="12" t="str">
        <f t="shared" si="219"/>
        <v/>
      </c>
      <c r="O4647" t="str">
        <f t="shared" si="220"/>
        <v/>
      </c>
    </row>
    <row r="4648" spans="1:15" x14ac:dyDescent="0.25">
      <c r="A4648">
        <v>1987</v>
      </c>
      <c r="B4648">
        <v>2</v>
      </c>
      <c r="C4648" s="2">
        <v>0.17361111111111113</v>
      </c>
      <c r="D4648">
        <v>4</v>
      </c>
      <c r="E4648">
        <v>8</v>
      </c>
      <c r="F4648" t="s">
        <v>468</v>
      </c>
      <c r="G4648" t="s">
        <v>4050</v>
      </c>
      <c r="H4648">
        <v>7</v>
      </c>
      <c r="I4648">
        <v>10</v>
      </c>
      <c r="J4648">
        <v>-0.26</v>
      </c>
      <c r="K4648">
        <v>0.22</v>
      </c>
      <c r="L4648">
        <v>40.9</v>
      </c>
      <c r="M4648" t="str">
        <f t="shared" si="218"/>
        <v/>
      </c>
      <c r="N4648" s="12" t="str">
        <f t="shared" si="219"/>
        <v/>
      </c>
      <c r="O4648" t="str">
        <f t="shared" si="220"/>
        <v/>
      </c>
    </row>
    <row r="4649" spans="1:15" x14ac:dyDescent="0.25">
      <c r="A4649">
        <v>1987</v>
      </c>
      <c r="B4649">
        <v>2</v>
      </c>
      <c r="C4649" s="2">
        <v>0.14791666666666667</v>
      </c>
      <c r="D4649">
        <v>1</v>
      </c>
      <c r="E4649">
        <v>10</v>
      </c>
      <c r="F4649" t="s">
        <v>2889</v>
      </c>
      <c r="G4649" t="s">
        <v>4610</v>
      </c>
      <c r="H4649">
        <v>7</v>
      </c>
      <c r="I4649">
        <v>10</v>
      </c>
      <c r="J4649">
        <v>-0.22</v>
      </c>
      <c r="K4649">
        <v>-0.92</v>
      </c>
      <c r="L4649">
        <v>38.5</v>
      </c>
      <c r="M4649" t="str">
        <f t="shared" si="218"/>
        <v/>
      </c>
      <c r="N4649" s="12" t="str">
        <f t="shared" si="219"/>
        <v/>
      </c>
      <c r="O4649" t="str">
        <f t="shared" si="220"/>
        <v/>
      </c>
    </row>
    <row r="4650" spans="1:15" x14ac:dyDescent="0.25">
      <c r="A4650">
        <v>1987</v>
      </c>
      <c r="B4650">
        <v>2</v>
      </c>
      <c r="C4650" s="2">
        <v>0.13749999999999998</v>
      </c>
      <c r="D4650">
        <v>2</v>
      </c>
      <c r="E4650">
        <v>12</v>
      </c>
      <c r="F4650" t="s">
        <v>262</v>
      </c>
      <c r="G4650" t="s">
        <v>4244</v>
      </c>
      <c r="H4650">
        <v>7</v>
      </c>
      <c r="I4650">
        <v>10</v>
      </c>
      <c r="J4650">
        <v>-0.92</v>
      </c>
      <c r="K4650">
        <v>-1.64</v>
      </c>
      <c r="L4650">
        <v>35.9</v>
      </c>
      <c r="M4650" t="str">
        <f t="shared" si="218"/>
        <v/>
      </c>
      <c r="N4650" s="12" t="str">
        <f t="shared" si="219"/>
        <v/>
      </c>
      <c r="O4650" t="str">
        <f t="shared" si="220"/>
        <v/>
      </c>
    </row>
    <row r="4651" spans="1:15" x14ac:dyDescent="0.25">
      <c r="A4651">
        <v>1987</v>
      </c>
      <c r="B4651">
        <v>2</v>
      </c>
      <c r="C4651" s="2">
        <v>0.12708333333333333</v>
      </c>
      <c r="D4651">
        <v>3</v>
      </c>
      <c r="E4651">
        <v>12</v>
      </c>
      <c r="F4651" t="s">
        <v>262</v>
      </c>
      <c r="G4651" t="s">
        <v>4609</v>
      </c>
      <c r="H4651">
        <v>9</v>
      </c>
      <c r="I4651">
        <v>10</v>
      </c>
      <c r="J4651">
        <v>-1.64</v>
      </c>
      <c r="K4651">
        <v>-2</v>
      </c>
      <c r="L4651">
        <v>34.6</v>
      </c>
      <c r="M4651">
        <f t="shared" si="218"/>
        <v>2</v>
      </c>
      <c r="N4651" s="12">
        <f t="shared" si="219"/>
        <v>1.8715277777777779E-2</v>
      </c>
      <c r="O4651">
        <f t="shared" si="220"/>
        <v>1</v>
      </c>
    </row>
    <row r="4652" spans="1:15" x14ac:dyDescent="0.25">
      <c r="A4652">
        <v>1987</v>
      </c>
      <c r="B4652">
        <v>2</v>
      </c>
      <c r="C4652" s="2">
        <v>0.11527777777777777</v>
      </c>
      <c r="G4652" t="s">
        <v>4608</v>
      </c>
      <c r="H4652">
        <v>9</v>
      </c>
      <c r="I4652">
        <v>10</v>
      </c>
      <c r="J4652">
        <v>0</v>
      </c>
      <c r="K4652">
        <v>0.61</v>
      </c>
      <c r="L4652">
        <v>32.5</v>
      </c>
      <c r="M4652" t="str">
        <f t="shared" si="218"/>
        <v/>
      </c>
      <c r="N4652" s="12" t="str">
        <f t="shared" si="219"/>
        <v/>
      </c>
      <c r="O4652" t="str">
        <f t="shared" si="220"/>
        <v/>
      </c>
    </row>
    <row r="4653" spans="1:15" x14ac:dyDescent="0.25">
      <c r="A4653">
        <v>1987</v>
      </c>
      <c r="B4653">
        <v>2</v>
      </c>
      <c r="C4653" s="2">
        <v>0.10833333333333334</v>
      </c>
      <c r="D4653">
        <v>1</v>
      </c>
      <c r="E4653">
        <v>10</v>
      </c>
      <c r="F4653" t="s">
        <v>1235</v>
      </c>
      <c r="G4653" t="s">
        <v>4607</v>
      </c>
      <c r="H4653">
        <v>9</v>
      </c>
      <c r="I4653">
        <v>10</v>
      </c>
      <c r="J4653">
        <v>0.61</v>
      </c>
      <c r="K4653">
        <v>-7.0000000000000007E-2</v>
      </c>
      <c r="L4653">
        <v>35</v>
      </c>
      <c r="M4653" t="str">
        <f t="shared" si="218"/>
        <v/>
      </c>
      <c r="N4653" s="12" t="str">
        <f t="shared" si="219"/>
        <v/>
      </c>
      <c r="O4653" t="str">
        <f t="shared" si="220"/>
        <v/>
      </c>
    </row>
    <row r="4654" spans="1:15" x14ac:dyDescent="0.25">
      <c r="A4654">
        <v>1987</v>
      </c>
      <c r="B4654">
        <v>2</v>
      </c>
      <c r="C4654" s="2">
        <v>8.3333333333333329E-2</v>
      </c>
      <c r="D4654">
        <v>2</v>
      </c>
      <c r="E4654">
        <v>11</v>
      </c>
      <c r="F4654" t="s">
        <v>502</v>
      </c>
      <c r="G4654" t="s">
        <v>4606</v>
      </c>
      <c r="H4654">
        <v>9</v>
      </c>
      <c r="I4654">
        <v>10</v>
      </c>
      <c r="J4654">
        <v>-7.0000000000000007E-2</v>
      </c>
      <c r="K4654">
        <v>0.17</v>
      </c>
      <c r="L4654">
        <v>34.299999999999997</v>
      </c>
      <c r="M4654" t="str">
        <f t="shared" si="218"/>
        <v/>
      </c>
      <c r="N4654" s="12" t="str">
        <f t="shared" si="219"/>
        <v/>
      </c>
      <c r="O4654" t="str">
        <f t="shared" si="220"/>
        <v/>
      </c>
    </row>
    <row r="4655" spans="1:15" x14ac:dyDescent="0.25">
      <c r="A4655">
        <v>1987</v>
      </c>
      <c r="B4655">
        <v>2</v>
      </c>
      <c r="C4655" s="2">
        <v>5.5555555555555552E-2</v>
      </c>
      <c r="D4655">
        <v>3</v>
      </c>
      <c r="E4655">
        <v>4</v>
      </c>
      <c r="F4655" t="s">
        <v>523</v>
      </c>
      <c r="G4655" t="s">
        <v>4605</v>
      </c>
      <c r="H4655">
        <v>9</v>
      </c>
      <c r="I4655">
        <v>10</v>
      </c>
      <c r="J4655">
        <v>0.17</v>
      </c>
      <c r="K4655">
        <v>-1.31</v>
      </c>
      <c r="L4655">
        <v>40.299999999999997</v>
      </c>
      <c r="M4655" t="str">
        <f t="shared" si="218"/>
        <v/>
      </c>
      <c r="N4655" s="12" t="str">
        <f t="shared" si="219"/>
        <v/>
      </c>
      <c r="O4655" t="str">
        <f t="shared" si="220"/>
        <v/>
      </c>
    </row>
    <row r="4656" spans="1:15" x14ac:dyDescent="0.25">
      <c r="A4656">
        <v>1987</v>
      </c>
      <c r="B4656">
        <v>2</v>
      </c>
      <c r="C4656" s="2">
        <v>5.2777777777777778E-2</v>
      </c>
      <c r="D4656">
        <v>4</v>
      </c>
      <c r="E4656">
        <v>4</v>
      </c>
      <c r="F4656" t="s">
        <v>523</v>
      </c>
      <c r="G4656" t="s">
        <v>4604</v>
      </c>
      <c r="H4656">
        <v>9</v>
      </c>
      <c r="I4656">
        <v>10</v>
      </c>
      <c r="J4656">
        <v>-1.31</v>
      </c>
      <c r="K4656">
        <v>-1.4</v>
      </c>
      <c r="L4656">
        <v>40.700000000000003</v>
      </c>
      <c r="M4656" t="str">
        <f t="shared" si="218"/>
        <v/>
      </c>
      <c r="N4656" s="12" t="str">
        <f t="shared" si="219"/>
        <v/>
      </c>
      <c r="O4656" t="str">
        <f t="shared" si="220"/>
        <v/>
      </c>
    </row>
    <row r="4657" spans="1:15" x14ac:dyDescent="0.25">
      <c r="A4657">
        <v>1987</v>
      </c>
      <c r="B4657">
        <v>2</v>
      </c>
      <c r="C4657" s="2">
        <v>4.7916666666666663E-2</v>
      </c>
      <c r="D4657">
        <v>1</v>
      </c>
      <c r="E4657">
        <v>10</v>
      </c>
      <c r="F4657" t="s">
        <v>301</v>
      </c>
      <c r="G4657" t="s">
        <v>4451</v>
      </c>
      <c r="H4657">
        <v>9</v>
      </c>
      <c r="I4657">
        <v>10</v>
      </c>
      <c r="J4657">
        <v>1.4</v>
      </c>
      <c r="K4657">
        <v>0.86</v>
      </c>
      <c r="L4657">
        <v>38.6</v>
      </c>
      <c r="M4657" t="str">
        <f t="shared" si="218"/>
        <v/>
      </c>
      <c r="N4657" s="12" t="str">
        <f t="shared" si="219"/>
        <v/>
      </c>
      <c r="O4657" t="str">
        <f t="shared" si="220"/>
        <v/>
      </c>
    </row>
    <row r="4658" spans="1:15" x14ac:dyDescent="0.25">
      <c r="A4658">
        <v>1987</v>
      </c>
      <c r="B4658">
        <v>2</v>
      </c>
      <c r="C4658" s="2">
        <v>4.2361111111111106E-2</v>
      </c>
      <c r="D4658">
        <v>2</v>
      </c>
      <c r="E4658">
        <v>10</v>
      </c>
      <c r="F4658" t="s">
        <v>301</v>
      </c>
      <c r="G4658" t="s">
        <v>4603</v>
      </c>
      <c r="H4658">
        <v>9</v>
      </c>
      <c r="I4658">
        <v>10</v>
      </c>
      <c r="J4658">
        <v>0.86</v>
      </c>
      <c r="K4658">
        <v>3.45</v>
      </c>
      <c r="L4658">
        <v>49.2</v>
      </c>
      <c r="M4658" t="str">
        <f t="shared" si="218"/>
        <v/>
      </c>
      <c r="N4658" s="12" t="str">
        <f t="shared" si="219"/>
        <v/>
      </c>
      <c r="O4658" t="str">
        <f t="shared" si="220"/>
        <v/>
      </c>
    </row>
    <row r="4659" spans="1:15" x14ac:dyDescent="0.25">
      <c r="A4659">
        <v>1987</v>
      </c>
      <c r="B4659">
        <v>2</v>
      </c>
      <c r="C4659" s="2">
        <v>3.6111111111111115E-2</v>
      </c>
      <c r="D4659">
        <v>1</v>
      </c>
      <c r="E4659">
        <v>10</v>
      </c>
      <c r="F4659" t="s">
        <v>512</v>
      </c>
      <c r="G4659" t="s">
        <v>4549</v>
      </c>
      <c r="H4659">
        <v>9</v>
      </c>
      <c r="I4659">
        <v>10</v>
      </c>
      <c r="J4659">
        <v>3.45</v>
      </c>
      <c r="K4659">
        <v>4.17</v>
      </c>
      <c r="L4659">
        <v>52.2</v>
      </c>
      <c r="M4659" t="str">
        <f t="shared" si="218"/>
        <v/>
      </c>
      <c r="N4659" s="12" t="str">
        <f t="shared" si="219"/>
        <v/>
      </c>
      <c r="O4659" t="str">
        <f t="shared" si="220"/>
        <v/>
      </c>
    </row>
    <row r="4660" spans="1:15" x14ac:dyDescent="0.25">
      <c r="A4660">
        <v>1987</v>
      </c>
      <c r="B4660">
        <v>2</v>
      </c>
      <c r="C4660" s="2">
        <v>2.9861111111111113E-2</v>
      </c>
      <c r="D4660">
        <v>1</v>
      </c>
      <c r="E4660">
        <v>10</v>
      </c>
      <c r="F4660" t="s">
        <v>2544</v>
      </c>
      <c r="G4660" t="s">
        <v>4451</v>
      </c>
      <c r="H4660">
        <v>9</v>
      </c>
      <c r="I4660">
        <v>10</v>
      </c>
      <c r="J4660">
        <v>4.17</v>
      </c>
      <c r="K4660">
        <v>3.63</v>
      </c>
      <c r="L4660">
        <v>50.1</v>
      </c>
      <c r="M4660" t="str">
        <f t="shared" si="218"/>
        <v/>
      </c>
      <c r="N4660" s="12" t="str">
        <f t="shared" si="219"/>
        <v/>
      </c>
      <c r="O4660" t="str">
        <f t="shared" si="220"/>
        <v/>
      </c>
    </row>
    <row r="4661" spans="1:15" x14ac:dyDescent="0.25">
      <c r="A4661">
        <v>1987</v>
      </c>
      <c r="B4661">
        <v>2</v>
      </c>
      <c r="C4661" s="2">
        <v>2.361111111111111E-2</v>
      </c>
      <c r="D4661">
        <v>2</v>
      </c>
      <c r="E4661">
        <v>10</v>
      </c>
      <c r="F4661" t="s">
        <v>2544</v>
      </c>
      <c r="H4661">
        <v>9</v>
      </c>
      <c r="I4661">
        <v>10</v>
      </c>
      <c r="J4661">
        <v>3.63</v>
      </c>
      <c r="K4661">
        <v>4.37</v>
      </c>
      <c r="L4661">
        <v>53.3</v>
      </c>
      <c r="M4661" t="str">
        <f t="shared" si="218"/>
        <v/>
      </c>
      <c r="N4661" s="12" t="str">
        <f t="shared" si="219"/>
        <v/>
      </c>
      <c r="O4661" t="str">
        <f t="shared" si="220"/>
        <v/>
      </c>
    </row>
    <row r="4662" spans="1:15" x14ac:dyDescent="0.25">
      <c r="A4662">
        <v>1987</v>
      </c>
      <c r="B4662">
        <v>2</v>
      </c>
      <c r="C4662" s="2">
        <v>1.9444444444444445E-2</v>
      </c>
      <c r="D4662">
        <v>2</v>
      </c>
      <c r="E4662">
        <v>5</v>
      </c>
      <c r="F4662" t="s">
        <v>481</v>
      </c>
      <c r="G4662" t="s">
        <v>4548</v>
      </c>
      <c r="H4662">
        <v>9</v>
      </c>
      <c r="I4662">
        <v>10</v>
      </c>
      <c r="J4662">
        <v>4.37</v>
      </c>
      <c r="K4662">
        <v>3.63</v>
      </c>
      <c r="L4662">
        <v>50.2</v>
      </c>
      <c r="M4662" t="str">
        <f t="shared" si="218"/>
        <v/>
      </c>
      <c r="N4662" s="12" t="str">
        <f t="shared" si="219"/>
        <v/>
      </c>
      <c r="O4662" t="str">
        <f t="shared" si="220"/>
        <v/>
      </c>
    </row>
    <row r="4663" spans="1:15" x14ac:dyDescent="0.25">
      <c r="A4663">
        <v>1987</v>
      </c>
      <c r="B4663">
        <v>2</v>
      </c>
      <c r="C4663" s="2">
        <v>1.5972222222222224E-2</v>
      </c>
      <c r="D4663">
        <v>3</v>
      </c>
      <c r="E4663">
        <v>5</v>
      </c>
      <c r="F4663" t="s">
        <v>481</v>
      </c>
      <c r="G4663" t="s">
        <v>4257</v>
      </c>
      <c r="H4663">
        <v>9</v>
      </c>
      <c r="I4663">
        <v>10</v>
      </c>
      <c r="J4663">
        <v>3.63</v>
      </c>
      <c r="K4663">
        <v>2.4300000000000002</v>
      </c>
      <c r="L4663">
        <v>45.3</v>
      </c>
      <c r="M4663" t="str">
        <f t="shared" si="218"/>
        <v/>
      </c>
      <c r="N4663" s="12" t="str">
        <f t="shared" si="219"/>
        <v/>
      </c>
      <c r="O4663" t="str">
        <f t="shared" si="220"/>
        <v/>
      </c>
    </row>
    <row r="4664" spans="1:15" x14ac:dyDescent="0.25">
      <c r="A4664">
        <v>1987</v>
      </c>
      <c r="B4664">
        <v>2</v>
      </c>
      <c r="C4664" s="2">
        <v>1.2499999999999999E-2</v>
      </c>
      <c r="D4664">
        <v>4</v>
      </c>
      <c r="E4664">
        <v>5</v>
      </c>
      <c r="F4664" t="s">
        <v>481</v>
      </c>
      <c r="G4664" t="s">
        <v>4602</v>
      </c>
      <c r="H4664">
        <v>9</v>
      </c>
      <c r="I4664">
        <v>10</v>
      </c>
      <c r="J4664">
        <v>2.4300000000000002</v>
      </c>
      <c r="K4664">
        <v>-0.28000000000000003</v>
      </c>
      <c r="L4664">
        <v>34.5</v>
      </c>
      <c r="M4664" t="str">
        <f t="shared" si="218"/>
        <v/>
      </c>
      <c r="N4664" s="12" t="str">
        <f t="shared" si="219"/>
        <v/>
      </c>
      <c r="O4664" t="str">
        <f t="shared" si="220"/>
        <v/>
      </c>
    </row>
    <row r="4665" spans="1:15" x14ac:dyDescent="0.25">
      <c r="A4665">
        <v>1987</v>
      </c>
      <c r="B4665">
        <v>2</v>
      </c>
      <c r="C4665" s="2">
        <v>9.0277777777777787E-3</v>
      </c>
      <c r="D4665">
        <v>1</v>
      </c>
      <c r="E4665">
        <v>10</v>
      </c>
      <c r="F4665" t="s">
        <v>501</v>
      </c>
      <c r="G4665" t="s">
        <v>4601</v>
      </c>
      <c r="H4665">
        <v>9</v>
      </c>
      <c r="I4665">
        <v>10</v>
      </c>
      <c r="J4665">
        <v>0.28000000000000003</v>
      </c>
      <c r="K4665">
        <v>-0.63</v>
      </c>
      <c r="L4665">
        <v>35.6</v>
      </c>
      <c r="M4665" t="str">
        <f t="shared" si="218"/>
        <v/>
      </c>
      <c r="N4665" s="12" t="str">
        <f t="shared" si="219"/>
        <v/>
      </c>
      <c r="O4665" t="str">
        <f t="shared" si="220"/>
        <v/>
      </c>
    </row>
    <row r="4666" spans="1:15" x14ac:dyDescent="0.25">
      <c r="A4666">
        <v>1987</v>
      </c>
      <c r="G4666" t="s">
        <v>363</v>
      </c>
      <c r="H4666">
        <v>9</v>
      </c>
      <c r="I4666">
        <v>10</v>
      </c>
      <c r="J4666">
        <v>-0.63</v>
      </c>
      <c r="K4666">
        <v>0</v>
      </c>
      <c r="M4666" t="str">
        <f t="shared" si="218"/>
        <v/>
      </c>
      <c r="N4666" s="12" t="str">
        <f t="shared" si="219"/>
        <v/>
      </c>
      <c r="O4666" t="str">
        <f t="shared" si="220"/>
        <v/>
      </c>
    </row>
    <row r="4667" spans="1:15" x14ac:dyDescent="0.25">
      <c r="A4667">
        <v>1987</v>
      </c>
      <c r="B4667">
        <v>3</v>
      </c>
      <c r="C4667" s="2">
        <v>0.625</v>
      </c>
      <c r="G4667" t="s">
        <v>4600</v>
      </c>
      <c r="H4667">
        <v>9</v>
      </c>
      <c r="I4667">
        <v>10</v>
      </c>
      <c r="J4667">
        <v>0</v>
      </c>
      <c r="K4667">
        <v>1.4</v>
      </c>
      <c r="L4667">
        <v>30.3</v>
      </c>
      <c r="M4667" t="str">
        <f t="shared" si="218"/>
        <v/>
      </c>
      <c r="N4667" s="12" t="str">
        <f t="shared" si="219"/>
        <v/>
      </c>
      <c r="O4667" t="str">
        <f t="shared" si="220"/>
        <v/>
      </c>
    </row>
    <row r="4668" spans="1:15" x14ac:dyDescent="0.25">
      <c r="A4668">
        <v>1987</v>
      </c>
      <c r="B4668">
        <v>3</v>
      </c>
      <c r="C4668" s="2">
        <v>0.61875000000000002</v>
      </c>
      <c r="D4668">
        <v>1</v>
      </c>
      <c r="E4668">
        <v>10</v>
      </c>
      <c r="F4668" t="s">
        <v>478</v>
      </c>
      <c r="G4668" t="s">
        <v>4595</v>
      </c>
      <c r="H4668">
        <v>9</v>
      </c>
      <c r="I4668">
        <v>10</v>
      </c>
      <c r="J4668">
        <v>1.4</v>
      </c>
      <c r="K4668">
        <v>1.26</v>
      </c>
      <c r="L4668">
        <v>30.9</v>
      </c>
      <c r="M4668" t="str">
        <f t="shared" si="218"/>
        <v/>
      </c>
      <c r="N4668" s="12" t="str">
        <f t="shared" si="219"/>
        <v/>
      </c>
      <c r="O4668" t="str">
        <f t="shared" si="220"/>
        <v/>
      </c>
    </row>
    <row r="4669" spans="1:15" x14ac:dyDescent="0.25">
      <c r="A4669">
        <v>1987</v>
      </c>
      <c r="B4669">
        <v>3</v>
      </c>
      <c r="C4669" s="2">
        <v>0.59722222222222221</v>
      </c>
      <c r="D4669">
        <v>2</v>
      </c>
      <c r="E4669">
        <v>7</v>
      </c>
      <c r="F4669" t="s">
        <v>499</v>
      </c>
      <c r="G4669" t="s">
        <v>4599</v>
      </c>
      <c r="H4669">
        <v>9</v>
      </c>
      <c r="I4669">
        <v>10</v>
      </c>
      <c r="J4669">
        <v>1.26</v>
      </c>
      <c r="K4669">
        <v>1.0900000000000001</v>
      </c>
      <c r="L4669">
        <v>31.7</v>
      </c>
      <c r="M4669" t="str">
        <f t="shared" si="218"/>
        <v/>
      </c>
      <c r="N4669" s="12" t="str">
        <f t="shared" si="219"/>
        <v/>
      </c>
      <c r="O4669" t="str">
        <f t="shared" si="220"/>
        <v/>
      </c>
    </row>
    <row r="4670" spans="1:15" x14ac:dyDescent="0.25">
      <c r="A4670">
        <v>1987</v>
      </c>
      <c r="B4670">
        <v>3</v>
      </c>
      <c r="C4670" s="2">
        <v>0.5756944444444444</v>
      </c>
      <c r="D4670">
        <v>3</v>
      </c>
      <c r="E4670">
        <v>3</v>
      </c>
      <c r="F4670" t="s">
        <v>466</v>
      </c>
      <c r="G4670" t="s">
        <v>4580</v>
      </c>
      <c r="H4670">
        <v>9</v>
      </c>
      <c r="I4670">
        <v>10</v>
      </c>
      <c r="J4670">
        <v>1.0900000000000001</v>
      </c>
      <c r="K4670">
        <v>-0.32</v>
      </c>
      <c r="L4670">
        <v>37.4</v>
      </c>
      <c r="M4670" t="str">
        <f t="shared" si="218"/>
        <v/>
      </c>
      <c r="N4670" s="12" t="str">
        <f t="shared" si="219"/>
        <v/>
      </c>
      <c r="O4670" t="str">
        <f t="shared" si="220"/>
        <v/>
      </c>
    </row>
    <row r="4671" spans="1:15" x14ac:dyDescent="0.25">
      <c r="A4671">
        <v>1987</v>
      </c>
      <c r="B4671">
        <v>3</v>
      </c>
      <c r="C4671" s="2">
        <v>0.5541666666666667</v>
      </c>
      <c r="D4671">
        <v>4</v>
      </c>
      <c r="E4671">
        <v>1</v>
      </c>
      <c r="F4671" t="s">
        <v>1316</v>
      </c>
      <c r="G4671" t="s">
        <v>4598</v>
      </c>
      <c r="H4671">
        <v>9</v>
      </c>
      <c r="I4671">
        <v>10</v>
      </c>
      <c r="J4671">
        <v>-0.32</v>
      </c>
      <c r="K4671">
        <v>2.13</v>
      </c>
      <c r="L4671">
        <v>28.1</v>
      </c>
      <c r="M4671" t="str">
        <f t="shared" si="218"/>
        <v/>
      </c>
      <c r="N4671" s="12" t="str">
        <f t="shared" si="219"/>
        <v/>
      </c>
      <c r="O4671" t="str">
        <f t="shared" si="220"/>
        <v/>
      </c>
    </row>
    <row r="4672" spans="1:15" x14ac:dyDescent="0.25">
      <c r="A4672">
        <v>1987</v>
      </c>
      <c r="B4672">
        <v>3</v>
      </c>
      <c r="C4672" s="2">
        <v>0.53263888888888888</v>
      </c>
      <c r="D4672">
        <v>1</v>
      </c>
      <c r="E4672">
        <v>10</v>
      </c>
      <c r="F4672" t="s">
        <v>521</v>
      </c>
      <c r="G4672" t="s">
        <v>4597</v>
      </c>
      <c r="H4672">
        <v>9</v>
      </c>
      <c r="I4672">
        <v>10</v>
      </c>
      <c r="J4672">
        <v>2.13</v>
      </c>
      <c r="K4672">
        <v>2.92</v>
      </c>
      <c r="L4672">
        <v>25.3</v>
      </c>
      <c r="M4672" t="str">
        <f t="shared" si="218"/>
        <v/>
      </c>
      <c r="N4672" s="12" t="str">
        <f t="shared" si="219"/>
        <v/>
      </c>
      <c r="O4672" t="str">
        <f t="shared" si="220"/>
        <v/>
      </c>
    </row>
    <row r="4673" spans="1:15" x14ac:dyDescent="0.25">
      <c r="A4673">
        <v>1987</v>
      </c>
      <c r="B4673">
        <v>3</v>
      </c>
      <c r="C4673" s="2">
        <v>0.51111111111111118</v>
      </c>
      <c r="D4673">
        <v>1</v>
      </c>
      <c r="E4673">
        <v>10</v>
      </c>
      <c r="F4673" t="s">
        <v>269</v>
      </c>
      <c r="G4673" t="s">
        <v>4596</v>
      </c>
      <c r="H4673">
        <v>9</v>
      </c>
      <c r="I4673">
        <v>10</v>
      </c>
      <c r="J4673">
        <v>2.92</v>
      </c>
      <c r="K4673">
        <v>4.4400000000000004</v>
      </c>
      <c r="L4673">
        <v>20.3</v>
      </c>
      <c r="M4673" t="str">
        <f t="shared" si="218"/>
        <v/>
      </c>
      <c r="N4673" s="12" t="str">
        <f t="shared" si="219"/>
        <v/>
      </c>
      <c r="O4673" t="str">
        <f t="shared" si="220"/>
        <v/>
      </c>
    </row>
    <row r="4674" spans="1:15" x14ac:dyDescent="0.25">
      <c r="A4674">
        <v>1987</v>
      </c>
      <c r="B4674">
        <v>3</v>
      </c>
      <c r="C4674" s="2">
        <v>0.48958333333333331</v>
      </c>
      <c r="D4674">
        <v>1</v>
      </c>
      <c r="E4674">
        <v>10</v>
      </c>
      <c r="F4674" t="s">
        <v>306</v>
      </c>
      <c r="G4674" t="s">
        <v>4595</v>
      </c>
      <c r="H4674">
        <v>9</v>
      </c>
      <c r="I4674">
        <v>10</v>
      </c>
      <c r="J4674">
        <v>4.4400000000000004</v>
      </c>
      <c r="K4674">
        <v>4.32</v>
      </c>
      <c r="L4674">
        <v>20.7</v>
      </c>
      <c r="M4674" t="str">
        <f t="shared" si="218"/>
        <v/>
      </c>
      <c r="N4674" s="12" t="str">
        <f t="shared" si="219"/>
        <v/>
      </c>
      <c r="O4674" t="str">
        <f t="shared" si="220"/>
        <v/>
      </c>
    </row>
    <row r="4675" spans="1:15" x14ac:dyDescent="0.25">
      <c r="A4675">
        <v>1987</v>
      </c>
      <c r="B4675">
        <v>3</v>
      </c>
      <c r="C4675" s="2">
        <v>0.4680555555555555</v>
      </c>
      <c r="D4675">
        <v>2</v>
      </c>
      <c r="E4675">
        <v>7</v>
      </c>
      <c r="F4675" t="s">
        <v>240</v>
      </c>
      <c r="G4675" t="s">
        <v>4594</v>
      </c>
      <c r="H4675">
        <v>9</v>
      </c>
      <c r="I4675">
        <v>10</v>
      </c>
      <c r="J4675">
        <v>4.32</v>
      </c>
      <c r="K4675">
        <v>3.68</v>
      </c>
      <c r="L4675">
        <v>22.9</v>
      </c>
      <c r="M4675" t="str">
        <f t="shared" si="218"/>
        <v/>
      </c>
      <c r="N4675" s="12" t="str">
        <f t="shared" si="219"/>
        <v/>
      </c>
      <c r="O4675" t="str">
        <f t="shared" si="220"/>
        <v/>
      </c>
    </row>
    <row r="4676" spans="1:15" x14ac:dyDescent="0.25">
      <c r="A4676">
        <v>1987</v>
      </c>
      <c r="B4676">
        <v>3</v>
      </c>
      <c r="C4676" s="2">
        <v>0.4465277777777778</v>
      </c>
      <c r="D4676">
        <v>3</v>
      </c>
      <c r="E4676">
        <v>6</v>
      </c>
      <c r="F4676" t="s">
        <v>262</v>
      </c>
      <c r="G4676" t="s">
        <v>4593</v>
      </c>
      <c r="H4676">
        <v>16</v>
      </c>
      <c r="I4676">
        <v>10</v>
      </c>
      <c r="J4676">
        <v>3.68</v>
      </c>
      <c r="K4676">
        <v>7</v>
      </c>
      <c r="L4676">
        <v>13.2</v>
      </c>
      <c r="M4676">
        <f t="shared" ref="M4676:M4739" si="221">IF(AND(H4676=H4675,I4676=I4675),"",$B4676)</f>
        <v>3</v>
      </c>
      <c r="N4676" s="12">
        <f t="shared" ref="N4676:N4739" si="222">IF(NOT(ISNUMBER(M4676)),"",
IF(AND($C4676=0.625,$B4676=1),TIME(0,0,0),
(($C$3-C4676)+0.625*(B4676-1))/60))</f>
        <v>2.3807870370370368E-2</v>
      </c>
      <c r="O4676">
        <f t="shared" ref="O4676:O4739" si="223">IF(N4676&lt;&gt;"",ABS(H4676-I4676),"")</f>
        <v>6</v>
      </c>
    </row>
    <row r="4677" spans="1:15" x14ac:dyDescent="0.25">
      <c r="A4677">
        <v>1987</v>
      </c>
      <c r="B4677">
        <v>3</v>
      </c>
      <c r="C4677" s="2">
        <v>0.42222222222222222</v>
      </c>
      <c r="G4677" t="s">
        <v>4592</v>
      </c>
      <c r="H4677">
        <v>16</v>
      </c>
      <c r="I4677">
        <v>10</v>
      </c>
      <c r="J4677">
        <v>0</v>
      </c>
      <c r="K4677">
        <v>-0.28000000000000003</v>
      </c>
      <c r="L4677">
        <v>12.5</v>
      </c>
      <c r="M4677" t="str">
        <f t="shared" si="221"/>
        <v/>
      </c>
      <c r="N4677" s="12" t="str">
        <f t="shared" si="222"/>
        <v/>
      </c>
      <c r="O4677" t="str">
        <f t="shared" si="223"/>
        <v/>
      </c>
    </row>
    <row r="4678" spans="1:15" x14ac:dyDescent="0.25">
      <c r="A4678">
        <v>1987</v>
      </c>
      <c r="B4678">
        <v>3</v>
      </c>
      <c r="C4678" s="2">
        <v>0.41250000000000003</v>
      </c>
      <c r="D4678">
        <v>1</v>
      </c>
      <c r="E4678">
        <v>10</v>
      </c>
      <c r="F4678" t="s">
        <v>240</v>
      </c>
      <c r="G4678" t="s">
        <v>4220</v>
      </c>
      <c r="H4678">
        <v>16</v>
      </c>
      <c r="I4678">
        <v>10</v>
      </c>
      <c r="J4678">
        <v>-0.28000000000000003</v>
      </c>
      <c r="K4678">
        <v>-0.75</v>
      </c>
      <c r="L4678">
        <v>11.4</v>
      </c>
      <c r="M4678" t="str">
        <f t="shared" si="221"/>
        <v/>
      </c>
      <c r="N4678" s="12" t="str">
        <f t="shared" si="222"/>
        <v/>
      </c>
      <c r="O4678" t="str">
        <f t="shared" si="223"/>
        <v/>
      </c>
    </row>
    <row r="4679" spans="1:15" x14ac:dyDescent="0.25">
      <c r="A4679">
        <v>1987</v>
      </c>
      <c r="B4679">
        <v>3</v>
      </c>
      <c r="C4679" s="2">
        <v>0.40347222222222223</v>
      </c>
      <c r="D4679">
        <v>2</v>
      </c>
      <c r="E4679">
        <v>10</v>
      </c>
      <c r="F4679" t="s">
        <v>240</v>
      </c>
      <c r="G4679" t="s">
        <v>4591</v>
      </c>
      <c r="H4679">
        <v>16</v>
      </c>
      <c r="I4679">
        <v>10</v>
      </c>
      <c r="J4679">
        <v>-0.75</v>
      </c>
      <c r="K4679">
        <v>-0.8</v>
      </c>
      <c r="L4679">
        <v>11.2</v>
      </c>
      <c r="M4679" t="str">
        <f t="shared" si="221"/>
        <v/>
      </c>
      <c r="N4679" s="12" t="str">
        <f t="shared" si="222"/>
        <v/>
      </c>
      <c r="O4679" t="str">
        <f t="shared" si="223"/>
        <v/>
      </c>
    </row>
    <row r="4680" spans="1:15" x14ac:dyDescent="0.25">
      <c r="A4680">
        <v>1987</v>
      </c>
      <c r="B4680">
        <v>3</v>
      </c>
      <c r="C4680" s="2">
        <v>0.39444444444444443</v>
      </c>
      <c r="D4680">
        <v>3</v>
      </c>
      <c r="E4680">
        <v>5</v>
      </c>
      <c r="F4680" t="s">
        <v>257</v>
      </c>
      <c r="G4680" t="s">
        <v>4548</v>
      </c>
      <c r="H4680">
        <v>16</v>
      </c>
      <c r="I4680">
        <v>10</v>
      </c>
      <c r="J4680">
        <v>-0.8</v>
      </c>
      <c r="K4680">
        <v>-2.14</v>
      </c>
      <c r="L4680">
        <v>8.5</v>
      </c>
      <c r="M4680" t="str">
        <f t="shared" si="221"/>
        <v/>
      </c>
      <c r="N4680" s="12" t="str">
        <f t="shared" si="222"/>
        <v/>
      </c>
      <c r="O4680" t="str">
        <f t="shared" si="223"/>
        <v/>
      </c>
    </row>
    <row r="4681" spans="1:15" x14ac:dyDescent="0.25">
      <c r="A4681">
        <v>1987</v>
      </c>
      <c r="B4681">
        <v>3</v>
      </c>
      <c r="C4681" s="2">
        <v>0.38541666666666669</v>
      </c>
      <c r="D4681">
        <v>4</v>
      </c>
      <c r="E4681">
        <v>5</v>
      </c>
      <c r="F4681" t="s">
        <v>257</v>
      </c>
      <c r="G4681" t="s">
        <v>4219</v>
      </c>
      <c r="H4681">
        <v>16</v>
      </c>
      <c r="I4681">
        <v>10</v>
      </c>
      <c r="J4681">
        <v>-2.14</v>
      </c>
      <c r="K4681">
        <v>-3.18</v>
      </c>
      <c r="L4681">
        <v>6.7</v>
      </c>
      <c r="M4681" t="str">
        <f t="shared" si="221"/>
        <v/>
      </c>
      <c r="N4681" s="12" t="str">
        <f t="shared" si="222"/>
        <v/>
      </c>
      <c r="O4681" t="str">
        <f t="shared" si="223"/>
        <v/>
      </c>
    </row>
    <row r="4682" spans="1:15" x14ac:dyDescent="0.25">
      <c r="A4682">
        <v>1987</v>
      </c>
      <c r="B4682">
        <v>3</v>
      </c>
      <c r="C4682" s="2">
        <v>0.3756944444444445</v>
      </c>
      <c r="D4682">
        <v>1</v>
      </c>
      <c r="E4682">
        <v>10</v>
      </c>
      <c r="F4682" t="s">
        <v>250</v>
      </c>
      <c r="G4682" t="s">
        <v>4590</v>
      </c>
      <c r="H4682">
        <v>16</v>
      </c>
      <c r="I4682">
        <v>10</v>
      </c>
      <c r="J4682">
        <v>3.18</v>
      </c>
      <c r="K4682">
        <v>3.58</v>
      </c>
      <c r="L4682">
        <v>6.1</v>
      </c>
      <c r="M4682" t="str">
        <f t="shared" si="221"/>
        <v/>
      </c>
      <c r="N4682" s="12" t="str">
        <f t="shared" si="222"/>
        <v/>
      </c>
      <c r="O4682" t="str">
        <f t="shared" si="223"/>
        <v/>
      </c>
    </row>
    <row r="4683" spans="1:15" x14ac:dyDescent="0.25">
      <c r="A4683">
        <v>1987</v>
      </c>
      <c r="B4683">
        <v>3</v>
      </c>
      <c r="C4683" s="2">
        <v>0.35000000000000003</v>
      </c>
      <c r="D4683">
        <v>2</v>
      </c>
      <c r="E4683">
        <v>3</v>
      </c>
      <c r="F4683" t="s">
        <v>441</v>
      </c>
      <c r="G4683" t="s">
        <v>4589</v>
      </c>
      <c r="H4683">
        <v>16</v>
      </c>
      <c r="I4683">
        <v>10</v>
      </c>
      <c r="J4683">
        <v>3.58</v>
      </c>
      <c r="K4683">
        <v>2.61</v>
      </c>
      <c r="L4683">
        <v>7.5</v>
      </c>
      <c r="M4683" t="str">
        <f t="shared" si="221"/>
        <v/>
      </c>
      <c r="N4683" s="12" t="str">
        <f t="shared" si="222"/>
        <v/>
      </c>
      <c r="O4683" t="str">
        <f t="shared" si="223"/>
        <v/>
      </c>
    </row>
    <row r="4684" spans="1:15" x14ac:dyDescent="0.25">
      <c r="A4684">
        <v>1987</v>
      </c>
      <c r="B4684">
        <v>3</v>
      </c>
      <c r="C4684" s="2">
        <v>0.32430555555555557</v>
      </c>
      <c r="D4684">
        <v>3</v>
      </c>
      <c r="E4684">
        <v>5</v>
      </c>
      <c r="F4684" t="s">
        <v>248</v>
      </c>
      <c r="G4684" t="s">
        <v>4588</v>
      </c>
      <c r="H4684">
        <v>16</v>
      </c>
      <c r="I4684">
        <v>10</v>
      </c>
      <c r="J4684">
        <v>2.61</v>
      </c>
      <c r="K4684">
        <v>4.1100000000000003</v>
      </c>
      <c r="L4684">
        <v>5.2</v>
      </c>
      <c r="M4684" t="str">
        <f t="shared" si="221"/>
        <v/>
      </c>
      <c r="N4684" s="12" t="str">
        <f t="shared" si="222"/>
        <v/>
      </c>
      <c r="O4684" t="str">
        <f t="shared" si="223"/>
        <v/>
      </c>
    </row>
    <row r="4685" spans="1:15" x14ac:dyDescent="0.25">
      <c r="A4685">
        <v>1987</v>
      </c>
      <c r="B4685">
        <v>3</v>
      </c>
      <c r="C4685" s="2">
        <v>0.2986111111111111</v>
      </c>
      <c r="D4685">
        <v>1</v>
      </c>
      <c r="E4685">
        <v>10</v>
      </c>
      <c r="F4685" t="s">
        <v>303</v>
      </c>
      <c r="G4685" t="s">
        <v>4587</v>
      </c>
      <c r="H4685">
        <v>16</v>
      </c>
      <c r="I4685">
        <v>10</v>
      </c>
      <c r="J4685">
        <v>4.1100000000000003</v>
      </c>
      <c r="K4685">
        <v>3.7</v>
      </c>
      <c r="L4685">
        <v>5.6</v>
      </c>
      <c r="M4685" t="str">
        <f t="shared" si="221"/>
        <v/>
      </c>
      <c r="N4685" s="12" t="str">
        <f t="shared" si="222"/>
        <v/>
      </c>
      <c r="O4685" t="str">
        <f t="shared" si="223"/>
        <v/>
      </c>
    </row>
    <row r="4686" spans="1:15" x14ac:dyDescent="0.25">
      <c r="A4686">
        <v>1987</v>
      </c>
      <c r="B4686">
        <v>3</v>
      </c>
      <c r="C4686" s="2">
        <v>0.27291666666666664</v>
      </c>
      <c r="D4686">
        <v>2</v>
      </c>
      <c r="E4686">
        <v>9</v>
      </c>
      <c r="F4686" t="s">
        <v>403</v>
      </c>
      <c r="G4686" t="s">
        <v>4586</v>
      </c>
      <c r="H4686">
        <v>16</v>
      </c>
      <c r="I4686">
        <v>10</v>
      </c>
      <c r="J4686">
        <v>3.7</v>
      </c>
      <c r="K4686">
        <v>4.78</v>
      </c>
      <c r="L4686">
        <v>4.0999999999999996</v>
      </c>
      <c r="M4686" t="str">
        <f t="shared" si="221"/>
        <v/>
      </c>
      <c r="N4686" s="12" t="str">
        <f t="shared" si="222"/>
        <v/>
      </c>
      <c r="O4686" t="str">
        <f t="shared" si="223"/>
        <v/>
      </c>
    </row>
    <row r="4687" spans="1:15" x14ac:dyDescent="0.25">
      <c r="A4687">
        <v>1987</v>
      </c>
      <c r="B4687">
        <v>3</v>
      </c>
      <c r="C4687" s="2">
        <v>0.24722222222222223</v>
      </c>
      <c r="D4687">
        <v>1</v>
      </c>
      <c r="E4687">
        <v>10</v>
      </c>
      <c r="F4687" t="s">
        <v>310</v>
      </c>
      <c r="G4687" t="s">
        <v>4585</v>
      </c>
      <c r="H4687">
        <v>16</v>
      </c>
      <c r="I4687">
        <v>10</v>
      </c>
      <c r="J4687">
        <v>4.78</v>
      </c>
      <c r="K4687">
        <v>4.45</v>
      </c>
      <c r="L4687">
        <v>4.4000000000000004</v>
      </c>
      <c r="M4687" t="str">
        <f t="shared" si="221"/>
        <v/>
      </c>
      <c r="N4687" s="12" t="str">
        <f t="shared" si="222"/>
        <v/>
      </c>
      <c r="O4687" t="str">
        <f t="shared" si="223"/>
        <v/>
      </c>
    </row>
    <row r="4688" spans="1:15" x14ac:dyDescent="0.25">
      <c r="A4688">
        <v>1987</v>
      </c>
      <c r="B4688">
        <v>3</v>
      </c>
      <c r="C4688" s="2">
        <v>0.22152777777777777</v>
      </c>
      <c r="D4688">
        <v>2</v>
      </c>
      <c r="E4688">
        <v>8</v>
      </c>
      <c r="F4688" t="s">
        <v>400</v>
      </c>
      <c r="G4688" t="s">
        <v>4584</v>
      </c>
      <c r="H4688">
        <v>16</v>
      </c>
      <c r="I4688">
        <v>10</v>
      </c>
      <c r="J4688">
        <v>4.45</v>
      </c>
      <c r="K4688">
        <v>4.6100000000000003</v>
      </c>
      <c r="L4688">
        <v>4.0999999999999996</v>
      </c>
      <c r="M4688" t="str">
        <f t="shared" si="221"/>
        <v/>
      </c>
      <c r="N4688" s="12" t="str">
        <f t="shared" si="222"/>
        <v/>
      </c>
      <c r="O4688" t="str">
        <f t="shared" si="223"/>
        <v/>
      </c>
    </row>
    <row r="4689" spans="1:15" x14ac:dyDescent="0.25">
      <c r="A4689">
        <v>1987</v>
      </c>
      <c r="B4689">
        <v>3</v>
      </c>
      <c r="C4689" s="2">
        <v>0.19583333333333333</v>
      </c>
      <c r="D4689">
        <v>3</v>
      </c>
      <c r="E4689">
        <v>3</v>
      </c>
      <c r="F4689" t="s">
        <v>312</v>
      </c>
      <c r="G4689" t="s">
        <v>4571</v>
      </c>
      <c r="H4689">
        <v>16</v>
      </c>
      <c r="I4689">
        <v>10</v>
      </c>
      <c r="J4689">
        <v>4.6100000000000003</v>
      </c>
      <c r="K4689">
        <v>3.04</v>
      </c>
      <c r="L4689">
        <v>6</v>
      </c>
      <c r="M4689" t="str">
        <f t="shared" si="221"/>
        <v/>
      </c>
      <c r="N4689" s="12" t="str">
        <f t="shared" si="222"/>
        <v/>
      </c>
      <c r="O4689" t="str">
        <f t="shared" si="223"/>
        <v/>
      </c>
    </row>
    <row r="4690" spans="1:15" x14ac:dyDescent="0.25">
      <c r="A4690">
        <v>1987</v>
      </c>
      <c r="B4690">
        <v>3</v>
      </c>
      <c r="C4690" s="2">
        <v>0.17916666666666667</v>
      </c>
      <c r="D4690">
        <v>4</v>
      </c>
      <c r="E4690">
        <v>2</v>
      </c>
      <c r="F4690" t="s">
        <v>4435</v>
      </c>
      <c r="G4690" t="s">
        <v>4583</v>
      </c>
      <c r="H4690">
        <v>19</v>
      </c>
      <c r="I4690">
        <v>10</v>
      </c>
      <c r="J4690">
        <v>3.04</v>
      </c>
      <c r="K4690">
        <v>3</v>
      </c>
      <c r="L4690">
        <v>6</v>
      </c>
      <c r="M4690">
        <f t="shared" si="221"/>
        <v>3</v>
      </c>
      <c r="N4690" s="12">
        <f t="shared" si="222"/>
        <v>2.8263888888888887E-2</v>
      </c>
      <c r="O4690">
        <f t="shared" si="223"/>
        <v>9</v>
      </c>
    </row>
    <row r="4691" spans="1:15" x14ac:dyDescent="0.25">
      <c r="A4691">
        <v>1987</v>
      </c>
      <c r="B4691">
        <v>3</v>
      </c>
      <c r="C4691" s="2">
        <v>0.16250000000000001</v>
      </c>
      <c r="G4691" t="s">
        <v>4575</v>
      </c>
      <c r="H4691">
        <v>19</v>
      </c>
      <c r="I4691">
        <v>10</v>
      </c>
      <c r="J4691">
        <v>0</v>
      </c>
      <c r="K4691">
        <v>0.28000000000000003</v>
      </c>
      <c r="L4691">
        <v>6.3</v>
      </c>
      <c r="M4691" t="str">
        <f t="shared" si="221"/>
        <v/>
      </c>
      <c r="N4691" s="12" t="str">
        <f t="shared" si="222"/>
        <v/>
      </c>
      <c r="O4691" t="str">
        <f t="shared" si="223"/>
        <v/>
      </c>
    </row>
    <row r="4692" spans="1:15" x14ac:dyDescent="0.25">
      <c r="A4692">
        <v>1987</v>
      </c>
      <c r="B4692">
        <v>3</v>
      </c>
      <c r="C4692" s="2">
        <v>0.15694444444444444</v>
      </c>
      <c r="D4692">
        <v>1</v>
      </c>
      <c r="E4692">
        <v>10</v>
      </c>
      <c r="F4692" t="s">
        <v>242</v>
      </c>
      <c r="G4692" t="s">
        <v>4582</v>
      </c>
      <c r="H4692">
        <v>19</v>
      </c>
      <c r="I4692">
        <v>10</v>
      </c>
      <c r="J4692">
        <v>0.28000000000000003</v>
      </c>
      <c r="K4692">
        <v>-0.27</v>
      </c>
      <c r="L4692">
        <v>5.4</v>
      </c>
      <c r="M4692" t="str">
        <f t="shared" si="221"/>
        <v/>
      </c>
      <c r="N4692" s="12" t="str">
        <f t="shared" si="222"/>
        <v/>
      </c>
      <c r="O4692" t="str">
        <f t="shared" si="223"/>
        <v/>
      </c>
    </row>
    <row r="4693" spans="1:15" x14ac:dyDescent="0.25">
      <c r="A4693">
        <v>1987</v>
      </c>
      <c r="B4693">
        <v>3</v>
      </c>
      <c r="C4693" s="2">
        <v>0.1451388888888889</v>
      </c>
      <c r="D4693">
        <v>2</v>
      </c>
      <c r="E4693">
        <v>10</v>
      </c>
      <c r="F4693" t="s">
        <v>242</v>
      </c>
      <c r="G4693" t="s">
        <v>4581</v>
      </c>
      <c r="H4693">
        <v>19</v>
      </c>
      <c r="I4693">
        <v>10</v>
      </c>
      <c r="J4693">
        <v>-0.27</v>
      </c>
      <c r="K4693">
        <v>0.1</v>
      </c>
      <c r="L4693">
        <v>5.9</v>
      </c>
      <c r="M4693" t="str">
        <f t="shared" si="221"/>
        <v/>
      </c>
      <c r="N4693" s="12" t="str">
        <f t="shared" si="222"/>
        <v/>
      </c>
      <c r="O4693" t="str">
        <f t="shared" si="223"/>
        <v/>
      </c>
    </row>
    <row r="4694" spans="1:15" x14ac:dyDescent="0.25">
      <c r="A4694">
        <v>1987</v>
      </c>
      <c r="B4694">
        <v>3</v>
      </c>
      <c r="C4694" s="2">
        <v>0.13333333333333333</v>
      </c>
      <c r="D4694">
        <v>3</v>
      </c>
      <c r="E4694">
        <v>2</v>
      </c>
      <c r="F4694" t="s">
        <v>423</v>
      </c>
      <c r="G4694" t="s">
        <v>4257</v>
      </c>
      <c r="H4694">
        <v>19</v>
      </c>
      <c r="I4694">
        <v>10</v>
      </c>
      <c r="J4694">
        <v>0.1</v>
      </c>
      <c r="K4694">
        <v>-1.5</v>
      </c>
      <c r="L4694">
        <v>3.7</v>
      </c>
      <c r="M4694" t="str">
        <f t="shared" si="221"/>
        <v/>
      </c>
      <c r="N4694" s="12" t="str">
        <f t="shared" si="222"/>
        <v/>
      </c>
      <c r="O4694" t="str">
        <f t="shared" si="223"/>
        <v/>
      </c>
    </row>
    <row r="4695" spans="1:15" x14ac:dyDescent="0.25">
      <c r="A4695">
        <v>1987</v>
      </c>
      <c r="B4695">
        <v>3</v>
      </c>
      <c r="C4695" s="2">
        <v>0.12152777777777778</v>
      </c>
      <c r="D4695">
        <v>4</v>
      </c>
      <c r="E4695">
        <v>2</v>
      </c>
      <c r="F4695" t="s">
        <v>423</v>
      </c>
      <c r="G4695" t="s">
        <v>4440</v>
      </c>
      <c r="H4695">
        <v>19</v>
      </c>
      <c r="I4695">
        <v>10</v>
      </c>
      <c r="J4695">
        <v>-1.5</v>
      </c>
      <c r="K4695">
        <v>-1.07</v>
      </c>
      <c r="L4695">
        <v>4.2</v>
      </c>
      <c r="M4695" t="str">
        <f t="shared" si="221"/>
        <v/>
      </c>
      <c r="N4695" s="12" t="str">
        <f t="shared" si="222"/>
        <v/>
      </c>
      <c r="O4695" t="str">
        <f t="shared" si="223"/>
        <v/>
      </c>
    </row>
    <row r="4696" spans="1:15" x14ac:dyDescent="0.25">
      <c r="A4696">
        <v>1987</v>
      </c>
      <c r="B4696">
        <v>3</v>
      </c>
      <c r="C4696" s="2">
        <v>0.10972222222222222</v>
      </c>
      <c r="D4696">
        <v>1</v>
      </c>
      <c r="E4696">
        <v>10</v>
      </c>
      <c r="F4696" t="s">
        <v>512</v>
      </c>
      <c r="G4696" t="s">
        <v>4580</v>
      </c>
      <c r="H4696">
        <v>19</v>
      </c>
      <c r="I4696">
        <v>10</v>
      </c>
      <c r="J4696">
        <v>1.07</v>
      </c>
      <c r="K4696">
        <v>0.8</v>
      </c>
      <c r="L4696">
        <v>4.4000000000000004</v>
      </c>
      <c r="M4696" t="str">
        <f t="shared" si="221"/>
        <v/>
      </c>
      <c r="N4696" s="12" t="str">
        <f t="shared" si="222"/>
        <v/>
      </c>
      <c r="O4696" t="str">
        <f t="shared" si="223"/>
        <v/>
      </c>
    </row>
    <row r="4697" spans="1:15" x14ac:dyDescent="0.25">
      <c r="A4697">
        <v>1987</v>
      </c>
      <c r="B4697">
        <v>3</v>
      </c>
      <c r="C4697" s="2">
        <v>9.1666666666666674E-2</v>
      </c>
      <c r="D4697">
        <v>2</v>
      </c>
      <c r="E4697">
        <v>8</v>
      </c>
      <c r="F4697" t="s">
        <v>517</v>
      </c>
      <c r="G4697" t="s">
        <v>4579</v>
      </c>
      <c r="H4697">
        <v>19</v>
      </c>
      <c r="I4697">
        <v>10</v>
      </c>
      <c r="J4697">
        <v>0.8</v>
      </c>
      <c r="K4697">
        <v>2.3199999999999998</v>
      </c>
      <c r="L4697">
        <v>2.7</v>
      </c>
      <c r="M4697" t="str">
        <f t="shared" si="221"/>
        <v/>
      </c>
      <c r="N4697" s="12" t="str">
        <f t="shared" si="222"/>
        <v/>
      </c>
      <c r="O4697" t="str">
        <f t="shared" si="223"/>
        <v/>
      </c>
    </row>
    <row r="4698" spans="1:15" x14ac:dyDescent="0.25">
      <c r="A4698">
        <v>1987</v>
      </c>
      <c r="B4698">
        <v>3</v>
      </c>
      <c r="C4698" s="2">
        <v>7.3611111111111113E-2</v>
      </c>
      <c r="D4698">
        <v>1</v>
      </c>
      <c r="E4698">
        <v>10</v>
      </c>
      <c r="F4698" t="s">
        <v>433</v>
      </c>
      <c r="G4698" t="s">
        <v>4578</v>
      </c>
      <c r="H4698">
        <v>19</v>
      </c>
      <c r="I4698">
        <v>10</v>
      </c>
      <c r="J4698">
        <v>2.3199999999999998</v>
      </c>
      <c r="K4698">
        <v>2.3199999999999998</v>
      </c>
      <c r="L4698">
        <v>2.6</v>
      </c>
      <c r="M4698" t="str">
        <f t="shared" si="221"/>
        <v/>
      </c>
      <c r="N4698" s="12" t="str">
        <f t="shared" si="222"/>
        <v/>
      </c>
      <c r="O4698" t="str">
        <f t="shared" si="223"/>
        <v/>
      </c>
    </row>
    <row r="4699" spans="1:15" x14ac:dyDescent="0.25">
      <c r="A4699">
        <v>1987</v>
      </c>
      <c r="B4699">
        <v>3</v>
      </c>
      <c r="C4699" s="2">
        <v>5.5555555555555552E-2</v>
      </c>
      <c r="D4699">
        <v>2</v>
      </c>
      <c r="E4699">
        <v>6</v>
      </c>
      <c r="F4699" t="s">
        <v>387</v>
      </c>
      <c r="G4699" t="s">
        <v>4577</v>
      </c>
      <c r="H4699">
        <v>19</v>
      </c>
      <c r="I4699">
        <v>10</v>
      </c>
      <c r="J4699">
        <v>2.3199999999999998</v>
      </c>
      <c r="K4699">
        <v>6.97</v>
      </c>
      <c r="L4699">
        <v>0.4</v>
      </c>
      <c r="M4699" t="str">
        <f t="shared" si="221"/>
        <v/>
      </c>
      <c r="N4699" s="12" t="str">
        <f t="shared" si="222"/>
        <v/>
      </c>
      <c r="O4699" t="str">
        <f t="shared" si="223"/>
        <v/>
      </c>
    </row>
    <row r="4700" spans="1:15" x14ac:dyDescent="0.25">
      <c r="A4700">
        <v>1987</v>
      </c>
      <c r="B4700">
        <v>3</v>
      </c>
      <c r="C4700" s="2">
        <v>3.7499999999999999E-2</v>
      </c>
      <c r="D4700">
        <v>1</v>
      </c>
      <c r="E4700">
        <v>1</v>
      </c>
      <c r="F4700" t="s">
        <v>314</v>
      </c>
      <c r="G4700" t="s">
        <v>4576</v>
      </c>
      <c r="H4700">
        <v>26</v>
      </c>
      <c r="I4700">
        <v>10</v>
      </c>
      <c r="J4700">
        <v>6.97</v>
      </c>
      <c r="K4700">
        <v>7</v>
      </c>
      <c r="L4700">
        <v>0.4</v>
      </c>
      <c r="M4700">
        <f t="shared" si="221"/>
        <v>3</v>
      </c>
      <c r="N4700" s="12">
        <f t="shared" si="222"/>
        <v>3.0624999999999999E-2</v>
      </c>
      <c r="O4700">
        <f t="shared" si="223"/>
        <v>16</v>
      </c>
    </row>
    <row r="4701" spans="1:15" x14ac:dyDescent="0.25">
      <c r="A4701">
        <v>1987</v>
      </c>
      <c r="B4701">
        <v>3</v>
      </c>
      <c r="C4701" s="2">
        <v>1.6666666666666666E-2</v>
      </c>
      <c r="G4701" t="s">
        <v>4575</v>
      </c>
      <c r="H4701">
        <v>26</v>
      </c>
      <c r="I4701">
        <v>10</v>
      </c>
      <c r="J4701">
        <v>0</v>
      </c>
      <c r="K4701">
        <v>0.28000000000000003</v>
      </c>
      <c r="L4701">
        <v>0.4</v>
      </c>
      <c r="M4701" t="str">
        <f t="shared" si="221"/>
        <v/>
      </c>
      <c r="N4701" s="12" t="str">
        <f t="shared" si="222"/>
        <v/>
      </c>
      <c r="O4701" t="str">
        <f t="shared" si="223"/>
        <v/>
      </c>
    </row>
    <row r="4702" spans="1:15" x14ac:dyDescent="0.25">
      <c r="A4702">
        <v>1987</v>
      </c>
      <c r="B4702">
        <v>3</v>
      </c>
      <c r="C4702" s="2">
        <v>1.3194444444444444E-2</v>
      </c>
      <c r="D4702">
        <v>1</v>
      </c>
      <c r="E4702">
        <v>10</v>
      </c>
      <c r="F4702" t="s">
        <v>242</v>
      </c>
      <c r="G4702" t="s">
        <v>4574</v>
      </c>
      <c r="H4702">
        <v>26</v>
      </c>
      <c r="I4702">
        <v>10</v>
      </c>
      <c r="J4702">
        <v>0.28000000000000003</v>
      </c>
      <c r="K4702">
        <v>-1.58</v>
      </c>
      <c r="L4702">
        <v>0.2</v>
      </c>
      <c r="M4702" t="str">
        <f t="shared" si="221"/>
        <v/>
      </c>
      <c r="N4702" s="12" t="str">
        <f t="shared" si="222"/>
        <v/>
      </c>
      <c r="O4702" t="str">
        <f t="shared" si="223"/>
        <v/>
      </c>
    </row>
    <row r="4703" spans="1:15" x14ac:dyDescent="0.25">
      <c r="A4703">
        <v>1987</v>
      </c>
      <c r="B4703">
        <v>4</v>
      </c>
      <c r="C4703" s="2">
        <v>0.625</v>
      </c>
      <c r="D4703">
        <v>2</v>
      </c>
      <c r="E4703">
        <v>21</v>
      </c>
      <c r="F4703" t="s">
        <v>260</v>
      </c>
      <c r="H4703">
        <v>26</v>
      </c>
      <c r="I4703">
        <v>10</v>
      </c>
      <c r="J4703">
        <v>-1.58</v>
      </c>
      <c r="K4703">
        <v>-1.88</v>
      </c>
      <c r="L4703">
        <v>0.1</v>
      </c>
      <c r="M4703" t="str">
        <f t="shared" si="221"/>
        <v/>
      </c>
      <c r="N4703" s="12" t="str">
        <f t="shared" si="222"/>
        <v/>
      </c>
      <c r="O4703" t="str">
        <f t="shared" si="223"/>
        <v/>
      </c>
    </row>
    <row r="4704" spans="1:15" x14ac:dyDescent="0.25">
      <c r="A4704">
        <v>1987</v>
      </c>
      <c r="B4704">
        <v>4</v>
      </c>
      <c r="C4704" s="2">
        <v>0.62013888888888891</v>
      </c>
      <c r="D4704">
        <v>2</v>
      </c>
      <c r="E4704">
        <v>25</v>
      </c>
      <c r="F4704" t="s">
        <v>312</v>
      </c>
      <c r="G4704" t="s">
        <v>4573</v>
      </c>
      <c r="H4704">
        <v>26</v>
      </c>
      <c r="I4704">
        <v>10</v>
      </c>
      <c r="J4704">
        <v>-1.88</v>
      </c>
      <c r="K4704">
        <v>-2.13</v>
      </c>
      <c r="L4704">
        <v>0.1</v>
      </c>
      <c r="M4704" t="str">
        <f t="shared" si="221"/>
        <v/>
      </c>
      <c r="N4704" s="12" t="str">
        <f t="shared" si="222"/>
        <v/>
      </c>
      <c r="O4704" t="str">
        <f t="shared" si="223"/>
        <v/>
      </c>
    </row>
    <row r="4705" spans="1:15" x14ac:dyDescent="0.25">
      <c r="A4705">
        <v>1987</v>
      </c>
      <c r="B4705">
        <v>4</v>
      </c>
      <c r="C4705" s="2">
        <v>0.61527777777777781</v>
      </c>
      <c r="D4705">
        <v>1</v>
      </c>
      <c r="E4705">
        <v>10</v>
      </c>
      <c r="F4705" t="s">
        <v>521</v>
      </c>
      <c r="G4705" t="s">
        <v>4570</v>
      </c>
      <c r="H4705">
        <v>26</v>
      </c>
      <c r="I4705">
        <v>10</v>
      </c>
      <c r="J4705">
        <v>2.13</v>
      </c>
      <c r="K4705">
        <v>1.58</v>
      </c>
      <c r="L4705">
        <v>0.2</v>
      </c>
      <c r="M4705" t="str">
        <f t="shared" si="221"/>
        <v/>
      </c>
      <c r="N4705" s="12" t="str">
        <f t="shared" si="222"/>
        <v/>
      </c>
      <c r="O4705" t="str">
        <f t="shared" si="223"/>
        <v/>
      </c>
    </row>
    <row r="4706" spans="1:15" x14ac:dyDescent="0.25">
      <c r="A4706">
        <v>1987</v>
      </c>
      <c r="B4706">
        <v>4</v>
      </c>
      <c r="C4706" s="2">
        <v>0.59305555555555556</v>
      </c>
      <c r="D4706">
        <v>2</v>
      </c>
      <c r="E4706">
        <v>10</v>
      </c>
      <c r="F4706" t="s">
        <v>521</v>
      </c>
      <c r="G4706" t="s">
        <v>4572</v>
      </c>
      <c r="H4706">
        <v>26</v>
      </c>
      <c r="I4706">
        <v>10</v>
      </c>
      <c r="J4706">
        <v>1.58</v>
      </c>
      <c r="K4706">
        <v>4.51</v>
      </c>
      <c r="L4706">
        <v>0</v>
      </c>
      <c r="M4706" t="str">
        <f t="shared" si="221"/>
        <v/>
      </c>
      <c r="N4706" s="12" t="str">
        <f t="shared" si="222"/>
        <v/>
      </c>
      <c r="O4706" t="str">
        <f t="shared" si="223"/>
        <v/>
      </c>
    </row>
    <row r="4707" spans="1:15" x14ac:dyDescent="0.25">
      <c r="A4707">
        <v>1987</v>
      </c>
      <c r="B4707">
        <v>4</v>
      </c>
      <c r="C4707" s="2">
        <v>0.5708333333333333</v>
      </c>
      <c r="D4707">
        <v>1</v>
      </c>
      <c r="E4707">
        <v>10</v>
      </c>
      <c r="F4707" t="s">
        <v>290</v>
      </c>
      <c r="G4707" t="s">
        <v>4571</v>
      </c>
      <c r="H4707">
        <v>26</v>
      </c>
      <c r="I4707">
        <v>10</v>
      </c>
      <c r="J4707">
        <v>4.51</v>
      </c>
      <c r="K4707">
        <v>4.05</v>
      </c>
      <c r="L4707">
        <v>0</v>
      </c>
      <c r="M4707" t="str">
        <f t="shared" si="221"/>
        <v/>
      </c>
      <c r="N4707" s="12" t="str">
        <f t="shared" si="222"/>
        <v/>
      </c>
      <c r="O4707" t="str">
        <f t="shared" si="223"/>
        <v/>
      </c>
    </row>
    <row r="4708" spans="1:15" x14ac:dyDescent="0.25">
      <c r="A4708">
        <v>1987</v>
      </c>
      <c r="B4708">
        <v>4</v>
      </c>
      <c r="C4708" s="2">
        <v>0.54861111111111105</v>
      </c>
      <c r="D4708">
        <v>2</v>
      </c>
      <c r="E4708">
        <v>9</v>
      </c>
      <c r="F4708" t="s">
        <v>2889</v>
      </c>
      <c r="H4708">
        <v>26</v>
      </c>
      <c r="I4708">
        <v>10</v>
      </c>
      <c r="J4708">
        <v>4.05</v>
      </c>
      <c r="K4708">
        <v>6.97</v>
      </c>
      <c r="L4708">
        <v>0</v>
      </c>
      <c r="M4708" t="str">
        <f t="shared" si="221"/>
        <v/>
      </c>
      <c r="N4708" s="12" t="str">
        <f t="shared" si="222"/>
        <v/>
      </c>
      <c r="O4708" t="str">
        <f t="shared" si="223"/>
        <v/>
      </c>
    </row>
    <row r="4709" spans="1:15" x14ac:dyDescent="0.25">
      <c r="A4709">
        <v>1987</v>
      </c>
      <c r="B4709">
        <v>4</v>
      </c>
      <c r="C4709" s="2">
        <v>0.52638888888888891</v>
      </c>
      <c r="D4709">
        <v>1</v>
      </c>
      <c r="E4709">
        <v>1</v>
      </c>
      <c r="F4709" t="s">
        <v>314</v>
      </c>
      <c r="G4709" t="s">
        <v>4570</v>
      </c>
      <c r="H4709">
        <v>26</v>
      </c>
      <c r="I4709">
        <v>10</v>
      </c>
      <c r="J4709">
        <v>6.97</v>
      </c>
      <c r="K4709">
        <v>5.91</v>
      </c>
      <c r="L4709">
        <v>0</v>
      </c>
      <c r="M4709" t="str">
        <f t="shared" si="221"/>
        <v/>
      </c>
      <c r="N4709" s="12" t="str">
        <f t="shared" si="222"/>
        <v/>
      </c>
      <c r="O4709" t="str">
        <f t="shared" si="223"/>
        <v/>
      </c>
    </row>
    <row r="4710" spans="1:15" x14ac:dyDescent="0.25">
      <c r="A4710">
        <v>1987</v>
      </c>
      <c r="B4710">
        <v>4</v>
      </c>
      <c r="C4710" s="2">
        <v>0.50416666666666665</v>
      </c>
      <c r="D4710">
        <v>2</v>
      </c>
      <c r="E4710">
        <v>1</v>
      </c>
      <c r="F4710" t="s">
        <v>314</v>
      </c>
      <c r="G4710" t="s">
        <v>4569</v>
      </c>
      <c r="H4710">
        <v>26</v>
      </c>
      <c r="I4710">
        <v>10</v>
      </c>
      <c r="J4710">
        <v>5.91</v>
      </c>
      <c r="K4710">
        <v>4.04</v>
      </c>
      <c r="L4710">
        <v>0</v>
      </c>
      <c r="M4710" t="str">
        <f t="shared" si="221"/>
        <v/>
      </c>
      <c r="N4710" s="12" t="str">
        <f t="shared" si="222"/>
        <v/>
      </c>
      <c r="O4710" t="str">
        <f t="shared" si="223"/>
        <v/>
      </c>
    </row>
    <row r="4711" spans="1:15" x14ac:dyDescent="0.25">
      <c r="A4711">
        <v>1987</v>
      </c>
      <c r="B4711">
        <v>4</v>
      </c>
      <c r="C4711" s="2">
        <v>0.48194444444444445</v>
      </c>
      <c r="D4711">
        <v>3</v>
      </c>
      <c r="E4711">
        <v>6</v>
      </c>
      <c r="F4711" t="s">
        <v>288</v>
      </c>
      <c r="G4711" t="s">
        <v>4568</v>
      </c>
      <c r="H4711">
        <v>33</v>
      </c>
      <c r="I4711">
        <v>10</v>
      </c>
      <c r="J4711">
        <v>4.04</v>
      </c>
      <c r="K4711">
        <v>7</v>
      </c>
      <c r="L4711">
        <v>0</v>
      </c>
      <c r="M4711">
        <f t="shared" si="221"/>
        <v>4</v>
      </c>
      <c r="N4711" s="12">
        <f t="shared" si="222"/>
        <v>3.363425925925926E-2</v>
      </c>
      <c r="O4711">
        <f t="shared" si="223"/>
        <v>23</v>
      </c>
    </row>
    <row r="4712" spans="1:15" x14ac:dyDescent="0.25">
      <c r="A4712">
        <v>1987</v>
      </c>
      <c r="B4712">
        <v>4</v>
      </c>
      <c r="C4712" s="2">
        <v>0.45555555555555555</v>
      </c>
      <c r="G4712" t="s">
        <v>4567</v>
      </c>
      <c r="H4712">
        <v>33</v>
      </c>
      <c r="I4712">
        <v>10</v>
      </c>
      <c r="J4712">
        <v>0</v>
      </c>
      <c r="K4712">
        <v>-0.14000000000000001</v>
      </c>
      <c r="L4712">
        <v>0</v>
      </c>
      <c r="M4712" t="str">
        <f t="shared" si="221"/>
        <v/>
      </c>
      <c r="N4712" s="12" t="str">
        <f t="shared" si="222"/>
        <v/>
      </c>
      <c r="O4712" t="str">
        <f t="shared" si="223"/>
        <v/>
      </c>
    </row>
    <row r="4713" spans="1:15" x14ac:dyDescent="0.25">
      <c r="A4713">
        <v>1987</v>
      </c>
      <c r="B4713">
        <v>4</v>
      </c>
      <c r="C4713" s="2">
        <v>0.45</v>
      </c>
      <c r="D4713">
        <v>1</v>
      </c>
      <c r="E4713">
        <v>10</v>
      </c>
      <c r="F4713" t="s">
        <v>290</v>
      </c>
      <c r="G4713" t="s">
        <v>4566</v>
      </c>
      <c r="H4713">
        <v>33</v>
      </c>
      <c r="I4713">
        <v>10</v>
      </c>
      <c r="J4713">
        <v>-0.14000000000000001</v>
      </c>
      <c r="K4713">
        <v>0.67</v>
      </c>
      <c r="L4713">
        <v>0</v>
      </c>
      <c r="M4713" t="str">
        <f t="shared" si="221"/>
        <v/>
      </c>
      <c r="N4713" s="12" t="str">
        <f t="shared" si="222"/>
        <v/>
      </c>
      <c r="O4713" t="str">
        <f t="shared" si="223"/>
        <v/>
      </c>
    </row>
    <row r="4714" spans="1:15" x14ac:dyDescent="0.25">
      <c r="A4714">
        <v>1987</v>
      </c>
      <c r="B4714">
        <v>4</v>
      </c>
      <c r="C4714" s="2">
        <v>0.43472222222222223</v>
      </c>
      <c r="D4714">
        <v>1</v>
      </c>
      <c r="E4714">
        <v>10</v>
      </c>
      <c r="F4714" t="s">
        <v>443</v>
      </c>
      <c r="G4714" t="s">
        <v>4565</v>
      </c>
      <c r="H4714">
        <v>33</v>
      </c>
      <c r="I4714">
        <v>10</v>
      </c>
      <c r="J4714">
        <v>0.67</v>
      </c>
      <c r="K4714">
        <v>0.67</v>
      </c>
      <c r="L4714">
        <v>0</v>
      </c>
      <c r="M4714" t="str">
        <f t="shared" si="221"/>
        <v/>
      </c>
      <c r="N4714" s="12" t="str">
        <f t="shared" si="222"/>
        <v/>
      </c>
      <c r="O4714" t="str">
        <f t="shared" si="223"/>
        <v/>
      </c>
    </row>
    <row r="4715" spans="1:15" x14ac:dyDescent="0.25">
      <c r="A4715">
        <v>1987</v>
      </c>
      <c r="B4715">
        <v>4</v>
      </c>
      <c r="C4715" s="2">
        <v>0.41944444444444445</v>
      </c>
      <c r="D4715">
        <v>2</v>
      </c>
      <c r="E4715">
        <v>6</v>
      </c>
      <c r="F4715" t="s">
        <v>253</v>
      </c>
      <c r="G4715" t="s">
        <v>4564</v>
      </c>
      <c r="H4715">
        <v>33</v>
      </c>
      <c r="I4715">
        <v>10</v>
      </c>
      <c r="J4715">
        <v>0.67</v>
      </c>
      <c r="K4715">
        <v>1.99</v>
      </c>
      <c r="L4715">
        <v>0</v>
      </c>
      <c r="M4715" t="str">
        <f t="shared" si="221"/>
        <v/>
      </c>
      <c r="N4715" s="12" t="str">
        <f t="shared" si="222"/>
        <v/>
      </c>
      <c r="O4715" t="str">
        <f t="shared" si="223"/>
        <v/>
      </c>
    </row>
    <row r="4716" spans="1:15" x14ac:dyDescent="0.25">
      <c r="A4716">
        <v>1987</v>
      </c>
      <c r="B4716">
        <v>4</v>
      </c>
      <c r="C4716" s="2">
        <v>0.40416666666666662</v>
      </c>
      <c r="D4716">
        <v>1</v>
      </c>
      <c r="E4716">
        <v>10</v>
      </c>
      <c r="F4716" t="s">
        <v>389</v>
      </c>
      <c r="G4716" t="s">
        <v>4563</v>
      </c>
      <c r="H4716">
        <v>33</v>
      </c>
      <c r="I4716">
        <v>10</v>
      </c>
      <c r="J4716">
        <v>1.99</v>
      </c>
      <c r="K4716">
        <v>2.13</v>
      </c>
      <c r="L4716">
        <v>0</v>
      </c>
      <c r="M4716" t="str">
        <f t="shared" si="221"/>
        <v/>
      </c>
      <c r="N4716" s="12" t="str">
        <f t="shared" si="222"/>
        <v/>
      </c>
      <c r="O4716" t="str">
        <f t="shared" si="223"/>
        <v/>
      </c>
    </row>
    <row r="4717" spans="1:15" x14ac:dyDescent="0.25">
      <c r="A4717">
        <v>1987</v>
      </c>
      <c r="B4717">
        <v>4</v>
      </c>
      <c r="C4717" s="2">
        <v>0.3888888888888889</v>
      </c>
      <c r="D4717">
        <v>2</v>
      </c>
      <c r="E4717">
        <v>5</v>
      </c>
      <c r="F4717" t="s">
        <v>497</v>
      </c>
      <c r="G4717" t="s">
        <v>4461</v>
      </c>
      <c r="H4717">
        <v>33</v>
      </c>
      <c r="I4717">
        <v>10</v>
      </c>
      <c r="J4717">
        <v>2.13</v>
      </c>
      <c r="K4717">
        <v>3.05</v>
      </c>
      <c r="L4717">
        <v>0</v>
      </c>
      <c r="M4717" t="str">
        <f t="shared" si="221"/>
        <v/>
      </c>
      <c r="N4717" s="12" t="str">
        <f t="shared" si="222"/>
        <v/>
      </c>
      <c r="O4717" t="str">
        <f t="shared" si="223"/>
        <v/>
      </c>
    </row>
    <row r="4718" spans="1:15" x14ac:dyDescent="0.25">
      <c r="A4718">
        <v>1987</v>
      </c>
      <c r="B4718">
        <v>4</v>
      </c>
      <c r="C4718" s="2">
        <v>0.37361111111111112</v>
      </c>
      <c r="D4718">
        <v>1</v>
      </c>
      <c r="E4718">
        <v>10</v>
      </c>
      <c r="F4718" t="s">
        <v>1195</v>
      </c>
      <c r="G4718" t="s">
        <v>4562</v>
      </c>
      <c r="H4718">
        <v>33</v>
      </c>
      <c r="I4718">
        <v>10</v>
      </c>
      <c r="J4718">
        <v>3.05</v>
      </c>
      <c r="K4718">
        <v>3.84</v>
      </c>
      <c r="L4718">
        <v>0</v>
      </c>
      <c r="M4718" t="str">
        <f t="shared" si="221"/>
        <v/>
      </c>
      <c r="N4718" s="12" t="str">
        <f t="shared" si="222"/>
        <v/>
      </c>
      <c r="O4718" t="str">
        <f t="shared" si="223"/>
        <v/>
      </c>
    </row>
    <row r="4719" spans="1:15" x14ac:dyDescent="0.25">
      <c r="A4719">
        <v>1987</v>
      </c>
      <c r="B4719">
        <v>4</v>
      </c>
      <c r="C4719" s="2">
        <v>0.35833333333333334</v>
      </c>
      <c r="D4719">
        <v>1</v>
      </c>
      <c r="E4719">
        <v>10</v>
      </c>
      <c r="F4719" t="s">
        <v>507</v>
      </c>
      <c r="G4719" t="s">
        <v>4561</v>
      </c>
      <c r="H4719">
        <v>33</v>
      </c>
      <c r="I4719">
        <v>10</v>
      </c>
      <c r="J4719">
        <v>3.84</v>
      </c>
      <c r="K4719">
        <v>4.1100000000000003</v>
      </c>
      <c r="L4719">
        <v>0</v>
      </c>
      <c r="M4719" t="str">
        <f t="shared" si="221"/>
        <v/>
      </c>
      <c r="N4719" s="12" t="str">
        <f t="shared" si="222"/>
        <v/>
      </c>
      <c r="O4719" t="str">
        <f t="shared" si="223"/>
        <v/>
      </c>
    </row>
    <row r="4720" spans="1:15" x14ac:dyDescent="0.25">
      <c r="A4720">
        <v>1987</v>
      </c>
      <c r="B4720">
        <v>4</v>
      </c>
      <c r="C4720" s="2">
        <v>0.3430555555555555</v>
      </c>
      <c r="D4720">
        <v>2</v>
      </c>
      <c r="E4720">
        <v>4</v>
      </c>
      <c r="F4720" t="s">
        <v>501</v>
      </c>
      <c r="G4720" t="s">
        <v>4244</v>
      </c>
      <c r="H4720">
        <v>33</v>
      </c>
      <c r="I4720">
        <v>10</v>
      </c>
      <c r="J4720">
        <v>4.1100000000000003</v>
      </c>
      <c r="K4720">
        <v>3.4</v>
      </c>
      <c r="L4720">
        <v>0</v>
      </c>
      <c r="M4720" t="str">
        <f t="shared" si="221"/>
        <v/>
      </c>
      <c r="N4720" s="12" t="str">
        <f t="shared" si="222"/>
        <v/>
      </c>
      <c r="O4720" t="str">
        <f t="shared" si="223"/>
        <v/>
      </c>
    </row>
    <row r="4721" spans="1:15" x14ac:dyDescent="0.25">
      <c r="A4721">
        <v>1987</v>
      </c>
      <c r="B4721">
        <v>4</v>
      </c>
      <c r="C4721" s="2">
        <v>0.32777777777777778</v>
      </c>
      <c r="D4721">
        <v>3</v>
      </c>
      <c r="E4721">
        <v>4</v>
      </c>
      <c r="F4721" t="s">
        <v>501</v>
      </c>
      <c r="G4721" t="s">
        <v>4560</v>
      </c>
      <c r="H4721">
        <v>33</v>
      </c>
      <c r="I4721">
        <v>10</v>
      </c>
      <c r="J4721">
        <v>3.4</v>
      </c>
      <c r="K4721">
        <v>4.58</v>
      </c>
      <c r="L4721">
        <v>0</v>
      </c>
      <c r="M4721" t="str">
        <f t="shared" si="221"/>
        <v/>
      </c>
      <c r="N4721" s="12" t="str">
        <f t="shared" si="222"/>
        <v/>
      </c>
      <c r="O4721" t="str">
        <f t="shared" si="223"/>
        <v/>
      </c>
    </row>
    <row r="4722" spans="1:15" x14ac:dyDescent="0.25">
      <c r="A4722">
        <v>1987</v>
      </c>
      <c r="B4722">
        <v>4</v>
      </c>
      <c r="C4722" s="2">
        <v>0.3125</v>
      </c>
      <c r="D4722">
        <v>1</v>
      </c>
      <c r="E4722">
        <v>10</v>
      </c>
      <c r="F4722" t="s">
        <v>525</v>
      </c>
      <c r="G4722" t="s">
        <v>4559</v>
      </c>
      <c r="H4722">
        <v>33</v>
      </c>
      <c r="I4722">
        <v>10</v>
      </c>
      <c r="J4722">
        <v>4.58</v>
      </c>
      <c r="K4722">
        <v>3.35</v>
      </c>
      <c r="L4722">
        <v>0</v>
      </c>
      <c r="M4722" t="str">
        <f t="shared" si="221"/>
        <v/>
      </c>
      <c r="N4722" s="12" t="str">
        <f t="shared" si="222"/>
        <v/>
      </c>
      <c r="O4722" t="str">
        <f t="shared" si="223"/>
        <v/>
      </c>
    </row>
    <row r="4723" spans="1:15" x14ac:dyDescent="0.25">
      <c r="A4723">
        <v>1987</v>
      </c>
      <c r="B4723">
        <v>4</v>
      </c>
      <c r="C4723" s="2">
        <v>0.29722222222222222</v>
      </c>
      <c r="D4723">
        <v>2</v>
      </c>
      <c r="E4723">
        <v>15</v>
      </c>
      <c r="F4723" t="s">
        <v>501</v>
      </c>
      <c r="G4723" t="s">
        <v>3102</v>
      </c>
      <c r="H4723">
        <v>33</v>
      </c>
      <c r="I4723">
        <v>10</v>
      </c>
      <c r="J4723">
        <v>3.35</v>
      </c>
      <c r="K4723">
        <v>3.58</v>
      </c>
      <c r="L4723">
        <v>0</v>
      </c>
      <c r="M4723" t="str">
        <f t="shared" si="221"/>
        <v/>
      </c>
      <c r="N4723" s="12" t="str">
        <f t="shared" si="222"/>
        <v/>
      </c>
      <c r="O4723" t="str">
        <f t="shared" si="223"/>
        <v/>
      </c>
    </row>
    <row r="4724" spans="1:15" x14ac:dyDescent="0.25">
      <c r="A4724">
        <v>1987</v>
      </c>
      <c r="B4724">
        <v>4</v>
      </c>
      <c r="C4724" s="2">
        <v>0.28194444444444444</v>
      </c>
      <c r="D4724">
        <v>3</v>
      </c>
      <c r="E4724">
        <v>7</v>
      </c>
      <c r="F4724" t="s">
        <v>465</v>
      </c>
      <c r="G4724" t="s">
        <v>4558</v>
      </c>
      <c r="H4724">
        <v>33</v>
      </c>
      <c r="I4724">
        <v>10</v>
      </c>
      <c r="J4724">
        <v>3.58</v>
      </c>
      <c r="K4724">
        <v>2.72</v>
      </c>
      <c r="L4724">
        <v>0</v>
      </c>
      <c r="M4724" t="str">
        <f t="shared" si="221"/>
        <v/>
      </c>
      <c r="N4724" s="12" t="str">
        <f t="shared" si="222"/>
        <v/>
      </c>
      <c r="O4724" t="str">
        <f t="shared" si="223"/>
        <v/>
      </c>
    </row>
    <row r="4725" spans="1:15" x14ac:dyDescent="0.25">
      <c r="A4725">
        <v>1987</v>
      </c>
      <c r="B4725">
        <v>4</v>
      </c>
      <c r="C4725" s="2">
        <v>0.26666666666666666</v>
      </c>
      <c r="D4725">
        <v>4</v>
      </c>
      <c r="E4725">
        <v>6</v>
      </c>
      <c r="F4725" t="s">
        <v>482</v>
      </c>
      <c r="G4725" t="s">
        <v>4557</v>
      </c>
      <c r="H4725">
        <v>33</v>
      </c>
      <c r="I4725">
        <v>13</v>
      </c>
      <c r="J4725">
        <v>2.72</v>
      </c>
      <c r="K4725">
        <v>-3</v>
      </c>
      <c r="L4725">
        <v>0</v>
      </c>
      <c r="M4725">
        <f t="shared" si="221"/>
        <v>4</v>
      </c>
      <c r="N4725" s="12">
        <f t="shared" si="222"/>
        <v>3.7222222222222226E-2</v>
      </c>
      <c r="O4725">
        <f t="shared" si="223"/>
        <v>20</v>
      </c>
    </row>
    <row r="4726" spans="1:15" x14ac:dyDescent="0.25">
      <c r="A4726">
        <v>1987</v>
      </c>
      <c r="B4726">
        <v>4</v>
      </c>
      <c r="C4726" s="2">
        <v>0.24861111111111112</v>
      </c>
      <c r="D4726">
        <v>1</v>
      </c>
      <c r="E4726">
        <v>10</v>
      </c>
      <c r="F4726" t="s">
        <v>389</v>
      </c>
      <c r="G4726" t="s">
        <v>4556</v>
      </c>
      <c r="H4726">
        <v>33</v>
      </c>
      <c r="I4726">
        <v>13</v>
      </c>
      <c r="J4726">
        <v>2.52</v>
      </c>
      <c r="K4726">
        <v>3.71</v>
      </c>
      <c r="L4726">
        <v>0</v>
      </c>
      <c r="M4726" t="str">
        <f t="shared" si="221"/>
        <v/>
      </c>
      <c r="N4726" s="12" t="str">
        <f t="shared" si="222"/>
        <v/>
      </c>
      <c r="O4726" t="str">
        <f t="shared" si="223"/>
        <v/>
      </c>
    </row>
    <row r="4727" spans="1:15" x14ac:dyDescent="0.25">
      <c r="A4727">
        <v>1987</v>
      </c>
      <c r="B4727">
        <v>4</v>
      </c>
      <c r="C4727" s="2">
        <v>0.22638888888888889</v>
      </c>
      <c r="D4727">
        <v>1</v>
      </c>
      <c r="E4727">
        <v>10</v>
      </c>
      <c r="F4727" t="s">
        <v>423</v>
      </c>
      <c r="G4727" t="s">
        <v>4555</v>
      </c>
      <c r="H4727">
        <v>33</v>
      </c>
      <c r="I4727">
        <v>13</v>
      </c>
      <c r="J4727">
        <v>3.71</v>
      </c>
      <c r="K4727">
        <v>3.57</v>
      </c>
      <c r="L4727">
        <v>0</v>
      </c>
      <c r="M4727" t="str">
        <f t="shared" si="221"/>
        <v/>
      </c>
      <c r="N4727" s="12" t="str">
        <f t="shared" si="222"/>
        <v/>
      </c>
      <c r="O4727" t="str">
        <f t="shared" si="223"/>
        <v/>
      </c>
    </row>
    <row r="4728" spans="1:15" x14ac:dyDescent="0.25">
      <c r="A4728">
        <v>1987</v>
      </c>
      <c r="B4728">
        <v>4</v>
      </c>
      <c r="C4728" s="2">
        <v>0.20416666666666669</v>
      </c>
      <c r="D4728">
        <v>2</v>
      </c>
      <c r="E4728">
        <v>7</v>
      </c>
      <c r="F4728" t="s">
        <v>297</v>
      </c>
      <c r="G4728" t="s">
        <v>4554</v>
      </c>
      <c r="H4728">
        <v>33</v>
      </c>
      <c r="I4728">
        <v>13</v>
      </c>
      <c r="J4728">
        <v>3.57</v>
      </c>
      <c r="K4728">
        <v>3.01</v>
      </c>
      <c r="L4728">
        <v>0</v>
      </c>
      <c r="M4728" t="str">
        <f t="shared" si="221"/>
        <v/>
      </c>
      <c r="N4728" s="12" t="str">
        <f t="shared" si="222"/>
        <v/>
      </c>
      <c r="O4728" t="str">
        <f t="shared" si="223"/>
        <v/>
      </c>
    </row>
    <row r="4729" spans="1:15" x14ac:dyDescent="0.25">
      <c r="A4729">
        <v>1987</v>
      </c>
      <c r="B4729">
        <v>4</v>
      </c>
      <c r="C4729" s="2">
        <v>0.18194444444444444</v>
      </c>
      <c r="D4729">
        <v>3</v>
      </c>
      <c r="E4729">
        <v>6</v>
      </c>
      <c r="F4729" t="s">
        <v>447</v>
      </c>
      <c r="G4729" t="s">
        <v>4553</v>
      </c>
      <c r="H4729">
        <v>33</v>
      </c>
      <c r="I4729">
        <v>13</v>
      </c>
      <c r="J4729">
        <v>3.01</v>
      </c>
      <c r="K4729">
        <v>6.74</v>
      </c>
      <c r="L4729">
        <v>0</v>
      </c>
      <c r="M4729" t="str">
        <f t="shared" si="221"/>
        <v/>
      </c>
      <c r="N4729" s="12" t="str">
        <f t="shared" si="222"/>
        <v/>
      </c>
      <c r="O4729" t="str">
        <f t="shared" si="223"/>
        <v/>
      </c>
    </row>
    <row r="4730" spans="1:15" x14ac:dyDescent="0.25">
      <c r="A4730">
        <v>1987</v>
      </c>
      <c r="B4730">
        <v>4</v>
      </c>
      <c r="C4730" s="2">
        <v>0.15972222222222224</v>
      </c>
      <c r="D4730">
        <v>1</v>
      </c>
      <c r="E4730">
        <v>2</v>
      </c>
      <c r="F4730" t="s">
        <v>4233</v>
      </c>
      <c r="G4730" t="s">
        <v>4552</v>
      </c>
      <c r="H4730">
        <v>39</v>
      </c>
      <c r="I4730">
        <v>13</v>
      </c>
      <c r="J4730">
        <v>6.74</v>
      </c>
      <c r="K4730">
        <v>7</v>
      </c>
      <c r="L4730">
        <v>0</v>
      </c>
      <c r="M4730">
        <f t="shared" si="221"/>
        <v>4</v>
      </c>
      <c r="N4730" s="12">
        <f t="shared" si="222"/>
        <v>3.9004629629629625E-2</v>
      </c>
      <c r="O4730">
        <f t="shared" si="223"/>
        <v>26</v>
      </c>
    </row>
    <row r="4731" spans="1:15" x14ac:dyDescent="0.25">
      <c r="A4731">
        <v>1987</v>
      </c>
      <c r="B4731">
        <v>4</v>
      </c>
      <c r="C4731" s="2">
        <v>0.13749999999999998</v>
      </c>
      <c r="G4731" t="s">
        <v>4551</v>
      </c>
      <c r="H4731">
        <v>39</v>
      </c>
      <c r="I4731">
        <v>13</v>
      </c>
      <c r="J4731">
        <v>0</v>
      </c>
      <c r="K4731">
        <v>1</v>
      </c>
      <c r="L4731">
        <v>0</v>
      </c>
      <c r="M4731" t="str">
        <f t="shared" si="221"/>
        <v/>
      </c>
      <c r="N4731" s="12" t="str">
        <f t="shared" si="222"/>
        <v/>
      </c>
      <c r="O4731" t="str">
        <f t="shared" si="223"/>
        <v/>
      </c>
    </row>
    <row r="4732" spans="1:15" x14ac:dyDescent="0.25">
      <c r="A4732">
        <v>1987</v>
      </c>
      <c r="B4732">
        <v>4</v>
      </c>
      <c r="C4732" s="2">
        <v>0.13194444444444445</v>
      </c>
      <c r="D4732">
        <v>1</v>
      </c>
      <c r="E4732">
        <v>10</v>
      </c>
      <c r="F4732" t="s">
        <v>248</v>
      </c>
      <c r="G4732" t="s">
        <v>4550</v>
      </c>
      <c r="H4732">
        <v>39</v>
      </c>
      <c r="I4732">
        <v>13</v>
      </c>
      <c r="J4732">
        <v>1</v>
      </c>
      <c r="K4732">
        <v>1.73</v>
      </c>
      <c r="L4732">
        <v>0</v>
      </c>
      <c r="M4732" t="str">
        <f t="shared" si="221"/>
        <v/>
      </c>
      <c r="N4732" s="12" t="str">
        <f t="shared" si="222"/>
        <v/>
      </c>
      <c r="O4732" t="str">
        <f t="shared" si="223"/>
        <v/>
      </c>
    </row>
    <row r="4733" spans="1:15" x14ac:dyDescent="0.25">
      <c r="A4733">
        <v>1987</v>
      </c>
      <c r="B4733">
        <v>4</v>
      </c>
      <c r="C4733" s="2">
        <v>0.12361111111111112</v>
      </c>
      <c r="D4733">
        <v>1</v>
      </c>
      <c r="E4733">
        <v>10</v>
      </c>
      <c r="F4733" t="s">
        <v>396</v>
      </c>
      <c r="G4733" t="s">
        <v>4549</v>
      </c>
      <c r="H4733">
        <v>39</v>
      </c>
      <c r="I4733">
        <v>13</v>
      </c>
      <c r="J4733">
        <v>1.73</v>
      </c>
      <c r="K4733">
        <v>2.46</v>
      </c>
      <c r="L4733">
        <v>0</v>
      </c>
      <c r="M4733" t="str">
        <f t="shared" si="221"/>
        <v/>
      </c>
      <c r="N4733" s="12" t="str">
        <f t="shared" si="222"/>
        <v/>
      </c>
      <c r="O4733" t="str">
        <f t="shared" si="223"/>
        <v/>
      </c>
    </row>
    <row r="4734" spans="1:15" x14ac:dyDescent="0.25">
      <c r="A4734">
        <v>1987</v>
      </c>
      <c r="B4734">
        <v>4</v>
      </c>
      <c r="C4734" s="2">
        <v>0.11527777777777777</v>
      </c>
      <c r="D4734">
        <v>1</v>
      </c>
      <c r="E4734">
        <v>10</v>
      </c>
      <c r="F4734" t="s">
        <v>468</v>
      </c>
      <c r="G4734" t="s">
        <v>4548</v>
      </c>
      <c r="H4734">
        <v>39</v>
      </c>
      <c r="I4734">
        <v>13</v>
      </c>
      <c r="J4734">
        <v>2.46</v>
      </c>
      <c r="K4734">
        <v>1.91</v>
      </c>
      <c r="L4734">
        <v>0</v>
      </c>
      <c r="M4734" t="str">
        <f t="shared" si="221"/>
        <v/>
      </c>
      <c r="N4734" s="12" t="str">
        <f t="shared" si="222"/>
        <v/>
      </c>
      <c r="O4734" t="str">
        <f t="shared" si="223"/>
        <v/>
      </c>
    </row>
    <row r="4735" spans="1:15" x14ac:dyDescent="0.25">
      <c r="A4735">
        <v>1987</v>
      </c>
      <c r="B4735">
        <v>4</v>
      </c>
      <c r="C4735" s="2">
        <v>0.10694444444444444</v>
      </c>
      <c r="D4735">
        <v>2</v>
      </c>
      <c r="E4735">
        <v>10</v>
      </c>
      <c r="F4735" t="s">
        <v>468</v>
      </c>
      <c r="G4735" t="s">
        <v>4548</v>
      </c>
      <c r="H4735">
        <v>39</v>
      </c>
      <c r="I4735">
        <v>13</v>
      </c>
      <c r="J4735">
        <v>1.91</v>
      </c>
      <c r="K4735">
        <v>1.22</v>
      </c>
      <c r="L4735">
        <v>0</v>
      </c>
      <c r="M4735" t="str">
        <f t="shared" si="221"/>
        <v/>
      </c>
      <c r="N4735" s="12" t="str">
        <f t="shared" si="222"/>
        <v/>
      </c>
      <c r="O4735" t="str">
        <f t="shared" si="223"/>
        <v/>
      </c>
    </row>
    <row r="4736" spans="1:15" x14ac:dyDescent="0.25">
      <c r="A4736">
        <v>1987</v>
      </c>
      <c r="B4736">
        <v>4</v>
      </c>
      <c r="C4736" s="2">
        <v>9.8611111111111108E-2</v>
      </c>
      <c r="D4736">
        <v>3</v>
      </c>
      <c r="E4736">
        <v>10</v>
      </c>
      <c r="F4736" t="s">
        <v>468</v>
      </c>
      <c r="G4736" t="s">
        <v>4547</v>
      </c>
      <c r="H4736">
        <v>39</v>
      </c>
      <c r="I4736">
        <v>20</v>
      </c>
      <c r="J4736">
        <v>1.22</v>
      </c>
      <c r="K4736">
        <v>-7</v>
      </c>
      <c r="L4736">
        <v>0</v>
      </c>
      <c r="M4736">
        <f t="shared" si="221"/>
        <v>4</v>
      </c>
      <c r="N4736" s="12">
        <f t="shared" si="222"/>
        <v>4.0023148148148148E-2</v>
      </c>
      <c r="O4736">
        <f t="shared" si="223"/>
        <v>19</v>
      </c>
    </row>
    <row r="4737" spans="1:15" x14ac:dyDescent="0.25">
      <c r="A4737">
        <v>1987</v>
      </c>
      <c r="B4737">
        <v>4</v>
      </c>
      <c r="C4737" s="2">
        <v>8.7500000000000008E-2</v>
      </c>
      <c r="D4737">
        <v>1</v>
      </c>
      <c r="E4737">
        <v>10</v>
      </c>
      <c r="F4737" t="s">
        <v>370</v>
      </c>
      <c r="G4737" t="s">
        <v>4546</v>
      </c>
      <c r="H4737">
        <v>39</v>
      </c>
      <c r="I4737">
        <v>20</v>
      </c>
      <c r="J4737">
        <v>2.65</v>
      </c>
      <c r="K4737">
        <v>2.92</v>
      </c>
      <c r="L4737">
        <v>0</v>
      </c>
      <c r="M4737" t="str">
        <f t="shared" si="221"/>
        <v/>
      </c>
      <c r="N4737" s="12" t="str">
        <f t="shared" si="222"/>
        <v/>
      </c>
      <c r="O4737" t="str">
        <f t="shared" si="223"/>
        <v/>
      </c>
    </row>
    <row r="4738" spans="1:15" x14ac:dyDescent="0.25">
      <c r="A4738">
        <v>1987</v>
      </c>
      <c r="B4738">
        <v>4</v>
      </c>
      <c r="C4738" s="2">
        <v>8.0555555555555561E-2</v>
      </c>
      <c r="D4738">
        <v>2</v>
      </c>
      <c r="E4738">
        <v>4</v>
      </c>
      <c r="F4738" t="s">
        <v>267</v>
      </c>
      <c r="G4738" t="s">
        <v>4546</v>
      </c>
      <c r="H4738">
        <v>39</v>
      </c>
      <c r="I4738">
        <v>20</v>
      </c>
      <c r="J4738">
        <v>2.92</v>
      </c>
      <c r="K4738">
        <v>3.45</v>
      </c>
      <c r="L4738">
        <v>0</v>
      </c>
      <c r="M4738" t="str">
        <f t="shared" si="221"/>
        <v/>
      </c>
      <c r="N4738" s="12" t="str">
        <f t="shared" si="222"/>
        <v/>
      </c>
      <c r="O4738" t="str">
        <f t="shared" si="223"/>
        <v/>
      </c>
    </row>
    <row r="4739" spans="1:15" x14ac:dyDescent="0.25">
      <c r="A4739">
        <v>1987</v>
      </c>
      <c r="B4739">
        <v>4</v>
      </c>
      <c r="C4739" s="2">
        <v>4.8611111111111112E-2</v>
      </c>
      <c r="D4739">
        <v>1</v>
      </c>
      <c r="E4739">
        <v>10</v>
      </c>
      <c r="F4739" t="s">
        <v>2894</v>
      </c>
      <c r="G4739" t="s">
        <v>4543</v>
      </c>
      <c r="H4739">
        <v>39</v>
      </c>
      <c r="I4739">
        <v>20</v>
      </c>
      <c r="J4739">
        <v>3.45</v>
      </c>
      <c r="K4739">
        <v>2.77</v>
      </c>
      <c r="L4739">
        <v>0</v>
      </c>
      <c r="M4739" t="str">
        <f t="shared" si="221"/>
        <v/>
      </c>
      <c r="N4739" s="12" t="str">
        <f t="shared" si="222"/>
        <v/>
      </c>
      <c r="O4739" t="str">
        <f t="shared" si="223"/>
        <v/>
      </c>
    </row>
    <row r="4740" spans="1:15" x14ac:dyDescent="0.25">
      <c r="A4740">
        <v>1987</v>
      </c>
      <c r="B4740">
        <v>4</v>
      </c>
      <c r="C4740" s="2">
        <v>4.7222222222222221E-2</v>
      </c>
      <c r="D4740">
        <v>2</v>
      </c>
      <c r="E4740">
        <v>11</v>
      </c>
      <c r="F4740" t="s">
        <v>343</v>
      </c>
      <c r="G4740" t="s">
        <v>4545</v>
      </c>
      <c r="H4740">
        <v>39</v>
      </c>
      <c r="I4740">
        <v>20</v>
      </c>
      <c r="J4740">
        <v>2.77</v>
      </c>
      <c r="K4740">
        <v>3.01</v>
      </c>
      <c r="L4740">
        <v>0</v>
      </c>
      <c r="M4740" t="str">
        <f t="shared" ref="M4740:M4803" si="224">IF(AND(H4740=H4739,I4740=I4739),"",$B4740)</f>
        <v/>
      </c>
      <c r="N4740" s="12" t="str">
        <f t="shared" ref="N4740:N4803" si="225">IF(NOT(ISNUMBER(M4740)),"",
IF(AND($C4740=0.625,$B4740=1),TIME(0,0,0),
(($C$3-C4740)+0.625*(B4740-1))/60))</f>
        <v/>
      </c>
      <c r="O4740" t="str">
        <f t="shared" ref="O4740:O4803" si="226">IF(N4740&lt;&gt;"",ABS(H4740-I4740),"")</f>
        <v/>
      </c>
    </row>
    <row r="4741" spans="1:15" x14ac:dyDescent="0.25">
      <c r="A4741">
        <v>1987</v>
      </c>
      <c r="B4741">
        <v>4</v>
      </c>
      <c r="C4741" s="2">
        <v>3.888888888888889E-2</v>
      </c>
      <c r="D4741">
        <v>3</v>
      </c>
      <c r="E4741">
        <v>4</v>
      </c>
      <c r="F4741" t="s">
        <v>443</v>
      </c>
      <c r="G4741" t="s">
        <v>4544</v>
      </c>
      <c r="H4741">
        <v>39</v>
      </c>
      <c r="I4741">
        <v>20</v>
      </c>
      <c r="J4741">
        <v>3.01</v>
      </c>
      <c r="K4741">
        <v>1.61</v>
      </c>
      <c r="L4741">
        <v>0</v>
      </c>
      <c r="M4741" t="str">
        <f t="shared" si="224"/>
        <v/>
      </c>
      <c r="N4741" s="12" t="str">
        <f t="shared" si="225"/>
        <v/>
      </c>
      <c r="O4741" t="str">
        <f t="shared" si="226"/>
        <v/>
      </c>
    </row>
    <row r="4742" spans="1:15" x14ac:dyDescent="0.25">
      <c r="A4742">
        <v>1987</v>
      </c>
      <c r="B4742">
        <v>4</v>
      </c>
      <c r="C4742" s="2">
        <v>3.4722222222222224E-2</v>
      </c>
      <c r="D4742">
        <v>4</v>
      </c>
      <c r="E4742">
        <v>6</v>
      </c>
      <c r="F4742" t="s">
        <v>423</v>
      </c>
      <c r="G4742" t="s">
        <v>4543</v>
      </c>
      <c r="H4742">
        <v>39</v>
      </c>
      <c r="I4742">
        <v>20</v>
      </c>
      <c r="J4742">
        <v>1.61</v>
      </c>
      <c r="K4742">
        <v>-0.87</v>
      </c>
      <c r="L4742">
        <v>0</v>
      </c>
      <c r="M4742" t="str">
        <f t="shared" si="224"/>
        <v/>
      </c>
      <c r="N4742" s="12" t="str">
        <f t="shared" si="225"/>
        <v/>
      </c>
      <c r="O4742" t="str">
        <f t="shared" si="226"/>
        <v/>
      </c>
    </row>
    <row r="4743" spans="1:15" x14ac:dyDescent="0.25">
      <c r="A4743">
        <v>1987</v>
      </c>
      <c r="B4743">
        <v>4</v>
      </c>
      <c r="C4743" s="2">
        <v>3.0555555555555555E-2</v>
      </c>
      <c r="D4743">
        <v>1</v>
      </c>
      <c r="E4743">
        <v>10</v>
      </c>
      <c r="F4743" t="s">
        <v>441</v>
      </c>
      <c r="G4743" t="s">
        <v>4542</v>
      </c>
      <c r="H4743">
        <v>39</v>
      </c>
      <c r="I4743">
        <v>20</v>
      </c>
      <c r="J4743">
        <v>0.87</v>
      </c>
      <c r="K4743">
        <v>1.54</v>
      </c>
      <c r="L4743">
        <v>0</v>
      </c>
      <c r="M4743" t="str">
        <f t="shared" si="224"/>
        <v/>
      </c>
      <c r="N4743" s="12" t="str">
        <f t="shared" si="225"/>
        <v/>
      </c>
      <c r="O4743" t="str">
        <f t="shared" si="226"/>
        <v/>
      </c>
    </row>
    <row r="4744" spans="1:15" x14ac:dyDescent="0.25">
      <c r="A4744">
        <v>1987</v>
      </c>
      <c r="B4744">
        <v>4</v>
      </c>
      <c r="C4744" s="2">
        <v>2.013888888888889E-2</v>
      </c>
      <c r="D4744">
        <v>2</v>
      </c>
      <c r="E4744">
        <v>1</v>
      </c>
      <c r="F4744" t="s">
        <v>267</v>
      </c>
      <c r="G4744" t="s">
        <v>4541</v>
      </c>
      <c r="H4744">
        <v>39</v>
      </c>
      <c r="I4744">
        <v>20</v>
      </c>
      <c r="J4744">
        <v>1.54</v>
      </c>
      <c r="K4744">
        <v>1.8</v>
      </c>
      <c r="L4744">
        <v>0</v>
      </c>
      <c r="M4744" t="str">
        <f t="shared" si="224"/>
        <v/>
      </c>
      <c r="N4744" s="12" t="str">
        <f t="shared" si="225"/>
        <v/>
      </c>
      <c r="O4744" t="str">
        <f t="shared" si="226"/>
        <v/>
      </c>
    </row>
    <row r="4745" spans="1:15" x14ac:dyDescent="0.25">
      <c r="A4745">
        <v>1987</v>
      </c>
      <c r="B4745">
        <v>4</v>
      </c>
      <c r="C4745" s="2">
        <v>1.6666666666666666E-2</v>
      </c>
      <c r="D4745">
        <v>1</v>
      </c>
      <c r="E4745">
        <v>10</v>
      </c>
      <c r="F4745" t="s">
        <v>271</v>
      </c>
      <c r="G4745" t="s">
        <v>4540</v>
      </c>
      <c r="H4745">
        <v>39</v>
      </c>
      <c r="I4745">
        <v>20</v>
      </c>
      <c r="J4745">
        <v>1.8</v>
      </c>
      <c r="K4745">
        <v>3.31</v>
      </c>
      <c r="L4745">
        <v>0</v>
      </c>
      <c r="M4745" t="str">
        <f t="shared" si="224"/>
        <v/>
      </c>
      <c r="N4745" s="12" t="str">
        <f t="shared" si="225"/>
        <v/>
      </c>
      <c r="O4745" t="str">
        <f t="shared" si="226"/>
        <v/>
      </c>
    </row>
    <row r="4746" spans="1:15" x14ac:dyDescent="0.25">
      <c r="A4746">
        <v>1987</v>
      </c>
      <c r="B4746">
        <v>4</v>
      </c>
      <c r="C4746" s="2">
        <v>1.1111111111111112E-2</v>
      </c>
      <c r="D4746">
        <v>1</v>
      </c>
      <c r="E4746">
        <v>10</v>
      </c>
      <c r="F4746" t="s">
        <v>517</v>
      </c>
      <c r="G4746" t="s">
        <v>4539</v>
      </c>
      <c r="H4746">
        <v>39</v>
      </c>
      <c r="I4746">
        <v>20</v>
      </c>
      <c r="J4746">
        <v>3.31</v>
      </c>
      <c r="K4746">
        <v>4.04</v>
      </c>
      <c r="L4746">
        <v>0</v>
      </c>
      <c r="M4746" t="str">
        <f t="shared" si="224"/>
        <v/>
      </c>
      <c r="N4746" s="12" t="str">
        <f t="shared" si="225"/>
        <v/>
      </c>
      <c r="O4746" t="str">
        <f t="shared" si="226"/>
        <v/>
      </c>
    </row>
    <row r="4747" spans="1:15" x14ac:dyDescent="0.25">
      <c r="A4747">
        <v>1987</v>
      </c>
      <c r="B4747">
        <v>4</v>
      </c>
      <c r="C4747" s="2">
        <v>5.5555555555555558E-3</v>
      </c>
      <c r="D4747">
        <v>1</v>
      </c>
      <c r="E4747">
        <v>10</v>
      </c>
      <c r="F4747" t="s">
        <v>518</v>
      </c>
      <c r="G4747" t="s">
        <v>4538</v>
      </c>
      <c r="H4747">
        <v>39</v>
      </c>
      <c r="I4747">
        <v>20</v>
      </c>
      <c r="J4747">
        <v>4.04</v>
      </c>
      <c r="K4747">
        <v>2.69</v>
      </c>
      <c r="L4747">
        <v>0</v>
      </c>
      <c r="M4747" t="str">
        <f t="shared" si="224"/>
        <v/>
      </c>
      <c r="N4747" s="12" t="str">
        <f t="shared" si="225"/>
        <v/>
      </c>
      <c r="O4747" t="str">
        <f t="shared" si="226"/>
        <v/>
      </c>
    </row>
    <row r="4748" spans="1:15" x14ac:dyDescent="0.25">
      <c r="A4748">
        <v>1987</v>
      </c>
      <c r="G4748" t="s">
        <v>233</v>
      </c>
      <c r="H4748">
        <v>39</v>
      </c>
      <c r="I4748">
        <v>20</v>
      </c>
      <c r="J4748">
        <v>2.69</v>
      </c>
      <c r="K4748">
        <v>0</v>
      </c>
      <c r="M4748" t="str">
        <f t="shared" si="224"/>
        <v/>
      </c>
      <c r="N4748" s="12" t="str">
        <f t="shared" si="225"/>
        <v/>
      </c>
      <c r="O4748" t="str">
        <f t="shared" si="226"/>
        <v/>
      </c>
    </row>
    <row r="4749" spans="1:15" x14ac:dyDescent="0.25">
      <c r="A4749">
        <v>1986</v>
      </c>
      <c r="B4749">
        <v>1</v>
      </c>
      <c r="C4749" s="2">
        <v>0.625</v>
      </c>
      <c r="G4749" t="s">
        <v>4778</v>
      </c>
      <c r="H4749">
        <v>0</v>
      </c>
      <c r="I4749">
        <v>0</v>
      </c>
      <c r="J4749">
        <v>0</v>
      </c>
      <c r="K4749">
        <v>0.04</v>
      </c>
      <c r="L4749">
        <v>77.2</v>
      </c>
      <c r="M4749">
        <f t="shared" si="224"/>
        <v>1</v>
      </c>
      <c r="N4749" s="12">
        <f t="shared" si="225"/>
        <v>0</v>
      </c>
      <c r="O4749">
        <f t="shared" si="226"/>
        <v>0</v>
      </c>
    </row>
    <row r="4750" spans="1:15" x14ac:dyDescent="0.25">
      <c r="A4750">
        <v>1986</v>
      </c>
      <c r="B4750">
        <v>1</v>
      </c>
      <c r="C4750" s="2">
        <v>0.6118055555555556</v>
      </c>
      <c r="D4750">
        <v>1</v>
      </c>
      <c r="E4750">
        <v>10</v>
      </c>
      <c r="F4750" t="s">
        <v>4686</v>
      </c>
      <c r="G4750" t="s">
        <v>4677</v>
      </c>
      <c r="H4750">
        <v>0</v>
      </c>
      <c r="I4750">
        <v>0</v>
      </c>
      <c r="J4750">
        <v>0.04</v>
      </c>
      <c r="K4750">
        <v>0.55000000000000004</v>
      </c>
      <c r="L4750">
        <v>78.3</v>
      </c>
      <c r="M4750" t="str">
        <f t="shared" si="224"/>
        <v/>
      </c>
      <c r="N4750" s="12" t="str">
        <f t="shared" si="225"/>
        <v/>
      </c>
      <c r="O4750" t="str">
        <f t="shared" si="226"/>
        <v/>
      </c>
    </row>
    <row r="4751" spans="1:15" x14ac:dyDescent="0.25">
      <c r="A4751">
        <v>1986</v>
      </c>
      <c r="B4751">
        <v>1</v>
      </c>
      <c r="C4751" s="2">
        <v>0.59861111111111109</v>
      </c>
      <c r="D4751">
        <v>2</v>
      </c>
      <c r="E4751">
        <v>3</v>
      </c>
      <c r="F4751" t="s">
        <v>1332</v>
      </c>
      <c r="G4751" t="s">
        <v>4777</v>
      </c>
      <c r="H4751">
        <v>0</v>
      </c>
      <c r="I4751">
        <v>0</v>
      </c>
      <c r="J4751">
        <v>0.55000000000000004</v>
      </c>
      <c r="K4751">
        <v>-4.3099999999999996</v>
      </c>
      <c r="L4751">
        <v>66.2</v>
      </c>
      <c r="M4751" t="str">
        <f t="shared" si="224"/>
        <v/>
      </c>
      <c r="N4751" s="12" t="str">
        <f t="shared" si="225"/>
        <v/>
      </c>
      <c r="O4751" t="str">
        <f t="shared" si="226"/>
        <v/>
      </c>
    </row>
    <row r="4752" spans="1:15" x14ac:dyDescent="0.25">
      <c r="A4752">
        <v>1986</v>
      </c>
      <c r="B4752">
        <v>1</v>
      </c>
      <c r="C4752" s="2">
        <v>0.58402777777777781</v>
      </c>
      <c r="D4752">
        <v>1</v>
      </c>
      <c r="E4752">
        <v>10</v>
      </c>
      <c r="F4752" t="s">
        <v>1466</v>
      </c>
      <c r="G4752" t="s">
        <v>4776</v>
      </c>
      <c r="H4752">
        <v>0</v>
      </c>
      <c r="I4752">
        <v>0</v>
      </c>
      <c r="J4752">
        <v>4.3099999999999996</v>
      </c>
      <c r="K4752">
        <v>3.75</v>
      </c>
      <c r="L4752">
        <v>67.599999999999994</v>
      </c>
      <c r="M4752" t="str">
        <f t="shared" si="224"/>
        <v/>
      </c>
      <c r="N4752" s="12" t="str">
        <f t="shared" si="225"/>
        <v/>
      </c>
      <c r="O4752" t="str">
        <f t="shared" si="226"/>
        <v/>
      </c>
    </row>
    <row r="4753" spans="1:15" x14ac:dyDescent="0.25">
      <c r="A4753">
        <v>1986</v>
      </c>
      <c r="B4753">
        <v>1</v>
      </c>
      <c r="C4753" s="2">
        <v>0.5805555555555556</v>
      </c>
      <c r="D4753">
        <v>2</v>
      </c>
      <c r="E4753">
        <v>10</v>
      </c>
      <c r="F4753" t="s">
        <v>1466</v>
      </c>
      <c r="G4753" t="s">
        <v>4751</v>
      </c>
      <c r="H4753">
        <v>0</v>
      </c>
      <c r="I4753">
        <v>0</v>
      </c>
      <c r="J4753">
        <v>3.75</v>
      </c>
      <c r="K4753">
        <v>3.03</v>
      </c>
      <c r="L4753">
        <v>69.5</v>
      </c>
      <c r="M4753" t="str">
        <f t="shared" si="224"/>
        <v/>
      </c>
      <c r="N4753" s="12" t="str">
        <f t="shared" si="225"/>
        <v/>
      </c>
      <c r="O4753" t="str">
        <f t="shared" si="226"/>
        <v/>
      </c>
    </row>
    <row r="4754" spans="1:15" x14ac:dyDescent="0.25">
      <c r="A4754">
        <v>1986</v>
      </c>
      <c r="B4754">
        <v>1</v>
      </c>
      <c r="C4754" s="2">
        <v>0.57708333333333328</v>
      </c>
      <c r="D4754">
        <v>3</v>
      </c>
      <c r="E4754">
        <v>10</v>
      </c>
      <c r="F4754" t="s">
        <v>1466</v>
      </c>
      <c r="G4754" t="s">
        <v>4767</v>
      </c>
      <c r="H4754">
        <v>0</v>
      </c>
      <c r="I4754">
        <v>0</v>
      </c>
      <c r="J4754">
        <v>3.03</v>
      </c>
      <c r="K4754">
        <v>2.1800000000000002</v>
      </c>
      <c r="L4754">
        <v>71.599999999999994</v>
      </c>
      <c r="M4754" t="str">
        <f t="shared" si="224"/>
        <v/>
      </c>
      <c r="N4754" s="12" t="str">
        <f t="shared" si="225"/>
        <v/>
      </c>
      <c r="O4754" t="str">
        <f t="shared" si="226"/>
        <v/>
      </c>
    </row>
    <row r="4755" spans="1:15" x14ac:dyDescent="0.25">
      <c r="A4755">
        <v>1986</v>
      </c>
      <c r="B4755">
        <v>1</v>
      </c>
      <c r="C4755" s="2">
        <v>0.57361111111111118</v>
      </c>
      <c r="D4755">
        <v>4</v>
      </c>
      <c r="E4755">
        <v>10</v>
      </c>
      <c r="F4755" t="s">
        <v>1466</v>
      </c>
      <c r="G4755" t="s">
        <v>4775</v>
      </c>
      <c r="H4755">
        <v>3</v>
      </c>
      <c r="I4755">
        <v>0</v>
      </c>
      <c r="J4755">
        <v>2.1800000000000002</v>
      </c>
      <c r="K4755">
        <v>3</v>
      </c>
      <c r="L4755">
        <v>69.5</v>
      </c>
      <c r="M4755">
        <f t="shared" si="224"/>
        <v>1</v>
      </c>
      <c r="N4755" s="12">
        <f t="shared" si="225"/>
        <v>8.5648148148148031E-4</v>
      </c>
      <c r="O4755">
        <f t="shared" si="226"/>
        <v>3</v>
      </c>
    </row>
    <row r="4756" spans="1:15" x14ac:dyDescent="0.25">
      <c r="A4756">
        <v>1986</v>
      </c>
      <c r="B4756">
        <v>1</v>
      </c>
      <c r="C4756" s="2">
        <v>0.57013888888888886</v>
      </c>
      <c r="G4756" t="s">
        <v>4774</v>
      </c>
      <c r="H4756">
        <v>3</v>
      </c>
      <c r="I4756">
        <v>0</v>
      </c>
      <c r="J4756">
        <v>0</v>
      </c>
      <c r="K4756">
        <v>1</v>
      </c>
      <c r="L4756">
        <v>72.099999999999994</v>
      </c>
      <c r="M4756" t="str">
        <f t="shared" si="224"/>
        <v/>
      </c>
      <c r="N4756" s="12" t="str">
        <f t="shared" si="225"/>
        <v/>
      </c>
      <c r="O4756" t="str">
        <f t="shared" si="226"/>
        <v/>
      </c>
    </row>
    <row r="4757" spans="1:15" x14ac:dyDescent="0.25">
      <c r="A4757">
        <v>1986</v>
      </c>
      <c r="B4757">
        <v>1</v>
      </c>
      <c r="C4757" s="2">
        <v>0.54999999999999993</v>
      </c>
      <c r="D4757">
        <v>1</v>
      </c>
      <c r="E4757">
        <v>10</v>
      </c>
      <c r="F4757" t="s">
        <v>1481</v>
      </c>
      <c r="G4757" t="s">
        <v>4773</v>
      </c>
      <c r="H4757">
        <v>3</v>
      </c>
      <c r="I4757">
        <v>0</v>
      </c>
      <c r="J4757">
        <v>1</v>
      </c>
      <c r="K4757">
        <v>0.46</v>
      </c>
      <c r="L4757">
        <v>70.5</v>
      </c>
      <c r="M4757" t="str">
        <f t="shared" si="224"/>
        <v/>
      </c>
      <c r="N4757" s="12" t="str">
        <f t="shared" si="225"/>
        <v/>
      </c>
      <c r="O4757" t="str">
        <f t="shared" si="226"/>
        <v/>
      </c>
    </row>
    <row r="4758" spans="1:15" x14ac:dyDescent="0.25">
      <c r="A4758">
        <v>1986</v>
      </c>
      <c r="B4758">
        <v>1</v>
      </c>
      <c r="C4758" s="2">
        <v>0.52986111111111112</v>
      </c>
      <c r="D4758">
        <v>2</v>
      </c>
      <c r="E4758">
        <v>10</v>
      </c>
      <c r="F4758" t="s">
        <v>1481</v>
      </c>
      <c r="G4758" t="s">
        <v>4772</v>
      </c>
      <c r="H4758">
        <v>3</v>
      </c>
      <c r="I4758">
        <v>0</v>
      </c>
      <c r="J4758">
        <v>0.46</v>
      </c>
      <c r="K4758">
        <v>3.84</v>
      </c>
      <c r="L4758">
        <v>78.599999999999994</v>
      </c>
      <c r="M4758" t="str">
        <f t="shared" si="224"/>
        <v/>
      </c>
      <c r="N4758" s="12" t="str">
        <f t="shared" si="225"/>
        <v/>
      </c>
      <c r="O4758" t="str">
        <f t="shared" si="226"/>
        <v/>
      </c>
    </row>
    <row r="4759" spans="1:15" x14ac:dyDescent="0.25">
      <c r="A4759">
        <v>1986</v>
      </c>
      <c r="B4759">
        <v>1</v>
      </c>
      <c r="C4759" s="2">
        <v>0.50972222222222219</v>
      </c>
      <c r="D4759">
        <v>1</v>
      </c>
      <c r="E4759">
        <v>10</v>
      </c>
      <c r="F4759" t="s">
        <v>490</v>
      </c>
      <c r="G4759" t="s">
        <v>4651</v>
      </c>
      <c r="H4759">
        <v>3</v>
      </c>
      <c r="I4759">
        <v>0</v>
      </c>
      <c r="J4759">
        <v>3.84</v>
      </c>
      <c r="K4759">
        <v>4.2699999999999996</v>
      </c>
      <c r="L4759">
        <v>79.5</v>
      </c>
      <c r="M4759" t="str">
        <f t="shared" si="224"/>
        <v/>
      </c>
      <c r="N4759" s="12" t="str">
        <f t="shared" si="225"/>
        <v/>
      </c>
      <c r="O4759" t="str">
        <f t="shared" si="226"/>
        <v/>
      </c>
    </row>
    <row r="4760" spans="1:15" x14ac:dyDescent="0.25">
      <c r="A4760">
        <v>1986</v>
      </c>
      <c r="B4760">
        <v>1</v>
      </c>
      <c r="C4760" s="2">
        <v>0.48958333333333331</v>
      </c>
      <c r="D4760">
        <v>2</v>
      </c>
      <c r="E4760">
        <v>3</v>
      </c>
      <c r="F4760" t="s">
        <v>492</v>
      </c>
      <c r="G4760" t="s">
        <v>4771</v>
      </c>
      <c r="H4760">
        <v>3</v>
      </c>
      <c r="I4760">
        <v>0</v>
      </c>
      <c r="J4760">
        <v>4.2699999999999996</v>
      </c>
      <c r="K4760">
        <v>4.6500000000000004</v>
      </c>
      <c r="L4760">
        <v>80.2</v>
      </c>
      <c r="M4760" t="str">
        <f t="shared" si="224"/>
        <v/>
      </c>
      <c r="N4760" s="12" t="str">
        <f t="shared" si="225"/>
        <v/>
      </c>
      <c r="O4760" t="str">
        <f t="shared" si="226"/>
        <v/>
      </c>
    </row>
    <row r="4761" spans="1:15" x14ac:dyDescent="0.25">
      <c r="A4761">
        <v>1986</v>
      </c>
      <c r="B4761">
        <v>1</v>
      </c>
      <c r="C4761" s="2">
        <v>0.4694444444444445</v>
      </c>
      <c r="D4761">
        <v>1</v>
      </c>
      <c r="E4761">
        <v>10</v>
      </c>
      <c r="F4761" t="s">
        <v>454</v>
      </c>
      <c r="G4761" t="s">
        <v>4666</v>
      </c>
      <c r="H4761">
        <v>3</v>
      </c>
      <c r="I4761">
        <v>0</v>
      </c>
      <c r="J4761">
        <v>4.6500000000000004</v>
      </c>
      <c r="K4761">
        <v>4.16</v>
      </c>
      <c r="L4761">
        <v>79.099999999999994</v>
      </c>
      <c r="M4761" t="str">
        <f t="shared" si="224"/>
        <v/>
      </c>
      <c r="N4761" s="12" t="str">
        <f t="shared" si="225"/>
        <v/>
      </c>
      <c r="O4761" t="str">
        <f t="shared" si="226"/>
        <v/>
      </c>
    </row>
    <row r="4762" spans="1:15" x14ac:dyDescent="0.25">
      <c r="A4762">
        <v>1986</v>
      </c>
      <c r="B4762">
        <v>1</v>
      </c>
      <c r="C4762" s="2">
        <v>0.44930555555555557</v>
      </c>
      <c r="D4762">
        <v>2</v>
      </c>
      <c r="E4762">
        <v>9</v>
      </c>
      <c r="F4762" t="s">
        <v>472</v>
      </c>
      <c r="G4762" t="s">
        <v>4696</v>
      </c>
      <c r="H4762">
        <v>3</v>
      </c>
      <c r="I4762">
        <v>0</v>
      </c>
      <c r="J4762">
        <v>4.16</v>
      </c>
      <c r="K4762">
        <v>3.26</v>
      </c>
      <c r="L4762">
        <v>76.900000000000006</v>
      </c>
      <c r="M4762" t="str">
        <f t="shared" si="224"/>
        <v/>
      </c>
      <c r="N4762" s="12" t="str">
        <f t="shared" si="225"/>
        <v/>
      </c>
      <c r="O4762" t="str">
        <f t="shared" si="226"/>
        <v/>
      </c>
    </row>
    <row r="4763" spans="1:15" x14ac:dyDescent="0.25">
      <c r="A4763">
        <v>1986</v>
      </c>
      <c r="B4763">
        <v>1</v>
      </c>
      <c r="C4763" s="2">
        <v>0.4291666666666667</v>
      </c>
      <c r="D4763">
        <v>3</v>
      </c>
      <c r="E4763">
        <v>9</v>
      </c>
      <c r="F4763" t="s">
        <v>472</v>
      </c>
      <c r="G4763" t="s">
        <v>4770</v>
      </c>
      <c r="H4763">
        <v>3</v>
      </c>
      <c r="I4763">
        <v>0</v>
      </c>
      <c r="J4763">
        <v>3.26</v>
      </c>
      <c r="K4763">
        <v>2.79</v>
      </c>
      <c r="L4763">
        <v>75.7</v>
      </c>
      <c r="M4763" t="str">
        <f t="shared" si="224"/>
        <v/>
      </c>
      <c r="N4763" s="12" t="str">
        <f t="shared" si="225"/>
        <v/>
      </c>
      <c r="O4763" t="str">
        <f t="shared" si="226"/>
        <v/>
      </c>
    </row>
    <row r="4764" spans="1:15" x14ac:dyDescent="0.25">
      <c r="A4764">
        <v>1986</v>
      </c>
      <c r="B4764">
        <v>1</v>
      </c>
      <c r="C4764" s="2">
        <v>0.40902777777777777</v>
      </c>
      <c r="D4764">
        <v>4</v>
      </c>
      <c r="E4764">
        <v>6</v>
      </c>
      <c r="F4764" t="s">
        <v>1223</v>
      </c>
      <c r="G4764" t="s">
        <v>4769</v>
      </c>
      <c r="H4764">
        <v>3</v>
      </c>
      <c r="I4764">
        <v>3</v>
      </c>
      <c r="J4764">
        <v>2.79</v>
      </c>
      <c r="K4764">
        <v>3</v>
      </c>
      <c r="L4764">
        <v>76.099999999999994</v>
      </c>
      <c r="M4764">
        <f t="shared" si="224"/>
        <v>1</v>
      </c>
      <c r="N4764" s="12">
        <f t="shared" si="225"/>
        <v>3.5995370370370374E-3</v>
      </c>
      <c r="O4764">
        <f t="shared" si="226"/>
        <v>0</v>
      </c>
    </row>
    <row r="4765" spans="1:15" x14ac:dyDescent="0.25">
      <c r="A4765">
        <v>1986</v>
      </c>
      <c r="B4765">
        <v>1</v>
      </c>
      <c r="C4765" s="2">
        <v>0.3888888888888889</v>
      </c>
      <c r="G4765" t="s">
        <v>4768</v>
      </c>
      <c r="H4765">
        <v>3</v>
      </c>
      <c r="I4765">
        <v>3</v>
      </c>
      <c r="J4765">
        <v>0</v>
      </c>
      <c r="K4765">
        <v>1.66</v>
      </c>
      <c r="L4765">
        <v>71.8</v>
      </c>
      <c r="M4765" t="str">
        <f t="shared" si="224"/>
        <v/>
      </c>
      <c r="N4765" s="12" t="str">
        <f t="shared" si="225"/>
        <v/>
      </c>
      <c r="O4765" t="str">
        <f t="shared" si="226"/>
        <v/>
      </c>
    </row>
    <row r="4766" spans="1:15" x14ac:dyDescent="0.25">
      <c r="A4766">
        <v>1986</v>
      </c>
      <c r="B4766">
        <v>1</v>
      </c>
      <c r="C4766" s="2">
        <v>0.38055555555555554</v>
      </c>
      <c r="D4766">
        <v>1</v>
      </c>
      <c r="E4766">
        <v>10</v>
      </c>
      <c r="F4766" t="s">
        <v>520</v>
      </c>
      <c r="G4766" t="s">
        <v>4767</v>
      </c>
      <c r="H4766">
        <v>3</v>
      </c>
      <c r="I4766">
        <v>3</v>
      </c>
      <c r="J4766">
        <v>1.66</v>
      </c>
      <c r="K4766">
        <v>1.1200000000000001</v>
      </c>
      <c r="L4766">
        <v>73.2</v>
      </c>
      <c r="M4766" t="str">
        <f t="shared" si="224"/>
        <v/>
      </c>
      <c r="N4766" s="12" t="str">
        <f t="shared" si="225"/>
        <v/>
      </c>
      <c r="O4766" t="str">
        <f t="shared" si="226"/>
        <v/>
      </c>
    </row>
    <row r="4767" spans="1:15" x14ac:dyDescent="0.25">
      <c r="A4767">
        <v>1986</v>
      </c>
      <c r="B4767">
        <v>1</v>
      </c>
      <c r="C4767" s="2">
        <v>0.37222222222222223</v>
      </c>
      <c r="D4767">
        <v>2</v>
      </c>
      <c r="E4767">
        <v>10</v>
      </c>
      <c r="F4767" t="s">
        <v>520</v>
      </c>
      <c r="G4767" t="s">
        <v>4751</v>
      </c>
      <c r="H4767">
        <v>3</v>
      </c>
      <c r="I4767">
        <v>3</v>
      </c>
      <c r="J4767">
        <v>1.1200000000000001</v>
      </c>
      <c r="K4767">
        <v>0.43</v>
      </c>
      <c r="L4767">
        <v>74.900000000000006</v>
      </c>
      <c r="M4767" t="str">
        <f t="shared" si="224"/>
        <v/>
      </c>
      <c r="N4767" s="12" t="str">
        <f t="shared" si="225"/>
        <v/>
      </c>
      <c r="O4767" t="str">
        <f t="shared" si="226"/>
        <v/>
      </c>
    </row>
    <row r="4768" spans="1:15" x14ac:dyDescent="0.25">
      <c r="A4768">
        <v>1986</v>
      </c>
      <c r="B4768">
        <v>1</v>
      </c>
      <c r="C4768" s="2">
        <v>0.36388888888888887</v>
      </c>
      <c r="D4768">
        <v>3</v>
      </c>
      <c r="E4768">
        <v>10</v>
      </c>
      <c r="F4768" t="s">
        <v>520</v>
      </c>
      <c r="G4768" t="s">
        <v>4766</v>
      </c>
      <c r="H4768">
        <v>3</v>
      </c>
      <c r="I4768">
        <v>3</v>
      </c>
      <c r="J4768">
        <v>0.43</v>
      </c>
      <c r="K4768">
        <v>-1.31</v>
      </c>
      <c r="L4768">
        <v>79</v>
      </c>
      <c r="M4768" t="str">
        <f t="shared" si="224"/>
        <v/>
      </c>
      <c r="N4768" s="12" t="str">
        <f t="shared" si="225"/>
        <v/>
      </c>
      <c r="O4768" t="str">
        <f t="shared" si="226"/>
        <v/>
      </c>
    </row>
    <row r="4769" spans="1:15" x14ac:dyDescent="0.25">
      <c r="A4769">
        <v>1986</v>
      </c>
      <c r="B4769">
        <v>1</v>
      </c>
      <c r="C4769" s="2">
        <v>0.35555555555555557</v>
      </c>
      <c r="D4769">
        <v>4</v>
      </c>
      <c r="E4769">
        <v>20</v>
      </c>
      <c r="F4769" t="s">
        <v>485</v>
      </c>
      <c r="G4769" t="s">
        <v>4749</v>
      </c>
      <c r="H4769">
        <v>3</v>
      </c>
      <c r="I4769">
        <v>3</v>
      </c>
      <c r="J4769">
        <v>-1.31</v>
      </c>
      <c r="K4769">
        <v>-0.87</v>
      </c>
      <c r="L4769">
        <v>77.900000000000006</v>
      </c>
      <c r="M4769" t="str">
        <f t="shared" si="224"/>
        <v/>
      </c>
      <c r="N4769" s="12" t="str">
        <f t="shared" si="225"/>
        <v/>
      </c>
      <c r="O4769" t="str">
        <f t="shared" si="226"/>
        <v/>
      </c>
    </row>
    <row r="4770" spans="1:15" x14ac:dyDescent="0.25">
      <c r="A4770">
        <v>1986</v>
      </c>
      <c r="B4770">
        <v>1</v>
      </c>
      <c r="C4770" s="2">
        <v>0.34583333333333338</v>
      </c>
      <c r="D4770">
        <v>1</v>
      </c>
      <c r="E4770">
        <v>10</v>
      </c>
      <c r="F4770" t="s">
        <v>1328</v>
      </c>
      <c r="G4770" t="s">
        <v>4765</v>
      </c>
      <c r="H4770">
        <v>3</v>
      </c>
      <c r="I4770">
        <v>3</v>
      </c>
      <c r="J4770">
        <v>0.87</v>
      </c>
      <c r="K4770">
        <v>2.13</v>
      </c>
      <c r="L4770">
        <v>80.7</v>
      </c>
      <c r="M4770" t="str">
        <f t="shared" si="224"/>
        <v/>
      </c>
      <c r="N4770" s="12" t="str">
        <f t="shared" si="225"/>
        <v/>
      </c>
      <c r="O4770" t="str">
        <f t="shared" si="226"/>
        <v/>
      </c>
    </row>
    <row r="4771" spans="1:15" x14ac:dyDescent="0.25">
      <c r="A4771">
        <v>1986</v>
      </c>
      <c r="B4771">
        <v>1</v>
      </c>
      <c r="C4771" s="2">
        <v>0.32708333333333334</v>
      </c>
      <c r="D4771">
        <v>1</v>
      </c>
      <c r="E4771">
        <v>10</v>
      </c>
      <c r="F4771" t="s">
        <v>1351</v>
      </c>
      <c r="G4771" t="s">
        <v>4727</v>
      </c>
      <c r="H4771">
        <v>3</v>
      </c>
      <c r="I4771">
        <v>3</v>
      </c>
      <c r="J4771">
        <v>2.13</v>
      </c>
      <c r="K4771">
        <v>1.58</v>
      </c>
      <c r="L4771">
        <v>79.5</v>
      </c>
      <c r="M4771" t="str">
        <f t="shared" si="224"/>
        <v/>
      </c>
      <c r="N4771" s="12" t="str">
        <f t="shared" si="225"/>
        <v/>
      </c>
      <c r="O4771" t="str">
        <f t="shared" si="226"/>
        <v/>
      </c>
    </row>
    <row r="4772" spans="1:15" x14ac:dyDescent="0.25">
      <c r="A4772">
        <v>1986</v>
      </c>
      <c r="B4772">
        <v>1</v>
      </c>
      <c r="C4772" s="2">
        <v>0.30833333333333335</v>
      </c>
      <c r="D4772">
        <v>2</v>
      </c>
      <c r="E4772">
        <v>10</v>
      </c>
      <c r="F4772" t="s">
        <v>1351</v>
      </c>
      <c r="G4772" t="s">
        <v>4764</v>
      </c>
      <c r="H4772">
        <v>3</v>
      </c>
      <c r="I4772">
        <v>3</v>
      </c>
      <c r="J4772">
        <v>1.58</v>
      </c>
      <c r="K4772">
        <v>0.5</v>
      </c>
      <c r="L4772">
        <v>76.900000000000006</v>
      </c>
      <c r="M4772" t="str">
        <f t="shared" si="224"/>
        <v/>
      </c>
      <c r="N4772" s="12" t="str">
        <f t="shared" si="225"/>
        <v/>
      </c>
      <c r="O4772" t="str">
        <f t="shared" si="226"/>
        <v/>
      </c>
    </row>
    <row r="4773" spans="1:15" x14ac:dyDescent="0.25">
      <c r="A4773">
        <v>1986</v>
      </c>
      <c r="B4773">
        <v>1</v>
      </c>
      <c r="C4773" s="2">
        <v>0.28958333333333336</v>
      </c>
      <c r="D4773">
        <v>3</v>
      </c>
      <c r="E4773">
        <v>13</v>
      </c>
      <c r="F4773" t="s">
        <v>1448</v>
      </c>
      <c r="G4773" t="s">
        <v>4673</v>
      </c>
      <c r="H4773">
        <v>3</v>
      </c>
      <c r="I4773">
        <v>3</v>
      </c>
      <c r="J4773">
        <v>0.5</v>
      </c>
      <c r="K4773">
        <v>-0.19</v>
      </c>
      <c r="L4773">
        <v>75.099999999999994</v>
      </c>
      <c r="M4773" t="str">
        <f t="shared" si="224"/>
        <v/>
      </c>
      <c r="N4773" s="12" t="str">
        <f t="shared" si="225"/>
        <v/>
      </c>
      <c r="O4773" t="str">
        <f t="shared" si="226"/>
        <v/>
      </c>
    </row>
    <row r="4774" spans="1:15" x14ac:dyDescent="0.25">
      <c r="A4774">
        <v>1986</v>
      </c>
      <c r="B4774">
        <v>1</v>
      </c>
      <c r="C4774" s="2">
        <v>0.27083333333333331</v>
      </c>
      <c r="D4774">
        <v>4</v>
      </c>
      <c r="E4774">
        <v>10</v>
      </c>
      <c r="F4774" t="s">
        <v>1351</v>
      </c>
      <c r="G4774" t="s">
        <v>4763</v>
      </c>
      <c r="H4774">
        <v>3</v>
      </c>
      <c r="I4774">
        <v>3</v>
      </c>
      <c r="J4774">
        <v>-0.19</v>
      </c>
      <c r="K4774">
        <v>-0.28000000000000003</v>
      </c>
      <c r="L4774">
        <v>74.7</v>
      </c>
      <c r="M4774" t="str">
        <f t="shared" si="224"/>
        <v/>
      </c>
      <c r="N4774" s="12" t="str">
        <f t="shared" si="225"/>
        <v/>
      </c>
      <c r="O4774" t="str">
        <f t="shared" si="226"/>
        <v/>
      </c>
    </row>
    <row r="4775" spans="1:15" x14ac:dyDescent="0.25">
      <c r="A4775">
        <v>1986</v>
      </c>
      <c r="B4775">
        <v>1</v>
      </c>
      <c r="C4775" s="2">
        <v>0.24930555555555556</v>
      </c>
      <c r="D4775">
        <v>1</v>
      </c>
      <c r="E4775">
        <v>10</v>
      </c>
      <c r="F4775" t="s">
        <v>456</v>
      </c>
      <c r="G4775" t="s">
        <v>4739</v>
      </c>
      <c r="H4775">
        <v>3</v>
      </c>
      <c r="I4775">
        <v>3</v>
      </c>
      <c r="J4775">
        <v>0.28000000000000003</v>
      </c>
      <c r="K4775">
        <v>-0.27</v>
      </c>
      <c r="L4775">
        <v>76</v>
      </c>
      <c r="M4775" t="str">
        <f t="shared" si="224"/>
        <v/>
      </c>
      <c r="N4775" s="12" t="str">
        <f t="shared" si="225"/>
        <v/>
      </c>
      <c r="O4775" t="str">
        <f t="shared" si="226"/>
        <v/>
      </c>
    </row>
    <row r="4776" spans="1:15" x14ac:dyDescent="0.25">
      <c r="A4776">
        <v>1986</v>
      </c>
      <c r="B4776">
        <v>1</v>
      </c>
      <c r="C4776" s="2">
        <v>0.23472222222222219</v>
      </c>
      <c r="D4776">
        <v>2</v>
      </c>
      <c r="E4776">
        <v>10</v>
      </c>
      <c r="F4776" t="s">
        <v>456</v>
      </c>
      <c r="G4776" t="s">
        <v>4762</v>
      </c>
      <c r="H4776">
        <v>3</v>
      </c>
      <c r="I4776">
        <v>3</v>
      </c>
      <c r="J4776">
        <v>-0.27</v>
      </c>
      <c r="K4776">
        <v>-4.71</v>
      </c>
      <c r="L4776">
        <v>85.6</v>
      </c>
      <c r="M4776" t="str">
        <f t="shared" si="224"/>
        <v/>
      </c>
      <c r="N4776" s="12" t="str">
        <f t="shared" si="225"/>
        <v/>
      </c>
      <c r="O4776" t="str">
        <f t="shared" si="226"/>
        <v/>
      </c>
    </row>
    <row r="4777" spans="1:15" x14ac:dyDescent="0.25">
      <c r="A4777">
        <v>1986</v>
      </c>
      <c r="B4777">
        <v>1</v>
      </c>
      <c r="C4777" s="2">
        <v>0.22013888888888888</v>
      </c>
      <c r="D4777">
        <v>1</v>
      </c>
      <c r="E4777">
        <v>10</v>
      </c>
      <c r="F4777" t="s">
        <v>472</v>
      </c>
      <c r="G4777" t="s">
        <v>4761</v>
      </c>
      <c r="H4777">
        <v>3</v>
      </c>
      <c r="I4777">
        <v>3</v>
      </c>
      <c r="J4777">
        <v>4.71</v>
      </c>
      <c r="K4777">
        <v>5.54</v>
      </c>
      <c r="L4777">
        <v>87.1</v>
      </c>
      <c r="M4777" t="str">
        <f t="shared" si="224"/>
        <v/>
      </c>
      <c r="N4777" s="12" t="str">
        <f t="shared" si="225"/>
        <v/>
      </c>
      <c r="O4777" t="str">
        <f t="shared" si="226"/>
        <v/>
      </c>
    </row>
    <row r="4778" spans="1:15" x14ac:dyDescent="0.25">
      <c r="A4778">
        <v>1986</v>
      </c>
      <c r="B4778">
        <v>1</v>
      </c>
      <c r="C4778" s="2">
        <v>0.19722222222222222</v>
      </c>
      <c r="D4778">
        <v>2</v>
      </c>
      <c r="E4778">
        <v>2</v>
      </c>
      <c r="F4778" t="s">
        <v>1205</v>
      </c>
      <c r="G4778" t="s">
        <v>4666</v>
      </c>
      <c r="H4778">
        <v>3</v>
      </c>
      <c r="I4778">
        <v>3</v>
      </c>
      <c r="J4778">
        <v>5.54</v>
      </c>
      <c r="K4778">
        <v>5.01</v>
      </c>
      <c r="L4778">
        <v>86.1</v>
      </c>
      <c r="M4778" t="str">
        <f t="shared" si="224"/>
        <v/>
      </c>
      <c r="N4778" s="12" t="str">
        <f t="shared" si="225"/>
        <v/>
      </c>
      <c r="O4778" t="str">
        <f t="shared" si="226"/>
        <v/>
      </c>
    </row>
    <row r="4779" spans="1:15" x14ac:dyDescent="0.25">
      <c r="A4779">
        <v>1986</v>
      </c>
      <c r="B4779">
        <v>1</v>
      </c>
      <c r="C4779" s="2">
        <v>0.17430555555555557</v>
      </c>
      <c r="D4779">
        <v>3</v>
      </c>
      <c r="E4779">
        <v>1</v>
      </c>
      <c r="F4779" t="s">
        <v>515</v>
      </c>
      <c r="G4779" t="s">
        <v>4760</v>
      </c>
      <c r="H4779">
        <v>3</v>
      </c>
      <c r="I4779">
        <v>3</v>
      </c>
      <c r="J4779">
        <v>5.01</v>
      </c>
      <c r="K4779">
        <v>6.51</v>
      </c>
      <c r="L4779">
        <v>88.6</v>
      </c>
      <c r="M4779" t="str">
        <f t="shared" si="224"/>
        <v/>
      </c>
      <c r="N4779" s="12" t="str">
        <f t="shared" si="225"/>
        <v/>
      </c>
      <c r="O4779" t="str">
        <f t="shared" si="226"/>
        <v/>
      </c>
    </row>
    <row r="4780" spans="1:15" x14ac:dyDescent="0.25">
      <c r="A4780">
        <v>1986</v>
      </c>
      <c r="B4780">
        <v>1</v>
      </c>
      <c r="C4780" s="2">
        <v>0.15138888888888888</v>
      </c>
      <c r="D4780">
        <v>1</v>
      </c>
      <c r="E4780">
        <v>3</v>
      </c>
      <c r="F4780" t="s">
        <v>1862</v>
      </c>
      <c r="G4780" t="s">
        <v>4759</v>
      </c>
      <c r="H4780">
        <v>3</v>
      </c>
      <c r="I4780">
        <v>3</v>
      </c>
      <c r="J4780">
        <v>6.51</v>
      </c>
      <c r="K4780">
        <v>5.15</v>
      </c>
      <c r="L4780">
        <v>86.3</v>
      </c>
      <c r="M4780" t="str">
        <f t="shared" si="224"/>
        <v/>
      </c>
      <c r="N4780" s="12" t="str">
        <f t="shared" si="225"/>
        <v/>
      </c>
      <c r="O4780" t="str">
        <f t="shared" si="226"/>
        <v/>
      </c>
    </row>
    <row r="4781" spans="1:15" x14ac:dyDescent="0.25">
      <c r="A4781">
        <v>1986</v>
      </c>
      <c r="B4781">
        <v>1</v>
      </c>
      <c r="C4781" s="2">
        <v>0.12847222222222224</v>
      </c>
      <c r="D4781">
        <v>2</v>
      </c>
      <c r="E4781">
        <v>5</v>
      </c>
      <c r="F4781" t="s">
        <v>1205</v>
      </c>
      <c r="G4781" t="s">
        <v>4758</v>
      </c>
      <c r="H4781">
        <v>3</v>
      </c>
      <c r="I4781">
        <v>3</v>
      </c>
      <c r="J4781">
        <v>5.15</v>
      </c>
      <c r="K4781">
        <v>4.04</v>
      </c>
      <c r="L4781">
        <v>84.1</v>
      </c>
      <c r="M4781" t="str">
        <f t="shared" si="224"/>
        <v/>
      </c>
      <c r="N4781" s="12" t="str">
        <f t="shared" si="225"/>
        <v/>
      </c>
      <c r="O4781" t="str">
        <f t="shared" si="226"/>
        <v/>
      </c>
    </row>
    <row r="4782" spans="1:15" x14ac:dyDescent="0.25">
      <c r="A4782">
        <v>1986</v>
      </c>
      <c r="B4782">
        <v>1</v>
      </c>
      <c r="C4782" s="2">
        <v>0.10555555555555556</v>
      </c>
      <c r="D4782">
        <v>3</v>
      </c>
      <c r="E4782">
        <v>6</v>
      </c>
      <c r="F4782" t="s">
        <v>458</v>
      </c>
      <c r="G4782" t="s">
        <v>4757</v>
      </c>
      <c r="H4782">
        <v>3</v>
      </c>
      <c r="I4782">
        <v>3</v>
      </c>
      <c r="J4782">
        <v>4.04</v>
      </c>
      <c r="K4782">
        <v>2.99</v>
      </c>
      <c r="L4782">
        <v>81.900000000000006</v>
      </c>
      <c r="M4782" t="str">
        <f t="shared" si="224"/>
        <v/>
      </c>
      <c r="N4782" s="12" t="str">
        <f t="shared" si="225"/>
        <v/>
      </c>
      <c r="O4782" t="str">
        <f t="shared" si="226"/>
        <v/>
      </c>
    </row>
    <row r="4783" spans="1:15" x14ac:dyDescent="0.25">
      <c r="A4783">
        <v>1986</v>
      </c>
      <c r="B4783">
        <v>1</v>
      </c>
      <c r="C4783" s="2">
        <v>8.2638888888888887E-2</v>
      </c>
      <c r="D4783">
        <v>4</v>
      </c>
      <c r="E4783">
        <v>6</v>
      </c>
      <c r="F4783" t="s">
        <v>458</v>
      </c>
      <c r="G4783" t="s">
        <v>4721</v>
      </c>
      <c r="H4783">
        <v>3</v>
      </c>
      <c r="I4783">
        <v>6</v>
      </c>
      <c r="J4783">
        <v>2.99</v>
      </c>
      <c r="K4783">
        <v>3</v>
      </c>
      <c r="L4783">
        <v>81.8</v>
      </c>
      <c r="M4783">
        <f t="shared" si="224"/>
        <v>1</v>
      </c>
      <c r="N4783" s="12">
        <f t="shared" si="225"/>
        <v>9.0393518518518505E-3</v>
      </c>
      <c r="O4783">
        <f t="shared" si="226"/>
        <v>3</v>
      </c>
    </row>
    <row r="4784" spans="1:15" x14ac:dyDescent="0.25">
      <c r="A4784">
        <v>1986</v>
      </c>
      <c r="B4784">
        <v>1</v>
      </c>
      <c r="C4784" s="2">
        <v>5.9722222222222225E-2</v>
      </c>
      <c r="G4784" t="s">
        <v>4756</v>
      </c>
      <c r="H4784">
        <v>3</v>
      </c>
      <c r="I4784">
        <v>6</v>
      </c>
      <c r="J4784">
        <v>0</v>
      </c>
      <c r="K4784">
        <v>0.04</v>
      </c>
      <c r="L4784">
        <v>81.7</v>
      </c>
      <c r="M4784" t="str">
        <f t="shared" si="224"/>
        <v/>
      </c>
      <c r="N4784" s="12" t="str">
        <f t="shared" si="225"/>
        <v/>
      </c>
      <c r="O4784" t="str">
        <f t="shared" si="226"/>
        <v/>
      </c>
    </row>
    <row r="4785" spans="1:15" x14ac:dyDescent="0.25">
      <c r="A4785">
        <v>1986</v>
      </c>
      <c r="B4785">
        <v>1</v>
      </c>
      <c r="C4785" s="2">
        <v>5.4166666666666669E-2</v>
      </c>
      <c r="D4785">
        <v>1</v>
      </c>
      <c r="E4785">
        <v>10</v>
      </c>
      <c r="F4785" t="s">
        <v>462</v>
      </c>
      <c r="G4785" t="s">
        <v>4755</v>
      </c>
      <c r="H4785">
        <v>3</v>
      </c>
      <c r="I4785">
        <v>6</v>
      </c>
      <c r="J4785">
        <v>0.04</v>
      </c>
      <c r="K4785">
        <v>-4.71</v>
      </c>
      <c r="L4785">
        <v>90.4</v>
      </c>
      <c r="M4785" t="str">
        <f t="shared" si="224"/>
        <v/>
      </c>
      <c r="N4785" s="12" t="str">
        <f t="shared" si="225"/>
        <v/>
      </c>
      <c r="O4785" t="str">
        <f t="shared" si="226"/>
        <v/>
      </c>
    </row>
    <row r="4786" spans="1:15" x14ac:dyDescent="0.25">
      <c r="A4786">
        <v>1986</v>
      </c>
      <c r="B4786">
        <v>1</v>
      </c>
      <c r="C4786" s="2">
        <v>4.8611111111111112E-2</v>
      </c>
      <c r="D4786">
        <v>1</v>
      </c>
      <c r="E4786">
        <v>10</v>
      </c>
      <c r="F4786" t="s">
        <v>472</v>
      </c>
      <c r="G4786" t="s">
        <v>4754</v>
      </c>
      <c r="H4786">
        <v>3</v>
      </c>
      <c r="I4786">
        <v>6</v>
      </c>
      <c r="J4786">
        <v>4.71</v>
      </c>
      <c r="K4786">
        <v>4.3899999999999997</v>
      </c>
      <c r="L4786">
        <v>89.9</v>
      </c>
      <c r="M4786" t="str">
        <f t="shared" si="224"/>
        <v/>
      </c>
      <c r="N4786" s="12" t="str">
        <f t="shared" si="225"/>
        <v/>
      </c>
      <c r="O4786" t="str">
        <f t="shared" si="226"/>
        <v/>
      </c>
    </row>
    <row r="4787" spans="1:15" x14ac:dyDescent="0.25">
      <c r="A4787">
        <v>1986</v>
      </c>
      <c r="B4787">
        <v>1</v>
      </c>
      <c r="C4787" s="2">
        <v>3.2638888888888891E-2</v>
      </c>
      <c r="D4787">
        <v>2</v>
      </c>
      <c r="E4787">
        <v>8</v>
      </c>
      <c r="F4787" t="s">
        <v>461</v>
      </c>
      <c r="G4787" t="s">
        <v>4753</v>
      </c>
      <c r="H4787">
        <v>3</v>
      </c>
      <c r="I4787">
        <v>13</v>
      </c>
      <c r="J4787">
        <v>4.3899999999999997</v>
      </c>
      <c r="K4787">
        <v>7</v>
      </c>
      <c r="L4787">
        <v>93.3</v>
      </c>
      <c r="M4787">
        <f t="shared" si="224"/>
        <v>1</v>
      </c>
      <c r="N4787" s="12">
        <f t="shared" si="225"/>
        <v>9.8726851851851857E-3</v>
      </c>
      <c r="O4787">
        <f t="shared" si="226"/>
        <v>10</v>
      </c>
    </row>
    <row r="4788" spans="1:15" x14ac:dyDescent="0.25">
      <c r="A4788">
        <v>1986</v>
      </c>
      <c r="B4788">
        <v>1</v>
      </c>
      <c r="C4788" s="2">
        <v>1.5972222222222224E-2</v>
      </c>
      <c r="G4788" t="s">
        <v>4752</v>
      </c>
      <c r="H4788">
        <v>3</v>
      </c>
      <c r="I4788">
        <v>13</v>
      </c>
      <c r="J4788">
        <v>0</v>
      </c>
      <c r="K4788">
        <v>0.54</v>
      </c>
      <c r="L4788">
        <v>92.7</v>
      </c>
      <c r="M4788" t="str">
        <f t="shared" si="224"/>
        <v/>
      </c>
      <c r="N4788" s="12" t="str">
        <f t="shared" si="225"/>
        <v/>
      </c>
      <c r="O4788" t="str">
        <f t="shared" si="226"/>
        <v/>
      </c>
    </row>
    <row r="4789" spans="1:15" x14ac:dyDescent="0.25">
      <c r="A4789">
        <v>1986</v>
      </c>
      <c r="B4789">
        <v>1</v>
      </c>
      <c r="C4789" s="2">
        <v>8.3333333333333332E-3</v>
      </c>
      <c r="D4789">
        <v>1</v>
      </c>
      <c r="E4789">
        <v>10</v>
      </c>
      <c r="F4789" t="s">
        <v>1166</v>
      </c>
      <c r="G4789" t="s">
        <v>4702</v>
      </c>
      <c r="H4789">
        <v>3</v>
      </c>
      <c r="I4789">
        <v>13</v>
      </c>
      <c r="J4789">
        <v>0.54</v>
      </c>
      <c r="K4789">
        <v>0.4</v>
      </c>
      <c r="L4789">
        <v>92.9</v>
      </c>
      <c r="M4789" t="str">
        <f t="shared" si="224"/>
        <v/>
      </c>
      <c r="N4789" s="12" t="str">
        <f t="shared" si="225"/>
        <v/>
      </c>
      <c r="O4789" t="str">
        <f t="shared" si="226"/>
        <v/>
      </c>
    </row>
    <row r="4790" spans="1:15" x14ac:dyDescent="0.25">
      <c r="A4790">
        <v>1986</v>
      </c>
      <c r="B4790">
        <v>2</v>
      </c>
      <c r="C4790" s="2">
        <v>0.625</v>
      </c>
      <c r="D4790">
        <v>2</v>
      </c>
      <c r="E4790">
        <v>7</v>
      </c>
      <c r="F4790" t="s">
        <v>531</v>
      </c>
      <c r="G4790" t="s">
        <v>4751</v>
      </c>
      <c r="H4790">
        <v>3</v>
      </c>
      <c r="I4790">
        <v>13</v>
      </c>
      <c r="J4790">
        <v>0.4</v>
      </c>
      <c r="K4790">
        <v>-0.3</v>
      </c>
      <c r="L4790">
        <v>93.7</v>
      </c>
      <c r="M4790" t="str">
        <f t="shared" si="224"/>
        <v/>
      </c>
      <c r="N4790" s="12" t="str">
        <f t="shared" si="225"/>
        <v/>
      </c>
      <c r="O4790" t="str">
        <f t="shared" si="226"/>
        <v/>
      </c>
    </row>
    <row r="4791" spans="1:15" x14ac:dyDescent="0.25">
      <c r="A4791">
        <v>1986</v>
      </c>
      <c r="B4791">
        <v>2</v>
      </c>
      <c r="C4791" s="2">
        <v>0.6118055555555556</v>
      </c>
      <c r="D4791">
        <v>3</v>
      </c>
      <c r="E4791">
        <v>7</v>
      </c>
      <c r="F4791" t="s">
        <v>531</v>
      </c>
      <c r="G4791" t="s">
        <v>4750</v>
      </c>
      <c r="H4791">
        <v>3</v>
      </c>
      <c r="I4791">
        <v>13</v>
      </c>
      <c r="J4791">
        <v>-0.3</v>
      </c>
      <c r="K4791">
        <v>-1.83</v>
      </c>
      <c r="L4791">
        <v>95.1</v>
      </c>
      <c r="M4791" t="str">
        <f t="shared" si="224"/>
        <v/>
      </c>
      <c r="N4791" s="12" t="str">
        <f t="shared" si="225"/>
        <v/>
      </c>
      <c r="O4791" t="str">
        <f t="shared" si="226"/>
        <v/>
      </c>
    </row>
    <row r="4792" spans="1:15" x14ac:dyDescent="0.25">
      <c r="A4792">
        <v>1986</v>
      </c>
      <c r="B4792">
        <v>2</v>
      </c>
      <c r="C4792" s="2">
        <v>0.59861111111111109</v>
      </c>
      <c r="D4792">
        <v>4</v>
      </c>
      <c r="E4792">
        <v>11</v>
      </c>
      <c r="F4792" t="s">
        <v>488</v>
      </c>
      <c r="G4792" t="s">
        <v>4749</v>
      </c>
      <c r="H4792">
        <v>3</v>
      </c>
      <c r="I4792">
        <v>13</v>
      </c>
      <c r="J4792">
        <v>-1.83</v>
      </c>
      <c r="K4792">
        <v>-1.66</v>
      </c>
      <c r="L4792">
        <v>95</v>
      </c>
      <c r="M4792" t="str">
        <f t="shared" si="224"/>
        <v/>
      </c>
      <c r="N4792" s="12" t="str">
        <f t="shared" si="225"/>
        <v/>
      </c>
      <c r="O4792" t="str">
        <f t="shared" si="226"/>
        <v/>
      </c>
    </row>
    <row r="4793" spans="1:15" x14ac:dyDescent="0.25">
      <c r="A4793">
        <v>1986</v>
      </c>
      <c r="B4793">
        <v>2</v>
      </c>
      <c r="C4793" s="2">
        <v>0.58402777777777781</v>
      </c>
      <c r="D4793">
        <v>1</v>
      </c>
      <c r="E4793">
        <v>10</v>
      </c>
      <c r="F4793" t="s">
        <v>1370</v>
      </c>
      <c r="G4793" t="s">
        <v>4748</v>
      </c>
      <c r="H4793">
        <v>3</v>
      </c>
      <c r="I4793">
        <v>13</v>
      </c>
      <c r="J4793">
        <v>1.66</v>
      </c>
      <c r="K4793">
        <v>1.26</v>
      </c>
      <c r="L4793">
        <v>94.7</v>
      </c>
      <c r="M4793" t="str">
        <f t="shared" si="224"/>
        <v/>
      </c>
      <c r="N4793" s="12" t="str">
        <f t="shared" si="225"/>
        <v/>
      </c>
      <c r="O4793" t="str">
        <f t="shared" si="226"/>
        <v/>
      </c>
    </row>
    <row r="4794" spans="1:15" x14ac:dyDescent="0.25">
      <c r="A4794">
        <v>1986</v>
      </c>
      <c r="B4794">
        <v>2</v>
      </c>
      <c r="C4794" s="2">
        <v>0.55694444444444446</v>
      </c>
      <c r="D4794">
        <v>2</v>
      </c>
      <c r="E4794">
        <v>9</v>
      </c>
      <c r="F4794" t="s">
        <v>1520</v>
      </c>
      <c r="G4794" t="s">
        <v>4747</v>
      </c>
      <c r="H4794">
        <v>3</v>
      </c>
      <c r="I4794">
        <v>13</v>
      </c>
      <c r="J4794">
        <v>1.26</v>
      </c>
      <c r="K4794">
        <v>1.0900000000000001</v>
      </c>
      <c r="L4794">
        <v>94.5</v>
      </c>
      <c r="M4794" t="str">
        <f t="shared" si="224"/>
        <v/>
      </c>
      <c r="N4794" s="12" t="str">
        <f t="shared" si="225"/>
        <v/>
      </c>
      <c r="O4794" t="str">
        <f t="shared" si="226"/>
        <v/>
      </c>
    </row>
    <row r="4795" spans="1:15" x14ac:dyDescent="0.25">
      <c r="A4795">
        <v>1986</v>
      </c>
      <c r="B4795">
        <v>2</v>
      </c>
      <c r="C4795" s="2">
        <v>0.52986111111111112</v>
      </c>
      <c r="D4795">
        <v>3</v>
      </c>
      <c r="E4795">
        <v>5</v>
      </c>
      <c r="F4795" t="s">
        <v>1324</v>
      </c>
      <c r="G4795" t="s">
        <v>4746</v>
      </c>
      <c r="H4795">
        <v>3</v>
      </c>
      <c r="I4795">
        <v>13</v>
      </c>
      <c r="J4795">
        <v>1.0900000000000001</v>
      </c>
      <c r="K4795">
        <v>2.52</v>
      </c>
      <c r="L4795">
        <v>95.8</v>
      </c>
      <c r="M4795" t="str">
        <f t="shared" si="224"/>
        <v/>
      </c>
      <c r="N4795" s="12" t="str">
        <f t="shared" si="225"/>
        <v/>
      </c>
      <c r="O4795" t="str">
        <f t="shared" si="226"/>
        <v/>
      </c>
    </row>
    <row r="4796" spans="1:15" x14ac:dyDescent="0.25">
      <c r="A4796">
        <v>1986</v>
      </c>
      <c r="B4796">
        <v>2</v>
      </c>
      <c r="C4796" s="2">
        <v>0.50277777777777777</v>
      </c>
      <c r="D4796">
        <v>1</v>
      </c>
      <c r="E4796">
        <v>10</v>
      </c>
      <c r="F4796" t="s">
        <v>470</v>
      </c>
      <c r="G4796" t="s">
        <v>4745</v>
      </c>
      <c r="H4796">
        <v>3</v>
      </c>
      <c r="I4796">
        <v>13</v>
      </c>
      <c r="J4796">
        <v>2.52</v>
      </c>
      <c r="K4796">
        <v>2.92</v>
      </c>
      <c r="L4796">
        <v>96.1</v>
      </c>
      <c r="M4796" t="str">
        <f t="shared" si="224"/>
        <v/>
      </c>
      <c r="N4796" s="12" t="str">
        <f t="shared" si="225"/>
        <v/>
      </c>
      <c r="O4796" t="str">
        <f t="shared" si="226"/>
        <v/>
      </c>
    </row>
    <row r="4797" spans="1:15" x14ac:dyDescent="0.25">
      <c r="A4797">
        <v>1986</v>
      </c>
      <c r="B4797">
        <v>2</v>
      </c>
      <c r="C4797" s="2">
        <v>0.47569444444444442</v>
      </c>
      <c r="D4797">
        <v>2</v>
      </c>
      <c r="E4797">
        <v>3</v>
      </c>
      <c r="F4797" t="s">
        <v>513</v>
      </c>
      <c r="G4797" t="s">
        <v>4744</v>
      </c>
      <c r="H4797">
        <v>3</v>
      </c>
      <c r="I4797">
        <v>13</v>
      </c>
      <c r="J4797">
        <v>2.92</v>
      </c>
      <c r="K4797">
        <v>4.58</v>
      </c>
      <c r="L4797">
        <v>97.3</v>
      </c>
      <c r="M4797" t="str">
        <f t="shared" si="224"/>
        <v/>
      </c>
      <c r="N4797" s="12" t="str">
        <f t="shared" si="225"/>
        <v/>
      </c>
      <c r="O4797" t="str">
        <f t="shared" si="226"/>
        <v/>
      </c>
    </row>
    <row r="4798" spans="1:15" x14ac:dyDescent="0.25">
      <c r="A4798">
        <v>1986</v>
      </c>
      <c r="B4798">
        <v>2</v>
      </c>
      <c r="C4798" s="2">
        <v>0.44861111111111113</v>
      </c>
      <c r="D4798">
        <v>1</v>
      </c>
      <c r="E4798">
        <v>10</v>
      </c>
      <c r="F4798" t="s">
        <v>486</v>
      </c>
      <c r="G4798" t="s">
        <v>4651</v>
      </c>
      <c r="H4798">
        <v>3</v>
      </c>
      <c r="I4798">
        <v>13</v>
      </c>
      <c r="J4798">
        <v>4.58</v>
      </c>
      <c r="K4798">
        <v>5.22</v>
      </c>
      <c r="L4798">
        <v>97.6</v>
      </c>
      <c r="M4798" t="str">
        <f t="shared" si="224"/>
        <v/>
      </c>
      <c r="N4798" s="12" t="str">
        <f t="shared" si="225"/>
        <v/>
      </c>
      <c r="O4798" t="str">
        <f t="shared" si="226"/>
        <v/>
      </c>
    </row>
    <row r="4799" spans="1:15" x14ac:dyDescent="0.25">
      <c r="A4799">
        <v>1986</v>
      </c>
      <c r="B4799">
        <v>2</v>
      </c>
      <c r="C4799" s="2">
        <v>0.42152777777777778</v>
      </c>
      <c r="D4799">
        <v>2</v>
      </c>
      <c r="E4799">
        <v>3</v>
      </c>
      <c r="F4799" t="s">
        <v>473</v>
      </c>
      <c r="G4799" t="s">
        <v>4743</v>
      </c>
      <c r="H4799">
        <v>3</v>
      </c>
      <c r="I4799">
        <v>13</v>
      </c>
      <c r="J4799">
        <v>5.22</v>
      </c>
      <c r="K4799">
        <v>4.68</v>
      </c>
      <c r="L4799">
        <v>97.4</v>
      </c>
      <c r="M4799" t="str">
        <f t="shared" si="224"/>
        <v/>
      </c>
      <c r="N4799" s="12" t="str">
        <f t="shared" si="225"/>
        <v/>
      </c>
      <c r="O4799" t="str">
        <f t="shared" si="226"/>
        <v/>
      </c>
    </row>
    <row r="4800" spans="1:15" x14ac:dyDescent="0.25">
      <c r="A4800">
        <v>1986</v>
      </c>
      <c r="B4800">
        <v>2</v>
      </c>
      <c r="C4800" s="2">
        <v>0.39444444444444443</v>
      </c>
      <c r="D4800">
        <v>3</v>
      </c>
      <c r="E4800">
        <v>2</v>
      </c>
      <c r="F4800" t="s">
        <v>460</v>
      </c>
      <c r="G4800" t="s">
        <v>4742</v>
      </c>
      <c r="H4800">
        <v>3</v>
      </c>
      <c r="I4800">
        <v>13</v>
      </c>
      <c r="J4800">
        <v>4.68</v>
      </c>
      <c r="K4800">
        <v>6.28</v>
      </c>
      <c r="L4800">
        <v>98.2</v>
      </c>
      <c r="M4800" t="str">
        <f t="shared" si="224"/>
        <v/>
      </c>
      <c r="N4800" s="12" t="str">
        <f t="shared" si="225"/>
        <v/>
      </c>
      <c r="O4800" t="str">
        <f t="shared" si="226"/>
        <v/>
      </c>
    </row>
    <row r="4801" spans="1:15" x14ac:dyDescent="0.25">
      <c r="A4801">
        <v>1986</v>
      </c>
      <c r="B4801">
        <v>2</v>
      </c>
      <c r="C4801" s="2">
        <v>0.36736111111111108</v>
      </c>
      <c r="D4801">
        <v>1</v>
      </c>
      <c r="E4801">
        <v>4</v>
      </c>
      <c r="F4801" t="s">
        <v>515</v>
      </c>
      <c r="G4801" t="s">
        <v>4710</v>
      </c>
      <c r="H4801">
        <v>3</v>
      </c>
      <c r="I4801">
        <v>13</v>
      </c>
      <c r="J4801">
        <v>6.28</v>
      </c>
      <c r="K4801">
        <v>5.72</v>
      </c>
      <c r="L4801">
        <v>98</v>
      </c>
      <c r="M4801" t="str">
        <f t="shared" si="224"/>
        <v/>
      </c>
      <c r="N4801" s="12" t="str">
        <f t="shared" si="225"/>
        <v/>
      </c>
      <c r="O4801" t="str">
        <f t="shared" si="226"/>
        <v/>
      </c>
    </row>
    <row r="4802" spans="1:15" x14ac:dyDescent="0.25">
      <c r="A4802">
        <v>1986</v>
      </c>
      <c r="B4802">
        <v>2</v>
      </c>
      <c r="C4802" s="2">
        <v>0.34027777777777773</v>
      </c>
      <c r="D4802">
        <v>2</v>
      </c>
      <c r="E4802">
        <v>2</v>
      </c>
      <c r="F4802" t="s">
        <v>514</v>
      </c>
      <c r="G4802" t="s">
        <v>4741</v>
      </c>
      <c r="H4802">
        <v>3</v>
      </c>
      <c r="I4802">
        <v>20</v>
      </c>
      <c r="J4802">
        <v>5.72</v>
      </c>
      <c r="K4802">
        <v>7</v>
      </c>
      <c r="L4802">
        <v>98.5</v>
      </c>
      <c r="M4802">
        <f t="shared" si="224"/>
        <v>2</v>
      </c>
      <c r="N4802" s="12">
        <f t="shared" si="225"/>
        <v>1.5162037037037038E-2</v>
      </c>
      <c r="O4802">
        <f t="shared" si="226"/>
        <v>17</v>
      </c>
    </row>
    <row r="4803" spans="1:15" x14ac:dyDescent="0.25">
      <c r="A4803">
        <v>1986</v>
      </c>
      <c r="B4803">
        <v>2</v>
      </c>
      <c r="C4803" s="2">
        <v>0.30833333333333335</v>
      </c>
      <c r="G4803" t="s">
        <v>4740</v>
      </c>
      <c r="H4803">
        <v>3</v>
      </c>
      <c r="I4803">
        <v>20</v>
      </c>
      <c r="J4803">
        <v>0</v>
      </c>
      <c r="K4803">
        <v>0.87</v>
      </c>
      <c r="L4803">
        <v>98.2</v>
      </c>
      <c r="M4803" t="str">
        <f t="shared" si="224"/>
        <v/>
      </c>
      <c r="N4803" s="12" t="str">
        <f t="shared" si="225"/>
        <v/>
      </c>
      <c r="O4803" t="str">
        <f t="shared" si="226"/>
        <v/>
      </c>
    </row>
    <row r="4804" spans="1:15" x14ac:dyDescent="0.25">
      <c r="A4804">
        <v>1986</v>
      </c>
      <c r="B4804">
        <v>2</v>
      </c>
      <c r="C4804" s="2">
        <v>0.29166666666666669</v>
      </c>
      <c r="D4804">
        <v>1</v>
      </c>
      <c r="E4804">
        <v>10</v>
      </c>
      <c r="F4804" t="s">
        <v>519</v>
      </c>
      <c r="G4804" t="s">
        <v>4739</v>
      </c>
      <c r="H4804">
        <v>3</v>
      </c>
      <c r="I4804">
        <v>20</v>
      </c>
      <c r="J4804">
        <v>0.87</v>
      </c>
      <c r="K4804">
        <v>0.33</v>
      </c>
      <c r="L4804">
        <v>98.5</v>
      </c>
      <c r="M4804" t="str">
        <f t="shared" ref="M4804:M4867" si="227">IF(AND(H4804=H4803,I4804=I4803),"",$B4804)</f>
        <v/>
      </c>
      <c r="N4804" s="12" t="str">
        <f t="shared" ref="N4804:N4867" si="228">IF(NOT(ISNUMBER(M4804)),"",
IF(AND($C4804=0.625,$B4804=1),TIME(0,0,0),
(($C$3-C4804)+0.625*(B4804-1))/60))</f>
        <v/>
      </c>
      <c r="O4804" t="str">
        <f t="shared" ref="O4804:O4867" si="229">IF(N4804&lt;&gt;"",ABS(H4804-I4804),"")</f>
        <v/>
      </c>
    </row>
    <row r="4805" spans="1:15" x14ac:dyDescent="0.25">
      <c r="A4805">
        <v>1986</v>
      </c>
      <c r="B4805">
        <v>2</v>
      </c>
      <c r="C4805" s="2">
        <v>0.27499999999999997</v>
      </c>
      <c r="D4805">
        <v>2</v>
      </c>
      <c r="E4805">
        <v>10</v>
      </c>
      <c r="F4805" t="s">
        <v>519</v>
      </c>
      <c r="G4805" t="s">
        <v>4738</v>
      </c>
      <c r="H4805">
        <v>3</v>
      </c>
      <c r="I4805">
        <v>20</v>
      </c>
      <c r="J4805">
        <v>0.33</v>
      </c>
      <c r="K4805">
        <v>-0.63</v>
      </c>
      <c r="L4805">
        <v>98.8</v>
      </c>
      <c r="M4805" t="str">
        <f t="shared" si="227"/>
        <v/>
      </c>
      <c r="N4805" s="12" t="str">
        <f t="shared" si="228"/>
        <v/>
      </c>
      <c r="O4805" t="str">
        <f t="shared" si="229"/>
        <v/>
      </c>
    </row>
    <row r="4806" spans="1:15" x14ac:dyDescent="0.25">
      <c r="A4806">
        <v>1986</v>
      </c>
      <c r="B4806">
        <v>2</v>
      </c>
      <c r="C4806" s="2">
        <v>0.25833333333333336</v>
      </c>
      <c r="D4806">
        <v>3</v>
      </c>
      <c r="E4806">
        <v>12</v>
      </c>
      <c r="F4806" t="s">
        <v>531</v>
      </c>
      <c r="G4806" t="s">
        <v>4737</v>
      </c>
      <c r="H4806">
        <v>3</v>
      </c>
      <c r="I4806">
        <v>20</v>
      </c>
      <c r="J4806">
        <v>-0.63</v>
      </c>
      <c r="K4806">
        <v>-2.39</v>
      </c>
      <c r="L4806">
        <v>99.2</v>
      </c>
      <c r="M4806" t="str">
        <f t="shared" si="227"/>
        <v/>
      </c>
      <c r="N4806" s="12" t="str">
        <f t="shared" si="228"/>
        <v/>
      </c>
      <c r="O4806" t="str">
        <f t="shared" si="229"/>
        <v/>
      </c>
    </row>
    <row r="4807" spans="1:15" x14ac:dyDescent="0.25">
      <c r="A4807">
        <v>1986</v>
      </c>
      <c r="B4807">
        <v>2</v>
      </c>
      <c r="C4807" s="2">
        <v>0.24166666666666667</v>
      </c>
      <c r="D4807">
        <v>4</v>
      </c>
      <c r="E4807">
        <v>23</v>
      </c>
      <c r="F4807" t="s">
        <v>530</v>
      </c>
      <c r="G4807" t="s">
        <v>4736</v>
      </c>
      <c r="H4807">
        <v>3</v>
      </c>
      <c r="I4807">
        <v>20</v>
      </c>
      <c r="J4807">
        <v>-2.39</v>
      </c>
      <c r="K4807">
        <v>-1.73</v>
      </c>
      <c r="L4807">
        <v>99.1</v>
      </c>
      <c r="M4807" t="str">
        <f t="shared" si="227"/>
        <v/>
      </c>
      <c r="N4807" s="12" t="str">
        <f t="shared" si="228"/>
        <v/>
      </c>
      <c r="O4807" t="str">
        <f t="shared" si="229"/>
        <v/>
      </c>
    </row>
    <row r="4808" spans="1:15" x14ac:dyDescent="0.25">
      <c r="A4808">
        <v>1986</v>
      </c>
      <c r="B4808">
        <v>2</v>
      </c>
      <c r="C4808" s="2">
        <v>0.22291666666666665</v>
      </c>
      <c r="D4808">
        <v>1</v>
      </c>
      <c r="E4808">
        <v>10</v>
      </c>
      <c r="F4808" t="s">
        <v>1520</v>
      </c>
      <c r="G4808" t="s">
        <v>4735</v>
      </c>
      <c r="H4808">
        <v>3</v>
      </c>
      <c r="I4808">
        <v>20</v>
      </c>
      <c r="J4808">
        <v>1.73</v>
      </c>
      <c r="K4808">
        <v>1.86</v>
      </c>
      <c r="L4808">
        <v>99.2</v>
      </c>
      <c r="M4808" t="str">
        <f t="shared" si="227"/>
        <v/>
      </c>
      <c r="N4808" s="12" t="str">
        <f t="shared" si="228"/>
        <v/>
      </c>
      <c r="O4808" t="str">
        <f t="shared" si="229"/>
        <v/>
      </c>
    </row>
    <row r="4809" spans="1:15" x14ac:dyDescent="0.25">
      <c r="A4809">
        <v>1986</v>
      </c>
      <c r="B4809">
        <v>2</v>
      </c>
      <c r="C4809" s="2">
        <v>0.21875</v>
      </c>
      <c r="D4809">
        <v>2</v>
      </c>
      <c r="E4809">
        <v>5</v>
      </c>
      <c r="F4809" t="s">
        <v>1347</v>
      </c>
      <c r="G4809" t="s">
        <v>4734</v>
      </c>
      <c r="H4809">
        <v>3</v>
      </c>
      <c r="I4809">
        <v>20</v>
      </c>
      <c r="J4809">
        <v>1.86</v>
      </c>
      <c r="K4809">
        <v>-1.99</v>
      </c>
      <c r="L4809">
        <v>97.8</v>
      </c>
      <c r="M4809" t="str">
        <f t="shared" si="227"/>
        <v/>
      </c>
      <c r="N4809" s="12" t="str">
        <f t="shared" si="228"/>
        <v/>
      </c>
      <c r="O4809" t="str">
        <f t="shared" si="229"/>
        <v/>
      </c>
    </row>
    <row r="4810" spans="1:15" x14ac:dyDescent="0.25">
      <c r="A4810">
        <v>1986</v>
      </c>
      <c r="B4810">
        <v>2</v>
      </c>
      <c r="C4810" s="2">
        <v>0.21388888888888891</v>
      </c>
      <c r="D4810">
        <v>1</v>
      </c>
      <c r="E4810">
        <v>10</v>
      </c>
      <c r="F4810" t="s">
        <v>470</v>
      </c>
      <c r="G4810" t="s">
        <v>4733</v>
      </c>
      <c r="H4810">
        <v>3</v>
      </c>
      <c r="I4810">
        <v>20</v>
      </c>
      <c r="J4810">
        <v>1.99</v>
      </c>
      <c r="K4810">
        <v>1.45</v>
      </c>
      <c r="L4810">
        <v>98.1</v>
      </c>
      <c r="M4810" t="str">
        <f t="shared" si="227"/>
        <v/>
      </c>
      <c r="N4810" s="12" t="str">
        <f t="shared" si="228"/>
        <v/>
      </c>
      <c r="O4810" t="str">
        <f t="shared" si="229"/>
        <v/>
      </c>
    </row>
    <row r="4811" spans="1:15" x14ac:dyDescent="0.25">
      <c r="A4811">
        <v>1986</v>
      </c>
      <c r="B4811">
        <v>2</v>
      </c>
      <c r="C4811" s="2">
        <v>0.20138888888888887</v>
      </c>
      <c r="D4811">
        <v>2</v>
      </c>
      <c r="E4811">
        <v>10</v>
      </c>
      <c r="F4811" t="s">
        <v>470</v>
      </c>
      <c r="G4811" t="s">
        <v>4732</v>
      </c>
      <c r="H4811">
        <v>3</v>
      </c>
      <c r="I4811">
        <v>20</v>
      </c>
      <c r="J4811">
        <v>1.45</v>
      </c>
      <c r="K4811">
        <v>1.82</v>
      </c>
      <c r="L4811">
        <v>98</v>
      </c>
      <c r="M4811" t="str">
        <f t="shared" si="227"/>
        <v/>
      </c>
      <c r="N4811" s="12" t="str">
        <f t="shared" si="228"/>
        <v/>
      </c>
      <c r="O4811" t="str">
        <f t="shared" si="229"/>
        <v/>
      </c>
    </row>
    <row r="4812" spans="1:15" x14ac:dyDescent="0.25">
      <c r="A4812">
        <v>1986</v>
      </c>
      <c r="B4812">
        <v>2</v>
      </c>
      <c r="C4812" s="2">
        <v>0.18888888888888888</v>
      </c>
      <c r="D4812">
        <v>3</v>
      </c>
      <c r="E4812">
        <v>2</v>
      </c>
      <c r="F4812" t="s">
        <v>1324</v>
      </c>
      <c r="G4812" t="s">
        <v>4731</v>
      </c>
      <c r="H4812">
        <v>3</v>
      </c>
      <c r="I4812">
        <v>20</v>
      </c>
      <c r="J4812">
        <v>1.82</v>
      </c>
      <c r="K4812">
        <v>2.92</v>
      </c>
      <c r="L4812">
        <v>97.4</v>
      </c>
      <c r="M4812" t="str">
        <f t="shared" si="227"/>
        <v/>
      </c>
      <c r="N4812" s="12" t="str">
        <f t="shared" si="228"/>
        <v/>
      </c>
      <c r="O4812" t="str">
        <f t="shared" si="229"/>
        <v/>
      </c>
    </row>
    <row r="4813" spans="1:15" x14ac:dyDescent="0.25">
      <c r="A4813">
        <v>1986</v>
      </c>
      <c r="B4813">
        <v>2</v>
      </c>
      <c r="C4813" s="2">
        <v>0.1763888888888889</v>
      </c>
      <c r="D4813">
        <v>1</v>
      </c>
      <c r="E4813">
        <v>10</v>
      </c>
      <c r="F4813" t="s">
        <v>1361</v>
      </c>
      <c r="G4813" t="s">
        <v>4718</v>
      </c>
      <c r="H4813">
        <v>3</v>
      </c>
      <c r="I4813">
        <v>20</v>
      </c>
      <c r="J4813">
        <v>2.92</v>
      </c>
      <c r="K4813">
        <v>2.78</v>
      </c>
      <c r="L4813">
        <v>97.5</v>
      </c>
      <c r="M4813" t="str">
        <f t="shared" si="227"/>
        <v/>
      </c>
      <c r="N4813" s="12" t="str">
        <f t="shared" si="228"/>
        <v/>
      </c>
      <c r="O4813" t="str">
        <f t="shared" si="229"/>
        <v/>
      </c>
    </row>
    <row r="4814" spans="1:15" x14ac:dyDescent="0.25">
      <c r="A4814">
        <v>1986</v>
      </c>
      <c r="B4814">
        <v>2</v>
      </c>
      <c r="C4814" s="2">
        <v>0.16388888888888889</v>
      </c>
      <c r="D4814">
        <v>2</v>
      </c>
      <c r="E4814">
        <v>7</v>
      </c>
      <c r="F4814" t="s">
        <v>1365</v>
      </c>
      <c r="G4814" t="s">
        <v>4730</v>
      </c>
      <c r="H4814">
        <v>3</v>
      </c>
      <c r="I4814">
        <v>20</v>
      </c>
      <c r="J4814">
        <v>2.78</v>
      </c>
      <c r="K4814">
        <v>2.08</v>
      </c>
      <c r="L4814">
        <v>97.9</v>
      </c>
      <c r="M4814" t="str">
        <f t="shared" si="227"/>
        <v/>
      </c>
      <c r="N4814" s="12" t="str">
        <f t="shared" si="228"/>
        <v/>
      </c>
      <c r="O4814" t="str">
        <f t="shared" si="229"/>
        <v/>
      </c>
    </row>
    <row r="4815" spans="1:15" x14ac:dyDescent="0.25">
      <c r="A4815">
        <v>1986</v>
      </c>
      <c r="B4815">
        <v>2</v>
      </c>
      <c r="C4815" s="2">
        <v>0.15138888888888888</v>
      </c>
      <c r="D4815">
        <v>3</v>
      </c>
      <c r="E4815">
        <v>7</v>
      </c>
      <c r="F4815" t="s">
        <v>1365</v>
      </c>
      <c r="G4815" t="s">
        <v>4680</v>
      </c>
      <c r="H4815">
        <v>3</v>
      </c>
      <c r="I4815">
        <v>20</v>
      </c>
      <c r="J4815">
        <v>2.08</v>
      </c>
      <c r="K4815">
        <v>0.79</v>
      </c>
      <c r="L4815">
        <v>98.5</v>
      </c>
      <c r="M4815" t="str">
        <f t="shared" si="227"/>
        <v/>
      </c>
      <c r="N4815" s="12" t="str">
        <f t="shared" si="228"/>
        <v/>
      </c>
      <c r="O4815" t="str">
        <f t="shared" si="229"/>
        <v/>
      </c>
    </row>
    <row r="4816" spans="1:15" x14ac:dyDescent="0.25">
      <c r="A4816">
        <v>1986</v>
      </c>
      <c r="B4816">
        <v>2</v>
      </c>
      <c r="C4816" s="2">
        <v>0.1388888888888889</v>
      </c>
      <c r="D4816">
        <v>4</v>
      </c>
      <c r="E4816">
        <v>7</v>
      </c>
      <c r="F4816" t="s">
        <v>1365</v>
      </c>
      <c r="G4816" t="s">
        <v>4729</v>
      </c>
      <c r="H4816">
        <v>3</v>
      </c>
      <c r="I4816">
        <v>20</v>
      </c>
      <c r="J4816">
        <v>0.79</v>
      </c>
      <c r="K4816">
        <v>-0.28000000000000003</v>
      </c>
      <c r="L4816">
        <v>98.9</v>
      </c>
      <c r="M4816" t="str">
        <f t="shared" si="227"/>
        <v/>
      </c>
      <c r="N4816" s="12" t="str">
        <f t="shared" si="228"/>
        <v/>
      </c>
      <c r="O4816" t="str">
        <f t="shared" si="229"/>
        <v/>
      </c>
    </row>
    <row r="4817" spans="1:15" x14ac:dyDescent="0.25">
      <c r="A4817">
        <v>1986</v>
      </c>
      <c r="B4817">
        <v>2</v>
      </c>
      <c r="C4817" s="2">
        <v>0.12361111111111112</v>
      </c>
      <c r="D4817">
        <v>1</v>
      </c>
      <c r="E4817">
        <v>10</v>
      </c>
      <c r="F4817" t="s">
        <v>1377</v>
      </c>
      <c r="G4817" t="s">
        <v>4663</v>
      </c>
      <c r="H4817">
        <v>3</v>
      </c>
      <c r="I4817">
        <v>20</v>
      </c>
      <c r="J4817">
        <v>0.28000000000000003</v>
      </c>
      <c r="K4817">
        <v>0.54</v>
      </c>
      <c r="L4817">
        <v>98.9</v>
      </c>
      <c r="M4817" t="str">
        <f t="shared" si="227"/>
        <v/>
      </c>
      <c r="N4817" s="12" t="str">
        <f t="shared" si="228"/>
        <v/>
      </c>
      <c r="O4817" t="str">
        <f t="shared" si="229"/>
        <v/>
      </c>
    </row>
    <row r="4818" spans="1:15" x14ac:dyDescent="0.25">
      <c r="A4818">
        <v>1986</v>
      </c>
      <c r="B4818">
        <v>2</v>
      </c>
      <c r="C4818" s="2">
        <v>0.10347222222222223</v>
      </c>
      <c r="D4818">
        <v>2</v>
      </c>
      <c r="E4818">
        <v>4</v>
      </c>
      <c r="F4818" t="s">
        <v>1356</v>
      </c>
      <c r="G4818" t="s">
        <v>4663</v>
      </c>
      <c r="H4818">
        <v>3</v>
      </c>
      <c r="I4818">
        <v>20</v>
      </c>
      <c r="J4818">
        <v>0.54</v>
      </c>
      <c r="K4818">
        <v>1.07</v>
      </c>
      <c r="L4818">
        <v>99.1</v>
      </c>
      <c r="M4818" t="str">
        <f t="shared" si="227"/>
        <v/>
      </c>
      <c r="N4818" s="12" t="str">
        <f t="shared" si="228"/>
        <v/>
      </c>
      <c r="O4818" t="str">
        <f t="shared" si="229"/>
        <v/>
      </c>
    </row>
    <row r="4819" spans="1:15" x14ac:dyDescent="0.25">
      <c r="A4819">
        <v>1986</v>
      </c>
      <c r="B4819">
        <v>2</v>
      </c>
      <c r="C4819" s="2">
        <v>8.3333333333333329E-2</v>
      </c>
      <c r="D4819">
        <v>1</v>
      </c>
      <c r="E4819">
        <v>10</v>
      </c>
      <c r="F4819" t="s">
        <v>1345</v>
      </c>
      <c r="G4819" t="s">
        <v>4673</v>
      </c>
      <c r="H4819">
        <v>3</v>
      </c>
      <c r="I4819">
        <v>20</v>
      </c>
      <c r="J4819">
        <v>1.07</v>
      </c>
      <c r="K4819">
        <v>0.93</v>
      </c>
      <c r="L4819">
        <v>99.1</v>
      </c>
      <c r="M4819" t="str">
        <f t="shared" si="227"/>
        <v/>
      </c>
      <c r="N4819" s="12" t="str">
        <f t="shared" si="228"/>
        <v/>
      </c>
      <c r="O4819" t="str">
        <f t="shared" si="229"/>
        <v/>
      </c>
    </row>
    <row r="4820" spans="1:15" x14ac:dyDescent="0.25">
      <c r="A4820">
        <v>1986</v>
      </c>
      <c r="B4820">
        <v>2</v>
      </c>
      <c r="C4820" s="2">
        <v>7.6388888888888895E-2</v>
      </c>
      <c r="D4820">
        <v>2</v>
      </c>
      <c r="E4820">
        <v>7</v>
      </c>
      <c r="F4820" t="s">
        <v>1363</v>
      </c>
      <c r="H4820">
        <v>3</v>
      </c>
      <c r="I4820">
        <v>20</v>
      </c>
      <c r="J4820">
        <v>0.93</v>
      </c>
      <c r="K4820">
        <v>1.6</v>
      </c>
      <c r="L4820">
        <v>99.3</v>
      </c>
      <c r="M4820" t="str">
        <f t="shared" si="227"/>
        <v/>
      </c>
      <c r="N4820" s="12" t="str">
        <f t="shared" si="228"/>
        <v/>
      </c>
      <c r="O4820" t="str">
        <f t="shared" si="229"/>
        <v/>
      </c>
    </row>
    <row r="4821" spans="1:15" x14ac:dyDescent="0.25">
      <c r="A4821">
        <v>1986</v>
      </c>
      <c r="B4821">
        <v>2</v>
      </c>
      <c r="C4821" s="2">
        <v>6.5277777777777782E-2</v>
      </c>
      <c r="D4821">
        <v>1</v>
      </c>
      <c r="E4821">
        <v>10</v>
      </c>
      <c r="F4821" t="s">
        <v>1361</v>
      </c>
      <c r="G4821" t="s">
        <v>4728</v>
      </c>
      <c r="H4821">
        <v>3</v>
      </c>
      <c r="I4821">
        <v>20</v>
      </c>
      <c r="J4821">
        <v>1.6</v>
      </c>
      <c r="K4821">
        <v>1.05</v>
      </c>
      <c r="L4821">
        <v>99.1</v>
      </c>
      <c r="M4821" t="str">
        <f t="shared" si="227"/>
        <v/>
      </c>
      <c r="N4821" s="12" t="str">
        <f t="shared" si="228"/>
        <v/>
      </c>
      <c r="O4821" t="str">
        <f t="shared" si="229"/>
        <v/>
      </c>
    </row>
    <row r="4822" spans="1:15" x14ac:dyDescent="0.25">
      <c r="A4822">
        <v>1986</v>
      </c>
      <c r="B4822">
        <v>2</v>
      </c>
      <c r="C4822" s="2">
        <v>6.25E-2</v>
      </c>
      <c r="D4822">
        <v>2</v>
      </c>
      <c r="E4822">
        <v>10</v>
      </c>
      <c r="F4822" t="s">
        <v>1361</v>
      </c>
      <c r="G4822" t="s">
        <v>4727</v>
      </c>
      <c r="H4822">
        <v>3</v>
      </c>
      <c r="I4822">
        <v>20</v>
      </c>
      <c r="J4822">
        <v>1.05</v>
      </c>
      <c r="K4822">
        <v>0.37</v>
      </c>
      <c r="L4822">
        <v>99</v>
      </c>
      <c r="M4822" t="str">
        <f t="shared" si="227"/>
        <v/>
      </c>
      <c r="N4822" s="12" t="str">
        <f t="shared" si="228"/>
        <v/>
      </c>
      <c r="O4822" t="str">
        <f t="shared" si="229"/>
        <v/>
      </c>
    </row>
    <row r="4823" spans="1:15" x14ac:dyDescent="0.25">
      <c r="A4823">
        <v>1986</v>
      </c>
      <c r="B4823">
        <v>2</v>
      </c>
      <c r="C4823" s="2">
        <v>5.9722222222222225E-2</v>
      </c>
      <c r="D4823">
        <v>3</v>
      </c>
      <c r="E4823">
        <v>10</v>
      </c>
      <c r="F4823" t="s">
        <v>1361</v>
      </c>
      <c r="G4823" t="s">
        <v>4726</v>
      </c>
      <c r="H4823">
        <v>3</v>
      </c>
      <c r="I4823">
        <v>20</v>
      </c>
      <c r="J4823">
        <v>0.37</v>
      </c>
      <c r="K4823">
        <v>2.52</v>
      </c>
      <c r="L4823">
        <v>99.4</v>
      </c>
      <c r="M4823" t="str">
        <f t="shared" si="227"/>
        <v/>
      </c>
      <c r="N4823" s="12" t="str">
        <f t="shared" si="228"/>
        <v/>
      </c>
      <c r="O4823" t="str">
        <f t="shared" si="229"/>
        <v/>
      </c>
    </row>
    <row r="4824" spans="1:15" x14ac:dyDescent="0.25">
      <c r="A4824">
        <v>1986</v>
      </c>
      <c r="B4824">
        <v>2</v>
      </c>
      <c r="C4824" s="2">
        <v>5.486111111111111E-2</v>
      </c>
      <c r="D4824">
        <v>1</v>
      </c>
      <c r="E4824">
        <v>10</v>
      </c>
      <c r="F4824" t="s">
        <v>470</v>
      </c>
      <c r="G4824" t="s">
        <v>4725</v>
      </c>
      <c r="H4824">
        <v>3</v>
      </c>
      <c r="I4824">
        <v>20</v>
      </c>
      <c r="J4824">
        <v>2.52</v>
      </c>
      <c r="K4824">
        <v>2.65</v>
      </c>
      <c r="L4824">
        <v>99.5</v>
      </c>
      <c r="M4824" t="str">
        <f t="shared" si="227"/>
        <v/>
      </c>
      <c r="N4824" s="12" t="str">
        <f t="shared" si="228"/>
        <v/>
      </c>
      <c r="O4824" t="str">
        <f t="shared" si="229"/>
        <v/>
      </c>
    </row>
    <row r="4825" spans="1:15" x14ac:dyDescent="0.25">
      <c r="A4825">
        <v>1986</v>
      </c>
      <c r="B4825">
        <v>2</v>
      </c>
      <c r="C4825" s="2">
        <v>3.5416666666666666E-2</v>
      </c>
      <c r="D4825">
        <v>2</v>
      </c>
      <c r="E4825">
        <v>5</v>
      </c>
      <c r="F4825" t="s">
        <v>520</v>
      </c>
      <c r="G4825" t="s">
        <v>4724</v>
      </c>
      <c r="H4825">
        <v>3</v>
      </c>
      <c r="I4825">
        <v>20</v>
      </c>
      <c r="J4825">
        <v>2.65</v>
      </c>
      <c r="K4825">
        <v>4.78</v>
      </c>
      <c r="L4825">
        <v>99.7</v>
      </c>
      <c r="M4825" t="str">
        <f t="shared" si="227"/>
        <v/>
      </c>
      <c r="N4825" s="12" t="str">
        <f t="shared" si="228"/>
        <v/>
      </c>
      <c r="O4825" t="str">
        <f t="shared" si="229"/>
        <v/>
      </c>
    </row>
    <row r="4826" spans="1:15" x14ac:dyDescent="0.25">
      <c r="A4826">
        <v>1986</v>
      </c>
      <c r="B4826">
        <v>2</v>
      </c>
      <c r="C4826" s="2">
        <v>2.8472222222222222E-2</v>
      </c>
      <c r="D4826">
        <v>1</v>
      </c>
      <c r="E4826">
        <v>10</v>
      </c>
      <c r="F4826" t="s">
        <v>1208</v>
      </c>
      <c r="G4826" t="s">
        <v>4723</v>
      </c>
      <c r="H4826">
        <v>3</v>
      </c>
      <c r="I4826">
        <v>20</v>
      </c>
      <c r="J4826">
        <v>4.78</v>
      </c>
      <c r="K4826">
        <v>4.45</v>
      </c>
      <c r="L4826">
        <v>99.7</v>
      </c>
      <c r="M4826" t="str">
        <f t="shared" si="227"/>
        <v/>
      </c>
      <c r="N4826" s="12" t="str">
        <f t="shared" si="228"/>
        <v/>
      </c>
      <c r="O4826" t="str">
        <f t="shared" si="229"/>
        <v/>
      </c>
    </row>
    <row r="4827" spans="1:15" x14ac:dyDescent="0.25">
      <c r="A4827">
        <v>1986</v>
      </c>
      <c r="B4827">
        <v>2</v>
      </c>
      <c r="C4827" s="2">
        <v>1.4583333333333332E-2</v>
      </c>
      <c r="D4827">
        <v>2</v>
      </c>
      <c r="E4827">
        <v>8</v>
      </c>
      <c r="F4827" t="s">
        <v>1223</v>
      </c>
      <c r="G4827" t="s">
        <v>4722</v>
      </c>
      <c r="H4827">
        <v>3</v>
      </c>
      <c r="I4827">
        <v>20</v>
      </c>
      <c r="J4827">
        <v>4.45</v>
      </c>
      <c r="K4827">
        <v>5.0599999999999996</v>
      </c>
      <c r="L4827">
        <v>99.8</v>
      </c>
      <c r="M4827" t="str">
        <f t="shared" si="227"/>
        <v/>
      </c>
      <c r="N4827" s="12" t="str">
        <f t="shared" si="228"/>
        <v/>
      </c>
      <c r="O4827" t="str">
        <f t="shared" si="229"/>
        <v/>
      </c>
    </row>
    <row r="4828" spans="1:15" x14ac:dyDescent="0.25">
      <c r="A4828">
        <v>1986</v>
      </c>
      <c r="B4828">
        <v>2</v>
      </c>
      <c r="C4828" s="2">
        <v>2.0833333333333333E-3</v>
      </c>
      <c r="D4828">
        <v>3</v>
      </c>
      <c r="E4828">
        <v>1</v>
      </c>
      <c r="F4828" t="s">
        <v>1862</v>
      </c>
      <c r="H4828">
        <v>3</v>
      </c>
      <c r="I4828">
        <v>20</v>
      </c>
      <c r="J4828">
        <v>5.0599999999999996</v>
      </c>
      <c r="K4828">
        <v>3.93</v>
      </c>
      <c r="L4828">
        <v>99.7</v>
      </c>
      <c r="M4828" t="str">
        <f t="shared" si="227"/>
        <v/>
      </c>
      <c r="N4828" s="12" t="str">
        <f t="shared" si="228"/>
        <v/>
      </c>
      <c r="O4828" t="str">
        <f t="shared" si="229"/>
        <v/>
      </c>
    </row>
    <row r="4829" spans="1:15" x14ac:dyDescent="0.25">
      <c r="A4829">
        <v>1986</v>
      </c>
      <c r="B4829">
        <v>2</v>
      </c>
      <c r="C4829" s="2">
        <v>2.0833333333333333E-3</v>
      </c>
      <c r="D4829">
        <v>3</v>
      </c>
      <c r="E4829">
        <v>6</v>
      </c>
      <c r="F4829" t="s">
        <v>473</v>
      </c>
      <c r="G4829" t="s">
        <v>4721</v>
      </c>
      <c r="H4829">
        <v>3</v>
      </c>
      <c r="I4829">
        <v>23</v>
      </c>
      <c r="J4829">
        <v>3.93</v>
      </c>
      <c r="K4829">
        <v>3</v>
      </c>
      <c r="L4829">
        <v>99.6</v>
      </c>
      <c r="M4829">
        <f t="shared" si="227"/>
        <v>2</v>
      </c>
      <c r="N4829" s="12">
        <f t="shared" si="228"/>
        <v>2.0798611111111111E-2</v>
      </c>
      <c r="O4829">
        <f t="shared" si="229"/>
        <v>20</v>
      </c>
    </row>
    <row r="4830" spans="1:15" x14ac:dyDescent="0.25">
      <c r="A4830">
        <v>1986</v>
      </c>
      <c r="G4830" t="s">
        <v>363</v>
      </c>
      <c r="H4830">
        <v>3</v>
      </c>
      <c r="I4830">
        <v>23</v>
      </c>
      <c r="J4830">
        <v>0</v>
      </c>
      <c r="K4830">
        <v>0</v>
      </c>
      <c r="M4830" t="str">
        <f t="shared" si="227"/>
        <v/>
      </c>
      <c r="N4830" s="12" t="str">
        <f t="shared" si="228"/>
        <v/>
      </c>
      <c r="O4830" t="str">
        <f t="shared" si="229"/>
        <v/>
      </c>
    </row>
    <row r="4831" spans="1:15" x14ac:dyDescent="0.25">
      <c r="A4831">
        <v>1986</v>
      </c>
      <c r="B4831">
        <v>3</v>
      </c>
      <c r="C4831" s="2">
        <v>0.625</v>
      </c>
      <c r="G4831" t="s">
        <v>4720</v>
      </c>
      <c r="H4831">
        <v>3</v>
      </c>
      <c r="I4831">
        <v>23</v>
      </c>
      <c r="J4831">
        <v>0</v>
      </c>
      <c r="K4831">
        <v>0.41</v>
      </c>
      <c r="L4831">
        <v>99.5</v>
      </c>
      <c r="M4831" t="str">
        <f t="shared" si="227"/>
        <v/>
      </c>
      <c r="N4831" s="12" t="str">
        <f t="shared" si="228"/>
        <v/>
      </c>
      <c r="O4831" t="str">
        <f t="shared" si="229"/>
        <v/>
      </c>
    </row>
    <row r="4832" spans="1:15" x14ac:dyDescent="0.25">
      <c r="A4832">
        <v>1986</v>
      </c>
      <c r="B4832">
        <v>3</v>
      </c>
      <c r="C4832" s="2">
        <v>0.6118055555555556</v>
      </c>
      <c r="D4832">
        <v>1</v>
      </c>
      <c r="E4832">
        <v>10</v>
      </c>
      <c r="F4832" t="s">
        <v>1995</v>
      </c>
      <c r="G4832" t="s">
        <v>4719</v>
      </c>
      <c r="H4832">
        <v>3</v>
      </c>
      <c r="I4832">
        <v>23</v>
      </c>
      <c r="J4832">
        <v>0.41</v>
      </c>
      <c r="K4832">
        <v>0.95</v>
      </c>
      <c r="L4832">
        <v>99.4</v>
      </c>
      <c r="M4832" t="str">
        <f t="shared" si="227"/>
        <v/>
      </c>
      <c r="N4832" s="12" t="str">
        <f t="shared" si="228"/>
        <v/>
      </c>
      <c r="O4832" t="str">
        <f t="shared" si="229"/>
        <v/>
      </c>
    </row>
    <row r="4833" spans="1:15" x14ac:dyDescent="0.25">
      <c r="A4833">
        <v>1986</v>
      </c>
      <c r="B4833">
        <v>3</v>
      </c>
      <c r="C4833" s="2">
        <v>0.59861111111111109</v>
      </c>
      <c r="D4833">
        <v>2</v>
      </c>
      <c r="E4833">
        <v>2</v>
      </c>
      <c r="F4833" t="s">
        <v>1178</v>
      </c>
      <c r="G4833" t="s">
        <v>4718</v>
      </c>
      <c r="H4833">
        <v>3</v>
      </c>
      <c r="I4833">
        <v>23</v>
      </c>
      <c r="J4833">
        <v>0.95</v>
      </c>
      <c r="K4833">
        <v>1.1399999999999999</v>
      </c>
      <c r="L4833">
        <v>99.4</v>
      </c>
      <c r="M4833" t="str">
        <f t="shared" si="227"/>
        <v/>
      </c>
      <c r="N4833" s="12" t="str">
        <f t="shared" si="228"/>
        <v/>
      </c>
      <c r="O4833" t="str">
        <f t="shared" si="229"/>
        <v/>
      </c>
    </row>
    <row r="4834" spans="1:15" x14ac:dyDescent="0.25">
      <c r="A4834">
        <v>1986</v>
      </c>
      <c r="B4834">
        <v>3</v>
      </c>
      <c r="C4834" s="2">
        <v>0.5854166666666667</v>
      </c>
      <c r="D4834">
        <v>1</v>
      </c>
      <c r="E4834">
        <v>10</v>
      </c>
      <c r="F4834" t="s">
        <v>453</v>
      </c>
      <c r="G4834" t="s">
        <v>4717</v>
      </c>
      <c r="H4834">
        <v>3</v>
      </c>
      <c r="I4834">
        <v>23</v>
      </c>
      <c r="J4834">
        <v>1.1399999999999999</v>
      </c>
      <c r="K4834">
        <v>-0.08</v>
      </c>
      <c r="L4834">
        <v>99.6</v>
      </c>
      <c r="M4834" t="str">
        <f t="shared" si="227"/>
        <v/>
      </c>
      <c r="N4834" s="12" t="str">
        <f t="shared" si="228"/>
        <v/>
      </c>
      <c r="O4834" t="str">
        <f t="shared" si="229"/>
        <v/>
      </c>
    </row>
    <row r="4835" spans="1:15" x14ac:dyDescent="0.25">
      <c r="A4835">
        <v>1986</v>
      </c>
      <c r="B4835">
        <v>3</v>
      </c>
      <c r="C4835" s="2">
        <v>0.57222222222222219</v>
      </c>
      <c r="D4835">
        <v>2</v>
      </c>
      <c r="E4835">
        <v>15</v>
      </c>
      <c r="F4835" t="s">
        <v>528</v>
      </c>
      <c r="H4835">
        <v>3</v>
      </c>
      <c r="I4835">
        <v>23</v>
      </c>
      <c r="J4835">
        <v>-0.08</v>
      </c>
      <c r="K4835">
        <v>-0.76</v>
      </c>
      <c r="L4835">
        <v>99.7</v>
      </c>
      <c r="M4835" t="str">
        <f t="shared" si="227"/>
        <v/>
      </c>
      <c r="N4835" s="12" t="str">
        <f t="shared" si="228"/>
        <v/>
      </c>
      <c r="O4835" t="str">
        <f t="shared" si="229"/>
        <v/>
      </c>
    </row>
    <row r="4836" spans="1:15" x14ac:dyDescent="0.25">
      <c r="A4836">
        <v>1986</v>
      </c>
      <c r="B4836">
        <v>3</v>
      </c>
      <c r="C4836" s="2">
        <v>0.55902777777777779</v>
      </c>
      <c r="D4836">
        <v>2</v>
      </c>
      <c r="E4836">
        <v>20</v>
      </c>
      <c r="F4836" t="s">
        <v>488</v>
      </c>
      <c r="G4836" t="s">
        <v>4716</v>
      </c>
      <c r="H4836">
        <v>3</v>
      </c>
      <c r="I4836">
        <v>23</v>
      </c>
      <c r="J4836">
        <v>-0.76</v>
      </c>
      <c r="K4836">
        <v>-4.1100000000000003</v>
      </c>
      <c r="L4836">
        <v>99.9</v>
      </c>
      <c r="M4836" t="str">
        <f t="shared" si="227"/>
        <v/>
      </c>
      <c r="N4836" s="12" t="str">
        <f t="shared" si="228"/>
        <v/>
      </c>
      <c r="O4836" t="str">
        <f t="shared" si="229"/>
        <v/>
      </c>
    </row>
    <row r="4837" spans="1:15" x14ac:dyDescent="0.25">
      <c r="A4837">
        <v>1986</v>
      </c>
      <c r="B4837">
        <v>3</v>
      </c>
      <c r="C4837" s="2">
        <v>0.54583333333333328</v>
      </c>
      <c r="D4837">
        <v>3</v>
      </c>
      <c r="E4837">
        <v>33</v>
      </c>
      <c r="F4837" t="s">
        <v>1223</v>
      </c>
      <c r="G4837" t="s">
        <v>4715</v>
      </c>
      <c r="H4837">
        <v>3</v>
      </c>
      <c r="I4837">
        <v>23</v>
      </c>
      <c r="J4837">
        <v>-4.1100000000000003</v>
      </c>
      <c r="K4837">
        <v>-1.1100000000000001</v>
      </c>
      <c r="L4837">
        <v>99.7</v>
      </c>
      <c r="M4837" t="str">
        <f t="shared" si="227"/>
        <v/>
      </c>
      <c r="N4837" s="12" t="str">
        <f t="shared" si="228"/>
        <v/>
      </c>
      <c r="O4837" t="str">
        <f t="shared" si="229"/>
        <v/>
      </c>
    </row>
    <row r="4838" spans="1:15" x14ac:dyDescent="0.25">
      <c r="A4838">
        <v>1986</v>
      </c>
      <c r="B4838">
        <v>3</v>
      </c>
      <c r="C4838" s="2">
        <v>0.53263888888888888</v>
      </c>
      <c r="D4838">
        <v>4</v>
      </c>
      <c r="E4838">
        <v>9</v>
      </c>
      <c r="F4838" t="s">
        <v>464</v>
      </c>
      <c r="G4838" t="s">
        <v>4714</v>
      </c>
      <c r="H4838">
        <v>3</v>
      </c>
      <c r="I4838">
        <v>23</v>
      </c>
      <c r="J4838">
        <v>-1.1100000000000001</v>
      </c>
      <c r="K4838">
        <v>0.38</v>
      </c>
      <c r="L4838">
        <v>99.6</v>
      </c>
      <c r="M4838" t="str">
        <f t="shared" si="227"/>
        <v/>
      </c>
      <c r="N4838" s="12" t="str">
        <f t="shared" si="228"/>
        <v/>
      </c>
      <c r="O4838" t="str">
        <f t="shared" si="229"/>
        <v/>
      </c>
    </row>
    <row r="4839" spans="1:15" x14ac:dyDescent="0.25">
      <c r="A4839">
        <v>1986</v>
      </c>
      <c r="B4839">
        <v>3</v>
      </c>
      <c r="C4839" s="2">
        <v>0.51874999999999993</v>
      </c>
      <c r="D4839">
        <v>1</v>
      </c>
      <c r="E4839">
        <v>10</v>
      </c>
      <c r="F4839" t="s">
        <v>4713</v>
      </c>
      <c r="G4839" t="s">
        <v>4712</v>
      </c>
      <c r="H4839">
        <v>3</v>
      </c>
      <c r="I4839">
        <v>23</v>
      </c>
      <c r="J4839">
        <v>-0.38</v>
      </c>
      <c r="K4839">
        <v>3.18</v>
      </c>
      <c r="L4839">
        <v>99.9</v>
      </c>
      <c r="M4839" t="str">
        <f t="shared" si="227"/>
        <v/>
      </c>
      <c r="N4839" s="12" t="str">
        <f t="shared" si="228"/>
        <v/>
      </c>
      <c r="O4839" t="str">
        <f t="shared" si="229"/>
        <v/>
      </c>
    </row>
    <row r="4840" spans="1:15" x14ac:dyDescent="0.25">
      <c r="A4840">
        <v>1986</v>
      </c>
      <c r="B4840">
        <v>3</v>
      </c>
      <c r="C4840" s="2">
        <v>0.49583333333333335</v>
      </c>
      <c r="D4840">
        <v>1</v>
      </c>
      <c r="E4840">
        <v>10</v>
      </c>
      <c r="F4840" t="s">
        <v>496</v>
      </c>
      <c r="G4840" t="s">
        <v>4711</v>
      </c>
      <c r="H4840">
        <v>3</v>
      </c>
      <c r="I4840">
        <v>23</v>
      </c>
      <c r="J4840">
        <v>3.18</v>
      </c>
      <c r="K4840">
        <v>4.1100000000000003</v>
      </c>
      <c r="L4840">
        <v>99.9</v>
      </c>
      <c r="M4840" t="str">
        <f t="shared" si="227"/>
        <v/>
      </c>
      <c r="N4840" s="12" t="str">
        <f t="shared" si="228"/>
        <v/>
      </c>
      <c r="O4840" t="str">
        <f t="shared" si="229"/>
        <v/>
      </c>
    </row>
    <row r="4841" spans="1:15" x14ac:dyDescent="0.25">
      <c r="A4841">
        <v>1986</v>
      </c>
      <c r="B4841">
        <v>3</v>
      </c>
      <c r="C4841" s="2">
        <v>0.47291666666666665</v>
      </c>
      <c r="D4841">
        <v>1</v>
      </c>
      <c r="E4841">
        <v>10</v>
      </c>
      <c r="F4841" t="s">
        <v>1995</v>
      </c>
      <c r="G4841" t="s">
        <v>4710</v>
      </c>
      <c r="H4841">
        <v>3</v>
      </c>
      <c r="I4841">
        <v>23</v>
      </c>
      <c r="J4841">
        <v>4.1100000000000003</v>
      </c>
      <c r="K4841">
        <v>3.83</v>
      </c>
      <c r="L4841">
        <v>99.9</v>
      </c>
      <c r="M4841" t="str">
        <f t="shared" si="227"/>
        <v/>
      </c>
      <c r="N4841" s="12" t="str">
        <f t="shared" si="228"/>
        <v/>
      </c>
      <c r="O4841" t="str">
        <f t="shared" si="229"/>
        <v/>
      </c>
    </row>
    <row r="4842" spans="1:15" x14ac:dyDescent="0.25">
      <c r="A4842">
        <v>1986</v>
      </c>
      <c r="B4842">
        <v>3</v>
      </c>
      <c r="C4842" s="2">
        <v>0.45</v>
      </c>
      <c r="D4842">
        <v>2</v>
      </c>
      <c r="E4842">
        <v>8</v>
      </c>
      <c r="F4842" t="s">
        <v>456</v>
      </c>
      <c r="G4842" t="s">
        <v>4709</v>
      </c>
      <c r="H4842">
        <v>3</v>
      </c>
      <c r="I4842">
        <v>23</v>
      </c>
      <c r="J4842">
        <v>3.83</v>
      </c>
      <c r="K4842">
        <v>3.74</v>
      </c>
      <c r="L4842">
        <v>99.9</v>
      </c>
      <c r="M4842" t="str">
        <f t="shared" si="227"/>
        <v/>
      </c>
      <c r="N4842" s="12" t="str">
        <f t="shared" si="228"/>
        <v/>
      </c>
      <c r="O4842" t="str">
        <f t="shared" si="229"/>
        <v/>
      </c>
    </row>
    <row r="4843" spans="1:15" x14ac:dyDescent="0.25">
      <c r="A4843">
        <v>1986</v>
      </c>
      <c r="B4843">
        <v>3</v>
      </c>
      <c r="C4843" s="2">
        <v>0.42708333333333331</v>
      </c>
      <c r="D4843">
        <v>3</v>
      </c>
      <c r="E4843">
        <v>4</v>
      </c>
      <c r="F4843" t="s">
        <v>530</v>
      </c>
      <c r="G4843" t="s">
        <v>4708</v>
      </c>
      <c r="H4843">
        <v>3</v>
      </c>
      <c r="I4843">
        <v>23</v>
      </c>
      <c r="J4843">
        <v>3.74</v>
      </c>
      <c r="K4843">
        <v>4.78</v>
      </c>
      <c r="L4843">
        <v>100</v>
      </c>
      <c r="M4843" t="str">
        <f t="shared" si="227"/>
        <v/>
      </c>
      <c r="N4843" s="12" t="str">
        <f t="shared" si="228"/>
        <v/>
      </c>
      <c r="O4843" t="str">
        <f t="shared" si="229"/>
        <v/>
      </c>
    </row>
    <row r="4844" spans="1:15" x14ac:dyDescent="0.25">
      <c r="A4844">
        <v>1986</v>
      </c>
      <c r="B4844">
        <v>3</v>
      </c>
      <c r="C4844" s="2">
        <v>0.40416666666666662</v>
      </c>
      <c r="D4844">
        <v>1</v>
      </c>
      <c r="E4844">
        <v>10</v>
      </c>
      <c r="F4844" t="s">
        <v>1208</v>
      </c>
      <c r="G4844" t="s">
        <v>4708</v>
      </c>
      <c r="H4844">
        <v>3</v>
      </c>
      <c r="I4844">
        <v>23</v>
      </c>
      <c r="J4844">
        <v>4.78</v>
      </c>
      <c r="K4844">
        <v>4.83</v>
      </c>
      <c r="L4844">
        <v>100</v>
      </c>
      <c r="M4844" t="str">
        <f t="shared" si="227"/>
        <v/>
      </c>
      <c r="N4844" s="12" t="str">
        <f t="shared" si="228"/>
        <v/>
      </c>
      <c r="O4844" t="str">
        <f t="shared" si="229"/>
        <v/>
      </c>
    </row>
    <row r="4845" spans="1:15" x14ac:dyDescent="0.25">
      <c r="A4845">
        <v>1986</v>
      </c>
      <c r="B4845">
        <v>3</v>
      </c>
      <c r="C4845" s="2">
        <v>0.38125000000000003</v>
      </c>
      <c r="D4845">
        <v>2</v>
      </c>
      <c r="E4845">
        <v>6</v>
      </c>
      <c r="F4845" t="s">
        <v>473</v>
      </c>
      <c r="G4845" t="s">
        <v>4707</v>
      </c>
      <c r="H4845">
        <v>3</v>
      </c>
      <c r="I4845">
        <v>23</v>
      </c>
      <c r="J4845">
        <v>4.83</v>
      </c>
      <c r="K4845">
        <v>3.93</v>
      </c>
      <c r="L4845">
        <v>99.9</v>
      </c>
      <c r="M4845" t="str">
        <f t="shared" si="227"/>
        <v/>
      </c>
      <c r="N4845" s="12" t="str">
        <f t="shared" si="228"/>
        <v/>
      </c>
      <c r="O4845" t="str">
        <f t="shared" si="229"/>
        <v/>
      </c>
    </row>
    <row r="4846" spans="1:15" x14ac:dyDescent="0.25">
      <c r="A4846">
        <v>1986</v>
      </c>
      <c r="B4846">
        <v>3</v>
      </c>
      <c r="C4846" s="2">
        <v>0.35833333333333334</v>
      </c>
      <c r="D4846">
        <v>3</v>
      </c>
      <c r="E4846">
        <v>6</v>
      </c>
      <c r="F4846" t="s">
        <v>473</v>
      </c>
      <c r="G4846" t="s">
        <v>4706</v>
      </c>
      <c r="H4846">
        <v>3</v>
      </c>
      <c r="I4846">
        <v>23</v>
      </c>
      <c r="J4846">
        <v>3.93</v>
      </c>
      <c r="K4846">
        <v>6.97</v>
      </c>
      <c r="L4846">
        <v>100</v>
      </c>
      <c r="M4846" t="str">
        <f t="shared" si="227"/>
        <v/>
      </c>
      <c r="N4846" s="12" t="str">
        <f t="shared" si="228"/>
        <v/>
      </c>
      <c r="O4846" t="str">
        <f t="shared" si="229"/>
        <v/>
      </c>
    </row>
    <row r="4847" spans="1:15" x14ac:dyDescent="0.25">
      <c r="A4847">
        <v>1986</v>
      </c>
      <c r="B4847">
        <v>3</v>
      </c>
      <c r="C4847" s="2">
        <v>0.3354166666666667</v>
      </c>
      <c r="D4847">
        <v>1</v>
      </c>
      <c r="E4847">
        <v>1</v>
      </c>
      <c r="F4847" t="s">
        <v>2380</v>
      </c>
      <c r="G4847" t="s">
        <v>4705</v>
      </c>
      <c r="H4847">
        <v>3</v>
      </c>
      <c r="I4847">
        <v>30</v>
      </c>
      <c r="J4847">
        <v>6.97</v>
      </c>
      <c r="K4847">
        <v>7</v>
      </c>
      <c r="L4847">
        <v>100</v>
      </c>
      <c r="M4847">
        <f t="shared" si="227"/>
        <v>3</v>
      </c>
      <c r="N4847" s="12">
        <f t="shared" si="228"/>
        <v>2.5659722222222223E-2</v>
      </c>
      <c r="O4847">
        <f t="shared" si="229"/>
        <v>27</v>
      </c>
    </row>
    <row r="4848" spans="1:15" x14ac:dyDescent="0.25">
      <c r="A4848">
        <v>1986</v>
      </c>
      <c r="B4848">
        <v>3</v>
      </c>
      <c r="C4848" s="2">
        <v>0.30694444444444441</v>
      </c>
      <c r="G4848" t="s">
        <v>4704</v>
      </c>
      <c r="H4848">
        <v>3</v>
      </c>
      <c r="I4848">
        <v>30</v>
      </c>
      <c r="J4848">
        <v>0</v>
      </c>
      <c r="K4848">
        <v>0.28000000000000003</v>
      </c>
      <c r="L4848">
        <v>100</v>
      </c>
      <c r="M4848" t="str">
        <f t="shared" si="227"/>
        <v/>
      </c>
      <c r="N4848" s="12" t="str">
        <f t="shared" si="228"/>
        <v/>
      </c>
      <c r="O4848" t="str">
        <f t="shared" si="229"/>
        <v/>
      </c>
    </row>
    <row r="4849" spans="1:15" x14ac:dyDescent="0.25">
      <c r="A4849">
        <v>1986</v>
      </c>
      <c r="B4849">
        <v>3</v>
      </c>
      <c r="C4849" s="2">
        <v>0.29166666666666669</v>
      </c>
      <c r="D4849">
        <v>1</v>
      </c>
      <c r="E4849">
        <v>10</v>
      </c>
      <c r="F4849" t="s">
        <v>456</v>
      </c>
      <c r="G4849" t="s">
        <v>4703</v>
      </c>
      <c r="H4849">
        <v>3</v>
      </c>
      <c r="I4849">
        <v>30</v>
      </c>
      <c r="J4849">
        <v>0.28000000000000003</v>
      </c>
      <c r="K4849">
        <v>-0.27</v>
      </c>
      <c r="L4849">
        <v>100</v>
      </c>
      <c r="M4849" t="str">
        <f t="shared" si="227"/>
        <v/>
      </c>
      <c r="N4849" s="12" t="str">
        <f t="shared" si="228"/>
        <v/>
      </c>
      <c r="O4849" t="str">
        <f t="shared" si="229"/>
        <v/>
      </c>
    </row>
    <row r="4850" spans="1:15" x14ac:dyDescent="0.25">
      <c r="A4850">
        <v>1986</v>
      </c>
      <c r="B4850">
        <v>3</v>
      </c>
      <c r="C4850" s="2">
        <v>0.27638888888888885</v>
      </c>
      <c r="D4850">
        <v>2</v>
      </c>
      <c r="E4850">
        <v>10</v>
      </c>
      <c r="F4850" t="s">
        <v>456</v>
      </c>
      <c r="G4850" t="s">
        <v>4702</v>
      </c>
      <c r="H4850">
        <v>3</v>
      </c>
      <c r="I4850">
        <v>30</v>
      </c>
      <c r="J4850">
        <v>-0.27</v>
      </c>
      <c r="K4850">
        <v>-0.56000000000000005</v>
      </c>
      <c r="L4850">
        <v>100</v>
      </c>
      <c r="M4850" t="str">
        <f t="shared" si="227"/>
        <v/>
      </c>
      <c r="N4850" s="12" t="str">
        <f t="shared" si="228"/>
        <v/>
      </c>
      <c r="O4850" t="str">
        <f t="shared" si="229"/>
        <v/>
      </c>
    </row>
    <row r="4851" spans="1:15" x14ac:dyDescent="0.25">
      <c r="A4851">
        <v>1986</v>
      </c>
      <c r="B4851">
        <v>3</v>
      </c>
      <c r="C4851" s="2">
        <v>0.26111111111111113</v>
      </c>
      <c r="D4851">
        <v>3</v>
      </c>
      <c r="E4851">
        <v>7</v>
      </c>
      <c r="F4851" t="s">
        <v>488</v>
      </c>
      <c r="G4851" t="s">
        <v>4701</v>
      </c>
      <c r="H4851">
        <v>3</v>
      </c>
      <c r="I4851">
        <v>36</v>
      </c>
      <c r="J4851">
        <v>-0.56000000000000005</v>
      </c>
      <c r="K4851">
        <v>-7</v>
      </c>
      <c r="L4851">
        <v>100</v>
      </c>
      <c r="M4851">
        <f t="shared" si="227"/>
        <v>3</v>
      </c>
      <c r="N4851" s="12">
        <f t="shared" si="228"/>
        <v>2.689814814814815E-2</v>
      </c>
      <c r="O4851">
        <f t="shared" si="229"/>
        <v>33</v>
      </c>
    </row>
    <row r="4852" spans="1:15" x14ac:dyDescent="0.25">
      <c r="A4852">
        <v>1986</v>
      </c>
      <c r="B4852">
        <v>3</v>
      </c>
      <c r="G4852" t="s">
        <v>4700</v>
      </c>
      <c r="H4852">
        <v>3</v>
      </c>
      <c r="I4852">
        <v>37</v>
      </c>
      <c r="J4852">
        <v>0</v>
      </c>
      <c r="K4852">
        <v>0</v>
      </c>
      <c r="L4852">
        <v>100</v>
      </c>
      <c r="M4852">
        <f t="shared" si="227"/>
        <v>3</v>
      </c>
      <c r="N4852" s="12">
        <f t="shared" si="228"/>
        <v>3.125E-2</v>
      </c>
      <c r="O4852">
        <f t="shared" si="229"/>
        <v>34</v>
      </c>
    </row>
    <row r="4853" spans="1:15" x14ac:dyDescent="0.25">
      <c r="A4853">
        <v>1986</v>
      </c>
      <c r="B4853">
        <v>3</v>
      </c>
      <c r="C4853" s="2">
        <v>0.25555555555555559</v>
      </c>
      <c r="G4853" t="s">
        <v>4699</v>
      </c>
      <c r="H4853">
        <v>3</v>
      </c>
      <c r="I4853">
        <v>37</v>
      </c>
      <c r="J4853">
        <v>0</v>
      </c>
      <c r="K4853">
        <v>1</v>
      </c>
      <c r="L4853">
        <v>100</v>
      </c>
      <c r="M4853" t="str">
        <f t="shared" si="227"/>
        <v/>
      </c>
      <c r="N4853" s="12" t="str">
        <f t="shared" si="228"/>
        <v/>
      </c>
      <c r="O4853" t="str">
        <f t="shared" si="229"/>
        <v/>
      </c>
    </row>
    <row r="4854" spans="1:15" x14ac:dyDescent="0.25">
      <c r="A4854">
        <v>1986</v>
      </c>
      <c r="B4854">
        <v>3</v>
      </c>
      <c r="C4854" s="2">
        <v>0.25</v>
      </c>
      <c r="D4854">
        <v>1</v>
      </c>
      <c r="E4854">
        <v>10</v>
      </c>
      <c r="F4854" t="s">
        <v>485</v>
      </c>
      <c r="G4854" t="s">
        <v>4680</v>
      </c>
      <c r="H4854">
        <v>3</v>
      </c>
      <c r="I4854">
        <v>37</v>
      </c>
      <c r="J4854">
        <v>1</v>
      </c>
      <c r="K4854">
        <v>0.46</v>
      </c>
      <c r="L4854">
        <v>100</v>
      </c>
      <c r="M4854" t="str">
        <f t="shared" si="227"/>
        <v/>
      </c>
      <c r="N4854" s="12" t="str">
        <f t="shared" si="228"/>
        <v/>
      </c>
      <c r="O4854" t="str">
        <f t="shared" si="229"/>
        <v/>
      </c>
    </row>
    <row r="4855" spans="1:15" x14ac:dyDescent="0.25">
      <c r="A4855">
        <v>1986</v>
      </c>
      <c r="B4855">
        <v>3</v>
      </c>
      <c r="C4855" s="2">
        <v>0.24444444444444446</v>
      </c>
      <c r="D4855">
        <v>2</v>
      </c>
      <c r="E4855">
        <v>10</v>
      </c>
      <c r="F4855" t="s">
        <v>485</v>
      </c>
      <c r="G4855" t="s">
        <v>4698</v>
      </c>
      <c r="H4855">
        <v>3</v>
      </c>
      <c r="I4855">
        <v>37</v>
      </c>
      <c r="J4855">
        <v>0.46</v>
      </c>
      <c r="K4855">
        <v>-3.12</v>
      </c>
      <c r="L4855">
        <v>100</v>
      </c>
      <c r="M4855" t="str">
        <f t="shared" si="227"/>
        <v/>
      </c>
      <c r="N4855" s="12" t="str">
        <f t="shared" si="228"/>
        <v/>
      </c>
      <c r="O4855" t="str">
        <f t="shared" si="229"/>
        <v/>
      </c>
    </row>
    <row r="4856" spans="1:15" x14ac:dyDescent="0.25">
      <c r="A4856">
        <v>1986</v>
      </c>
      <c r="B4856">
        <v>3</v>
      </c>
      <c r="C4856" s="2">
        <v>0.23819444444444446</v>
      </c>
      <c r="D4856">
        <v>1</v>
      </c>
      <c r="E4856">
        <v>10</v>
      </c>
      <c r="F4856" t="s">
        <v>1312</v>
      </c>
      <c r="G4856" t="s">
        <v>4677</v>
      </c>
      <c r="H4856">
        <v>3</v>
      </c>
      <c r="I4856">
        <v>37</v>
      </c>
      <c r="J4856">
        <v>3.12</v>
      </c>
      <c r="K4856">
        <v>3.52</v>
      </c>
      <c r="L4856">
        <v>100</v>
      </c>
      <c r="M4856" t="str">
        <f t="shared" si="227"/>
        <v/>
      </c>
      <c r="N4856" s="12" t="str">
        <f t="shared" si="228"/>
        <v/>
      </c>
      <c r="O4856" t="str">
        <f t="shared" si="229"/>
        <v/>
      </c>
    </row>
    <row r="4857" spans="1:15" x14ac:dyDescent="0.25">
      <c r="A4857">
        <v>1986</v>
      </c>
      <c r="B4857">
        <v>3</v>
      </c>
      <c r="C4857" s="2">
        <v>0.22222222222222221</v>
      </c>
      <c r="D4857">
        <v>2</v>
      </c>
      <c r="E4857">
        <v>3</v>
      </c>
      <c r="F4857" t="s">
        <v>1178</v>
      </c>
      <c r="G4857" t="s">
        <v>4663</v>
      </c>
      <c r="H4857">
        <v>3</v>
      </c>
      <c r="I4857">
        <v>37</v>
      </c>
      <c r="J4857">
        <v>3.52</v>
      </c>
      <c r="K4857">
        <v>3.97</v>
      </c>
      <c r="L4857">
        <v>100</v>
      </c>
      <c r="M4857" t="str">
        <f t="shared" si="227"/>
        <v/>
      </c>
      <c r="N4857" s="12" t="str">
        <f t="shared" si="228"/>
        <v/>
      </c>
      <c r="O4857" t="str">
        <f t="shared" si="229"/>
        <v/>
      </c>
    </row>
    <row r="4858" spans="1:15" x14ac:dyDescent="0.25">
      <c r="A4858">
        <v>1986</v>
      </c>
      <c r="B4858">
        <v>3</v>
      </c>
      <c r="C4858" s="2">
        <v>0.20625000000000002</v>
      </c>
      <c r="D4858">
        <v>1</v>
      </c>
      <c r="E4858">
        <v>10</v>
      </c>
      <c r="F4858" t="s">
        <v>1166</v>
      </c>
      <c r="G4858" t="s">
        <v>4697</v>
      </c>
      <c r="H4858">
        <v>3</v>
      </c>
      <c r="I4858">
        <v>37</v>
      </c>
      <c r="J4858">
        <v>3.97</v>
      </c>
      <c r="K4858">
        <v>2.89</v>
      </c>
      <c r="L4858">
        <v>100</v>
      </c>
      <c r="M4858" t="str">
        <f t="shared" si="227"/>
        <v/>
      </c>
      <c r="N4858" s="12" t="str">
        <f t="shared" si="228"/>
        <v/>
      </c>
      <c r="O4858" t="str">
        <f t="shared" si="229"/>
        <v/>
      </c>
    </row>
    <row r="4859" spans="1:15" x14ac:dyDescent="0.25">
      <c r="A4859">
        <v>1986</v>
      </c>
      <c r="B4859">
        <v>3</v>
      </c>
      <c r="C4859" s="2">
        <v>0.19027777777777777</v>
      </c>
      <c r="D4859">
        <v>2</v>
      </c>
      <c r="E4859">
        <v>14</v>
      </c>
      <c r="F4859" t="s">
        <v>528</v>
      </c>
      <c r="G4859" t="s">
        <v>4696</v>
      </c>
      <c r="H4859">
        <v>3</v>
      </c>
      <c r="I4859">
        <v>37</v>
      </c>
      <c r="J4859">
        <v>2.89</v>
      </c>
      <c r="K4859">
        <v>2.21</v>
      </c>
      <c r="L4859">
        <v>100</v>
      </c>
      <c r="M4859" t="str">
        <f t="shared" si="227"/>
        <v/>
      </c>
      <c r="N4859" s="12" t="str">
        <f t="shared" si="228"/>
        <v/>
      </c>
      <c r="O4859" t="str">
        <f t="shared" si="229"/>
        <v/>
      </c>
    </row>
    <row r="4860" spans="1:15" x14ac:dyDescent="0.25">
      <c r="A4860">
        <v>1986</v>
      </c>
      <c r="B4860">
        <v>3</v>
      </c>
      <c r="C4860" s="2">
        <v>0.17430555555555557</v>
      </c>
      <c r="D4860">
        <v>3</v>
      </c>
      <c r="E4860">
        <v>14</v>
      </c>
      <c r="F4860" t="s">
        <v>528</v>
      </c>
      <c r="G4860" t="s">
        <v>4695</v>
      </c>
      <c r="H4860">
        <v>3</v>
      </c>
      <c r="I4860">
        <v>37</v>
      </c>
      <c r="J4860">
        <v>2.21</v>
      </c>
      <c r="K4860">
        <v>6.97</v>
      </c>
      <c r="L4860">
        <v>100</v>
      </c>
      <c r="M4860" t="str">
        <f t="shared" si="227"/>
        <v/>
      </c>
      <c r="N4860" s="12" t="str">
        <f t="shared" si="228"/>
        <v/>
      </c>
      <c r="O4860" t="str">
        <f t="shared" si="229"/>
        <v/>
      </c>
    </row>
    <row r="4861" spans="1:15" x14ac:dyDescent="0.25">
      <c r="A4861">
        <v>1986</v>
      </c>
      <c r="B4861">
        <v>3</v>
      </c>
      <c r="C4861" s="2">
        <v>0.15833333333333333</v>
      </c>
      <c r="D4861">
        <v>1</v>
      </c>
      <c r="E4861">
        <v>1</v>
      </c>
      <c r="F4861" t="s">
        <v>2380</v>
      </c>
      <c r="G4861" t="s">
        <v>4694</v>
      </c>
      <c r="H4861">
        <v>3</v>
      </c>
      <c r="I4861">
        <v>44</v>
      </c>
      <c r="J4861">
        <v>6.97</v>
      </c>
      <c r="K4861">
        <v>7</v>
      </c>
      <c r="L4861">
        <v>100</v>
      </c>
      <c r="M4861">
        <f t="shared" si="227"/>
        <v>3</v>
      </c>
      <c r="N4861" s="12">
        <f t="shared" si="228"/>
        <v>2.8611111111111111E-2</v>
      </c>
      <c r="O4861">
        <f t="shared" si="229"/>
        <v>41</v>
      </c>
    </row>
    <row r="4862" spans="1:15" x14ac:dyDescent="0.25">
      <c r="A4862">
        <v>1986</v>
      </c>
      <c r="B4862">
        <v>3</v>
      </c>
      <c r="C4862" s="2">
        <v>0.14027777777777778</v>
      </c>
      <c r="G4862" t="s">
        <v>4693</v>
      </c>
      <c r="H4862">
        <v>3</v>
      </c>
      <c r="I4862">
        <v>44</v>
      </c>
      <c r="J4862">
        <v>0</v>
      </c>
      <c r="K4862">
        <v>0.54</v>
      </c>
      <c r="L4862">
        <v>100</v>
      </c>
      <c r="M4862" t="str">
        <f t="shared" si="227"/>
        <v/>
      </c>
      <c r="N4862" s="12" t="str">
        <f t="shared" si="228"/>
        <v/>
      </c>
      <c r="O4862" t="str">
        <f t="shared" si="229"/>
        <v/>
      </c>
    </row>
    <row r="4863" spans="1:15" x14ac:dyDescent="0.25">
      <c r="A4863">
        <v>1986</v>
      </c>
      <c r="B4863">
        <v>3</v>
      </c>
      <c r="C4863" s="2">
        <v>0.12638888888888888</v>
      </c>
      <c r="D4863">
        <v>1</v>
      </c>
      <c r="E4863">
        <v>10</v>
      </c>
      <c r="F4863" t="s">
        <v>1166</v>
      </c>
      <c r="G4863" t="s">
        <v>4692</v>
      </c>
      <c r="H4863">
        <v>3</v>
      </c>
      <c r="I4863">
        <v>44</v>
      </c>
      <c r="J4863">
        <v>0.54</v>
      </c>
      <c r="K4863">
        <v>1.53</v>
      </c>
      <c r="L4863">
        <v>100</v>
      </c>
      <c r="M4863" t="str">
        <f t="shared" si="227"/>
        <v/>
      </c>
      <c r="N4863" s="12" t="str">
        <f t="shared" si="228"/>
        <v/>
      </c>
      <c r="O4863" t="str">
        <f t="shared" si="229"/>
        <v/>
      </c>
    </row>
    <row r="4864" spans="1:15" x14ac:dyDescent="0.25">
      <c r="A4864">
        <v>1986</v>
      </c>
      <c r="B4864">
        <v>3</v>
      </c>
      <c r="C4864" s="2">
        <v>0.1125</v>
      </c>
      <c r="D4864">
        <v>1</v>
      </c>
      <c r="E4864">
        <v>10</v>
      </c>
      <c r="F4864" t="s">
        <v>513</v>
      </c>
      <c r="G4864" t="s">
        <v>4691</v>
      </c>
      <c r="H4864">
        <v>3</v>
      </c>
      <c r="I4864">
        <v>44</v>
      </c>
      <c r="J4864">
        <v>1.53</v>
      </c>
      <c r="K4864">
        <v>2.39</v>
      </c>
      <c r="L4864">
        <v>100</v>
      </c>
      <c r="M4864" t="str">
        <f t="shared" si="227"/>
        <v/>
      </c>
      <c r="N4864" s="12" t="str">
        <f t="shared" si="228"/>
        <v/>
      </c>
      <c r="O4864" t="str">
        <f t="shared" si="229"/>
        <v/>
      </c>
    </row>
    <row r="4865" spans="1:15" x14ac:dyDescent="0.25">
      <c r="A4865">
        <v>1986</v>
      </c>
      <c r="B4865">
        <v>3</v>
      </c>
      <c r="C4865" s="2">
        <v>9.8611111111111108E-2</v>
      </c>
      <c r="D4865">
        <v>1</v>
      </c>
      <c r="E4865">
        <v>10</v>
      </c>
      <c r="F4865" t="s">
        <v>1351</v>
      </c>
      <c r="H4865">
        <v>3</v>
      </c>
      <c r="I4865">
        <v>44</v>
      </c>
      <c r="J4865">
        <v>2.39</v>
      </c>
      <c r="K4865">
        <v>3.12</v>
      </c>
      <c r="L4865">
        <v>100</v>
      </c>
      <c r="M4865" t="str">
        <f t="shared" si="227"/>
        <v/>
      </c>
      <c r="N4865" s="12" t="str">
        <f t="shared" si="228"/>
        <v/>
      </c>
      <c r="O4865" t="str">
        <f t="shared" si="229"/>
        <v/>
      </c>
    </row>
    <row r="4866" spans="1:15" x14ac:dyDescent="0.25">
      <c r="A4866">
        <v>1986</v>
      </c>
      <c r="B4866">
        <v>3</v>
      </c>
      <c r="C4866" s="2">
        <v>8.4722222222222213E-2</v>
      </c>
      <c r="D4866">
        <v>1</v>
      </c>
      <c r="E4866">
        <v>5</v>
      </c>
      <c r="F4866" t="s">
        <v>1446</v>
      </c>
      <c r="G4866" t="s">
        <v>4690</v>
      </c>
      <c r="H4866">
        <v>3</v>
      </c>
      <c r="I4866">
        <v>44</v>
      </c>
      <c r="J4866">
        <v>3.12</v>
      </c>
      <c r="K4866">
        <v>2.93</v>
      </c>
      <c r="L4866">
        <v>100</v>
      </c>
      <c r="M4866" t="str">
        <f t="shared" si="227"/>
        <v/>
      </c>
      <c r="N4866" s="12" t="str">
        <f t="shared" si="228"/>
        <v/>
      </c>
      <c r="O4866" t="str">
        <f t="shared" si="229"/>
        <v/>
      </c>
    </row>
    <row r="4867" spans="1:15" x14ac:dyDescent="0.25">
      <c r="A4867">
        <v>1986</v>
      </c>
      <c r="B4867">
        <v>3</v>
      </c>
      <c r="C4867" s="2">
        <v>7.0833333333333331E-2</v>
      </c>
      <c r="D4867">
        <v>2</v>
      </c>
      <c r="E4867">
        <v>2</v>
      </c>
      <c r="F4867" t="s">
        <v>1361</v>
      </c>
      <c r="G4867" t="s">
        <v>4689</v>
      </c>
      <c r="H4867">
        <v>3</v>
      </c>
      <c r="I4867">
        <v>44</v>
      </c>
      <c r="J4867">
        <v>2.93</v>
      </c>
      <c r="K4867">
        <v>3.64</v>
      </c>
      <c r="L4867">
        <v>100</v>
      </c>
      <c r="M4867" t="str">
        <f t="shared" si="227"/>
        <v/>
      </c>
      <c r="N4867" s="12" t="str">
        <f t="shared" si="228"/>
        <v/>
      </c>
      <c r="O4867" t="str">
        <f t="shared" si="229"/>
        <v/>
      </c>
    </row>
    <row r="4868" spans="1:15" x14ac:dyDescent="0.25">
      <c r="A4868">
        <v>1986</v>
      </c>
      <c r="B4868">
        <v>3</v>
      </c>
      <c r="C4868" s="2">
        <v>5.6944444444444443E-2</v>
      </c>
      <c r="D4868">
        <v>1</v>
      </c>
      <c r="E4868">
        <v>10</v>
      </c>
      <c r="F4868" t="s">
        <v>1328</v>
      </c>
      <c r="G4868" t="s">
        <v>4688</v>
      </c>
      <c r="H4868">
        <v>3</v>
      </c>
      <c r="I4868">
        <v>44</v>
      </c>
      <c r="J4868">
        <v>3.64</v>
      </c>
      <c r="K4868">
        <v>3.51</v>
      </c>
      <c r="L4868">
        <v>100</v>
      </c>
      <c r="M4868" t="str">
        <f t="shared" ref="M4868:M4931" si="230">IF(AND(H4868=H4867,I4868=I4867),"",$B4868)</f>
        <v/>
      </c>
      <c r="N4868" s="12" t="str">
        <f t="shared" ref="N4868:N4931" si="231">IF(NOT(ISNUMBER(M4868)),"",
IF(AND($C4868=0.625,$B4868=1),TIME(0,0,0),
(($C$3-C4868)+0.625*(B4868-1))/60))</f>
        <v/>
      </c>
      <c r="O4868" t="str">
        <f t="shared" ref="O4868:O4931" si="232">IF(N4868&lt;&gt;"",ABS(H4868-I4868),"")</f>
        <v/>
      </c>
    </row>
    <row r="4869" spans="1:15" x14ac:dyDescent="0.25">
      <c r="A4869">
        <v>1986</v>
      </c>
      <c r="B4869">
        <v>3</v>
      </c>
      <c r="C4869" s="2">
        <v>4.3055555555555562E-2</v>
      </c>
      <c r="D4869">
        <v>2</v>
      </c>
      <c r="E4869">
        <v>7</v>
      </c>
      <c r="F4869" t="s">
        <v>1356</v>
      </c>
      <c r="H4869">
        <v>3</v>
      </c>
      <c r="I4869">
        <v>44</v>
      </c>
      <c r="J4869">
        <v>3.51</v>
      </c>
      <c r="K4869">
        <v>4.18</v>
      </c>
      <c r="L4869">
        <v>100</v>
      </c>
      <c r="M4869" t="str">
        <f t="shared" si="230"/>
        <v/>
      </c>
      <c r="N4869" s="12" t="str">
        <f t="shared" si="231"/>
        <v/>
      </c>
      <c r="O4869" t="str">
        <f t="shared" si="232"/>
        <v/>
      </c>
    </row>
    <row r="4870" spans="1:15" x14ac:dyDescent="0.25">
      <c r="A4870">
        <v>1986</v>
      </c>
      <c r="B4870">
        <v>3</v>
      </c>
      <c r="C4870" s="2">
        <v>2.9166666666666664E-2</v>
      </c>
      <c r="D4870">
        <v>2</v>
      </c>
      <c r="E4870">
        <v>2</v>
      </c>
      <c r="F4870" t="s">
        <v>1340</v>
      </c>
      <c r="G4870" t="s">
        <v>4687</v>
      </c>
      <c r="H4870">
        <v>3</v>
      </c>
      <c r="I4870">
        <v>44</v>
      </c>
      <c r="J4870">
        <v>4.18</v>
      </c>
      <c r="K4870">
        <v>4.37</v>
      </c>
      <c r="L4870">
        <v>100</v>
      </c>
      <c r="M4870" t="str">
        <f t="shared" si="230"/>
        <v/>
      </c>
      <c r="N4870" s="12" t="str">
        <f t="shared" si="231"/>
        <v/>
      </c>
      <c r="O4870" t="str">
        <f t="shared" si="232"/>
        <v/>
      </c>
    </row>
    <row r="4871" spans="1:15" x14ac:dyDescent="0.25">
      <c r="A4871">
        <v>1986</v>
      </c>
      <c r="B4871">
        <v>3</v>
      </c>
      <c r="C4871" s="2">
        <v>1.5277777777777777E-2</v>
      </c>
      <c r="D4871">
        <v>1</v>
      </c>
      <c r="E4871">
        <v>10</v>
      </c>
      <c r="F4871" t="s">
        <v>4686</v>
      </c>
      <c r="G4871" t="s">
        <v>4685</v>
      </c>
      <c r="H4871">
        <v>3</v>
      </c>
      <c r="I4871">
        <v>44</v>
      </c>
      <c r="J4871">
        <v>4.37</v>
      </c>
      <c r="K4871">
        <v>2.48</v>
      </c>
      <c r="L4871">
        <v>100</v>
      </c>
      <c r="M4871" t="str">
        <f t="shared" si="230"/>
        <v/>
      </c>
      <c r="N4871" s="12" t="str">
        <f t="shared" si="231"/>
        <v/>
      </c>
      <c r="O4871" t="str">
        <f t="shared" si="232"/>
        <v/>
      </c>
    </row>
    <row r="4872" spans="1:15" x14ac:dyDescent="0.25">
      <c r="A4872">
        <v>1986</v>
      </c>
      <c r="B4872">
        <v>4</v>
      </c>
      <c r="C4872" s="2">
        <v>0.625</v>
      </c>
      <c r="D4872">
        <v>2</v>
      </c>
      <c r="E4872">
        <v>20</v>
      </c>
      <c r="F4872" t="s">
        <v>1373</v>
      </c>
      <c r="H4872">
        <v>3</v>
      </c>
      <c r="I4872">
        <v>44</v>
      </c>
      <c r="J4872">
        <v>2.48</v>
      </c>
      <c r="K4872">
        <v>4.04</v>
      </c>
      <c r="L4872">
        <v>100</v>
      </c>
      <c r="M4872" t="str">
        <f t="shared" si="230"/>
        <v/>
      </c>
      <c r="N4872" s="12" t="str">
        <f t="shared" si="231"/>
        <v/>
      </c>
      <c r="O4872" t="str">
        <f t="shared" si="232"/>
        <v/>
      </c>
    </row>
    <row r="4873" spans="1:15" x14ac:dyDescent="0.25">
      <c r="A4873">
        <v>1986</v>
      </c>
      <c r="B4873">
        <v>4</v>
      </c>
      <c r="C4873" s="2">
        <v>0.61319444444444449</v>
      </c>
      <c r="D4873">
        <v>1</v>
      </c>
      <c r="E4873">
        <v>10</v>
      </c>
      <c r="F4873" t="s">
        <v>1427</v>
      </c>
      <c r="G4873" t="s">
        <v>4684</v>
      </c>
      <c r="H4873">
        <v>3</v>
      </c>
      <c r="I4873">
        <v>44</v>
      </c>
      <c r="J4873">
        <v>4.04</v>
      </c>
      <c r="K4873">
        <v>5.6</v>
      </c>
      <c r="L4873">
        <v>100</v>
      </c>
      <c r="M4873" t="str">
        <f t="shared" si="230"/>
        <v/>
      </c>
      <c r="N4873" s="12" t="str">
        <f t="shared" si="231"/>
        <v/>
      </c>
      <c r="O4873" t="str">
        <f t="shared" si="232"/>
        <v/>
      </c>
    </row>
    <row r="4874" spans="1:15" x14ac:dyDescent="0.25">
      <c r="A4874">
        <v>1986</v>
      </c>
      <c r="B4874">
        <v>4</v>
      </c>
      <c r="C4874" s="2">
        <v>0.60138888888888886</v>
      </c>
      <c r="D4874">
        <v>1</v>
      </c>
      <c r="E4874">
        <v>7</v>
      </c>
      <c r="F4874" t="s">
        <v>4682</v>
      </c>
      <c r="G4874" t="s">
        <v>4683</v>
      </c>
      <c r="H4874">
        <v>3</v>
      </c>
      <c r="I4874">
        <v>44</v>
      </c>
      <c r="J4874">
        <v>5.6</v>
      </c>
      <c r="K4874">
        <v>4.76</v>
      </c>
      <c r="L4874">
        <v>100</v>
      </c>
      <c r="M4874" t="str">
        <f t="shared" si="230"/>
        <v/>
      </c>
      <c r="N4874" s="12" t="str">
        <f t="shared" si="231"/>
        <v/>
      </c>
      <c r="O4874" t="str">
        <f t="shared" si="232"/>
        <v/>
      </c>
    </row>
    <row r="4875" spans="1:15" x14ac:dyDescent="0.25">
      <c r="A4875">
        <v>1986</v>
      </c>
      <c r="B4875">
        <v>4</v>
      </c>
      <c r="C4875" s="2">
        <v>0.58958333333333335</v>
      </c>
      <c r="D4875">
        <v>2</v>
      </c>
      <c r="E4875">
        <v>7</v>
      </c>
      <c r="F4875" t="s">
        <v>4682</v>
      </c>
      <c r="G4875" t="s">
        <v>4681</v>
      </c>
      <c r="H4875">
        <v>3</v>
      </c>
      <c r="I4875">
        <v>44</v>
      </c>
      <c r="J4875">
        <v>4.76</v>
      </c>
      <c r="K4875">
        <v>3.58</v>
      </c>
      <c r="L4875">
        <v>100</v>
      </c>
      <c r="M4875" t="str">
        <f t="shared" si="230"/>
        <v/>
      </c>
      <c r="N4875" s="12" t="str">
        <f t="shared" si="231"/>
        <v/>
      </c>
      <c r="O4875" t="str">
        <f t="shared" si="232"/>
        <v/>
      </c>
    </row>
    <row r="4876" spans="1:15" x14ac:dyDescent="0.25">
      <c r="A4876">
        <v>1986</v>
      </c>
      <c r="B4876">
        <v>4</v>
      </c>
      <c r="C4876" s="2">
        <v>0.57777777777777783</v>
      </c>
      <c r="D4876">
        <v>3</v>
      </c>
      <c r="E4876">
        <v>8</v>
      </c>
      <c r="F4876" t="s">
        <v>1359</v>
      </c>
      <c r="G4876" t="s">
        <v>4680</v>
      </c>
      <c r="H4876">
        <v>3</v>
      </c>
      <c r="I4876">
        <v>44</v>
      </c>
      <c r="J4876">
        <v>3.58</v>
      </c>
      <c r="K4876">
        <v>2.95</v>
      </c>
      <c r="L4876">
        <v>100</v>
      </c>
      <c r="M4876" t="str">
        <f t="shared" si="230"/>
        <v/>
      </c>
      <c r="N4876" s="12" t="str">
        <f t="shared" si="231"/>
        <v/>
      </c>
      <c r="O4876" t="str">
        <f t="shared" si="232"/>
        <v/>
      </c>
    </row>
    <row r="4877" spans="1:15" x14ac:dyDescent="0.25">
      <c r="A4877">
        <v>1986</v>
      </c>
      <c r="B4877">
        <v>4</v>
      </c>
      <c r="C4877" s="2">
        <v>0.56597222222222221</v>
      </c>
      <c r="D4877">
        <v>4</v>
      </c>
      <c r="E4877">
        <v>8</v>
      </c>
      <c r="F4877" t="s">
        <v>1359</v>
      </c>
      <c r="G4877" t="s">
        <v>4679</v>
      </c>
      <c r="H4877">
        <v>10</v>
      </c>
      <c r="I4877">
        <v>44</v>
      </c>
      <c r="J4877">
        <v>2.95</v>
      </c>
      <c r="K4877">
        <v>7</v>
      </c>
      <c r="L4877">
        <v>100</v>
      </c>
      <c r="M4877">
        <f t="shared" si="230"/>
        <v>4</v>
      </c>
      <c r="N4877" s="12">
        <f t="shared" si="231"/>
        <v>3.2233796296296295E-2</v>
      </c>
      <c r="O4877">
        <f t="shared" si="232"/>
        <v>34</v>
      </c>
    </row>
    <row r="4878" spans="1:15" x14ac:dyDescent="0.25">
      <c r="A4878">
        <v>1986</v>
      </c>
      <c r="B4878">
        <v>4</v>
      </c>
      <c r="C4878" s="2">
        <v>0.55138888888888882</v>
      </c>
      <c r="G4878" t="s">
        <v>4678</v>
      </c>
      <c r="H4878">
        <v>10</v>
      </c>
      <c r="I4878">
        <v>44</v>
      </c>
      <c r="J4878">
        <v>0</v>
      </c>
      <c r="K4878">
        <v>0.54</v>
      </c>
      <c r="L4878">
        <v>100</v>
      </c>
      <c r="M4878" t="str">
        <f t="shared" si="230"/>
        <v/>
      </c>
      <c r="N4878" s="12" t="str">
        <f t="shared" si="231"/>
        <v/>
      </c>
      <c r="O4878" t="str">
        <f t="shared" si="232"/>
        <v/>
      </c>
    </row>
    <row r="4879" spans="1:15" x14ac:dyDescent="0.25">
      <c r="A4879">
        <v>1986</v>
      </c>
      <c r="B4879">
        <v>4</v>
      </c>
      <c r="C4879" s="2">
        <v>0.53611111111111109</v>
      </c>
      <c r="D4879">
        <v>1</v>
      </c>
      <c r="E4879">
        <v>10</v>
      </c>
      <c r="F4879" t="s">
        <v>1375</v>
      </c>
      <c r="G4879" t="s">
        <v>4677</v>
      </c>
      <c r="H4879">
        <v>10</v>
      </c>
      <c r="I4879">
        <v>44</v>
      </c>
      <c r="J4879">
        <v>0.54</v>
      </c>
      <c r="K4879">
        <v>0.94</v>
      </c>
      <c r="L4879">
        <v>100</v>
      </c>
      <c r="M4879" t="str">
        <f t="shared" si="230"/>
        <v/>
      </c>
      <c r="N4879" s="12" t="str">
        <f t="shared" si="231"/>
        <v/>
      </c>
      <c r="O4879" t="str">
        <f t="shared" si="232"/>
        <v/>
      </c>
    </row>
    <row r="4880" spans="1:15" x14ac:dyDescent="0.25">
      <c r="A4880">
        <v>1986</v>
      </c>
      <c r="B4880">
        <v>4</v>
      </c>
      <c r="C4880" s="2">
        <v>0.52083333333333337</v>
      </c>
      <c r="D4880">
        <v>2</v>
      </c>
      <c r="E4880">
        <v>3</v>
      </c>
      <c r="F4880" t="s">
        <v>1481</v>
      </c>
      <c r="G4880" t="s">
        <v>4666</v>
      </c>
      <c r="H4880">
        <v>10</v>
      </c>
      <c r="I4880">
        <v>44</v>
      </c>
      <c r="J4880">
        <v>0.94</v>
      </c>
      <c r="K4880">
        <v>0.37</v>
      </c>
      <c r="L4880">
        <v>100</v>
      </c>
      <c r="M4880" t="str">
        <f t="shared" si="230"/>
        <v/>
      </c>
      <c r="N4880" s="12" t="str">
        <f t="shared" si="231"/>
        <v/>
      </c>
      <c r="O4880" t="str">
        <f t="shared" si="232"/>
        <v/>
      </c>
    </row>
    <row r="4881" spans="1:15" x14ac:dyDescent="0.25">
      <c r="A4881">
        <v>1986</v>
      </c>
      <c r="B4881">
        <v>4</v>
      </c>
      <c r="C4881" s="2">
        <v>0.50555555555555554</v>
      </c>
      <c r="D4881">
        <v>3</v>
      </c>
      <c r="E4881">
        <v>2</v>
      </c>
      <c r="F4881" t="s">
        <v>1345</v>
      </c>
      <c r="G4881" t="s">
        <v>4666</v>
      </c>
      <c r="H4881">
        <v>10</v>
      </c>
      <c r="I4881">
        <v>44</v>
      </c>
      <c r="J4881">
        <v>0.37</v>
      </c>
      <c r="K4881">
        <v>-1.18</v>
      </c>
      <c r="L4881">
        <v>100</v>
      </c>
      <c r="M4881" t="str">
        <f t="shared" si="230"/>
        <v/>
      </c>
      <c r="N4881" s="12" t="str">
        <f t="shared" si="231"/>
        <v/>
      </c>
      <c r="O4881" t="str">
        <f t="shared" si="232"/>
        <v/>
      </c>
    </row>
    <row r="4882" spans="1:15" x14ac:dyDescent="0.25">
      <c r="A4882">
        <v>1986</v>
      </c>
      <c r="B4882">
        <v>4</v>
      </c>
      <c r="C4882" s="2">
        <v>0.49027777777777781</v>
      </c>
      <c r="D4882">
        <v>4</v>
      </c>
      <c r="E4882">
        <v>1</v>
      </c>
      <c r="F4882" t="s">
        <v>1411</v>
      </c>
      <c r="G4882" t="s">
        <v>4676</v>
      </c>
      <c r="H4882">
        <v>10</v>
      </c>
      <c r="I4882">
        <v>44</v>
      </c>
      <c r="J4882">
        <v>-1.18</v>
      </c>
      <c r="K4882">
        <v>-1.47</v>
      </c>
      <c r="L4882">
        <v>100</v>
      </c>
      <c r="M4882" t="str">
        <f t="shared" si="230"/>
        <v/>
      </c>
      <c r="N4882" s="12" t="str">
        <f t="shared" si="231"/>
        <v/>
      </c>
      <c r="O4882" t="str">
        <f t="shared" si="232"/>
        <v/>
      </c>
    </row>
    <row r="4883" spans="1:15" x14ac:dyDescent="0.25">
      <c r="A4883">
        <v>1986</v>
      </c>
      <c r="B4883">
        <v>4</v>
      </c>
      <c r="C4883" s="2">
        <v>0.47430555555555554</v>
      </c>
      <c r="D4883">
        <v>1</v>
      </c>
      <c r="E4883">
        <v>10</v>
      </c>
      <c r="F4883" t="s">
        <v>475</v>
      </c>
      <c r="G4883" t="s">
        <v>4675</v>
      </c>
      <c r="H4883">
        <v>10</v>
      </c>
      <c r="I4883">
        <v>44</v>
      </c>
      <c r="J4883">
        <v>1.47</v>
      </c>
      <c r="K4883">
        <v>-2.72</v>
      </c>
      <c r="L4883">
        <v>100</v>
      </c>
      <c r="M4883" t="str">
        <f t="shared" si="230"/>
        <v/>
      </c>
      <c r="N4883" s="12" t="str">
        <f t="shared" si="231"/>
        <v/>
      </c>
      <c r="O4883" t="str">
        <f t="shared" si="232"/>
        <v/>
      </c>
    </row>
    <row r="4884" spans="1:15" x14ac:dyDescent="0.25">
      <c r="A4884">
        <v>1986</v>
      </c>
      <c r="B4884">
        <v>4</v>
      </c>
      <c r="C4884" s="2">
        <v>0.4694444444444445</v>
      </c>
      <c r="D4884">
        <v>1</v>
      </c>
      <c r="E4884">
        <v>10</v>
      </c>
      <c r="F4884" t="s">
        <v>474</v>
      </c>
      <c r="G4884" t="s">
        <v>4674</v>
      </c>
      <c r="H4884">
        <v>10</v>
      </c>
      <c r="I4884">
        <v>44</v>
      </c>
      <c r="J4884">
        <v>2.72</v>
      </c>
      <c r="K4884">
        <v>2.1800000000000002</v>
      </c>
      <c r="L4884">
        <v>100</v>
      </c>
      <c r="M4884" t="str">
        <f t="shared" si="230"/>
        <v/>
      </c>
      <c r="N4884" s="12" t="str">
        <f t="shared" si="231"/>
        <v/>
      </c>
      <c r="O4884" t="str">
        <f t="shared" si="232"/>
        <v/>
      </c>
    </row>
    <row r="4885" spans="1:15" x14ac:dyDescent="0.25">
      <c r="A4885">
        <v>1986</v>
      </c>
      <c r="B4885">
        <v>4</v>
      </c>
      <c r="C4885" s="2">
        <v>0.45763888888888887</v>
      </c>
      <c r="D4885">
        <v>2</v>
      </c>
      <c r="E4885">
        <v>10</v>
      </c>
      <c r="F4885" t="s">
        <v>474</v>
      </c>
      <c r="G4885" t="s">
        <v>4673</v>
      </c>
      <c r="H4885">
        <v>10</v>
      </c>
      <c r="I4885">
        <v>44</v>
      </c>
      <c r="J4885">
        <v>2.1800000000000002</v>
      </c>
      <c r="K4885">
        <v>1.88</v>
      </c>
      <c r="L4885">
        <v>100</v>
      </c>
      <c r="M4885" t="str">
        <f t="shared" si="230"/>
        <v/>
      </c>
      <c r="N4885" s="12" t="str">
        <f t="shared" si="231"/>
        <v/>
      </c>
      <c r="O4885" t="str">
        <f t="shared" si="232"/>
        <v/>
      </c>
    </row>
    <row r="4886" spans="1:15" x14ac:dyDescent="0.25">
      <c r="A4886">
        <v>1986</v>
      </c>
      <c r="B4886">
        <v>4</v>
      </c>
      <c r="C4886" s="2">
        <v>0.4458333333333333</v>
      </c>
      <c r="D4886">
        <v>3</v>
      </c>
      <c r="E4886">
        <v>7</v>
      </c>
      <c r="F4886" t="s">
        <v>1278</v>
      </c>
      <c r="G4886" t="s">
        <v>4672</v>
      </c>
      <c r="H4886">
        <v>10</v>
      </c>
      <c r="I4886">
        <v>44</v>
      </c>
      <c r="J4886">
        <v>1.88</v>
      </c>
      <c r="K4886">
        <v>0.59</v>
      </c>
      <c r="L4886">
        <v>100</v>
      </c>
      <c r="M4886" t="str">
        <f t="shared" si="230"/>
        <v/>
      </c>
      <c r="N4886" s="12" t="str">
        <f t="shared" si="231"/>
        <v/>
      </c>
      <c r="O4886" t="str">
        <f t="shared" si="232"/>
        <v/>
      </c>
    </row>
    <row r="4887" spans="1:15" x14ac:dyDescent="0.25">
      <c r="A4887">
        <v>1986</v>
      </c>
      <c r="B4887">
        <v>4</v>
      </c>
      <c r="C4887" s="2">
        <v>0.43402777777777773</v>
      </c>
      <c r="D4887">
        <v>4</v>
      </c>
      <c r="E4887">
        <v>7</v>
      </c>
      <c r="F4887" t="s">
        <v>1278</v>
      </c>
      <c r="G4887" t="s">
        <v>4671</v>
      </c>
      <c r="H4887">
        <v>10</v>
      </c>
      <c r="I4887">
        <v>44</v>
      </c>
      <c r="J4887">
        <v>0.59</v>
      </c>
      <c r="K4887">
        <v>0.38</v>
      </c>
      <c r="L4887">
        <v>100</v>
      </c>
      <c r="M4887" t="str">
        <f t="shared" si="230"/>
        <v/>
      </c>
      <c r="N4887" s="12" t="str">
        <f t="shared" si="231"/>
        <v/>
      </c>
      <c r="O4887" t="str">
        <f t="shared" si="232"/>
        <v/>
      </c>
    </row>
    <row r="4888" spans="1:15" x14ac:dyDescent="0.25">
      <c r="A4888">
        <v>1986</v>
      </c>
      <c r="B4888">
        <v>4</v>
      </c>
      <c r="C4888" s="2">
        <v>0.42083333333333334</v>
      </c>
      <c r="D4888">
        <v>1</v>
      </c>
      <c r="E4888">
        <v>10</v>
      </c>
      <c r="F4888" t="s">
        <v>515</v>
      </c>
      <c r="G4888" t="s">
        <v>4654</v>
      </c>
      <c r="H4888">
        <v>10</v>
      </c>
      <c r="I4888">
        <v>44</v>
      </c>
      <c r="J4888">
        <v>-0.38</v>
      </c>
      <c r="K4888">
        <v>-0.78</v>
      </c>
      <c r="L4888">
        <v>100</v>
      </c>
      <c r="M4888" t="str">
        <f t="shared" si="230"/>
        <v/>
      </c>
      <c r="N4888" s="12" t="str">
        <f t="shared" si="231"/>
        <v/>
      </c>
      <c r="O4888" t="str">
        <f t="shared" si="232"/>
        <v/>
      </c>
    </row>
    <row r="4889" spans="1:15" x14ac:dyDescent="0.25">
      <c r="A4889">
        <v>1986</v>
      </c>
      <c r="B4889">
        <v>4</v>
      </c>
      <c r="C4889" s="2">
        <v>0.40347222222222223</v>
      </c>
      <c r="D4889">
        <v>2</v>
      </c>
      <c r="E4889">
        <v>10</v>
      </c>
      <c r="F4889" t="s">
        <v>515</v>
      </c>
      <c r="G4889" t="s">
        <v>4670</v>
      </c>
      <c r="H4889">
        <v>10</v>
      </c>
      <c r="I4889">
        <v>44</v>
      </c>
      <c r="J4889">
        <v>-0.78</v>
      </c>
      <c r="K4889">
        <v>0.15</v>
      </c>
      <c r="L4889">
        <v>100</v>
      </c>
      <c r="M4889" t="str">
        <f t="shared" si="230"/>
        <v/>
      </c>
      <c r="N4889" s="12" t="str">
        <f t="shared" si="231"/>
        <v/>
      </c>
      <c r="O4889" t="str">
        <f t="shared" si="232"/>
        <v/>
      </c>
    </row>
    <row r="4890" spans="1:15" x14ac:dyDescent="0.25">
      <c r="A4890">
        <v>1986</v>
      </c>
      <c r="B4890">
        <v>4</v>
      </c>
      <c r="C4890" s="2">
        <v>0.38611111111111113</v>
      </c>
      <c r="D4890">
        <v>1</v>
      </c>
      <c r="E4890">
        <v>10</v>
      </c>
      <c r="F4890" t="s">
        <v>492</v>
      </c>
      <c r="G4890" t="s">
        <v>4669</v>
      </c>
      <c r="H4890">
        <v>10</v>
      </c>
      <c r="I4890">
        <v>44</v>
      </c>
      <c r="J4890">
        <v>0.15</v>
      </c>
      <c r="K4890">
        <v>0.94</v>
      </c>
      <c r="L4890">
        <v>100</v>
      </c>
      <c r="M4890" t="str">
        <f t="shared" si="230"/>
        <v/>
      </c>
      <c r="N4890" s="12" t="str">
        <f t="shared" si="231"/>
        <v/>
      </c>
      <c r="O4890" t="str">
        <f t="shared" si="232"/>
        <v/>
      </c>
    </row>
    <row r="4891" spans="1:15" x14ac:dyDescent="0.25">
      <c r="A4891">
        <v>1986</v>
      </c>
      <c r="B4891">
        <v>4</v>
      </c>
      <c r="C4891" s="2">
        <v>0.36874999999999997</v>
      </c>
      <c r="D4891">
        <v>1</v>
      </c>
      <c r="E4891">
        <v>10</v>
      </c>
      <c r="F4891" t="s">
        <v>1178</v>
      </c>
      <c r="G4891" t="s">
        <v>4668</v>
      </c>
      <c r="H4891">
        <v>10</v>
      </c>
      <c r="I4891">
        <v>44</v>
      </c>
      <c r="J4891">
        <v>0.94</v>
      </c>
      <c r="K4891">
        <v>1.99</v>
      </c>
      <c r="L4891">
        <v>100</v>
      </c>
      <c r="M4891" t="str">
        <f t="shared" si="230"/>
        <v/>
      </c>
      <c r="N4891" s="12" t="str">
        <f t="shared" si="231"/>
        <v/>
      </c>
      <c r="O4891" t="str">
        <f t="shared" si="232"/>
        <v/>
      </c>
    </row>
    <row r="4892" spans="1:15" x14ac:dyDescent="0.25">
      <c r="A4892">
        <v>1986</v>
      </c>
      <c r="B4892">
        <v>4</v>
      </c>
      <c r="C4892" s="2">
        <v>0.35138888888888892</v>
      </c>
      <c r="D4892">
        <v>1</v>
      </c>
      <c r="E4892">
        <v>10</v>
      </c>
      <c r="F4892" t="s">
        <v>470</v>
      </c>
      <c r="G4892" t="s">
        <v>4667</v>
      </c>
      <c r="H4892">
        <v>10</v>
      </c>
      <c r="I4892">
        <v>44</v>
      </c>
      <c r="J4892">
        <v>1.99</v>
      </c>
      <c r="K4892">
        <v>-6.06</v>
      </c>
      <c r="L4892">
        <v>100</v>
      </c>
      <c r="M4892" t="str">
        <f t="shared" si="230"/>
        <v/>
      </c>
      <c r="N4892" s="12" t="str">
        <f t="shared" si="231"/>
        <v/>
      </c>
      <c r="O4892" t="str">
        <f t="shared" si="232"/>
        <v/>
      </c>
    </row>
    <row r="4893" spans="1:15" x14ac:dyDescent="0.25">
      <c r="A4893">
        <v>1986</v>
      </c>
      <c r="B4893">
        <v>4</v>
      </c>
      <c r="C4893" s="2">
        <v>0.33124999999999999</v>
      </c>
      <c r="D4893">
        <v>1</v>
      </c>
      <c r="E4893">
        <v>5</v>
      </c>
      <c r="F4893" t="s">
        <v>1205</v>
      </c>
      <c r="G4893" t="s">
        <v>4666</v>
      </c>
      <c r="H4893">
        <v>10</v>
      </c>
      <c r="I4893">
        <v>44</v>
      </c>
      <c r="J4893">
        <v>6.06</v>
      </c>
      <c r="K4893">
        <v>5.34</v>
      </c>
      <c r="L4893">
        <v>100</v>
      </c>
      <c r="M4893" t="str">
        <f t="shared" si="230"/>
        <v/>
      </c>
      <c r="N4893" s="12" t="str">
        <f t="shared" si="231"/>
        <v/>
      </c>
      <c r="O4893" t="str">
        <f t="shared" si="232"/>
        <v/>
      </c>
    </row>
    <row r="4894" spans="1:15" x14ac:dyDescent="0.25">
      <c r="A4894">
        <v>1986</v>
      </c>
      <c r="B4894">
        <v>4</v>
      </c>
      <c r="C4894" s="2">
        <v>0.31388888888888888</v>
      </c>
      <c r="D4894">
        <v>2</v>
      </c>
      <c r="E4894">
        <v>4</v>
      </c>
      <c r="F4894" t="s">
        <v>515</v>
      </c>
      <c r="H4894">
        <v>10</v>
      </c>
      <c r="I4894">
        <v>44</v>
      </c>
      <c r="J4894">
        <v>5.34</v>
      </c>
      <c r="K4894">
        <v>3.58</v>
      </c>
      <c r="L4894">
        <v>100</v>
      </c>
      <c r="M4894" t="str">
        <f t="shared" si="230"/>
        <v/>
      </c>
      <c r="N4894" s="12" t="str">
        <f t="shared" si="231"/>
        <v/>
      </c>
      <c r="O4894" t="str">
        <f t="shared" si="232"/>
        <v/>
      </c>
    </row>
    <row r="4895" spans="1:15" x14ac:dyDescent="0.25">
      <c r="A4895">
        <v>1986</v>
      </c>
      <c r="B4895">
        <v>4</v>
      </c>
      <c r="C4895" s="2">
        <v>0.29652777777777778</v>
      </c>
      <c r="D4895">
        <v>2</v>
      </c>
      <c r="E4895">
        <v>14</v>
      </c>
      <c r="F4895" t="s">
        <v>454</v>
      </c>
      <c r="G4895" t="s">
        <v>4665</v>
      </c>
      <c r="H4895">
        <v>10</v>
      </c>
      <c r="I4895">
        <v>44</v>
      </c>
      <c r="J4895">
        <v>3.58</v>
      </c>
      <c r="K4895">
        <v>2.63</v>
      </c>
      <c r="L4895">
        <v>100</v>
      </c>
      <c r="M4895" t="str">
        <f t="shared" si="230"/>
        <v/>
      </c>
      <c r="N4895" s="12" t="str">
        <f t="shared" si="231"/>
        <v/>
      </c>
      <c r="O4895" t="str">
        <f t="shared" si="232"/>
        <v/>
      </c>
    </row>
    <row r="4896" spans="1:15" x14ac:dyDescent="0.25">
      <c r="A4896">
        <v>1986</v>
      </c>
      <c r="B4896">
        <v>4</v>
      </c>
      <c r="C4896" s="2">
        <v>0.27916666666666667</v>
      </c>
      <c r="D4896">
        <v>3</v>
      </c>
      <c r="E4896">
        <v>18</v>
      </c>
      <c r="F4896" t="s">
        <v>462</v>
      </c>
      <c r="G4896" t="s">
        <v>4664</v>
      </c>
      <c r="H4896">
        <v>10</v>
      </c>
      <c r="I4896">
        <v>44</v>
      </c>
      <c r="J4896">
        <v>2.63</v>
      </c>
      <c r="K4896">
        <v>2.7</v>
      </c>
      <c r="L4896">
        <v>100</v>
      </c>
      <c r="M4896" t="str">
        <f t="shared" si="230"/>
        <v/>
      </c>
      <c r="N4896" s="12" t="str">
        <f t="shared" si="231"/>
        <v/>
      </c>
      <c r="O4896" t="str">
        <f t="shared" si="232"/>
        <v/>
      </c>
    </row>
    <row r="4897" spans="1:15" x14ac:dyDescent="0.25">
      <c r="A4897">
        <v>1986</v>
      </c>
      <c r="B4897">
        <v>4</v>
      </c>
      <c r="C4897" s="2">
        <v>0.26180555555555557</v>
      </c>
      <c r="D4897">
        <v>4</v>
      </c>
      <c r="E4897">
        <v>11</v>
      </c>
      <c r="F4897" t="s">
        <v>461</v>
      </c>
      <c r="G4897" t="s">
        <v>4663</v>
      </c>
      <c r="H4897">
        <v>10</v>
      </c>
      <c r="I4897">
        <v>44</v>
      </c>
      <c r="J4897">
        <v>2.7</v>
      </c>
      <c r="K4897">
        <v>0.38</v>
      </c>
      <c r="L4897">
        <v>100</v>
      </c>
      <c r="M4897" t="str">
        <f t="shared" si="230"/>
        <v/>
      </c>
      <c r="N4897" s="12" t="str">
        <f t="shared" si="231"/>
        <v/>
      </c>
      <c r="O4897" t="str">
        <f t="shared" si="232"/>
        <v/>
      </c>
    </row>
    <row r="4898" spans="1:15" x14ac:dyDescent="0.25">
      <c r="A4898">
        <v>1986</v>
      </c>
      <c r="B4898">
        <v>4</v>
      </c>
      <c r="C4898" s="2">
        <v>0.24166666666666667</v>
      </c>
      <c r="D4898">
        <v>1</v>
      </c>
      <c r="E4898">
        <v>10</v>
      </c>
      <c r="F4898" t="s">
        <v>1205</v>
      </c>
      <c r="G4898" t="s">
        <v>4655</v>
      </c>
      <c r="H4898">
        <v>10</v>
      </c>
      <c r="I4898">
        <v>44</v>
      </c>
      <c r="J4898">
        <v>-0.38</v>
      </c>
      <c r="K4898">
        <v>-0.78</v>
      </c>
      <c r="L4898">
        <v>100</v>
      </c>
      <c r="M4898" t="str">
        <f t="shared" si="230"/>
        <v/>
      </c>
      <c r="N4898" s="12" t="str">
        <f t="shared" si="231"/>
        <v/>
      </c>
      <c r="O4898" t="str">
        <f t="shared" si="232"/>
        <v/>
      </c>
    </row>
    <row r="4899" spans="1:15" x14ac:dyDescent="0.25">
      <c r="A4899">
        <v>1986</v>
      </c>
      <c r="B4899">
        <v>4</v>
      </c>
      <c r="C4899" s="2">
        <v>0.23750000000000002</v>
      </c>
      <c r="D4899">
        <v>2</v>
      </c>
      <c r="E4899">
        <v>10</v>
      </c>
      <c r="F4899" t="s">
        <v>1205</v>
      </c>
      <c r="G4899" t="s">
        <v>4662</v>
      </c>
      <c r="H4899">
        <v>10</v>
      </c>
      <c r="I4899">
        <v>46</v>
      </c>
      <c r="J4899">
        <v>-0.78</v>
      </c>
      <c r="K4899">
        <v>-2</v>
      </c>
      <c r="L4899">
        <v>100</v>
      </c>
      <c r="M4899">
        <f t="shared" si="230"/>
        <v>4</v>
      </c>
      <c r="N4899" s="12">
        <f t="shared" si="231"/>
        <v>3.7708333333333337E-2</v>
      </c>
      <c r="O4899">
        <f t="shared" si="232"/>
        <v>36</v>
      </c>
    </row>
    <row r="4900" spans="1:15" x14ac:dyDescent="0.25">
      <c r="A4900">
        <v>1986</v>
      </c>
      <c r="B4900">
        <v>4</v>
      </c>
      <c r="C4900" s="2">
        <v>0.23333333333333331</v>
      </c>
      <c r="G4900" t="s">
        <v>4661</v>
      </c>
      <c r="H4900">
        <v>10</v>
      </c>
      <c r="I4900">
        <v>46</v>
      </c>
      <c r="J4900">
        <v>0</v>
      </c>
      <c r="K4900">
        <v>0.81</v>
      </c>
      <c r="L4900">
        <v>100</v>
      </c>
      <c r="M4900" t="str">
        <f t="shared" si="230"/>
        <v/>
      </c>
      <c r="N4900" s="12" t="str">
        <f t="shared" si="231"/>
        <v/>
      </c>
      <c r="O4900" t="str">
        <f t="shared" si="232"/>
        <v/>
      </c>
    </row>
    <row r="4901" spans="1:15" x14ac:dyDescent="0.25">
      <c r="A4901">
        <v>1986</v>
      </c>
      <c r="B4901">
        <v>4</v>
      </c>
      <c r="C4901" s="2">
        <v>0.22430555555555556</v>
      </c>
      <c r="D4901">
        <v>1</v>
      </c>
      <c r="E4901">
        <v>10</v>
      </c>
      <c r="F4901" t="s">
        <v>1373</v>
      </c>
      <c r="G4901" t="s">
        <v>4660</v>
      </c>
      <c r="H4901">
        <v>10</v>
      </c>
      <c r="I4901">
        <v>46</v>
      </c>
      <c r="J4901">
        <v>0.81</v>
      </c>
      <c r="K4901">
        <v>-1.36</v>
      </c>
      <c r="L4901">
        <v>100</v>
      </c>
      <c r="M4901" t="str">
        <f t="shared" si="230"/>
        <v/>
      </c>
      <c r="N4901" s="12" t="str">
        <f t="shared" si="231"/>
        <v/>
      </c>
      <c r="O4901" t="str">
        <f t="shared" si="232"/>
        <v/>
      </c>
    </row>
    <row r="4902" spans="1:15" x14ac:dyDescent="0.25">
      <c r="A4902">
        <v>1986</v>
      </c>
      <c r="B4902">
        <v>4</v>
      </c>
      <c r="C4902" s="2">
        <v>0.21527777777777779</v>
      </c>
      <c r="D4902">
        <v>2</v>
      </c>
      <c r="E4902">
        <v>21</v>
      </c>
      <c r="F4902" t="s">
        <v>1336</v>
      </c>
      <c r="G4902" t="s">
        <v>4659</v>
      </c>
      <c r="H4902">
        <v>10</v>
      </c>
      <c r="I4902">
        <v>46</v>
      </c>
      <c r="J4902">
        <v>-1.36</v>
      </c>
      <c r="K4902">
        <v>-2.19</v>
      </c>
      <c r="L4902">
        <v>100</v>
      </c>
      <c r="M4902" t="str">
        <f t="shared" si="230"/>
        <v/>
      </c>
      <c r="N4902" s="12" t="str">
        <f t="shared" si="231"/>
        <v/>
      </c>
      <c r="O4902" t="str">
        <f t="shared" si="232"/>
        <v/>
      </c>
    </row>
    <row r="4903" spans="1:15" x14ac:dyDescent="0.25">
      <c r="A4903">
        <v>1986</v>
      </c>
      <c r="B4903">
        <v>4</v>
      </c>
      <c r="C4903" s="2">
        <v>0.20625000000000002</v>
      </c>
      <c r="D4903">
        <v>3</v>
      </c>
      <c r="E4903">
        <v>21</v>
      </c>
      <c r="F4903" t="s">
        <v>1336</v>
      </c>
      <c r="G4903" t="s">
        <v>4658</v>
      </c>
      <c r="H4903">
        <v>10</v>
      </c>
      <c r="I4903">
        <v>46</v>
      </c>
      <c r="J4903">
        <v>-2.19</v>
      </c>
      <c r="K4903">
        <v>-2.3199999999999998</v>
      </c>
      <c r="L4903">
        <v>100</v>
      </c>
      <c r="M4903" t="str">
        <f t="shared" si="230"/>
        <v/>
      </c>
      <c r="N4903" s="12" t="str">
        <f t="shared" si="231"/>
        <v/>
      </c>
      <c r="O4903" t="str">
        <f t="shared" si="232"/>
        <v/>
      </c>
    </row>
    <row r="4904" spans="1:15" x14ac:dyDescent="0.25">
      <c r="A4904">
        <v>1986</v>
      </c>
      <c r="B4904">
        <v>4</v>
      </c>
      <c r="C4904" s="2">
        <v>0.19722222222222222</v>
      </c>
      <c r="D4904">
        <v>4</v>
      </c>
      <c r="E4904">
        <v>21</v>
      </c>
      <c r="F4904" t="s">
        <v>1336</v>
      </c>
      <c r="G4904" t="s">
        <v>4657</v>
      </c>
      <c r="H4904">
        <v>10</v>
      </c>
      <c r="I4904">
        <v>46</v>
      </c>
      <c r="J4904">
        <v>-2.3199999999999998</v>
      </c>
      <c r="K4904">
        <v>-2.19</v>
      </c>
      <c r="L4904">
        <v>100</v>
      </c>
      <c r="M4904" t="str">
        <f t="shared" si="230"/>
        <v/>
      </c>
      <c r="N4904" s="12" t="str">
        <f t="shared" si="231"/>
        <v/>
      </c>
      <c r="O4904" t="str">
        <f t="shared" si="232"/>
        <v/>
      </c>
    </row>
    <row r="4905" spans="1:15" x14ac:dyDescent="0.25">
      <c r="A4905">
        <v>1986</v>
      </c>
      <c r="B4905">
        <v>4</v>
      </c>
      <c r="C4905" s="2">
        <v>0.18611111111111112</v>
      </c>
      <c r="D4905">
        <v>1</v>
      </c>
      <c r="E4905">
        <v>10</v>
      </c>
      <c r="F4905" t="s">
        <v>451</v>
      </c>
      <c r="G4905" t="s">
        <v>4656</v>
      </c>
      <c r="H4905">
        <v>10</v>
      </c>
      <c r="I4905">
        <v>46</v>
      </c>
      <c r="J4905">
        <v>2.19</v>
      </c>
      <c r="K4905">
        <v>1.65</v>
      </c>
      <c r="L4905">
        <v>100</v>
      </c>
      <c r="M4905" t="str">
        <f t="shared" si="230"/>
        <v/>
      </c>
      <c r="N4905" s="12" t="str">
        <f t="shared" si="231"/>
        <v/>
      </c>
      <c r="O4905" t="str">
        <f t="shared" si="232"/>
        <v/>
      </c>
    </row>
    <row r="4906" spans="1:15" x14ac:dyDescent="0.25">
      <c r="A4906">
        <v>1986</v>
      </c>
      <c r="B4906">
        <v>4</v>
      </c>
      <c r="C4906" s="2">
        <v>0.1763888888888889</v>
      </c>
      <c r="D4906">
        <v>2</v>
      </c>
      <c r="E4906">
        <v>10</v>
      </c>
      <c r="F4906" t="s">
        <v>451</v>
      </c>
      <c r="G4906" t="s">
        <v>4655</v>
      </c>
      <c r="H4906">
        <v>10</v>
      </c>
      <c r="I4906">
        <v>46</v>
      </c>
      <c r="J4906">
        <v>1.65</v>
      </c>
      <c r="K4906">
        <v>0.96</v>
      </c>
      <c r="L4906">
        <v>100</v>
      </c>
      <c r="M4906" t="str">
        <f t="shared" si="230"/>
        <v/>
      </c>
      <c r="N4906" s="12" t="str">
        <f t="shared" si="231"/>
        <v/>
      </c>
      <c r="O4906" t="str">
        <f t="shared" si="232"/>
        <v/>
      </c>
    </row>
    <row r="4907" spans="1:15" x14ac:dyDescent="0.25">
      <c r="A4907">
        <v>1986</v>
      </c>
      <c r="B4907">
        <v>4</v>
      </c>
      <c r="C4907" s="2">
        <v>0.16666666666666666</v>
      </c>
      <c r="D4907">
        <v>3</v>
      </c>
      <c r="E4907">
        <v>10</v>
      </c>
      <c r="F4907" t="s">
        <v>451</v>
      </c>
      <c r="G4907" t="s">
        <v>4654</v>
      </c>
      <c r="H4907">
        <v>10</v>
      </c>
      <c r="I4907">
        <v>46</v>
      </c>
      <c r="J4907">
        <v>0.96</v>
      </c>
      <c r="K4907">
        <v>-0.13</v>
      </c>
      <c r="L4907">
        <v>100</v>
      </c>
      <c r="M4907" t="str">
        <f t="shared" si="230"/>
        <v/>
      </c>
      <c r="N4907" s="12" t="str">
        <f t="shared" si="231"/>
        <v/>
      </c>
      <c r="O4907" t="str">
        <f t="shared" si="232"/>
        <v/>
      </c>
    </row>
    <row r="4908" spans="1:15" x14ac:dyDescent="0.25">
      <c r="A4908">
        <v>1986</v>
      </c>
      <c r="B4908">
        <v>4</v>
      </c>
      <c r="C4908" s="2">
        <v>0.15694444444444444</v>
      </c>
      <c r="D4908">
        <v>4</v>
      </c>
      <c r="E4908">
        <v>10</v>
      </c>
      <c r="F4908" t="s">
        <v>451</v>
      </c>
      <c r="G4908" t="s">
        <v>4653</v>
      </c>
      <c r="H4908">
        <v>10</v>
      </c>
      <c r="I4908">
        <v>46</v>
      </c>
      <c r="J4908">
        <v>-0.13</v>
      </c>
      <c r="K4908">
        <v>-0.28000000000000003</v>
      </c>
      <c r="L4908">
        <v>100</v>
      </c>
      <c r="M4908" t="str">
        <f t="shared" si="230"/>
        <v/>
      </c>
      <c r="N4908" s="12" t="str">
        <f t="shared" si="231"/>
        <v/>
      </c>
      <c r="O4908" t="str">
        <f t="shared" si="232"/>
        <v/>
      </c>
    </row>
    <row r="4909" spans="1:15" x14ac:dyDescent="0.25">
      <c r="A4909">
        <v>1986</v>
      </c>
      <c r="B4909">
        <v>4</v>
      </c>
      <c r="C4909" s="2">
        <v>0.14583333333333334</v>
      </c>
      <c r="D4909">
        <v>1</v>
      </c>
      <c r="E4909">
        <v>10</v>
      </c>
      <c r="F4909" t="s">
        <v>1377</v>
      </c>
      <c r="G4909" t="s">
        <v>4652</v>
      </c>
      <c r="H4909">
        <v>10</v>
      </c>
      <c r="I4909">
        <v>46</v>
      </c>
      <c r="J4909">
        <v>0.28000000000000003</v>
      </c>
      <c r="K4909">
        <v>0.14000000000000001</v>
      </c>
      <c r="L4909">
        <v>100</v>
      </c>
      <c r="M4909" t="str">
        <f t="shared" si="230"/>
        <v/>
      </c>
      <c r="N4909" s="12" t="str">
        <f t="shared" si="231"/>
        <v/>
      </c>
      <c r="O4909" t="str">
        <f t="shared" si="232"/>
        <v/>
      </c>
    </row>
    <row r="4910" spans="1:15" x14ac:dyDescent="0.25">
      <c r="A4910">
        <v>1986</v>
      </c>
      <c r="B4910">
        <v>4</v>
      </c>
      <c r="C4910" s="2">
        <v>0.125</v>
      </c>
      <c r="D4910">
        <v>2</v>
      </c>
      <c r="E4910">
        <v>7</v>
      </c>
      <c r="F4910" t="s">
        <v>1427</v>
      </c>
      <c r="H4910">
        <v>10</v>
      </c>
      <c r="I4910">
        <v>46</v>
      </c>
      <c r="J4910">
        <v>0.14000000000000001</v>
      </c>
      <c r="K4910">
        <v>0.81</v>
      </c>
      <c r="L4910">
        <v>100</v>
      </c>
      <c r="M4910" t="str">
        <f t="shared" si="230"/>
        <v/>
      </c>
      <c r="N4910" s="12" t="str">
        <f t="shared" si="231"/>
        <v/>
      </c>
      <c r="O4910" t="str">
        <f t="shared" si="232"/>
        <v/>
      </c>
    </row>
    <row r="4911" spans="1:15" x14ac:dyDescent="0.25">
      <c r="A4911">
        <v>1986</v>
      </c>
      <c r="B4911">
        <v>4</v>
      </c>
      <c r="C4911" s="2">
        <v>0.10416666666666667</v>
      </c>
      <c r="D4911">
        <v>2</v>
      </c>
      <c r="E4911">
        <v>2</v>
      </c>
      <c r="F4911" t="s">
        <v>1373</v>
      </c>
      <c r="G4911" t="s">
        <v>4651</v>
      </c>
      <c r="H4911">
        <v>10</v>
      </c>
      <c r="I4911">
        <v>46</v>
      </c>
      <c r="J4911">
        <v>0.81</v>
      </c>
      <c r="K4911">
        <v>1.27</v>
      </c>
      <c r="L4911">
        <v>100</v>
      </c>
      <c r="M4911" t="str">
        <f t="shared" si="230"/>
        <v/>
      </c>
      <c r="N4911" s="12" t="str">
        <f t="shared" si="231"/>
        <v/>
      </c>
      <c r="O4911" t="str">
        <f t="shared" si="232"/>
        <v/>
      </c>
    </row>
    <row r="4912" spans="1:15" x14ac:dyDescent="0.25">
      <c r="A4912">
        <v>1986</v>
      </c>
      <c r="B4912">
        <v>4</v>
      </c>
      <c r="C4912" s="2">
        <v>8.3333333333333329E-2</v>
      </c>
      <c r="D4912">
        <v>1</v>
      </c>
      <c r="E4912">
        <v>10</v>
      </c>
      <c r="F4912" t="s">
        <v>1363</v>
      </c>
      <c r="G4912" t="s">
        <v>4650</v>
      </c>
      <c r="H4912">
        <v>10</v>
      </c>
      <c r="I4912">
        <v>46</v>
      </c>
      <c r="J4912">
        <v>1.27</v>
      </c>
      <c r="K4912">
        <v>1.53</v>
      </c>
      <c r="L4912">
        <v>100</v>
      </c>
      <c r="M4912" t="str">
        <f t="shared" si="230"/>
        <v/>
      </c>
      <c r="N4912" s="12" t="str">
        <f t="shared" si="231"/>
        <v/>
      </c>
      <c r="O4912" t="str">
        <f t="shared" si="232"/>
        <v/>
      </c>
    </row>
    <row r="4913" spans="1:15" x14ac:dyDescent="0.25">
      <c r="A4913">
        <v>1986</v>
      </c>
      <c r="B4913">
        <v>4</v>
      </c>
      <c r="C4913" s="2">
        <v>4.9999999999999996E-2</v>
      </c>
      <c r="D4913">
        <v>2</v>
      </c>
      <c r="E4913">
        <v>4</v>
      </c>
      <c r="F4913" t="s">
        <v>1370</v>
      </c>
      <c r="G4913" t="s">
        <v>4649</v>
      </c>
      <c r="H4913">
        <v>10</v>
      </c>
      <c r="I4913">
        <v>46</v>
      </c>
      <c r="J4913">
        <v>1.53</v>
      </c>
      <c r="K4913">
        <v>2.3199999999999998</v>
      </c>
      <c r="L4913">
        <v>100</v>
      </c>
      <c r="M4913" t="str">
        <f t="shared" si="230"/>
        <v/>
      </c>
      <c r="N4913" s="12" t="str">
        <f t="shared" si="231"/>
        <v/>
      </c>
      <c r="O4913" t="str">
        <f t="shared" si="232"/>
        <v/>
      </c>
    </row>
    <row r="4914" spans="1:15" x14ac:dyDescent="0.25">
      <c r="A4914">
        <v>1986</v>
      </c>
      <c r="B4914">
        <v>4</v>
      </c>
      <c r="C4914" s="2">
        <v>1.8055555555555557E-2</v>
      </c>
      <c r="D4914">
        <v>1</v>
      </c>
      <c r="E4914">
        <v>10</v>
      </c>
      <c r="F4914" t="s">
        <v>451</v>
      </c>
      <c r="G4914" t="s">
        <v>4648</v>
      </c>
      <c r="H4914">
        <v>10</v>
      </c>
      <c r="I4914">
        <v>46</v>
      </c>
      <c r="J4914">
        <v>2.3199999999999998</v>
      </c>
      <c r="K4914">
        <v>1.24</v>
      </c>
      <c r="L4914">
        <v>100</v>
      </c>
      <c r="M4914" t="str">
        <f t="shared" si="230"/>
        <v/>
      </c>
      <c r="N4914" s="12" t="str">
        <f t="shared" si="231"/>
        <v/>
      </c>
      <c r="O4914" t="str">
        <f t="shared" si="232"/>
        <v/>
      </c>
    </row>
    <row r="4915" spans="1:15" x14ac:dyDescent="0.25">
      <c r="A4915">
        <v>1986</v>
      </c>
      <c r="G4915" t="s">
        <v>233</v>
      </c>
      <c r="H4915">
        <v>10</v>
      </c>
      <c r="I4915">
        <v>46</v>
      </c>
      <c r="J4915">
        <v>1.24</v>
      </c>
      <c r="K4915">
        <v>0</v>
      </c>
      <c r="M4915" t="str">
        <f t="shared" si="230"/>
        <v/>
      </c>
      <c r="N4915" s="12" t="str">
        <f t="shared" si="231"/>
        <v/>
      </c>
      <c r="O4915" t="str">
        <f t="shared" si="232"/>
        <v/>
      </c>
    </row>
    <row r="4916" spans="1:15" x14ac:dyDescent="0.25">
      <c r="A4916">
        <v>1985</v>
      </c>
      <c r="B4916">
        <v>1</v>
      </c>
      <c r="C4916" s="2">
        <v>0.625</v>
      </c>
      <c r="G4916" t="s">
        <v>4935</v>
      </c>
      <c r="H4916">
        <v>0</v>
      </c>
      <c r="I4916">
        <v>0</v>
      </c>
      <c r="J4916">
        <v>0</v>
      </c>
      <c r="K4916">
        <v>-0.38</v>
      </c>
      <c r="L4916">
        <v>42.3</v>
      </c>
      <c r="M4916">
        <f t="shared" si="230"/>
        <v>1</v>
      </c>
      <c r="N4916" s="12">
        <f t="shared" si="231"/>
        <v>0</v>
      </c>
      <c r="O4916">
        <f t="shared" si="232"/>
        <v>0</v>
      </c>
    </row>
    <row r="4917" spans="1:15" x14ac:dyDescent="0.25">
      <c r="A4917">
        <v>1985</v>
      </c>
      <c r="B4917">
        <v>1</v>
      </c>
      <c r="C4917" s="2">
        <v>0.60972222222222217</v>
      </c>
      <c r="D4917">
        <v>1</v>
      </c>
      <c r="E4917">
        <v>10</v>
      </c>
      <c r="F4917" t="s">
        <v>112</v>
      </c>
      <c r="G4917" t="s">
        <v>4801</v>
      </c>
      <c r="H4917">
        <v>0</v>
      </c>
      <c r="I4917">
        <v>0</v>
      </c>
      <c r="J4917">
        <v>-0.38</v>
      </c>
      <c r="K4917">
        <v>-0.78</v>
      </c>
      <c r="L4917">
        <v>43.5</v>
      </c>
      <c r="M4917" t="str">
        <f t="shared" si="230"/>
        <v/>
      </c>
      <c r="N4917" s="12" t="str">
        <f t="shared" si="231"/>
        <v/>
      </c>
      <c r="O4917" t="str">
        <f t="shared" si="232"/>
        <v/>
      </c>
    </row>
    <row r="4918" spans="1:15" x14ac:dyDescent="0.25">
      <c r="A4918">
        <v>1985</v>
      </c>
      <c r="B4918">
        <v>1</v>
      </c>
      <c r="C4918" s="2">
        <v>0.59444444444444444</v>
      </c>
      <c r="D4918">
        <v>2</v>
      </c>
      <c r="E4918">
        <v>10</v>
      </c>
      <c r="F4918" t="s">
        <v>112</v>
      </c>
      <c r="G4918" t="s">
        <v>4934</v>
      </c>
      <c r="H4918">
        <v>0</v>
      </c>
      <c r="I4918">
        <v>0</v>
      </c>
      <c r="J4918">
        <v>-0.78</v>
      </c>
      <c r="K4918">
        <v>-0.48</v>
      </c>
      <c r="L4918">
        <v>42.6</v>
      </c>
      <c r="M4918" t="str">
        <f t="shared" si="230"/>
        <v/>
      </c>
      <c r="N4918" s="12" t="str">
        <f t="shared" si="231"/>
        <v/>
      </c>
      <c r="O4918" t="str">
        <f t="shared" si="232"/>
        <v/>
      </c>
    </row>
    <row r="4919" spans="1:15" x14ac:dyDescent="0.25">
      <c r="A4919">
        <v>1985</v>
      </c>
      <c r="B4919">
        <v>1</v>
      </c>
      <c r="C4919" s="2">
        <v>0.57916666666666672</v>
      </c>
      <c r="D4919">
        <v>3</v>
      </c>
      <c r="E4919">
        <v>2</v>
      </c>
      <c r="F4919" t="s">
        <v>109</v>
      </c>
      <c r="G4919" t="s">
        <v>4933</v>
      </c>
      <c r="H4919">
        <v>0</v>
      </c>
      <c r="I4919">
        <v>0</v>
      </c>
      <c r="J4919">
        <v>-0.48</v>
      </c>
      <c r="K4919">
        <v>0.54</v>
      </c>
      <c r="L4919">
        <v>39.700000000000003</v>
      </c>
      <c r="M4919" t="str">
        <f t="shared" si="230"/>
        <v/>
      </c>
      <c r="N4919" s="12" t="str">
        <f t="shared" si="231"/>
        <v/>
      </c>
      <c r="O4919" t="str">
        <f t="shared" si="232"/>
        <v/>
      </c>
    </row>
    <row r="4920" spans="1:15" x14ac:dyDescent="0.25">
      <c r="A4920">
        <v>1985</v>
      </c>
      <c r="B4920">
        <v>1</v>
      </c>
      <c r="C4920" s="2">
        <v>0.56388888888888888</v>
      </c>
      <c r="D4920">
        <v>1</v>
      </c>
      <c r="E4920">
        <v>10</v>
      </c>
      <c r="F4920" t="s">
        <v>195</v>
      </c>
      <c r="G4920" t="s">
        <v>4898</v>
      </c>
      <c r="H4920">
        <v>0</v>
      </c>
      <c r="I4920">
        <v>0</v>
      </c>
      <c r="J4920">
        <v>0.54</v>
      </c>
      <c r="K4920">
        <v>0.54</v>
      </c>
      <c r="L4920">
        <v>39.700000000000003</v>
      </c>
      <c r="M4920" t="str">
        <f t="shared" si="230"/>
        <v/>
      </c>
      <c r="N4920" s="12" t="str">
        <f t="shared" si="231"/>
        <v/>
      </c>
      <c r="O4920" t="str">
        <f t="shared" si="232"/>
        <v/>
      </c>
    </row>
    <row r="4921" spans="1:15" x14ac:dyDescent="0.25">
      <c r="A4921">
        <v>1985</v>
      </c>
      <c r="B4921">
        <v>1</v>
      </c>
      <c r="C4921" s="2">
        <v>0.54861111111111105</v>
      </c>
      <c r="D4921">
        <v>2</v>
      </c>
      <c r="E4921">
        <v>6</v>
      </c>
      <c r="F4921" t="s">
        <v>103</v>
      </c>
      <c r="G4921" t="s">
        <v>4932</v>
      </c>
      <c r="H4921">
        <v>0</v>
      </c>
      <c r="I4921">
        <v>0</v>
      </c>
      <c r="J4921">
        <v>0.54</v>
      </c>
      <c r="K4921">
        <v>1.33</v>
      </c>
      <c r="L4921">
        <v>37.5</v>
      </c>
      <c r="M4921" t="str">
        <f t="shared" si="230"/>
        <v/>
      </c>
      <c r="N4921" s="12" t="str">
        <f t="shared" si="231"/>
        <v/>
      </c>
      <c r="O4921" t="str">
        <f t="shared" si="232"/>
        <v/>
      </c>
    </row>
    <row r="4922" spans="1:15" x14ac:dyDescent="0.25">
      <c r="A4922">
        <v>1985</v>
      </c>
      <c r="B4922">
        <v>1</v>
      </c>
      <c r="C4922" s="2">
        <v>0.53333333333333333</v>
      </c>
      <c r="D4922">
        <v>1</v>
      </c>
      <c r="E4922">
        <v>10</v>
      </c>
      <c r="F4922" t="s">
        <v>219</v>
      </c>
      <c r="G4922" t="s">
        <v>4190</v>
      </c>
      <c r="H4922">
        <v>0</v>
      </c>
      <c r="I4922">
        <v>0</v>
      </c>
      <c r="J4922">
        <v>1.33</v>
      </c>
      <c r="K4922">
        <v>1.06</v>
      </c>
      <c r="L4922">
        <v>38.200000000000003</v>
      </c>
      <c r="M4922" t="str">
        <f t="shared" si="230"/>
        <v/>
      </c>
      <c r="N4922" s="12" t="str">
        <f t="shared" si="231"/>
        <v/>
      </c>
      <c r="O4922" t="str">
        <f t="shared" si="232"/>
        <v/>
      </c>
    </row>
    <row r="4923" spans="1:15" x14ac:dyDescent="0.25">
      <c r="A4923">
        <v>1985</v>
      </c>
      <c r="B4923">
        <v>1</v>
      </c>
      <c r="C4923" s="2">
        <v>0.5180555555555556</v>
      </c>
      <c r="D4923">
        <v>2</v>
      </c>
      <c r="E4923">
        <v>8</v>
      </c>
      <c r="F4923" t="s">
        <v>36</v>
      </c>
      <c r="G4923" t="s">
        <v>4235</v>
      </c>
      <c r="H4923">
        <v>0</v>
      </c>
      <c r="I4923">
        <v>0</v>
      </c>
      <c r="J4923">
        <v>1.06</v>
      </c>
      <c r="K4923">
        <v>0.76</v>
      </c>
      <c r="L4923">
        <v>39.1</v>
      </c>
      <c r="M4923" t="str">
        <f t="shared" si="230"/>
        <v/>
      </c>
      <c r="N4923" s="12" t="str">
        <f t="shared" si="231"/>
        <v/>
      </c>
      <c r="O4923" t="str">
        <f t="shared" si="232"/>
        <v/>
      </c>
    </row>
    <row r="4924" spans="1:15" x14ac:dyDescent="0.25">
      <c r="A4924">
        <v>1985</v>
      </c>
      <c r="B4924">
        <v>1</v>
      </c>
      <c r="C4924" s="2">
        <v>0.50277777777777777</v>
      </c>
      <c r="D4924">
        <v>3</v>
      </c>
      <c r="E4924">
        <v>5</v>
      </c>
      <c r="F4924" t="s">
        <v>3629</v>
      </c>
      <c r="G4924" t="s">
        <v>4184</v>
      </c>
      <c r="H4924">
        <v>0</v>
      </c>
      <c r="I4924">
        <v>0</v>
      </c>
      <c r="J4924">
        <v>0.76</v>
      </c>
      <c r="K4924">
        <v>-0.65</v>
      </c>
      <c r="L4924">
        <v>43.3</v>
      </c>
      <c r="M4924" t="str">
        <f t="shared" si="230"/>
        <v/>
      </c>
      <c r="N4924" s="12" t="str">
        <f t="shared" si="231"/>
        <v/>
      </c>
      <c r="O4924" t="str">
        <f t="shared" si="232"/>
        <v/>
      </c>
    </row>
    <row r="4925" spans="1:15" x14ac:dyDescent="0.25">
      <c r="A4925">
        <v>1985</v>
      </c>
      <c r="B4925">
        <v>1</v>
      </c>
      <c r="C4925" s="2">
        <v>0.48749999999999999</v>
      </c>
      <c r="D4925">
        <v>4</v>
      </c>
      <c r="E4925">
        <v>5</v>
      </c>
      <c r="F4925" t="s">
        <v>3629</v>
      </c>
      <c r="G4925" t="s">
        <v>4931</v>
      </c>
      <c r="H4925">
        <v>0</v>
      </c>
      <c r="I4925">
        <v>0</v>
      </c>
      <c r="J4925">
        <v>-0.65</v>
      </c>
      <c r="K4925">
        <v>-1.33</v>
      </c>
      <c r="L4925">
        <v>45.4</v>
      </c>
      <c r="M4925" t="str">
        <f t="shared" si="230"/>
        <v/>
      </c>
      <c r="N4925" s="12" t="str">
        <f t="shared" si="231"/>
        <v/>
      </c>
      <c r="O4925" t="str">
        <f t="shared" si="232"/>
        <v/>
      </c>
    </row>
    <row r="4926" spans="1:15" x14ac:dyDescent="0.25">
      <c r="A4926">
        <v>1985</v>
      </c>
      <c r="B4926">
        <v>1</v>
      </c>
      <c r="C4926" s="2">
        <v>0.4680555555555555</v>
      </c>
      <c r="D4926">
        <v>1</v>
      </c>
      <c r="E4926">
        <v>10</v>
      </c>
      <c r="F4926" t="s">
        <v>4813</v>
      </c>
      <c r="G4926" t="s">
        <v>4930</v>
      </c>
      <c r="H4926">
        <v>0</v>
      </c>
      <c r="I4926">
        <v>0</v>
      </c>
      <c r="J4926">
        <v>1.33</v>
      </c>
      <c r="K4926">
        <v>2.98</v>
      </c>
      <c r="L4926">
        <v>50.5</v>
      </c>
      <c r="M4926" t="str">
        <f t="shared" si="230"/>
        <v/>
      </c>
      <c r="N4926" s="12" t="str">
        <f t="shared" si="231"/>
        <v/>
      </c>
      <c r="O4926" t="str">
        <f t="shared" si="232"/>
        <v/>
      </c>
    </row>
    <row r="4927" spans="1:15" x14ac:dyDescent="0.25">
      <c r="A4927">
        <v>1985</v>
      </c>
      <c r="B4927">
        <v>1</v>
      </c>
      <c r="C4927" s="2">
        <v>0.4458333333333333</v>
      </c>
      <c r="D4927">
        <v>1</v>
      </c>
      <c r="E4927">
        <v>10</v>
      </c>
      <c r="F4927" t="s">
        <v>24</v>
      </c>
      <c r="G4927" t="s">
        <v>4929</v>
      </c>
      <c r="H4927">
        <v>0</v>
      </c>
      <c r="I4927">
        <v>0</v>
      </c>
      <c r="J4927">
        <v>2.98</v>
      </c>
      <c r="K4927">
        <v>3.12</v>
      </c>
      <c r="L4927">
        <v>51</v>
      </c>
      <c r="M4927" t="str">
        <f t="shared" si="230"/>
        <v/>
      </c>
      <c r="N4927" s="12" t="str">
        <f t="shared" si="231"/>
        <v/>
      </c>
      <c r="O4927" t="str">
        <f t="shared" si="232"/>
        <v/>
      </c>
    </row>
    <row r="4928" spans="1:15" x14ac:dyDescent="0.25">
      <c r="A4928">
        <v>1985</v>
      </c>
      <c r="B4928">
        <v>1</v>
      </c>
      <c r="C4928" s="2">
        <v>0.4236111111111111</v>
      </c>
      <c r="D4928">
        <v>2</v>
      </c>
      <c r="E4928">
        <v>5</v>
      </c>
      <c r="F4928" t="s">
        <v>65</v>
      </c>
      <c r="G4928" t="s">
        <v>4928</v>
      </c>
      <c r="H4928">
        <v>0</v>
      </c>
      <c r="I4928">
        <v>0</v>
      </c>
      <c r="J4928">
        <v>3.12</v>
      </c>
      <c r="K4928">
        <v>3.78</v>
      </c>
      <c r="L4928">
        <v>53.2</v>
      </c>
      <c r="M4928" t="str">
        <f t="shared" si="230"/>
        <v/>
      </c>
      <c r="N4928" s="12" t="str">
        <f t="shared" si="231"/>
        <v/>
      </c>
      <c r="O4928" t="str">
        <f t="shared" si="232"/>
        <v/>
      </c>
    </row>
    <row r="4929" spans="1:15" x14ac:dyDescent="0.25">
      <c r="A4929">
        <v>1985</v>
      </c>
      <c r="B4929">
        <v>1</v>
      </c>
      <c r="C4929" s="2">
        <v>0.40138888888888885</v>
      </c>
      <c r="D4929">
        <v>1</v>
      </c>
      <c r="E4929">
        <v>10</v>
      </c>
      <c r="F4929" t="s">
        <v>105</v>
      </c>
      <c r="G4929" t="s">
        <v>4781</v>
      </c>
      <c r="H4929">
        <v>0</v>
      </c>
      <c r="I4929">
        <v>0</v>
      </c>
      <c r="J4929">
        <v>3.78</v>
      </c>
      <c r="K4929">
        <v>3.23</v>
      </c>
      <c r="L4929">
        <v>51.5</v>
      </c>
      <c r="M4929" t="str">
        <f t="shared" si="230"/>
        <v/>
      </c>
      <c r="N4929" s="12" t="str">
        <f t="shared" si="231"/>
        <v/>
      </c>
      <c r="O4929" t="str">
        <f t="shared" si="232"/>
        <v/>
      </c>
    </row>
    <row r="4930" spans="1:15" x14ac:dyDescent="0.25">
      <c r="A4930">
        <v>1985</v>
      </c>
      <c r="B4930">
        <v>1</v>
      </c>
      <c r="C4930" s="2">
        <v>0.37916666666666665</v>
      </c>
      <c r="D4930">
        <v>2</v>
      </c>
      <c r="E4930">
        <v>10</v>
      </c>
      <c r="F4930" t="s">
        <v>105</v>
      </c>
      <c r="G4930" t="s">
        <v>4895</v>
      </c>
      <c r="H4930">
        <v>0</v>
      </c>
      <c r="I4930">
        <v>0</v>
      </c>
      <c r="J4930">
        <v>3.23</v>
      </c>
      <c r="K4930">
        <v>3.07</v>
      </c>
      <c r="L4930">
        <v>51.1</v>
      </c>
      <c r="M4930" t="str">
        <f t="shared" si="230"/>
        <v/>
      </c>
      <c r="N4930" s="12" t="str">
        <f t="shared" si="231"/>
        <v/>
      </c>
      <c r="O4930" t="str">
        <f t="shared" si="232"/>
        <v/>
      </c>
    </row>
    <row r="4931" spans="1:15" x14ac:dyDescent="0.25">
      <c r="A4931">
        <v>1985</v>
      </c>
      <c r="B4931">
        <v>1</v>
      </c>
      <c r="C4931" s="2">
        <v>0.35694444444444445</v>
      </c>
      <c r="D4931">
        <v>3</v>
      </c>
      <c r="E4931">
        <v>6</v>
      </c>
      <c r="F4931" t="s">
        <v>3564</v>
      </c>
      <c r="G4931" t="s">
        <v>4927</v>
      </c>
      <c r="H4931">
        <v>0</v>
      </c>
      <c r="I4931">
        <v>0</v>
      </c>
      <c r="J4931">
        <v>3.07</v>
      </c>
      <c r="K4931">
        <v>2.31</v>
      </c>
      <c r="L4931">
        <v>48.8</v>
      </c>
      <c r="M4931" t="str">
        <f t="shared" si="230"/>
        <v/>
      </c>
      <c r="N4931" s="12" t="str">
        <f t="shared" si="231"/>
        <v/>
      </c>
      <c r="O4931" t="str">
        <f t="shared" si="232"/>
        <v/>
      </c>
    </row>
    <row r="4932" spans="1:15" x14ac:dyDescent="0.25">
      <c r="A4932">
        <v>1985</v>
      </c>
      <c r="B4932">
        <v>1</v>
      </c>
      <c r="C4932" s="2">
        <v>0.3347222222222222</v>
      </c>
      <c r="D4932">
        <v>4</v>
      </c>
      <c r="E4932">
        <v>2</v>
      </c>
      <c r="F4932" t="s">
        <v>26</v>
      </c>
      <c r="G4932" t="s">
        <v>4926</v>
      </c>
      <c r="H4932">
        <v>0</v>
      </c>
      <c r="I4932">
        <v>3</v>
      </c>
      <c r="J4932">
        <v>2.31</v>
      </c>
      <c r="K4932">
        <v>3</v>
      </c>
      <c r="L4932">
        <v>51.1</v>
      </c>
      <c r="M4932">
        <f t="shared" ref="M4932:M4995" si="233">IF(AND(H4932=H4931,I4932=I4931),"",$B4932)</f>
        <v>1</v>
      </c>
      <c r="N4932" s="12">
        <f t="shared" ref="N4932:N4995" si="234">IF(NOT(ISNUMBER(M4932)),"",
IF(AND($C4932=0.625,$B4932=1),TIME(0,0,0),
(($C$3-C4932)+0.625*(B4932-1))/60))</f>
        <v>4.8379629629629632E-3</v>
      </c>
      <c r="O4932">
        <f t="shared" ref="O4932:O4995" si="235">IF(N4932&lt;&gt;"",ABS(H4932-I4932),"")</f>
        <v>3</v>
      </c>
    </row>
    <row r="4933" spans="1:15" x14ac:dyDescent="0.25">
      <c r="A4933">
        <v>1985</v>
      </c>
      <c r="B4933">
        <v>1</v>
      </c>
      <c r="C4933" s="2">
        <v>0.30833333333333335</v>
      </c>
      <c r="G4933" t="s">
        <v>4925</v>
      </c>
      <c r="H4933">
        <v>0</v>
      </c>
      <c r="I4933">
        <v>3</v>
      </c>
      <c r="J4933">
        <v>0</v>
      </c>
      <c r="K4933">
        <v>0.41</v>
      </c>
      <c r="L4933">
        <v>49.9</v>
      </c>
      <c r="M4933" t="str">
        <f t="shared" si="233"/>
        <v/>
      </c>
      <c r="N4933" s="12" t="str">
        <f t="shared" si="234"/>
        <v/>
      </c>
      <c r="O4933" t="str">
        <f t="shared" si="235"/>
        <v/>
      </c>
    </row>
    <row r="4934" spans="1:15" x14ac:dyDescent="0.25">
      <c r="A4934">
        <v>1985</v>
      </c>
      <c r="B4934">
        <v>1</v>
      </c>
      <c r="C4934" s="2">
        <v>0.28541666666666665</v>
      </c>
      <c r="D4934">
        <v>1</v>
      </c>
      <c r="E4934">
        <v>10</v>
      </c>
      <c r="F4934" t="s">
        <v>91</v>
      </c>
      <c r="G4934" t="s">
        <v>4225</v>
      </c>
      <c r="H4934">
        <v>0</v>
      </c>
      <c r="I4934">
        <v>3</v>
      </c>
      <c r="J4934">
        <v>0.41</v>
      </c>
      <c r="K4934">
        <v>0.68</v>
      </c>
      <c r="L4934">
        <v>49.1</v>
      </c>
      <c r="M4934" t="str">
        <f t="shared" si="233"/>
        <v/>
      </c>
      <c r="N4934" s="12" t="str">
        <f t="shared" si="234"/>
        <v/>
      </c>
      <c r="O4934" t="str">
        <f t="shared" si="235"/>
        <v/>
      </c>
    </row>
    <row r="4935" spans="1:15" x14ac:dyDescent="0.25">
      <c r="A4935">
        <v>1985</v>
      </c>
      <c r="B4935">
        <v>1</v>
      </c>
      <c r="C4935" s="2">
        <v>0.26250000000000001</v>
      </c>
      <c r="D4935">
        <v>2</v>
      </c>
      <c r="E4935">
        <v>4</v>
      </c>
      <c r="F4935" t="s">
        <v>103</v>
      </c>
      <c r="G4935" t="s">
        <v>4923</v>
      </c>
      <c r="H4935">
        <v>0</v>
      </c>
      <c r="I4935">
        <v>3</v>
      </c>
      <c r="J4935">
        <v>0.68</v>
      </c>
      <c r="K4935">
        <v>1.2</v>
      </c>
      <c r="L4935">
        <v>47.5</v>
      </c>
      <c r="M4935" t="str">
        <f t="shared" si="233"/>
        <v/>
      </c>
      <c r="N4935" s="12" t="str">
        <f t="shared" si="234"/>
        <v/>
      </c>
      <c r="O4935" t="str">
        <f t="shared" si="235"/>
        <v/>
      </c>
    </row>
    <row r="4936" spans="1:15" x14ac:dyDescent="0.25">
      <c r="A4936">
        <v>1985</v>
      </c>
      <c r="B4936">
        <v>1</v>
      </c>
      <c r="C4936" s="2">
        <v>0.23958333333333334</v>
      </c>
      <c r="D4936">
        <v>1</v>
      </c>
      <c r="E4936">
        <v>10</v>
      </c>
      <c r="F4936" t="s">
        <v>65</v>
      </c>
      <c r="G4936" t="s">
        <v>4924</v>
      </c>
      <c r="H4936">
        <v>0</v>
      </c>
      <c r="I4936">
        <v>3</v>
      </c>
      <c r="J4936">
        <v>1.2</v>
      </c>
      <c r="K4936">
        <v>1.87</v>
      </c>
      <c r="L4936">
        <v>45.5</v>
      </c>
      <c r="M4936" t="str">
        <f t="shared" si="233"/>
        <v/>
      </c>
      <c r="N4936" s="12" t="str">
        <f t="shared" si="234"/>
        <v/>
      </c>
      <c r="O4936" t="str">
        <f t="shared" si="235"/>
        <v/>
      </c>
    </row>
    <row r="4937" spans="1:15" x14ac:dyDescent="0.25">
      <c r="A4937">
        <v>1985</v>
      </c>
      <c r="B4937">
        <v>1</v>
      </c>
      <c r="C4937" s="2">
        <v>0.21666666666666667</v>
      </c>
      <c r="D4937">
        <v>2</v>
      </c>
      <c r="E4937">
        <v>1</v>
      </c>
      <c r="F4937" t="s">
        <v>22</v>
      </c>
      <c r="G4937" t="s">
        <v>4923</v>
      </c>
      <c r="H4937">
        <v>0</v>
      </c>
      <c r="I4937">
        <v>3</v>
      </c>
      <c r="J4937">
        <v>1.87</v>
      </c>
      <c r="K4937">
        <v>2.19</v>
      </c>
      <c r="L4937">
        <v>44.5</v>
      </c>
      <c r="M4937" t="str">
        <f t="shared" si="233"/>
        <v/>
      </c>
      <c r="N4937" s="12" t="str">
        <f t="shared" si="234"/>
        <v/>
      </c>
      <c r="O4937" t="str">
        <f t="shared" si="235"/>
        <v/>
      </c>
    </row>
    <row r="4938" spans="1:15" x14ac:dyDescent="0.25">
      <c r="A4938">
        <v>1985</v>
      </c>
      <c r="B4938">
        <v>1</v>
      </c>
      <c r="C4938" s="2">
        <v>0.19375000000000001</v>
      </c>
      <c r="D4938">
        <v>1</v>
      </c>
      <c r="E4938">
        <v>10</v>
      </c>
      <c r="F4938" t="s">
        <v>72</v>
      </c>
      <c r="G4938" t="s">
        <v>4922</v>
      </c>
      <c r="H4938">
        <v>0</v>
      </c>
      <c r="I4938">
        <v>3</v>
      </c>
      <c r="J4938">
        <v>2.19</v>
      </c>
      <c r="K4938">
        <v>1.92</v>
      </c>
      <c r="L4938">
        <v>45.4</v>
      </c>
      <c r="M4938" t="str">
        <f t="shared" si="233"/>
        <v/>
      </c>
      <c r="N4938" s="12" t="str">
        <f t="shared" si="234"/>
        <v/>
      </c>
      <c r="O4938" t="str">
        <f t="shared" si="235"/>
        <v/>
      </c>
    </row>
    <row r="4939" spans="1:15" x14ac:dyDescent="0.25">
      <c r="A4939">
        <v>1985</v>
      </c>
      <c r="B4939">
        <v>1</v>
      </c>
      <c r="C4939" s="2">
        <v>0.17083333333333331</v>
      </c>
      <c r="D4939">
        <v>2</v>
      </c>
      <c r="E4939">
        <v>8</v>
      </c>
      <c r="F4939" t="s">
        <v>4907</v>
      </c>
      <c r="G4939" t="s">
        <v>4232</v>
      </c>
      <c r="H4939">
        <v>0</v>
      </c>
      <c r="I4939">
        <v>3</v>
      </c>
      <c r="J4939">
        <v>1.92</v>
      </c>
      <c r="K4939">
        <v>1.36</v>
      </c>
      <c r="L4939">
        <v>47.3</v>
      </c>
      <c r="M4939" t="str">
        <f t="shared" si="233"/>
        <v/>
      </c>
      <c r="N4939" s="12" t="str">
        <f t="shared" si="234"/>
        <v/>
      </c>
      <c r="O4939" t="str">
        <f t="shared" si="235"/>
        <v/>
      </c>
    </row>
    <row r="4940" spans="1:15" x14ac:dyDescent="0.25">
      <c r="A4940">
        <v>1985</v>
      </c>
      <c r="B4940">
        <v>1</v>
      </c>
      <c r="C4940" s="2">
        <v>0.14444444444444446</v>
      </c>
      <c r="D4940">
        <v>3</v>
      </c>
      <c r="E4940">
        <v>7</v>
      </c>
      <c r="F4940" t="s">
        <v>4822</v>
      </c>
      <c r="G4940" t="s">
        <v>4921</v>
      </c>
      <c r="H4940">
        <v>0</v>
      </c>
      <c r="I4940">
        <v>3</v>
      </c>
      <c r="J4940">
        <v>1.36</v>
      </c>
      <c r="K4940">
        <v>3.38</v>
      </c>
      <c r="L4940">
        <v>40.799999999999997</v>
      </c>
      <c r="M4940" t="str">
        <f t="shared" si="233"/>
        <v/>
      </c>
      <c r="N4940" s="12" t="str">
        <f t="shared" si="234"/>
        <v/>
      </c>
      <c r="O4940" t="str">
        <f t="shared" si="235"/>
        <v/>
      </c>
    </row>
    <row r="4941" spans="1:15" x14ac:dyDescent="0.25">
      <c r="A4941">
        <v>1985</v>
      </c>
      <c r="B4941">
        <v>1</v>
      </c>
      <c r="C4941" s="2">
        <v>0.1388888888888889</v>
      </c>
      <c r="D4941">
        <v>1</v>
      </c>
      <c r="E4941">
        <v>10</v>
      </c>
      <c r="F4941" t="s">
        <v>4920</v>
      </c>
      <c r="G4941" t="s">
        <v>4919</v>
      </c>
      <c r="H4941">
        <v>7</v>
      </c>
      <c r="I4941">
        <v>3</v>
      </c>
      <c r="J4941">
        <v>3.38</v>
      </c>
      <c r="K4941">
        <v>7</v>
      </c>
      <c r="L4941">
        <v>29.8</v>
      </c>
      <c r="M4941">
        <f t="shared" si="233"/>
        <v>1</v>
      </c>
      <c r="N4941" s="12">
        <f t="shared" si="234"/>
        <v>8.1018518518518514E-3</v>
      </c>
      <c r="O4941">
        <f t="shared" si="235"/>
        <v>4</v>
      </c>
    </row>
    <row r="4942" spans="1:15" x14ac:dyDescent="0.25">
      <c r="A4942">
        <v>1985</v>
      </c>
      <c r="B4942">
        <v>1</v>
      </c>
      <c r="C4942" s="2">
        <v>0.13333333333333333</v>
      </c>
      <c r="G4942" t="s">
        <v>4918</v>
      </c>
      <c r="H4942">
        <v>7</v>
      </c>
      <c r="I4942">
        <v>3</v>
      </c>
      <c r="J4942">
        <v>0</v>
      </c>
      <c r="K4942">
        <v>0.94</v>
      </c>
      <c r="L4942">
        <v>32.5</v>
      </c>
      <c r="M4942" t="str">
        <f t="shared" si="233"/>
        <v/>
      </c>
      <c r="N4942" s="12" t="str">
        <f t="shared" si="234"/>
        <v/>
      </c>
      <c r="O4942" t="str">
        <f t="shared" si="235"/>
        <v/>
      </c>
    </row>
    <row r="4943" spans="1:15" x14ac:dyDescent="0.25">
      <c r="A4943">
        <v>1985</v>
      </c>
      <c r="B4943">
        <v>1</v>
      </c>
      <c r="C4943" s="2">
        <v>0.11875000000000001</v>
      </c>
      <c r="D4943">
        <v>1</v>
      </c>
      <c r="E4943">
        <v>10</v>
      </c>
      <c r="F4943" t="s">
        <v>4840</v>
      </c>
      <c r="G4943" t="s">
        <v>4917</v>
      </c>
      <c r="H4943">
        <v>7</v>
      </c>
      <c r="I4943">
        <v>3</v>
      </c>
      <c r="J4943">
        <v>0.94</v>
      </c>
      <c r="K4943">
        <v>1.07</v>
      </c>
      <c r="L4943">
        <v>32.9</v>
      </c>
      <c r="M4943" t="str">
        <f t="shared" si="233"/>
        <v/>
      </c>
      <c r="N4943" s="12" t="str">
        <f t="shared" si="234"/>
        <v/>
      </c>
      <c r="O4943" t="str">
        <f t="shared" si="235"/>
        <v/>
      </c>
    </row>
    <row r="4944" spans="1:15" x14ac:dyDescent="0.25">
      <c r="A4944">
        <v>1985</v>
      </c>
      <c r="B4944">
        <v>1</v>
      </c>
      <c r="C4944" s="2">
        <v>0.10416666666666667</v>
      </c>
      <c r="D4944">
        <v>2</v>
      </c>
      <c r="E4944">
        <v>5</v>
      </c>
      <c r="F4944" t="s">
        <v>4833</v>
      </c>
      <c r="G4944" t="s">
        <v>4916</v>
      </c>
      <c r="H4944">
        <v>7</v>
      </c>
      <c r="I4944">
        <v>3</v>
      </c>
      <c r="J4944">
        <v>1.07</v>
      </c>
      <c r="K4944">
        <v>2.46</v>
      </c>
      <c r="L4944">
        <v>37.200000000000003</v>
      </c>
      <c r="M4944" t="str">
        <f t="shared" si="233"/>
        <v/>
      </c>
      <c r="N4944" s="12" t="str">
        <f t="shared" si="234"/>
        <v/>
      </c>
      <c r="O4944" t="str">
        <f t="shared" si="235"/>
        <v/>
      </c>
    </row>
    <row r="4945" spans="1:15" x14ac:dyDescent="0.25">
      <c r="A4945">
        <v>1985</v>
      </c>
      <c r="B4945">
        <v>1</v>
      </c>
      <c r="C4945" s="2">
        <v>8.9583333333333334E-2</v>
      </c>
      <c r="D4945">
        <v>1</v>
      </c>
      <c r="E4945">
        <v>10</v>
      </c>
      <c r="F4945" t="s">
        <v>39</v>
      </c>
      <c r="G4945" t="s">
        <v>4915</v>
      </c>
      <c r="H4945">
        <v>7</v>
      </c>
      <c r="I4945">
        <v>3</v>
      </c>
      <c r="J4945">
        <v>2.46</v>
      </c>
      <c r="K4945">
        <v>3.18</v>
      </c>
      <c r="L4945">
        <v>39.5</v>
      </c>
      <c r="M4945" t="str">
        <f t="shared" si="233"/>
        <v/>
      </c>
      <c r="N4945" s="12" t="str">
        <f t="shared" si="234"/>
        <v/>
      </c>
      <c r="O4945" t="str">
        <f t="shared" si="235"/>
        <v/>
      </c>
    </row>
    <row r="4946" spans="1:15" x14ac:dyDescent="0.25">
      <c r="A4946">
        <v>1985</v>
      </c>
      <c r="B4946">
        <v>1</v>
      </c>
      <c r="C4946" s="2">
        <v>7.4999999999999997E-2</v>
      </c>
      <c r="D4946">
        <v>1</v>
      </c>
      <c r="E4946">
        <v>10</v>
      </c>
      <c r="F4946" t="s">
        <v>219</v>
      </c>
      <c r="G4946" t="s">
        <v>4914</v>
      </c>
      <c r="H4946">
        <v>7</v>
      </c>
      <c r="I4946">
        <v>3</v>
      </c>
      <c r="J4946">
        <v>3.18</v>
      </c>
      <c r="K4946">
        <v>4.04</v>
      </c>
      <c r="L4946">
        <v>42.3</v>
      </c>
      <c r="M4946" t="str">
        <f t="shared" si="233"/>
        <v/>
      </c>
      <c r="N4946" s="12" t="str">
        <f t="shared" si="234"/>
        <v/>
      </c>
      <c r="O4946" t="str">
        <f t="shared" si="235"/>
        <v/>
      </c>
    </row>
    <row r="4947" spans="1:15" x14ac:dyDescent="0.25">
      <c r="A4947">
        <v>1985</v>
      </c>
      <c r="B4947">
        <v>1</v>
      </c>
      <c r="C4947" s="2">
        <v>6.0416666666666667E-2</v>
      </c>
      <c r="D4947">
        <v>1</v>
      </c>
      <c r="E4947">
        <v>10</v>
      </c>
      <c r="F4947" t="s">
        <v>3564</v>
      </c>
      <c r="G4947" t="s">
        <v>4913</v>
      </c>
      <c r="H4947">
        <v>7</v>
      </c>
      <c r="I4947">
        <v>3</v>
      </c>
      <c r="J4947">
        <v>4.04</v>
      </c>
      <c r="K4947">
        <v>6.74</v>
      </c>
      <c r="L4947">
        <v>51.4</v>
      </c>
      <c r="M4947" t="str">
        <f t="shared" si="233"/>
        <v/>
      </c>
      <c r="N4947" s="12" t="str">
        <f t="shared" si="234"/>
        <v/>
      </c>
      <c r="O4947" t="str">
        <f t="shared" si="235"/>
        <v/>
      </c>
    </row>
    <row r="4948" spans="1:15" x14ac:dyDescent="0.25">
      <c r="A4948">
        <v>1985</v>
      </c>
      <c r="B4948">
        <v>1</v>
      </c>
      <c r="C4948" s="2">
        <v>4.5833333333333337E-2</v>
      </c>
      <c r="D4948">
        <v>1</v>
      </c>
      <c r="E4948">
        <v>2</v>
      </c>
      <c r="F4948" t="s">
        <v>4912</v>
      </c>
      <c r="G4948" t="s">
        <v>4911</v>
      </c>
      <c r="H4948">
        <v>7</v>
      </c>
      <c r="I4948">
        <v>10</v>
      </c>
      <c r="J4948">
        <v>6.74</v>
      </c>
      <c r="K4948">
        <v>7</v>
      </c>
      <c r="L4948">
        <v>52.3</v>
      </c>
      <c r="M4948">
        <f t="shared" si="233"/>
        <v>1</v>
      </c>
      <c r="N4948" s="12">
        <f t="shared" si="234"/>
        <v>9.6527777777777775E-3</v>
      </c>
      <c r="O4948">
        <f t="shared" si="235"/>
        <v>3</v>
      </c>
    </row>
    <row r="4949" spans="1:15" x14ac:dyDescent="0.25">
      <c r="A4949">
        <v>1985</v>
      </c>
      <c r="B4949">
        <v>1</v>
      </c>
      <c r="C4949" s="2">
        <v>3.125E-2</v>
      </c>
      <c r="G4949" t="s">
        <v>4910</v>
      </c>
      <c r="H4949">
        <v>7</v>
      </c>
      <c r="I4949">
        <v>10</v>
      </c>
      <c r="J4949">
        <v>0</v>
      </c>
      <c r="K4949">
        <v>0.94</v>
      </c>
      <c r="L4949">
        <v>49.2</v>
      </c>
      <c r="M4949" t="str">
        <f t="shared" si="233"/>
        <v/>
      </c>
      <c r="N4949" s="12" t="str">
        <f t="shared" si="234"/>
        <v/>
      </c>
      <c r="O4949" t="str">
        <f t="shared" si="235"/>
        <v/>
      </c>
    </row>
    <row r="4950" spans="1:15" x14ac:dyDescent="0.25">
      <c r="A4950">
        <v>1985</v>
      </c>
      <c r="B4950">
        <v>1</v>
      </c>
      <c r="C4950" s="2">
        <v>1.5972222222222224E-2</v>
      </c>
      <c r="D4950">
        <v>1</v>
      </c>
      <c r="E4950">
        <v>10</v>
      </c>
      <c r="F4950" t="s">
        <v>3464</v>
      </c>
      <c r="G4950" t="s">
        <v>4909</v>
      </c>
      <c r="H4950">
        <v>7</v>
      </c>
      <c r="I4950">
        <v>10</v>
      </c>
      <c r="J4950">
        <v>0.94</v>
      </c>
      <c r="K4950">
        <v>2.13</v>
      </c>
      <c r="L4950">
        <v>45.2</v>
      </c>
      <c r="M4950" t="str">
        <f t="shared" si="233"/>
        <v/>
      </c>
      <c r="N4950" s="12" t="str">
        <f t="shared" si="234"/>
        <v/>
      </c>
      <c r="O4950" t="str">
        <f t="shared" si="235"/>
        <v/>
      </c>
    </row>
    <row r="4951" spans="1:15" x14ac:dyDescent="0.25">
      <c r="A4951">
        <v>1985</v>
      </c>
      <c r="B4951">
        <v>2</v>
      </c>
      <c r="C4951" s="2">
        <v>0.625</v>
      </c>
      <c r="D4951">
        <v>1</v>
      </c>
      <c r="E4951">
        <v>10</v>
      </c>
      <c r="F4951" t="s">
        <v>3458</v>
      </c>
      <c r="G4951" t="s">
        <v>4908</v>
      </c>
      <c r="H4951">
        <v>7</v>
      </c>
      <c r="I4951">
        <v>10</v>
      </c>
      <c r="J4951">
        <v>2.13</v>
      </c>
      <c r="K4951">
        <v>1.58</v>
      </c>
      <c r="L4951">
        <v>47.2</v>
      </c>
      <c r="M4951" t="str">
        <f t="shared" si="233"/>
        <v/>
      </c>
      <c r="N4951" s="12" t="str">
        <f t="shared" si="234"/>
        <v/>
      </c>
      <c r="O4951" t="str">
        <f t="shared" si="235"/>
        <v/>
      </c>
    </row>
    <row r="4952" spans="1:15" x14ac:dyDescent="0.25">
      <c r="A4952">
        <v>1985</v>
      </c>
      <c r="B4952">
        <v>2</v>
      </c>
      <c r="C4952" s="2">
        <v>0.61458333333333337</v>
      </c>
      <c r="D4952">
        <v>2</v>
      </c>
      <c r="E4952">
        <v>10</v>
      </c>
      <c r="F4952" t="s">
        <v>3458</v>
      </c>
      <c r="G4952" t="s">
        <v>4235</v>
      </c>
      <c r="H4952">
        <v>7</v>
      </c>
      <c r="I4952">
        <v>10</v>
      </c>
      <c r="J4952">
        <v>1.58</v>
      </c>
      <c r="K4952">
        <v>1.29</v>
      </c>
      <c r="L4952">
        <v>48.2</v>
      </c>
      <c r="M4952" t="str">
        <f t="shared" si="233"/>
        <v/>
      </c>
      <c r="N4952" s="12" t="str">
        <f t="shared" si="234"/>
        <v/>
      </c>
      <c r="O4952" t="str">
        <f t="shared" si="235"/>
        <v/>
      </c>
    </row>
    <row r="4953" spans="1:15" x14ac:dyDescent="0.25">
      <c r="A4953">
        <v>1985</v>
      </c>
      <c r="B4953">
        <v>2</v>
      </c>
      <c r="C4953" s="2">
        <v>0.60416666666666663</v>
      </c>
      <c r="D4953">
        <v>3</v>
      </c>
      <c r="E4953">
        <v>7</v>
      </c>
      <c r="F4953" t="s">
        <v>4907</v>
      </c>
      <c r="G4953" t="s">
        <v>4908</v>
      </c>
      <c r="H4953">
        <v>7</v>
      </c>
      <c r="I4953">
        <v>10</v>
      </c>
      <c r="J4953">
        <v>1.29</v>
      </c>
      <c r="K4953">
        <v>0</v>
      </c>
      <c r="L4953">
        <v>52.7</v>
      </c>
      <c r="M4953" t="str">
        <f t="shared" si="233"/>
        <v/>
      </c>
      <c r="N4953" s="12" t="str">
        <f t="shared" si="234"/>
        <v/>
      </c>
      <c r="O4953" t="str">
        <f t="shared" si="235"/>
        <v/>
      </c>
    </row>
    <row r="4954" spans="1:15" x14ac:dyDescent="0.25">
      <c r="A4954">
        <v>1985</v>
      </c>
      <c r="B4954">
        <v>2</v>
      </c>
      <c r="C4954" s="2">
        <v>0.59375</v>
      </c>
      <c r="D4954">
        <v>4</v>
      </c>
      <c r="E4954">
        <v>7</v>
      </c>
      <c r="F4954" t="s">
        <v>4907</v>
      </c>
      <c r="G4954" t="s">
        <v>4906</v>
      </c>
      <c r="H4954">
        <v>7</v>
      </c>
      <c r="I4954">
        <v>10</v>
      </c>
      <c r="J4954">
        <v>0</v>
      </c>
      <c r="K4954">
        <v>0.28000000000000003</v>
      </c>
      <c r="L4954">
        <v>51.8</v>
      </c>
      <c r="M4954" t="str">
        <f t="shared" si="233"/>
        <v/>
      </c>
      <c r="N4954" s="12" t="str">
        <f t="shared" si="234"/>
        <v/>
      </c>
      <c r="O4954" t="str">
        <f t="shared" si="235"/>
        <v/>
      </c>
    </row>
    <row r="4955" spans="1:15" x14ac:dyDescent="0.25">
      <c r="A4955">
        <v>1985</v>
      </c>
      <c r="B4955">
        <v>2</v>
      </c>
      <c r="C4955" s="2">
        <v>0.58333333333333337</v>
      </c>
      <c r="D4955">
        <v>1</v>
      </c>
      <c r="E4955">
        <v>10</v>
      </c>
      <c r="F4955" t="s">
        <v>4798</v>
      </c>
      <c r="G4955" t="s">
        <v>4905</v>
      </c>
      <c r="H4955">
        <v>7</v>
      </c>
      <c r="I4955">
        <v>10</v>
      </c>
      <c r="J4955">
        <v>-0.28000000000000003</v>
      </c>
      <c r="K4955">
        <v>-1.07</v>
      </c>
      <c r="L4955">
        <v>49.1</v>
      </c>
      <c r="M4955" t="str">
        <f t="shared" si="233"/>
        <v/>
      </c>
      <c r="N4955" s="12" t="str">
        <f t="shared" si="234"/>
        <v/>
      </c>
      <c r="O4955" t="str">
        <f t="shared" si="235"/>
        <v/>
      </c>
    </row>
    <row r="4956" spans="1:15" x14ac:dyDescent="0.25">
      <c r="A4956">
        <v>1985</v>
      </c>
      <c r="B4956">
        <v>2</v>
      </c>
      <c r="C4956" s="2">
        <v>0.57291666666666663</v>
      </c>
      <c r="D4956">
        <v>2</v>
      </c>
      <c r="E4956">
        <v>14</v>
      </c>
      <c r="F4956" t="s">
        <v>4850</v>
      </c>
      <c r="G4956" t="s">
        <v>4904</v>
      </c>
      <c r="H4956">
        <v>7</v>
      </c>
      <c r="I4956">
        <v>10</v>
      </c>
      <c r="J4956">
        <v>-1.07</v>
      </c>
      <c r="K4956">
        <v>-1.89</v>
      </c>
      <c r="L4956">
        <v>46.3</v>
      </c>
      <c r="M4956" t="str">
        <f t="shared" si="233"/>
        <v/>
      </c>
      <c r="N4956" s="12" t="str">
        <f t="shared" si="234"/>
        <v/>
      </c>
      <c r="O4956" t="str">
        <f t="shared" si="235"/>
        <v/>
      </c>
    </row>
    <row r="4957" spans="1:15" x14ac:dyDescent="0.25">
      <c r="A4957">
        <v>1985</v>
      </c>
      <c r="B4957">
        <v>2</v>
      </c>
      <c r="C4957" s="2">
        <v>0.5625</v>
      </c>
      <c r="D4957">
        <v>3</v>
      </c>
      <c r="E4957">
        <v>14</v>
      </c>
      <c r="F4957" t="s">
        <v>4850</v>
      </c>
      <c r="G4957" t="s">
        <v>4811</v>
      </c>
      <c r="H4957">
        <v>7</v>
      </c>
      <c r="I4957">
        <v>10</v>
      </c>
      <c r="J4957">
        <v>-1.89</v>
      </c>
      <c r="K4957">
        <v>-2.4900000000000002</v>
      </c>
      <c r="L4957">
        <v>44.2</v>
      </c>
      <c r="M4957" t="str">
        <f t="shared" si="233"/>
        <v/>
      </c>
      <c r="N4957" s="12" t="str">
        <f t="shared" si="234"/>
        <v/>
      </c>
      <c r="O4957" t="str">
        <f t="shared" si="235"/>
        <v/>
      </c>
    </row>
    <row r="4958" spans="1:15" x14ac:dyDescent="0.25">
      <c r="A4958">
        <v>1985</v>
      </c>
      <c r="B4958">
        <v>2</v>
      </c>
      <c r="C4958" s="2">
        <v>0.55208333333333337</v>
      </c>
      <c r="D4958">
        <v>4</v>
      </c>
      <c r="E4958">
        <v>14</v>
      </c>
      <c r="F4958" t="s">
        <v>4850</v>
      </c>
      <c r="G4958" t="s">
        <v>4903</v>
      </c>
      <c r="H4958">
        <v>7</v>
      </c>
      <c r="I4958">
        <v>10</v>
      </c>
      <c r="J4958">
        <v>-2.4900000000000002</v>
      </c>
      <c r="K4958">
        <v>-2.46</v>
      </c>
      <c r="L4958">
        <v>44.4</v>
      </c>
      <c r="M4958" t="str">
        <f t="shared" si="233"/>
        <v/>
      </c>
      <c r="N4958" s="12" t="str">
        <f t="shared" si="234"/>
        <v/>
      </c>
      <c r="O4958" t="str">
        <f t="shared" si="235"/>
        <v/>
      </c>
    </row>
    <row r="4959" spans="1:15" x14ac:dyDescent="0.25">
      <c r="A4959">
        <v>1985</v>
      </c>
      <c r="B4959">
        <v>2</v>
      </c>
      <c r="C4959" s="2">
        <v>0.54097222222222219</v>
      </c>
      <c r="D4959">
        <v>1</v>
      </c>
      <c r="E4959">
        <v>10</v>
      </c>
      <c r="F4959" t="s">
        <v>4902</v>
      </c>
      <c r="G4959" t="s">
        <v>4901</v>
      </c>
      <c r="H4959">
        <v>7</v>
      </c>
      <c r="I4959">
        <v>10</v>
      </c>
      <c r="J4959">
        <v>2.46</v>
      </c>
      <c r="K4959">
        <v>3.71</v>
      </c>
      <c r="L4959">
        <v>40.1</v>
      </c>
      <c r="M4959" t="str">
        <f t="shared" si="233"/>
        <v/>
      </c>
      <c r="N4959" s="12" t="str">
        <f t="shared" si="234"/>
        <v/>
      </c>
      <c r="O4959" t="str">
        <f t="shared" si="235"/>
        <v/>
      </c>
    </row>
    <row r="4960" spans="1:15" x14ac:dyDescent="0.25">
      <c r="A4960">
        <v>1985</v>
      </c>
      <c r="B4960">
        <v>2</v>
      </c>
      <c r="C4960" s="2">
        <v>0.52638888888888891</v>
      </c>
      <c r="D4960">
        <v>1</v>
      </c>
      <c r="E4960">
        <v>10</v>
      </c>
      <c r="F4960" t="s">
        <v>4900</v>
      </c>
      <c r="G4960" t="s">
        <v>4899</v>
      </c>
      <c r="H4960">
        <v>7</v>
      </c>
      <c r="I4960">
        <v>10</v>
      </c>
      <c r="J4960">
        <v>3.71</v>
      </c>
      <c r="K4960">
        <v>4.78</v>
      </c>
      <c r="L4960">
        <v>36.5</v>
      </c>
      <c r="M4960" t="str">
        <f t="shared" si="233"/>
        <v/>
      </c>
      <c r="N4960" s="12" t="str">
        <f t="shared" si="234"/>
        <v/>
      </c>
      <c r="O4960" t="str">
        <f t="shared" si="235"/>
        <v/>
      </c>
    </row>
    <row r="4961" spans="1:15" x14ac:dyDescent="0.25">
      <c r="A4961">
        <v>1985</v>
      </c>
      <c r="B4961">
        <v>2</v>
      </c>
      <c r="C4961" s="2">
        <v>0.51180555555555551</v>
      </c>
      <c r="D4961">
        <v>1</v>
      </c>
      <c r="E4961">
        <v>10</v>
      </c>
      <c r="F4961" t="s">
        <v>4881</v>
      </c>
      <c r="G4961" t="s">
        <v>4898</v>
      </c>
      <c r="H4961">
        <v>7</v>
      </c>
      <c r="I4961">
        <v>10</v>
      </c>
      <c r="J4961">
        <v>4.78</v>
      </c>
      <c r="K4961">
        <v>4.83</v>
      </c>
      <c r="L4961">
        <v>36.4</v>
      </c>
      <c r="M4961" t="str">
        <f t="shared" si="233"/>
        <v/>
      </c>
      <c r="N4961" s="12" t="str">
        <f t="shared" si="234"/>
        <v/>
      </c>
      <c r="O4961" t="str">
        <f t="shared" si="235"/>
        <v/>
      </c>
    </row>
    <row r="4962" spans="1:15" x14ac:dyDescent="0.25">
      <c r="A4962">
        <v>1985</v>
      </c>
      <c r="B4962">
        <v>2</v>
      </c>
      <c r="C4962" s="2">
        <v>0.49722222222222223</v>
      </c>
      <c r="D4962">
        <v>2</v>
      </c>
      <c r="E4962">
        <v>6</v>
      </c>
      <c r="F4962" t="s">
        <v>4796</v>
      </c>
      <c r="G4962" t="s">
        <v>4897</v>
      </c>
      <c r="H4962">
        <v>14</v>
      </c>
      <c r="I4962">
        <v>10</v>
      </c>
      <c r="J4962">
        <v>4.83</v>
      </c>
      <c r="K4962">
        <v>7</v>
      </c>
      <c r="L4962">
        <v>29.4</v>
      </c>
      <c r="M4962">
        <f t="shared" si="233"/>
        <v>2</v>
      </c>
      <c r="N4962" s="12">
        <f t="shared" si="234"/>
        <v>1.2546296296296297E-2</v>
      </c>
      <c r="O4962">
        <f t="shared" si="235"/>
        <v>4</v>
      </c>
    </row>
    <row r="4963" spans="1:15" x14ac:dyDescent="0.25">
      <c r="A4963">
        <v>1985</v>
      </c>
      <c r="B4963">
        <v>2</v>
      </c>
      <c r="C4963" s="2">
        <v>0.48194444444444445</v>
      </c>
      <c r="G4963" t="s">
        <v>305</v>
      </c>
      <c r="H4963">
        <v>14</v>
      </c>
      <c r="I4963">
        <v>10</v>
      </c>
      <c r="J4963">
        <v>0</v>
      </c>
      <c r="K4963">
        <v>1.27</v>
      </c>
      <c r="L4963">
        <v>33.4</v>
      </c>
      <c r="M4963" t="str">
        <f t="shared" si="233"/>
        <v/>
      </c>
      <c r="N4963" s="12" t="str">
        <f t="shared" si="234"/>
        <v/>
      </c>
      <c r="O4963" t="str">
        <f t="shared" si="235"/>
        <v/>
      </c>
    </row>
    <row r="4964" spans="1:15" x14ac:dyDescent="0.25">
      <c r="A4964">
        <v>1985</v>
      </c>
      <c r="B4964">
        <v>2</v>
      </c>
      <c r="C4964" s="2">
        <v>0.46666666666666662</v>
      </c>
      <c r="D4964">
        <v>1</v>
      </c>
      <c r="E4964">
        <v>10</v>
      </c>
      <c r="F4964" t="s">
        <v>4833</v>
      </c>
      <c r="G4964" t="s">
        <v>4896</v>
      </c>
      <c r="H4964">
        <v>14</v>
      </c>
      <c r="I4964">
        <v>10</v>
      </c>
      <c r="J4964">
        <v>1.27</v>
      </c>
      <c r="K4964">
        <v>1.26</v>
      </c>
      <c r="L4964">
        <v>33.4</v>
      </c>
      <c r="M4964" t="str">
        <f t="shared" si="233"/>
        <v/>
      </c>
      <c r="N4964" s="12" t="str">
        <f t="shared" si="234"/>
        <v/>
      </c>
      <c r="O4964" t="str">
        <f t="shared" si="235"/>
        <v/>
      </c>
    </row>
    <row r="4965" spans="1:15" x14ac:dyDescent="0.25">
      <c r="A4965">
        <v>1985</v>
      </c>
      <c r="B4965">
        <v>2</v>
      </c>
      <c r="C4965" s="2">
        <v>0.4513888888888889</v>
      </c>
      <c r="D4965">
        <v>2</v>
      </c>
      <c r="E4965">
        <v>6</v>
      </c>
      <c r="F4965" t="s">
        <v>4787</v>
      </c>
      <c r="G4965" t="s">
        <v>4895</v>
      </c>
      <c r="H4965">
        <v>14</v>
      </c>
      <c r="I4965">
        <v>10</v>
      </c>
      <c r="J4965">
        <v>1.26</v>
      </c>
      <c r="K4965">
        <v>1.0900000000000001</v>
      </c>
      <c r="L4965">
        <v>32.799999999999997</v>
      </c>
      <c r="M4965" t="str">
        <f t="shared" si="233"/>
        <v/>
      </c>
      <c r="N4965" s="12" t="str">
        <f t="shared" si="234"/>
        <v/>
      </c>
      <c r="O4965" t="str">
        <f t="shared" si="235"/>
        <v/>
      </c>
    </row>
    <row r="4966" spans="1:15" x14ac:dyDescent="0.25">
      <c r="A4966">
        <v>1985</v>
      </c>
      <c r="B4966">
        <v>2</v>
      </c>
      <c r="C4966" s="2">
        <v>0.43611111111111112</v>
      </c>
      <c r="D4966">
        <v>3</v>
      </c>
      <c r="E4966">
        <v>2</v>
      </c>
      <c r="F4966" t="s">
        <v>4870</v>
      </c>
      <c r="G4966" t="s">
        <v>4811</v>
      </c>
      <c r="H4966">
        <v>14</v>
      </c>
      <c r="I4966">
        <v>10</v>
      </c>
      <c r="J4966">
        <v>1.0900000000000001</v>
      </c>
      <c r="K4966">
        <v>-0.52</v>
      </c>
      <c r="L4966">
        <v>27.7</v>
      </c>
      <c r="M4966" t="str">
        <f t="shared" si="233"/>
        <v/>
      </c>
      <c r="N4966" s="12" t="str">
        <f t="shared" si="234"/>
        <v/>
      </c>
      <c r="O4966" t="str">
        <f t="shared" si="235"/>
        <v/>
      </c>
    </row>
    <row r="4967" spans="1:15" x14ac:dyDescent="0.25">
      <c r="A4967">
        <v>1985</v>
      </c>
      <c r="B4967">
        <v>2</v>
      </c>
      <c r="C4967" s="2">
        <v>0.42083333333333334</v>
      </c>
      <c r="D4967">
        <v>4</v>
      </c>
      <c r="E4967">
        <v>2</v>
      </c>
      <c r="F4967" t="s">
        <v>4870</v>
      </c>
      <c r="G4967" t="s">
        <v>4894</v>
      </c>
      <c r="H4967">
        <v>14</v>
      </c>
      <c r="I4967">
        <v>10</v>
      </c>
      <c r="J4967">
        <v>-0.52</v>
      </c>
      <c r="K4967">
        <v>-1.93</v>
      </c>
      <c r="L4967">
        <v>23.5</v>
      </c>
      <c r="M4967" t="str">
        <f t="shared" si="233"/>
        <v/>
      </c>
      <c r="N4967" s="12" t="str">
        <f t="shared" si="234"/>
        <v/>
      </c>
      <c r="O4967" t="str">
        <f t="shared" si="235"/>
        <v/>
      </c>
    </row>
    <row r="4968" spans="1:15" x14ac:dyDescent="0.25">
      <c r="A4968">
        <v>1985</v>
      </c>
      <c r="B4968">
        <v>2</v>
      </c>
      <c r="C4968" s="2">
        <v>0.40347222222222223</v>
      </c>
      <c r="D4968">
        <v>1</v>
      </c>
      <c r="E4968">
        <v>10</v>
      </c>
      <c r="F4968" t="s">
        <v>3627</v>
      </c>
      <c r="G4968" t="s">
        <v>4883</v>
      </c>
      <c r="H4968">
        <v>14</v>
      </c>
      <c r="I4968">
        <v>10</v>
      </c>
      <c r="J4968">
        <v>1.93</v>
      </c>
      <c r="K4968">
        <v>2.6</v>
      </c>
      <c r="L4968">
        <v>21.7</v>
      </c>
      <c r="M4968" t="str">
        <f t="shared" si="233"/>
        <v/>
      </c>
      <c r="N4968" s="12" t="str">
        <f t="shared" si="234"/>
        <v/>
      </c>
      <c r="O4968" t="str">
        <f t="shared" si="235"/>
        <v/>
      </c>
    </row>
    <row r="4969" spans="1:15" x14ac:dyDescent="0.25">
      <c r="A4969">
        <v>1985</v>
      </c>
      <c r="B4969">
        <v>2</v>
      </c>
      <c r="C4969" s="2">
        <v>0.38472222222222219</v>
      </c>
      <c r="D4969">
        <v>2</v>
      </c>
      <c r="E4969">
        <v>1</v>
      </c>
      <c r="F4969" t="s">
        <v>4819</v>
      </c>
      <c r="G4969" t="s">
        <v>4240</v>
      </c>
      <c r="H4969">
        <v>14</v>
      </c>
      <c r="I4969">
        <v>10</v>
      </c>
      <c r="J4969">
        <v>2.6</v>
      </c>
      <c r="K4969">
        <v>2.92</v>
      </c>
      <c r="L4969">
        <v>20.7</v>
      </c>
      <c r="M4969" t="str">
        <f t="shared" si="233"/>
        <v/>
      </c>
      <c r="N4969" s="12" t="str">
        <f t="shared" si="234"/>
        <v/>
      </c>
      <c r="O4969" t="str">
        <f t="shared" si="235"/>
        <v/>
      </c>
    </row>
    <row r="4970" spans="1:15" x14ac:dyDescent="0.25">
      <c r="A4970">
        <v>1985</v>
      </c>
      <c r="B4970">
        <v>2</v>
      </c>
      <c r="C4970" s="2">
        <v>0.3659722222222222</v>
      </c>
      <c r="D4970">
        <v>1</v>
      </c>
      <c r="E4970">
        <v>10</v>
      </c>
      <c r="F4970" t="s">
        <v>4846</v>
      </c>
      <c r="G4970" t="s">
        <v>4893</v>
      </c>
      <c r="H4970">
        <v>14</v>
      </c>
      <c r="I4970">
        <v>10</v>
      </c>
      <c r="J4970">
        <v>2.92</v>
      </c>
      <c r="K4970">
        <v>3.58</v>
      </c>
      <c r="L4970">
        <v>19</v>
      </c>
      <c r="M4970" t="str">
        <f t="shared" si="233"/>
        <v/>
      </c>
      <c r="N4970" s="12" t="str">
        <f t="shared" si="234"/>
        <v/>
      </c>
      <c r="O4970" t="str">
        <f t="shared" si="235"/>
        <v/>
      </c>
    </row>
    <row r="4971" spans="1:15" x14ac:dyDescent="0.25">
      <c r="A4971">
        <v>1985</v>
      </c>
      <c r="B4971">
        <v>2</v>
      </c>
      <c r="C4971" s="2">
        <v>0.34722222222222227</v>
      </c>
      <c r="D4971">
        <v>1</v>
      </c>
      <c r="E4971">
        <v>10</v>
      </c>
      <c r="F4971" t="s">
        <v>4840</v>
      </c>
      <c r="G4971" t="s">
        <v>4892</v>
      </c>
      <c r="H4971">
        <v>14</v>
      </c>
      <c r="I4971">
        <v>10</v>
      </c>
      <c r="J4971">
        <v>3.58</v>
      </c>
      <c r="K4971">
        <v>4.84</v>
      </c>
      <c r="L4971">
        <v>15.9</v>
      </c>
      <c r="M4971" t="str">
        <f t="shared" si="233"/>
        <v/>
      </c>
      <c r="N4971" s="12" t="str">
        <f t="shared" si="234"/>
        <v/>
      </c>
      <c r="O4971" t="str">
        <f t="shared" si="235"/>
        <v/>
      </c>
    </row>
    <row r="4972" spans="1:15" x14ac:dyDescent="0.25">
      <c r="A4972">
        <v>1985</v>
      </c>
      <c r="B4972">
        <v>2</v>
      </c>
      <c r="C4972" s="2">
        <v>0.32847222222222222</v>
      </c>
      <c r="D4972">
        <v>1</v>
      </c>
      <c r="E4972">
        <v>10</v>
      </c>
      <c r="F4972" t="s">
        <v>4797</v>
      </c>
      <c r="G4972" t="s">
        <v>4387</v>
      </c>
      <c r="H4972">
        <v>14</v>
      </c>
      <c r="I4972">
        <v>10</v>
      </c>
      <c r="J4972">
        <v>4.84</v>
      </c>
      <c r="K4972">
        <v>5.08</v>
      </c>
      <c r="L4972">
        <v>15.3</v>
      </c>
      <c r="M4972" t="str">
        <f t="shared" si="233"/>
        <v/>
      </c>
      <c r="N4972" s="12" t="str">
        <f t="shared" si="234"/>
        <v/>
      </c>
      <c r="O4972" t="str">
        <f t="shared" si="235"/>
        <v/>
      </c>
    </row>
    <row r="4973" spans="1:15" x14ac:dyDescent="0.25">
      <c r="A4973">
        <v>1985</v>
      </c>
      <c r="B4973">
        <v>2</v>
      </c>
      <c r="C4973" s="2">
        <v>0.30972222222222223</v>
      </c>
      <c r="D4973">
        <v>2</v>
      </c>
      <c r="E4973">
        <v>5</v>
      </c>
      <c r="F4973" t="s">
        <v>4795</v>
      </c>
      <c r="G4973" t="s">
        <v>4891</v>
      </c>
      <c r="H4973">
        <v>21</v>
      </c>
      <c r="I4973">
        <v>10</v>
      </c>
      <c r="J4973">
        <v>5.08</v>
      </c>
      <c r="K4973">
        <v>7</v>
      </c>
      <c r="L4973">
        <v>11.3</v>
      </c>
      <c r="M4973">
        <f t="shared" si="233"/>
        <v>2</v>
      </c>
      <c r="N4973" s="12">
        <f t="shared" si="234"/>
        <v>1.5671296296296298E-2</v>
      </c>
      <c r="O4973">
        <f t="shared" si="235"/>
        <v>11</v>
      </c>
    </row>
    <row r="4974" spans="1:15" x14ac:dyDescent="0.25">
      <c r="A4974">
        <v>1985</v>
      </c>
      <c r="B4974">
        <v>2</v>
      </c>
      <c r="C4974" s="2">
        <v>0.2902777777777778</v>
      </c>
      <c r="G4974" t="s">
        <v>4890</v>
      </c>
      <c r="H4974">
        <v>21</v>
      </c>
      <c r="I4974">
        <v>10</v>
      </c>
      <c r="J4974">
        <v>0</v>
      </c>
      <c r="K4974">
        <v>0.67</v>
      </c>
      <c r="L4974">
        <v>12.5</v>
      </c>
      <c r="M4974" t="str">
        <f t="shared" si="233"/>
        <v/>
      </c>
      <c r="N4974" s="12" t="str">
        <f t="shared" si="234"/>
        <v/>
      </c>
      <c r="O4974" t="str">
        <f t="shared" si="235"/>
        <v/>
      </c>
    </row>
    <row r="4975" spans="1:15" x14ac:dyDescent="0.25">
      <c r="A4975">
        <v>1985</v>
      </c>
      <c r="B4975">
        <v>2</v>
      </c>
      <c r="C4975" s="2">
        <v>0.28055555555555556</v>
      </c>
      <c r="D4975">
        <v>1</v>
      </c>
      <c r="E4975">
        <v>10</v>
      </c>
      <c r="F4975" t="s">
        <v>4863</v>
      </c>
      <c r="G4975" t="s">
        <v>4810</v>
      </c>
      <c r="H4975">
        <v>21</v>
      </c>
      <c r="I4975">
        <v>10</v>
      </c>
      <c r="J4975">
        <v>0.67</v>
      </c>
      <c r="K4975">
        <v>0.13</v>
      </c>
      <c r="L4975">
        <v>11.4</v>
      </c>
      <c r="M4975" t="str">
        <f t="shared" si="233"/>
        <v/>
      </c>
      <c r="N4975" s="12" t="str">
        <f t="shared" si="234"/>
        <v/>
      </c>
      <c r="O4975" t="str">
        <f t="shared" si="235"/>
        <v/>
      </c>
    </row>
    <row r="4976" spans="1:15" x14ac:dyDescent="0.25">
      <c r="A4976">
        <v>1985</v>
      </c>
      <c r="B4976">
        <v>2</v>
      </c>
      <c r="C4976" s="2">
        <v>0.27083333333333331</v>
      </c>
      <c r="D4976">
        <v>2</v>
      </c>
      <c r="E4976">
        <v>10</v>
      </c>
      <c r="F4976" t="s">
        <v>4863</v>
      </c>
      <c r="G4976" t="s">
        <v>4889</v>
      </c>
      <c r="H4976">
        <v>21</v>
      </c>
      <c r="I4976">
        <v>10</v>
      </c>
      <c r="J4976">
        <v>0.13</v>
      </c>
      <c r="K4976">
        <v>-0.96</v>
      </c>
      <c r="L4976">
        <v>9.5</v>
      </c>
      <c r="M4976" t="str">
        <f t="shared" si="233"/>
        <v/>
      </c>
      <c r="N4976" s="12" t="str">
        <f t="shared" si="234"/>
        <v/>
      </c>
      <c r="O4976" t="str">
        <f t="shared" si="235"/>
        <v/>
      </c>
    </row>
    <row r="4977" spans="1:15" x14ac:dyDescent="0.25">
      <c r="A4977">
        <v>1985</v>
      </c>
      <c r="B4977">
        <v>2</v>
      </c>
      <c r="C4977" s="2">
        <v>0.26111111111111113</v>
      </c>
      <c r="D4977">
        <v>3</v>
      </c>
      <c r="E4977">
        <v>13</v>
      </c>
      <c r="F4977" t="s">
        <v>4888</v>
      </c>
      <c r="G4977" t="s">
        <v>4814</v>
      </c>
      <c r="H4977">
        <v>21</v>
      </c>
      <c r="I4977">
        <v>10</v>
      </c>
      <c r="J4977">
        <v>-0.96</v>
      </c>
      <c r="K4977">
        <v>-1.83</v>
      </c>
      <c r="L4977">
        <v>8.1</v>
      </c>
      <c r="M4977" t="str">
        <f t="shared" si="233"/>
        <v/>
      </c>
      <c r="N4977" s="12" t="str">
        <f t="shared" si="234"/>
        <v/>
      </c>
      <c r="O4977" t="str">
        <f t="shared" si="235"/>
        <v/>
      </c>
    </row>
    <row r="4978" spans="1:15" x14ac:dyDescent="0.25">
      <c r="A4978">
        <v>1985</v>
      </c>
      <c r="B4978">
        <v>2</v>
      </c>
      <c r="C4978" s="2">
        <v>0.25138888888888888</v>
      </c>
      <c r="D4978">
        <v>4</v>
      </c>
      <c r="E4978">
        <v>13</v>
      </c>
      <c r="F4978" t="s">
        <v>4888</v>
      </c>
      <c r="G4978" t="s">
        <v>4887</v>
      </c>
      <c r="H4978">
        <v>21</v>
      </c>
      <c r="I4978">
        <v>10</v>
      </c>
      <c r="J4978">
        <v>-1.83</v>
      </c>
      <c r="K4978">
        <v>-2.13</v>
      </c>
      <c r="L4978">
        <v>7.6</v>
      </c>
      <c r="M4978" t="str">
        <f t="shared" si="233"/>
        <v/>
      </c>
      <c r="N4978" s="12" t="str">
        <f t="shared" si="234"/>
        <v/>
      </c>
      <c r="O4978" t="str">
        <f t="shared" si="235"/>
        <v/>
      </c>
    </row>
    <row r="4979" spans="1:15" x14ac:dyDescent="0.25">
      <c r="A4979">
        <v>1985</v>
      </c>
      <c r="B4979">
        <v>2</v>
      </c>
      <c r="C4979" s="2">
        <v>0.2388888888888889</v>
      </c>
      <c r="D4979">
        <v>1</v>
      </c>
      <c r="E4979">
        <v>10</v>
      </c>
      <c r="F4979" t="s">
        <v>3458</v>
      </c>
      <c r="G4979" t="s">
        <v>4356</v>
      </c>
      <c r="H4979">
        <v>21</v>
      </c>
      <c r="I4979">
        <v>10</v>
      </c>
      <c r="J4979">
        <v>2.13</v>
      </c>
      <c r="K4979">
        <v>0.91</v>
      </c>
      <c r="L4979">
        <v>9.4</v>
      </c>
      <c r="M4979" t="str">
        <f t="shared" si="233"/>
        <v/>
      </c>
      <c r="N4979" s="12" t="str">
        <f t="shared" si="234"/>
        <v/>
      </c>
      <c r="O4979" t="str">
        <f t="shared" si="235"/>
        <v/>
      </c>
    </row>
    <row r="4980" spans="1:15" x14ac:dyDescent="0.25">
      <c r="A4980">
        <v>1985</v>
      </c>
      <c r="B4980">
        <v>2</v>
      </c>
      <c r="C4980" s="2">
        <v>0.22222222222222221</v>
      </c>
      <c r="D4980">
        <v>2</v>
      </c>
      <c r="E4980">
        <v>15</v>
      </c>
      <c r="F4980" t="s">
        <v>22</v>
      </c>
      <c r="G4980" t="s">
        <v>4886</v>
      </c>
      <c r="H4980">
        <v>21</v>
      </c>
      <c r="I4980">
        <v>10</v>
      </c>
      <c r="J4980">
        <v>0.91</v>
      </c>
      <c r="K4980">
        <v>3.12</v>
      </c>
      <c r="L4980">
        <v>6.2</v>
      </c>
      <c r="M4980" t="str">
        <f t="shared" si="233"/>
        <v/>
      </c>
      <c r="N4980" s="12" t="str">
        <f t="shared" si="234"/>
        <v/>
      </c>
      <c r="O4980" t="str">
        <f t="shared" si="235"/>
        <v/>
      </c>
    </row>
    <row r="4981" spans="1:15" x14ac:dyDescent="0.25">
      <c r="A4981">
        <v>1985</v>
      </c>
      <c r="B4981">
        <v>2</v>
      </c>
      <c r="C4981" s="2">
        <v>0.20555555555555557</v>
      </c>
      <c r="D4981">
        <v>1</v>
      </c>
      <c r="E4981">
        <v>10</v>
      </c>
      <c r="F4981" t="s">
        <v>4885</v>
      </c>
      <c r="G4981" t="s">
        <v>4884</v>
      </c>
      <c r="H4981">
        <v>21</v>
      </c>
      <c r="I4981">
        <v>10</v>
      </c>
      <c r="J4981">
        <v>3.12</v>
      </c>
      <c r="K4981">
        <v>3.52</v>
      </c>
      <c r="L4981">
        <v>5.7</v>
      </c>
      <c r="M4981" t="str">
        <f t="shared" si="233"/>
        <v/>
      </c>
      <c r="N4981" s="12" t="str">
        <f t="shared" si="234"/>
        <v/>
      </c>
      <c r="O4981" t="str">
        <f t="shared" si="235"/>
        <v/>
      </c>
    </row>
    <row r="4982" spans="1:15" x14ac:dyDescent="0.25">
      <c r="A4982">
        <v>1985</v>
      </c>
      <c r="B4982">
        <v>2</v>
      </c>
      <c r="C4982" s="2">
        <v>0.18888888888888888</v>
      </c>
      <c r="D4982">
        <v>2</v>
      </c>
      <c r="E4982">
        <v>3</v>
      </c>
      <c r="F4982" t="s">
        <v>4840</v>
      </c>
      <c r="G4982" t="s">
        <v>4801</v>
      </c>
      <c r="H4982">
        <v>21</v>
      </c>
      <c r="I4982">
        <v>10</v>
      </c>
      <c r="J4982">
        <v>3.52</v>
      </c>
      <c r="K4982">
        <v>2.81</v>
      </c>
      <c r="L4982">
        <v>6.4</v>
      </c>
      <c r="M4982" t="str">
        <f t="shared" si="233"/>
        <v/>
      </c>
      <c r="N4982" s="12" t="str">
        <f t="shared" si="234"/>
        <v/>
      </c>
      <c r="O4982" t="str">
        <f t="shared" si="235"/>
        <v/>
      </c>
    </row>
    <row r="4983" spans="1:15" x14ac:dyDescent="0.25">
      <c r="A4983">
        <v>1985</v>
      </c>
      <c r="B4983">
        <v>2</v>
      </c>
      <c r="C4983" s="2">
        <v>0.17222222222222225</v>
      </c>
      <c r="D4983">
        <v>3</v>
      </c>
      <c r="E4983">
        <v>3</v>
      </c>
      <c r="F4983" t="s">
        <v>4840</v>
      </c>
      <c r="G4983" t="s">
        <v>4883</v>
      </c>
      <c r="H4983">
        <v>21</v>
      </c>
      <c r="I4983">
        <v>10</v>
      </c>
      <c r="J4983">
        <v>2.81</v>
      </c>
      <c r="K4983">
        <v>4.17</v>
      </c>
      <c r="L4983">
        <v>4.8</v>
      </c>
      <c r="M4983" t="str">
        <f t="shared" si="233"/>
        <v/>
      </c>
      <c r="N4983" s="12" t="str">
        <f t="shared" si="234"/>
        <v/>
      </c>
      <c r="O4983" t="str">
        <f t="shared" si="235"/>
        <v/>
      </c>
    </row>
    <row r="4984" spans="1:15" x14ac:dyDescent="0.25">
      <c r="A4984">
        <v>1985</v>
      </c>
      <c r="B4984">
        <v>2</v>
      </c>
      <c r="C4984" s="2">
        <v>0.15555555555555556</v>
      </c>
      <c r="D4984">
        <v>1</v>
      </c>
      <c r="E4984">
        <v>10</v>
      </c>
      <c r="F4984" t="s">
        <v>4817</v>
      </c>
      <c r="G4984" t="s">
        <v>4882</v>
      </c>
      <c r="H4984">
        <v>21</v>
      </c>
      <c r="I4984">
        <v>10</v>
      </c>
      <c r="J4984">
        <v>4.17</v>
      </c>
      <c r="K4984">
        <v>5.16</v>
      </c>
      <c r="L4984">
        <v>3.9</v>
      </c>
      <c r="M4984" t="str">
        <f t="shared" si="233"/>
        <v/>
      </c>
      <c r="N4984" s="12" t="str">
        <f t="shared" si="234"/>
        <v/>
      </c>
      <c r="O4984" t="str">
        <f t="shared" si="235"/>
        <v/>
      </c>
    </row>
    <row r="4985" spans="1:15" x14ac:dyDescent="0.25">
      <c r="A4985">
        <v>1985</v>
      </c>
      <c r="B4985">
        <v>2</v>
      </c>
      <c r="C4985" s="2">
        <v>0.1388888888888889</v>
      </c>
      <c r="D4985">
        <v>2</v>
      </c>
      <c r="E4985">
        <v>1</v>
      </c>
      <c r="F4985" t="s">
        <v>4881</v>
      </c>
      <c r="G4985" t="s">
        <v>4880</v>
      </c>
      <c r="H4985">
        <v>21</v>
      </c>
      <c r="I4985">
        <v>10</v>
      </c>
      <c r="J4985">
        <v>5.16</v>
      </c>
      <c r="K4985">
        <v>6.06</v>
      </c>
      <c r="L4985">
        <v>3.1</v>
      </c>
      <c r="M4985" t="str">
        <f t="shared" si="233"/>
        <v/>
      </c>
      <c r="N4985" s="12" t="str">
        <f t="shared" si="234"/>
        <v/>
      </c>
      <c r="O4985" t="str">
        <f t="shared" si="235"/>
        <v/>
      </c>
    </row>
    <row r="4986" spans="1:15" x14ac:dyDescent="0.25">
      <c r="A4986">
        <v>1985</v>
      </c>
      <c r="B4986">
        <v>2</v>
      </c>
      <c r="C4986" s="2">
        <v>0.12222222222222223</v>
      </c>
      <c r="D4986">
        <v>1</v>
      </c>
      <c r="E4986">
        <v>5</v>
      </c>
      <c r="F4986" t="s">
        <v>4879</v>
      </c>
      <c r="G4986" t="s">
        <v>4878</v>
      </c>
      <c r="H4986">
        <v>21</v>
      </c>
      <c r="I4986">
        <v>10</v>
      </c>
      <c r="J4986">
        <v>6.06</v>
      </c>
      <c r="K4986">
        <v>5.72</v>
      </c>
      <c r="L4986">
        <v>3.3</v>
      </c>
      <c r="M4986" t="str">
        <f t="shared" si="233"/>
        <v/>
      </c>
      <c r="N4986" s="12" t="str">
        <f t="shared" si="234"/>
        <v/>
      </c>
      <c r="O4986" t="str">
        <f t="shared" si="235"/>
        <v/>
      </c>
    </row>
    <row r="4987" spans="1:15" x14ac:dyDescent="0.25">
      <c r="A4987">
        <v>1985</v>
      </c>
      <c r="B4987">
        <v>2</v>
      </c>
      <c r="C4987" s="2">
        <v>0.10555555555555556</v>
      </c>
      <c r="D4987">
        <v>2</v>
      </c>
      <c r="E4987">
        <v>2</v>
      </c>
      <c r="F4987" t="s">
        <v>4794</v>
      </c>
      <c r="G4987" t="s">
        <v>4877</v>
      </c>
      <c r="H4987">
        <v>28</v>
      </c>
      <c r="I4987">
        <v>10</v>
      </c>
      <c r="J4987">
        <v>5.72</v>
      </c>
      <c r="K4987">
        <v>7</v>
      </c>
      <c r="L4987">
        <v>2.4</v>
      </c>
      <c r="M4987">
        <f t="shared" si="233"/>
        <v>2</v>
      </c>
      <c r="N4987" s="12">
        <f t="shared" si="234"/>
        <v>1.9074074074074073E-2</v>
      </c>
      <c r="O4987">
        <f t="shared" si="235"/>
        <v>18</v>
      </c>
    </row>
    <row r="4988" spans="1:15" x14ac:dyDescent="0.25">
      <c r="A4988">
        <v>1985</v>
      </c>
      <c r="B4988">
        <v>2</v>
      </c>
      <c r="C4988" s="2">
        <v>8.6805555555555566E-2</v>
      </c>
      <c r="G4988" t="s">
        <v>4876</v>
      </c>
      <c r="H4988">
        <v>28</v>
      </c>
      <c r="I4988">
        <v>10</v>
      </c>
      <c r="J4988">
        <v>0</v>
      </c>
      <c r="K4988">
        <v>-0.22</v>
      </c>
      <c r="L4988">
        <v>2.2000000000000002</v>
      </c>
      <c r="M4988" t="str">
        <f t="shared" si="233"/>
        <v/>
      </c>
      <c r="N4988" s="12" t="str">
        <f t="shared" si="234"/>
        <v/>
      </c>
      <c r="O4988" t="str">
        <f t="shared" si="235"/>
        <v/>
      </c>
    </row>
    <row r="4989" spans="1:15" x14ac:dyDescent="0.25">
      <c r="A4989">
        <v>1985</v>
      </c>
      <c r="B4989">
        <v>2</v>
      </c>
      <c r="C4989" s="2">
        <v>8.0555555555555561E-2</v>
      </c>
      <c r="D4989">
        <v>1</v>
      </c>
      <c r="E4989">
        <v>10</v>
      </c>
      <c r="F4989" t="s">
        <v>4853</v>
      </c>
      <c r="G4989" t="s">
        <v>4875</v>
      </c>
      <c r="H4989">
        <v>28</v>
      </c>
      <c r="I4989">
        <v>10</v>
      </c>
      <c r="J4989">
        <v>-0.22</v>
      </c>
      <c r="K4989">
        <v>0.62</v>
      </c>
      <c r="L4989">
        <v>2.7</v>
      </c>
      <c r="M4989" t="str">
        <f t="shared" si="233"/>
        <v/>
      </c>
      <c r="N4989" s="12" t="str">
        <f t="shared" si="234"/>
        <v/>
      </c>
      <c r="O4989" t="str">
        <f t="shared" si="235"/>
        <v/>
      </c>
    </row>
    <row r="4990" spans="1:15" x14ac:dyDescent="0.25">
      <c r="A4990">
        <v>1985</v>
      </c>
      <c r="B4990">
        <v>2</v>
      </c>
      <c r="C4990" s="2">
        <v>6.8749999999999992E-2</v>
      </c>
      <c r="D4990">
        <v>2</v>
      </c>
      <c r="E4990">
        <v>1</v>
      </c>
      <c r="F4990" t="s">
        <v>4874</v>
      </c>
      <c r="G4990" t="s">
        <v>4873</v>
      </c>
      <c r="H4990">
        <v>28</v>
      </c>
      <c r="I4990">
        <v>10</v>
      </c>
      <c r="J4990">
        <v>0.62</v>
      </c>
      <c r="K4990">
        <v>1.07</v>
      </c>
      <c r="L4990">
        <v>2.9</v>
      </c>
      <c r="M4990" t="str">
        <f t="shared" si="233"/>
        <v/>
      </c>
      <c r="N4990" s="12" t="str">
        <f t="shared" si="234"/>
        <v/>
      </c>
      <c r="O4990" t="str">
        <f t="shared" si="235"/>
        <v/>
      </c>
    </row>
    <row r="4991" spans="1:15" x14ac:dyDescent="0.25">
      <c r="A4991">
        <v>1985</v>
      </c>
      <c r="B4991">
        <v>2</v>
      </c>
      <c r="C4991" s="2">
        <v>5.6944444444444443E-2</v>
      </c>
      <c r="D4991">
        <v>1</v>
      </c>
      <c r="E4991">
        <v>10</v>
      </c>
      <c r="F4991" t="s">
        <v>4843</v>
      </c>
      <c r="G4991" t="s">
        <v>4872</v>
      </c>
      <c r="H4991">
        <v>28</v>
      </c>
      <c r="I4991">
        <v>10</v>
      </c>
      <c r="J4991">
        <v>1.07</v>
      </c>
      <c r="K4991">
        <v>1.61</v>
      </c>
      <c r="L4991">
        <v>3.3</v>
      </c>
      <c r="M4991" t="str">
        <f t="shared" si="233"/>
        <v/>
      </c>
      <c r="N4991" s="12" t="str">
        <f t="shared" si="234"/>
        <v/>
      </c>
      <c r="O4991" t="str">
        <f t="shared" si="235"/>
        <v/>
      </c>
    </row>
    <row r="4992" spans="1:15" x14ac:dyDescent="0.25">
      <c r="A4992">
        <v>1985</v>
      </c>
      <c r="B4992">
        <v>2</v>
      </c>
      <c r="C4992" s="2">
        <v>4.5138888888888888E-2</v>
      </c>
      <c r="D4992">
        <v>2</v>
      </c>
      <c r="E4992">
        <v>2</v>
      </c>
      <c r="F4992" t="s">
        <v>4846</v>
      </c>
      <c r="G4992" t="s">
        <v>4810</v>
      </c>
      <c r="H4992">
        <v>28</v>
      </c>
      <c r="I4992">
        <v>10</v>
      </c>
      <c r="J4992">
        <v>1.61</v>
      </c>
      <c r="K4992">
        <v>0.89</v>
      </c>
      <c r="L4992">
        <v>2.7</v>
      </c>
      <c r="M4992" t="str">
        <f t="shared" si="233"/>
        <v/>
      </c>
      <c r="N4992" s="12" t="str">
        <f t="shared" si="234"/>
        <v/>
      </c>
      <c r="O4992" t="str">
        <f t="shared" si="235"/>
        <v/>
      </c>
    </row>
    <row r="4993" spans="1:15" x14ac:dyDescent="0.25">
      <c r="A4993">
        <v>1985</v>
      </c>
      <c r="B4993">
        <v>2</v>
      </c>
      <c r="C4993" s="2">
        <v>4.1666666666666664E-2</v>
      </c>
      <c r="D4993">
        <v>3</v>
      </c>
      <c r="E4993">
        <v>2</v>
      </c>
      <c r="F4993" t="s">
        <v>4846</v>
      </c>
      <c r="G4993" t="s">
        <v>4871</v>
      </c>
      <c r="H4993">
        <v>28</v>
      </c>
      <c r="I4993">
        <v>10</v>
      </c>
      <c r="J4993">
        <v>0.89</v>
      </c>
      <c r="K4993">
        <v>1.8</v>
      </c>
      <c r="L4993">
        <v>3.3</v>
      </c>
      <c r="M4993" t="str">
        <f t="shared" si="233"/>
        <v/>
      </c>
      <c r="N4993" s="12" t="str">
        <f t="shared" si="234"/>
        <v/>
      </c>
      <c r="O4993" t="str">
        <f t="shared" si="235"/>
        <v/>
      </c>
    </row>
    <row r="4994" spans="1:15" x14ac:dyDescent="0.25">
      <c r="A4994">
        <v>1985</v>
      </c>
      <c r="B4994">
        <v>2</v>
      </c>
      <c r="C4994" s="2">
        <v>3.7499999999999999E-2</v>
      </c>
      <c r="D4994">
        <v>1</v>
      </c>
      <c r="E4994">
        <v>10</v>
      </c>
      <c r="F4994" t="s">
        <v>4870</v>
      </c>
      <c r="G4994" t="s">
        <v>4831</v>
      </c>
      <c r="H4994">
        <v>28</v>
      </c>
      <c r="I4994">
        <v>10</v>
      </c>
      <c r="J4994">
        <v>1.8</v>
      </c>
      <c r="K4994">
        <v>2.79</v>
      </c>
      <c r="L4994">
        <v>4.0999999999999996</v>
      </c>
      <c r="M4994" t="str">
        <f t="shared" si="233"/>
        <v/>
      </c>
      <c r="N4994" s="12" t="str">
        <f t="shared" si="234"/>
        <v/>
      </c>
      <c r="O4994" t="str">
        <f t="shared" si="235"/>
        <v/>
      </c>
    </row>
    <row r="4995" spans="1:15" x14ac:dyDescent="0.25">
      <c r="A4995">
        <v>1985</v>
      </c>
      <c r="B4995">
        <v>2</v>
      </c>
      <c r="C4995" s="2">
        <v>3.2638888888888891E-2</v>
      </c>
      <c r="D4995">
        <v>1</v>
      </c>
      <c r="E4995">
        <v>10</v>
      </c>
      <c r="F4995" t="s">
        <v>69</v>
      </c>
      <c r="G4995" t="s">
        <v>4814</v>
      </c>
      <c r="H4995">
        <v>28</v>
      </c>
      <c r="I4995">
        <v>10</v>
      </c>
      <c r="J4995">
        <v>2.79</v>
      </c>
      <c r="K4995">
        <v>2.2400000000000002</v>
      </c>
      <c r="L4995">
        <v>3.6</v>
      </c>
      <c r="M4995" t="str">
        <f t="shared" si="233"/>
        <v/>
      </c>
      <c r="N4995" s="12" t="str">
        <f t="shared" si="234"/>
        <v/>
      </c>
      <c r="O4995" t="str">
        <f t="shared" si="235"/>
        <v/>
      </c>
    </row>
    <row r="4996" spans="1:15" x14ac:dyDescent="0.25">
      <c r="A4996">
        <v>1985</v>
      </c>
      <c r="B4996">
        <v>2</v>
      </c>
      <c r="C4996" s="2">
        <v>2.9861111111111113E-2</v>
      </c>
      <c r="D4996">
        <v>2</v>
      </c>
      <c r="E4996">
        <v>10</v>
      </c>
      <c r="F4996" t="s">
        <v>69</v>
      </c>
      <c r="G4996" t="s">
        <v>4869</v>
      </c>
      <c r="H4996">
        <v>28</v>
      </c>
      <c r="I4996">
        <v>10</v>
      </c>
      <c r="J4996">
        <v>2.2400000000000002</v>
      </c>
      <c r="K4996">
        <v>4.78</v>
      </c>
      <c r="L4996">
        <v>6.3</v>
      </c>
      <c r="M4996" t="str">
        <f t="shared" ref="M4996:M5059" si="236">IF(AND(H4996=H4995,I4996=I4995),"",$B4996)</f>
        <v/>
      </c>
      <c r="N4996" s="12" t="str">
        <f t="shared" ref="N4996:N5059" si="237">IF(NOT(ISNUMBER(M4996)),"",
IF(AND($C4996=0.625,$B4996=1),TIME(0,0,0),
(($C$3-C4996)+0.625*(B4996-1))/60))</f>
        <v/>
      </c>
      <c r="O4996" t="str">
        <f t="shared" ref="O4996:O5059" si="238">IF(N4996&lt;&gt;"",ABS(H4996-I4996),"")</f>
        <v/>
      </c>
    </row>
    <row r="4997" spans="1:15" x14ac:dyDescent="0.25">
      <c r="A4997">
        <v>1985</v>
      </c>
      <c r="B4997">
        <v>2</v>
      </c>
      <c r="C4997" s="2">
        <v>2.2916666666666669E-2</v>
      </c>
      <c r="D4997">
        <v>1</v>
      </c>
      <c r="E4997">
        <v>10</v>
      </c>
      <c r="F4997" t="s">
        <v>117</v>
      </c>
      <c r="G4997" t="s">
        <v>4810</v>
      </c>
      <c r="H4997">
        <v>28</v>
      </c>
      <c r="I4997">
        <v>10</v>
      </c>
      <c r="J4997">
        <v>4.78</v>
      </c>
      <c r="K4997">
        <v>4.0999999999999996</v>
      </c>
      <c r="L4997">
        <v>5.4</v>
      </c>
      <c r="M4997" t="str">
        <f t="shared" si="236"/>
        <v/>
      </c>
      <c r="N4997" s="12" t="str">
        <f t="shared" si="237"/>
        <v/>
      </c>
      <c r="O4997" t="str">
        <f t="shared" si="238"/>
        <v/>
      </c>
    </row>
    <row r="4998" spans="1:15" x14ac:dyDescent="0.25">
      <c r="A4998">
        <v>1985</v>
      </c>
      <c r="B4998">
        <v>2</v>
      </c>
      <c r="C4998" s="2">
        <v>2.013888888888889E-2</v>
      </c>
      <c r="D4998">
        <v>2</v>
      </c>
      <c r="E4998">
        <v>10</v>
      </c>
      <c r="F4998" t="s">
        <v>117</v>
      </c>
      <c r="G4998" t="s">
        <v>4868</v>
      </c>
      <c r="H4998">
        <v>28</v>
      </c>
      <c r="I4998">
        <v>10</v>
      </c>
      <c r="J4998">
        <v>4.0999999999999996</v>
      </c>
      <c r="K4998">
        <v>3.1</v>
      </c>
      <c r="L4998">
        <v>4.4000000000000004</v>
      </c>
      <c r="M4998" t="str">
        <f t="shared" si="236"/>
        <v/>
      </c>
      <c r="N4998" s="12" t="str">
        <f t="shared" si="237"/>
        <v/>
      </c>
      <c r="O4998" t="str">
        <f t="shared" si="238"/>
        <v/>
      </c>
    </row>
    <row r="4999" spans="1:15" x14ac:dyDescent="0.25">
      <c r="A4999">
        <v>1985</v>
      </c>
      <c r="B4999">
        <v>2</v>
      </c>
      <c r="C4999" s="2">
        <v>1.3888888888888888E-2</v>
      </c>
      <c r="D4999">
        <v>3</v>
      </c>
      <c r="E4999">
        <v>11</v>
      </c>
      <c r="F4999" t="s">
        <v>30</v>
      </c>
      <c r="G4999" t="s">
        <v>4810</v>
      </c>
      <c r="H4999">
        <v>28</v>
      </c>
      <c r="I4999">
        <v>10</v>
      </c>
      <c r="J4999">
        <v>3.1</v>
      </c>
      <c r="K4999">
        <v>2.57</v>
      </c>
      <c r="L4999">
        <v>3.8</v>
      </c>
      <c r="M4999" t="str">
        <f t="shared" si="236"/>
        <v/>
      </c>
      <c r="N4999" s="12" t="str">
        <f t="shared" si="237"/>
        <v/>
      </c>
      <c r="O4999" t="str">
        <f t="shared" si="238"/>
        <v/>
      </c>
    </row>
    <row r="5000" spans="1:15" x14ac:dyDescent="0.25">
      <c r="A5000">
        <v>1985</v>
      </c>
      <c r="B5000">
        <v>2</v>
      </c>
      <c r="C5000" s="2">
        <v>1.0416666666666666E-2</v>
      </c>
      <c r="D5000">
        <v>4</v>
      </c>
      <c r="E5000">
        <v>11</v>
      </c>
      <c r="F5000" t="s">
        <v>30</v>
      </c>
      <c r="G5000" t="s">
        <v>4867</v>
      </c>
      <c r="H5000">
        <v>28</v>
      </c>
      <c r="I5000">
        <v>13</v>
      </c>
      <c r="J5000">
        <v>2.57</v>
      </c>
      <c r="K5000">
        <v>3</v>
      </c>
      <c r="L5000">
        <v>4.2</v>
      </c>
      <c r="M5000">
        <f t="shared" si="236"/>
        <v>2</v>
      </c>
      <c r="N5000" s="12">
        <f t="shared" si="237"/>
        <v>2.0659722222222225E-2</v>
      </c>
      <c r="O5000">
        <f t="shared" si="238"/>
        <v>15</v>
      </c>
    </row>
    <row r="5001" spans="1:15" x14ac:dyDescent="0.25">
      <c r="A5001">
        <v>1985</v>
      </c>
      <c r="B5001">
        <v>2</v>
      </c>
      <c r="C5001" s="2">
        <v>8.3333333333333332E-3</v>
      </c>
      <c r="G5001" t="s">
        <v>4866</v>
      </c>
      <c r="H5001">
        <v>28</v>
      </c>
      <c r="I5001">
        <v>13</v>
      </c>
      <c r="J5001">
        <v>0</v>
      </c>
      <c r="K5001">
        <v>-4.78</v>
      </c>
      <c r="L5001">
        <v>11</v>
      </c>
      <c r="M5001" t="str">
        <f t="shared" si="236"/>
        <v/>
      </c>
      <c r="N5001" s="12" t="str">
        <f t="shared" si="237"/>
        <v/>
      </c>
      <c r="O5001" t="str">
        <f t="shared" si="238"/>
        <v/>
      </c>
    </row>
    <row r="5002" spans="1:15" x14ac:dyDescent="0.25">
      <c r="A5002">
        <v>1985</v>
      </c>
      <c r="B5002">
        <v>2</v>
      </c>
      <c r="C5002" s="2">
        <v>2.7777777777777779E-3</v>
      </c>
      <c r="D5002">
        <v>1</v>
      </c>
      <c r="E5002">
        <v>10</v>
      </c>
      <c r="F5002" t="s">
        <v>117</v>
      </c>
      <c r="G5002" t="s">
        <v>4865</v>
      </c>
      <c r="H5002">
        <v>28</v>
      </c>
      <c r="I5002">
        <v>16</v>
      </c>
      <c r="J5002">
        <v>4.78</v>
      </c>
      <c r="K5002">
        <v>3</v>
      </c>
      <c r="L5002">
        <v>7.8</v>
      </c>
      <c r="M5002">
        <f t="shared" si="236"/>
        <v>2</v>
      </c>
      <c r="N5002" s="12">
        <f t="shared" si="237"/>
        <v>2.0787037037037038E-2</v>
      </c>
      <c r="O5002">
        <f t="shared" si="238"/>
        <v>12</v>
      </c>
    </row>
    <row r="5003" spans="1:15" x14ac:dyDescent="0.25">
      <c r="A5003">
        <v>1985</v>
      </c>
      <c r="G5003" t="s">
        <v>363</v>
      </c>
      <c r="H5003">
        <v>28</v>
      </c>
      <c r="I5003">
        <v>16</v>
      </c>
      <c r="J5003">
        <v>0</v>
      </c>
      <c r="K5003">
        <v>0</v>
      </c>
      <c r="M5003" t="str">
        <f t="shared" si="236"/>
        <v/>
      </c>
      <c r="N5003" s="12" t="str">
        <f t="shared" si="237"/>
        <v/>
      </c>
      <c r="O5003" t="str">
        <f t="shared" si="238"/>
        <v/>
      </c>
    </row>
    <row r="5004" spans="1:15" x14ac:dyDescent="0.25">
      <c r="A5004">
        <v>1985</v>
      </c>
      <c r="B5004">
        <v>3</v>
      </c>
      <c r="C5004" s="2">
        <v>0.625</v>
      </c>
      <c r="G5004" t="s">
        <v>4864</v>
      </c>
      <c r="H5004">
        <v>28</v>
      </c>
      <c r="I5004">
        <v>16</v>
      </c>
      <c r="J5004">
        <v>0</v>
      </c>
      <c r="K5004">
        <v>0.67</v>
      </c>
      <c r="L5004">
        <v>8.9</v>
      </c>
      <c r="M5004" t="str">
        <f t="shared" si="236"/>
        <v/>
      </c>
      <c r="N5004" s="12" t="str">
        <f t="shared" si="237"/>
        <v/>
      </c>
      <c r="O5004" t="str">
        <f t="shared" si="238"/>
        <v/>
      </c>
    </row>
    <row r="5005" spans="1:15" x14ac:dyDescent="0.25">
      <c r="A5005">
        <v>1985</v>
      </c>
      <c r="B5005">
        <v>3</v>
      </c>
      <c r="C5005" s="2">
        <v>0.61388888888888882</v>
      </c>
      <c r="D5005">
        <v>1</v>
      </c>
      <c r="E5005">
        <v>10</v>
      </c>
      <c r="F5005" t="s">
        <v>4863</v>
      </c>
      <c r="G5005" t="s">
        <v>4862</v>
      </c>
      <c r="H5005">
        <v>28</v>
      </c>
      <c r="I5005">
        <v>16</v>
      </c>
      <c r="J5005">
        <v>0.67</v>
      </c>
      <c r="K5005">
        <v>-0.01</v>
      </c>
      <c r="L5005">
        <v>7.7</v>
      </c>
      <c r="M5005" t="str">
        <f t="shared" si="236"/>
        <v/>
      </c>
      <c r="N5005" s="12" t="str">
        <f t="shared" si="237"/>
        <v/>
      </c>
      <c r="O5005" t="str">
        <f t="shared" si="238"/>
        <v/>
      </c>
    </row>
    <row r="5006" spans="1:15" x14ac:dyDescent="0.25">
      <c r="A5006">
        <v>1985</v>
      </c>
      <c r="B5006">
        <v>3</v>
      </c>
      <c r="C5006" s="2">
        <v>0.60277777777777775</v>
      </c>
      <c r="D5006">
        <v>2</v>
      </c>
      <c r="E5006">
        <v>11</v>
      </c>
      <c r="F5006" t="s">
        <v>4789</v>
      </c>
      <c r="G5006" t="s">
        <v>4810</v>
      </c>
      <c r="H5006">
        <v>28</v>
      </c>
      <c r="I5006">
        <v>16</v>
      </c>
      <c r="J5006">
        <v>-0.01</v>
      </c>
      <c r="K5006">
        <v>-0.69</v>
      </c>
      <c r="L5006">
        <v>6.7</v>
      </c>
      <c r="M5006" t="str">
        <f t="shared" si="236"/>
        <v/>
      </c>
      <c r="N5006" s="12" t="str">
        <f t="shared" si="237"/>
        <v/>
      </c>
      <c r="O5006" t="str">
        <f t="shared" si="238"/>
        <v/>
      </c>
    </row>
    <row r="5007" spans="1:15" x14ac:dyDescent="0.25">
      <c r="A5007">
        <v>1985</v>
      </c>
      <c r="B5007">
        <v>3</v>
      </c>
      <c r="C5007" s="2">
        <v>0.59166666666666667</v>
      </c>
      <c r="D5007">
        <v>3</v>
      </c>
      <c r="E5007">
        <v>11</v>
      </c>
      <c r="F5007" t="s">
        <v>4789</v>
      </c>
      <c r="G5007" t="s">
        <v>4861</v>
      </c>
      <c r="H5007">
        <v>28</v>
      </c>
      <c r="I5007">
        <v>16</v>
      </c>
      <c r="J5007">
        <v>-0.69</v>
      </c>
      <c r="K5007">
        <v>-2.39</v>
      </c>
      <c r="L5007">
        <v>4.5999999999999996</v>
      </c>
      <c r="M5007" t="str">
        <f t="shared" si="236"/>
        <v/>
      </c>
      <c r="N5007" s="12" t="str">
        <f t="shared" si="237"/>
        <v/>
      </c>
      <c r="O5007" t="str">
        <f t="shared" si="238"/>
        <v/>
      </c>
    </row>
    <row r="5008" spans="1:15" x14ac:dyDescent="0.25">
      <c r="A5008">
        <v>1985</v>
      </c>
      <c r="B5008">
        <v>3</v>
      </c>
      <c r="C5008" s="2">
        <v>0.5805555555555556</v>
      </c>
      <c r="D5008">
        <v>4</v>
      </c>
      <c r="E5008">
        <v>20</v>
      </c>
      <c r="F5008" t="s">
        <v>4791</v>
      </c>
      <c r="G5008" t="s">
        <v>4860</v>
      </c>
      <c r="H5008">
        <v>28</v>
      </c>
      <c r="I5008">
        <v>16</v>
      </c>
      <c r="J5008">
        <v>-2.39</v>
      </c>
      <c r="K5008">
        <v>-2.06</v>
      </c>
      <c r="L5008">
        <v>4.9000000000000004</v>
      </c>
      <c r="M5008" t="str">
        <f t="shared" si="236"/>
        <v/>
      </c>
      <c r="N5008" s="12" t="str">
        <f t="shared" si="237"/>
        <v/>
      </c>
      <c r="O5008" t="str">
        <f t="shared" si="238"/>
        <v/>
      </c>
    </row>
    <row r="5009" spans="1:15" x14ac:dyDescent="0.25">
      <c r="A5009">
        <v>1985</v>
      </c>
      <c r="B5009">
        <v>3</v>
      </c>
      <c r="C5009" s="2">
        <v>0.56944444444444442</v>
      </c>
      <c r="D5009">
        <v>1</v>
      </c>
      <c r="E5009">
        <v>10</v>
      </c>
      <c r="F5009" t="s">
        <v>39</v>
      </c>
      <c r="G5009" t="s">
        <v>4859</v>
      </c>
      <c r="H5009">
        <v>28</v>
      </c>
      <c r="I5009">
        <v>16</v>
      </c>
      <c r="J5009">
        <v>2.06</v>
      </c>
      <c r="K5009">
        <v>1.52</v>
      </c>
      <c r="L5009">
        <v>5.4</v>
      </c>
      <c r="M5009" t="str">
        <f t="shared" si="236"/>
        <v/>
      </c>
      <c r="N5009" s="12" t="str">
        <f t="shared" si="237"/>
        <v/>
      </c>
      <c r="O5009" t="str">
        <f t="shared" si="238"/>
        <v/>
      </c>
    </row>
    <row r="5010" spans="1:15" x14ac:dyDescent="0.25">
      <c r="A5010">
        <v>1985</v>
      </c>
      <c r="B5010">
        <v>3</v>
      </c>
      <c r="C5010" s="2">
        <v>0.55555555555555558</v>
      </c>
      <c r="D5010">
        <v>2</v>
      </c>
      <c r="E5010">
        <v>10</v>
      </c>
      <c r="F5010" t="s">
        <v>39</v>
      </c>
      <c r="G5010" t="s">
        <v>4858</v>
      </c>
      <c r="H5010">
        <v>28</v>
      </c>
      <c r="I5010">
        <v>16</v>
      </c>
      <c r="J5010">
        <v>1.52</v>
      </c>
      <c r="K5010">
        <v>3.05</v>
      </c>
      <c r="L5010">
        <v>3.8</v>
      </c>
      <c r="M5010" t="str">
        <f t="shared" si="236"/>
        <v/>
      </c>
      <c r="N5010" s="12" t="str">
        <f t="shared" si="237"/>
        <v/>
      </c>
      <c r="O5010" t="str">
        <f t="shared" si="238"/>
        <v/>
      </c>
    </row>
    <row r="5011" spans="1:15" x14ac:dyDescent="0.25">
      <c r="A5011">
        <v>1985</v>
      </c>
      <c r="B5011">
        <v>3</v>
      </c>
      <c r="C5011" s="2">
        <v>0.54166666666666663</v>
      </c>
      <c r="D5011">
        <v>1</v>
      </c>
      <c r="E5011">
        <v>10</v>
      </c>
      <c r="F5011" t="s">
        <v>4857</v>
      </c>
      <c r="G5011" t="s">
        <v>4856</v>
      </c>
      <c r="H5011">
        <v>28</v>
      </c>
      <c r="I5011">
        <v>16</v>
      </c>
      <c r="J5011">
        <v>3.05</v>
      </c>
      <c r="K5011">
        <v>3.05</v>
      </c>
      <c r="L5011">
        <v>3.7</v>
      </c>
      <c r="M5011" t="str">
        <f t="shared" si="236"/>
        <v/>
      </c>
      <c r="N5011" s="12" t="str">
        <f t="shared" si="237"/>
        <v/>
      </c>
      <c r="O5011" t="str">
        <f t="shared" si="238"/>
        <v/>
      </c>
    </row>
    <row r="5012" spans="1:15" x14ac:dyDescent="0.25">
      <c r="A5012">
        <v>1985</v>
      </c>
      <c r="B5012">
        <v>3</v>
      </c>
      <c r="C5012" s="2">
        <v>0.52777777777777779</v>
      </c>
      <c r="D5012">
        <v>2</v>
      </c>
      <c r="E5012">
        <v>6</v>
      </c>
      <c r="F5012" t="s">
        <v>4835</v>
      </c>
      <c r="G5012" t="s">
        <v>4805</v>
      </c>
      <c r="H5012">
        <v>28</v>
      </c>
      <c r="I5012">
        <v>16</v>
      </c>
      <c r="J5012">
        <v>3.05</v>
      </c>
      <c r="K5012">
        <v>3.78</v>
      </c>
      <c r="L5012">
        <v>3</v>
      </c>
      <c r="M5012" t="str">
        <f t="shared" si="236"/>
        <v/>
      </c>
      <c r="N5012" s="12" t="str">
        <f t="shared" si="237"/>
        <v/>
      </c>
      <c r="O5012" t="str">
        <f t="shared" si="238"/>
        <v/>
      </c>
    </row>
    <row r="5013" spans="1:15" x14ac:dyDescent="0.25">
      <c r="A5013">
        <v>1985</v>
      </c>
      <c r="B5013">
        <v>3</v>
      </c>
      <c r="C5013" s="2">
        <v>0.51388888888888895</v>
      </c>
      <c r="D5013">
        <v>1</v>
      </c>
      <c r="E5013">
        <v>10</v>
      </c>
      <c r="F5013" t="s">
        <v>4855</v>
      </c>
      <c r="G5013" t="s">
        <v>4184</v>
      </c>
      <c r="H5013">
        <v>28</v>
      </c>
      <c r="I5013">
        <v>16</v>
      </c>
      <c r="J5013">
        <v>3.78</v>
      </c>
      <c r="K5013">
        <v>3.23</v>
      </c>
      <c r="L5013">
        <v>3.4</v>
      </c>
      <c r="M5013" t="str">
        <f t="shared" si="236"/>
        <v/>
      </c>
      <c r="N5013" s="12" t="str">
        <f t="shared" si="237"/>
        <v/>
      </c>
      <c r="O5013" t="str">
        <f t="shared" si="238"/>
        <v/>
      </c>
    </row>
    <row r="5014" spans="1:15" x14ac:dyDescent="0.25">
      <c r="A5014">
        <v>1985</v>
      </c>
      <c r="B5014">
        <v>3</v>
      </c>
      <c r="C5014" s="2">
        <v>0.5</v>
      </c>
      <c r="D5014">
        <v>2</v>
      </c>
      <c r="E5014">
        <v>10</v>
      </c>
      <c r="F5014" t="s">
        <v>4855</v>
      </c>
      <c r="G5014" t="s">
        <v>4854</v>
      </c>
      <c r="H5014">
        <v>28</v>
      </c>
      <c r="I5014">
        <v>16</v>
      </c>
      <c r="J5014">
        <v>3.23</v>
      </c>
      <c r="K5014">
        <v>4.58</v>
      </c>
      <c r="L5014">
        <v>2.4</v>
      </c>
      <c r="M5014" t="str">
        <f t="shared" si="236"/>
        <v/>
      </c>
      <c r="N5014" s="12" t="str">
        <f t="shared" si="237"/>
        <v/>
      </c>
      <c r="O5014" t="str">
        <f t="shared" si="238"/>
        <v/>
      </c>
    </row>
    <row r="5015" spans="1:15" x14ac:dyDescent="0.25">
      <c r="A5015">
        <v>1985</v>
      </c>
      <c r="B5015">
        <v>3</v>
      </c>
      <c r="C5015" s="2">
        <v>0.4861111111111111</v>
      </c>
      <c r="D5015">
        <v>1</v>
      </c>
      <c r="E5015">
        <v>10</v>
      </c>
      <c r="F5015" t="s">
        <v>4853</v>
      </c>
      <c r="G5015" t="s">
        <v>4823</v>
      </c>
      <c r="H5015">
        <v>28</v>
      </c>
      <c r="I5015">
        <v>16</v>
      </c>
      <c r="J5015">
        <v>4.58</v>
      </c>
      <c r="K5015">
        <v>3.95</v>
      </c>
      <c r="L5015">
        <v>2.7</v>
      </c>
      <c r="M5015" t="str">
        <f t="shared" si="236"/>
        <v/>
      </c>
      <c r="N5015" s="12" t="str">
        <f t="shared" si="237"/>
        <v/>
      </c>
      <c r="O5015" t="str">
        <f t="shared" si="238"/>
        <v/>
      </c>
    </row>
    <row r="5016" spans="1:15" x14ac:dyDescent="0.25">
      <c r="A5016">
        <v>1985</v>
      </c>
      <c r="B5016">
        <v>3</v>
      </c>
      <c r="C5016" s="2">
        <v>0.47222222222222227</v>
      </c>
      <c r="D5016">
        <v>2</v>
      </c>
      <c r="E5016">
        <v>10</v>
      </c>
      <c r="F5016" t="s">
        <v>4853</v>
      </c>
      <c r="G5016" t="s">
        <v>4852</v>
      </c>
      <c r="H5016">
        <v>28</v>
      </c>
      <c r="I5016">
        <v>16</v>
      </c>
      <c r="J5016">
        <v>3.95</v>
      </c>
      <c r="K5016">
        <v>4</v>
      </c>
      <c r="L5016">
        <v>2.6</v>
      </c>
      <c r="M5016" t="str">
        <f t="shared" si="236"/>
        <v/>
      </c>
      <c r="N5016" s="12" t="str">
        <f t="shared" si="237"/>
        <v/>
      </c>
      <c r="O5016" t="str">
        <f t="shared" si="238"/>
        <v/>
      </c>
    </row>
    <row r="5017" spans="1:15" x14ac:dyDescent="0.25">
      <c r="A5017">
        <v>1985</v>
      </c>
      <c r="B5017">
        <v>3</v>
      </c>
      <c r="C5017" s="2">
        <v>0.45833333333333331</v>
      </c>
      <c r="D5017">
        <v>3</v>
      </c>
      <c r="E5017">
        <v>5</v>
      </c>
      <c r="F5017" t="s">
        <v>4850</v>
      </c>
      <c r="G5017" t="s">
        <v>4851</v>
      </c>
      <c r="H5017">
        <v>28</v>
      </c>
      <c r="I5017">
        <v>16</v>
      </c>
      <c r="J5017">
        <v>4</v>
      </c>
      <c r="K5017">
        <v>2.81</v>
      </c>
      <c r="L5017">
        <v>3.5</v>
      </c>
      <c r="M5017" t="str">
        <f t="shared" si="236"/>
        <v/>
      </c>
      <c r="N5017" s="12" t="str">
        <f t="shared" si="237"/>
        <v/>
      </c>
      <c r="O5017" t="str">
        <f t="shared" si="238"/>
        <v/>
      </c>
    </row>
    <row r="5018" spans="1:15" x14ac:dyDescent="0.25">
      <c r="A5018">
        <v>1985</v>
      </c>
      <c r="B5018">
        <v>3</v>
      </c>
      <c r="C5018" s="2">
        <v>0.44444444444444442</v>
      </c>
      <c r="D5018">
        <v>4</v>
      </c>
      <c r="E5018">
        <v>5</v>
      </c>
      <c r="F5018" t="s">
        <v>4850</v>
      </c>
      <c r="G5018" t="s">
        <v>4849</v>
      </c>
      <c r="H5018">
        <v>31</v>
      </c>
      <c r="I5018">
        <v>16</v>
      </c>
      <c r="J5018">
        <v>2.81</v>
      </c>
      <c r="K5018">
        <v>3</v>
      </c>
      <c r="L5018">
        <v>3.2</v>
      </c>
      <c r="M5018">
        <f t="shared" si="236"/>
        <v>3</v>
      </c>
      <c r="N5018" s="12">
        <f t="shared" si="237"/>
        <v>2.3842592592592592E-2</v>
      </c>
      <c r="O5018">
        <f t="shared" si="238"/>
        <v>15</v>
      </c>
    </row>
    <row r="5019" spans="1:15" x14ac:dyDescent="0.25">
      <c r="A5019">
        <v>1985</v>
      </c>
      <c r="B5019">
        <v>3</v>
      </c>
      <c r="C5019" s="2">
        <v>0.42499999999999999</v>
      </c>
      <c r="G5019" t="s">
        <v>4848</v>
      </c>
      <c r="H5019">
        <v>31</v>
      </c>
      <c r="I5019">
        <v>16</v>
      </c>
      <c r="J5019">
        <v>0</v>
      </c>
      <c r="K5019">
        <v>1.07</v>
      </c>
      <c r="L5019">
        <v>4.0999999999999996</v>
      </c>
      <c r="M5019" t="str">
        <f t="shared" si="236"/>
        <v/>
      </c>
      <c r="N5019" s="12" t="str">
        <f t="shared" si="237"/>
        <v/>
      </c>
      <c r="O5019" t="str">
        <f t="shared" si="238"/>
        <v/>
      </c>
    </row>
    <row r="5020" spans="1:15" x14ac:dyDescent="0.25">
      <c r="A5020">
        <v>1985</v>
      </c>
      <c r="B5020">
        <v>3</v>
      </c>
      <c r="C5020" s="2">
        <v>0.41250000000000003</v>
      </c>
      <c r="D5020">
        <v>1</v>
      </c>
      <c r="E5020">
        <v>10</v>
      </c>
      <c r="F5020" t="s">
        <v>4843</v>
      </c>
      <c r="G5020" t="s">
        <v>4847</v>
      </c>
      <c r="H5020">
        <v>31</v>
      </c>
      <c r="I5020">
        <v>16</v>
      </c>
      <c r="J5020">
        <v>1.07</v>
      </c>
      <c r="K5020">
        <v>1.61</v>
      </c>
      <c r="L5020">
        <v>4.5999999999999996</v>
      </c>
      <c r="M5020" t="str">
        <f t="shared" si="236"/>
        <v/>
      </c>
      <c r="N5020" s="12" t="str">
        <f t="shared" si="237"/>
        <v/>
      </c>
      <c r="O5020" t="str">
        <f t="shared" si="238"/>
        <v/>
      </c>
    </row>
    <row r="5021" spans="1:15" x14ac:dyDescent="0.25">
      <c r="A5021">
        <v>1985</v>
      </c>
      <c r="B5021">
        <v>3</v>
      </c>
      <c r="C5021" s="2">
        <v>0.39999999999999997</v>
      </c>
      <c r="D5021">
        <v>2</v>
      </c>
      <c r="E5021">
        <v>2</v>
      </c>
      <c r="F5021" t="s">
        <v>4846</v>
      </c>
      <c r="G5021" t="s">
        <v>4845</v>
      </c>
      <c r="H5021">
        <v>31</v>
      </c>
      <c r="I5021">
        <v>16</v>
      </c>
      <c r="J5021">
        <v>1.61</v>
      </c>
      <c r="K5021">
        <v>0.23</v>
      </c>
      <c r="L5021">
        <v>3.2</v>
      </c>
      <c r="M5021" t="str">
        <f t="shared" si="236"/>
        <v/>
      </c>
      <c r="N5021" s="12" t="str">
        <f t="shared" si="237"/>
        <v/>
      </c>
      <c r="O5021" t="str">
        <f t="shared" si="238"/>
        <v/>
      </c>
    </row>
    <row r="5022" spans="1:15" x14ac:dyDescent="0.25">
      <c r="A5022">
        <v>1985</v>
      </c>
      <c r="B5022">
        <v>3</v>
      </c>
      <c r="C5022" s="2">
        <v>0.38750000000000001</v>
      </c>
      <c r="D5022">
        <v>3</v>
      </c>
      <c r="E5022">
        <v>7</v>
      </c>
      <c r="F5022" t="s">
        <v>4833</v>
      </c>
      <c r="G5022" t="s">
        <v>4844</v>
      </c>
      <c r="H5022">
        <v>31</v>
      </c>
      <c r="I5022">
        <v>16</v>
      </c>
      <c r="J5022">
        <v>0.23</v>
      </c>
      <c r="K5022">
        <v>-1.24</v>
      </c>
      <c r="L5022">
        <v>2.1</v>
      </c>
      <c r="M5022" t="str">
        <f t="shared" si="236"/>
        <v/>
      </c>
      <c r="N5022" s="12" t="str">
        <f t="shared" si="237"/>
        <v/>
      </c>
      <c r="O5022" t="str">
        <f t="shared" si="238"/>
        <v/>
      </c>
    </row>
    <row r="5023" spans="1:15" x14ac:dyDescent="0.25">
      <c r="A5023">
        <v>1985</v>
      </c>
      <c r="B5023">
        <v>3</v>
      </c>
      <c r="C5023" s="2">
        <v>0.375</v>
      </c>
      <c r="D5023">
        <v>4</v>
      </c>
      <c r="E5023">
        <v>10</v>
      </c>
      <c r="F5023" t="s">
        <v>4843</v>
      </c>
      <c r="G5023" t="s">
        <v>4842</v>
      </c>
      <c r="H5023">
        <v>31</v>
      </c>
      <c r="I5023">
        <v>16</v>
      </c>
      <c r="J5023">
        <v>-1.24</v>
      </c>
      <c r="K5023">
        <v>-0.94</v>
      </c>
      <c r="L5023">
        <v>2.2000000000000002</v>
      </c>
      <c r="M5023" t="str">
        <f t="shared" si="236"/>
        <v/>
      </c>
      <c r="N5023" s="12" t="str">
        <f t="shared" si="237"/>
        <v/>
      </c>
      <c r="O5023" t="str">
        <f t="shared" si="238"/>
        <v/>
      </c>
    </row>
    <row r="5024" spans="1:15" x14ac:dyDescent="0.25">
      <c r="A5024">
        <v>1985</v>
      </c>
      <c r="B5024">
        <v>3</v>
      </c>
      <c r="C5024" s="2">
        <v>0.35972222222222222</v>
      </c>
      <c r="D5024">
        <v>1</v>
      </c>
      <c r="E5024">
        <v>10</v>
      </c>
      <c r="F5024" t="s">
        <v>3464</v>
      </c>
      <c r="G5024" t="s">
        <v>4841</v>
      </c>
      <c r="H5024">
        <v>31</v>
      </c>
      <c r="I5024">
        <v>16</v>
      </c>
      <c r="J5024">
        <v>0.94</v>
      </c>
      <c r="K5024">
        <v>3.58</v>
      </c>
      <c r="L5024">
        <v>1</v>
      </c>
      <c r="M5024" t="str">
        <f t="shared" si="236"/>
        <v/>
      </c>
      <c r="N5024" s="12" t="str">
        <f t="shared" si="237"/>
        <v/>
      </c>
      <c r="O5024" t="str">
        <f t="shared" si="238"/>
        <v/>
      </c>
    </row>
    <row r="5025" spans="1:15" x14ac:dyDescent="0.25">
      <c r="A5025">
        <v>1985</v>
      </c>
      <c r="B5025">
        <v>3</v>
      </c>
      <c r="C5025" s="2">
        <v>0.34375</v>
      </c>
      <c r="D5025">
        <v>1</v>
      </c>
      <c r="E5025">
        <v>10</v>
      </c>
      <c r="F5025" t="s">
        <v>4840</v>
      </c>
      <c r="G5025" t="s">
        <v>4839</v>
      </c>
      <c r="H5025">
        <v>31</v>
      </c>
      <c r="I5025">
        <v>16</v>
      </c>
      <c r="J5025">
        <v>3.58</v>
      </c>
      <c r="K5025">
        <v>4.51</v>
      </c>
      <c r="L5025">
        <v>0.7</v>
      </c>
      <c r="M5025" t="str">
        <f t="shared" si="236"/>
        <v/>
      </c>
      <c r="N5025" s="12" t="str">
        <f t="shared" si="237"/>
        <v/>
      </c>
      <c r="O5025" t="str">
        <f t="shared" si="238"/>
        <v/>
      </c>
    </row>
    <row r="5026" spans="1:15" x14ac:dyDescent="0.25">
      <c r="A5026">
        <v>1985</v>
      </c>
      <c r="B5026">
        <v>3</v>
      </c>
      <c r="C5026" s="2">
        <v>0.32777777777777778</v>
      </c>
      <c r="D5026">
        <v>1</v>
      </c>
      <c r="E5026">
        <v>10</v>
      </c>
      <c r="F5026" t="s">
        <v>4791</v>
      </c>
      <c r="G5026" t="s">
        <v>4269</v>
      </c>
      <c r="H5026">
        <v>31</v>
      </c>
      <c r="I5026">
        <v>16</v>
      </c>
      <c r="J5026">
        <v>4.51</v>
      </c>
      <c r="K5026">
        <v>3.9</v>
      </c>
      <c r="L5026">
        <v>0.8</v>
      </c>
      <c r="M5026" t="str">
        <f t="shared" si="236"/>
        <v/>
      </c>
      <c r="N5026" s="12" t="str">
        <f t="shared" si="237"/>
        <v/>
      </c>
      <c r="O5026" t="str">
        <f t="shared" si="238"/>
        <v/>
      </c>
    </row>
    <row r="5027" spans="1:15" x14ac:dyDescent="0.25">
      <c r="A5027">
        <v>1985</v>
      </c>
      <c r="B5027">
        <v>3</v>
      </c>
      <c r="C5027" s="2">
        <v>0.31180555555555556</v>
      </c>
      <c r="D5027">
        <v>2</v>
      </c>
      <c r="E5027">
        <v>10</v>
      </c>
      <c r="F5027" t="s">
        <v>4791</v>
      </c>
      <c r="H5027">
        <v>31</v>
      </c>
      <c r="I5027">
        <v>16</v>
      </c>
      <c r="J5027">
        <v>3.9</v>
      </c>
      <c r="K5027">
        <v>3.28</v>
      </c>
      <c r="L5027">
        <v>0.9</v>
      </c>
      <c r="M5027" t="str">
        <f t="shared" si="236"/>
        <v/>
      </c>
      <c r="N5027" s="12" t="str">
        <f t="shared" si="237"/>
        <v/>
      </c>
      <c r="O5027" t="str">
        <f t="shared" si="238"/>
        <v/>
      </c>
    </row>
    <row r="5028" spans="1:15" x14ac:dyDescent="0.25">
      <c r="A5028">
        <v>1985</v>
      </c>
      <c r="B5028">
        <v>3</v>
      </c>
      <c r="C5028" s="2">
        <v>0.29583333333333334</v>
      </c>
      <c r="D5028">
        <v>2</v>
      </c>
      <c r="E5028">
        <v>15</v>
      </c>
      <c r="F5028" t="s">
        <v>4817</v>
      </c>
      <c r="G5028" t="s">
        <v>4838</v>
      </c>
      <c r="H5028">
        <v>31</v>
      </c>
      <c r="I5028">
        <v>16</v>
      </c>
      <c r="J5028">
        <v>3.28</v>
      </c>
      <c r="K5028">
        <v>3.08</v>
      </c>
      <c r="L5028">
        <v>0.9</v>
      </c>
      <c r="M5028" t="str">
        <f t="shared" si="236"/>
        <v/>
      </c>
      <c r="N5028" s="12" t="str">
        <f t="shared" si="237"/>
        <v/>
      </c>
      <c r="O5028" t="str">
        <f t="shared" si="238"/>
        <v/>
      </c>
    </row>
    <row r="5029" spans="1:15" x14ac:dyDescent="0.25">
      <c r="A5029">
        <v>1985</v>
      </c>
      <c r="B5029">
        <v>3</v>
      </c>
      <c r="C5029" s="2">
        <v>0.27986111111111112</v>
      </c>
      <c r="D5029">
        <v>3</v>
      </c>
      <c r="E5029">
        <v>10</v>
      </c>
      <c r="F5029" t="s">
        <v>4791</v>
      </c>
      <c r="G5029" t="s">
        <v>4837</v>
      </c>
      <c r="H5029">
        <v>38</v>
      </c>
      <c r="I5029">
        <v>16</v>
      </c>
      <c r="J5029">
        <v>3.08</v>
      </c>
      <c r="K5029">
        <v>7</v>
      </c>
      <c r="L5029">
        <v>0.2</v>
      </c>
      <c r="M5029">
        <f t="shared" si="236"/>
        <v>3</v>
      </c>
      <c r="N5029" s="12">
        <f t="shared" si="237"/>
        <v>2.6585648148148146E-2</v>
      </c>
      <c r="O5029">
        <f t="shared" si="238"/>
        <v>22</v>
      </c>
    </row>
    <row r="5030" spans="1:15" x14ac:dyDescent="0.25">
      <c r="A5030">
        <v>1985</v>
      </c>
      <c r="B5030">
        <v>3</v>
      </c>
      <c r="C5030" s="2">
        <v>0.26250000000000001</v>
      </c>
      <c r="G5030" t="s">
        <v>4836</v>
      </c>
      <c r="H5030">
        <v>38</v>
      </c>
      <c r="I5030">
        <v>16</v>
      </c>
      <c r="J5030">
        <v>0</v>
      </c>
      <c r="K5030">
        <v>1.2</v>
      </c>
      <c r="L5030">
        <v>0.3</v>
      </c>
      <c r="M5030" t="str">
        <f t="shared" si="236"/>
        <v/>
      </c>
      <c r="N5030" s="12" t="str">
        <f t="shared" si="237"/>
        <v/>
      </c>
      <c r="O5030" t="str">
        <f t="shared" si="238"/>
        <v/>
      </c>
    </row>
    <row r="5031" spans="1:15" x14ac:dyDescent="0.25">
      <c r="A5031">
        <v>1985</v>
      </c>
      <c r="B5031">
        <v>3</v>
      </c>
      <c r="C5031" s="2">
        <v>0.24583333333333335</v>
      </c>
      <c r="D5031">
        <v>1</v>
      </c>
      <c r="E5031">
        <v>10</v>
      </c>
      <c r="F5031" t="s">
        <v>4835</v>
      </c>
      <c r="G5031" t="s">
        <v>4834</v>
      </c>
      <c r="H5031">
        <v>38</v>
      </c>
      <c r="I5031">
        <v>16</v>
      </c>
      <c r="J5031">
        <v>1.2</v>
      </c>
      <c r="K5031">
        <v>0.79</v>
      </c>
      <c r="L5031">
        <v>0.3</v>
      </c>
      <c r="M5031" t="str">
        <f t="shared" si="236"/>
        <v/>
      </c>
      <c r="N5031" s="12" t="str">
        <f t="shared" si="237"/>
        <v/>
      </c>
      <c r="O5031" t="str">
        <f t="shared" si="238"/>
        <v/>
      </c>
    </row>
    <row r="5032" spans="1:15" x14ac:dyDescent="0.25">
      <c r="A5032">
        <v>1985</v>
      </c>
      <c r="B5032">
        <v>3</v>
      </c>
      <c r="C5032" s="2">
        <v>0.22916666666666666</v>
      </c>
      <c r="D5032">
        <v>2</v>
      </c>
      <c r="E5032">
        <v>9</v>
      </c>
      <c r="F5032" t="s">
        <v>4833</v>
      </c>
      <c r="G5032" t="s">
        <v>4792</v>
      </c>
      <c r="H5032">
        <v>38</v>
      </c>
      <c r="I5032">
        <v>16</v>
      </c>
      <c r="J5032">
        <v>0.79</v>
      </c>
      <c r="K5032">
        <v>1.03</v>
      </c>
      <c r="L5032">
        <v>0.3</v>
      </c>
      <c r="M5032" t="str">
        <f t="shared" si="236"/>
        <v/>
      </c>
      <c r="N5032" s="12" t="str">
        <f t="shared" si="237"/>
        <v/>
      </c>
      <c r="O5032" t="str">
        <f t="shared" si="238"/>
        <v/>
      </c>
    </row>
    <row r="5033" spans="1:15" x14ac:dyDescent="0.25">
      <c r="A5033">
        <v>1985</v>
      </c>
      <c r="B5033">
        <v>3</v>
      </c>
      <c r="C5033" s="2">
        <v>0.21249999999999999</v>
      </c>
      <c r="D5033">
        <v>3</v>
      </c>
      <c r="E5033">
        <v>2</v>
      </c>
      <c r="F5033" t="s">
        <v>4832</v>
      </c>
      <c r="G5033" t="s">
        <v>4831</v>
      </c>
      <c r="H5033">
        <v>38</v>
      </c>
      <c r="I5033">
        <v>16</v>
      </c>
      <c r="J5033">
        <v>1.03</v>
      </c>
      <c r="K5033">
        <v>2.72</v>
      </c>
      <c r="L5033">
        <v>0.5</v>
      </c>
      <c r="M5033" t="str">
        <f t="shared" si="236"/>
        <v/>
      </c>
      <c r="N5033" s="12" t="str">
        <f t="shared" si="237"/>
        <v/>
      </c>
      <c r="O5033" t="str">
        <f t="shared" si="238"/>
        <v/>
      </c>
    </row>
    <row r="5034" spans="1:15" x14ac:dyDescent="0.25">
      <c r="A5034">
        <v>1985</v>
      </c>
      <c r="B5034">
        <v>3</v>
      </c>
      <c r="C5034" s="2">
        <v>0.19583333333333333</v>
      </c>
      <c r="D5034">
        <v>1</v>
      </c>
      <c r="E5034">
        <v>10</v>
      </c>
      <c r="F5034" t="s">
        <v>22</v>
      </c>
      <c r="G5034" t="s">
        <v>4830</v>
      </c>
      <c r="H5034">
        <v>38</v>
      </c>
      <c r="I5034">
        <v>16</v>
      </c>
      <c r="J5034">
        <v>2.72</v>
      </c>
      <c r="K5034">
        <v>3.78</v>
      </c>
      <c r="L5034">
        <v>0.6</v>
      </c>
      <c r="M5034" t="str">
        <f t="shared" si="236"/>
        <v/>
      </c>
      <c r="N5034" s="12" t="str">
        <f t="shared" si="237"/>
        <v/>
      </c>
      <c r="O5034" t="str">
        <f t="shared" si="238"/>
        <v/>
      </c>
    </row>
    <row r="5035" spans="1:15" x14ac:dyDescent="0.25">
      <c r="A5035">
        <v>1985</v>
      </c>
      <c r="B5035">
        <v>3</v>
      </c>
      <c r="C5035" s="2">
        <v>0.17916666666666667</v>
      </c>
      <c r="D5035">
        <v>1</v>
      </c>
      <c r="E5035">
        <v>10</v>
      </c>
      <c r="F5035" t="s">
        <v>105</v>
      </c>
      <c r="G5035" t="s">
        <v>4810</v>
      </c>
      <c r="H5035">
        <v>38</v>
      </c>
      <c r="I5035">
        <v>16</v>
      </c>
      <c r="J5035">
        <v>3.78</v>
      </c>
      <c r="K5035">
        <v>3.23</v>
      </c>
      <c r="L5035">
        <v>0.5</v>
      </c>
      <c r="M5035" t="str">
        <f t="shared" si="236"/>
        <v/>
      </c>
      <c r="N5035" s="12" t="str">
        <f t="shared" si="237"/>
        <v/>
      </c>
      <c r="O5035" t="str">
        <f t="shared" si="238"/>
        <v/>
      </c>
    </row>
    <row r="5036" spans="1:15" x14ac:dyDescent="0.25">
      <c r="A5036">
        <v>1985</v>
      </c>
      <c r="B5036">
        <v>3</v>
      </c>
      <c r="C5036" s="2">
        <v>0.16250000000000001</v>
      </c>
      <c r="D5036">
        <v>2</v>
      </c>
      <c r="E5036">
        <v>10</v>
      </c>
      <c r="F5036" t="s">
        <v>105</v>
      </c>
      <c r="G5036" t="s">
        <v>4829</v>
      </c>
      <c r="H5036">
        <v>38</v>
      </c>
      <c r="I5036">
        <v>16</v>
      </c>
      <c r="J5036">
        <v>3.23</v>
      </c>
      <c r="K5036">
        <v>0.38</v>
      </c>
      <c r="L5036">
        <v>0.1</v>
      </c>
      <c r="M5036" t="str">
        <f t="shared" si="236"/>
        <v/>
      </c>
      <c r="N5036" s="12" t="str">
        <f t="shared" si="237"/>
        <v/>
      </c>
      <c r="O5036" t="str">
        <f t="shared" si="238"/>
        <v/>
      </c>
    </row>
    <row r="5037" spans="1:15" x14ac:dyDescent="0.25">
      <c r="A5037">
        <v>1985</v>
      </c>
      <c r="B5037">
        <v>3</v>
      </c>
      <c r="C5037" s="2">
        <v>0.14375000000000002</v>
      </c>
      <c r="D5037">
        <v>1</v>
      </c>
      <c r="E5037">
        <v>10</v>
      </c>
      <c r="F5037" t="s">
        <v>95</v>
      </c>
      <c r="G5037" t="s">
        <v>4828</v>
      </c>
      <c r="H5037">
        <v>38</v>
      </c>
      <c r="I5037">
        <v>16</v>
      </c>
      <c r="J5037">
        <v>-0.38</v>
      </c>
      <c r="K5037">
        <v>-0.63</v>
      </c>
      <c r="L5037">
        <v>0.1</v>
      </c>
      <c r="M5037" t="str">
        <f t="shared" si="236"/>
        <v/>
      </c>
      <c r="N5037" s="12" t="str">
        <f t="shared" si="237"/>
        <v/>
      </c>
      <c r="O5037" t="str">
        <f t="shared" si="238"/>
        <v/>
      </c>
    </row>
    <row r="5038" spans="1:15" x14ac:dyDescent="0.25">
      <c r="A5038">
        <v>1985</v>
      </c>
      <c r="B5038">
        <v>3</v>
      </c>
      <c r="C5038" s="2">
        <v>0.12013888888888889</v>
      </c>
      <c r="D5038">
        <v>2</v>
      </c>
      <c r="E5038">
        <v>8</v>
      </c>
      <c r="F5038" t="s">
        <v>4193</v>
      </c>
      <c r="G5038" t="s">
        <v>4827</v>
      </c>
      <c r="H5038">
        <v>38</v>
      </c>
      <c r="I5038">
        <v>16</v>
      </c>
      <c r="J5038">
        <v>-0.63</v>
      </c>
      <c r="K5038">
        <v>-0.37</v>
      </c>
      <c r="L5038">
        <v>0.1</v>
      </c>
      <c r="M5038" t="str">
        <f t="shared" si="236"/>
        <v/>
      </c>
      <c r="N5038" s="12" t="str">
        <f t="shared" si="237"/>
        <v/>
      </c>
      <c r="O5038" t="str">
        <f t="shared" si="238"/>
        <v/>
      </c>
    </row>
    <row r="5039" spans="1:15" x14ac:dyDescent="0.25">
      <c r="A5039">
        <v>1985</v>
      </c>
      <c r="B5039">
        <v>3</v>
      </c>
      <c r="C5039" s="2">
        <v>9.6527777777777768E-2</v>
      </c>
      <c r="D5039">
        <v>3</v>
      </c>
      <c r="E5039">
        <v>1</v>
      </c>
      <c r="F5039" t="s">
        <v>3606</v>
      </c>
      <c r="G5039" t="s">
        <v>4826</v>
      </c>
      <c r="H5039">
        <v>38</v>
      </c>
      <c r="I5039">
        <v>16</v>
      </c>
      <c r="J5039">
        <v>-0.37</v>
      </c>
      <c r="K5039">
        <v>0.54</v>
      </c>
      <c r="L5039">
        <v>0.1</v>
      </c>
      <c r="M5039" t="str">
        <f t="shared" si="236"/>
        <v/>
      </c>
      <c r="N5039" s="12" t="str">
        <f t="shared" si="237"/>
        <v/>
      </c>
      <c r="O5039" t="str">
        <f t="shared" si="238"/>
        <v/>
      </c>
    </row>
    <row r="5040" spans="1:15" x14ac:dyDescent="0.25">
      <c r="A5040">
        <v>1985</v>
      </c>
      <c r="B5040">
        <v>3</v>
      </c>
      <c r="C5040" s="2">
        <v>7.2916666666666671E-2</v>
      </c>
      <c r="D5040">
        <v>1</v>
      </c>
      <c r="E5040">
        <v>10</v>
      </c>
      <c r="F5040" t="s">
        <v>195</v>
      </c>
      <c r="G5040" t="s">
        <v>4240</v>
      </c>
      <c r="H5040">
        <v>38</v>
      </c>
      <c r="I5040">
        <v>16</v>
      </c>
      <c r="J5040">
        <v>0.54</v>
      </c>
      <c r="K5040">
        <v>0.81</v>
      </c>
      <c r="L5040">
        <v>0</v>
      </c>
      <c r="M5040" t="str">
        <f t="shared" si="236"/>
        <v/>
      </c>
      <c r="N5040" s="12" t="str">
        <f t="shared" si="237"/>
        <v/>
      </c>
      <c r="O5040" t="str">
        <f t="shared" si="238"/>
        <v/>
      </c>
    </row>
    <row r="5041" spans="1:15" x14ac:dyDescent="0.25">
      <c r="A5041">
        <v>1985</v>
      </c>
      <c r="B5041">
        <v>3</v>
      </c>
      <c r="C5041" s="2">
        <v>4.9305555555555554E-2</v>
      </c>
      <c r="D5041">
        <v>2</v>
      </c>
      <c r="E5041">
        <v>4</v>
      </c>
      <c r="F5041" t="s">
        <v>3464</v>
      </c>
      <c r="G5041" t="s">
        <v>4825</v>
      </c>
      <c r="H5041">
        <v>38</v>
      </c>
      <c r="I5041">
        <v>16</v>
      </c>
      <c r="J5041">
        <v>0.81</v>
      </c>
      <c r="K5041">
        <v>1.6</v>
      </c>
      <c r="L5041">
        <v>0</v>
      </c>
      <c r="M5041" t="str">
        <f t="shared" si="236"/>
        <v/>
      </c>
      <c r="N5041" s="12" t="str">
        <f t="shared" si="237"/>
        <v/>
      </c>
      <c r="O5041" t="str">
        <f t="shared" si="238"/>
        <v/>
      </c>
    </row>
    <row r="5042" spans="1:15" x14ac:dyDescent="0.25">
      <c r="A5042">
        <v>1985</v>
      </c>
      <c r="B5042">
        <v>3</v>
      </c>
      <c r="C5042" s="2">
        <v>2.5694444444444447E-2</v>
      </c>
      <c r="D5042">
        <v>1</v>
      </c>
      <c r="E5042">
        <v>10</v>
      </c>
      <c r="F5042" t="s">
        <v>143</v>
      </c>
      <c r="G5042" t="s">
        <v>4824</v>
      </c>
      <c r="H5042">
        <v>38</v>
      </c>
      <c r="I5042">
        <v>16</v>
      </c>
      <c r="J5042">
        <v>1.6</v>
      </c>
      <c r="K5042">
        <v>1.86</v>
      </c>
      <c r="L5042">
        <v>0</v>
      </c>
      <c r="M5042" t="str">
        <f t="shared" si="236"/>
        <v/>
      </c>
      <c r="N5042" s="12" t="str">
        <f t="shared" si="237"/>
        <v/>
      </c>
      <c r="O5042" t="str">
        <f t="shared" si="238"/>
        <v/>
      </c>
    </row>
    <row r="5043" spans="1:15" x14ac:dyDescent="0.25">
      <c r="A5043">
        <v>1985</v>
      </c>
      <c r="B5043">
        <v>4</v>
      </c>
      <c r="C5043" s="2">
        <v>0.625</v>
      </c>
      <c r="D5043">
        <v>2</v>
      </c>
      <c r="E5043">
        <v>4</v>
      </c>
      <c r="F5043" t="s">
        <v>141</v>
      </c>
      <c r="G5043" t="s">
        <v>4804</v>
      </c>
      <c r="H5043">
        <v>38</v>
      </c>
      <c r="I5043">
        <v>16</v>
      </c>
      <c r="J5043">
        <v>1.86</v>
      </c>
      <c r="K5043">
        <v>2.39</v>
      </c>
      <c r="L5043">
        <v>0</v>
      </c>
      <c r="M5043" t="str">
        <f t="shared" si="236"/>
        <v/>
      </c>
      <c r="N5043" s="12" t="str">
        <f t="shared" si="237"/>
        <v/>
      </c>
      <c r="O5043" t="str">
        <f t="shared" si="238"/>
        <v/>
      </c>
    </row>
    <row r="5044" spans="1:15" x14ac:dyDescent="0.25">
      <c r="A5044">
        <v>1985</v>
      </c>
      <c r="B5044">
        <v>4</v>
      </c>
      <c r="C5044" s="2">
        <v>0.60625000000000007</v>
      </c>
      <c r="D5044">
        <v>1</v>
      </c>
      <c r="E5044">
        <v>10</v>
      </c>
      <c r="F5044" t="s">
        <v>4822</v>
      </c>
      <c r="G5044" t="s">
        <v>4823</v>
      </c>
      <c r="H5044">
        <v>38</v>
      </c>
      <c r="I5044">
        <v>16</v>
      </c>
      <c r="J5044">
        <v>2.39</v>
      </c>
      <c r="K5044">
        <v>1.85</v>
      </c>
      <c r="L5044">
        <v>0</v>
      </c>
      <c r="M5044" t="str">
        <f t="shared" si="236"/>
        <v/>
      </c>
      <c r="N5044" s="12" t="str">
        <f t="shared" si="237"/>
        <v/>
      </c>
      <c r="O5044" t="str">
        <f t="shared" si="238"/>
        <v/>
      </c>
    </row>
    <row r="5045" spans="1:15" x14ac:dyDescent="0.25">
      <c r="A5045">
        <v>1985</v>
      </c>
      <c r="B5045">
        <v>4</v>
      </c>
      <c r="C5045" s="2">
        <v>0.58750000000000002</v>
      </c>
      <c r="D5045">
        <v>2</v>
      </c>
      <c r="E5045">
        <v>10</v>
      </c>
      <c r="F5045" t="s">
        <v>4822</v>
      </c>
      <c r="G5045" t="s">
        <v>4821</v>
      </c>
      <c r="H5045">
        <v>38</v>
      </c>
      <c r="I5045">
        <v>16</v>
      </c>
      <c r="J5045">
        <v>1.85</v>
      </c>
      <c r="K5045">
        <v>1.42</v>
      </c>
      <c r="L5045">
        <v>0</v>
      </c>
      <c r="M5045" t="str">
        <f t="shared" si="236"/>
        <v/>
      </c>
      <c r="N5045" s="12" t="str">
        <f t="shared" si="237"/>
        <v/>
      </c>
      <c r="O5045" t="str">
        <f t="shared" si="238"/>
        <v/>
      </c>
    </row>
    <row r="5046" spans="1:15" x14ac:dyDescent="0.25">
      <c r="A5046">
        <v>1985</v>
      </c>
      <c r="B5046">
        <v>4</v>
      </c>
      <c r="C5046" s="2">
        <v>0.56874999999999998</v>
      </c>
      <c r="D5046">
        <v>3</v>
      </c>
      <c r="E5046">
        <v>8</v>
      </c>
      <c r="F5046" t="s">
        <v>4819</v>
      </c>
      <c r="G5046" t="s">
        <v>4820</v>
      </c>
      <c r="H5046">
        <v>38</v>
      </c>
      <c r="I5046">
        <v>16</v>
      </c>
      <c r="J5046">
        <v>1.42</v>
      </c>
      <c r="K5046">
        <v>0.2</v>
      </c>
      <c r="L5046">
        <v>0</v>
      </c>
      <c r="M5046" t="str">
        <f t="shared" si="236"/>
        <v/>
      </c>
      <c r="N5046" s="12" t="str">
        <f t="shared" si="237"/>
        <v/>
      </c>
      <c r="O5046" t="str">
        <f t="shared" si="238"/>
        <v/>
      </c>
    </row>
    <row r="5047" spans="1:15" x14ac:dyDescent="0.25">
      <c r="A5047">
        <v>1985</v>
      </c>
      <c r="B5047">
        <v>4</v>
      </c>
      <c r="C5047" s="2">
        <v>0.54999999999999993</v>
      </c>
      <c r="D5047">
        <v>4</v>
      </c>
      <c r="E5047">
        <v>8</v>
      </c>
      <c r="F5047" t="s">
        <v>4819</v>
      </c>
      <c r="G5047" t="s">
        <v>4818</v>
      </c>
      <c r="H5047">
        <v>38</v>
      </c>
      <c r="I5047">
        <v>16</v>
      </c>
      <c r="J5047">
        <v>0.2</v>
      </c>
      <c r="K5047">
        <v>-0.34</v>
      </c>
      <c r="L5047">
        <v>0</v>
      </c>
      <c r="M5047" t="str">
        <f t="shared" si="236"/>
        <v/>
      </c>
      <c r="N5047" s="12" t="str">
        <f t="shared" si="237"/>
        <v/>
      </c>
      <c r="O5047" t="str">
        <f t="shared" si="238"/>
        <v/>
      </c>
    </row>
    <row r="5048" spans="1:15" x14ac:dyDescent="0.25">
      <c r="A5048">
        <v>1985</v>
      </c>
      <c r="B5048">
        <v>4</v>
      </c>
      <c r="C5048" s="2">
        <v>0.53125</v>
      </c>
      <c r="D5048">
        <v>1</v>
      </c>
      <c r="E5048">
        <v>10</v>
      </c>
      <c r="F5048" t="s">
        <v>4817</v>
      </c>
      <c r="G5048" t="s">
        <v>4816</v>
      </c>
      <c r="H5048">
        <v>38</v>
      </c>
      <c r="I5048">
        <v>16</v>
      </c>
      <c r="J5048">
        <v>0.34</v>
      </c>
      <c r="K5048">
        <v>-1.66</v>
      </c>
      <c r="L5048">
        <v>0</v>
      </c>
      <c r="M5048" t="str">
        <f t="shared" si="236"/>
        <v/>
      </c>
      <c r="N5048" s="12" t="str">
        <f t="shared" si="237"/>
        <v/>
      </c>
      <c r="O5048" t="str">
        <f t="shared" si="238"/>
        <v/>
      </c>
    </row>
    <row r="5049" spans="1:15" x14ac:dyDescent="0.25">
      <c r="A5049">
        <v>1985</v>
      </c>
      <c r="B5049">
        <v>4</v>
      </c>
      <c r="C5049" s="2">
        <v>0.52222222222222225</v>
      </c>
      <c r="D5049">
        <v>2</v>
      </c>
      <c r="E5049">
        <v>22</v>
      </c>
      <c r="F5049" t="s">
        <v>4793</v>
      </c>
      <c r="G5049" t="s">
        <v>4815</v>
      </c>
      <c r="H5049">
        <v>38</v>
      </c>
      <c r="I5049">
        <v>16</v>
      </c>
      <c r="J5049">
        <v>-1.66</v>
      </c>
      <c r="K5049">
        <v>1.33</v>
      </c>
      <c r="L5049">
        <v>0</v>
      </c>
      <c r="M5049" t="str">
        <f t="shared" si="236"/>
        <v/>
      </c>
      <c r="N5049" s="12" t="str">
        <f t="shared" si="237"/>
        <v/>
      </c>
      <c r="O5049" t="str">
        <f t="shared" si="238"/>
        <v/>
      </c>
    </row>
    <row r="5050" spans="1:15" x14ac:dyDescent="0.25">
      <c r="A5050">
        <v>1985</v>
      </c>
      <c r="B5050">
        <v>4</v>
      </c>
      <c r="C5050" s="2">
        <v>0.5131944444444444</v>
      </c>
      <c r="D5050">
        <v>1</v>
      </c>
      <c r="E5050">
        <v>10</v>
      </c>
      <c r="F5050" t="s">
        <v>4813</v>
      </c>
      <c r="G5050" t="s">
        <v>4814</v>
      </c>
      <c r="H5050">
        <v>38</v>
      </c>
      <c r="I5050">
        <v>16</v>
      </c>
      <c r="J5050">
        <v>1.33</v>
      </c>
      <c r="K5050">
        <v>0.79</v>
      </c>
      <c r="L5050">
        <v>0</v>
      </c>
      <c r="M5050" t="str">
        <f t="shared" si="236"/>
        <v/>
      </c>
      <c r="N5050" s="12" t="str">
        <f t="shared" si="237"/>
        <v/>
      </c>
      <c r="O5050" t="str">
        <f t="shared" si="238"/>
        <v/>
      </c>
    </row>
    <row r="5051" spans="1:15" x14ac:dyDescent="0.25">
      <c r="A5051">
        <v>1985</v>
      </c>
      <c r="B5051">
        <v>4</v>
      </c>
      <c r="C5051" s="2">
        <v>0.50416666666666665</v>
      </c>
      <c r="D5051">
        <v>2</v>
      </c>
      <c r="E5051">
        <v>10</v>
      </c>
      <c r="F5051" t="s">
        <v>4813</v>
      </c>
      <c r="G5051" t="s">
        <v>4812</v>
      </c>
      <c r="H5051">
        <v>38</v>
      </c>
      <c r="I5051">
        <v>16</v>
      </c>
      <c r="J5051">
        <v>0.79</v>
      </c>
      <c r="K5051">
        <v>2.2599999999999998</v>
      </c>
      <c r="L5051">
        <v>0</v>
      </c>
      <c r="M5051" t="str">
        <f t="shared" si="236"/>
        <v/>
      </c>
      <c r="N5051" s="12" t="str">
        <f t="shared" si="237"/>
        <v/>
      </c>
      <c r="O5051" t="str">
        <f t="shared" si="238"/>
        <v/>
      </c>
    </row>
    <row r="5052" spans="1:15" x14ac:dyDescent="0.25">
      <c r="A5052">
        <v>1985</v>
      </c>
      <c r="B5052">
        <v>4</v>
      </c>
      <c r="C5052" s="2">
        <v>0.49513888888888885</v>
      </c>
      <c r="D5052">
        <v>1</v>
      </c>
      <c r="E5052">
        <v>10</v>
      </c>
      <c r="F5052" t="s">
        <v>4809</v>
      </c>
      <c r="G5052" t="s">
        <v>4811</v>
      </c>
      <c r="H5052">
        <v>38</v>
      </c>
      <c r="I5052">
        <v>16</v>
      </c>
      <c r="J5052">
        <v>2.2599999999999998</v>
      </c>
      <c r="K5052">
        <v>1.71</v>
      </c>
      <c r="L5052">
        <v>0</v>
      </c>
      <c r="M5052" t="str">
        <f t="shared" si="236"/>
        <v/>
      </c>
      <c r="N5052" s="12" t="str">
        <f t="shared" si="237"/>
        <v/>
      </c>
      <c r="O5052" t="str">
        <f t="shared" si="238"/>
        <v/>
      </c>
    </row>
    <row r="5053" spans="1:15" x14ac:dyDescent="0.25">
      <c r="A5053">
        <v>1985</v>
      </c>
      <c r="B5053">
        <v>4</v>
      </c>
      <c r="C5053" s="2">
        <v>0.4861111111111111</v>
      </c>
      <c r="D5053">
        <v>2</v>
      </c>
      <c r="E5053">
        <v>10</v>
      </c>
      <c r="F5053" t="s">
        <v>4809</v>
      </c>
      <c r="G5053" t="s">
        <v>4785</v>
      </c>
      <c r="H5053">
        <v>38</v>
      </c>
      <c r="I5053">
        <v>16</v>
      </c>
      <c r="J5053">
        <v>1.71</v>
      </c>
      <c r="K5053">
        <v>1.03</v>
      </c>
      <c r="L5053">
        <v>0</v>
      </c>
      <c r="M5053" t="str">
        <f t="shared" si="236"/>
        <v/>
      </c>
      <c r="N5053" s="12" t="str">
        <f t="shared" si="237"/>
        <v/>
      </c>
      <c r="O5053" t="str">
        <f t="shared" si="238"/>
        <v/>
      </c>
    </row>
    <row r="5054" spans="1:15" x14ac:dyDescent="0.25">
      <c r="A5054">
        <v>1985</v>
      </c>
      <c r="B5054">
        <v>4</v>
      </c>
      <c r="C5054" s="2">
        <v>0.4770833333333333</v>
      </c>
      <c r="D5054">
        <v>3</v>
      </c>
      <c r="E5054">
        <v>10</v>
      </c>
      <c r="F5054" t="s">
        <v>4809</v>
      </c>
      <c r="G5054" t="s">
        <v>4810</v>
      </c>
      <c r="H5054">
        <v>38</v>
      </c>
      <c r="I5054">
        <v>16</v>
      </c>
      <c r="J5054">
        <v>1.03</v>
      </c>
      <c r="K5054">
        <v>-0.06</v>
      </c>
      <c r="L5054">
        <v>0</v>
      </c>
      <c r="M5054" t="str">
        <f t="shared" si="236"/>
        <v/>
      </c>
      <c r="N5054" s="12" t="str">
        <f t="shared" si="237"/>
        <v/>
      </c>
      <c r="O5054" t="str">
        <f t="shared" si="238"/>
        <v/>
      </c>
    </row>
    <row r="5055" spans="1:15" x14ac:dyDescent="0.25">
      <c r="A5055">
        <v>1985</v>
      </c>
      <c r="B5055">
        <v>4</v>
      </c>
      <c r="C5055" s="2">
        <v>0.4680555555555555</v>
      </c>
      <c r="D5055">
        <v>4</v>
      </c>
      <c r="E5055">
        <v>10</v>
      </c>
      <c r="F5055" t="s">
        <v>4809</v>
      </c>
      <c r="G5055" t="s">
        <v>4808</v>
      </c>
      <c r="H5055">
        <v>38</v>
      </c>
      <c r="I5055">
        <v>16</v>
      </c>
      <c r="J5055">
        <v>-0.06</v>
      </c>
      <c r="K5055">
        <v>4.17</v>
      </c>
      <c r="L5055">
        <v>0.1</v>
      </c>
      <c r="M5055" t="str">
        <f t="shared" si="236"/>
        <v/>
      </c>
      <c r="N5055" s="12" t="str">
        <f t="shared" si="237"/>
        <v/>
      </c>
      <c r="O5055" t="str">
        <f t="shared" si="238"/>
        <v/>
      </c>
    </row>
    <row r="5056" spans="1:15" x14ac:dyDescent="0.25">
      <c r="A5056">
        <v>1985</v>
      </c>
      <c r="B5056">
        <v>4</v>
      </c>
      <c r="C5056" s="2">
        <v>0.45902777777777781</v>
      </c>
      <c r="D5056">
        <v>1</v>
      </c>
      <c r="E5056">
        <v>10</v>
      </c>
      <c r="F5056" t="s">
        <v>98</v>
      </c>
      <c r="G5056" t="s">
        <v>4807</v>
      </c>
      <c r="H5056">
        <v>38</v>
      </c>
      <c r="I5056">
        <v>16</v>
      </c>
      <c r="J5056">
        <v>4.17</v>
      </c>
      <c r="K5056">
        <v>-0.28000000000000003</v>
      </c>
      <c r="L5056">
        <v>0</v>
      </c>
      <c r="M5056" t="str">
        <f t="shared" si="236"/>
        <v/>
      </c>
      <c r="N5056" s="12" t="str">
        <f t="shared" si="237"/>
        <v/>
      </c>
      <c r="O5056" t="str">
        <f t="shared" si="238"/>
        <v/>
      </c>
    </row>
    <row r="5057" spans="1:15" x14ac:dyDescent="0.25">
      <c r="A5057">
        <v>1985</v>
      </c>
      <c r="B5057">
        <v>4</v>
      </c>
      <c r="C5057" s="2">
        <v>0.44791666666666669</v>
      </c>
      <c r="D5057">
        <v>1</v>
      </c>
      <c r="E5057">
        <v>10</v>
      </c>
      <c r="F5057" t="s">
        <v>12</v>
      </c>
      <c r="G5057" t="s">
        <v>4806</v>
      </c>
      <c r="H5057">
        <v>38</v>
      </c>
      <c r="I5057">
        <v>16</v>
      </c>
      <c r="J5057">
        <v>0.28000000000000003</v>
      </c>
      <c r="K5057">
        <v>0.41</v>
      </c>
      <c r="L5057">
        <v>0</v>
      </c>
      <c r="M5057" t="str">
        <f t="shared" si="236"/>
        <v/>
      </c>
      <c r="N5057" s="12" t="str">
        <f t="shared" si="237"/>
        <v/>
      </c>
      <c r="O5057" t="str">
        <f t="shared" si="238"/>
        <v/>
      </c>
    </row>
    <row r="5058" spans="1:15" x14ac:dyDescent="0.25">
      <c r="A5058">
        <v>1985</v>
      </c>
      <c r="B5058">
        <v>4</v>
      </c>
      <c r="C5058" s="2">
        <v>0.42291666666666666</v>
      </c>
      <c r="D5058">
        <v>2</v>
      </c>
      <c r="E5058">
        <v>5</v>
      </c>
      <c r="F5058" t="s">
        <v>152</v>
      </c>
      <c r="G5058" t="s">
        <v>4236</v>
      </c>
      <c r="H5058">
        <v>38</v>
      </c>
      <c r="I5058">
        <v>16</v>
      </c>
      <c r="J5058">
        <v>0.41</v>
      </c>
      <c r="K5058">
        <v>1.1399999999999999</v>
      </c>
      <c r="L5058">
        <v>0</v>
      </c>
      <c r="M5058" t="str">
        <f t="shared" si="236"/>
        <v/>
      </c>
      <c r="N5058" s="12" t="str">
        <f t="shared" si="237"/>
        <v/>
      </c>
      <c r="O5058" t="str">
        <f t="shared" si="238"/>
        <v/>
      </c>
    </row>
    <row r="5059" spans="1:15" x14ac:dyDescent="0.25">
      <c r="A5059">
        <v>1985</v>
      </c>
      <c r="B5059">
        <v>4</v>
      </c>
      <c r="C5059" s="2">
        <v>0.3979166666666667</v>
      </c>
      <c r="D5059">
        <v>1</v>
      </c>
      <c r="E5059">
        <v>10</v>
      </c>
      <c r="F5059" t="s">
        <v>101</v>
      </c>
      <c r="G5059" t="s">
        <v>4805</v>
      </c>
      <c r="H5059">
        <v>38</v>
      </c>
      <c r="I5059">
        <v>16</v>
      </c>
      <c r="J5059">
        <v>1.1399999999999999</v>
      </c>
      <c r="K5059">
        <v>1.54</v>
      </c>
      <c r="L5059">
        <v>0</v>
      </c>
      <c r="M5059" t="str">
        <f t="shared" si="236"/>
        <v/>
      </c>
      <c r="N5059" s="12" t="str">
        <f t="shared" si="237"/>
        <v/>
      </c>
      <c r="O5059" t="str">
        <f t="shared" si="238"/>
        <v/>
      </c>
    </row>
    <row r="5060" spans="1:15" x14ac:dyDescent="0.25">
      <c r="A5060">
        <v>1985</v>
      </c>
      <c r="B5060">
        <v>4</v>
      </c>
      <c r="C5060" s="2">
        <v>0.37291666666666662</v>
      </c>
      <c r="D5060">
        <v>2</v>
      </c>
      <c r="E5060">
        <v>3</v>
      </c>
      <c r="F5060" t="s">
        <v>143</v>
      </c>
      <c r="G5060" t="s">
        <v>4804</v>
      </c>
      <c r="H5060">
        <v>38</v>
      </c>
      <c r="I5060">
        <v>16</v>
      </c>
      <c r="J5060">
        <v>1.54</v>
      </c>
      <c r="K5060">
        <v>1.99</v>
      </c>
      <c r="L5060">
        <v>0</v>
      </c>
      <c r="M5060" t="str">
        <f t="shared" ref="M5060:M5123" si="239">IF(AND(H5060=H5059,I5060=I5059),"",$B5060)</f>
        <v/>
      </c>
      <c r="N5060" s="12" t="str">
        <f t="shared" ref="N5060:N5123" si="240">IF(NOT(ISNUMBER(M5060)),"",
IF(AND($C5060=0.625,$B5060=1),TIME(0,0,0),
(($C$3-C5060)+0.625*(B5060-1))/60))</f>
        <v/>
      </c>
      <c r="O5060" t="str">
        <f t="shared" ref="O5060:O5123" si="241">IF(N5060&lt;&gt;"",ABS(H5060-I5060),"")</f>
        <v/>
      </c>
    </row>
    <row r="5061" spans="1:15" x14ac:dyDescent="0.25">
      <c r="A5061">
        <v>1985</v>
      </c>
      <c r="B5061">
        <v>4</v>
      </c>
      <c r="C5061" s="2">
        <v>0.34791666666666665</v>
      </c>
      <c r="D5061">
        <v>1</v>
      </c>
      <c r="E5061">
        <v>10</v>
      </c>
      <c r="F5061" t="s">
        <v>141</v>
      </c>
      <c r="G5061" t="s">
        <v>4803</v>
      </c>
      <c r="H5061">
        <v>38</v>
      </c>
      <c r="I5061">
        <v>16</v>
      </c>
      <c r="J5061">
        <v>1.99</v>
      </c>
      <c r="K5061">
        <v>1.32</v>
      </c>
      <c r="L5061">
        <v>0</v>
      </c>
      <c r="M5061" t="str">
        <f t="shared" si="239"/>
        <v/>
      </c>
      <c r="N5061" s="12" t="str">
        <f t="shared" si="240"/>
        <v/>
      </c>
      <c r="O5061" t="str">
        <f t="shared" si="241"/>
        <v/>
      </c>
    </row>
    <row r="5062" spans="1:15" x14ac:dyDescent="0.25">
      <c r="A5062">
        <v>1985</v>
      </c>
      <c r="B5062">
        <v>4</v>
      </c>
      <c r="C5062" s="2">
        <v>0.32291666666666669</v>
      </c>
      <c r="D5062">
        <v>2</v>
      </c>
      <c r="E5062">
        <v>11</v>
      </c>
      <c r="F5062" t="s">
        <v>3627</v>
      </c>
      <c r="G5062" t="s">
        <v>4802</v>
      </c>
      <c r="H5062">
        <v>38</v>
      </c>
      <c r="I5062">
        <v>16</v>
      </c>
      <c r="J5062">
        <v>1.32</v>
      </c>
      <c r="K5062">
        <v>4.1100000000000003</v>
      </c>
      <c r="L5062">
        <v>0</v>
      </c>
      <c r="M5062" t="str">
        <f t="shared" si="239"/>
        <v/>
      </c>
      <c r="N5062" s="12" t="str">
        <f t="shared" si="240"/>
        <v/>
      </c>
      <c r="O5062" t="str">
        <f t="shared" si="241"/>
        <v/>
      </c>
    </row>
    <row r="5063" spans="1:15" x14ac:dyDescent="0.25">
      <c r="A5063">
        <v>1985</v>
      </c>
      <c r="B5063">
        <v>4</v>
      </c>
      <c r="C5063" s="2">
        <v>0.29791666666666666</v>
      </c>
      <c r="D5063">
        <v>1</v>
      </c>
      <c r="E5063">
        <v>10</v>
      </c>
      <c r="F5063" t="s">
        <v>4800</v>
      </c>
      <c r="G5063" t="s">
        <v>4801</v>
      </c>
      <c r="H5063">
        <v>38</v>
      </c>
      <c r="I5063">
        <v>16</v>
      </c>
      <c r="J5063">
        <v>4.1100000000000003</v>
      </c>
      <c r="K5063">
        <v>3.56</v>
      </c>
      <c r="L5063">
        <v>0</v>
      </c>
      <c r="M5063" t="str">
        <f t="shared" si="239"/>
        <v/>
      </c>
      <c r="N5063" s="12" t="str">
        <f t="shared" si="240"/>
        <v/>
      </c>
      <c r="O5063" t="str">
        <f t="shared" si="241"/>
        <v/>
      </c>
    </row>
    <row r="5064" spans="1:15" x14ac:dyDescent="0.25">
      <c r="A5064">
        <v>1985</v>
      </c>
      <c r="B5064">
        <v>4</v>
      </c>
      <c r="C5064" s="2">
        <v>0.27291666666666664</v>
      </c>
      <c r="D5064">
        <v>2</v>
      </c>
      <c r="E5064">
        <v>10</v>
      </c>
      <c r="F5064" t="s">
        <v>4800</v>
      </c>
      <c r="G5064" t="s">
        <v>4799</v>
      </c>
      <c r="H5064">
        <v>38</v>
      </c>
      <c r="I5064">
        <v>16</v>
      </c>
      <c r="J5064">
        <v>3.56</v>
      </c>
      <c r="K5064">
        <v>4.1500000000000004</v>
      </c>
      <c r="L5064">
        <v>0</v>
      </c>
      <c r="M5064" t="str">
        <f t="shared" si="239"/>
        <v/>
      </c>
      <c r="N5064" s="12" t="str">
        <f t="shared" si="240"/>
        <v/>
      </c>
      <c r="O5064" t="str">
        <f t="shared" si="241"/>
        <v/>
      </c>
    </row>
    <row r="5065" spans="1:15" x14ac:dyDescent="0.25">
      <c r="A5065">
        <v>1985</v>
      </c>
      <c r="B5065">
        <v>4</v>
      </c>
      <c r="C5065" s="2">
        <v>0.24791666666666667</v>
      </c>
      <c r="D5065">
        <v>3</v>
      </c>
      <c r="E5065">
        <v>2</v>
      </c>
      <c r="F5065" t="s">
        <v>4798</v>
      </c>
      <c r="G5065" t="s">
        <v>4235</v>
      </c>
      <c r="H5065">
        <v>38</v>
      </c>
      <c r="I5065">
        <v>16</v>
      </c>
      <c r="J5065">
        <v>4.1500000000000004</v>
      </c>
      <c r="K5065">
        <v>4.84</v>
      </c>
      <c r="L5065">
        <v>0</v>
      </c>
      <c r="M5065" t="str">
        <f t="shared" si="239"/>
        <v/>
      </c>
      <c r="N5065" s="12" t="str">
        <f t="shared" si="240"/>
        <v/>
      </c>
      <c r="O5065" t="str">
        <f t="shared" si="241"/>
        <v/>
      </c>
    </row>
    <row r="5066" spans="1:15" x14ac:dyDescent="0.25">
      <c r="A5066">
        <v>1985</v>
      </c>
      <c r="B5066">
        <v>4</v>
      </c>
      <c r="C5066" s="2">
        <v>0.22291666666666665</v>
      </c>
      <c r="D5066">
        <v>1</v>
      </c>
      <c r="E5066">
        <v>10</v>
      </c>
      <c r="F5066" t="s">
        <v>4797</v>
      </c>
      <c r="G5066" t="s">
        <v>4235</v>
      </c>
      <c r="H5066">
        <v>38</v>
      </c>
      <c r="I5066">
        <v>16</v>
      </c>
      <c r="J5066">
        <v>4.84</v>
      </c>
      <c r="K5066">
        <v>4.7</v>
      </c>
      <c r="L5066">
        <v>0</v>
      </c>
      <c r="M5066" t="str">
        <f t="shared" si="239"/>
        <v/>
      </c>
      <c r="N5066" s="12" t="str">
        <f t="shared" si="240"/>
        <v/>
      </c>
      <c r="O5066" t="str">
        <f t="shared" si="241"/>
        <v/>
      </c>
    </row>
    <row r="5067" spans="1:15" x14ac:dyDescent="0.25">
      <c r="A5067">
        <v>1985</v>
      </c>
      <c r="B5067">
        <v>4</v>
      </c>
      <c r="C5067" s="2">
        <v>0.19791666666666666</v>
      </c>
      <c r="D5067">
        <v>2</v>
      </c>
      <c r="E5067">
        <v>7</v>
      </c>
      <c r="F5067" t="s">
        <v>4796</v>
      </c>
      <c r="G5067" t="s">
        <v>4190</v>
      </c>
      <c r="H5067">
        <v>38</v>
      </c>
      <c r="I5067">
        <v>16</v>
      </c>
      <c r="J5067">
        <v>4.7</v>
      </c>
      <c r="K5067">
        <v>4.21</v>
      </c>
      <c r="L5067">
        <v>0</v>
      </c>
      <c r="M5067" t="str">
        <f t="shared" si="239"/>
        <v/>
      </c>
      <c r="N5067" s="12" t="str">
        <f t="shared" si="240"/>
        <v/>
      </c>
      <c r="O5067" t="str">
        <f t="shared" si="241"/>
        <v/>
      </c>
    </row>
    <row r="5068" spans="1:15" x14ac:dyDescent="0.25">
      <c r="A5068">
        <v>1985</v>
      </c>
      <c r="B5068">
        <v>4</v>
      </c>
      <c r="C5068" s="2">
        <v>0.17291666666666669</v>
      </c>
      <c r="D5068">
        <v>3</v>
      </c>
      <c r="E5068">
        <v>5</v>
      </c>
      <c r="F5068" t="s">
        <v>4795</v>
      </c>
      <c r="G5068" t="s">
        <v>4253</v>
      </c>
      <c r="H5068">
        <v>38</v>
      </c>
      <c r="I5068">
        <v>16</v>
      </c>
      <c r="J5068">
        <v>4.21</v>
      </c>
      <c r="K5068">
        <v>3.25</v>
      </c>
      <c r="L5068">
        <v>0</v>
      </c>
      <c r="M5068" t="str">
        <f t="shared" si="239"/>
        <v/>
      </c>
      <c r="N5068" s="12" t="str">
        <f t="shared" si="240"/>
        <v/>
      </c>
      <c r="O5068" t="str">
        <f t="shared" si="241"/>
        <v/>
      </c>
    </row>
    <row r="5069" spans="1:15" x14ac:dyDescent="0.25">
      <c r="A5069">
        <v>1985</v>
      </c>
      <c r="B5069">
        <v>4</v>
      </c>
      <c r="C5069" s="2">
        <v>0.14791666666666667</v>
      </c>
      <c r="D5069">
        <v>4</v>
      </c>
      <c r="E5069">
        <v>1</v>
      </c>
      <c r="F5069" t="s">
        <v>4794</v>
      </c>
      <c r="G5069" t="s">
        <v>4227</v>
      </c>
      <c r="H5069">
        <v>38</v>
      </c>
      <c r="I5069">
        <v>16</v>
      </c>
      <c r="J5069">
        <v>3.25</v>
      </c>
      <c r="K5069">
        <v>0.38</v>
      </c>
      <c r="L5069">
        <v>0</v>
      </c>
      <c r="M5069" t="str">
        <f t="shared" si="239"/>
        <v/>
      </c>
      <c r="N5069" s="12" t="str">
        <f t="shared" si="240"/>
        <v/>
      </c>
      <c r="O5069" t="str">
        <f t="shared" si="241"/>
        <v/>
      </c>
    </row>
    <row r="5070" spans="1:15" x14ac:dyDescent="0.25">
      <c r="A5070">
        <v>1985</v>
      </c>
      <c r="B5070">
        <v>4</v>
      </c>
      <c r="C5070" s="2">
        <v>0.11527777777777777</v>
      </c>
      <c r="D5070">
        <v>1</v>
      </c>
      <c r="E5070">
        <v>10</v>
      </c>
      <c r="F5070" t="s">
        <v>4794</v>
      </c>
      <c r="G5070" t="s">
        <v>4792</v>
      </c>
      <c r="H5070">
        <v>38</v>
      </c>
      <c r="I5070">
        <v>16</v>
      </c>
      <c r="J5070">
        <v>-0.38</v>
      </c>
      <c r="K5070">
        <v>-0.27</v>
      </c>
      <c r="L5070">
        <v>0</v>
      </c>
      <c r="M5070" t="str">
        <f t="shared" si="239"/>
        <v/>
      </c>
      <c r="N5070" s="12" t="str">
        <f t="shared" si="240"/>
        <v/>
      </c>
      <c r="O5070" t="str">
        <f t="shared" si="241"/>
        <v/>
      </c>
    </row>
    <row r="5071" spans="1:15" x14ac:dyDescent="0.25">
      <c r="A5071">
        <v>1985</v>
      </c>
      <c r="B5071">
        <v>4</v>
      </c>
      <c r="C5071" s="2">
        <v>0.10347222222222223</v>
      </c>
      <c r="D5071">
        <v>2</v>
      </c>
      <c r="E5071">
        <v>3</v>
      </c>
      <c r="F5071" t="s">
        <v>4793</v>
      </c>
      <c r="G5071" t="s">
        <v>4792</v>
      </c>
      <c r="H5071">
        <v>38</v>
      </c>
      <c r="I5071">
        <v>16</v>
      </c>
      <c r="J5071">
        <v>-0.27</v>
      </c>
      <c r="K5071">
        <v>-0.14000000000000001</v>
      </c>
      <c r="L5071">
        <v>0</v>
      </c>
      <c r="M5071" t="str">
        <f t="shared" si="239"/>
        <v/>
      </c>
      <c r="N5071" s="12" t="str">
        <f t="shared" si="240"/>
        <v/>
      </c>
      <c r="O5071" t="str">
        <f t="shared" si="241"/>
        <v/>
      </c>
    </row>
    <row r="5072" spans="1:15" x14ac:dyDescent="0.25">
      <c r="A5072">
        <v>1985</v>
      </c>
      <c r="B5072">
        <v>4</v>
      </c>
      <c r="C5072" s="2">
        <v>9.1666666666666674E-2</v>
      </c>
      <c r="D5072">
        <v>1</v>
      </c>
      <c r="E5072">
        <v>10</v>
      </c>
      <c r="F5072" t="s">
        <v>4791</v>
      </c>
      <c r="G5072" t="s">
        <v>4790</v>
      </c>
      <c r="H5072">
        <v>38</v>
      </c>
      <c r="I5072">
        <v>16</v>
      </c>
      <c r="J5072">
        <v>-0.14000000000000001</v>
      </c>
      <c r="K5072">
        <v>0.69</v>
      </c>
      <c r="L5072">
        <v>0</v>
      </c>
      <c r="M5072" t="str">
        <f t="shared" si="239"/>
        <v/>
      </c>
      <c r="N5072" s="12" t="str">
        <f t="shared" si="240"/>
        <v/>
      </c>
      <c r="O5072" t="str">
        <f t="shared" si="241"/>
        <v/>
      </c>
    </row>
    <row r="5073" spans="1:15" x14ac:dyDescent="0.25">
      <c r="A5073">
        <v>1985</v>
      </c>
      <c r="B5073">
        <v>4</v>
      </c>
      <c r="C5073" s="2">
        <v>7.9861111111111105E-2</v>
      </c>
      <c r="D5073">
        <v>2</v>
      </c>
      <c r="E5073">
        <v>1</v>
      </c>
      <c r="F5073" t="s">
        <v>4789</v>
      </c>
      <c r="G5073" t="s">
        <v>4788</v>
      </c>
      <c r="H5073">
        <v>38</v>
      </c>
      <c r="I5073">
        <v>16</v>
      </c>
      <c r="J5073">
        <v>0.69</v>
      </c>
      <c r="K5073">
        <v>1.53</v>
      </c>
      <c r="L5073">
        <v>0</v>
      </c>
      <c r="M5073" t="str">
        <f t="shared" si="239"/>
        <v/>
      </c>
      <c r="N5073" s="12" t="str">
        <f t="shared" si="240"/>
        <v/>
      </c>
      <c r="O5073" t="str">
        <f t="shared" si="241"/>
        <v/>
      </c>
    </row>
    <row r="5074" spans="1:15" x14ac:dyDescent="0.25">
      <c r="A5074">
        <v>1985</v>
      </c>
      <c r="B5074">
        <v>4</v>
      </c>
      <c r="C5074" s="2">
        <v>7.013888888888889E-2</v>
      </c>
      <c r="D5074">
        <v>1</v>
      </c>
      <c r="E5074">
        <v>10</v>
      </c>
      <c r="F5074" t="s">
        <v>4787</v>
      </c>
      <c r="G5074" t="s">
        <v>4786</v>
      </c>
      <c r="H5074">
        <v>38</v>
      </c>
      <c r="I5074">
        <v>16</v>
      </c>
      <c r="J5074">
        <v>1.53</v>
      </c>
      <c r="K5074">
        <v>1.66</v>
      </c>
      <c r="L5074">
        <v>0</v>
      </c>
      <c r="M5074" t="str">
        <f t="shared" si="239"/>
        <v/>
      </c>
      <c r="N5074" s="12" t="str">
        <f t="shared" si="240"/>
        <v/>
      </c>
      <c r="O5074" t="str">
        <f t="shared" si="241"/>
        <v/>
      </c>
    </row>
    <row r="5075" spans="1:15" x14ac:dyDescent="0.25">
      <c r="A5075">
        <v>1985</v>
      </c>
      <c r="B5075">
        <v>4</v>
      </c>
      <c r="C5075" s="2">
        <v>6.0416666666666667E-2</v>
      </c>
      <c r="D5075">
        <v>2</v>
      </c>
      <c r="E5075">
        <v>5</v>
      </c>
      <c r="F5075" t="s">
        <v>4784</v>
      </c>
      <c r="G5075" t="s">
        <v>4785</v>
      </c>
      <c r="H5075">
        <v>38</v>
      </c>
      <c r="I5075">
        <v>16</v>
      </c>
      <c r="J5075">
        <v>1.66</v>
      </c>
      <c r="K5075">
        <v>0.96</v>
      </c>
      <c r="L5075">
        <v>0</v>
      </c>
      <c r="M5075" t="str">
        <f t="shared" si="239"/>
        <v/>
      </c>
      <c r="N5075" s="12" t="str">
        <f t="shared" si="240"/>
        <v/>
      </c>
      <c r="O5075" t="str">
        <f t="shared" si="241"/>
        <v/>
      </c>
    </row>
    <row r="5076" spans="1:15" x14ac:dyDescent="0.25">
      <c r="A5076">
        <v>1985</v>
      </c>
      <c r="B5076">
        <v>4</v>
      </c>
      <c r="C5076" s="2">
        <v>4.9305555555555554E-2</v>
      </c>
      <c r="D5076">
        <v>3</v>
      </c>
      <c r="E5076">
        <v>5</v>
      </c>
      <c r="F5076" t="s">
        <v>4784</v>
      </c>
      <c r="G5076" t="s">
        <v>4783</v>
      </c>
      <c r="H5076">
        <v>38</v>
      </c>
      <c r="I5076">
        <v>16</v>
      </c>
      <c r="J5076">
        <v>0.96</v>
      </c>
      <c r="K5076">
        <v>2.65</v>
      </c>
      <c r="L5076">
        <v>0</v>
      </c>
      <c r="M5076" t="str">
        <f t="shared" si="239"/>
        <v/>
      </c>
      <c r="N5076" s="12" t="str">
        <f t="shared" si="240"/>
        <v/>
      </c>
      <c r="O5076" t="str">
        <f t="shared" si="241"/>
        <v/>
      </c>
    </row>
    <row r="5077" spans="1:15" x14ac:dyDescent="0.25">
      <c r="A5077">
        <v>1985</v>
      </c>
      <c r="B5077">
        <v>4</v>
      </c>
      <c r="C5077" s="2">
        <v>3.4722222222222224E-2</v>
      </c>
      <c r="D5077">
        <v>1</v>
      </c>
      <c r="E5077">
        <v>10</v>
      </c>
      <c r="F5077" t="s">
        <v>3447</v>
      </c>
      <c r="G5077" t="s">
        <v>4782</v>
      </c>
      <c r="H5077">
        <v>38</v>
      </c>
      <c r="I5077">
        <v>16</v>
      </c>
      <c r="J5077">
        <v>2.65</v>
      </c>
      <c r="K5077">
        <v>2.11</v>
      </c>
      <c r="L5077">
        <v>0</v>
      </c>
      <c r="M5077" t="str">
        <f t="shared" si="239"/>
        <v/>
      </c>
      <c r="N5077" s="12" t="str">
        <f t="shared" si="240"/>
        <v/>
      </c>
      <c r="O5077" t="str">
        <f t="shared" si="241"/>
        <v/>
      </c>
    </row>
    <row r="5078" spans="1:15" x14ac:dyDescent="0.25">
      <c r="A5078">
        <v>1985</v>
      </c>
      <c r="B5078">
        <v>4</v>
      </c>
      <c r="C5078" s="2">
        <v>3.2638888888888891E-2</v>
      </c>
      <c r="D5078">
        <v>2</v>
      </c>
      <c r="E5078">
        <v>10</v>
      </c>
      <c r="F5078" t="s">
        <v>3447</v>
      </c>
      <c r="G5078" t="s">
        <v>4781</v>
      </c>
      <c r="H5078">
        <v>38</v>
      </c>
      <c r="I5078">
        <v>16</v>
      </c>
      <c r="J5078">
        <v>2.11</v>
      </c>
      <c r="K5078">
        <v>1.42</v>
      </c>
      <c r="L5078">
        <v>0</v>
      </c>
      <c r="M5078" t="str">
        <f t="shared" si="239"/>
        <v/>
      </c>
      <c r="N5078" s="12" t="str">
        <f t="shared" si="240"/>
        <v/>
      </c>
      <c r="O5078" t="str">
        <f t="shared" si="241"/>
        <v/>
      </c>
    </row>
    <row r="5079" spans="1:15" x14ac:dyDescent="0.25">
      <c r="A5079">
        <v>1985</v>
      </c>
      <c r="B5079">
        <v>4</v>
      </c>
      <c r="C5079" s="2">
        <v>2.6388888888888889E-2</v>
      </c>
      <c r="D5079">
        <v>3</v>
      </c>
      <c r="E5079">
        <v>10</v>
      </c>
      <c r="F5079" t="s">
        <v>3447</v>
      </c>
      <c r="G5079" t="s">
        <v>4780</v>
      </c>
      <c r="H5079">
        <v>38</v>
      </c>
      <c r="I5079">
        <v>16</v>
      </c>
      <c r="J5079">
        <v>1.42</v>
      </c>
      <c r="K5079">
        <v>3.58</v>
      </c>
      <c r="L5079">
        <v>0</v>
      </c>
      <c r="M5079" t="str">
        <f t="shared" si="239"/>
        <v/>
      </c>
      <c r="N5079" s="12" t="str">
        <f t="shared" si="240"/>
        <v/>
      </c>
      <c r="O5079" t="str">
        <f t="shared" si="241"/>
        <v/>
      </c>
    </row>
    <row r="5080" spans="1:15" x14ac:dyDescent="0.25">
      <c r="A5080">
        <v>1985</v>
      </c>
      <c r="B5080">
        <v>4</v>
      </c>
      <c r="C5080" s="2">
        <v>1.1111111111111112E-2</v>
      </c>
      <c r="D5080">
        <v>1</v>
      </c>
      <c r="E5080">
        <v>10</v>
      </c>
      <c r="F5080" t="s">
        <v>3464</v>
      </c>
      <c r="G5080" t="s">
        <v>4779</v>
      </c>
      <c r="H5080">
        <v>38</v>
      </c>
      <c r="I5080">
        <v>16</v>
      </c>
      <c r="J5080">
        <v>3.58</v>
      </c>
      <c r="K5080">
        <v>3.03</v>
      </c>
      <c r="L5080">
        <v>0</v>
      </c>
      <c r="M5080" t="str">
        <f t="shared" si="239"/>
        <v/>
      </c>
      <c r="N5080" s="12" t="str">
        <f t="shared" si="240"/>
        <v/>
      </c>
      <c r="O5080" t="str">
        <f t="shared" si="241"/>
        <v/>
      </c>
    </row>
    <row r="5081" spans="1:15" x14ac:dyDescent="0.25">
      <c r="A5081">
        <v>1985</v>
      </c>
      <c r="G5081" t="s">
        <v>233</v>
      </c>
      <c r="H5081">
        <v>38</v>
      </c>
      <c r="I5081">
        <v>16</v>
      </c>
      <c r="J5081">
        <v>3.03</v>
      </c>
      <c r="K5081">
        <v>0</v>
      </c>
      <c r="M5081" t="str">
        <f t="shared" si="239"/>
        <v/>
      </c>
      <c r="N5081" s="12" t="str">
        <f t="shared" si="240"/>
        <v/>
      </c>
      <c r="O5081" t="str">
        <f t="shared" si="241"/>
        <v/>
      </c>
    </row>
    <row r="5082" spans="1:15" x14ac:dyDescent="0.25">
      <c r="A5082">
        <v>1984</v>
      </c>
      <c r="B5082">
        <v>1</v>
      </c>
      <c r="C5082" s="2">
        <v>0.625</v>
      </c>
      <c r="G5082" t="s">
        <v>5017</v>
      </c>
      <c r="H5082">
        <v>0</v>
      </c>
      <c r="I5082">
        <v>0</v>
      </c>
      <c r="J5082">
        <v>0</v>
      </c>
      <c r="K5082">
        <v>0.28000000000000003</v>
      </c>
      <c r="L5082">
        <v>44.9</v>
      </c>
      <c r="M5082">
        <f t="shared" si="239"/>
        <v>1</v>
      </c>
      <c r="N5082" s="12">
        <f t="shared" si="240"/>
        <v>0</v>
      </c>
      <c r="O5082">
        <f t="shared" si="241"/>
        <v>0</v>
      </c>
    </row>
    <row r="5083" spans="1:15" x14ac:dyDescent="0.25">
      <c r="A5083">
        <v>1984</v>
      </c>
      <c r="B5083">
        <v>1</v>
      </c>
      <c r="C5083" s="2">
        <v>0.60763888888888895</v>
      </c>
      <c r="D5083">
        <v>1</v>
      </c>
      <c r="E5083">
        <v>10</v>
      </c>
      <c r="F5083" t="s">
        <v>2249</v>
      </c>
      <c r="G5083" t="s">
        <v>5054</v>
      </c>
      <c r="H5083">
        <v>0</v>
      </c>
      <c r="I5083">
        <v>0</v>
      </c>
      <c r="J5083">
        <v>0.28000000000000003</v>
      </c>
      <c r="K5083">
        <v>0.41</v>
      </c>
      <c r="L5083">
        <v>45.3</v>
      </c>
      <c r="M5083" t="str">
        <f t="shared" si="239"/>
        <v/>
      </c>
      <c r="N5083" s="12" t="str">
        <f t="shared" si="240"/>
        <v/>
      </c>
      <c r="O5083" t="str">
        <f t="shared" si="241"/>
        <v/>
      </c>
    </row>
    <row r="5084" spans="1:15" x14ac:dyDescent="0.25">
      <c r="A5084">
        <v>1984</v>
      </c>
      <c r="B5084">
        <v>1</v>
      </c>
      <c r="C5084" s="2">
        <v>0.59027777777777779</v>
      </c>
      <c r="D5084">
        <v>2</v>
      </c>
      <c r="E5084">
        <v>5</v>
      </c>
      <c r="F5084" t="s">
        <v>2290</v>
      </c>
      <c r="G5084" t="s">
        <v>5053</v>
      </c>
      <c r="H5084">
        <v>0</v>
      </c>
      <c r="I5084">
        <v>0</v>
      </c>
      <c r="J5084">
        <v>0.41</v>
      </c>
      <c r="K5084">
        <v>1</v>
      </c>
      <c r="L5084">
        <v>47.1</v>
      </c>
      <c r="M5084" t="str">
        <f t="shared" si="239"/>
        <v/>
      </c>
      <c r="N5084" s="12" t="str">
        <f t="shared" si="240"/>
        <v/>
      </c>
      <c r="O5084" t="str">
        <f t="shared" si="241"/>
        <v/>
      </c>
    </row>
    <row r="5085" spans="1:15" x14ac:dyDescent="0.25">
      <c r="A5085">
        <v>1984</v>
      </c>
      <c r="B5085">
        <v>1</v>
      </c>
      <c r="C5085" s="2">
        <v>0.57291666666666663</v>
      </c>
      <c r="D5085">
        <v>1</v>
      </c>
      <c r="E5085">
        <v>10</v>
      </c>
      <c r="F5085" t="s">
        <v>2158</v>
      </c>
      <c r="G5085" t="s">
        <v>4966</v>
      </c>
      <c r="H5085">
        <v>0</v>
      </c>
      <c r="I5085">
        <v>0</v>
      </c>
      <c r="J5085">
        <v>1</v>
      </c>
      <c r="K5085">
        <v>0.73</v>
      </c>
      <c r="L5085">
        <v>46.3</v>
      </c>
      <c r="M5085" t="str">
        <f t="shared" si="239"/>
        <v/>
      </c>
      <c r="N5085" s="12" t="str">
        <f t="shared" si="240"/>
        <v/>
      </c>
      <c r="O5085" t="str">
        <f t="shared" si="241"/>
        <v/>
      </c>
    </row>
    <row r="5086" spans="1:15" x14ac:dyDescent="0.25">
      <c r="A5086">
        <v>1984</v>
      </c>
      <c r="B5086">
        <v>1</v>
      </c>
      <c r="C5086" s="2">
        <v>0.55555555555555558</v>
      </c>
      <c r="D5086">
        <v>2</v>
      </c>
      <c r="E5086">
        <v>8</v>
      </c>
      <c r="F5086" t="s">
        <v>2116</v>
      </c>
      <c r="G5086" t="s">
        <v>4985</v>
      </c>
      <c r="H5086">
        <v>0</v>
      </c>
      <c r="I5086">
        <v>0</v>
      </c>
      <c r="J5086">
        <v>0.73</v>
      </c>
      <c r="K5086">
        <v>0.04</v>
      </c>
      <c r="L5086">
        <v>44.3</v>
      </c>
      <c r="M5086" t="str">
        <f t="shared" si="239"/>
        <v/>
      </c>
      <c r="N5086" s="12" t="str">
        <f t="shared" si="240"/>
        <v/>
      </c>
      <c r="O5086" t="str">
        <f t="shared" si="241"/>
        <v/>
      </c>
    </row>
    <row r="5087" spans="1:15" x14ac:dyDescent="0.25">
      <c r="A5087">
        <v>1984</v>
      </c>
      <c r="B5087">
        <v>1</v>
      </c>
      <c r="C5087" s="2">
        <v>0.53819444444444442</v>
      </c>
      <c r="D5087">
        <v>3</v>
      </c>
      <c r="E5087">
        <v>8</v>
      </c>
      <c r="F5087" t="s">
        <v>2116</v>
      </c>
      <c r="G5087" t="s">
        <v>5052</v>
      </c>
      <c r="H5087">
        <v>0</v>
      </c>
      <c r="I5087">
        <v>0</v>
      </c>
      <c r="J5087">
        <v>0.04</v>
      </c>
      <c r="K5087">
        <v>-1.1100000000000001</v>
      </c>
      <c r="L5087">
        <v>40.9</v>
      </c>
      <c r="M5087" t="str">
        <f t="shared" si="239"/>
        <v/>
      </c>
      <c r="N5087" s="12" t="str">
        <f t="shared" si="240"/>
        <v/>
      </c>
      <c r="O5087" t="str">
        <f t="shared" si="241"/>
        <v/>
      </c>
    </row>
    <row r="5088" spans="1:15" x14ac:dyDescent="0.25">
      <c r="A5088">
        <v>1984</v>
      </c>
      <c r="B5088">
        <v>1</v>
      </c>
      <c r="C5088" s="2">
        <v>0.52083333333333337</v>
      </c>
      <c r="D5088">
        <v>4</v>
      </c>
      <c r="E5088">
        <v>7</v>
      </c>
      <c r="F5088" t="s">
        <v>2287</v>
      </c>
      <c r="G5088" t="s">
        <v>5051</v>
      </c>
      <c r="H5088">
        <v>0</v>
      </c>
      <c r="I5088">
        <v>0</v>
      </c>
      <c r="J5088">
        <v>-1.1100000000000001</v>
      </c>
      <c r="K5088">
        <v>-0.15</v>
      </c>
      <c r="L5088">
        <v>43.8</v>
      </c>
      <c r="M5088" t="str">
        <f t="shared" si="239"/>
        <v/>
      </c>
      <c r="N5088" s="12" t="str">
        <f t="shared" si="240"/>
        <v/>
      </c>
      <c r="O5088" t="str">
        <f t="shared" si="241"/>
        <v/>
      </c>
    </row>
    <row r="5089" spans="1:15" x14ac:dyDescent="0.25">
      <c r="A5089">
        <v>1984</v>
      </c>
      <c r="B5089">
        <v>1</v>
      </c>
      <c r="C5089" s="2">
        <v>0.50138888888888888</v>
      </c>
      <c r="D5089">
        <v>1</v>
      </c>
      <c r="E5089">
        <v>10</v>
      </c>
      <c r="F5089" t="s">
        <v>4020</v>
      </c>
      <c r="G5089" t="s">
        <v>5000</v>
      </c>
      <c r="H5089">
        <v>0</v>
      </c>
      <c r="I5089">
        <v>0</v>
      </c>
      <c r="J5089">
        <v>0.15</v>
      </c>
      <c r="K5089">
        <v>7.0000000000000007E-2</v>
      </c>
      <c r="L5089">
        <v>44</v>
      </c>
      <c r="M5089" t="str">
        <f t="shared" si="239"/>
        <v/>
      </c>
      <c r="N5089" s="12" t="str">
        <f t="shared" si="240"/>
        <v/>
      </c>
      <c r="O5089" t="str">
        <f t="shared" si="241"/>
        <v/>
      </c>
    </row>
    <row r="5090" spans="1:15" x14ac:dyDescent="0.25">
      <c r="A5090">
        <v>1984</v>
      </c>
      <c r="B5090">
        <v>1</v>
      </c>
      <c r="C5090" s="2">
        <v>0.48819444444444443</v>
      </c>
      <c r="D5090">
        <v>2</v>
      </c>
      <c r="E5090">
        <v>7</v>
      </c>
      <c r="F5090" t="s">
        <v>3993</v>
      </c>
      <c r="G5090" t="s">
        <v>5050</v>
      </c>
      <c r="H5090">
        <v>0</v>
      </c>
      <c r="I5090">
        <v>0</v>
      </c>
      <c r="J5090">
        <v>7.0000000000000007E-2</v>
      </c>
      <c r="K5090">
        <v>0.1</v>
      </c>
      <c r="L5090">
        <v>44</v>
      </c>
      <c r="M5090" t="str">
        <f t="shared" si="239"/>
        <v/>
      </c>
      <c r="N5090" s="12" t="str">
        <f t="shared" si="240"/>
        <v/>
      </c>
      <c r="O5090" t="str">
        <f t="shared" si="241"/>
        <v/>
      </c>
    </row>
    <row r="5091" spans="1:15" x14ac:dyDescent="0.25">
      <c r="A5091">
        <v>1984</v>
      </c>
      <c r="B5091">
        <v>1</v>
      </c>
      <c r="C5091" s="2">
        <v>0.47500000000000003</v>
      </c>
      <c r="D5091">
        <v>3</v>
      </c>
      <c r="E5091">
        <v>1</v>
      </c>
      <c r="F5091" t="s">
        <v>3980</v>
      </c>
      <c r="G5091" t="s">
        <v>4975</v>
      </c>
      <c r="H5091">
        <v>0</v>
      </c>
      <c r="I5091">
        <v>0</v>
      </c>
      <c r="J5091">
        <v>0.1</v>
      </c>
      <c r="K5091">
        <v>0.94</v>
      </c>
      <c r="L5091">
        <v>41.4</v>
      </c>
      <c r="M5091" t="str">
        <f t="shared" si="239"/>
        <v/>
      </c>
      <c r="N5091" s="12" t="str">
        <f t="shared" si="240"/>
        <v/>
      </c>
      <c r="O5091" t="str">
        <f t="shared" si="241"/>
        <v/>
      </c>
    </row>
    <row r="5092" spans="1:15" x14ac:dyDescent="0.25">
      <c r="A5092">
        <v>1984</v>
      </c>
      <c r="B5092">
        <v>1</v>
      </c>
      <c r="C5092" s="2">
        <v>0.46180555555555558</v>
      </c>
      <c r="D5092">
        <v>1</v>
      </c>
      <c r="E5092">
        <v>10</v>
      </c>
      <c r="F5092" t="s">
        <v>3958</v>
      </c>
      <c r="G5092" t="s">
        <v>4939</v>
      </c>
      <c r="H5092">
        <v>0</v>
      </c>
      <c r="I5092">
        <v>0</v>
      </c>
      <c r="J5092">
        <v>0.94</v>
      </c>
      <c r="K5092">
        <v>0.39</v>
      </c>
      <c r="L5092">
        <v>43.1</v>
      </c>
      <c r="M5092" t="str">
        <f t="shared" si="239"/>
        <v/>
      </c>
      <c r="N5092" s="12" t="str">
        <f t="shared" si="240"/>
        <v/>
      </c>
      <c r="O5092" t="str">
        <f t="shared" si="241"/>
        <v/>
      </c>
    </row>
    <row r="5093" spans="1:15" x14ac:dyDescent="0.25">
      <c r="A5093">
        <v>1984</v>
      </c>
      <c r="B5093">
        <v>1</v>
      </c>
      <c r="C5093" s="2">
        <v>0.44861111111111113</v>
      </c>
      <c r="D5093">
        <v>2</v>
      </c>
      <c r="E5093">
        <v>10</v>
      </c>
      <c r="F5093" t="s">
        <v>3958</v>
      </c>
      <c r="G5093" t="s">
        <v>4939</v>
      </c>
      <c r="H5093">
        <v>0</v>
      </c>
      <c r="I5093">
        <v>0</v>
      </c>
      <c r="J5093">
        <v>0.39</v>
      </c>
      <c r="K5093">
        <v>-0.3</v>
      </c>
      <c r="L5093">
        <v>45.2</v>
      </c>
      <c r="M5093" t="str">
        <f t="shared" si="239"/>
        <v/>
      </c>
      <c r="N5093" s="12" t="str">
        <f t="shared" si="240"/>
        <v/>
      </c>
      <c r="O5093" t="str">
        <f t="shared" si="241"/>
        <v/>
      </c>
    </row>
    <row r="5094" spans="1:15" x14ac:dyDescent="0.25">
      <c r="A5094">
        <v>1984</v>
      </c>
      <c r="B5094">
        <v>1</v>
      </c>
      <c r="C5094" s="2">
        <v>0.43541666666666662</v>
      </c>
      <c r="D5094">
        <v>3</v>
      </c>
      <c r="E5094">
        <v>10</v>
      </c>
      <c r="F5094" t="s">
        <v>3958</v>
      </c>
      <c r="G5094" t="s">
        <v>4939</v>
      </c>
      <c r="H5094">
        <v>0</v>
      </c>
      <c r="I5094">
        <v>0</v>
      </c>
      <c r="J5094">
        <v>-0.3</v>
      </c>
      <c r="K5094">
        <v>-1.37</v>
      </c>
      <c r="L5094">
        <v>48.5</v>
      </c>
      <c r="M5094" t="str">
        <f t="shared" si="239"/>
        <v/>
      </c>
      <c r="N5094" s="12" t="str">
        <f t="shared" si="240"/>
        <v/>
      </c>
      <c r="O5094" t="str">
        <f t="shared" si="241"/>
        <v/>
      </c>
    </row>
    <row r="5095" spans="1:15" x14ac:dyDescent="0.25">
      <c r="A5095">
        <v>1984</v>
      </c>
      <c r="B5095">
        <v>1</v>
      </c>
      <c r="C5095" s="2">
        <v>0.42222222222222222</v>
      </c>
      <c r="D5095">
        <v>4</v>
      </c>
      <c r="E5095">
        <v>10</v>
      </c>
      <c r="F5095" t="s">
        <v>3958</v>
      </c>
      <c r="G5095" t="s">
        <v>5049</v>
      </c>
      <c r="H5095">
        <v>0</v>
      </c>
      <c r="I5095">
        <v>6</v>
      </c>
      <c r="J5095">
        <v>-1.37</v>
      </c>
      <c r="K5095">
        <v>-7</v>
      </c>
      <c r="L5095">
        <v>62.6</v>
      </c>
      <c r="M5095">
        <f t="shared" si="239"/>
        <v>1</v>
      </c>
      <c r="N5095" s="12">
        <f t="shared" si="240"/>
        <v>3.3796296296296296E-3</v>
      </c>
      <c r="O5095">
        <f t="shared" si="241"/>
        <v>6</v>
      </c>
    </row>
    <row r="5096" spans="1:15" x14ac:dyDescent="0.25">
      <c r="A5096">
        <v>1984</v>
      </c>
      <c r="B5096">
        <v>1</v>
      </c>
      <c r="G5096" t="s">
        <v>5007</v>
      </c>
      <c r="H5096">
        <v>0</v>
      </c>
      <c r="I5096">
        <v>7</v>
      </c>
      <c r="J5096">
        <v>0</v>
      </c>
      <c r="K5096">
        <v>0</v>
      </c>
      <c r="L5096">
        <v>65.5</v>
      </c>
      <c r="M5096">
        <f t="shared" si="239"/>
        <v>1</v>
      </c>
      <c r="N5096" s="12">
        <f t="shared" si="240"/>
        <v>1.0416666666666666E-2</v>
      </c>
      <c r="O5096">
        <f t="shared" si="241"/>
        <v>7</v>
      </c>
    </row>
    <row r="5097" spans="1:15" x14ac:dyDescent="0.25">
      <c r="A5097">
        <v>1984</v>
      </c>
      <c r="B5097">
        <v>1</v>
      </c>
      <c r="C5097" s="2">
        <v>0.41041666666666665</v>
      </c>
      <c r="G5097" t="s">
        <v>5048</v>
      </c>
      <c r="H5097">
        <v>0</v>
      </c>
      <c r="I5097">
        <v>7</v>
      </c>
      <c r="J5097">
        <v>0</v>
      </c>
      <c r="K5097">
        <v>0.34</v>
      </c>
      <c r="L5097">
        <v>64.599999999999994</v>
      </c>
      <c r="M5097" t="str">
        <f t="shared" si="239"/>
        <v/>
      </c>
      <c r="N5097" s="12" t="str">
        <f t="shared" si="240"/>
        <v/>
      </c>
      <c r="O5097" t="str">
        <f t="shared" si="241"/>
        <v/>
      </c>
    </row>
    <row r="5098" spans="1:15" x14ac:dyDescent="0.25">
      <c r="A5098">
        <v>1984</v>
      </c>
      <c r="B5098">
        <v>1</v>
      </c>
      <c r="C5098" s="2">
        <v>0.39861111111111108</v>
      </c>
      <c r="D5098">
        <v>1</v>
      </c>
      <c r="E5098">
        <v>10</v>
      </c>
      <c r="F5098" t="s">
        <v>3954</v>
      </c>
      <c r="G5098" t="s">
        <v>4983</v>
      </c>
      <c r="H5098">
        <v>0</v>
      </c>
      <c r="I5098">
        <v>7</v>
      </c>
      <c r="J5098">
        <v>0.34</v>
      </c>
      <c r="K5098">
        <v>0.34</v>
      </c>
      <c r="L5098">
        <v>64.7</v>
      </c>
      <c r="M5098" t="str">
        <f t="shared" si="239"/>
        <v/>
      </c>
      <c r="N5098" s="12" t="str">
        <f t="shared" si="240"/>
        <v/>
      </c>
      <c r="O5098" t="str">
        <f t="shared" si="241"/>
        <v/>
      </c>
    </row>
    <row r="5099" spans="1:15" x14ac:dyDescent="0.25">
      <c r="A5099">
        <v>1984</v>
      </c>
      <c r="B5099">
        <v>1</v>
      </c>
      <c r="C5099" s="2">
        <v>0.38680555555555557</v>
      </c>
      <c r="D5099">
        <v>2</v>
      </c>
      <c r="E5099">
        <v>6</v>
      </c>
      <c r="F5099" t="s">
        <v>4425</v>
      </c>
      <c r="G5099" t="s">
        <v>4989</v>
      </c>
      <c r="H5099">
        <v>0</v>
      </c>
      <c r="I5099">
        <v>7</v>
      </c>
      <c r="J5099">
        <v>0.34</v>
      </c>
      <c r="K5099">
        <v>-0.36</v>
      </c>
      <c r="L5099">
        <v>66.8</v>
      </c>
      <c r="M5099" t="str">
        <f t="shared" si="239"/>
        <v/>
      </c>
      <c r="N5099" s="12" t="str">
        <f t="shared" si="240"/>
        <v/>
      </c>
      <c r="O5099" t="str">
        <f t="shared" si="241"/>
        <v/>
      </c>
    </row>
    <row r="5100" spans="1:15" x14ac:dyDescent="0.25">
      <c r="A5100">
        <v>1984</v>
      </c>
      <c r="B5100">
        <v>1</v>
      </c>
      <c r="C5100" s="2">
        <v>0.375</v>
      </c>
      <c r="D5100">
        <v>3</v>
      </c>
      <c r="E5100">
        <v>6</v>
      </c>
      <c r="F5100" t="s">
        <v>4425</v>
      </c>
      <c r="G5100" t="s">
        <v>5020</v>
      </c>
      <c r="H5100">
        <v>0</v>
      </c>
      <c r="I5100">
        <v>7</v>
      </c>
      <c r="J5100">
        <v>-0.36</v>
      </c>
      <c r="K5100">
        <v>-1.37</v>
      </c>
      <c r="L5100">
        <v>69.7</v>
      </c>
      <c r="M5100" t="str">
        <f t="shared" si="239"/>
        <v/>
      </c>
      <c r="N5100" s="12" t="str">
        <f t="shared" si="240"/>
        <v/>
      </c>
      <c r="O5100" t="str">
        <f t="shared" si="241"/>
        <v/>
      </c>
    </row>
    <row r="5101" spans="1:15" x14ac:dyDescent="0.25">
      <c r="A5101">
        <v>1984</v>
      </c>
      <c r="B5101">
        <v>1</v>
      </c>
      <c r="C5101" s="2">
        <v>0.36319444444444443</v>
      </c>
      <c r="D5101">
        <v>4</v>
      </c>
      <c r="E5101">
        <v>1</v>
      </c>
      <c r="F5101" t="s">
        <v>3958</v>
      </c>
      <c r="G5101" t="s">
        <v>4967</v>
      </c>
      <c r="H5101">
        <v>0</v>
      </c>
      <c r="I5101">
        <v>7</v>
      </c>
      <c r="J5101">
        <v>-1.37</v>
      </c>
      <c r="K5101">
        <v>2.79</v>
      </c>
      <c r="L5101">
        <v>57.5</v>
      </c>
      <c r="M5101" t="str">
        <f t="shared" si="239"/>
        <v/>
      </c>
      <c r="N5101" s="12" t="str">
        <f t="shared" si="240"/>
        <v/>
      </c>
      <c r="O5101" t="str">
        <f t="shared" si="241"/>
        <v/>
      </c>
    </row>
    <row r="5102" spans="1:15" x14ac:dyDescent="0.25">
      <c r="A5102">
        <v>1984</v>
      </c>
      <c r="B5102">
        <v>1</v>
      </c>
      <c r="C5102" s="2">
        <v>0.35138888888888892</v>
      </c>
      <c r="D5102">
        <v>1</v>
      </c>
      <c r="E5102">
        <v>10</v>
      </c>
      <c r="F5102" t="s">
        <v>2114</v>
      </c>
      <c r="G5102" t="s">
        <v>5035</v>
      </c>
      <c r="H5102">
        <v>0</v>
      </c>
      <c r="I5102">
        <v>7</v>
      </c>
      <c r="J5102">
        <v>2.79</v>
      </c>
      <c r="K5102">
        <v>2.2400000000000002</v>
      </c>
      <c r="L5102">
        <v>59.3</v>
      </c>
      <c r="M5102" t="str">
        <f t="shared" si="239"/>
        <v/>
      </c>
      <c r="N5102" s="12" t="str">
        <f t="shared" si="240"/>
        <v/>
      </c>
      <c r="O5102" t="str">
        <f t="shared" si="241"/>
        <v/>
      </c>
    </row>
    <row r="5103" spans="1:15" x14ac:dyDescent="0.25">
      <c r="A5103">
        <v>1984</v>
      </c>
      <c r="B5103">
        <v>1</v>
      </c>
      <c r="C5103" s="2">
        <v>0.33958333333333335</v>
      </c>
      <c r="D5103">
        <v>2</v>
      </c>
      <c r="E5103">
        <v>10</v>
      </c>
      <c r="F5103" t="s">
        <v>2114</v>
      </c>
      <c r="G5103" t="s">
        <v>5047</v>
      </c>
      <c r="H5103">
        <v>0</v>
      </c>
      <c r="I5103">
        <v>7</v>
      </c>
      <c r="J5103">
        <v>2.2400000000000002</v>
      </c>
      <c r="K5103">
        <v>2.61</v>
      </c>
      <c r="L5103">
        <v>58.2</v>
      </c>
      <c r="M5103" t="str">
        <f t="shared" si="239"/>
        <v/>
      </c>
      <c r="N5103" s="12" t="str">
        <f t="shared" si="240"/>
        <v/>
      </c>
      <c r="O5103" t="str">
        <f t="shared" si="241"/>
        <v/>
      </c>
    </row>
    <row r="5104" spans="1:15" x14ac:dyDescent="0.25">
      <c r="A5104">
        <v>1984</v>
      </c>
      <c r="B5104">
        <v>1</v>
      </c>
      <c r="C5104" s="2">
        <v>0.32777777777777778</v>
      </c>
      <c r="D5104">
        <v>3</v>
      </c>
      <c r="E5104">
        <v>2</v>
      </c>
      <c r="F5104" t="s">
        <v>2287</v>
      </c>
      <c r="G5104" t="s">
        <v>5000</v>
      </c>
      <c r="H5104">
        <v>0</v>
      </c>
      <c r="I5104">
        <v>7</v>
      </c>
      <c r="J5104">
        <v>2.61</v>
      </c>
      <c r="K5104">
        <v>3.51</v>
      </c>
      <c r="L5104">
        <v>55.4</v>
      </c>
      <c r="M5104" t="str">
        <f t="shared" si="239"/>
        <v/>
      </c>
      <c r="N5104" s="12" t="str">
        <f t="shared" si="240"/>
        <v/>
      </c>
      <c r="O5104" t="str">
        <f t="shared" si="241"/>
        <v/>
      </c>
    </row>
    <row r="5105" spans="1:15" x14ac:dyDescent="0.25">
      <c r="A5105">
        <v>1984</v>
      </c>
      <c r="B5105">
        <v>1</v>
      </c>
      <c r="C5105" s="2">
        <v>0.31597222222222221</v>
      </c>
      <c r="D5105">
        <v>1</v>
      </c>
      <c r="E5105">
        <v>10</v>
      </c>
      <c r="F5105" t="s">
        <v>2158</v>
      </c>
      <c r="G5105" t="s">
        <v>4975</v>
      </c>
      <c r="H5105">
        <v>0</v>
      </c>
      <c r="I5105">
        <v>7</v>
      </c>
      <c r="J5105">
        <v>3.51</v>
      </c>
      <c r="K5105">
        <v>3.24</v>
      </c>
      <c r="L5105">
        <v>56.3</v>
      </c>
      <c r="M5105" t="str">
        <f t="shared" si="239"/>
        <v/>
      </c>
      <c r="N5105" s="12" t="str">
        <f t="shared" si="240"/>
        <v/>
      </c>
      <c r="O5105" t="str">
        <f t="shared" si="241"/>
        <v/>
      </c>
    </row>
    <row r="5106" spans="1:15" x14ac:dyDescent="0.25">
      <c r="A5106">
        <v>1984</v>
      </c>
      <c r="B5106">
        <v>1</v>
      </c>
      <c r="C5106" s="2">
        <v>0.30416666666666664</v>
      </c>
      <c r="D5106">
        <v>2</v>
      </c>
      <c r="E5106">
        <v>8</v>
      </c>
      <c r="F5106" t="s">
        <v>2121</v>
      </c>
      <c r="G5106" t="s">
        <v>5046</v>
      </c>
      <c r="H5106">
        <v>0</v>
      </c>
      <c r="I5106">
        <v>7</v>
      </c>
      <c r="J5106">
        <v>3.24</v>
      </c>
      <c r="K5106">
        <v>2.81</v>
      </c>
      <c r="L5106">
        <v>57.7</v>
      </c>
      <c r="M5106" t="str">
        <f t="shared" si="239"/>
        <v/>
      </c>
      <c r="N5106" s="12" t="str">
        <f t="shared" si="240"/>
        <v/>
      </c>
      <c r="O5106" t="str">
        <f t="shared" si="241"/>
        <v/>
      </c>
    </row>
    <row r="5107" spans="1:15" x14ac:dyDescent="0.25">
      <c r="A5107">
        <v>1984</v>
      </c>
      <c r="B5107">
        <v>1</v>
      </c>
      <c r="C5107" s="2">
        <v>0.29236111111111113</v>
      </c>
      <c r="D5107">
        <v>3</v>
      </c>
      <c r="E5107">
        <v>6</v>
      </c>
      <c r="F5107" t="s">
        <v>2118</v>
      </c>
      <c r="G5107" t="s">
        <v>5045</v>
      </c>
      <c r="H5107">
        <v>0</v>
      </c>
      <c r="I5107">
        <v>7</v>
      </c>
      <c r="J5107">
        <v>2.81</v>
      </c>
      <c r="K5107">
        <v>1.7</v>
      </c>
      <c r="L5107">
        <v>61.2</v>
      </c>
      <c r="M5107" t="str">
        <f t="shared" si="239"/>
        <v/>
      </c>
      <c r="N5107" s="12" t="str">
        <f t="shared" si="240"/>
        <v/>
      </c>
      <c r="O5107" t="str">
        <f t="shared" si="241"/>
        <v/>
      </c>
    </row>
    <row r="5108" spans="1:15" x14ac:dyDescent="0.25">
      <c r="A5108">
        <v>1984</v>
      </c>
      <c r="B5108">
        <v>1</v>
      </c>
      <c r="C5108" s="2">
        <v>0.28055555555555556</v>
      </c>
      <c r="D5108">
        <v>4</v>
      </c>
      <c r="E5108">
        <v>6</v>
      </c>
      <c r="F5108" t="s">
        <v>2118</v>
      </c>
      <c r="G5108" t="s">
        <v>5044</v>
      </c>
      <c r="H5108">
        <v>0</v>
      </c>
      <c r="I5108">
        <v>7</v>
      </c>
      <c r="J5108">
        <v>1.7</v>
      </c>
      <c r="K5108">
        <v>-0.81</v>
      </c>
      <c r="L5108">
        <v>68.7</v>
      </c>
      <c r="M5108" t="str">
        <f t="shared" si="239"/>
        <v/>
      </c>
      <c r="N5108" s="12" t="str">
        <f t="shared" si="240"/>
        <v/>
      </c>
      <c r="O5108" t="str">
        <f t="shared" si="241"/>
        <v/>
      </c>
    </row>
    <row r="5109" spans="1:15" x14ac:dyDescent="0.25">
      <c r="A5109">
        <v>1984</v>
      </c>
      <c r="B5109">
        <v>1</v>
      </c>
      <c r="C5109" s="2">
        <v>0.26111111111111113</v>
      </c>
      <c r="D5109">
        <v>1</v>
      </c>
      <c r="E5109">
        <v>10</v>
      </c>
      <c r="F5109" t="s">
        <v>4956</v>
      </c>
      <c r="G5109" t="s">
        <v>5043</v>
      </c>
      <c r="H5109">
        <v>0</v>
      </c>
      <c r="I5109">
        <v>7</v>
      </c>
      <c r="J5109">
        <v>0.81</v>
      </c>
      <c r="K5109">
        <v>1.47</v>
      </c>
      <c r="L5109">
        <v>70.7</v>
      </c>
      <c r="M5109" t="str">
        <f t="shared" si="239"/>
        <v/>
      </c>
      <c r="N5109" s="12" t="str">
        <f t="shared" si="240"/>
        <v/>
      </c>
      <c r="O5109" t="str">
        <f t="shared" si="241"/>
        <v/>
      </c>
    </row>
    <row r="5110" spans="1:15" x14ac:dyDescent="0.25">
      <c r="A5110">
        <v>1984</v>
      </c>
      <c r="B5110">
        <v>1</v>
      </c>
      <c r="C5110" s="2">
        <v>0.24861111111111112</v>
      </c>
      <c r="D5110">
        <v>1</v>
      </c>
      <c r="E5110">
        <v>10</v>
      </c>
      <c r="F5110" t="s">
        <v>2124</v>
      </c>
      <c r="G5110" t="s">
        <v>5042</v>
      </c>
      <c r="H5110">
        <v>0</v>
      </c>
      <c r="I5110">
        <v>7</v>
      </c>
      <c r="J5110">
        <v>1.47</v>
      </c>
      <c r="K5110">
        <v>1.87</v>
      </c>
      <c r="L5110">
        <v>71.8</v>
      </c>
      <c r="M5110" t="str">
        <f t="shared" si="239"/>
        <v/>
      </c>
      <c r="N5110" s="12" t="str">
        <f t="shared" si="240"/>
        <v/>
      </c>
      <c r="O5110" t="str">
        <f t="shared" si="241"/>
        <v/>
      </c>
    </row>
    <row r="5111" spans="1:15" x14ac:dyDescent="0.25">
      <c r="A5111">
        <v>1984</v>
      </c>
      <c r="B5111">
        <v>1</v>
      </c>
      <c r="C5111" s="2">
        <v>0.23611111111111113</v>
      </c>
      <c r="D5111">
        <v>2</v>
      </c>
      <c r="E5111">
        <v>3</v>
      </c>
      <c r="F5111" t="s">
        <v>2149</v>
      </c>
      <c r="G5111" t="s">
        <v>4966</v>
      </c>
      <c r="H5111">
        <v>0</v>
      </c>
      <c r="I5111">
        <v>7</v>
      </c>
      <c r="J5111">
        <v>1.87</v>
      </c>
      <c r="K5111">
        <v>1.42</v>
      </c>
      <c r="L5111">
        <v>70.7</v>
      </c>
      <c r="M5111" t="str">
        <f t="shared" si="239"/>
        <v/>
      </c>
      <c r="N5111" s="12" t="str">
        <f t="shared" si="240"/>
        <v/>
      </c>
      <c r="O5111" t="str">
        <f t="shared" si="241"/>
        <v/>
      </c>
    </row>
    <row r="5112" spans="1:15" x14ac:dyDescent="0.25">
      <c r="A5112">
        <v>1984</v>
      </c>
      <c r="B5112">
        <v>1</v>
      </c>
      <c r="C5112" s="2">
        <v>0.22361111111111109</v>
      </c>
      <c r="D5112">
        <v>3</v>
      </c>
      <c r="E5112">
        <v>1</v>
      </c>
      <c r="F5112" t="s">
        <v>2220</v>
      </c>
      <c r="G5112" t="s">
        <v>5041</v>
      </c>
      <c r="H5112">
        <v>0</v>
      </c>
      <c r="I5112">
        <v>7</v>
      </c>
      <c r="J5112">
        <v>1.42</v>
      </c>
      <c r="K5112">
        <v>2.65</v>
      </c>
      <c r="L5112">
        <v>74.099999999999994</v>
      </c>
      <c r="M5112" t="str">
        <f t="shared" si="239"/>
        <v/>
      </c>
      <c r="N5112" s="12" t="str">
        <f t="shared" si="240"/>
        <v/>
      </c>
      <c r="O5112" t="str">
        <f t="shared" si="241"/>
        <v/>
      </c>
    </row>
    <row r="5113" spans="1:15" x14ac:dyDescent="0.25">
      <c r="A5113">
        <v>1984</v>
      </c>
      <c r="B5113">
        <v>1</v>
      </c>
      <c r="C5113" s="2">
        <v>0.21111111111111111</v>
      </c>
      <c r="D5113">
        <v>1</v>
      </c>
      <c r="E5113">
        <v>10</v>
      </c>
      <c r="F5113" t="s">
        <v>5011</v>
      </c>
      <c r="H5113">
        <v>0</v>
      </c>
      <c r="I5113">
        <v>7</v>
      </c>
      <c r="J5113">
        <v>2.65</v>
      </c>
      <c r="K5113">
        <v>1.99</v>
      </c>
      <c r="L5113">
        <v>72.400000000000006</v>
      </c>
      <c r="M5113" t="str">
        <f t="shared" si="239"/>
        <v/>
      </c>
      <c r="N5113" s="12" t="str">
        <f t="shared" si="240"/>
        <v/>
      </c>
      <c r="O5113" t="str">
        <f t="shared" si="241"/>
        <v/>
      </c>
    </row>
    <row r="5114" spans="1:15" x14ac:dyDescent="0.25">
      <c r="A5114">
        <v>1984</v>
      </c>
      <c r="B5114">
        <v>1</v>
      </c>
      <c r="C5114" s="2">
        <v>0.1986111111111111</v>
      </c>
      <c r="D5114">
        <v>1</v>
      </c>
      <c r="E5114">
        <v>20</v>
      </c>
      <c r="F5114" t="s">
        <v>2222</v>
      </c>
      <c r="G5114" t="s">
        <v>5040</v>
      </c>
      <c r="H5114">
        <v>0</v>
      </c>
      <c r="I5114">
        <v>7</v>
      </c>
      <c r="J5114">
        <v>1.99</v>
      </c>
      <c r="K5114">
        <v>0.22</v>
      </c>
      <c r="L5114">
        <v>67.5</v>
      </c>
      <c r="M5114" t="str">
        <f t="shared" si="239"/>
        <v/>
      </c>
      <c r="N5114" s="12" t="str">
        <f t="shared" si="240"/>
        <v/>
      </c>
      <c r="O5114" t="str">
        <f t="shared" si="241"/>
        <v/>
      </c>
    </row>
    <row r="5115" spans="1:15" x14ac:dyDescent="0.25">
      <c r="A5115">
        <v>1984</v>
      </c>
      <c r="B5115">
        <v>1</v>
      </c>
      <c r="C5115" s="2">
        <v>0.18611111111111112</v>
      </c>
      <c r="D5115">
        <v>2</v>
      </c>
      <c r="E5115">
        <v>24</v>
      </c>
      <c r="F5115" t="s">
        <v>2114</v>
      </c>
      <c r="G5115" t="s">
        <v>4985</v>
      </c>
      <c r="H5115">
        <v>0</v>
      </c>
      <c r="I5115">
        <v>7</v>
      </c>
      <c r="J5115">
        <v>0.22</v>
      </c>
      <c r="K5115">
        <v>-0.43</v>
      </c>
      <c r="L5115">
        <v>65.599999999999994</v>
      </c>
      <c r="M5115" t="str">
        <f t="shared" si="239"/>
        <v/>
      </c>
      <c r="N5115" s="12" t="str">
        <f t="shared" si="240"/>
        <v/>
      </c>
      <c r="O5115" t="str">
        <f t="shared" si="241"/>
        <v/>
      </c>
    </row>
    <row r="5116" spans="1:15" x14ac:dyDescent="0.25">
      <c r="A5116">
        <v>1984</v>
      </c>
      <c r="B5116">
        <v>1</v>
      </c>
      <c r="C5116" s="2">
        <v>0.17361111111111113</v>
      </c>
      <c r="D5116">
        <v>3</v>
      </c>
      <c r="E5116">
        <v>24</v>
      </c>
      <c r="F5116" t="s">
        <v>2114</v>
      </c>
      <c r="G5116" t="s">
        <v>5039</v>
      </c>
      <c r="H5116">
        <v>0</v>
      </c>
      <c r="I5116">
        <v>7</v>
      </c>
      <c r="J5116">
        <v>-0.43</v>
      </c>
      <c r="K5116">
        <v>-0.59</v>
      </c>
      <c r="L5116">
        <v>65.2</v>
      </c>
      <c r="M5116" t="str">
        <f t="shared" si="239"/>
        <v/>
      </c>
      <c r="N5116" s="12" t="str">
        <f t="shared" si="240"/>
        <v/>
      </c>
      <c r="O5116" t="str">
        <f t="shared" si="241"/>
        <v/>
      </c>
    </row>
    <row r="5117" spans="1:15" x14ac:dyDescent="0.25">
      <c r="A5117">
        <v>1984</v>
      </c>
      <c r="B5117">
        <v>1</v>
      </c>
      <c r="C5117" s="2">
        <v>0.16111111111111112</v>
      </c>
      <c r="D5117">
        <v>4</v>
      </c>
      <c r="E5117">
        <v>24</v>
      </c>
      <c r="F5117" t="s">
        <v>2114</v>
      </c>
      <c r="G5117" t="s">
        <v>5038</v>
      </c>
      <c r="H5117">
        <v>0</v>
      </c>
      <c r="I5117">
        <v>7</v>
      </c>
      <c r="J5117">
        <v>-0.59</v>
      </c>
      <c r="K5117">
        <v>0.38</v>
      </c>
      <c r="L5117">
        <v>68.2</v>
      </c>
      <c r="M5117" t="str">
        <f t="shared" si="239"/>
        <v/>
      </c>
      <c r="N5117" s="12" t="str">
        <f t="shared" si="240"/>
        <v/>
      </c>
      <c r="O5117" t="str">
        <f t="shared" si="241"/>
        <v/>
      </c>
    </row>
    <row r="5118" spans="1:15" x14ac:dyDescent="0.25">
      <c r="A5118">
        <v>1984</v>
      </c>
      <c r="B5118">
        <v>1</v>
      </c>
      <c r="C5118" s="2">
        <v>0.14652777777777778</v>
      </c>
      <c r="D5118">
        <v>1</v>
      </c>
      <c r="E5118">
        <v>10</v>
      </c>
      <c r="F5118" t="s">
        <v>5037</v>
      </c>
      <c r="G5118" t="s">
        <v>4975</v>
      </c>
      <c r="H5118">
        <v>0</v>
      </c>
      <c r="I5118">
        <v>7</v>
      </c>
      <c r="J5118">
        <v>-0.38</v>
      </c>
      <c r="K5118">
        <v>-0.63</v>
      </c>
      <c r="L5118">
        <v>69</v>
      </c>
      <c r="M5118" t="str">
        <f t="shared" si="239"/>
        <v/>
      </c>
      <c r="N5118" s="12" t="str">
        <f t="shared" si="240"/>
        <v/>
      </c>
      <c r="O5118" t="str">
        <f t="shared" si="241"/>
        <v/>
      </c>
    </row>
    <row r="5119" spans="1:15" x14ac:dyDescent="0.25">
      <c r="A5119">
        <v>1984</v>
      </c>
      <c r="B5119">
        <v>1</v>
      </c>
      <c r="C5119" s="2">
        <v>0.12916666666666668</v>
      </c>
      <c r="D5119">
        <v>2</v>
      </c>
      <c r="E5119">
        <v>8</v>
      </c>
      <c r="F5119" t="s">
        <v>4518</v>
      </c>
      <c r="G5119" t="s">
        <v>5036</v>
      </c>
      <c r="H5119">
        <v>0</v>
      </c>
      <c r="I5119">
        <v>7</v>
      </c>
      <c r="J5119">
        <v>-0.63</v>
      </c>
      <c r="K5119">
        <v>0.28000000000000003</v>
      </c>
      <c r="L5119">
        <v>66.400000000000006</v>
      </c>
      <c r="M5119" t="str">
        <f t="shared" si="239"/>
        <v/>
      </c>
      <c r="N5119" s="12" t="str">
        <f t="shared" si="240"/>
        <v/>
      </c>
      <c r="O5119" t="str">
        <f t="shared" si="241"/>
        <v/>
      </c>
    </row>
    <row r="5120" spans="1:15" x14ac:dyDescent="0.25">
      <c r="A5120">
        <v>1984</v>
      </c>
      <c r="B5120">
        <v>1</v>
      </c>
      <c r="C5120" s="2">
        <v>0.11180555555555556</v>
      </c>
      <c r="D5120">
        <v>1</v>
      </c>
      <c r="E5120">
        <v>10</v>
      </c>
      <c r="F5120" t="s">
        <v>3910</v>
      </c>
      <c r="G5120" t="s">
        <v>5035</v>
      </c>
      <c r="H5120">
        <v>0</v>
      </c>
      <c r="I5120">
        <v>7</v>
      </c>
      <c r="J5120">
        <v>0.28000000000000003</v>
      </c>
      <c r="K5120">
        <v>-0.27</v>
      </c>
      <c r="L5120">
        <v>68.2</v>
      </c>
      <c r="M5120" t="str">
        <f t="shared" si="239"/>
        <v/>
      </c>
      <c r="N5120" s="12" t="str">
        <f t="shared" si="240"/>
        <v/>
      </c>
      <c r="O5120" t="str">
        <f t="shared" si="241"/>
        <v/>
      </c>
    </row>
    <row r="5121" spans="1:15" x14ac:dyDescent="0.25">
      <c r="A5121">
        <v>1984</v>
      </c>
      <c r="B5121">
        <v>1</v>
      </c>
      <c r="C5121" s="2">
        <v>9.4444444444444442E-2</v>
      </c>
      <c r="D5121">
        <v>2</v>
      </c>
      <c r="E5121">
        <v>10</v>
      </c>
      <c r="F5121" t="s">
        <v>3910</v>
      </c>
      <c r="G5121" t="s">
        <v>5034</v>
      </c>
      <c r="H5121">
        <v>0</v>
      </c>
      <c r="I5121">
        <v>7</v>
      </c>
      <c r="J5121">
        <v>-0.27</v>
      </c>
      <c r="K5121">
        <v>-1.51</v>
      </c>
      <c r="L5121">
        <v>71.900000000000006</v>
      </c>
      <c r="M5121" t="str">
        <f t="shared" si="239"/>
        <v/>
      </c>
      <c r="N5121" s="12" t="str">
        <f t="shared" si="240"/>
        <v/>
      </c>
      <c r="O5121" t="str">
        <f t="shared" si="241"/>
        <v/>
      </c>
    </row>
    <row r="5122" spans="1:15" x14ac:dyDescent="0.25">
      <c r="A5122">
        <v>1984</v>
      </c>
      <c r="B5122">
        <v>1</v>
      </c>
      <c r="C5122" s="2">
        <v>7.7083333333333337E-2</v>
      </c>
      <c r="D5122">
        <v>3</v>
      </c>
      <c r="E5122">
        <v>13</v>
      </c>
      <c r="F5122" t="s">
        <v>3918</v>
      </c>
      <c r="H5122">
        <v>0</v>
      </c>
      <c r="I5122">
        <v>7</v>
      </c>
      <c r="J5122">
        <v>-1.51</v>
      </c>
      <c r="K5122">
        <v>-0.69</v>
      </c>
      <c r="L5122">
        <v>69.7</v>
      </c>
      <c r="M5122" t="str">
        <f t="shared" si="239"/>
        <v/>
      </c>
      <c r="N5122" s="12" t="str">
        <f t="shared" si="240"/>
        <v/>
      </c>
      <c r="O5122" t="str">
        <f t="shared" si="241"/>
        <v/>
      </c>
    </row>
    <row r="5123" spans="1:15" x14ac:dyDescent="0.25">
      <c r="A5123">
        <v>1984</v>
      </c>
      <c r="B5123">
        <v>1</v>
      </c>
      <c r="C5123" s="2">
        <v>5.9722222222222225E-2</v>
      </c>
      <c r="D5123">
        <v>3</v>
      </c>
      <c r="E5123">
        <v>8</v>
      </c>
      <c r="F5123" t="s">
        <v>3993</v>
      </c>
      <c r="G5123" t="s">
        <v>4989</v>
      </c>
      <c r="H5123">
        <v>0</v>
      </c>
      <c r="I5123">
        <v>7</v>
      </c>
      <c r="J5123">
        <v>-0.69</v>
      </c>
      <c r="K5123">
        <v>-1.9</v>
      </c>
      <c r="L5123">
        <v>73.3</v>
      </c>
      <c r="M5123" t="str">
        <f t="shared" si="239"/>
        <v/>
      </c>
      <c r="N5123" s="12" t="str">
        <f t="shared" si="240"/>
        <v/>
      </c>
      <c r="O5123" t="str">
        <f t="shared" si="241"/>
        <v/>
      </c>
    </row>
    <row r="5124" spans="1:15" x14ac:dyDescent="0.25">
      <c r="A5124">
        <v>1984</v>
      </c>
      <c r="B5124">
        <v>1</v>
      </c>
      <c r="C5124" s="2">
        <v>4.2361111111111106E-2</v>
      </c>
      <c r="D5124">
        <v>4</v>
      </c>
      <c r="E5124">
        <v>8</v>
      </c>
      <c r="F5124" t="s">
        <v>3993</v>
      </c>
      <c r="G5124" t="s">
        <v>5033</v>
      </c>
      <c r="H5124">
        <v>0</v>
      </c>
      <c r="I5124">
        <v>7</v>
      </c>
      <c r="J5124">
        <v>-1.9</v>
      </c>
      <c r="K5124">
        <v>-1.47</v>
      </c>
      <c r="L5124">
        <v>72.2</v>
      </c>
      <c r="M5124" t="str">
        <f t="shared" ref="M5124:M5187" si="242">IF(AND(H5124=H5123,I5124=I5123),"",$B5124)</f>
        <v/>
      </c>
      <c r="N5124" s="12" t="str">
        <f t="shared" ref="N5124:N5187" si="243">IF(NOT(ISNUMBER(M5124)),"",
IF(AND($C5124=0.625,$B5124=1),TIME(0,0,0),
(($C$3-C5124)+0.625*(B5124-1))/60))</f>
        <v/>
      </c>
      <c r="O5124" t="str">
        <f t="shared" ref="O5124:O5187" si="244">IF(N5124&lt;&gt;"",ABS(H5124-I5124),"")</f>
        <v/>
      </c>
    </row>
    <row r="5125" spans="1:15" x14ac:dyDescent="0.25">
      <c r="A5125">
        <v>1984</v>
      </c>
      <c r="B5125">
        <v>1</v>
      </c>
      <c r="C5125" s="2">
        <v>2.4999999999999998E-2</v>
      </c>
      <c r="D5125">
        <v>1</v>
      </c>
      <c r="E5125">
        <v>10</v>
      </c>
      <c r="F5125" t="s">
        <v>2124</v>
      </c>
      <c r="G5125" t="s">
        <v>5032</v>
      </c>
      <c r="H5125">
        <v>0</v>
      </c>
      <c r="I5125">
        <v>7</v>
      </c>
      <c r="J5125">
        <v>1.47</v>
      </c>
      <c r="K5125">
        <v>2.59</v>
      </c>
      <c r="L5125">
        <v>75.400000000000006</v>
      </c>
      <c r="M5125" t="str">
        <f t="shared" si="242"/>
        <v/>
      </c>
      <c r="N5125" s="12" t="str">
        <f t="shared" si="243"/>
        <v/>
      </c>
      <c r="O5125" t="str">
        <f t="shared" si="244"/>
        <v/>
      </c>
    </row>
    <row r="5126" spans="1:15" x14ac:dyDescent="0.25">
      <c r="A5126">
        <v>1984</v>
      </c>
      <c r="B5126">
        <v>1</v>
      </c>
      <c r="C5126" s="2">
        <v>1.2499999999999999E-2</v>
      </c>
      <c r="D5126">
        <v>1</v>
      </c>
      <c r="E5126">
        <v>10</v>
      </c>
      <c r="F5126" t="s">
        <v>3960</v>
      </c>
      <c r="G5126" t="s">
        <v>5027</v>
      </c>
      <c r="H5126">
        <v>0</v>
      </c>
      <c r="I5126">
        <v>7</v>
      </c>
      <c r="J5126">
        <v>2.59</v>
      </c>
      <c r="K5126">
        <v>2.4500000000000002</v>
      </c>
      <c r="L5126">
        <v>75.099999999999994</v>
      </c>
      <c r="M5126" t="str">
        <f t="shared" si="242"/>
        <v/>
      </c>
      <c r="N5126" s="12" t="str">
        <f t="shared" si="243"/>
        <v/>
      </c>
      <c r="O5126" t="str">
        <f t="shared" si="244"/>
        <v/>
      </c>
    </row>
    <row r="5127" spans="1:15" x14ac:dyDescent="0.25">
      <c r="A5127">
        <v>1984</v>
      </c>
      <c r="B5127">
        <v>2</v>
      </c>
      <c r="C5127" s="2">
        <v>0.625</v>
      </c>
      <c r="D5127">
        <v>2</v>
      </c>
      <c r="E5127">
        <v>7</v>
      </c>
      <c r="F5127" t="s">
        <v>4016</v>
      </c>
      <c r="G5127" t="s">
        <v>5031</v>
      </c>
      <c r="H5127">
        <v>0</v>
      </c>
      <c r="I5127">
        <v>7</v>
      </c>
      <c r="J5127">
        <v>2.4500000000000002</v>
      </c>
      <c r="K5127">
        <v>2.15</v>
      </c>
      <c r="L5127">
        <v>74.400000000000006</v>
      </c>
      <c r="M5127" t="str">
        <f t="shared" si="242"/>
        <v/>
      </c>
      <c r="N5127" s="12" t="str">
        <f t="shared" si="243"/>
        <v/>
      </c>
      <c r="O5127" t="str">
        <f t="shared" si="244"/>
        <v/>
      </c>
    </row>
    <row r="5128" spans="1:15" x14ac:dyDescent="0.25">
      <c r="A5128">
        <v>1984</v>
      </c>
      <c r="B5128">
        <v>2</v>
      </c>
      <c r="C5128" s="2">
        <v>0.60555555555555551</v>
      </c>
      <c r="D5128">
        <v>3</v>
      </c>
      <c r="E5128">
        <v>4</v>
      </c>
      <c r="F5128" t="s">
        <v>3964</v>
      </c>
      <c r="G5128" t="s">
        <v>5030</v>
      </c>
      <c r="H5128">
        <v>0</v>
      </c>
      <c r="I5128">
        <v>7</v>
      </c>
      <c r="J5128">
        <v>2.15</v>
      </c>
      <c r="K5128">
        <v>0.46</v>
      </c>
      <c r="L5128">
        <v>69.7</v>
      </c>
      <c r="M5128" t="str">
        <f t="shared" si="242"/>
        <v/>
      </c>
      <c r="N5128" s="12" t="str">
        <f t="shared" si="243"/>
        <v/>
      </c>
      <c r="O5128" t="str">
        <f t="shared" si="244"/>
        <v/>
      </c>
    </row>
    <row r="5129" spans="1:15" x14ac:dyDescent="0.25">
      <c r="A5129">
        <v>1984</v>
      </c>
      <c r="B5129">
        <v>2</v>
      </c>
      <c r="C5129" s="2">
        <v>0.58611111111111114</v>
      </c>
      <c r="D5129">
        <v>4</v>
      </c>
      <c r="E5129">
        <v>7</v>
      </c>
      <c r="F5129" t="s">
        <v>4016</v>
      </c>
      <c r="G5129" t="s">
        <v>5029</v>
      </c>
      <c r="H5129">
        <v>0</v>
      </c>
      <c r="I5129">
        <v>7</v>
      </c>
      <c r="J5129">
        <v>0.46</v>
      </c>
      <c r="K5129">
        <v>-0.28000000000000003</v>
      </c>
      <c r="L5129">
        <v>67.5</v>
      </c>
      <c r="M5129" t="str">
        <f t="shared" si="242"/>
        <v/>
      </c>
      <c r="N5129" s="12" t="str">
        <f t="shared" si="243"/>
        <v/>
      </c>
      <c r="O5129" t="str">
        <f t="shared" si="244"/>
        <v/>
      </c>
    </row>
    <row r="5130" spans="1:15" x14ac:dyDescent="0.25">
      <c r="A5130">
        <v>1984</v>
      </c>
      <c r="B5130">
        <v>2</v>
      </c>
      <c r="C5130" s="2">
        <v>0.56527777777777777</v>
      </c>
      <c r="D5130">
        <v>1</v>
      </c>
      <c r="E5130">
        <v>10</v>
      </c>
      <c r="F5130" t="s">
        <v>3910</v>
      </c>
      <c r="G5130" t="s">
        <v>4982</v>
      </c>
      <c r="H5130">
        <v>0</v>
      </c>
      <c r="I5130">
        <v>7</v>
      </c>
      <c r="J5130">
        <v>0.28000000000000003</v>
      </c>
      <c r="K5130">
        <v>-0.13</v>
      </c>
      <c r="L5130">
        <v>69</v>
      </c>
      <c r="M5130" t="str">
        <f t="shared" si="242"/>
        <v/>
      </c>
      <c r="N5130" s="12" t="str">
        <f t="shared" si="243"/>
        <v/>
      </c>
      <c r="O5130" t="str">
        <f t="shared" si="244"/>
        <v/>
      </c>
    </row>
    <row r="5131" spans="1:15" x14ac:dyDescent="0.25">
      <c r="A5131">
        <v>1984</v>
      </c>
      <c r="B5131">
        <v>2</v>
      </c>
      <c r="C5131" s="2">
        <v>0.5493055555555556</v>
      </c>
      <c r="D5131">
        <v>2</v>
      </c>
      <c r="E5131">
        <v>9</v>
      </c>
      <c r="F5131" t="s">
        <v>3954</v>
      </c>
      <c r="G5131" t="s">
        <v>4983</v>
      </c>
      <c r="H5131">
        <v>0</v>
      </c>
      <c r="I5131">
        <v>7</v>
      </c>
      <c r="J5131">
        <v>-0.13</v>
      </c>
      <c r="K5131">
        <v>-0.3</v>
      </c>
      <c r="L5131">
        <v>69.599999999999994</v>
      </c>
      <c r="M5131" t="str">
        <f t="shared" si="242"/>
        <v/>
      </c>
      <c r="N5131" s="12" t="str">
        <f t="shared" si="243"/>
        <v/>
      </c>
      <c r="O5131" t="str">
        <f t="shared" si="244"/>
        <v/>
      </c>
    </row>
    <row r="5132" spans="1:15" x14ac:dyDescent="0.25">
      <c r="A5132">
        <v>1984</v>
      </c>
      <c r="B5132">
        <v>2</v>
      </c>
      <c r="C5132" s="2">
        <v>0.53333333333333333</v>
      </c>
      <c r="D5132">
        <v>3</v>
      </c>
      <c r="E5132">
        <v>5</v>
      </c>
      <c r="F5132" t="s">
        <v>4425</v>
      </c>
      <c r="G5132" t="s">
        <v>4951</v>
      </c>
      <c r="H5132">
        <v>0</v>
      </c>
      <c r="I5132">
        <v>7</v>
      </c>
      <c r="J5132">
        <v>-0.3</v>
      </c>
      <c r="K5132">
        <v>0.94</v>
      </c>
      <c r="L5132">
        <v>65.8</v>
      </c>
      <c r="M5132" t="str">
        <f t="shared" si="242"/>
        <v/>
      </c>
      <c r="N5132" s="12" t="str">
        <f t="shared" si="243"/>
        <v/>
      </c>
      <c r="O5132" t="str">
        <f t="shared" si="244"/>
        <v/>
      </c>
    </row>
    <row r="5133" spans="1:15" x14ac:dyDescent="0.25">
      <c r="A5133">
        <v>1984</v>
      </c>
      <c r="B5133">
        <v>2</v>
      </c>
      <c r="C5133" s="2">
        <v>0.51736111111111105</v>
      </c>
      <c r="D5133">
        <v>1</v>
      </c>
      <c r="E5133">
        <v>10</v>
      </c>
      <c r="F5133" t="s">
        <v>3958</v>
      </c>
      <c r="G5133" t="s">
        <v>4982</v>
      </c>
      <c r="H5133">
        <v>0</v>
      </c>
      <c r="I5133">
        <v>7</v>
      </c>
      <c r="J5133">
        <v>0.94</v>
      </c>
      <c r="K5133">
        <v>0.53</v>
      </c>
      <c r="L5133">
        <v>67.2</v>
      </c>
      <c r="M5133" t="str">
        <f t="shared" si="242"/>
        <v/>
      </c>
      <c r="N5133" s="12" t="str">
        <f t="shared" si="243"/>
        <v/>
      </c>
      <c r="O5133" t="str">
        <f t="shared" si="244"/>
        <v/>
      </c>
    </row>
    <row r="5134" spans="1:15" x14ac:dyDescent="0.25">
      <c r="A5134">
        <v>1984</v>
      </c>
      <c r="B5134">
        <v>2</v>
      </c>
      <c r="C5134" s="2">
        <v>0.50138888888888888</v>
      </c>
      <c r="D5134">
        <v>2</v>
      </c>
      <c r="E5134">
        <v>9</v>
      </c>
      <c r="F5134" t="s">
        <v>4423</v>
      </c>
      <c r="G5134" t="s">
        <v>5024</v>
      </c>
      <c r="H5134">
        <v>0</v>
      </c>
      <c r="I5134">
        <v>7</v>
      </c>
      <c r="J5134">
        <v>0.53</v>
      </c>
      <c r="K5134">
        <v>-1.0900000000000001</v>
      </c>
      <c r="L5134">
        <v>72.400000000000006</v>
      </c>
      <c r="M5134" t="str">
        <f t="shared" si="242"/>
        <v/>
      </c>
      <c r="N5134" s="12" t="str">
        <f t="shared" si="243"/>
        <v/>
      </c>
      <c r="O5134" t="str">
        <f t="shared" si="244"/>
        <v/>
      </c>
    </row>
    <row r="5135" spans="1:15" x14ac:dyDescent="0.25">
      <c r="A5135">
        <v>1984</v>
      </c>
      <c r="B5135">
        <v>2</v>
      </c>
      <c r="C5135" s="2">
        <v>0.48541666666666666</v>
      </c>
      <c r="D5135">
        <v>3</v>
      </c>
      <c r="E5135">
        <v>16</v>
      </c>
      <c r="F5135" t="s">
        <v>3920</v>
      </c>
      <c r="G5135" t="s">
        <v>4989</v>
      </c>
      <c r="H5135">
        <v>0</v>
      </c>
      <c r="I5135">
        <v>7</v>
      </c>
      <c r="J5135">
        <v>-1.0900000000000001</v>
      </c>
      <c r="K5135">
        <v>-1.77</v>
      </c>
      <c r="L5135">
        <v>74.5</v>
      </c>
      <c r="M5135" t="str">
        <f t="shared" si="242"/>
        <v/>
      </c>
      <c r="N5135" s="12" t="str">
        <f t="shared" si="243"/>
        <v/>
      </c>
      <c r="O5135" t="str">
        <f t="shared" si="244"/>
        <v/>
      </c>
    </row>
    <row r="5136" spans="1:15" x14ac:dyDescent="0.25">
      <c r="A5136">
        <v>1984</v>
      </c>
      <c r="B5136">
        <v>2</v>
      </c>
      <c r="C5136" s="2">
        <v>0.4694444444444445</v>
      </c>
      <c r="D5136">
        <v>4</v>
      </c>
      <c r="E5136">
        <v>16</v>
      </c>
      <c r="F5136" t="s">
        <v>3920</v>
      </c>
      <c r="G5136" t="s">
        <v>4988</v>
      </c>
      <c r="H5136">
        <v>0</v>
      </c>
      <c r="I5136">
        <v>7</v>
      </c>
      <c r="J5136">
        <v>-1.77</v>
      </c>
      <c r="K5136">
        <v>-1.27</v>
      </c>
      <c r="L5136">
        <v>73.2</v>
      </c>
      <c r="M5136" t="str">
        <f t="shared" si="242"/>
        <v/>
      </c>
      <c r="N5136" s="12" t="str">
        <f t="shared" si="243"/>
        <v/>
      </c>
      <c r="O5136" t="str">
        <f t="shared" si="244"/>
        <v/>
      </c>
    </row>
    <row r="5137" spans="1:15" x14ac:dyDescent="0.25">
      <c r="A5137">
        <v>1984</v>
      </c>
      <c r="B5137">
        <v>2</v>
      </c>
      <c r="C5137" s="2">
        <v>0.45</v>
      </c>
      <c r="D5137">
        <v>1</v>
      </c>
      <c r="E5137">
        <v>10</v>
      </c>
      <c r="F5137" t="s">
        <v>2168</v>
      </c>
      <c r="G5137" t="s">
        <v>5028</v>
      </c>
      <c r="H5137">
        <v>0</v>
      </c>
      <c r="I5137">
        <v>7</v>
      </c>
      <c r="J5137">
        <v>1.27</v>
      </c>
      <c r="K5137">
        <v>4.58</v>
      </c>
      <c r="L5137">
        <v>82.1</v>
      </c>
      <c r="M5137" t="str">
        <f t="shared" si="242"/>
        <v/>
      </c>
      <c r="N5137" s="12" t="str">
        <f t="shared" si="243"/>
        <v/>
      </c>
      <c r="O5137" t="str">
        <f t="shared" si="244"/>
        <v/>
      </c>
    </row>
    <row r="5138" spans="1:15" x14ac:dyDescent="0.25">
      <c r="A5138">
        <v>1984</v>
      </c>
      <c r="B5138">
        <v>2</v>
      </c>
      <c r="C5138" s="2">
        <v>0.4284722222222222</v>
      </c>
      <c r="D5138">
        <v>1</v>
      </c>
      <c r="E5138">
        <v>10</v>
      </c>
      <c r="F5138" t="s">
        <v>4505</v>
      </c>
      <c r="G5138" t="s">
        <v>5027</v>
      </c>
      <c r="H5138">
        <v>0</v>
      </c>
      <c r="I5138">
        <v>7</v>
      </c>
      <c r="J5138">
        <v>4.58</v>
      </c>
      <c r="K5138">
        <v>4.45</v>
      </c>
      <c r="L5138">
        <v>82</v>
      </c>
      <c r="M5138" t="str">
        <f t="shared" si="242"/>
        <v/>
      </c>
      <c r="N5138" s="12" t="str">
        <f t="shared" si="243"/>
        <v/>
      </c>
      <c r="O5138" t="str">
        <f t="shared" si="244"/>
        <v/>
      </c>
    </row>
    <row r="5139" spans="1:15" x14ac:dyDescent="0.25">
      <c r="A5139">
        <v>1984</v>
      </c>
      <c r="B5139">
        <v>2</v>
      </c>
      <c r="C5139" s="2">
        <v>0.4069444444444445</v>
      </c>
      <c r="D5139">
        <v>2</v>
      </c>
      <c r="E5139">
        <v>7</v>
      </c>
      <c r="F5139" t="s">
        <v>4520</v>
      </c>
      <c r="G5139" t="s">
        <v>5026</v>
      </c>
      <c r="H5139">
        <v>0</v>
      </c>
      <c r="I5139">
        <v>14</v>
      </c>
      <c r="J5139">
        <v>4.45</v>
      </c>
      <c r="K5139">
        <v>7</v>
      </c>
      <c r="L5139">
        <v>87.6</v>
      </c>
      <c r="M5139">
        <f t="shared" si="242"/>
        <v>2</v>
      </c>
      <c r="N5139" s="12">
        <f t="shared" si="243"/>
        <v>1.4050925925925923E-2</v>
      </c>
      <c r="O5139">
        <f t="shared" si="244"/>
        <v>14</v>
      </c>
    </row>
    <row r="5140" spans="1:15" x14ac:dyDescent="0.25">
      <c r="A5140">
        <v>1984</v>
      </c>
      <c r="B5140">
        <v>2</v>
      </c>
      <c r="C5140" s="2">
        <v>0.38472222222222219</v>
      </c>
      <c r="G5140" t="s">
        <v>5025</v>
      </c>
      <c r="H5140">
        <v>0</v>
      </c>
      <c r="I5140">
        <v>14</v>
      </c>
      <c r="J5140">
        <v>0</v>
      </c>
      <c r="K5140">
        <v>0.28000000000000003</v>
      </c>
      <c r="L5140">
        <v>87.3</v>
      </c>
      <c r="M5140" t="str">
        <f t="shared" si="242"/>
        <v/>
      </c>
      <c r="N5140" s="12" t="str">
        <f t="shared" si="243"/>
        <v/>
      </c>
      <c r="O5140" t="str">
        <f t="shared" si="244"/>
        <v/>
      </c>
    </row>
    <row r="5141" spans="1:15" x14ac:dyDescent="0.25">
      <c r="A5141">
        <v>1984</v>
      </c>
      <c r="B5141">
        <v>2</v>
      </c>
      <c r="C5141" s="2">
        <v>0.36805555555555558</v>
      </c>
      <c r="D5141">
        <v>1</v>
      </c>
      <c r="E5141">
        <v>10</v>
      </c>
      <c r="F5141" t="s">
        <v>3910</v>
      </c>
      <c r="G5141" t="s">
        <v>5024</v>
      </c>
      <c r="H5141">
        <v>0</v>
      </c>
      <c r="I5141">
        <v>14</v>
      </c>
      <c r="J5141">
        <v>0.28000000000000003</v>
      </c>
      <c r="K5141">
        <v>-1.28</v>
      </c>
      <c r="L5141">
        <v>90.2</v>
      </c>
      <c r="M5141" t="str">
        <f t="shared" si="242"/>
        <v/>
      </c>
      <c r="N5141" s="12" t="str">
        <f t="shared" si="243"/>
        <v/>
      </c>
      <c r="O5141" t="str">
        <f t="shared" si="244"/>
        <v/>
      </c>
    </row>
    <row r="5142" spans="1:15" x14ac:dyDescent="0.25">
      <c r="A5142">
        <v>1984</v>
      </c>
      <c r="B5142">
        <v>2</v>
      </c>
      <c r="C5142" s="2">
        <v>0.35138888888888892</v>
      </c>
      <c r="D5142">
        <v>2</v>
      </c>
      <c r="E5142">
        <v>17</v>
      </c>
      <c r="F5142" t="s">
        <v>4527</v>
      </c>
      <c r="G5142" t="s">
        <v>4939</v>
      </c>
      <c r="H5142">
        <v>0</v>
      </c>
      <c r="I5142">
        <v>14</v>
      </c>
      <c r="J5142">
        <v>-1.28</v>
      </c>
      <c r="K5142">
        <v>-2.19</v>
      </c>
      <c r="L5142">
        <v>91.7</v>
      </c>
      <c r="M5142" t="str">
        <f t="shared" si="242"/>
        <v/>
      </c>
      <c r="N5142" s="12" t="str">
        <f t="shared" si="243"/>
        <v/>
      </c>
      <c r="O5142" t="str">
        <f t="shared" si="244"/>
        <v/>
      </c>
    </row>
    <row r="5143" spans="1:15" x14ac:dyDescent="0.25">
      <c r="A5143">
        <v>1984</v>
      </c>
      <c r="B5143">
        <v>2</v>
      </c>
      <c r="C5143" s="2">
        <v>0.3347222222222222</v>
      </c>
      <c r="D5143">
        <v>3</v>
      </c>
      <c r="E5143">
        <v>17</v>
      </c>
      <c r="F5143" t="s">
        <v>4527</v>
      </c>
      <c r="G5143" t="s">
        <v>5023</v>
      </c>
      <c r="H5143">
        <v>0</v>
      </c>
      <c r="I5143">
        <v>14</v>
      </c>
      <c r="J5143">
        <v>-2.19</v>
      </c>
      <c r="K5143">
        <v>0.94</v>
      </c>
      <c r="L5143">
        <v>86.4</v>
      </c>
      <c r="M5143" t="str">
        <f t="shared" si="242"/>
        <v/>
      </c>
      <c r="N5143" s="12" t="str">
        <f t="shared" si="243"/>
        <v/>
      </c>
      <c r="O5143" t="str">
        <f t="shared" si="244"/>
        <v/>
      </c>
    </row>
    <row r="5144" spans="1:15" x14ac:dyDescent="0.25">
      <c r="A5144">
        <v>1984</v>
      </c>
      <c r="B5144">
        <v>2</v>
      </c>
      <c r="C5144" s="2">
        <v>0.31805555555555554</v>
      </c>
      <c r="D5144">
        <v>1</v>
      </c>
      <c r="E5144">
        <v>10</v>
      </c>
      <c r="F5144" t="s">
        <v>3958</v>
      </c>
      <c r="H5144">
        <v>0</v>
      </c>
      <c r="I5144">
        <v>14</v>
      </c>
      <c r="J5144">
        <v>0.94</v>
      </c>
      <c r="K5144">
        <v>0.28000000000000003</v>
      </c>
      <c r="L5144">
        <v>87.9</v>
      </c>
      <c r="M5144" t="str">
        <f t="shared" si="242"/>
        <v/>
      </c>
      <c r="N5144" s="12" t="str">
        <f t="shared" si="243"/>
        <v/>
      </c>
      <c r="O5144" t="str">
        <f t="shared" si="244"/>
        <v/>
      </c>
    </row>
    <row r="5145" spans="1:15" x14ac:dyDescent="0.25">
      <c r="A5145">
        <v>1984</v>
      </c>
      <c r="B5145">
        <v>2</v>
      </c>
      <c r="C5145" s="2">
        <v>0.30138888888888887</v>
      </c>
      <c r="D5145">
        <v>1</v>
      </c>
      <c r="E5145">
        <v>20</v>
      </c>
      <c r="F5145" t="s">
        <v>3910</v>
      </c>
      <c r="G5145" t="s">
        <v>5022</v>
      </c>
      <c r="H5145">
        <v>0</v>
      </c>
      <c r="I5145">
        <v>14</v>
      </c>
      <c r="J5145">
        <v>0.28000000000000003</v>
      </c>
      <c r="K5145">
        <v>1.47</v>
      </c>
      <c r="L5145">
        <v>85.6</v>
      </c>
      <c r="M5145" t="str">
        <f t="shared" si="242"/>
        <v/>
      </c>
      <c r="N5145" s="12" t="str">
        <f t="shared" si="243"/>
        <v/>
      </c>
      <c r="O5145" t="str">
        <f t="shared" si="244"/>
        <v/>
      </c>
    </row>
    <row r="5146" spans="1:15" x14ac:dyDescent="0.25">
      <c r="A5146">
        <v>1984</v>
      </c>
      <c r="B5146">
        <v>2</v>
      </c>
      <c r="C5146" s="2">
        <v>0.28472222222222221</v>
      </c>
      <c r="D5146">
        <v>2</v>
      </c>
      <c r="E5146">
        <v>2</v>
      </c>
      <c r="F5146" t="s">
        <v>3911</v>
      </c>
      <c r="G5146" t="s">
        <v>4982</v>
      </c>
      <c r="H5146">
        <v>0</v>
      </c>
      <c r="I5146">
        <v>14</v>
      </c>
      <c r="J5146">
        <v>1.47</v>
      </c>
      <c r="K5146">
        <v>0.89</v>
      </c>
      <c r="L5146">
        <v>87</v>
      </c>
      <c r="M5146" t="str">
        <f t="shared" si="242"/>
        <v/>
      </c>
      <c r="N5146" s="12" t="str">
        <f t="shared" si="243"/>
        <v/>
      </c>
      <c r="O5146" t="str">
        <f t="shared" si="244"/>
        <v/>
      </c>
    </row>
    <row r="5147" spans="1:15" x14ac:dyDescent="0.25">
      <c r="A5147">
        <v>1984</v>
      </c>
      <c r="B5147">
        <v>2</v>
      </c>
      <c r="C5147" s="2">
        <v>0.26805555555555555</v>
      </c>
      <c r="D5147">
        <v>3</v>
      </c>
      <c r="E5147">
        <v>1</v>
      </c>
      <c r="F5147" t="s">
        <v>3964</v>
      </c>
      <c r="G5147" t="s">
        <v>4975</v>
      </c>
      <c r="H5147">
        <v>0</v>
      </c>
      <c r="I5147">
        <v>14</v>
      </c>
      <c r="J5147">
        <v>0.89</v>
      </c>
      <c r="K5147">
        <v>1.66</v>
      </c>
      <c r="L5147">
        <v>85.5</v>
      </c>
      <c r="M5147" t="str">
        <f t="shared" si="242"/>
        <v/>
      </c>
      <c r="N5147" s="12" t="str">
        <f t="shared" si="243"/>
        <v/>
      </c>
      <c r="O5147" t="str">
        <f t="shared" si="244"/>
        <v/>
      </c>
    </row>
    <row r="5148" spans="1:15" x14ac:dyDescent="0.25">
      <c r="A5148">
        <v>1984</v>
      </c>
      <c r="B5148">
        <v>2</v>
      </c>
      <c r="C5148" s="2">
        <v>0.25138888888888888</v>
      </c>
      <c r="D5148">
        <v>1</v>
      </c>
      <c r="E5148">
        <v>10</v>
      </c>
      <c r="F5148" t="s">
        <v>3983</v>
      </c>
      <c r="G5148" t="s">
        <v>5000</v>
      </c>
      <c r="H5148">
        <v>0</v>
      </c>
      <c r="I5148">
        <v>14</v>
      </c>
      <c r="J5148">
        <v>1.66</v>
      </c>
      <c r="K5148">
        <v>1.53</v>
      </c>
      <c r="L5148">
        <v>86</v>
      </c>
      <c r="M5148" t="str">
        <f t="shared" si="242"/>
        <v/>
      </c>
      <c r="N5148" s="12" t="str">
        <f t="shared" si="243"/>
        <v/>
      </c>
      <c r="O5148" t="str">
        <f t="shared" si="244"/>
        <v/>
      </c>
    </row>
    <row r="5149" spans="1:15" x14ac:dyDescent="0.25">
      <c r="A5149">
        <v>1984</v>
      </c>
      <c r="B5149">
        <v>2</v>
      </c>
      <c r="C5149" s="2">
        <v>0.23472222222222219</v>
      </c>
      <c r="D5149">
        <v>2</v>
      </c>
      <c r="E5149">
        <v>7</v>
      </c>
      <c r="F5149" t="s">
        <v>5011</v>
      </c>
      <c r="H5149">
        <v>0</v>
      </c>
      <c r="I5149">
        <v>14</v>
      </c>
      <c r="J5149">
        <v>1.53</v>
      </c>
      <c r="K5149">
        <v>2.2000000000000002</v>
      </c>
      <c r="L5149">
        <v>84.7</v>
      </c>
      <c r="M5149" t="str">
        <f t="shared" si="242"/>
        <v/>
      </c>
      <c r="N5149" s="12" t="str">
        <f t="shared" si="243"/>
        <v/>
      </c>
      <c r="O5149" t="str">
        <f t="shared" si="244"/>
        <v/>
      </c>
    </row>
    <row r="5150" spans="1:15" x14ac:dyDescent="0.25">
      <c r="A5150">
        <v>1984</v>
      </c>
      <c r="B5150">
        <v>2</v>
      </c>
      <c r="C5150" s="2">
        <v>0.21805555555555556</v>
      </c>
      <c r="D5150">
        <v>2</v>
      </c>
      <c r="E5150">
        <v>2</v>
      </c>
      <c r="F5150" t="s">
        <v>3988</v>
      </c>
      <c r="G5150" t="s">
        <v>4983</v>
      </c>
      <c r="H5150">
        <v>0</v>
      </c>
      <c r="I5150">
        <v>14</v>
      </c>
      <c r="J5150">
        <v>2.2000000000000002</v>
      </c>
      <c r="K5150">
        <v>2.46</v>
      </c>
      <c r="L5150">
        <v>84.2</v>
      </c>
      <c r="M5150" t="str">
        <f t="shared" si="242"/>
        <v/>
      </c>
      <c r="N5150" s="12" t="str">
        <f t="shared" si="243"/>
        <v/>
      </c>
      <c r="O5150" t="str">
        <f t="shared" si="244"/>
        <v/>
      </c>
    </row>
    <row r="5151" spans="1:15" x14ac:dyDescent="0.25">
      <c r="A5151">
        <v>1984</v>
      </c>
      <c r="B5151">
        <v>2</v>
      </c>
      <c r="C5151" s="2">
        <v>0.20138888888888887</v>
      </c>
      <c r="D5151">
        <v>1</v>
      </c>
      <c r="E5151">
        <v>10</v>
      </c>
      <c r="F5151" t="s">
        <v>2220</v>
      </c>
      <c r="H5151">
        <v>0</v>
      </c>
      <c r="I5151">
        <v>14</v>
      </c>
      <c r="J5151">
        <v>2.46</v>
      </c>
      <c r="K5151">
        <v>3.31</v>
      </c>
      <c r="L5151">
        <v>82.3</v>
      </c>
      <c r="M5151" t="str">
        <f t="shared" si="242"/>
        <v/>
      </c>
      <c r="N5151" s="12" t="str">
        <f t="shared" si="243"/>
        <v/>
      </c>
      <c r="O5151" t="str">
        <f t="shared" si="244"/>
        <v/>
      </c>
    </row>
    <row r="5152" spans="1:15" x14ac:dyDescent="0.25">
      <c r="A5152">
        <v>1984</v>
      </c>
      <c r="B5152">
        <v>2</v>
      </c>
      <c r="C5152" s="2">
        <v>0.18472222222222223</v>
      </c>
      <c r="D5152">
        <v>1</v>
      </c>
      <c r="E5152">
        <v>10</v>
      </c>
      <c r="F5152" t="s">
        <v>2287</v>
      </c>
      <c r="G5152" t="s">
        <v>5021</v>
      </c>
      <c r="H5152">
        <v>0</v>
      </c>
      <c r="I5152">
        <v>14</v>
      </c>
      <c r="J5152">
        <v>3.31</v>
      </c>
      <c r="K5152">
        <v>4.6500000000000004</v>
      </c>
      <c r="L5152">
        <v>78.900000000000006</v>
      </c>
      <c r="M5152" t="str">
        <f t="shared" si="242"/>
        <v/>
      </c>
      <c r="N5152" s="12" t="str">
        <f t="shared" si="243"/>
        <v/>
      </c>
      <c r="O5152" t="str">
        <f t="shared" si="244"/>
        <v/>
      </c>
    </row>
    <row r="5153" spans="1:15" x14ac:dyDescent="0.25">
      <c r="A5153">
        <v>1984</v>
      </c>
      <c r="B5153">
        <v>2</v>
      </c>
      <c r="C5153" s="2">
        <v>0.16805555555555554</v>
      </c>
      <c r="D5153">
        <v>1</v>
      </c>
      <c r="E5153">
        <v>10</v>
      </c>
      <c r="F5153" t="s">
        <v>2218</v>
      </c>
      <c r="G5153" t="s">
        <v>5020</v>
      </c>
      <c r="H5153">
        <v>0</v>
      </c>
      <c r="I5153">
        <v>14</v>
      </c>
      <c r="J5153">
        <v>4.6500000000000004</v>
      </c>
      <c r="K5153">
        <v>4.9000000000000004</v>
      </c>
      <c r="L5153">
        <v>78.400000000000006</v>
      </c>
      <c r="M5153" t="str">
        <f t="shared" si="242"/>
        <v/>
      </c>
      <c r="N5153" s="12" t="str">
        <f t="shared" si="243"/>
        <v/>
      </c>
      <c r="O5153" t="str">
        <f t="shared" si="244"/>
        <v/>
      </c>
    </row>
    <row r="5154" spans="1:15" x14ac:dyDescent="0.25">
      <c r="A5154">
        <v>1984</v>
      </c>
      <c r="B5154">
        <v>2</v>
      </c>
      <c r="C5154" s="2">
        <v>0.15138888888888888</v>
      </c>
      <c r="D5154">
        <v>2</v>
      </c>
      <c r="E5154">
        <v>5</v>
      </c>
      <c r="F5154" t="s">
        <v>2162</v>
      </c>
      <c r="G5154" t="s">
        <v>4975</v>
      </c>
      <c r="H5154">
        <v>0</v>
      </c>
      <c r="I5154">
        <v>14</v>
      </c>
      <c r="J5154">
        <v>4.9000000000000004</v>
      </c>
      <c r="K5154">
        <v>4.5</v>
      </c>
      <c r="L5154">
        <v>79.7</v>
      </c>
      <c r="M5154" t="str">
        <f t="shared" si="242"/>
        <v/>
      </c>
      <c r="N5154" s="12" t="str">
        <f t="shared" si="243"/>
        <v/>
      </c>
      <c r="O5154" t="str">
        <f t="shared" si="244"/>
        <v/>
      </c>
    </row>
    <row r="5155" spans="1:15" x14ac:dyDescent="0.25">
      <c r="A5155">
        <v>1984</v>
      </c>
      <c r="B5155">
        <v>2</v>
      </c>
      <c r="C5155" s="2">
        <v>0.13472222222222222</v>
      </c>
      <c r="D5155">
        <v>3</v>
      </c>
      <c r="E5155">
        <v>3</v>
      </c>
      <c r="F5155" t="s">
        <v>5019</v>
      </c>
      <c r="G5155" t="s">
        <v>4968</v>
      </c>
      <c r="H5155">
        <v>0</v>
      </c>
      <c r="I5155">
        <v>14</v>
      </c>
      <c r="J5155">
        <v>4.5</v>
      </c>
      <c r="K5155">
        <v>2.99</v>
      </c>
      <c r="L5155">
        <v>83.8</v>
      </c>
      <c r="M5155" t="str">
        <f t="shared" si="242"/>
        <v/>
      </c>
      <c r="N5155" s="12" t="str">
        <f t="shared" si="243"/>
        <v/>
      </c>
      <c r="O5155" t="str">
        <f t="shared" si="244"/>
        <v/>
      </c>
    </row>
    <row r="5156" spans="1:15" x14ac:dyDescent="0.25">
      <c r="A5156">
        <v>1984</v>
      </c>
      <c r="B5156">
        <v>2</v>
      </c>
      <c r="C5156" s="2">
        <v>0.12847222222222224</v>
      </c>
      <c r="D5156">
        <v>4</v>
      </c>
      <c r="E5156">
        <v>3</v>
      </c>
      <c r="F5156" t="s">
        <v>5019</v>
      </c>
      <c r="G5156" t="s">
        <v>5018</v>
      </c>
      <c r="H5156">
        <v>3</v>
      </c>
      <c r="I5156">
        <v>14</v>
      </c>
      <c r="J5156">
        <v>2.99</v>
      </c>
      <c r="K5156">
        <v>3</v>
      </c>
      <c r="L5156">
        <v>83.9</v>
      </c>
      <c r="M5156">
        <f t="shared" si="242"/>
        <v>2</v>
      </c>
      <c r="N5156" s="12">
        <f t="shared" si="243"/>
        <v>1.8692129629629628E-2</v>
      </c>
      <c r="O5156">
        <f t="shared" si="244"/>
        <v>11</v>
      </c>
    </row>
    <row r="5157" spans="1:15" x14ac:dyDescent="0.25">
      <c r="A5157">
        <v>1984</v>
      </c>
      <c r="B5157">
        <v>2</v>
      </c>
      <c r="C5157" s="2">
        <v>0.1173611111111111</v>
      </c>
      <c r="G5157" t="s">
        <v>5017</v>
      </c>
      <c r="H5157">
        <v>3</v>
      </c>
      <c r="I5157">
        <v>14</v>
      </c>
      <c r="J5157">
        <v>0</v>
      </c>
      <c r="K5157">
        <v>0.28000000000000003</v>
      </c>
      <c r="L5157">
        <v>84.7</v>
      </c>
      <c r="M5157" t="str">
        <f t="shared" si="242"/>
        <v/>
      </c>
      <c r="N5157" s="12" t="str">
        <f t="shared" si="243"/>
        <v/>
      </c>
      <c r="O5157" t="str">
        <f t="shared" si="244"/>
        <v/>
      </c>
    </row>
    <row r="5158" spans="1:15" x14ac:dyDescent="0.25">
      <c r="A5158">
        <v>1984</v>
      </c>
      <c r="B5158">
        <v>2</v>
      </c>
      <c r="C5158" s="2">
        <v>0.10625</v>
      </c>
      <c r="D5158">
        <v>1</v>
      </c>
      <c r="E5158">
        <v>10</v>
      </c>
      <c r="F5158" t="s">
        <v>2249</v>
      </c>
      <c r="G5158" t="s">
        <v>5016</v>
      </c>
      <c r="H5158">
        <v>3</v>
      </c>
      <c r="I5158">
        <v>14</v>
      </c>
      <c r="J5158">
        <v>0.28000000000000003</v>
      </c>
      <c r="K5158">
        <v>1</v>
      </c>
      <c r="L5158">
        <v>86.4</v>
      </c>
      <c r="M5158" t="str">
        <f t="shared" si="242"/>
        <v/>
      </c>
      <c r="N5158" s="12" t="str">
        <f t="shared" si="243"/>
        <v/>
      </c>
      <c r="O5158" t="str">
        <f t="shared" si="244"/>
        <v/>
      </c>
    </row>
    <row r="5159" spans="1:15" x14ac:dyDescent="0.25">
      <c r="A5159">
        <v>1984</v>
      </c>
      <c r="B5159">
        <v>2</v>
      </c>
      <c r="C5159" s="2">
        <v>9.5138888888888884E-2</v>
      </c>
      <c r="D5159">
        <v>1</v>
      </c>
      <c r="E5159">
        <v>10</v>
      </c>
      <c r="F5159" t="s">
        <v>2158</v>
      </c>
      <c r="G5159" t="s">
        <v>5015</v>
      </c>
      <c r="H5159">
        <v>3</v>
      </c>
      <c r="I5159">
        <v>14</v>
      </c>
      <c r="J5159">
        <v>1</v>
      </c>
      <c r="K5159">
        <v>-0.89</v>
      </c>
      <c r="L5159">
        <v>82</v>
      </c>
      <c r="M5159" t="str">
        <f t="shared" si="242"/>
        <v/>
      </c>
      <c r="N5159" s="12" t="str">
        <f t="shared" si="243"/>
        <v/>
      </c>
      <c r="O5159" t="str">
        <f t="shared" si="244"/>
        <v/>
      </c>
    </row>
    <row r="5160" spans="1:15" x14ac:dyDescent="0.25">
      <c r="A5160">
        <v>1984</v>
      </c>
      <c r="B5160">
        <v>2</v>
      </c>
      <c r="C5160" s="2">
        <v>8.3333333333333329E-2</v>
      </c>
      <c r="D5160">
        <v>2</v>
      </c>
      <c r="E5160">
        <v>20</v>
      </c>
      <c r="F5160" t="s">
        <v>2274</v>
      </c>
      <c r="G5160" t="s">
        <v>5014</v>
      </c>
      <c r="H5160">
        <v>3</v>
      </c>
      <c r="I5160">
        <v>14</v>
      </c>
      <c r="J5160">
        <v>-0.89</v>
      </c>
      <c r="K5160">
        <v>-0.63</v>
      </c>
      <c r="L5160">
        <v>82.8</v>
      </c>
      <c r="M5160" t="str">
        <f t="shared" si="242"/>
        <v/>
      </c>
      <c r="N5160" s="12" t="str">
        <f t="shared" si="243"/>
        <v/>
      </c>
      <c r="O5160" t="str">
        <f t="shared" si="244"/>
        <v/>
      </c>
    </row>
    <row r="5161" spans="1:15" x14ac:dyDescent="0.25">
      <c r="A5161">
        <v>1984</v>
      </c>
      <c r="B5161">
        <v>2</v>
      </c>
      <c r="C5161" s="2">
        <v>5.2083333333333336E-2</v>
      </c>
      <c r="D5161">
        <v>3</v>
      </c>
      <c r="E5161">
        <v>13</v>
      </c>
      <c r="F5161" t="s">
        <v>4956</v>
      </c>
      <c r="G5161" t="s">
        <v>5013</v>
      </c>
      <c r="H5161">
        <v>3</v>
      </c>
      <c r="I5161">
        <v>14</v>
      </c>
      <c r="J5161">
        <v>-0.63</v>
      </c>
      <c r="K5161">
        <v>1.73</v>
      </c>
      <c r="L5161">
        <v>88.5</v>
      </c>
      <c r="M5161" t="str">
        <f t="shared" si="242"/>
        <v/>
      </c>
      <c r="N5161" s="12" t="str">
        <f t="shared" si="243"/>
        <v/>
      </c>
      <c r="O5161" t="str">
        <f t="shared" si="244"/>
        <v/>
      </c>
    </row>
    <row r="5162" spans="1:15" x14ac:dyDescent="0.25">
      <c r="A5162">
        <v>1984</v>
      </c>
      <c r="B5162">
        <v>2</v>
      </c>
      <c r="C5162" s="2">
        <v>4.5833333333333337E-2</v>
      </c>
      <c r="D5162">
        <v>1</v>
      </c>
      <c r="E5162">
        <v>10</v>
      </c>
      <c r="F5162" t="s">
        <v>2114</v>
      </c>
      <c r="G5162" t="s">
        <v>5012</v>
      </c>
      <c r="H5162">
        <v>3</v>
      </c>
      <c r="I5162">
        <v>14</v>
      </c>
      <c r="J5162">
        <v>1.73</v>
      </c>
      <c r="K5162">
        <v>2.65</v>
      </c>
      <c r="L5162">
        <v>90.3</v>
      </c>
      <c r="M5162" t="str">
        <f t="shared" si="242"/>
        <v/>
      </c>
      <c r="N5162" s="12" t="str">
        <f t="shared" si="243"/>
        <v/>
      </c>
      <c r="O5162" t="str">
        <f t="shared" si="244"/>
        <v/>
      </c>
    </row>
    <row r="5163" spans="1:15" x14ac:dyDescent="0.25">
      <c r="A5163">
        <v>1984</v>
      </c>
      <c r="B5163">
        <v>2</v>
      </c>
      <c r="C5163" s="2">
        <v>3.2638888888888891E-2</v>
      </c>
      <c r="D5163">
        <v>1</v>
      </c>
      <c r="E5163">
        <v>10</v>
      </c>
      <c r="F5163" t="s">
        <v>5011</v>
      </c>
      <c r="G5163" t="s">
        <v>4997</v>
      </c>
      <c r="H5163">
        <v>3</v>
      </c>
      <c r="I5163">
        <v>14</v>
      </c>
      <c r="J5163">
        <v>2.65</v>
      </c>
      <c r="K5163">
        <v>3.06</v>
      </c>
      <c r="L5163">
        <v>91.2</v>
      </c>
      <c r="M5163" t="str">
        <f t="shared" si="242"/>
        <v/>
      </c>
      <c r="N5163" s="12" t="str">
        <f t="shared" si="243"/>
        <v/>
      </c>
      <c r="O5163" t="str">
        <f t="shared" si="244"/>
        <v/>
      </c>
    </row>
    <row r="5164" spans="1:15" x14ac:dyDescent="0.25">
      <c r="A5164">
        <v>1984</v>
      </c>
      <c r="B5164">
        <v>2</v>
      </c>
      <c r="C5164" s="2">
        <v>2.9166666666666664E-2</v>
      </c>
      <c r="D5164">
        <v>2</v>
      </c>
      <c r="E5164">
        <v>3</v>
      </c>
      <c r="F5164" t="s">
        <v>3950</v>
      </c>
      <c r="H5164">
        <v>3</v>
      </c>
      <c r="I5164">
        <v>14</v>
      </c>
      <c r="J5164">
        <v>3.06</v>
      </c>
      <c r="K5164">
        <v>1.71</v>
      </c>
      <c r="L5164">
        <v>88.7</v>
      </c>
      <c r="M5164" t="str">
        <f t="shared" si="242"/>
        <v/>
      </c>
      <c r="N5164" s="12" t="str">
        <f t="shared" si="243"/>
        <v/>
      </c>
      <c r="O5164" t="str">
        <f t="shared" si="244"/>
        <v/>
      </c>
    </row>
    <row r="5165" spans="1:15" x14ac:dyDescent="0.25">
      <c r="A5165">
        <v>1984</v>
      </c>
      <c r="B5165">
        <v>2</v>
      </c>
      <c r="C5165" s="2">
        <v>2.4999999999999998E-2</v>
      </c>
      <c r="D5165">
        <v>2</v>
      </c>
      <c r="E5165">
        <v>13</v>
      </c>
      <c r="F5165" t="s">
        <v>4419</v>
      </c>
      <c r="G5165" t="s">
        <v>5010</v>
      </c>
      <c r="H5165">
        <v>3</v>
      </c>
      <c r="I5165">
        <v>14</v>
      </c>
      <c r="J5165">
        <v>1.71</v>
      </c>
      <c r="K5165">
        <v>2.08</v>
      </c>
      <c r="L5165">
        <v>89.5</v>
      </c>
      <c r="M5165" t="str">
        <f t="shared" si="242"/>
        <v/>
      </c>
      <c r="N5165" s="12" t="str">
        <f t="shared" si="243"/>
        <v/>
      </c>
      <c r="O5165" t="str">
        <f t="shared" si="244"/>
        <v/>
      </c>
    </row>
    <row r="5166" spans="1:15" x14ac:dyDescent="0.25">
      <c r="A5166">
        <v>1984</v>
      </c>
      <c r="B5166">
        <v>2</v>
      </c>
      <c r="C5166" s="2">
        <v>2.013888888888889E-2</v>
      </c>
      <c r="D5166">
        <v>3</v>
      </c>
      <c r="E5166">
        <v>5</v>
      </c>
      <c r="F5166" t="s">
        <v>3964</v>
      </c>
      <c r="G5166" t="s">
        <v>4985</v>
      </c>
      <c r="H5166">
        <v>3</v>
      </c>
      <c r="I5166">
        <v>14</v>
      </c>
      <c r="J5166">
        <v>2.08</v>
      </c>
      <c r="K5166">
        <v>0.66</v>
      </c>
      <c r="L5166">
        <v>86.6</v>
      </c>
      <c r="M5166" t="str">
        <f t="shared" si="242"/>
        <v/>
      </c>
      <c r="N5166" s="12" t="str">
        <f t="shared" si="243"/>
        <v/>
      </c>
      <c r="O5166" t="str">
        <f t="shared" si="244"/>
        <v/>
      </c>
    </row>
    <row r="5167" spans="1:15" x14ac:dyDescent="0.25">
      <c r="A5167">
        <v>1984</v>
      </c>
      <c r="B5167">
        <v>2</v>
      </c>
      <c r="C5167" s="2">
        <v>1.5972222222222224E-2</v>
      </c>
      <c r="D5167">
        <v>4</v>
      </c>
      <c r="E5167">
        <v>5</v>
      </c>
      <c r="F5167" t="s">
        <v>3964</v>
      </c>
      <c r="G5167" t="s">
        <v>5009</v>
      </c>
      <c r="H5167">
        <v>3</v>
      </c>
      <c r="I5167">
        <v>14</v>
      </c>
      <c r="J5167">
        <v>0.66</v>
      </c>
      <c r="K5167">
        <v>0.35</v>
      </c>
      <c r="L5167">
        <v>86</v>
      </c>
      <c r="M5167" t="str">
        <f t="shared" si="242"/>
        <v/>
      </c>
      <c r="N5167" s="12" t="str">
        <f t="shared" si="243"/>
        <v/>
      </c>
      <c r="O5167" t="str">
        <f t="shared" si="244"/>
        <v/>
      </c>
    </row>
    <row r="5168" spans="1:15" x14ac:dyDescent="0.25">
      <c r="A5168">
        <v>1984</v>
      </c>
      <c r="B5168">
        <v>2</v>
      </c>
      <c r="C5168" s="2">
        <v>8.3333333333333332E-3</v>
      </c>
      <c r="D5168">
        <v>1</v>
      </c>
      <c r="E5168">
        <v>10</v>
      </c>
      <c r="F5168" t="s">
        <v>4520</v>
      </c>
      <c r="G5168" t="s">
        <v>5008</v>
      </c>
      <c r="H5168">
        <v>3</v>
      </c>
      <c r="I5168">
        <v>20</v>
      </c>
      <c r="J5168">
        <v>-0.35</v>
      </c>
      <c r="K5168">
        <v>-7</v>
      </c>
      <c r="L5168">
        <v>95.3</v>
      </c>
      <c r="M5168">
        <f t="shared" si="242"/>
        <v>2</v>
      </c>
      <c r="N5168" s="12">
        <f t="shared" si="243"/>
        <v>2.0694444444444446E-2</v>
      </c>
      <c r="O5168">
        <f t="shared" si="244"/>
        <v>17</v>
      </c>
    </row>
    <row r="5169" spans="1:15" x14ac:dyDescent="0.25">
      <c r="A5169">
        <v>1984</v>
      </c>
      <c r="B5169">
        <v>2</v>
      </c>
      <c r="G5169" t="s">
        <v>5007</v>
      </c>
      <c r="H5169">
        <v>3</v>
      </c>
      <c r="I5169">
        <v>21</v>
      </c>
      <c r="J5169">
        <v>0</v>
      </c>
      <c r="K5169">
        <v>0</v>
      </c>
      <c r="L5169">
        <v>96.2</v>
      </c>
      <c r="M5169">
        <f t="shared" si="242"/>
        <v>2</v>
      </c>
      <c r="N5169" s="12">
        <f t="shared" si="243"/>
        <v>2.0833333333333332E-2</v>
      </c>
      <c r="O5169">
        <f t="shared" si="244"/>
        <v>18</v>
      </c>
    </row>
    <row r="5170" spans="1:15" x14ac:dyDescent="0.25">
      <c r="A5170">
        <v>1984</v>
      </c>
      <c r="B5170">
        <v>2</v>
      </c>
      <c r="C5170" s="2">
        <v>4.8611111111111112E-3</v>
      </c>
      <c r="G5170" t="s">
        <v>5006</v>
      </c>
      <c r="H5170">
        <v>3</v>
      </c>
      <c r="I5170">
        <v>21</v>
      </c>
      <c r="J5170">
        <v>0</v>
      </c>
      <c r="K5170">
        <v>-0.22</v>
      </c>
      <c r="L5170">
        <v>96.3</v>
      </c>
      <c r="M5170" t="str">
        <f t="shared" si="242"/>
        <v/>
      </c>
      <c r="N5170" s="12" t="str">
        <f t="shared" si="243"/>
        <v/>
      </c>
      <c r="O5170" t="str">
        <f t="shared" si="244"/>
        <v/>
      </c>
    </row>
    <row r="5171" spans="1:15" x14ac:dyDescent="0.25">
      <c r="A5171">
        <v>1984</v>
      </c>
      <c r="G5171" t="s">
        <v>363</v>
      </c>
      <c r="H5171">
        <v>3</v>
      </c>
      <c r="I5171">
        <v>21</v>
      </c>
      <c r="J5171">
        <v>-0.22</v>
      </c>
      <c r="K5171">
        <v>0</v>
      </c>
      <c r="M5171" t="str">
        <f t="shared" si="242"/>
        <v/>
      </c>
      <c r="N5171" s="12" t="str">
        <f t="shared" si="243"/>
        <v/>
      </c>
      <c r="O5171" t="str">
        <f t="shared" si="244"/>
        <v/>
      </c>
    </row>
    <row r="5172" spans="1:15" x14ac:dyDescent="0.25">
      <c r="A5172">
        <v>1984</v>
      </c>
      <c r="B5172">
        <v>3</v>
      </c>
      <c r="C5172" s="2">
        <v>0.625</v>
      </c>
      <c r="G5172" t="s">
        <v>305</v>
      </c>
      <c r="H5172">
        <v>3</v>
      </c>
      <c r="I5172">
        <v>21</v>
      </c>
      <c r="J5172">
        <v>0</v>
      </c>
      <c r="K5172">
        <v>0.94</v>
      </c>
      <c r="L5172">
        <v>95.4</v>
      </c>
      <c r="M5172" t="str">
        <f t="shared" si="242"/>
        <v/>
      </c>
      <c r="N5172" s="12" t="str">
        <f t="shared" si="243"/>
        <v/>
      </c>
      <c r="O5172" t="str">
        <f t="shared" si="244"/>
        <v/>
      </c>
    </row>
    <row r="5173" spans="1:15" x14ac:dyDescent="0.25">
      <c r="A5173">
        <v>1984</v>
      </c>
      <c r="B5173">
        <v>3</v>
      </c>
      <c r="C5173" s="2">
        <v>0.60833333333333328</v>
      </c>
      <c r="D5173">
        <v>1</v>
      </c>
      <c r="E5173">
        <v>10</v>
      </c>
      <c r="F5173" t="s">
        <v>3958</v>
      </c>
      <c r="G5173" t="s">
        <v>5005</v>
      </c>
      <c r="H5173">
        <v>3</v>
      </c>
      <c r="I5173">
        <v>21</v>
      </c>
      <c r="J5173">
        <v>0.94</v>
      </c>
      <c r="K5173">
        <v>2.46</v>
      </c>
      <c r="L5173">
        <v>93.8</v>
      </c>
      <c r="M5173" t="str">
        <f t="shared" si="242"/>
        <v/>
      </c>
      <c r="N5173" s="12" t="str">
        <f t="shared" si="243"/>
        <v/>
      </c>
      <c r="O5173" t="str">
        <f t="shared" si="244"/>
        <v/>
      </c>
    </row>
    <row r="5174" spans="1:15" x14ac:dyDescent="0.25">
      <c r="A5174">
        <v>1984</v>
      </c>
      <c r="B5174">
        <v>3</v>
      </c>
      <c r="C5174" s="2">
        <v>0.59166666666666667</v>
      </c>
      <c r="D5174">
        <v>1</v>
      </c>
      <c r="E5174">
        <v>10</v>
      </c>
      <c r="F5174" t="s">
        <v>2220</v>
      </c>
      <c r="G5174" t="s">
        <v>5004</v>
      </c>
      <c r="H5174">
        <v>3</v>
      </c>
      <c r="I5174">
        <v>21</v>
      </c>
      <c r="J5174">
        <v>2.46</v>
      </c>
      <c r="K5174">
        <v>2.59</v>
      </c>
      <c r="L5174">
        <v>93.8</v>
      </c>
      <c r="M5174" t="str">
        <f t="shared" si="242"/>
        <v/>
      </c>
      <c r="N5174" s="12" t="str">
        <f t="shared" si="243"/>
        <v/>
      </c>
      <c r="O5174" t="str">
        <f t="shared" si="244"/>
        <v/>
      </c>
    </row>
    <row r="5175" spans="1:15" x14ac:dyDescent="0.25">
      <c r="A5175">
        <v>1984</v>
      </c>
      <c r="B5175">
        <v>3</v>
      </c>
      <c r="C5175" s="2">
        <v>0.57500000000000007</v>
      </c>
      <c r="D5175">
        <v>2</v>
      </c>
      <c r="E5175">
        <v>5</v>
      </c>
      <c r="F5175" t="s">
        <v>2114</v>
      </c>
      <c r="G5175" t="s">
        <v>4975</v>
      </c>
      <c r="H5175">
        <v>3</v>
      </c>
      <c r="I5175">
        <v>21</v>
      </c>
      <c r="J5175">
        <v>2.59</v>
      </c>
      <c r="K5175">
        <v>2.15</v>
      </c>
      <c r="L5175">
        <v>94.5</v>
      </c>
      <c r="M5175" t="str">
        <f t="shared" si="242"/>
        <v/>
      </c>
      <c r="N5175" s="12" t="str">
        <f t="shared" si="243"/>
        <v/>
      </c>
      <c r="O5175" t="str">
        <f t="shared" si="244"/>
        <v/>
      </c>
    </row>
    <row r="5176" spans="1:15" x14ac:dyDescent="0.25">
      <c r="A5176">
        <v>1984</v>
      </c>
      <c r="B5176">
        <v>3</v>
      </c>
      <c r="C5176" s="2">
        <v>0.55833333333333335</v>
      </c>
      <c r="D5176">
        <v>3</v>
      </c>
      <c r="E5176">
        <v>3</v>
      </c>
      <c r="F5176" t="s">
        <v>2205</v>
      </c>
      <c r="G5176" t="s">
        <v>5003</v>
      </c>
      <c r="H5176">
        <v>3</v>
      </c>
      <c r="I5176">
        <v>21</v>
      </c>
      <c r="J5176">
        <v>2.15</v>
      </c>
      <c r="K5176">
        <v>3.84</v>
      </c>
      <c r="L5176">
        <v>92.3</v>
      </c>
      <c r="M5176" t="str">
        <f t="shared" si="242"/>
        <v/>
      </c>
      <c r="N5176" s="12" t="str">
        <f t="shared" si="243"/>
        <v/>
      </c>
      <c r="O5176" t="str">
        <f t="shared" si="244"/>
        <v/>
      </c>
    </row>
    <row r="5177" spans="1:15" x14ac:dyDescent="0.25">
      <c r="A5177">
        <v>1984</v>
      </c>
      <c r="B5177">
        <v>3</v>
      </c>
      <c r="C5177" s="2">
        <v>0.54166666666666663</v>
      </c>
      <c r="D5177">
        <v>1</v>
      </c>
      <c r="E5177">
        <v>10</v>
      </c>
      <c r="F5177" t="s">
        <v>2128</v>
      </c>
      <c r="G5177" t="s">
        <v>5002</v>
      </c>
      <c r="H5177">
        <v>3</v>
      </c>
      <c r="I5177">
        <v>21</v>
      </c>
      <c r="J5177">
        <v>3.84</v>
      </c>
      <c r="K5177">
        <v>4.71</v>
      </c>
      <c r="L5177">
        <v>91</v>
      </c>
      <c r="M5177" t="str">
        <f t="shared" si="242"/>
        <v/>
      </c>
      <c r="N5177" s="12" t="str">
        <f t="shared" si="243"/>
        <v/>
      </c>
      <c r="O5177" t="str">
        <f t="shared" si="244"/>
        <v/>
      </c>
    </row>
    <row r="5178" spans="1:15" x14ac:dyDescent="0.25">
      <c r="A5178">
        <v>1984</v>
      </c>
      <c r="B5178">
        <v>3</v>
      </c>
      <c r="C5178" s="2">
        <v>0.52500000000000002</v>
      </c>
      <c r="D5178">
        <v>1</v>
      </c>
      <c r="E5178">
        <v>10</v>
      </c>
      <c r="F5178" t="s">
        <v>2216</v>
      </c>
      <c r="G5178" t="s">
        <v>5001</v>
      </c>
      <c r="H5178">
        <v>3</v>
      </c>
      <c r="I5178">
        <v>21</v>
      </c>
      <c r="J5178">
        <v>4.71</v>
      </c>
      <c r="K5178">
        <v>5.54</v>
      </c>
      <c r="L5178">
        <v>89.7</v>
      </c>
      <c r="M5178" t="str">
        <f t="shared" si="242"/>
        <v/>
      </c>
      <c r="N5178" s="12" t="str">
        <f t="shared" si="243"/>
        <v/>
      </c>
      <c r="O5178" t="str">
        <f t="shared" si="244"/>
        <v/>
      </c>
    </row>
    <row r="5179" spans="1:15" x14ac:dyDescent="0.25">
      <c r="A5179">
        <v>1984</v>
      </c>
      <c r="B5179">
        <v>3</v>
      </c>
      <c r="C5179" s="2">
        <v>0.5083333333333333</v>
      </c>
      <c r="D5179">
        <v>2</v>
      </c>
      <c r="E5179">
        <v>2</v>
      </c>
      <c r="F5179" t="s">
        <v>2245</v>
      </c>
      <c r="G5179" t="s">
        <v>5000</v>
      </c>
      <c r="H5179">
        <v>3</v>
      </c>
      <c r="I5179">
        <v>21</v>
      </c>
      <c r="J5179">
        <v>5.54</v>
      </c>
      <c r="K5179">
        <v>6.74</v>
      </c>
      <c r="L5179">
        <v>87.3</v>
      </c>
      <c r="M5179" t="str">
        <f t="shared" si="242"/>
        <v/>
      </c>
      <c r="N5179" s="12" t="str">
        <f t="shared" si="243"/>
        <v/>
      </c>
      <c r="O5179" t="str">
        <f t="shared" si="244"/>
        <v/>
      </c>
    </row>
    <row r="5180" spans="1:15" x14ac:dyDescent="0.25">
      <c r="A5180">
        <v>1984</v>
      </c>
      <c r="B5180">
        <v>3</v>
      </c>
      <c r="C5180" s="2">
        <v>0.4916666666666667</v>
      </c>
      <c r="D5180">
        <v>1</v>
      </c>
      <c r="E5180">
        <v>2</v>
      </c>
      <c r="F5180" t="s">
        <v>2270</v>
      </c>
      <c r="G5180" t="s">
        <v>4982</v>
      </c>
      <c r="H5180">
        <v>3</v>
      </c>
      <c r="I5180">
        <v>21</v>
      </c>
      <c r="J5180">
        <v>6.74</v>
      </c>
      <c r="K5180">
        <v>5.91</v>
      </c>
      <c r="L5180">
        <v>89.3</v>
      </c>
      <c r="M5180" t="str">
        <f t="shared" si="242"/>
        <v/>
      </c>
      <c r="N5180" s="12" t="str">
        <f t="shared" si="243"/>
        <v/>
      </c>
      <c r="O5180" t="str">
        <f t="shared" si="244"/>
        <v/>
      </c>
    </row>
    <row r="5181" spans="1:15" x14ac:dyDescent="0.25">
      <c r="A5181">
        <v>1984</v>
      </c>
      <c r="B5181">
        <v>3</v>
      </c>
      <c r="C5181" s="2">
        <v>0.47500000000000003</v>
      </c>
      <c r="D5181">
        <v>2</v>
      </c>
      <c r="E5181">
        <v>1</v>
      </c>
      <c r="F5181" t="s">
        <v>2214</v>
      </c>
      <c r="G5181" t="s">
        <v>4999</v>
      </c>
      <c r="H5181">
        <v>9</v>
      </c>
      <c r="I5181">
        <v>21</v>
      </c>
      <c r="J5181">
        <v>5.91</v>
      </c>
      <c r="K5181">
        <v>7</v>
      </c>
      <c r="L5181">
        <v>89.3</v>
      </c>
      <c r="M5181">
        <f t="shared" si="242"/>
        <v>3</v>
      </c>
      <c r="N5181" s="12">
        <f t="shared" si="243"/>
        <v>2.3333333333333331E-2</v>
      </c>
      <c r="O5181">
        <f t="shared" si="244"/>
        <v>12</v>
      </c>
    </row>
    <row r="5182" spans="1:15" x14ac:dyDescent="0.25">
      <c r="A5182">
        <v>1984</v>
      </c>
      <c r="B5182">
        <v>3</v>
      </c>
      <c r="C5182" s="2">
        <v>0.45277777777777778</v>
      </c>
      <c r="G5182" t="s">
        <v>4998</v>
      </c>
      <c r="H5182">
        <v>9</v>
      </c>
      <c r="I5182">
        <v>21</v>
      </c>
      <c r="J5182">
        <v>0</v>
      </c>
      <c r="K5182">
        <v>0.94</v>
      </c>
      <c r="L5182">
        <v>91.4</v>
      </c>
      <c r="M5182" t="str">
        <f t="shared" si="242"/>
        <v/>
      </c>
      <c r="N5182" s="12" t="str">
        <f t="shared" si="243"/>
        <v/>
      </c>
      <c r="O5182" t="str">
        <f t="shared" si="244"/>
        <v/>
      </c>
    </row>
    <row r="5183" spans="1:15" x14ac:dyDescent="0.25">
      <c r="A5183">
        <v>1984</v>
      </c>
      <c r="B5183">
        <v>3</v>
      </c>
      <c r="C5183" s="2">
        <v>0.4375</v>
      </c>
      <c r="D5183">
        <v>1</v>
      </c>
      <c r="E5183">
        <v>10</v>
      </c>
      <c r="F5183" t="s">
        <v>2144</v>
      </c>
      <c r="G5183" t="s">
        <v>4966</v>
      </c>
      <c r="H5183">
        <v>9</v>
      </c>
      <c r="I5183">
        <v>21</v>
      </c>
      <c r="J5183">
        <v>0.94</v>
      </c>
      <c r="K5183">
        <v>0.66</v>
      </c>
      <c r="L5183">
        <v>91.1</v>
      </c>
      <c r="M5183" t="str">
        <f t="shared" si="242"/>
        <v/>
      </c>
      <c r="N5183" s="12" t="str">
        <f t="shared" si="243"/>
        <v/>
      </c>
      <c r="O5183" t="str">
        <f t="shared" si="244"/>
        <v/>
      </c>
    </row>
    <row r="5184" spans="1:15" x14ac:dyDescent="0.25">
      <c r="A5184">
        <v>1984</v>
      </c>
      <c r="B5184">
        <v>3</v>
      </c>
      <c r="C5184" s="2">
        <v>0.42222222222222222</v>
      </c>
      <c r="D5184">
        <v>2</v>
      </c>
      <c r="E5184">
        <v>8</v>
      </c>
      <c r="F5184" t="s">
        <v>2208</v>
      </c>
      <c r="H5184">
        <v>9</v>
      </c>
      <c r="I5184">
        <v>21</v>
      </c>
      <c r="J5184">
        <v>0.66</v>
      </c>
      <c r="K5184">
        <v>3.58</v>
      </c>
      <c r="L5184">
        <v>95.5</v>
      </c>
      <c r="M5184" t="str">
        <f t="shared" si="242"/>
        <v/>
      </c>
      <c r="N5184" s="12" t="str">
        <f t="shared" si="243"/>
        <v/>
      </c>
      <c r="O5184" t="str">
        <f t="shared" si="244"/>
        <v/>
      </c>
    </row>
    <row r="5185" spans="1:15" x14ac:dyDescent="0.25">
      <c r="A5185">
        <v>1984</v>
      </c>
      <c r="B5185">
        <v>3</v>
      </c>
      <c r="C5185" s="2">
        <v>0.4069444444444445</v>
      </c>
      <c r="D5185">
        <v>1</v>
      </c>
      <c r="E5185">
        <v>10</v>
      </c>
      <c r="F5185" t="s">
        <v>3958</v>
      </c>
      <c r="G5185" t="s">
        <v>4997</v>
      </c>
      <c r="H5185">
        <v>9</v>
      </c>
      <c r="I5185">
        <v>21</v>
      </c>
      <c r="J5185">
        <v>3.58</v>
      </c>
      <c r="K5185">
        <v>3.98</v>
      </c>
      <c r="L5185">
        <v>96</v>
      </c>
      <c r="M5185" t="str">
        <f t="shared" si="242"/>
        <v/>
      </c>
      <c r="N5185" s="12" t="str">
        <f t="shared" si="243"/>
        <v/>
      </c>
      <c r="O5185" t="str">
        <f t="shared" si="244"/>
        <v/>
      </c>
    </row>
    <row r="5186" spans="1:15" x14ac:dyDescent="0.25">
      <c r="A5186">
        <v>1984</v>
      </c>
      <c r="B5186">
        <v>3</v>
      </c>
      <c r="C5186" s="2">
        <v>0.39166666666666666</v>
      </c>
      <c r="D5186">
        <v>2</v>
      </c>
      <c r="E5186">
        <v>3</v>
      </c>
      <c r="F5186" t="s">
        <v>4018</v>
      </c>
      <c r="G5186" t="s">
        <v>4996</v>
      </c>
      <c r="H5186">
        <v>9</v>
      </c>
      <c r="I5186">
        <v>21</v>
      </c>
      <c r="J5186">
        <v>3.98</v>
      </c>
      <c r="K5186">
        <v>4.4400000000000004</v>
      </c>
      <c r="L5186">
        <v>96.6</v>
      </c>
      <c r="M5186" t="str">
        <f t="shared" si="242"/>
        <v/>
      </c>
      <c r="N5186" s="12" t="str">
        <f t="shared" si="243"/>
        <v/>
      </c>
      <c r="O5186" t="str">
        <f t="shared" si="244"/>
        <v/>
      </c>
    </row>
    <row r="5187" spans="1:15" x14ac:dyDescent="0.25">
      <c r="A5187">
        <v>1984</v>
      </c>
      <c r="B5187">
        <v>3</v>
      </c>
      <c r="C5187" s="2">
        <v>0.37638888888888888</v>
      </c>
      <c r="D5187">
        <v>1</v>
      </c>
      <c r="E5187">
        <v>10</v>
      </c>
      <c r="F5187" t="s">
        <v>3918</v>
      </c>
      <c r="G5187" t="s">
        <v>4995</v>
      </c>
      <c r="H5187">
        <v>9</v>
      </c>
      <c r="I5187">
        <v>21</v>
      </c>
      <c r="J5187">
        <v>4.4400000000000004</v>
      </c>
      <c r="K5187">
        <v>3.85</v>
      </c>
      <c r="L5187">
        <v>96.1</v>
      </c>
      <c r="M5187" t="str">
        <f t="shared" si="242"/>
        <v/>
      </c>
      <c r="N5187" s="12" t="str">
        <f t="shared" si="243"/>
        <v/>
      </c>
      <c r="O5187" t="str">
        <f t="shared" si="244"/>
        <v/>
      </c>
    </row>
    <row r="5188" spans="1:15" x14ac:dyDescent="0.25">
      <c r="A5188">
        <v>1984</v>
      </c>
      <c r="B5188">
        <v>3</v>
      </c>
      <c r="C5188" s="2">
        <v>0.3611111111111111</v>
      </c>
      <c r="D5188">
        <v>2</v>
      </c>
      <c r="E5188">
        <v>10</v>
      </c>
      <c r="F5188" t="s">
        <v>3918</v>
      </c>
      <c r="G5188" t="s">
        <v>4994</v>
      </c>
      <c r="H5188">
        <v>9</v>
      </c>
      <c r="I5188">
        <v>21</v>
      </c>
      <c r="J5188">
        <v>3.85</v>
      </c>
      <c r="K5188">
        <v>4.0999999999999996</v>
      </c>
      <c r="L5188">
        <v>96.5</v>
      </c>
      <c r="M5188" t="str">
        <f t="shared" ref="M5188:M5251" si="245">IF(AND(H5188=H5187,I5188=I5187),"",$B5188)</f>
        <v/>
      </c>
      <c r="N5188" s="12" t="str">
        <f t="shared" ref="N5188:N5251" si="246">IF(NOT(ISNUMBER(M5188)),"",
IF(AND($C5188=0.625,$B5188=1),TIME(0,0,0),
(($C$3-C5188)+0.625*(B5188-1))/60))</f>
        <v/>
      </c>
      <c r="O5188" t="str">
        <f t="shared" ref="O5188:O5251" si="247">IF(N5188&lt;&gt;"",ABS(H5188-I5188),"")</f>
        <v/>
      </c>
    </row>
    <row r="5189" spans="1:15" x14ac:dyDescent="0.25">
      <c r="A5189">
        <v>1984</v>
      </c>
      <c r="B5189">
        <v>3</v>
      </c>
      <c r="C5189" s="2">
        <v>0.34583333333333338</v>
      </c>
      <c r="D5189">
        <v>3</v>
      </c>
      <c r="E5189">
        <v>4</v>
      </c>
      <c r="F5189" t="s">
        <v>3916</v>
      </c>
      <c r="G5189" t="s">
        <v>4993</v>
      </c>
      <c r="H5189">
        <v>9</v>
      </c>
      <c r="I5189">
        <v>21</v>
      </c>
      <c r="J5189">
        <v>4.0999999999999996</v>
      </c>
      <c r="K5189">
        <v>6.06</v>
      </c>
      <c r="L5189">
        <v>98</v>
      </c>
      <c r="M5189" t="str">
        <f t="shared" si="245"/>
        <v/>
      </c>
      <c r="N5189" s="12" t="str">
        <f t="shared" si="246"/>
        <v/>
      </c>
      <c r="O5189" t="str">
        <f t="shared" si="247"/>
        <v/>
      </c>
    </row>
    <row r="5190" spans="1:15" x14ac:dyDescent="0.25">
      <c r="A5190">
        <v>1984</v>
      </c>
      <c r="B5190">
        <v>3</v>
      </c>
      <c r="C5190" s="2">
        <v>0.33055555555555555</v>
      </c>
      <c r="D5190">
        <v>1</v>
      </c>
      <c r="E5190">
        <v>5</v>
      </c>
      <c r="F5190" t="s">
        <v>4992</v>
      </c>
      <c r="G5190" t="s">
        <v>4985</v>
      </c>
      <c r="H5190">
        <v>9</v>
      </c>
      <c r="I5190">
        <v>21</v>
      </c>
      <c r="J5190">
        <v>6.06</v>
      </c>
      <c r="K5190">
        <v>5.15</v>
      </c>
      <c r="L5190">
        <v>97.5</v>
      </c>
      <c r="M5190" t="str">
        <f t="shared" si="245"/>
        <v/>
      </c>
      <c r="N5190" s="12" t="str">
        <f t="shared" si="246"/>
        <v/>
      </c>
      <c r="O5190" t="str">
        <f t="shared" si="247"/>
        <v/>
      </c>
    </row>
    <row r="5191" spans="1:15" x14ac:dyDescent="0.25">
      <c r="A5191">
        <v>1984</v>
      </c>
      <c r="B5191">
        <v>3</v>
      </c>
      <c r="C5191" s="2">
        <v>0.31527777777777777</v>
      </c>
      <c r="D5191">
        <v>2</v>
      </c>
      <c r="E5191">
        <v>5</v>
      </c>
      <c r="F5191" t="s">
        <v>4992</v>
      </c>
      <c r="G5191" t="s">
        <v>4991</v>
      </c>
      <c r="H5191">
        <v>9</v>
      </c>
      <c r="I5191">
        <v>28</v>
      </c>
      <c r="J5191">
        <v>5.15</v>
      </c>
      <c r="K5191">
        <v>7</v>
      </c>
      <c r="L5191">
        <v>98.6</v>
      </c>
      <c r="M5191">
        <f t="shared" si="245"/>
        <v>3</v>
      </c>
      <c r="N5191" s="12">
        <f t="shared" si="246"/>
        <v>2.599537037037037E-2</v>
      </c>
      <c r="O5191">
        <f t="shared" si="247"/>
        <v>19</v>
      </c>
    </row>
    <row r="5192" spans="1:15" x14ac:dyDescent="0.25">
      <c r="A5192">
        <v>1984</v>
      </c>
      <c r="B5192">
        <v>3</v>
      </c>
      <c r="C5192" s="2">
        <v>0.29583333333333334</v>
      </c>
      <c r="G5192" t="s">
        <v>305</v>
      </c>
      <c r="H5192">
        <v>9</v>
      </c>
      <c r="I5192">
        <v>28</v>
      </c>
      <c r="J5192">
        <v>0</v>
      </c>
      <c r="K5192">
        <v>0.94</v>
      </c>
      <c r="L5192">
        <v>98.3</v>
      </c>
      <c r="M5192" t="str">
        <f t="shared" si="245"/>
        <v/>
      </c>
      <c r="N5192" s="12" t="str">
        <f t="shared" si="246"/>
        <v/>
      </c>
      <c r="O5192" t="str">
        <f t="shared" si="247"/>
        <v/>
      </c>
    </row>
    <row r="5193" spans="1:15" x14ac:dyDescent="0.25">
      <c r="A5193">
        <v>1984</v>
      </c>
      <c r="B5193">
        <v>3</v>
      </c>
      <c r="C5193" s="2">
        <v>0.29166666666666669</v>
      </c>
      <c r="D5193">
        <v>1</v>
      </c>
      <c r="E5193">
        <v>10</v>
      </c>
      <c r="F5193" t="s">
        <v>3958</v>
      </c>
      <c r="G5193" t="s">
        <v>4990</v>
      </c>
      <c r="H5193">
        <v>9</v>
      </c>
      <c r="I5193">
        <v>28</v>
      </c>
      <c r="J5193">
        <v>0.94</v>
      </c>
      <c r="K5193">
        <v>0.53</v>
      </c>
      <c r="L5193">
        <v>98.5</v>
      </c>
      <c r="M5193" t="str">
        <f t="shared" si="245"/>
        <v/>
      </c>
      <c r="N5193" s="12" t="str">
        <f t="shared" si="246"/>
        <v/>
      </c>
      <c r="O5193" t="str">
        <f t="shared" si="247"/>
        <v/>
      </c>
    </row>
    <row r="5194" spans="1:15" x14ac:dyDescent="0.25">
      <c r="A5194">
        <v>1984</v>
      </c>
      <c r="B5194">
        <v>3</v>
      </c>
      <c r="C5194" s="2">
        <v>0.28750000000000003</v>
      </c>
      <c r="D5194">
        <v>2</v>
      </c>
      <c r="E5194">
        <v>9</v>
      </c>
      <c r="F5194" t="s">
        <v>4423</v>
      </c>
      <c r="G5194" t="s">
        <v>4989</v>
      </c>
      <c r="H5194">
        <v>9</v>
      </c>
      <c r="I5194">
        <v>28</v>
      </c>
      <c r="J5194">
        <v>0.53</v>
      </c>
      <c r="K5194">
        <v>-0.16</v>
      </c>
      <c r="L5194">
        <v>98.8</v>
      </c>
      <c r="M5194" t="str">
        <f t="shared" si="245"/>
        <v/>
      </c>
      <c r="N5194" s="12" t="str">
        <f t="shared" si="246"/>
        <v/>
      </c>
      <c r="O5194" t="str">
        <f t="shared" si="247"/>
        <v/>
      </c>
    </row>
    <row r="5195" spans="1:15" x14ac:dyDescent="0.25">
      <c r="A5195">
        <v>1984</v>
      </c>
      <c r="B5195">
        <v>3</v>
      </c>
      <c r="C5195" s="2">
        <v>0.28333333333333333</v>
      </c>
      <c r="D5195">
        <v>3</v>
      </c>
      <c r="E5195">
        <v>9</v>
      </c>
      <c r="F5195" t="s">
        <v>4423</v>
      </c>
      <c r="G5195" t="s">
        <v>4939</v>
      </c>
      <c r="H5195">
        <v>9</v>
      </c>
      <c r="I5195">
        <v>28</v>
      </c>
      <c r="J5195">
        <v>-0.16</v>
      </c>
      <c r="K5195">
        <v>-1.31</v>
      </c>
      <c r="L5195">
        <v>99.2</v>
      </c>
      <c r="M5195" t="str">
        <f t="shared" si="245"/>
        <v/>
      </c>
      <c r="N5195" s="12" t="str">
        <f t="shared" si="246"/>
        <v/>
      </c>
      <c r="O5195" t="str">
        <f t="shared" si="247"/>
        <v/>
      </c>
    </row>
    <row r="5196" spans="1:15" x14ac:dyDescent="0.25">
      <c r="A5196">
        <v>1984</v>
      </c>
      <c r="B5196">
        <v>3</v>
      </c>
      <c r="C5196" s="2">
        <v>0.27916666666666667</v>
      </c>
      <c r="D5196">
        <v>4</v>
      </c>
      <c r="E5196">
        <v>9</v>
      </c>
      <c r="F5196" t="s">
        <v>4423</v>
      </c>
      <c r="G5196" t="s">
        <v>4988</v>
      </c>
      <c r="H5196">
        <v>9</v>
      </c>
      <c r="I5196">
        <v>28</v>
      </c>
      <c r="J5196">
        <v>-1.31</v>
      </c>
      <c r="K5196">
        <v>-0.81</v>
      </c>
      <c r="L5196">
        <v>99.1</v>
      </c>
      <c r="M5196" t="str">
        <f t="shared" si="245"/>
        <v/>
      </c>
      <c r="N5196" s="12" t="str">
        <f t="shared" si="246"/>
        <v/>
      </c>
      <c r="O5196" t="str">
        <f t="shared" si="247"/>
        <v/>
      </c>
    </row>
    <row r="5197" spans="1:15" x14ac:dyDescent="0.25">
      <c r="A5197">
        <v>1984</v>
      </c>
      <c r="B5197">
        <v>3</v>
      </c>
      <c r="C5197" s="2">
        <v>0.2722222222222222</v>
      </c>
      <c r="D5197">
        <v>1</v>
      </c>
      <c r="E5197">
        <v>10</v>
      </c>
      <c r="F5197" t="s">
        <v>4956</v>
      </c>
      <c r="G5197" t="s">
        <v>4965</v>
      </c>
      <c r="H5197">
        <v>9</v>
      </c>
      <c r="I5197">
        <v>28</v>
      </c>
      <c r="J5197">
        <v>0.81</v>
      </c>
      <c r="K5197">
        <v>0.8</v>
      </c>
      <c r="L5197">
        <v>99.1</v>
      </c>
      <c r="M5197" t="str">
        <f t="shared" si="245"/>
        <v/>
      </c>
      <c r="N5197" s="12" t="str">
        <f t="shared" si="246"/>
        <v/>
      </c>
      <c r="O5197" t="str">
        <f t="shared" si="247"/>
        <v/>
      </c>
    </row>
    <row r="5198" spans="1:15" x14ac:dyDescent="0.25">
      <c r="A5198">
        <v>1984</v>
      </c>
      <c r="B5198">
        <v>3</v>
      </c>
      <c r="C5198" s="2">
        <v>0.26111111111111113</v>
      </c>
      <c r="D5198">
        <v>2</v>
      </c>
      <c r="E5198">
        <v>6</v>
      </c>
      <c r="F5198" t="s">
        <v>2208</v>
      </c>
      <c r="G5198" t="s">
        <v>4987</v>
      </c>
      <c r="H5198">
        <v>9</v>
      </c>
      <c r="I5198">
        <v>28</v>
      </c>
      <c r="J5198">
        <v>0.8</v>
      </c>
      <c r="K5198">
        <v>1.86</v>
      </c>
      <c r="L5198">
        <v>99.4</v>
      </c>
      <c r="M5198" t="str">
        <f t="shared" si="245"/>
        <v/>
      </c>
      <c r="N5198" s="12" t="str">
        <f t="shared" si="246"/>
        <v/>
      </c>
      <c r="O5198" t="str">
        <f t="shared" si="247"/>
        <v/>
      </c>
    </row>
    <row r="5199" spans="1:15" x14ac:dyDescent="0.25">
      <c r="A5199">
        <v>1984</v>
      </c>
      <c r="B5199">
        <v>3</v>
      </c>
      <c r="C5199" s="2">
        <v>0.25</v>
      </c>
      <c r="D5199">
        <v>1</v>
      </c>
      <c r="E5199">
        <v>10</v>
      </c>
      <c r="F5199" t="s">
        <v>2266</v>
      </c>
      <c r="G5199" t="s">
        <v>4986</v>
      </c>
      <c r="H5199">
        <v>9</v>
      </c>
      <c r="I5199">
        <v>28</v>
      </c>
      <c r="J5199">
        <v>1.86</v>
      </c>
      <c r="K5199">
        <v>1.32</v>
      </c>
      <c r="L5199">
        <v>99.3</v>
      </c>
      <c r="M5199" t="str">
        <f t="shared" si="245"/>
        <v/>
      </c>
      <c r="N5199" s="12" t="str">
        <f t="shared" si="246"/>
        <v/>
      </c>
      <c r="O5199" t="str">
        <f t="shared" si="247"/>
        <v/>
      </c>
    </row>
    <row r="5200" spans="1:15" x14ac:dyDescent="0.25">
      <c r="A5200">
        <v>1984</v>
      </c>
      <c r="B5200">
        <v>3</v>
      </c>
      <c r="C5200" s="2">
        <v>0.2388888888888889</v>
      </c>
      <c r="D5200">
        <v>2</v>
      </c>
      <c r="E5200">
        <v>10</v>
      </c>
      <c r="F5200" t="s">
        <v>2266</v>
      </c>
      <c r="G5200" t="s">
        <v>4985</v>
      </c>
      <c r="H5200">
        <v>9</v>
      </c>
      <c r="I5200">
        <v>28</v>
      </c>
      <c r="J5200">
        <v>1.32</v>
      </c>
      <c r="K5200">
        <v>0.63</v>
      </c>
      <c r="L5200">
        <v>99.2</v>
      </c>
      <c r="M5200" t="str">
        <f t="shared" si="245"/>
        <v/>
      </c>
      <c r="N5200" s="12" t="str">
        <f t="shared" si="246"/>
        <v/>
      </c>
      <c r="O5200" t="str">
        <f t="shared" si="247"/>
        <v/>
      </c>
    </row>
    <row r="5201" spans="1:15" x14ac:dyDescent="0.25">
      <c r="A5201">
        <v>1984</v>
      </c>
      <c r="B5201">
        <v>3</v>
      </c>
      <c r="C5201" s="2">
        <v>0.22777777777777777</v>
      </c>
      <c r="D5201">
        <v>3</v>
      </c>
      <c r="E5201">
        <v>10</v>
      </c>
      <c r="F5201" t="s">
        <v>2266</v>
      </c>
      <c r="G5201" t="s">
        <v>4984</v>
      </c>
      <c r="H5201">
        <v>9</v>
      </c>
      <c r="I5201">
        <v>28</v>
      </c>
      <c r="J5201">
        <v>0.63</v>
      </c>
      <c r="K5201">
        <v>-0.98</v>
      </c>
      <c r="L5201">
        <v>98.6</v>
      </c>
      <c r="M5201" t="str">
        <f t="shared" si="245"/>
        <v/>
      </c>
      <c r="N5201" s="12" t="str">
        <f t="shared" si="246"/>
        <v/>
      </c>
      <c r="O5201" t="str">
        <f t="shared" si="247"/>
        <v/>
      </c>
    </row>
    <row r="5202" spans="1:15" x14ac:dyDescent="0.25">
      <c r="A5202">
        <v>1984</v>
      </c>
      <c r="B5202">
        <v>3</v>
      </c>
      <c r="C5202" s="2">
        <v>0.21666666666666667</v>
      </c>
      <c r="D5202">
        <v>4</v>
      </c>
      <c r="E5202">
        <v>18</v>
      </c>
      <c r="F5202" t="s">
        <v>2294</v>
      </c>
      <c r="G5202" t="s">
        <v>4964</v>
      </c>
      <c r="H5202">
        <v>9</v>
      </c>
      <c r="I5202">
        <v>28</v>
      </c>
      <c r="J5202">
        <v>-0.98</v>
      </c>
      <c r="K5202">
        <v>-2.52</v>
      </c>
      <c r="L5202">
        <v>97.8</v>
      </c>
      <c r="M5202" t="str">
        <f t="shared" si="245"/>
        <v/>
      </c>
      <c r="N5202" s="12" t="str">
        <f t="shared" si="246"/>
        <v/>
      </c>
      <c r="O5202" t="str">
        <f t="shared" si="247"/>
        <v/>
      </c>
    </row>
    <row r="5203" spans="1:15" x14ac:dyDescent="0.25">
      <c r="A5203">
        <v>1984</v>
      </c>
      <c r="B5203">
        <v>3</v>
      </c>
      <c r="C5203" s="2">
        <v>0.20555555555555557</v>
      </c>
      <c r="D5203">
        <v>1</v>
      </c>
      <c r="E5203">
        <v>10</v>
      </c>
      <c r="F5203" t="s">
        <v>2222</v>
      </c>
      <c r="G5203" t="s">
        <v>4983</v>
      </c>
      <c r="H5203">
        <v>9</v>
      </c>
      <c r="I5203">
        <v>28</v>
      </c>
      <c r="J5203">
        <v>2.52</v>
      </c>
      <c r="K5203">
        <v>2.52</v>
      </c>
      <c r="L5203">
        <v>97.9</v>
      </c>
      <c r="M5203" t="str">
        <f t="shared" si="245"/>
        <v/>
      </c>
      <c r="N5203" s="12" t="str">
        <f t="shared" si="246"/>
        <v/>
      </c>
      <c r="O5203" t="str">
        <f t="shared" si="247"/>
        <v/>
      </c>
    </row>
    <row r="5204" spans="1:15" x14ac:dyDescent="0.25">
      <c r="A5204">
        <v>1984</v>
      </c>
      <c r="B5204">
        <v>3</v>
      </c>
      <c r="C5204" s="2">
        <v>0.18888888888888888</v>
      </c>
      <c r="D5204">
        <v>2</v>
      </c>
      <c r="E5204">
        <v>6</v>
      </c>
      <c r="F5204" t="s">
        <v>2114</v>
      </c>
      <c r="G5204" t="s">
        <v>4982</v>
      </c>
      <c r="H5204">
        <v>9</v>
      </c>
      <c r="I5204">
        <v>28</v>
      </c>
      <c r="J5204">
        <v>2.52</v>
      </c>
      <c r="K5204">
        <v>1.95</v>
      </c>
      <c r="L5204">
        <v>98.4</v>
      </c>
      <c r="M5204" t="str">
        <f t="shared" si="245"/>
        <v/>
      </c>
      <c r="N5204" s="12" t="str">
        <f t="shared" si="246"/>
        <v/>
      </c>
      <c r="O5204" t="str">
        <f t="shared" si="247"/>
        <v/>
      </c>
    </row>
    <row r="5205" spans="1:15" x14ac:dyDescent="0.25">
      <c r="A5205">
        <v>1984</v>
      </c>
      <c r="B5205">
        <v>3</v>
      </c>
      <c r="C5205" s="2">
        <v>0.17222222222222225</v>
      </c>
      <c r="D5205">
        <v>3</v>
      </c>
      <c r="E5205">
        <v>5</v>
      </c>
      <c r="F5205" t="s">
        <v>2154</v>
      </c>
      <c r="G5205" t="s">
        <v>4981</v>
      </c>
      <c r="H5205">
        <v>9</v>
      </c>
      <c r="I5205">
        <v>28</v>
      </c>
      <c r="J5205">
        <v>1.95</v>
      </c>
      <c r="K5205">
        <v>0.2</v>
      </c>
      <c r="L5205">
        <v>99.1</v>
      </c>
      <c r="M5205" t="str">
        <f t="shared" si="245"/>
        <v/>
      </c>
      <c r="N5205" s="12" t="str">
        <f t="shared" si="246"/>
        <v/>
      </c>
      <c r="O5205" t="str">
        <f t="shared" si="247"/>
        <v/>
      </c>
    </row>
    <row r="5206" spans="1:15" x14ac:dyDescent="0.25">
      <c r="A5206">
        <v>1984</v>
      </c>
      <c r="B5206">
        <v>3</v>
      </c>
      <c r="C5206" s="2">
        <v>0.15555555555555556</v>
      </c>
      <c r="D5206">
        <v>4</v>
      </c>
      <c r="E5206">
        <v>10</v>
      </c>
      <c r="F5206" t="s">
        <v>2222</v>
      </c>
      <c r="G5206" t="s">
        <v>4980</v>
      </c>
      <c r="H5206">
        <v>9</v>
      </c>
      <c r="I5206">
        <v>28</v>
      </c>
      <c r="J5206">
        <v>0.2</v>
      </c>
      <c r="K5206">
        <v>0.32</v>
      </c>
      <c r="L5206">
        <v>99.2</v>
      </c>
      <c r="M5206" t="str">
        <f t="shared" si="245"/>
        <v/>
      </c>
      <c r="N5206" s="12" t="str">
        <f t="shared" si="246"/>
        <v/>
      </c>
      <c r="O5206" t="str">
        <f t="shared" si="247"/>
        <v/>
      </c>
    </row>
    <row r="5207" spans="1:15" x14ac:dyDescent="0.25">
      <c r="A5207">
        <v>1984</v>
      </c>
      <c r="B5207">
        <v>3</v>
      </c>
      <c r="C5207" s="2">
        <v>0.13749999999999998</v>
      </c>
      <c r="D5207">
        <v>1</v>
      </c>
      <c r="E5207">
        <v>10</v>
      </c>
      <c r="F5207" t="s">
        <v>2216</v>
      </c>
      <c r="G5207" t="s">
        <v>4979</v>
      </c>
      <c r="H5207">
        <v>9</v>
      </c>
      <c r="I5207">
        <v>28</v>
      </c>
      <c r="J5207">
        <v>-0.32</v>
      </c>
      <c r="K5207">
        <v>-0.77</v>
      </c>
      <c r="L5207">
        <v>99.1</v>
      </c>
      <c r="M5207" t="str">
        <f t="shared" si="245"/>
        <v/>
      </c>
      <c r="N5207" s="12" t="str">
        <f t="shared" si="246"/>
        <v/>
      </c>
      <c r="O5207" t="str">
        <f t="shared" si="247"/>
        <v/>
      </c>
    </row>
    <row r="5208" spans="1:15" x14ac:dyDescent="0.25">
      <c r="A5208">
        <v>1984</v>
      </c>
      <c r="B5208">
        <v>3</v>
      </c>
      <c r="C5208" s="2">
        <v>0.12222222222222223</v>
      </c>
      <c r="D5208">
        <v>2</v>
      </c>
      <c r="E5208">
        <v>10</v>
      </c>
      <c r="F5208" t="s">
        <v>2216</v>
      </c>
      <c r="G5208" t="s">
        <v>4978</v>
      </c>
      <c r="H5208">
        <v>9</v>
      </c>
      <c r="I5208">
        <v>28</v>
      </c>
      <c r="J5208">
        <v>-0.77</v>
      </c>
      <c r="K5208">
        <v>-0.35</v>
      </c>
      <c r="L5208">
        <v>99.3</v>
      </c>
      <c r="M5208" t="str">
        <f t="shared" si="245"/>
        <v/>
      </c>
      <c r="N5208" s="12" t="str">
        <f t="shared" si="246"/>
        <v/>
      </c>
      <c r="O5208" t="str">
        <f t="shared" si="247"/>
        <v/>
      </c>
    </row>
    <row r="5209" spans="1:15" x14ac:dyDescent="0.25">
      <c r="A5209">
        <v>1984</v>
      </c>
      <c r="B5209">
        <v>3</v>
      </c>
      <c r="C5209" s="2">
        <v>0.10694444444444444</v>
      </c>
      <c r="D5209">
        <v>3</v>
      </c>
      <c r="E5209">
        <v>1</v>
      </c>
      <c r="F5209" t="s">
        <v>2160</v>
      </c>
      <c r="G5209" t="s">
        <v>4965</v>
      </c>
      <c r="H5209">
        <v>9</v>
      </c>
      <c r="I5209">
        <v>28</v>
      </c>
      <c r="J5209">
        <v>-0.35</v>
      </c>
      <c r="K5209">
        <v>0.67</v>
      </c>
      <c r="L5209">
        <v>99.6</v>
      </c>
      <c r="M5209" t="str">
        <f t="shared" si="245"/>
        <v/>
      </c>
      <c r="N5209" s="12" t="str">
        <f t="shared" si="246"/>
        <v/>
      </c>
      <c r="O5209" t="str">
        <f t="shared" si="247"/>
        <v/>
      </c>
    </row>
    <row r="5210" spans="1:15" x14ac:dyDescent="0.25">
      <c r="A5210">
        <v>1984</v>
      </c>
      <c r="B5210">
        <v>3</v>
      </c>
      <c r="C5210" s="2">
        <v>9.1666666666666674E-2</v>
      </c>
      <c r="D5210">
        <v>1</v>
      </c>
      <c r="E5210">
        <v>10</v>
      </c>
      <c r="F5210" t="s">
        <v>2128</v>
      </c>
      <c r="G5210" t="s">
        <v>4977</v>
      </c>
      <c r="H5210">
        <v>9</v>
      </c>
      <c r="I5210">
        <v>28</v>
      </c>
      <c r="J5210">
        <v>0.67</v>
      </c>
      <c r="K5210">
        <v>-3.25</v>
      </c>
      <c r="L5210">
        <v>98.2</v>
      </c>
      <c r="M5210" t="str">
        <f t="shared" si="245"/>
        <v/>
      </c>
      <c r="N5210" s="12" t="str">
        <f t="shared" si="246"/>
        <v/>
      </c>
      <c r="O5210" t="str">
        <f t="shared" si="247"/>
        <v/>
      </c>
    </row>
    <row r="5211" spans="1:15" x14ac:dyDescent="0.25">
      <c r="A5211">
        <v>1984</v>
      </c>
      <c r="B5211">
        <v>3</v>
      </c>
      <c r="C5211" s="2">
        <v>7.4305555555555555E-2</v>
      </c>
      <c r="D5211">
        <v>1</v>
      </c>
      <c r="E5211">
        <v>10</v>
      </c>
      <c r="F5211" t="s">
        <v>2168</v>
      </c>
      <c r="G5211" t="s">
        <v>4976</v>
      </c>
      <c r="H5211">
        <v>9</v>
      </c>
      <c r="I5211">
        <v>28</v>
      </c>
      <c r="J5211">
        <v>3.25</v>
      </c>
      <c r="K5211">
        <v>3.51</v>
      </c>
      <c r="L5211">
        <v>98.2</v>
      </c>
      <c r="M5211" t="str">
        <f t="shared" si="245"/>
        <v/>
      </c>
      <c r="N5211" s="12" t="str">
        <f t="shared" si="246"/>
        <v/>
      </c>
      <c r="O5211" t="str">
        <f t="shared" si="247"/>
        <v/>
      </c>
    </row>
    <row r="5212" spans="1:15" x14ac:dyDescent="0.25">
      <c r="A5212">
        <v>1984</v>
      </c>
      <c r="B5212">
        <v>3</v>
      </c>
      <c r="C5212" s="2">
        <v>5.8333333333333327E-2</v>
      </c>
      <c r="D5212">
        <v>2</v>
      </c>
      <c r="E5212">
        <v>4</v>
      </c>
      <c r="F5212" t="s">
        <v>2121</v>
      </c>
      <c r="G5212" t="s">
        <v>4975</v>
      </c>
      <c r="H5212">
        <v>9</v>
      </c>
      <c r="I5212">
        <v>28</v>
      </c>
      <c r="J5212">
        <v>3.51</v>
      </c>
      <c r="K5212">
        <v>3.07</v>
      </c>
      <c r="L5212">
        <v>98.5</v>
      </c>
      <c r="M5212" t="str">
        <f t="shared" si="245"/>
        <v/>
      </c>
      <c r="N5212" s="12" t="str">
        <f t="shared" si="246"/>
        <v/>
      </c>
      <c r="O5212" t="str">
        <f t="shared" si="247"/>
        <v/>
      </c>
    </row>
    <row r="5213" spans="1:15" x14ac:dyDescent="0.25">
      <c r="A5213">
        <v>1984</v>
      </c>
      <c r="B5213">
        <v>3</v>
      </c>
      <c r="C5213" s="2">
        <v>4.2361111111111106E-2</v>
      </c>
      <c r="D5213">
        <v>3</v>
      </c>
      <c r="E5213">
        <v>2</v>
      </c>
      <c r="F5213" t="s">
        <v>2118</v>
      </c>
      <c r="G5213" t="s">
        <v>4974</v>
      </c>
      <c r="H5213">
        <v>9</v>
      </c>
      <c r="I5213">
        <v>28</v>
      </c>
      <c r="J5213">
        <v>3.07</v>
      </c>
      <c r="K5213">
        <v>1.89</v>
      </c>
      <c r="L5213">
        <v>99.1</v>
      </c>
      <c r="M5213" t="str">
        <f t="shared" si="245"/>
        <v/>
      </c>
      <c r="N5213" s="12" t="str">
        <f t="shared" si="246"/>
        <v/>
      </c>
      <c r="O5213" t="str">
        <f t="shared" si="247"/>
        <v/>
      </c>
    </row>
    <row r="5214" spans="1:15" x14ac:dyDescent="0.25">
      <c r="A5214">
        <v>1984</v>
      </c>
      <c r="B5214">
        <v>3</v>
      </c>
      <c r="C5214" s="2">
        <v>2.6388888888888889E-2</v>
      </c>
      <c r="D5214">
        <v>4</v>
      </c>
      <c r="E5214">
        <v>1</v>
      </c>
      <c r="F5214" t="s">
        <v>2128</v>
      </c>
      <c r="G5214" t="s">
        <v>4973</v>
      </c>
      <c r="H5214">
        <v>9</v>
      </c>
      <c r="I5214">
        <v>28</v>
      </c>
      <c r="J5214">
        <v>1.89</v>
      </c>
      <c r="K5214">
        <v>-0.67</v>
      </c>
      <c r="L5214">
        <v>99.7</v>
      </c>
      <c r="M5214" t="str">
        <f t="shared" si="245"/>
        <v/>
      </c>
      <c r="N5214" s="12" t="str">
        <f t="shared" si="246"/>
        <v/>
      </c>
      <c r="O5214" t="str">
        <f t="shared" si="247"/>
        <v/>
      </c>
    </row>
    <row r="5215" spans="1:15" x14ac:dyDescent="0.25">
      <c r="A5215">
        <v>1984</v>
      </c>
      <c r="B5215">
        <v>3</v>
      </c>
      <c r="C5215" s="2">
        <v>8.3333333333333332E-3</v>
      </c>
      <c r="D5215">
        <v>1</v>
      </c>
      <c r="E5215">
        <v>10</v>
      </c>
      <c r="F5215" t="s">
        <v>2128</v>
      </c>
      <c r="G5215" t="s">
        <v>4972</v>
      </c>
      <c r="H5215">
        <v>9</v>
      </c>
      <c r="I5215">
        <v>35</v>
      </c>
      <c r="J5215">
        <v>0.67</v>
      </c>
      <c r="K5215">
        <v>7</v>
      </c>
      <c r="L5215">
        <v>100</v>
      </c>
      <c r="M5215">
        <f t="shared" si="245"/>
        <v>3</v>
      </c>
      <c r="N5215" s="12">
        <f t="shared" si="246"/>
        <v>3.111111111111111E-2</v>
      </c>
      <c r="O5215">
        <f t="shared" si="247"/>
        <v>26</v>
      </c>
    </row>
    <row r="5216" spans="1:15" x14ac:dyDescent="0.25">
      <c r="A5216">
        <v>1984</v>
      </c>
      <c r="B5216">
        <v>4</v>
      </c>
      <c r="C5216" s="2">
        <v>0.625</v>
      </c>
      <c r="G5216" t="s">
        <v>4971</v>
      </c>
      <c r="H5216">
        <v>9</v>
      </c>
      <c r="I5216">
        <v>35</v>
      </c>
      <c r="J5216">
        <v>0</v>
      </c>
      <c r="K5216">
        <v>0.54</v>
      </c>
      <c r="L5216">
        <v>100</v>
      </c>
      <c r="M5216" t="str">
        <f t="shared" si="245"/>
        <v/>
      </c>
      <c r="N5216" s="12" t="str">
        <f t="shared" si="246"/>
        <v/>
      </c>
      <c r="O5216" t="str">
        <f t="shared" si="247"/>
        <v/>
      </c>
    </row>
    <row r="5217" spans="1:15" x14ac:dyDescent="0.25">
      <c r="A5217">
        <v>1984</v>
      </c>
      <c r="B5217">
        <v>4</v>
      </c>
      <c r="C5217" s="2">
        <v>0.61319444444444449</v>
      </c>
      <c r="D5217">
        <v>1</v>
      </c>
      <c r="E5217">
        <v>10</v>
      </c>
      <c r="F5217" t="s">
        <v>3920</v>
      </c>
      <c r="G5217" t="s">
        <v>4970</v>
      </c>
      <c r="H5217">
        <v>9</v>
      </c>
      <c r="I5217">
        <v>35</v>
      </c>
      <c r="J5217">
        <v>0.54</v>
      </c>
      <c r="K5217">
        <v>2.2599999999999998</v>
      </c>
      <c r="L5217">
        <v>100</v>
      </c>
      <c r="M5217" t="str">
        <f t="shared" si="245"/>
        <v/>
      </c>
      <c r="N5217" s="12" t="str">
        <f t="shared" si="246"/>
        <v/>
      </c>
      <c r="O5217" t="str">
        <f t="shared" si="247"/>
        <v/>
      </c>
    </row>
    <row r="5218" spans="1:15" x14ac:dyDescent="0.25">
      <c r="A5218">
        <v>1984</v>
      </c>
      <c r="B5218">
        <v>4</v>
      </c>
      <c r="C5218" s="2">
        <v>0.60138888888888886</v>
      </c>
      <c r="D5218">
        <v>1</v>
      </c>
      <c r="E5218">
        <v>10</v>
      </c>
      <c r="F5218" t="s">
        <v>3903</v>
      </c>
      <c r="G5218" t="s">
        <v>4939</v>
      </c>
      <c r="H5218">
        <v>9</v>
      </c>
      <c r="I5218">
        <v>35</v>
      </c>
      <c r="J5218">
        <v>2.2599999999999998</v>
      </c>
      <c r="K5218">
        <v>1.71</v>
      </c>
      <c r="L5218">
        <v>100</v>
      </c>
      <c r="M5218" t="str">
        <f t="shared" si="245"/>
        <v/>
      </c>
      <c r="N5218" s="12" t="str">
        <f t="shared" si="246"/>
        <v/>
      </c>
      <c r="O5218" t="str">
        <f t="shared" si="247"/>
        <v/>
      </c>
    </row>
    <row r="5219" spans="1:15" x14ac:dyDescent="0.25">
      <c r="A5219">
        <v>1984</v>
      </c>
      <c r="B5219">
        <v>4</v>
      </c>
      <c r="C5219" s="2">
        <v>0.58958333333333335</v>
      </c>
      <c r="D5219">
        <v>2</v>
      </c>
      <c r="E5219">
        <v>10</v>
      </c>
      <c r="F5219" t="s">
        <v>3903</v>
      </c>
      <c r="G5219" t="s">
        <v>4969</v>
      </c>
      <c r="H5219">
        <v>9</v>
      </c>
      <c r="I5219">
        <v>35</v>
      </c>
      <c r="J5219">
        <v>1.71</v>
      </c>
      <c r="K5219">
        <v>-0.16</v>
      </c>
      <c r="L5219">
        <v>100</v>
      </c>
      <c r="M5219" t="str">
        <f t="shared" si="245"/>
        <v/>
      </c>
      <c r="N5219" s="12" t="str">
        <f t="shared" si="246"/>
        <v/>
      </c>
      <c r="O5219" t="str">
        <f t="shared" si="247"/>
        <v/>
      </c>
    </row>
    <row r="5220" spans="1:15" x14ac:dyDescent="0.25">
      <c r="A5220">
        <v>1984</v>
      </c>
      <c r="B5220">
        <v>4</v>
      </c>
      <c r="C5220" s="2">
        <v>0.57777777777777783</v>
      </c>
      <c r="D5220">
        <v>3</v>
      </c>
      <c r="E5220">
        <v>19</v>
      </c>
      <c r="F5220" t="s">
        <v>3983</v>
      </c>
      <c r="G5220" t="s">
        <v>4968</v>
      </c>
      <c r="H5220">
        <v>9</v>
      </c>
      <c r="I5220">
        <v>35</v>
      </c>
      <c r="J5220">
        <v>-0.16</v>
      </c>
      <c r="K5220">
        <v>-0.65</v>
      </c>
      <c r="L5220">
        <v>100</v>
      </c>
      <c r="M5220" t="str">
        <f t="shared" si="245"/>
        <v/>
      </c>
      <c r="N5220" s="12" t="str">
        <f t="shared" si="246"/>
        <v/>
      </c>
      <c r="O5220" t="str">
        <f t="shared" si="247"/>
        <v/>
      </c>
    </row>
    <row r="5221" spans="1:15" x14ac:dyDescent="0.25">
      <c r="A5221">
        <v>1984</v>
      </c>
      <c r="B5221">
        <v>4</v>
      </c>
      <c r="C5221" s="2">
        <v>0.56597222222222221</v>
      </c>
      <c r="D5221">
        <v>4</v>
      </c>
      <c r="E5221">
        <v>19</v>
      </c>
      <c r="F5221" t="s">
        <v>3983</v>
      </c>
      <c r="G5221" t="s">
        <v>4967</v>
      </c>
      <c r="H5221">
        <v>9</v>
      </c>
      <c r="I5221">
        <v>35</v>
      </c>
      <c r="J5221">
        <v>-0.65</v>
      </c>
      <c r="K5221">
        <v>-1</v>
      </c>
      <c r="L5221">
        <v>100</v>
      </c>
      <c r="M5221" t="str">
        <f t="shared" si="245"/>
        <v/>
      </c>
      <c r="N5221" s="12" t="str">
        <f t="shared" si="246"/>
        <v/>
      </c>
      <c r="O5221" t="str">
        <f t="shared" si="247"/>
        <v/>
      </c>
    </row>
    <row r="5222" spans="1:15" x14ac:dyDescent="0.25">
      <c r="A5222">
        <v>1984</v>
      </c>
      <c r="B5222">
        <v>4</v>
      </c>
      <c r="C5222" s="2">
        <v>0.5541666666666667</v>
      </c>
      <c r="D5222">
        <v>1</v>
      </c>
      <c r="E5222">
        <v>10</v>
      </c>
      <c r="F5222" t="s">
        <v>2158</v>
      </c>
      <c r="G5222" t="s">
        <v>4966</v>
      </c>
      <c r="H5222">
        <v>9</v>
      </c>
      <c r="I5222">
        <v>35</v>
      </c>
      <c r="J5222">
        <v>1</v>
      </c>
      <c r="K5222">
        <v>0.73</v>
      </c>
      <c r="L5222">
        <v>100</v>
      </c>
      <c r="M5222" t="str">
        <f t="shared" si="245"/>
        <v/>
      </c>
      <c r="N5222" s="12" t="str">
        <f t="shared" si="246"/>
        <v/>
      </c>
      <c r="O5222" t="str">
        <f t="shared" si="247"/>
        <v/>
      </c>
    </row>
    <row r="5223" spans="1:15" x14ac:dyDescent="0.25">
      <c r="A5223">
        <v>1984</v>
      </c>
      <c r="B5223">
        <v>4</v>
      </c>
      <c r="C5223" s="2">
        <v>0.52986111111111112</v>
      </c>
      <c r="D5223">
        <v>2</v>
      </c>
      <c r="E5223">
        <v>8</v>
      </c>
      <c r="F5223" t="s">
        <v>2116</v>
      </c>
      <c r="G5223" t="s">
        <v>4965</v>
      </c>
      <c r="H5223">
        <v>9</v>
      </c>
      <c r="I5223">
        <v>35</v>
      </c>
      <c r="J5223">
        <v>0.73</v>
      </c>
      <c r="K5223">
        <v>0.56000000000000005</v>
      </c>
      <c r="L5223">
        <v>100</v>
      </c>
      <c r="M5223" t="str">
        <f t="shared" si="245"/>
        <v/>
      </c>
      <c r="N5223" s="12" t="str">
        <f t="shared" si="246"/>
        <v/>
      </c>
      <c r="O5223" t="str">
        <f t="shared" si="247"/>
        <v/>
      </c>
    </row>
    <row r="5224" spans="1:15" x14ac:dyDescent="0.25">
      <c r="A5224">
        <v>1984</v>
      </c>
      <c r="B5224">
        <v>4</v>
      </c>
      <c r="C5224" s="2">
        <v>0.50555555555555554</v>
      </c>
      <c r="D5224">
        <v>3</v>
      </c>
      <c r="E5224">
        <v>4</v>
      </c>
      <c r="F5224" t="s">
        <v>2126</v>
      </c>
      <c r="G5224" t="s">
        <v>4947</v>
      </c>
      <c r="H5224">
        <v>9</v>
      </c>
      <c r="I5224">
        <v>35</v>
      </c>
      <c r="J5224">
        <v>0.56000000000000005</v>
      </c>
      <c r="K5224">
        <v>-0.72</v>
      </c>
      <c r="L5224">
        <v>100</v>
      </c>
      <c r="M5224" t="str">
        <f t="shared" si="245"/>
        <v/>
      </c>
      <c r="N5224" s="12" t="str">
        <f t="shared" si="246"/>
        <v/>
      </c>
      <c r="O5224" t="str">
        <f t="shared" si="247"/>
        <v/>
      </c>
    </row>
    <row r="5225" spans="1:15" x14ac:dyDescent="0.25">
      <c r="A5225">
        <v>1984</v>
      </c>
      <c r="B5225">
        <v>4</v>
      </c>
      <c r="C5225" s="2">
        <v>0.48125000000000001</v>
      </c>
      <c r="D5225">
        <v>4</v>
      </c>
      <c r="E5225">
        <v>1</v>
      </c>
      <c r="F5225" t="s">
        <v>2205</v>
      </c>
      <c r="G5225" t="s">
        <v>4964</v>
      </c>
      <c r="H5225">
        <v>9</v>
      </c>
      <c r="I5225">
        <v>35</v>
      </c>
      <c r="J5225">
        <v>-0.72</v>
      </c>
      <c r="K5225">
        <v>0.14000000000000001</v>
      </c>
      <c r="L5225">
        <v>100</v>
      </c>
      <c r="M5225" t="str">
        <f t="shared" si="245"/>
        <v/>
      </c>
      <c r="N5225" s="12" t="str">
        <f t="shared" si="246"/>
        <v/>
      </c>
      <c r="O5225" t="str">
        <f t="shared" si="247"/>
        <v/>
      </c>
    </row>
    <row r="5226" spans="1:15" x14ac:dyDescent="0.25">
      <c r="A5226">
        <v>1984</v>
      </c>
      <c r="B5226">
        <v>4</v>
      </c>
      <c r="C5226" s="2">
        <v>0.4548611111111111</v>
      </c>
      <c r="D5226">
        <v>1</v>
      </c>
      <c r="E5226">
        <v>10</v>
      </c>
      <c r="F5226" t="s">
        <v>4507</v>
      </c>
      <c r="G5226" t="s">
        <v>4963</v>
      </c>
      <c r="H5226">
        <v>9</v>
      </c>
      <c r="I5226">
        <v>35</v>
      </c>
      <c r="J5226">
        <v>-0.14000000000000001</v>
      </c>
      <c r="K5226">
        <v>0.55000000000000004</v>
      </c>
      <c r="L5226">
        <v>100</v>
      </c>
      <c r="M5226" t="str">
        <f t="shared" si="245"/>
        <v/>
      </c>
      <c r="N5226" s="12" t="str">
        <f t="shared" si="246"/>
        <v/>
      </c>
      <c r="O5226" t="str">
        <f t="shared" si="247"/>
        <v/>
      </c>
    </row>
    <row r="5227" spans="1:15" x14ac:dyDescent="0.25">
      <c r="A5227">
        <v>1984</v>
      </c>
      <c r="B5227">
        <v>4</v>
      </c>
      <c r="C5227" s="2">
        <v>0.44305555555555554</v>
      </c>
      <c r="D5227">
        <v>2</v>
      </c>
      <c r="E5227">
        <v>2</v>
      </c>
      <c r="F5227" t="s">
        <v>3920</v>
      </c>
      <c r="G5227" t="s">
        <v>4962</v>
      </c>
      <c r="H5227">
        <v>9</v>
      </c>
      <c r="I5227">
        <v>35</v>
      </c>
      <c r="J5227">
        <v>0.55000000000000004</v>
      </c>
      <c r="K5227">
        <v>0.87</v>
      </c>
      <c r="L5227">
        <v>100</v>
      </c>
      <c r="M5227" t="str">
        <f t="shared" si="245"/>
        <v/>
      </c>
      <c r="N5227" s="12" t="str">
        <f t="shared" si="246"/>
        <v/>
      </c>
      <c r="O5227" t="str">
        <f t="shared" si="247"/>
        <v/>
      </c>
    </row>
    <row r="5228" spans="1:15" x14ac:dyDescent="0.25">
      <c r="A5228">
        <v>1984</v>
      </c>
      <c r="B5228">
        <v>4</v>
      </c>
      <c r="C5228" s="2">
        <v>0.43124999999999997</v>
      </c>
      <c r="D5228">
        <v>1</v>
      </c>
      <c r="E5228">
        <v>10</v>
      </c>
      <c r="F5228" t="s">
        <v>4961</v>
      </c>
      <c r="G5228" t="s">
        <v>4960</v>
      </c>
      <c r="H5228">
        <v>9</v>
      </c>
      <c r="I5228">
        <v>35</v>
      </c>
      <c r="J5228">
        <v>0.87</v>
      </c>
      <c r="K5228">
        <v>4.84</v>
      </c>
      <c r="L5228">
        <v>100</v>
      </c>
      <c r="M5228" t="str">
        <f t="shared" si="245"/>
        <v/>
      </c>
      <c r="N5228" s="12" t="str">
        <f t="shared" si="246"/>
        <v/>
      </c>
      <c r="O5228" t="str">
        <f t="shared" si="247"/>
        <v/>
      </c>
    </row>
    <row r="5229" spans="1:15" x14ac:dyDescent="0.25">
      <c r="A5229">
        <v>1984</v>
      </c>
      <c r="B5229">
        <v>4</v>
      </c>
      <c r="C5229" s="2">
        <v>0.41944444444444445</v>
      </c>
      <c r="D5229">
        <v>1</v>
      </c>
      <c r="E5229">
        <v>10</v>
      </c>
      <c r="F5229" t="s">
        <v>2164</v>
      </c>
      <c r="G5229" t="s">
        <v>4939</v>
      </c>
      <c r="H5229">
        <v>9</v>
      </c>
      <c r="I5229">
        <v>35</v>
      </c>
      <c r="J5229">
        <v>4.84</v>
      </c>
      <c r="K5229">
        <v>4.1399999999999997</v>
      </c>
      <c r="L5229">
        <v>100</v>
      </c>
      <c r="M5229" t="str">
        <f t="shared" si="245"/>
        <v/>
      </c>
      <c r="N5229" s="12" t="str">
        <f t="shared" si="246"/>
        <v/>
      </c>
      <c r="O5229" t="str">
        <f t="shared" si="247"/>
        <v/>
      </c>
    </row>
    <row r="5230" spans="1:15" x14ac:dyDescent="0.25">
      <c r="A5230">
        <v>1984</v>
      </c>
      <c r="B5230">
        <v>4</v>
      </c>
      <c r="C5230" s="2">
        <v>0.40763888888888888</v>
      </c>
      <c r="D5230">
        <v>2</v>
      </c>
      <c r="E5230">
        <v>10</v>
      </c>
      <c r="F5230" t="s">
        <v>2164</v>
      </c>
      <c r="H5230">
        <v>9</v>
      </c>
      <c r="I5230">
        <v>35</v>
      </c>
      <c r="J5230">
        <v>4.1399999999999997</v>
      </c>
      <c r="K5230">
        <v>3.44</v>
      </c>
      <c r="L5230">
        <v>100</v>
      </c>
      <c r="M5230" t="str">
        <f t="shared" si="245"/>
        <v/>
      </c>
      <c r="N5230" s="12" t="str">
        <f t="shared" si="246"/>
        <v/>
      </c>
      <c r="O5230" t="str">
        <f t="shared" si="247"/>
        <v/>
      </c>
    </row>
    <row r="5231" spans="1:15" x14ac:dyDescent="0.25">
      <c r="A5231">
        <v>1984</v>
      </c>
      <c r="B5231">
        <v>4</v>
      </c>
      <c r="C5231" s="2">
        <v>0.39583333333333331</v>
      </c>
      <c r="D5231">
        <v>2</v>
      </c>
      <c r="E5231">
        <v>15</v>
      </c>
      <c r="F5231" t="s">
        <v>4959</v>
      </c>
      <c r="H5231">
        <v>9</v>
      </c>
      <c r="I5231">
        <v>35</v>
      </c>
      <c r="J5231">
        <v>3.44</v>
      </c>
      <c r="K5231">
        <v>5.37</v>
      </c>
      <c r="L5231">
        <v>100</v>
      </c>
      <c r="M5231" t="str">
        <f t="shared" si="245"/>
        <v/>
      </c>
      <c r="N5231" s="12" t="str">
        <f t="shared" si="246"/>
        <v/>
      </c>
      <c r="O5231" t="str">
        <f t="shared" si="247"/>
        <v/>
      </c>
    </row>
    <row r="5232" spans="1:15" x14ac:dyDescent="0.25">
      <c r="A5232">
        <v>1984</v>
      </c>
      <c r="B5232">
        <v>4</v>
      </c>
      <c r="C5232" s="2">
        <v>0.3840277777777778</v>
      </c>
      <c r="D5232">
        <v>1</v>
      </c>
      <c r="E5232">
        <v>8</v>
      </c>
      <c r="F5232" t="s">
        <v>2210</v>
      </c>
      <c r="G5232" t="s">
        <v>4958</v>
      </c>
      <c r="H5232">
        <v>9</v>
      </c>
      <c r="I5232">
        <v>35</v>
      </c>
      <c r="J5232">
        <v>5.37</v>
      </c>
      <c r="K5232">
        <v>-1</v>
      </c>
      <c r="L5232">
        <v>100</v>
      </c>
      <c r="M5232" t="str">
        <f t="shared" si="245"/>
        <v/>
      </c>
      <c r="N5232" s="12" t="str">
        <f t="shared" si="246"/>
        <v/>
      </c>
      <c r="O5232" t="str">
        <f t="shared" si="247"/>
        <v/>
      </c>
    </row>
    <row r="5233" spans="1:15" x14ac:dyDescent="0.25">
      <c r="A5233">
        <v>1984</v>
      </c>
      <c r="B5233">
        <v>4</v>
      </c>
      <c r="C5233" s="2">
        <v>0.36874999999999997</v>
      </c>
      <c r="D5233">
        <v>1</v>
      </c>
      <c r="E5233">
        <v>10</v>
      </c>
      <c r="F5233" t="s">
        <v>2158</v>
      </c>
      <c r="G5233" t="s">
        <v>4957</v>
      </c>
      <c r="H5233">
        <v>9</v>
      </c>
      <c r="I5233">
        <v>35</v>
      </c>
      <c r="J5233">
        <v>1</v>
      </c>
      <c r="K5233">
        <v>0.73</v>
      </c>
      <c r="L5233">
        <v>100</v>
      </c>
      <c r="M5233" t="str">
        <f t="shared" si="245"/>
        <v/>
      </c>
      <c r="N5233" s="12" t="str">
        <f t="shared" si="246"/>
        <v/>
      </c>
      <c r="O5233" t="str">
        <f t="shared" si="247"/>
        <v/>
      </c>
    </row>
    <row r="5234" spans="1:15" x14ac:dyDescent="0.25">
      <c r="A5234">
        <v>1984</v>
      </c>
      <c r="B5234">
        <v>4</v>
      </c>
      <c r="C5234" s="2">
        <v>0.35555555555555557</v>
      </c>
      <c r="D5234">
        <v>2</v>
      </c>
      <c r="E5234">
        <v>8</v>
      </c>
      <c r="F5234" t="s">
        <v>2116</v>
      </c>
      <c r="H5234">
        <v>9</v>
      </c>
      <c r="I5234">
        <v>35</v>
      </c>
      <c r="J5234">
        <v>0.73</v>
      </c>
      <c r="K5234">
        <v>0.06</v>
      </c>
      <c r="L5234">
        <v>100</v>
      </c>
      <c r="M5234" t="str">
        <f t="shared" si="245"/>
        <v/>
      </c>
      <c r="N5234" s="12" t="str">
        <f t="shared" si="246"/>
        <v/>
      </c>
      <c r="O5234" t="str">
        <f t="shared" si="247"/>
        <v/>
      </c>
    </row>
    <row r="5235" spans="1:15" x14ac:dyDescent="0.25">
      <c r="A5235">
        <v>1984</v>
      </c>
      <c r="B5235">
        <v>4</v>
      </c>
      <c r="C5235" s="2">
        <v>0.34236111111111112</v>
      </c>
      <c r="D5235">
        <v>2</v>
      </c>
      <c r="E5235">
        <v>13</v>
      </c>
      <c r="F5235" t="s">
        <v>4956</v>
      </c>
      <c r="G5235" t="s">
        <v>4955</v>
      </c>
      <c r="H5235">
        <v>9</v>
      </c>
      <c r="I5235">
        <v>35</v>
      </c>
      <c r="J5235">
        <v>0.06</v>
      </c>
      <c r="K5235">
        <v>-0.36</v>
      </c>
      <c r="L5235">
        <v>100</v>
      </c>
      <c r="M5235" t="str">
        <f t="shared" si="245"/>
        <v/>
      </c>
      <c r="N5235" s="12" t="str">
        <f t="shared" si="246"/>
        <v/>
      </c>
      <c r="O5235" t="str">
        <f t="shared" si="247"/>
        <v/>
      </c>
    </row>
    <row r="5236" spans="1:15" x14ac:dyDescent="0.25">
      <c r="A5236">
        <v>1984</v>
      </c>
      <c r="B5236">
        <v>4</v>
      </c>
      <c r="C5236" s="2">
        <v>0.32916666666666666</v>
      </c>
      <c r="D5236">
        <v>3</v>
      </c>
      <c r="E5236">
        <v>11</v>
      </c>
      <c r="F5236" t="s">
        <v>2144</v>
      </c>
      <c r="G5236" t="s">
        <v>4954</v>
      </c>
      <c r="H5236">
        <v>9</v>
      </c>
      <c r="I5236">
        <v>35</v>
      </c>
      <c r="J5236">
        <v>-0.36</v>
      </c>
      <c r="K5236">
        <v>-1.37</v>
      </c>
      <c r="L5236">
        <v>100</v>
      </c>
      <c r="M5236" t="str">
        <f t="shared" si="245"/>
        <v/>
      </c>
      <c r="N5236" s="12" t="str">
        <f t="shared" si="246"/>
        <v/>
      </c>
      <c r="O5236" t="str">
        <f t="shared" si="247"/>
        <v/>
      </c>
    </row>
    <row r="5237" spans="1:15" x14ac:dyDescent="0.25">
      <c r="A5237">
        <v>1984</v>
      </c>
      <c r="B5237">
        <v>4</v>
      </c>
      <c r="C5237" s="2">
        <v>0.31597222222222221</v>
      </c>
      <c r="D5237">
        <v>4</v>
      </c>
      <c r="E5237">
        <v>11</v>
      </c>
      <c r="F5237" t="s">
        <v>2144</v>
      </c>
      <c r="G5237" t="s">
        <v>4953</v>
      </c>
      <c r="H5237">
        <v>9</v>
      </c>
      <c r="I5237">
        <v>35</v>
      </c>
      <c r="J5237">
        <v>-1.37</v>
      </c>
      <c r="K5237">
        <v>0.06</v>
      </c>
      <c r="L5237">
        <v>100</v>
      </c>
      <c r="M5237" t="str">
        <f t="shared" si="245"/>
        <v/>
      </c>
      <c r="N5237" s="12" t="str">
        <f t="shared" si="246"/>
        <v/>
      </c>
      <c r="O5237" t="str">
        <f t="shared" si="247"/>
        <v/>
      </c>
    </row>
    <row r="5238" spans="1:15" x14ac:dyDescent="0.25">
      <c r="A5238">
        <v>1984</v>
      </c>
      <c r="B5238">
        <v>4</v>
      </c>
      <c r="C5238" s="2">
        <v>0.30138888888888887</v>
      </c>
      <c r="D5238">
        <v>1</v>
      </c>
      <c r="E5238">
        <v>10</v>
      </c>
      <c r="F5238" t="s">
        <v>3918</v>
      </c>
      <c r="G5238" t="s">
        <v>4952</v>
      </c>
      <c r="H5238">
        <v>9</v>
      </c>
      <c r="I5238">
        <v>35</v>
      </c>
      <c r="J5238">
        <v>-0.06</v>
      </c>
      <c r="K5238">
        <v>0.74</v>
      </c>
      <c r="L5238">
        <v>100</v>
      </c>
      <c r="M5238" t="str">
        <f t="shared" si="245"/>
        <v/>
      </c>
      <c r="N5238" s="12" t="str">
        <f t="shared" si="246"/>
        <v/>
      </c>
      <c r="O5238" t="str">
        <f t="shared" si="247"/>
        <v/>
      </c>
    </row>
    <row r="5239" spans="1:15" x14ac:dyDescent="0.25">
      <c r="A5239">
        <v>1984</v>
      </c>
      <c r="B5239">
        <v>4</v>
      </c>
      <c r="C5239" s="2">
        <v>0.28888888888888892</v>
      </c>
      <c r="D5239">
        <v>1</v>
      </c>
      <c r="E5239">
        <v>10</v>
      </c>
      <c r="F5239" t="s">
        <v>3952</v>
      </c>
      <c r="G5239" t="s">
        <v>4951</v>
      </c>
      <c r="H5239">
        <v>9</v>
      </c>
      <c r="I5239">
        <v>35</v>
      </c>
      <c r="J5239">
        <v>0.74</v>
      </c>
      <c r="K5239">
        <v>0.87</v>
      </c>
      <c r="L5239">
        <v>100</v>
      </c>
      <c r="M5239" t="str">
        <f t="shared" si="245"/>
        <v/>
      </c>
      <c r="N5239" s="12" t="str">
        <f t="shared" si="246"/>
        <v/>
      </c>
      <c r="O5239" t="str">
        <f t="shared" si="247"/>
        <v/>
      </c>
    </row>
    <row r="5240" spans="1:15" x14ac:dyDescent="0.25">
      <c r="A5240">
        <v>1984</v>
      </c>
      <c r="B5240">
        <v>4</v>
      </c>
      <c r="C5240" s="2">
        <v>0.27638888888888885</v>
      </c>
      <c r="D5240">
        <v>2</v>
      </c>
      <c r="E5240">
        <v>5</v>
      </c>
      <c r="F5240" t="s">
        <v>4439</v>
      </c>
      <c r="G5240" t="s">
        <v>4950</v>
      </c>
      <c r="H5240">
        <v>9</v>
      </c>
      <c r="I5240">
        <v>35</v>
      </c>
      <c r="J5240">
        <v>0.87</v>
      </c>
      <c r="K5240">
        <v>-1.73</v>
      </c>
      <c r="L5240">
        <v>100</v>
      </c>
      <c r="M5240" t="str">
        <f t="shared" si="245"/>
        <v/>
      </c>
      <c r="N5240" s="12" t="str">
        <f t="shared" si="246"/>
        <v/>
      </c>
      <c r="O5240" t="str">
        <f t="shared" si="247"/>
        <v/>
      </c>
    </row>
    <row r="5241" spans="1:15" x14ac:dyDescent="0.25">
      <c r="A5241">
        <v>1984</v>
      </c>
      <c r="B5241">
        <v>4</v>
      </c>
      <c r="C5241" s="2">
        <v>0.26319444444444445</v>
      </c>
      <c r="D5241">
        <v>1</v>
      </c>
      <c r="E5241">
        <v>10</v>
      </c>
      <c r="F5241" t="s">
        <v>2114</v>
      </c>
      <c r="G5241" t="s">
        <v>4949</v>
      </c>
      <c r="H5241">
        <v>9</v>
      </c>
      <c r="I5241">
        <v>35</v>
      </c>
      <c r="J5241">
        <v>1.73</v>
      </c>
      <c r="K5241">
        <v>4.3099999999999996</v>
      </c>
      <c r="L5241">
        <v>100</v>
      </c>
      <c r="M5241" t="str">
        <f t="shared" si="245"/>
        <v/>
      </c>
      <c r="N5241" s="12" t="str">
        <f t="shared" si="246"/>
        <v/>
      </c>
      <c r="O5241" t="str">
        <f t="shared" si="247"/>
        <v/>
      </c>
    </row>
    <row r="5242" spans="1:15" x14ac:dyDescent="0.25">
      <c r="A5242">
        <v>1984</v>
      </c>
      <c r="B5242">
        <v>4</v>
      </c>
      <c r="C5242" s="2">
        <v>0.24305555555555555</v>
      </c>
      <c r="D5242">
        <v>1</v>
      </c>
      <c r="E5242">
        <v>10</v>
      </c>
      <c r="F5242" t="s">
        <v>4020</v>
      </c>
      <c r="G5242" t="s">
        <v>4948</v>
      </c>
      <c r="H5242">
        <v>9</v>
      </c>
      <c r="I5242">
        <v>35</v>
      </c>
      <c r="J5242">
        <v>4.3099999999999996</v>
      </c>
      <c r="K5242">
        <v>4.3499999999999996</v>
      </c>
      <c r="L5242">
        <v>100</v>
      </c>
      <c r="M5242" t="str">
        <f t="shared" si="245"/>
        <v/>
      </c>
      <c r="N5242" s="12" t="str">
        <f t="shared" si="246"/>
        <v/>
      </c>
      <c r="O5242" t="str">
        <f t="shared" si="247"/>
        <v/>
      </c>
    </row>
    <row r="5243" spans="1:15" x14ac:dyDescent="0.25">
      <c r="A5243">
        <v>1984</v>
      </c>
      <c r="B5243">
        <v>4</v>
      </c>
      <c r="C5243" s="2">
        <v>0.22291666666666665</v>
      </c>
      <c r="D5243">
        <v>2</v>
      </c>
      <c r="E5243">
        <v>6</v>
      </c>
      <c r="F5243" t="s">
        <v>4505</v>
      </c>
      <c r="G5243" t="s">
        <v>4947</v>
      </c>
      <c r="H5243">
        <v>9</v>
      </c>
      <c r="I5243">
        <v>35</v>
      </c>
      <c r="J5243">
        <v>4.3499999999999996</v>
      </c>
      <c r="K5243">
        <v>4.1900000000000004</v>
      </c>
      <c r="L5243">
        <v>100</v>
      </c>
      <c r="M5243" t="str">
        <f t="shared" si="245"/>
        <v/>
      </c>
      <c r="N5243" s="12" t="str">
        <f t="shared" si="246"/>
        <v/>
      </c>
      <c r="O5243" t="str">
        <f t="shared" si="247"/>
        <v/>
      </c>
    </row>
    <row r="5244" spans="1:15" x14ac:dyDescent="0.25">
      <c r="A5244">
        <v>1984</v>
      </c>
      <c r="B5244">
        <v>4</v>
      </c>
      <c r="C5244" s="2">
        <v>0.20277777777777781</v>
      </c>
      <c r="D5244">
        <v>3</v>
      </c>
      <c r="E5244">
        <v>3</v>
      </c>
      <c r="F5244" t="s">
        <v>4520</v>
      </c>
      <c r="G5244" t="s">
        <v>4946</v>
      </c>
      <c r="H5244">
        <v>9</v>
      </c>
      <c r="I5244">
        <v>35</v>
      </c>
      <c r="J5244">
        <v>4.1900000000000004</v>
      </c>
      <c r="K5244">
        <v>6.97</v>
      </c>
      <c r="L5244">
        <v>100</v>
      </c>
      <c r="M5244" t="str">
        <f t="shared" si="245"/>
        <v/>
      </c>
      <c r="N5244" s="12" t="str">
        <f t="shared" si="246"/>
        <v/>
      </c>
      <c r="O5244" t="str">
        <f t="shared" si="247"/>
        <v/>
      </c>
    </row>
    <row r="5245" spans="1:15" x14ac:dyDescent="0.25">
      <c r="A5245">
        <v>1984</v>
      </c>
      <c r="B5245">
        <v>4</v>
      </c>
      <c r="C5245" s="2">
        <v>0.18263888888888891</v>
      </c>
      <c r="D5245">
        <v>1</v>
      </c>
      <c r="E5245">
        <v>1</v>
      </c>
      <c r="F5245" t="s">
        <v>3957</v>
      </c>
      <c r="G5245" t="s">
        <v>4944</v>
      </c>
      <c r="H5245">
        <v>9</v>
      </c>
      <c r="I5245">
        <v>35</v>
      </c>
      <c r="J5245">
        <v>6.97</v>
      </c>
      <c r="K5245">
        <v>5.91</v>
      </c>
      <c r="L5245">
        <v>100</v>
      </c>
      <c r="M5245" t="str">
        <f t="shared" si="245"/>
        <v/>
      </c>
      <c r="N5245" s="12" t="str">
        <f t="shared" si="246"/>
        <v/>
      </c>
      <c r="O5245" t="str">
        <f t="shared" si="247"/>
        <v/>
      </c>
    </row>
    <row r="5246" spans="1:15" x14ac:dyDescent="0.25">
      <c r="A5246">
        <v>1984</v>
      </c>
      <c r="B5246">
        <v>4</v>
      </c>
      <c r="C5246" s="2">
        <v>0.16250000000000001</v>
      </c>
      <c r="D5246">
        <v>2</v>
      </c>
      <c r="E5246">
        <v>1</v>
      </c>
      <c r="F5246" t="s">
        <v>3957</v>
      </c>
      <c r="G5246" t="s">
        <v>4945</v>
      </c>
      <c r="H5246">
        <v>9</v>
      </c>
      <c r="I5246">
        <v>35</v>
      </c>
      <c r="J5246">
        <v>5.91</v>
      </c>
      <c r="K5246">
        <v>4.72</v>
      </c>
      <c r="L5246">
        <v>100</v>
      </c>
      <c r="M5246" t="str">
        <f t="shared" si="245"/>
        <v/>
      </c>
      <c r="N5246" s="12" t="str">
        <f t="shared" si="246"/>
        <v/>
      </c>
      <c r="O5246" t="str">
        <f t="shared" si="247"/>
        <v/>
      </c>
    </row>
    <row r="5247" spans="1:15" x14ac:dyDescent="0.25">
      <c r="A5247">
        <v>1984</v>
      </c>
      <c r="B5247">
        <v>4</v>
      </c>
      <c r="C5247" s="2">
        <v>0.1423611111111111</v>
      </c>
      <c r="D5247">
        <v>3</v>
      </c>
      <c r="E5247">
        <v>3</v>
      </c>
      <c r="F5247" t="s">
        <v>3971</v>
      </c>
      <c r="G5247" t="s">
        <v>4944</v>
      </c>
      <c r="H5247">
        <v>9</v>
      </c>
      <c r="I5247">
        <v>35</v>
      </c>
      <c r="J5247">
        <v>4.72</v>
      </c>
      <c r="K5247">
        <v>3.04</v>
      </c>
      <c r="L5247">
        <v>100</v>
      </c>
      <c r="M5247" t="str">
        <f t="shared" si="245"/>
        <v/>
      </c>
      <c r="N5247" s="12" t="str">
        <f t="shared" si="246"/>
        <v/>
      </c>
      <c r="O5247" t="str">
        <f t="shared" si="247"/>
        <v/>
      </c>
    </row>
    <row r="5248" spans="1:15" x14ac:dyDescent="0.25">
      <c r="A5248">
        <v>1984</v>
      </c>
      <c r="B5248">
        <v>4</v>
      </c>
      <c r="C5248" s="2">
        <v>0.12222222222222223</v>
      </c>
      <c r="D5248">
        <v>4</v>
      </c>
      <c r="E5248">
        <v>3</v>
      </c>
      <c r="F5248" t="s">
        <v>3971</v>
      </c>
      <c r="G5248" t="s">
        <v>4943</v>
      </c>
      <c r="H5248">
        <v>9</v>
      </c>
      <c r="I5248">
        <v>38</v>
      </c>
      <c r="J5248">
        <v>3.04</v>
      </c>
      <c r="K5248">
        <v>3</v>
      </c>
      <c r="L5248">
        <v>100</v>
      </c>
      <c r="M5248">
        <f t="shared" si="245"/>
        <v>4</v>
      </c>
      <c r="N5248" s="12">
        <f t="shared" si="246"/>
        <v>3.9629629629629633E-2</v>
      </c>
      <c r="O5248">
        <f t="shared" si="247"/>
        <v>29</v>
      </c>
    </row>
    <row r="5249" spans="1:15" x14ac:dyDescent="0.25">
      <c r="A5249">
        <v>1984</v>
      </c>
      <c r="B5249">
        <v>4</v>
      </c>
      <c r="C5249" s="2">
        <v>9.9999999999999992E-2</v>
      </c>
      <c r="G5249" t="s">
        <v>4942</v>
      </c>
      <c r="H5249">
        <v>9</v>
      </c>
      <c r="I5249">
        <v>38</v>
      </c>
      <c r="J5249">
        <v>0</v>
      </c>
      <c r="K5249">
        <v>0.81</v>
      </c>
      <c r="L5249">
        <v>100</v>
      </c>
      <c r="M5249" t="str">
        <f t="shared" si="245"/>
        <v/>
      </c>
      <c r="N5249" s="12" t="str">
        <f t="shared" si="246"/>
        <v/>
      </c>
      <c r="O5249" t="str">
        <f t="shared" si="247"/>
        <v/>
      </c>
    </row>
    <row r="5250" spans="1:15" x14ac:dyDescent="0.25">
      <c r="A5250">
        <v>1984</v>
      </c>
      <c r="B5250">
        <v>4</v>
      </c>
      <c r="C5250" s="2">
        <v>9.1666666666666674E-2</v>
      </c>
      <c r="D5250">
        <v>1</v>
      </c>
      <c r="E5250">
        <v>10</v>
      </c>
      <c r="F5250" t="s">
        <v>3980</v>
      </c>
      <c r="G5250" t="s">
        <v>4941</v>
      </c>
      <c r="H5250">
        <v>9</v>
      </c>
      <c r="I5250">
        <v>38</v>
      </c>
      <c r="J5250">
        <v>0.81</v>
      </c>
      <c r="K5250">
        <v>-1.19</v>
      </c>
      <c r="L5250">
        <v>100</v>
      </c>
      <c r="M5250" t="str">
        <f t="shared" si="245"/>
        <v/>
      </c>
      <c r="N5250" s="12" t="str">
        <f t="shared" si="246"/>
        <v/>
      </c>
      <c r="O5250" t="str">
        <f t="shared" si="247"/>
        <v/>
      </c>
    </row>
    <row r="5251" spans="1:15" x14ac:dyDescent="0.25">
      <c r="A5251">
        <v>1984</v>
      </c>
      <c r="B5251">
        <v>4</v>
      </c>
      <c r="C5251" s="2">
        <v>8.3333333333333329E-2</v>
      </c>
      <c r="D5251">
        <v>2</v>
      </c>
      <c r="E5251">
        <v>20</v>
      </c>
      <c r="F5251" t="s">
        <v>4536</v>
      </c>
      <c r="G5251" t="s">
        <v>4940</v>
      </c>
      <c r="H5251">
        <v>9</v>
      </c>
      <c r="I5251">
        <v>38</v>
      </c>
      <c r="J5251">
        <v>-1.19</v>
      </c>
      <c r="K5251">
        <v>-0.82</v>
      </c>
      <c r="L5251">
        <v>100</v>
      </c>
      <c r="M5251" t="str">
        <f t="shared" si="245"/>
        <v/>
      </c>
      <c r="N5251" s="12" t="str">
        <f t="shared" si="246"/>
        <v/>
      </c>
      <c r="O5251" t="str">
        <f t="shared" si="247"/>
        <v/>
      </c>
    </row>
    <row r="5252" spans="1:15" x14ac:dyDescent="0.25">
      <c r="A5252">
        <v>1984</v>
      </c>
      <c r="B5252">
        <v>4</v>
      </c>
      <c r="C5252" s="2">
        <v>5.6944444444444443E-2</v>
      </c>
      <c r="D5252">
        <v>3</v>
      </c>
      <c r="E5252">
        <v>13</v>
      </c>
      <c r="F5252" t="s">
        <v>4425</v>
      </c>
      <c r="G5252" t="s">
        <v>4939</v>
      </c>
      <c r="H5252">
        <v>9</v>
      </c>
      <c r="I5252">
        <v>38</v>
      </c>
      <c r="J5252">
        <v>-0.82</v>
      </c>
      <c r="K5252">
        <v>-1.7</v>
      </c>
      <c r="L5252">
        <v>100</v>
      </c>
      <c r="M5252" t="str">
        <f t="shared" ref="M5252:M5315" si="248">IF(AND(H5252=H5251,I5252=I5251),"",$B5252)</f>
        <v/>
      </c>
      <c r="N5252" s="12" t="str">
        <f t="shared" ref="N5252:N5315" si="249">IF(NOT(ISNUMBER(M5252)),"",
IF(AND($C5252=0.625,$B5252=1),TIME(0,0,0),
(($C$3-C5252)+0.625*(B5252-1))/60))</f>
        <v/>
      </c>
      <c r="O5252" t="str">
        <f t="shared" ref="O5252:O5315" si="250">IF(N5252&lt;&gt;"",ABS(H5252-I5252),"")</f>
        <v/>
      </c>
    </row>
    <row r="5253" spans="1:15" x14ac:dyDescent="0.25">
      <c r="A5253">
        <v>1984</v>
      </c>
      <c r="B5253">
        <v>4</v>
      </c>
      <c r="C5253" s="2">
        <v>5.486111111111111E-2</v>
      </c>
      <c r="D5253">
        <v>4</v>
      </c>
      <c r="E5253">
        <v>13</v>
      </c>
      <c r="F5253" t="s">
        <v>4425</v>
      </c>
      <c r="G5253" t="s">
        <v>4938</v>
      </c>
      <c r="H5253">
        <v>9</v>
      </c>
      <c r="I5253">
        <v>38</v>
      </c>
      <c r="J5253">
        <v>-1.7</v>
      </c>
      <c r="K5253">
        <v>-1.27</v>
      </c>
      <c r="L5253">
        <v>100</v>
      </c>
      <c r="M5253" t="str">
        <f t="shared" si="248"/>
        <v/>
      </c>
      <c r="N5253" s="12" t="str">
        <f t="shared" si="249"/>
        <v/>
      </c>
      <c r="O5253" t="str">
        <f t="shared" si="250"/>
        <v/>
      </c>
    </row>
    <row r="5254" spans="1:15" x14ac:dyDescent="0.25">
      <c r="A5254">
        <v>1984</v>
      </c>
      <c r="B5254">
        <v>4</v>
      </c>
      <c r="C5254" s="2">
        <v>4.8611111111111112E-2</v>
      </c>
      <c r="D5254">
        <v>1</v>
      </c>
      <c r="E5254">
        <v>10</v>
      </c>
      <c r="F5254" t="s">
        <v>2168</v>
      </c>
      <c r="G5254" t="s">
        <v>4937</v>
      </c>
      <c r="H5254">
        <v>9</v>
      </c>
      <c r="I5254">
        <v>38</v>
      </c>
      <c r="J5254">
        <v>1.27</v>
      </c>
      <c r="K5254">
        <v>1.67</v>
      </c>
      <c r="L5254">
        <v>100</v>
      </c>
      <c r="M5254" t="str">
        <f t="shared" si="248"/>
        <v/>
      </c>
      <c r="N5254" s="12" t="str">
        <f t="shared" si="249"/>
        <v/>
      </c>
      <c r="O5254" t="str">
        <f t="shared" si="250"/>
        <v/>
      </c>
    </row>
    <row r="5255" spans="1:15" x14ac:dyDescent="0.25">
      <c r="A5255">
        <v>1984</v>
      </c>
      <c r="B5255">
        <v>4</v>
      </c>
      <c r="C5255" s="2">
        <v>1.4583333333333332E-2</v>
      </c>
      <c r="D5255">
        <v>2</v>
      </c>
      <c r="E5255">
        <v>3</v>
      </c>
      <c r="F5255" t="s">
        <v>2114</v>
      </c>
      <c r="G5255" t="s">
        <v>4936</v>
      </c>
      <c r="H5255">
        <v>9</v>
      </c>
      <c r="I5255">
        <v>38</v>
      </c>
      <c r="J5255">
        <v>1.67</v>
      </c>
      <c r="K5255">
        <v>0.96</v>
      </c>
      <c r="L5255">
        <v>100</v>
      </c>
      <c r="M5255" t="str">
        <f t="shared" si="248"/>
        <v/>
      </c>
      <c r="N5255" s="12" t="str">
        <f t="shared" si="249"/>
        <v/>
      </c>
      <c r="O5255" t="str">
        <f t="shared" si="250"/>
        <v/>
      </c>
    </row>
    <row r="5256" spans="1:15" x14ac:dyDescent="0.25">
      <c r="A5256">
        <v>1984</v>
      </c>
      <c r="G5256" t="s">
        <v>233</v>
      </c>
      <c r="H5256">
        <v>9</v>
      </c>
      <c r="I5256">
        <v>38</v>
      </c>
      <c r="J5256">
        <v>0.96</v>
      </c>
      <c r="K5256">
        <v>0</v>
      </c>
      <c r="M5256" t="str">
        <f t="shared" si="248"/>
        <v/>
      </c>
      <c r="N5256" s="12" t="str">
        <f t="shared" si="249"/>
        <v/>
      </c>
      <c r="O5256" t="str">
        <f t="shared" si="250"/>
        <v/>
      </c>
    </row>
    <row r="5257" spans="1:15" x14ac:dyDescent="0.25">
      <c r="A5257">
        <v>1983</v>
      </c>
      <c r="B5257">
        <v>1</v>
      </c>
      <c r="C5257" s="2">
        <v>0.625</v>
      </c>
      <c r="G5257" t="s">
        <v>5155</v>
      </c>
      <c r="H5257">
        <v>0</v>
      </c>
      <c r="I5257">
        <v>0</v>
      </c>
      <c r="J5257">
        <v>0</v>
      </c>
      <c r="K5257">
        <v>0.61</v>
      </c>
      <c r="L5257">
        <v>60.6</v>
      </c>
      <c r="M5257">
        <f t="shared" si="248"/>
        <v>1</v>
      </c>
      <c r="N5257" s="12">
        <f t="shared" si="249"/>
        <v>0</v>
      </c>
      <c r="O5257">
        <f t="shared" si="250"/>
        <v>0</v>
      </c>
    </row>
    <row r="5258" spans="1:15" x14ac:dyDescent="0.25">
      <c r="A5258">
        <v>1983</v>
      </c>
      <c r="B5258">
        <v>1</v>
      </c>
      <c r="C5258" s="2">
        <v>0.60972222222222217</v>
      </c>
      <c r="D5258">
        <v>1</v>
      </c>
      <c r="E5258">
        <v>10</v>
      </c>
      <c r="F5258" t="s">
        <v>4789</v>
      </c>
      <c r="G5258" t="s">
        <v>5154</v>
      </c>
      <c r="H5258">
        <v>0</v>
      </c>
      <c r="I5258">
        <v>0</v>
      </c>
      <c r="J5258">
        <v>0.61</v>
      </c>
      <c r="K5258">
        <v>0.06</v>
      </c>
      <c r="L5258">
        <v>59</v>
      </c>
      <c r="M5258" t="str">
        <f t="shared" si="248"/>
        <v/>
      </c>
      <c r="N5258" s="12" t="str">
        <f t="shared" si="249"/>
        <v/>
      </c>
      <c r="O5258" t="str">
        <f t="shared" si="250"/>
        <v/>
      </c>
    </row>
    <row r="5259" spans="1:15" x14ac:dyDescent="0.25">
      <c r="A5259">
        <v>1983</v>
      </c>
      <c r="B5259">
        <v>1</v>
      </c>
      <c r="C5259" s="2">
        <v>0.59444444444444444</v>
      </c>
      <c r="D5259">
        <v>2</v>
      </c>
      <c r="E5259">
        <v>10</v>
      </c>
      <c r="F5259" t="s">
        <v>4789</v>
      </c>
      <c r="G5259" t="s">
        <v>5083</v>
      </c>
      <c r="H5259">
        <v>0</v>
      </c>
      <c r="I5259">
        <v>0</v>
      </c>
      <c r="J5259">
        <v>0.06</v>
      </c>
      <c r="K5259">
        <v>-0.36</v>
      </c>
      <c r="L5259">
        <v>57.7</v>
      </c>
      <c r="M5259" t="str">
        <f t="shared" si="248"/>
        <v/>
      </c>
      <c r="N5259" s="12" t="str">
        <f t="shared" si="249"/>
        <v/>
      </c>
      <c r="O5259" t="str">
        <f t="shared" si="250"/>
        <v/>
      </c>
    </row>
    <row r="5260" spans="1:15" x14ac:dyDescent="0.25">
      <c r="A5260">
        <v>1983</v>
      </c>
      <c r="B5260">
        <v>1</v>
      </c>
      <c r="C5260" s="2">
        <v>0.57916666666666672</v>
      </c>
      <c r="D5260">
        <v>3</v>
      </c>
      <c r="E5260">
        <v>8</v>
      </c>
      <c r="F5260" t="s">
        <v>4855</v>
      </c>
      <c r="G5260" t="s">
        <v>5153</v>
      </c>
      <c r="H5260">
        <v>0</v>
      </c>
      <c r="I5260">
        <v>0</v>
      </c>
      <c r="J5260">
        <v>-0.36</v>
      </c>
      <c r="K5260">
        <v>-1.1100000000000001</v>
      </c>
      <c r="L5260">
        <v>55.5</v>
      </c>
      <c r="M5260" t="str">
        <f t="shared" si="248"/>
        <v/>
      </c>
      <c r="N5260" s="12" t="str">
        <f t="shared" si="249"/>
        <v/>
      </c>
      <c r="O5260" t="str">
        <f t="shared" si="250"/>
        <v/>
      </c>
    </row>
    <row r="5261" spans="1:15" x14ac:dyDescent="0.25">
      <c r="A5261">
        <v>1983</v>
      </c>
      <c r="B5261">
        <v>1</v>
      </c>
      <c r="C5261" s="2">
        <v>0.56388888888888888</v>
      </c>
      <c r="D5261">
        <v>4</v>
      </c>
      <c r="E5261">
        <v>1</v>
      </c>
      <c r="F5261" t="s">
        <v>4835</v>
      </c>
      <c r="G5261" t="s">
        <v>5152</v>
      </c>
      <c r="H5261">
        <v>0</v>
      </c>
      <c r="I5261">
        <v>0</v>
      </c>
      <c r="J5261">
        <v>-1.1100000000000001</v>
      </c>
      <c r="K5261">
        <v>-0.87</v>
      </c>
      <c r="L5261">
        <v>56.1</v>
      </c>
      <c r="M5261" t="str">
        <f t="shared" si="248"/>
        <v/>
      </c>
      <c r="N5261" s="12" t="str">
        <f t="shared" si="249"/>
        <v/>
      </c>
      <c r="O5261" t="str">
        <f t="shared" si="250"/>
        <v/>
      </c>
    </row>
    <row r="5262" spans="1:15" x14ac:dyDescent="0.25">
      <c r="A5262">
        <v>1983</v>
      </c>
      <c r="B5262">
        <v>1</v>
      </c>
      <c r="C5262" s="2">
        <v>0.54791666666666672</v>
      </c>
      <c r="D5262">
        <v>1</v>
      </c>
      <c r="E5262">
        <v>10</v>
      </c>
      <c r="F5262" t="s">
        <v>4961</v>
      </c>
      <c r="G5262" t="s">
        <v>5004</v>
      </c>
      <c r="H5262">
        <v>0</v>
      </c>
      <c r="I5262">
        <v>0</v>
      </c>
      <c r="J5262">
        <v>0.87</v>
      </c>
      <c r="K5262">
        <v>1</v>
      </c>
      <c r="L5262">
        <v>55.7</v>
      </c>
      <c r="M5262" t="str">
        <f t="shared" si="248"/>
        <v/>
      </c>
      <c r="N5262" s="12" t="str">
        <f t="shared" si="249"/>
        <v/>
      </c>
      <c r="O5262" t="str">
        <f t="shared" si="250"/>
        <v/>
      </c>
    </row>
    <row r="5263" spans="1:15" x14ac:dyDescent="0.25">
      <c r="A5263">
        <v>1983</v>
      </c>
      <c r="B5263">
        <v>1</v>
      </c>
      <c r="C5263" s="2">
        <v>0.52708333333333335</v>
      </c>
      <c r="D5263">
        <v>2</v>
      </c>
      <c r="E5263">
        <v>5</v>
      </c>
      <c r="F5263" t="s">
        <v>5145</v>
      </c>
      <c r="G5263" t="s">
        <v>4983</v>
      </c>
      <c r="H5263">
        <v>0</v>
      </c>
      <c r="I5263">
        <v>0</v>
      </c>
      <c r="J5263">
        <v>1</v>
      </c>
      <c r="K5263">
        <v>0.83</v>
      </c>
      <c r="L5263">
        <v>56.2</v>
      </c>
      <c r="M5263" t="str">
        <f t="shared" si="248"/>
        <v/>
      </c>
      <c r="N5263" s="12" t="str">
        <f t="shared" si="249"/>
        <v/>
      </c>
      <c r="O5263" t="str">
        <f t="shared" si="250"/>
        <v/>
      </c>
    </row>
    <row r="5264" spans="1:15" x14ac:dyDescent="0.25">
      <c r="A5264">
        <v>1983</v>
      </c>
      <c r="B5264">
        <v>1</v>
      </c>
      <c r="C5264" s="2">
        <v>0.50624999999999998</v>
      </c>
      <c r="D5264">
        <v>3</v>
      </c>
      <c r="E5264">
        <v>1</v>
      </c>
      <c r="F5264" t="s">
        <v>3911</v>
      </c>
      <c r="G5264" t="s">
        <v>5000</v>
      </c>
      <c r="H5264">
        <v>0</v>
      </c>
      <c r="I5264">
        <v>0</v>
      </c>
      <c r="J5264">
        <v>0.83</v>
      </c>
      <c r="K5264">
        <v>1.66</v>
      </c>
      <c r="L5264">
        <v>53.6</v>
      </c>
      <c r="M5264" t="str">
        <f t="shared" si="248"/>
        <v/>
      </c>
      <c r="N5264" s="12" t="str">
        <f t="shared" si="249"/>
        <v/>
      </c>
      <c r="O5264" t="str">
        <f t="shared" si="250"/>
        <v/>
      </c>
    </row>
    <row r="5265" spans="1:15" x14ac:dyDescent="0.25">
      <c r="A5265">
        <v>1983</v>
      </c>
      <c r="B5265">
        <v>1</v>
      </c>
      <c r="C5265" s="2">
        <v>0.48541666666666666</v>
      </c>
      <c r="D5265">
        <v>1</v>
      </c>
      <c r="E5265">
        <v>10</v>
      </c>
      <c r="F5265" t="s">
        <v>3983</v>
      </c>
      <c r="G5265" t="s">
        <v>5151</v>
      </c>
      <c r="H5265">
        <v>0</v>
      </c>
      <c r="I5265">
        <v>0</v>
      </c>
      <c r="J5265">
        <v>1.66</v>
      </c>
      <c r="K5265">
        <v>2.39</v>
      </c>
      <c r="L5265">
        <v>51.3</v>
      </c>
      <c r="M5265" t="str">
        <f t="shared" si="248"/>
        <v/>
      </c>
      <c r="N5265" s="12" t="str">
        <f t="shared" si="249"/>
        <v/>
      </c>
      <c r="O5265" t="str">
        <f t="shared" si="250"/>
        <v/>
      </c>
    </row>
    <row r="5266" spans="1:15" x14ac:dyDescent="0.25">
      <c r="A5266">
        <v>1983</v>
      </c>
      <c r="B5266">
        <v>1</v>
      </c>
      <c r="C5266" s="2">
        <v>0.46458333333333335</v>
      </c>
      <c r="D5266">
        <v>1</v>
      </c>
      <c r="E5266">
        <v>10</v>
      </c>
      <c r="F5266" t="s">
        <v>4822</v>
      </c>
      <c r="G5266" t="s">
        <v>4982</v>
      </c>
      <c r="H5266">
        <v>0</v>
      </c>
      <c r="I5266">
        <v>0</v>
      </c>
      <c r="J5266">
        <v>2.39</v>
      </c>
      <c r="K5266">
        <v>1.98</v>
      </c>
      <c r="L5266">
        <v>52.5</v>
      </c>
      <c r="M5266" t="str">
        <f t="shared" si="248"/>
        <v/>
      </c>
      <c r="N5266" s="12" t="str">
        <f t="shared" si="249"/>
        <v/>
      </c>
      <c r="O5266" t="str">
        <f t="shared" si="250"/>
        <v/>
      </c>
    </row>
    <row r="5267" spans="1:15" x14ac:dyDescent="0.25">
      <c r="A5267">
        <v>1983</v>
      </c>
      <c r="B5267">
        <v>1</v>
      </c>
      <c r="C5267" s="2">
        <v>0.44375000000000003</v>
      </c>
      <c r="D5267">
        <v>2</v>
      </c>
      <c r="E5267">
        <v>9</v>
      </c>
      <c r="F5267" t="s">
        <v>4902</v>
      </c>
      <c r="G5267" t="s">
        <v>5104</v>
      </c>
      <c r="H5267">
        <v>0</v>
      </c>
      <c r="I5267">
        <v>0</v>
      </c>
      <c r="J5267">
        <v>1.98</v>
      </c>
      <c r="K5267">
        <v>1.29</v>
      </c>
      <c r="L5267">
        <v>54.6</v>
      </c>
      <c r="M5267" t="str">
        <f t="shared" si="248"/>
        <v/>
      </c>
      <c r="N5267" s="12" t="str">
        <f t="shared" si="249"/>
        <v/>
      </c>
      <c r="O5267" t="str">
        <f t="shared" si="250"/>
        <v/>
      </c>
    </row>
    <row r="5268" spans="1:15" x14ac:dyDescent="0.25">
      <c r="A5268">
        <v>1983</v>
      </c>
      <c r="B5268">
        <v>1</v>
      </c>
      <c r="C5268" s="2">
        <v>0.42291666666666666</v>
      </c>
      <c r="D5268">
        <v>3</v>
      </c>
      <c r="E5268">
        <v>9</v>
      </c>
      <c r="F5268" t="s">
        <v>4902</v>
      </c>
      <c r="G5268" t="s">
        <v>5024</v>
      </c>
      <c r="H5268">
        <v>0</v>
      </c>
      <c r="I5268">
        <v>0</v>
      </c>
      <c r="J5268">
        <v>1.29</v>
      </c>
      <c r="K5268">
        <v>-0.32</v>
      </c>
      <c r="L5268">
        <v>59.4</v>
      </c>
      <c r="M5268" t="str">
        <f t="shared" si="248"/>
        <v/>
      </c>
      <c r="N5268" s="12" t="str">
        <f t="shared" si="249"/>
        <v/>
      </c>
      <c r="O5268" t="str">
        <f t="shared" si="250"/>
        <v/>
      </c>
    </row>
    <row r="5269" spans="1:15" x14ac:dyDescent="0.25">
      <c r="A5269">
        <v>1983</v>
      </c>
      <c r="B5269">
        <v>1</v>
      </c>
      <c r="C5269" s="2">
        <v>0.40208333333333335</v>
      </c>
      <c r="D5269">
        <v>4</v>
      </c>
      <c r="E5269">
        <v>16</v>
      </c>
      <c r="F5269" t="s">
        <v>4514</v>
      </c>
      <c r="G5269" t="s">
        <v>5150</v>
      </c>
      <c r="H5269">
        <v>0</v>
      </c>
      <c r="I5269">
        <v>0</v>
      </c>
      <c r="J5269">
        <v>-0.32</v>
      </c>
      <c r="K5269">
        <v>-0.28000000000000003</v>
      </c>
      <c r="L5269">
        <v>59.3</v>
      </c>
      <c r="M5269" t="str">
        <f t="shared" si="248"/>
        <v/>
      </c>
      <c r="N5269" s="12" t="str">
        <f t="shared" si="249"/>
        <v/>
      </c>
      <c r="O5269" t="str">
        <f t="shared" si="250"/>
        <v/>
      </c>
    </row>
    <row r="5270" spans="1:15" x14ac:dyDescent="0.25">
      <c r="A5270">
        <v>1983</v>
      </c>
      <c r="B5270">
        <v>1</v>
      </c>
      <c r="C5270" s="2">
        <v>0.37916666666666665</v>
      </c>
      <c r="D5270">
        <v>1</v>
      </c>
      <c r="E5270">
        <v>10</v>
      </c>
      <c r="F5270" t="s">
        <v>5149</v>
      </c>
      <c r="G5270" t="s">
        <v>5148</v>
      </c>
      <c r="H5270">
        <v>0</v>
      </c>
      <c r="I5270">
        <v>0</v>
      </c>
      <c r="J5270">
        <v>0.28000000000000003</v>
      </c>
      <c r="K5270">
        <v>0.27</v>
      </c>
      <c r="L5270">
        <v>59.2</v>
      </c>
      <c r="M5270" t="str">
        <f t="shared" si="248"/>
        <v/>
      </c>
      <c r="N5270" s="12" t="str">
        <f t="shared" si="249"/>
        <v/>
      </c>
      <c r="O5270" t="str">
        <f t="shared" si="250"/>
        <v/>
      </c>
    </row>
    <row r="5271" spans="1:15" x14ac:dyDescent="0.25">
      <c r="A5271">
        <v>1983</v>
      </c>
      <c r="B5271">
        <v>1</v>
      </c>
      <c r="C5271" s="2">
        <v>0.36041666666666666</v>
      </c>
      <c r="D5271">
        <v>2</v>
      </c>
      <c r="E5271">
        <v>6</v>
      </c>
      <c r="F5271" t="s">
        <v>4874</v>
      </c>
      <c r="G5271" t="s">
        <v>5147</v>
      </c>
      <c r="H5271">
        <v>0</v>
      </c>
      <c r="I5271">
        <v>7</v>
      </c>
      <c r="J5271">
        <v>0.27</v>
      </c>
      <c r="K5271">
        <v>7</v>
      </c>
      <c r="L5271">
        <v>77.7</v>
      </c>
      <c r="M5271">
        <f t="shared" si="248"/>
        <v>1</v>
      </c>
      <c r="N5271" s="12">
        <f t="shared" si="249"/>
        <v>4.409722222222222E-3</v>
      </c>
      <c r="O5271">
        <f t="shared" si="250"/>
        <v>7</v>
      </c>
    </row>
    <row r="5272" spans="1:15" x14ac:dyDescent="0.25">
      <c r="A5272">
        <v>1983</v>
      </c>
      <c r="B5272">
        <v>1</v>
      </c>
      <c r="C5272" s="2">
        <v>0.34097222222222223</v>
      </c>
      <c r="G5272" t="s">
        <v>5146</v>
      </c>
      <c r="H5272">
        <v>0</v>
      </c>
      <c r="I5272">
        <v>7</v>
      </c>
      <c r="J5272">
        <v>0</v>
      </c>
      <c r="K5272">
        <v>0.61</v>
      </c>
      <c r="L5272">
        <v>76.2</v>
      </c>
      <c r="M5272" t="str">
        <f t="shared" si="248"/>
        <v/>
      </c>
      <c r="N5272" s="12" t="str">
        <f t="shared" si="249"/>
        <v/>
      </c>
      <c r="O5272" t="str">
        <f t="shared" si="250"/>
        <v/>
      </c>
    </row>
    <row r="5273" spans="1:15" x14ac:dyDescent="0.25">
      <c r="A5273">
        <v>1983</v>
      </c>
      <c r="B5273">
        <v>1</v>
      </c>
      <c r="C5273" s="2">
        <v>0.32291666666666669</v>
      </c>
      <c r="D5273">
        <v>1</v>
      </c>
      <c r="E5273">
        <v>10</v>
      </c>
      <c r="F5273" t="s">
        <v>4425</v>
      </c>
      <c r="G5273" t="s">
        <v>4983</v>
      </c>
      <c r="H5273">
        <v>0</v>
      </c>
      <c r="I5273">
        <v>7</v>
      </c>
      <c r="J5273">
        <v>0.61</v>
      </c>
      <c r="K5273">
        <v>0.6</v>
      </c>
      <c r="L5273">
        <v>76.3</v>
      </c>
      <c r="M5273" t="str">
        <f t="shared" si="248"/>
        <v/>
      </c>
      <c r="N5273" s="12" t="str">
        <f t="shared" si="249"/>
        <v/>
      </c>
      <c r="O5273" t="str">
        <f t="shared" si="250"/>
        <v/>
      </c>
    </row>
    <row r="5274" spans="1:15" x14ac:dyDescent="0.25">
      <c r="A5274">
        <v>1983</v>
      </c>
      <c r="B5274">
        <v>1</v>
      </c>
      <c r="C5274" s="2">
        <v>0.30486111111111108</v>
      </c>
      <c r="D5274">
        <v>2</v>
      </c>
      <c r="E5274">
        <v>6</v>
      </c>
      <c r="F5274" t="s">
        <v>4961</v>
      </c>
      <c r="G5274" t="s">
        <v>5004</v>
      </c>
      <c r="H5274">
        <v>0</v>
      </c>
      <c r="I5274">
        <v>7</v>
      </c>
      <c r="J5274">
        <v>0.6</v>
      </c>
      <c r="K5274">
        <v>0.56000000000000005</v>
      </c>
      <c r="L5274">
        <v>76.400000000000006</v>
      </c>
      <c r="M5274" t="str">
        <f t="shared" si="248"/>
        <v/>
      </c>
      <c r="N5274" s="12" t="str">
        <f t="shared" si="249"/>
        <v/>
      </c>
      <c r="O5274" t="str">
        <f t="shared" si="250"/>
        <v/>
      </c>
    </row>
    <row r="5275" spans="1:15" x14ac:dyDescent="0.25">
      <c r="A5275">
        <v>1983</v>
      </c>
      <c r="B5275">
        <v>1</v>
      </c>
      <c r="C5275" s="2">
        <v>0.28680555555555554</v>
      </c>
      <c r="D5275">
        <v>3</v>
      </c>
      <c r="E5275">
        <v>1</v>
      </c>
      <c r="F5275" t="s">
        <v>5145</v>
      </c>
      <c r="G5275" t="s">
        <v>5144</v>
      </c>
      <c r="H5275">
        <v>0</v>
      </c>
      <c r="I5275">
        <v>7</v>
      </c>
      <c r="J5275">
        <v>0.56000000000000005</v>
      </c>
      <c r="K5275">
        <v>-1.31</v>
      </c>
      <c r="L5275">
        <v>80.8</v>
      </c>
      <c r="M5275" t="str">
        <f t="shared" si="248"/>
        <v/>
      </c>
      <c r="N5275" s="12" t="str">
        <f t="shared" si="249"/>
        <v/>
      </c>
      <c r="O5275" t="str">
        <f t="shared" si="250"/>
        <v/>
      </c>
    </row>
    <row r="5276" spans="1:15" x14ac:dyDescent="0.25">
      <c r="A5276">
        <v>1983</v>
      </c>
      <c r="B5276">
        <v>1</v>
      </c>
      <c r="C5276" s="2">
        <v>0.26874999999999999</v>
      </c>
      <c r="D5276">
        <v>4</v>
      </c>
      <c r="E5276">
        <v>4</v>
      </c>
      <c r="F5276" t="s">
        <v>4423</v>
      </c>
      <c r="G5276" t="s">
        <v>4988</v>
      </c>
      <c r="H5276">
        <v>0</v>
      </c>
      <c r="I5276">
        <v>7</v>
      </c>
      <c r="J5276">
        <v>-1.31</v>
      </c>
      <c r="K5276">
        <v>-1.47</v>
      </c>
      <c r="L5276">
        <v>81.2</v>
      </c>
      <c r="M5276" t="str">
        <f t="shared" si="248"/>
        <v/>
      </c>
      <c r="N5276" s="12" t="str">
        <f t="shared" si="249"/>
        <v/>
      </c>
      <c r="O5276" t="str">
        <f t="shared" si="250"/>
        <v/>
      </c>
    </row>
    <row r="5277" spans="1:15" x14ac:dyDescent="0.25">
      <c r="A5277">
        <v>1983</v>
      </c>
      <c r="B5277">
        <v>1</v>
      </c>
      <c r="C5277" s="2">
        <v>0.25</v>
      </c>
      <c r="D5277">
        <v>1</v>
      </c>
      <c r="E5277">
        <v>10</v>
      </c>
      <c r="F5277" t="s">
        <v>4857</v>
      </c>
      <c r="G5277" t="s">
        <v>5143</v>
      </c>
      <c r="H5277">
        <v>0</v>
      </c>
      <c r="I5277">
        <v>7</v>
      </c>
      <c r="J5277">
        <v>1.47</v>
      </c>
      <c r="K5277">
        <v>2.2599999999999998</v>
      </c>
      <c r="L5277">
        <v>82.9</v>
      </c>
      <c r="M5277" t="str">
        <f t="shared" si="248"/>
        <v/>
      </c>
      <c r="N5277" s="12" t="str">
        <f t="shared" si="249"/>
        <v/>
      </c>
      <c r="O5277" t="str">
        <f t="shared" si="250"/>
        <v/>
      </c>
    </row>
    <row r="5278" spans="1:15" x14ac:dyDescent="0.25">
      <c r="A5278">
        <v>1983</v>
      </c>
      <c r="B5278">
        <v>1</v>
      </c>
      <c r="C5278" s="2">
        <v>0.22847222222222222</v>
      </c>
      <c r="D5278">
        <v>1</v>
      </c>
      <c r="E5278">
        <v>10</v>
      </c>
      <c r="F5278" t="s">
        <v>4809</v>
      </c>
      <c r="G5278" t="s">
        <v>5113</v>
      </c>
      <c r="H5278">
        <v>0</v>
      </c>
      <c r="I5278">
        <v>7</v>
      </c>
      <c r="J5278">
        <v>2.2599999999999998</v>
      </c>
      <c r="K5278">
        <v>2.93</v>
      </c>
      <c r="L5278">
        <v>84.3</v>
      </c>
      <c r="M5278" t="str">
        <f t="shared" si="248"/>
        <v/>
      </c>
      <c r="N5278" s="12" t="str">
        <f t="shared" si="249"/>
        <v/>
      </c>
      <c r="O5278" t="str">
        <f t="shared" si="250"/>
        <v/>
      </c>
    </row>
    <row r="5279" spans="1:15" x14ac:dyDescent="0.25">
      <c r="A5279">
        <v>1983</v>
      </c>
      <c r="B5279">
        <v>1</v>
      </c>
      <c r="C5279" s="2">
        <v>0.20694444444444446</v>
      </c>
      <c r="D5279">
        <v>2</v>
      </c>
      <c r="E5279">
        <v>1</v>
      </c>
      <c r="F5279" t="s">
        <v>3983</v>
      </c>
      <c r="G5279" t="s">
        <v>5111</v>
      </c>
      <c r="H5279">
        <v>0</v>
      </c>
      <c r="I5279">
        <v>7</v>
      </c>
      <c r="J5279">
        <v>2.93</v>
      </c>
      <c r="K5279">
        <v>3.12</v>
      </c>
      <c r="L5279">
        <v>84.8</v>
      </c>
      <c r="M5279" t="str">
        <f t="shared" si="248"/>
        <v/>
      </c>
      <c r="N5279" s="12" t="str">
        <f t="shared" si="249"/>
        <v/>
      </c>
      <c r="O5279" t="str">
        <f t="shared" si="250"/>
        <v/>
      </c>
    </row>
    <row r="5280" spans="1:15" x14ac:dyDescent="0.25">
      <c r="A5280">
        <v>1983</v>
      </c>
      <c r="B5280">
        <v>1</v>
      </c>
      <c r="C5280" s="2">
        <v>0.18541666666666667</v>
      </c>
      <c r="D5280">
        <v>1</v>
      </c>
      <c r="E5280">
        <v>10</v>
      </c>
      <c r="F5280" t="s">
        <v>3950</v>
      </c>
      <c r="G5280" t="s">
        <v>5142</v>
      </c>
      <c r="H5280">
        <v>0</v>
      </c>
      <c r="I5280">
        <v>7</v>
      </c>
      <c r="J5280">
        <v>3.12</v>
      </c>
      <c r="K5280">
        <v>-2.52</v>
      </c>
      <c r="L5280">
        <v>71.5</v>
      </c>
      <c r="M5280" t="str">
        <f t="shared" si="248"/>
        <v/>
      </c>
      <c r="N5280" s="12" t="str">
        <f t="shared" si="249"/>
        <v/>
      </c>
      <c r="O5280" t="str">
        <f t="shared" si="250"/>
        <v/>
      </c>
    </row>
    <row r="5281" spans="1:15" x14ac:dyDescent="0.25">
      <c r="A5281">
        <v>1983</v>
      </c>
      <c r="B5281">
        <v>1</v>
      </c>
      <c r="C5281" s="2">
        <v>0.16319444444444445</v>
      </c>
      <c r="D5281">
        <v>1</v>
      </c>
      <c r="E5281">
        <v>10</v>
      </c>
      <c r="F5281" t="s">
        <v>4819</v>
      </c>
      <c r="G5281" t="s">
        <v>4989</v>
      </c>
      <c r="H5281">
        <v>0</v>
      </c>
      <c r="I5281">
        <v>7</v>
      </c>
      <c r="J5281">
        <v>2.52</v>
      </c>
      <c r="K5281">
        <v>1.98</v>
      </c>
      <c r="L5281">
        <v>73</v>
      </c>
      <c r="M5281" t="str">
        <f t="shared" si="248"/>
        <v/>
      </c>
      <c r="N5281" s="12" t="str">
        <f t="shared" si="249"/>
        <v/>
      </c>
      <c r="O5281" t="str">
        <f t="shared" si="250"/>
        <v/>
      </c>
    </row>
    <row r="5282" spans="1:15" x14ac:dyDescent="0.25">
      <c r="A5282">
        <v>1983</v>
      </c>
      <c r="B5282">
        <v>1</v>
      </c>
      <c r="C5282" s="2">
        <v>0.1388888888888889</v>
      </c>
      <c r="D5282">
        <v>2</v>
      </c>
      <c r="E5282">
        <v>10</v>
      </c>
      <c r="F5282" t="s">
        <v>4819</v>
      </c>
      <c r="G5282" t="s">
        <v>5141</v>
      </c>
      <c r="H5282">
        <v>0</v>
      </c>
      <c r="I5282">
        <v>7</v>
      </c>
      <c r="J5282">
        <v>1.98</v>
      </c>
      <c r="K5282">
        <v>2.35</v>
      </c>
      <c r="L5282">
        <v>72.099999999999994</v>
      </c>
      <c r="M5282" t="str">
        <f t="shared" si="248"/>
        <v/>
      </c>
      <c r="N5282" s="12" t="str">
        <f t="shared" si="249"/>
        <v/>
      </c>
      <c r="O5282" t="str">
        <f t="shared" si="250"/>
        <v/>
      </c>
    </row>
    <row r="5283" spans="1:15" x14ac:dyDescent="0.25">
      <c r="A5283">
        <v>1983</v>
      </c>
      <c r="B5283">
        <v>1</v>
      </c>
      <c r="C5283" s="2">
        <v>0.11458333333333333</v>
      </c>
      <c r="D5283">
        <v>3</v>
      </c>
      <c r="E5283">
        <v>2</v>
      </c>
      <c r="F5283" t="s">
        <v>4857</v>
      </c>
      <c r="G5283" t="s">
        <v>5140</v>
      </c>
      <c r="H5283">
        <v>0</v>
      </c>
      <c r="I5283">
        <v>7</v>
      </c>
      <c r="J5283">
        <v>2.35</v>
      </c>
      <c r="K5283">
        <v>3.25</v>
      </c>
      <c r="L5283">
        <v>69.5</v>
      </c>
      <c r="M5283" t="str">
        <f t="shared" si="248"/>
        <v/>
      </c>
      <c r="N5283" s="12" t="str">
        <f t="shared" si="249"/>
        <v/>
      </c>
      <c r="O5283" t="str">
        <f t="shared" si="250"/>
        <v/>
      </c>
    </row>
    <row r="5284" spans="1:15" x14ac:dyDescent="0.25">
      <c r="A5284">
        <v>1983</v>
      </c>
      <c r="B5284">
        <v>1</v>
      </c>
      <c r="C5284" s="2">
        <v>9.0277777777777776E-2</v>
      </c>
      <c r="D5284">
        <v>1</v>
      </c>
      <c r="E5284">
        <v>10</v>
      </c>
      <c r="F5284" t="s">
        <v>4833</v>
      </c>
      <c r="G5284" t="s">
        <v>5050</v>
      </c>
      <c r="H5284">
        <v>0</v>
      </c>
      <c r="I5284">
        <v>7</v>
      </c>
      <c r="J5284">
        <v>3.25</v>
      </c>
      <c r="K5284">
        <v>3.51</v>
      </c>
      <c r="L5284">
        <v>68.8</v>
      </c>
      <c r="M5284" t="str">
        <f t="shared" si="248"/>
        <v/>
      </c>
      <c r="N5284" s="12" t="str">
        <f t="shared" si="249"/>
        <v/>
      </c>
      <c r="O5284" t="str">
        <f t="shared" si="250"/>
        <v/>
      </c>
    </row>
    <row r="5285" spans="1:15" x14ac:dyDescent="0.25">
      <c r="A5285">
        <v>1983</v>
      </c>
      <c r="B5285">
        <v>1</v>
      </c>
      <c r="C5285" s="2">
        <v>6.5972222222222224E-2</v>
      </c>
      <c r="D5285">
        <v>2</v>
      </c>
      <c r="E5285">
        <v>4</v>
      </c>
      <c r="F5285" t="s">
        <v>5099</v>
      </c>
      <c r="G5285" t="s">
        <v>5068</v>
      </c>
      <c r="H5285">
        <v>0</v>
      </c>
      <c r="I5285">
        <v>7</v>
      </c>
      <c r="J5285">
        <v>3.51</v>
      </c>
      <c r="K5285">
        <v>4.1100000000000003</v>
      </c>
      <c r="L5285">
        <v>67</v>
      </c>
      <c r="M5285" t="str">
        <f t="shared" si="248"/>
        <v/>
      </c>
      <c r="N5285" s="12" t="str">
        <f t="shared" si="249"/>
        <v/>
      </c>
      <c r="O5285" t="str">
        <f t="shared" si="250"/>
        <v/>
      </c>
    </row>
    <row r="5286" spans="1:15" x14ac:dyDescent="0.25">
      <c r="A5286">
        <v>1983</v>
      </c>
      <c r="B5286">
        <v>1</v>
      </c>
      <c r="C5286" s="2">
        <v>3.9583333333333331E-2</v>
      </c>
      <c r="D5286">
        <v>1</v>
      </c>
      <c r="E5286">
        <v>10</v>
      </c>
      <c r="F5286" t="s">
        <v>4800</v>
      </c>
      <c r="G5286" t="s">
        <v>4983</v>
      </c>
      <c r="H5286">
        <v>0</v>
      </c>
      <c r="I5286">
        <v>7</v>
      </c>
      <c r="J5286">
        <v>4.1100000000000003</v>
      </c>
      <c r="K5286">
        <v>4.13</v>
      </c>
      <c r="L5286">
        <v>67</v>
      </c>
      <c r="M5286" t="str">
        <f t="shared" si="248"/>
        <v/>
      </c>
      <c r="N5286" s="12" t="str">
        <f t="shared" si="249"/>
        <v/>
      </c>
      <c r="O5286" t="str">
        <f t="shared" si="250"/>
        <v/>
      </c>
    </row>
    <row r="5287" spans="1:15" x14ac:dyDescent="0.25">
      <c r="A5287">
        <v>1983</v>
      </c>
      <c r="B5287">
        <v>1</v>
      </c>
      <c r="C5287" s="2">
        <v>2.013888888888889E-2</v>
      </c>
      <c r="D5287">
        <v>2</v>
      </c>
      <c r="E5287">
        <v>6</v>
      </c>
      <c r="F5287" t="s">
        <v>5065</v>
      </c>
      <c r="G5287" t="s">
        <v>5000</v>
      </c>
      <c r="H5287">
        <v>0</v>
      </c>
      <c r="I5287">
        <v>7</v>
      </c>
      <c r="J5287">
        <v>4.13</v>
      </c>
      <c r="K5287">
        <v>3.93</v>
      </c>
      <c r="L5287">
        <v>67.599999999999994</v>
      </c>
      <c r="M5287" t="str">
        <f t="shared" si="248"/>
        <v/>
      </c>
      <c r="N5287" s="12" t="str">
        <f t="shared" si="249"/>
        <v/>
      </c>
      <c r="O5287" t="str">
        <f t="shared" si="250"/>
        <v/>
      </c>
    </row>
    <row r="5288" spans="1:15" x14ac:dyDescent="0.25">
      <c r="A5288">
        <v>1983</v>
      </c>
      <c r="B5288">
        <v>2</v>
      </c>
      <c r="C5288" s="2">
        <v>0.625</v>
      </c>
      <c r="D5288">
        <v>3</v>
      </c>
      <c r="E5288">
        <v>3</v>
      </c>
      <c r="F5288" t="s">
        <v>4853</v>
      </c>
      <c r="G5288" t="s">
        <v>4982</v>
      </c>
      <c r="H5288">
        <v>0</v>
      </c>
      <c r="I5288">
        <v>7</v>
      </c>
      <c r="J5288">
        <v>3.93</v>
      </c>
      <c r="K5288">
        <v>2.63</v>
      </c>
      <c r="L5288">
        <v>71.5</v>
      </c>
      <c r="M5288" t="str">
        <f t="shared" si="248"/>
        <v/>
      </c>
      <c r="N5288" s="12" t="str">
        <f t="shared" si="249"/>
        <v/>
      </c>
      <c r="O5288" t="str">
        <f t="shared" si="250"/>
        <v/>
      </c>
    </row>
    <row r="5289" spans="1:15" x14ac:dyDescent="0.25">
      <c r="A5289">
        <v>1983</v>
      </c>
      <c r="B5289">
        <v>2</v>
      </c>
      <c r="C5289" s="2">
        <v>0.61805555555555558</v>
      </c>
      <c r="D5289">
        <v>4</v>
      </c>
      <c r="E5289">
        <v>2</v>
      </c>
      <c r="F5289" t="s">
        <v>4798</v>
      </c>
      <c r="G5289" t="s">
        <v>5139</v>
      </c>
      <c r="H5289">
        <v>3</v>
      </c>
      <c r="I5289">
        <v>7</v>
      </c>
      <c r="J5289">
        <v>2.63</v>
      </c>
      <c r="K5289">
        <v>3</v>
      </c>
      <c r="L5289">
        <v>70.400000000000006</v>
      </c>
      <c r="M5289">
        <f t="shared" si="248"/>
        <v>2</v>
      </c>
      <c r="N5289" s="12">
        <f t="shared" si="249"/>
        <v>1.0532407407407407E-2</v>
      </c>
      <c r="O5289">
        <f t="shared" si="250"/>
        <v>4</v>
      </c>
    </row>
    <row r="5290" spans="1:15" x14ac:dyDescent="0.25">
      <c r="A5290">
        <v>1983</v>
      </c>
      <c r="B5290">
        <v>2</v>
      </c>
      <c r="C5290" s="2">
        <v>0.61041666666666672</v>
      </c>
      <c r="G5290" t="s">
        <v>5138</v>
      </c>
      <c r="H5290">
        <v>3</v>
      </c>
      <c r="I5290">
        <v>7</v>
      </c>
      <c r="J5290">
        <v>0</v>
      </c>
      <c r="K5290">
        <v>2.06</v>
      </c>
      <c r="L5290">
        <v>76.2</v>
      </c>
      <c r="M5290" t="str">
        <f t="shared" si="248"/>
        <v/>
      </c>
      <c r="N5290" s="12" t="str">
        <f t="shared" si="249"/>
        <v/>
      </c>
      <c r="O5290" t="str">
        <f t="shared" si="250"/>
        <v/>
      </c>
    </row>
    <row r="5291" spans="1:15" x14ac:dyDescent="0.25">
      <c r="A5291">
        <v>1983</v>
      </c>
      <c r="B5291">
        <v>2</v>
      </c>
      <c r="C5291" s="2">
        <v>0.58819444444444446</v>
      </c>
      <c r="D5291">
        <v>1</v>
      </c>
      <c r="E5291">
        <v>10</v>
      </c>
      <c r="F5291" t="s">
        <v>4902</v>
      </c>
      <c r="G5291" t="s">
        <v>5137</v>
      </c>
      <c r="H5291">
        <v>3</v>
      </c>
      <c r="I5291">
        <v>7</v>
      </c>
      <c r="J5291">
        <v>2.06</v>
      </c>
      <c r="K5291">
        <v>2.6</v>
      </c>
      <c r="L5291">
        <v>77.7</v>
      </c>
      <c r="M5291" t="str">
        <f t="shared" si="248"/>
        <v/>
      </c>
      <c r="N5291" s="12" t="str">
        <f t="shared" si="249"/>
        <v/>
      </c>
      <c r="O5291" t="str">
        <f t="shared" si="250"/>
        <v/>
      </c>
    </row>
    <row r="5292" spans="1:15" x14ac:dyDescent="0.25">
      <c r="A5292">
        <v>1983</v>
      </c>
      <c r="B5292">
        <v>2</v>
      </c>
      <c r="C5292" s="2">
        <v>0.56597222222222221</v>
      </c>
      <c r="D5292">
        <v>2</v>
      </c>
      <c r="E5292">
        <v>2</v>
      </c>
      <c r="F5292" t="s">
        <v>3960</v>
      </c>
      <c r="G5292" t="s">
        <v>5136</v>
      </c>
      <c r="H5292">
        <v>3</v>
      </c>
      <c r="I5292">
        <v>7</v>
      </c>
      <c r="J5292">
        <v>2.6</v>
      </c>
      <c r="K5292">
        <v>2.79</v>
      </c>
      <c r="L5292">
        <v>78.3</v>
      </c>
      <c r="M5292" t="str">
        <f t="shared" si="248"/>
        <v/>
      </c>
      <c r="N5292" s="12" t="str">
        <f t="shared" si="249"/>
        <v/>
      </c>
      <c r="O5292" t="str">
        <f t="shared" si="250"/>
        <v/>
      </c>
    </row>
    <row r="5293" spans="1:15" x14ac:dyDescent="0.25">
      <c r="A5293">
        <v>1983</v>
      </c>
      <c r="B5293">
        <v>2</v>
      </c>
      <c r="C5293" s="2">
        <v>0.54375000000000007</v>
      </c>
      <c r="D5293">
        <v>1</v>
      </c>
      <c r="E5293">
        <v>10</v>
      </c>
      <c r="F5293" t="s">
        <v>4016</v>
      </c>
      <c r="G5293" t="s">
        <v>5081</v>
      </c>
      <c r="H5293">
        <v>3</v>
      </c>
      <c r="I5293">
        <v>7</v>
      </c>
      <c r="J5293">
        <v>2.79</v>
      </c>
      <c r="K5293">
        <v>2.38</v>
      </c>
      <c r="L5293">
        <v>77.3</v>
      </c>
      <c r="M5293" t="str">
        <f t="shared" si="248"/>
        <v/>
      </c>
      <c r="N5293" s="12" t="str">
        <f t="shared" si="249"/>
        <v/>
      </c>
      <c r="O5293" t="str">
        <f t="shared" si="250"/>
        <v/>
      </c>
    </row>
    <row r="5294" spans="1:15" x14ac:dyDescent="0.25">
      <c r="A5294">
        <v>1983</v>
      </c>
      <c r="B5294">
        <v>2</v>
      </c>
      <c r="C5294" s="2">
        <v>0.52152777777777781</v>
      </c>
      <c r="D5294">
        <v>2</v>
      </c>
      <c r="E5294">
        <v>9</v>
      </c>
      <c r="F5294" t="s">
        <v>3983</v>
      </c>
      <c r="G5294" t="s">
        <v>5135</v>
      </c>
      <c r="H5294">
        <v>3</v>
      </c>
      <c r="I5294">
        <v>7</v>
      </c>
      <c r="J5294">
        <v>2.38</v>
      </c>
      <c r="K5294">
        <v>2.74</v>
      </c>
      <c r="L5294">
        <v>78.3</v>
      </c>
      <c r="M5294" t="str">
        <f t="shared" si="248"/>
        <v/>
      </c>
      <c r="N5294" s="12" t="str">
        <f t="shared" si="249"/>
        <v/>
      </c>
      <c r="O5294" t="str">
        <f t="shared" si="250"/>
        <v/>
      </c>
    </row>
    <row r="5295" spans="1:15" x14ac:dyDescent="0.25">
      <c r="A5295">
        <v>1983</v>
      </c>
      <c r="B5295">
        <v>2</v>
      </c>
      <c r="C5295" s="2">
        <v>0.4993055555555555</v>
      </c>
      <c r="D5295">
        <v>3</v>
      </c>
      <c r="E5295">
        <v>1</v>
      </c>
      <c r="F5295" t="s">
        <v>3978</v>
      </c>
      <c r="G5295" t="s">
        <v>5083</v>
      </c>
      <c r="H5295">
        <v>3</v>
      </c>
      <c r="I5295">
        <v>7</v>
      </c>
      <c r="J5295">
        <v>2.74</v>
      </c>
      <c r="K5295">
        <v>3.51</v>
      </c>
      <c r="L5295">
        <v>80.3</v>
      </c>
      <c r="M5295" t="str">
        <f t="shared" si="248"/>
        <v/>
      </c>
      <c r="N5295" s="12" t="str">
        <f t="shared" si="249"/>
        <v/>
      </c>
      <c r="O5295" t="str">
        <f t="shared" si="250"/>
        <v/>
      </c>
    </row>
    <row r="5296" spans="1:15" x14ac:dyDescent="0.25">
      <c r="A5296">
        <v>1983</v>
      </c>
      <c r="B5296">
        <v>2</v>
      </c>
      <c r="C5296" s="2">
        <v>0.4770833333333333</v>
      </c>
      <c r="D5296">
        <v>1</v>
      </c>
      <c r="E5296">
        <v>10</v>
      </c>
      <c r="F5296" t="s">
        <v>4423</v>
      </c>
      <c r="G5296" t="s">
        <v>5134</v>
      </c>
      <c r="H5296">
        <v>3</v>
      </c>
      <c r="I5296">
        <v>7</v>
      </c>
      <c r="J5296">
        <v>3.51</v>
      </c>
      <c r="K5296">
        <v>3.78</v>
      </c>
      <c r="L5296">
        <v>81.099999999999994</v>
      </c>
      <c r="M5296" t="str">
        <f t="shared" si="248"/>
        <v/>
      </c>
      <c r="N5296" s="12" t="str">
        <f t="shared" si="249"/>
        <v/>
      </c>
      <c r="O5296" t="str">
        <f t="shared" si="250"/>
        <v/>
      </c>
    </row>
    <row r="5297" spans="1:15" x14ac:dyDescent="0.25">
      <c r="A5297">
        <v>1983</v>
      </c>
      <c r="B5297">
        <v>2</v>
      </c>
      <c r="C5297" s="2">
        <v>0.4548611111111111</v>
      </c>
      <c r="D5297">
        <v>2</v>
      </c>
      <c r="E5297">
        <v>4</v>
      </c>
      <c r="F5297" t="s">
        <v>4425</v>
      </c>
      <c r="G5297" t="s">
        <v>4862</v>
      </c>
      <c r="H5297">
        <v>3</v>
      </c>
      <c r="I5297">
        <v>7</v>
      </c>
      <c r="J5297">
        <v>3.78</v>
      </c>
      <c r="K5297">
        <v>2.94</v>
      </c>
      <c r="L5297">
        <v>79.099999999999994</v>
      </c>
      <c r="M5297" t="str">
        <f t="shared" si="248"/>
        <v/>
      </c>
      <c r="N5297" s="12" t="str">
        <f t="shared" si="249"/>
        <v/>
      </c>
      <c r="O5297" t="str">
        <f t="shared" si="250"/>
        <v/>
      </c>
    </row>
    <row r="5298" spans="1:15" x14ac:dyDescent="0.25">
      <c r="A5298">
        <v>1983</v>
      </c>
      <c r="B5298">
        <v>2</v>
      </c>
      <c r="C5298" s="2">
        <v>0.43263888888888885</v>
      </c>
      <c r="D5298">
        <v>3</v>
      </c>
      <c r="E5298">
        <v>5</v>
      </c>
      <c r="F5298" t="s">
        <v>4041</v>
      </c>
      <c r="G5298" t="s">
        <v>5133</v>
      </c>
      <c r="H5298">
        <v>3</v>
      </c>
      <c r="I5298">
        <v>7</v>
      </c>
      <c r="J5298">
        <v>2.94</v>
      </c>
      <c r="K5298">
        <v>4.3099999999999996</v>
      </c>
      <c r="L5298">
        <v>82.5</v>
      </c>
      <c r="M5298" t="str">
        <f t="shared" si="248"/>
        <v/>
      </c>
      <c r="N5298" s="12" t="str">
        <f t="shared" si="249"/>
        <v/>
      </c>
      <c r="O5298" t="str">
        <f t="shared" si="250"/>
        <v/>
      </c>
    </row>
    <row r="5299" spans="1:15" x14ac:dyDescent="0.25">
      <c r="A5299">
        <v>1983</v>
      </c>
      <c r="B5299">
        <v>2</v>
      </c>
      <c r="C5299" s="2">
        <v>0.41041666666666665</v>
      </c>
      <c r="D5299">
        <v>1</v>
      </c>
      <c r="E5299">
        <v>10</v>
      </c>
      <c r="F5299" t="s">
        <v>4020</v>
      </c>
      <c r="G5299" t="s">
        <v>5111</v>
      </c>
      <c r="H5299">
        <v>3</v>
      </c>
      <c r="I5299">
        <v>7</v>
      </c>
      <c r="J5299">
        <v>4.3099999999999996</v>
      </c>
      <c r="K5299">
        <v>4.3499999999999996</v>
      </c>
      <c r="L5299">
        <v>82.7</v>
      </c>
      <c r="M5299" t="str">
        <f t="shared" si="248"/>
        <v/>
      </c>
      <c r="N5299" s="12" t="str">
        <f t="shared" si="249"/>
        <v/>
      </c>
      <c r="O5299" t="str">
        <f t="shared" si="250"/>
        <v/>
      </c>
    </row>
    <row r="5300" spans="1:15" x14ac:dyDescent="0.25">
      <c r="A5300">
        <v>1983</v>
      </c>
      <c r="B5300">
        <v>2</v>
      </c>
      <c r="C5300" s="2">
        <v>0.38819444444444445</v>
      </c>
      <c r="D5300">
        <v>2</v>
      </c>
      <c r="E5300">
        <v>6</v>
      </c>
      <c r="F5300" t="s">
        <v>4505</v>
      </c>
      <c r="H5300">
        <v>3</v>
      </c>
      <c r="I5300">
        <v>7</v>
      </c>
      <c r="J5300">
        <v>4.3499999999999996</v>
      </c>
      <c r="K5300">
        <v>5.36</v>
      </c>
      <c r="L5300">
        <v>85.1</v>
      </c>
      <c r="M5300" t="str">
        <f t="shared" si="248"/>
        <v/>
      </c>
      <c r="N5300" s="12" t="str">
        <f t="shared" si="249"/>
        <v/>
      </c>
      <c r="O5300" t="str">
        <f t="shared" si="250"/>
        <v/>
      </c>
    </row>
    <row r="5301" spans="1:15" x14ac:dyDescent="0.25">
      <c r="A5301">
        <v>1983</v>
      </c>
      <c r="B5301">
        <v>2</v>
      </c>
      <c r="C5301" s="2">
        <v>0.3659722222222222</v>
      </c>
      <c r="D5301">
        <v>2</v>
      </c>
      <c r="E5301">
        <v>1</v>
      </c>
      <c r="F5301" t="s">
        <v>4518</v>
      </c>
      <c r="G5301" t="s">
        <v>5083</v>
      </c>
      <c r="H5301">
        <v>3</v>
      </c>
      <c r="I5301">
        <v>7</v>
      </c>
      <c r="J5301">
        <v>5.36</v>
      </c>
      <c r="K5301">
        <v>5.37</v>
      </c>
      <c r="L5301">
        <v>85.2</v>
      </c>
      <c r="M5301" t="str">
        <f t="shared" si="248"/>
        <v/>
      </c>
      <c r="N5301" s="12" t="str">
        <f t="shared" si="249"/>
        <v/>
      </c>
      <c r="O5301" t="str">
        <f t="shared" si="250"/>
        <v/>
      </c>
    </row>
    <row r="5302" spans="1:15" x14ac:dyDescent="0.25">
      <c r="A5302">
        <v>1983</v>
      </c>
      <c r="B5302">
        <v>2</v>
      </c>
      <c r="C5302" s="2">
        <v>0.34375</v>
      </c>
      <c r="D5302">
        <v>1</v>
      </c>
      <c r="E5302">
        <v>8</v>
      </c>
      <c r="F5302" t="s">
        <v>5037</v>
      </c>
      <c r="G5302" t="s">
        <v>5083</v>
      </c>
      <c r="H5302">
        <v>3</v>
      </c>
      <c r="I5302">
        <v>7</v>
      </c>
      <c r="J5302">
        <v>5.37</v>
      </c>
      <c r="K5302">
        <v>4.95</v>
      </c>
      <c r="L5302">
        <v>84.4</v>
      </c>
      <c r="M5302" t="str">
        <f t="shared" si="248"/>
        <v/>
      </c>
      <c r="N5302" s="12" t="str">
        <f t="shared" si="249"/>
        <v/>
      </c>
      <c r="O5302" t="str">
        <f t="shared" si="250"/>
        <v/>
      </c>
    </row>
    <row r="5303" spans="1:15" x14ac:dyDescent="0.25">
      <c r="A5303">
        <v>1983</v>
      </c>
      <c r="B5303">
        <v>2</v>
      </c>
      <c r="C5303" s="2">
        <v>0.3215277777777778</v>
      </c>
      <c r="D5303">
        <v>2</v>
      </c>
      <c r="E5303">
        <v>6</v>
      </c>
      <c r="F5303" t="s">
        <v>4524</v>
      </c>
      <c r="G5303" t="s">
        <v>5132</v>
      </c>
      <c r="H5303">
        <v>3</v>
      </c>
      <c r="I5303">
        <v>7</v>
      </c>
      <c r="J5303">
        <v>4.95</v>
      </c>
      <c r="K5303">
        <v>4.72</v>
      </c>
      <c r="L5303">
        <v>84</v>
      </c>
      <c r="M5303" t="str">
        <f t="shared" si="248"/>
        <v/>
      </c>
      <c r="N5303" s="12" t="str">
        <f t="shared" si="249"/>
        <v/>
      </c>
      <c r="O5303" t="str">
        <f t="shared" si="250"/>
        <v/>
      </c>
    </row>
    <row r="5304" spans="1:15" x14ac:dyDescent="0.25">
      <c r="A5304">
        <v>1983</v>
      </c>
      <c r="B5304">
        <v>2</v>
      </c>
      <c r="C5304" s="2">
        <v>0.29930555555555555</v>
      </c>
      <c r="D5304">
        <v>3</v>
      </c>
      <c r="E5304">
        <v>3</v>
      </c>
      <c r="F5304" t="s">
        <v>3971</v>
      </c>
      <c r="G5304" t="s">
        <v>5131</v>
      </c>
      <c r="H5304">
        <v>3</v>
      </c>
      <c r="I5304">
        <v>7</v>
      </c>
      <c r="J5304">
        <v>4.72</v>
      </c>
      <c r="K5304">
        <v>3.04</v>
      </c>
      <c r="L5304">
        <v>79.900000000000006</v>
      </c>
      <c r="M5304" t="str">
        <f t="shared" si="248"/>
        <v/>
      </c>
      <c r="N5304" s="12" t="str">
        <f t="shared" si="249"/>
        <v/>
      </c>
      <c r="O5304" t="str">
        <f t="shared" si="250"/>
        <v/>
      </c>
    </row>
    <row r="5305" spans="1:15" x14ac:dyDescent="0.25">
      <c r="A5305">
        <v>1983</v>
      </c>
      <c r="B5305">
        <v>2</v>
      </c>
      <c r="C5305" s="2">
        <v>0.27708333333333335</v>
      </c>
      <c r="D5305">
        <v>4</v>
      </c>
      <c r="E5305">
        <v>3</v>
      </c>
      <c r="F5305" t="s">
        <v>3971</v>
      </c>
      <c r="G5305" t="s">
        <v>5130</v>
      </c>
      <c r="H5305">
        <v>3</v>
      </c>
      <c r="I5305">
        <v>10</v>
      </c>
      <c r="J5305">
        <v>3.04</v>
      </c>
      <c r="K5305">
        <v>3</v>
      </c>
      <c r="L5305">
        <v>79.900000000000006</v>
      </c>
      <c r="M5305">
        <f t="shared" si="248"/>
        <v>2</v>
      </c>
      <c r="N5305" s="12">
        <f t="shared" si="249"/>
        <v>1.6215277777777776E-2</v>
      </c>
      <c r="O5305">
        <f t="shared" si="250"/>
        <v>7</v>
      </c>
    </row>
    <row r="5306" spans="1:15" x14ac:dyDescent="0.25">
      <c r="A5306">
        <v>1983</v>
      </c>
      <c r="B5306">
        <v>2</v>
      </c>
      <c r="C5306" s="2">
        <v>0.25</v>
      </c>
      <c r="G5306" t="s">
        <v>5129</v>
      </c>
      <c r="H5306">
        <v>3</v>
      </c>
      <c r="I5306">
        <v>10</v>
      </c>
      <c r="J5306">
        <v>0</v>
      </c>
      <c r="K5306">
        <v>0.28000000000000003</v>
      </c>
      <c r="L5306">
        <v>79.3</v>
      </c>
      <c r="M5306" t="str">
        <f t="shared" si="248"/>
        <v/>
      </c>
      <c r="N5306" s="12" t="str">
        <f t="shared" si="249"/>
        <v/>
      </c>
      <c r="O5306" t="str">
        <f t="shared" si="250"/>
        <v/>
      </c>
    </row>
    <row r="5307" spans="1:15" x14ac:dyDescent="0.25">
      <c r="A5307">
        <v>1983</v>
      </c>
      <c r="B5307">
        <v>2</v>
      </c>
      <c r="C5307" s="2">
        <v>0.23333333333333331</v>
      </c>
      <c r="D5307">
        <v>1</v>
      </c>
      <c r="E5307">
        <v>10</v>
      </c>
      <c r="F5307" t="s">
        <v>3910</v>
      </c>
      <c r="G5307" t="s">
        <v>5128</v>
      </c>
      <c r="H5307">
        <v>3</v>
      </c>
      <c r="I5307">
        <v>10</v>
      </c>
      <c r="J5307">
        <v>0.28000000000000003</v>
      </c>
      <c r="K5307">
        <v>2.06</v>
      </c>
      <c r="L5307">
        <v>74.099999999999994</v>
      </c>
      <c r="M5307" t="str">
        <f t="shared" si="248"/>
        <v/>
      </c>
      <c r="N5307" s="12" t="str">
        <f t="shared" si="249"/>
        <v/>
      </c>
      <c r="O5307" t="str">
        <f t="shared" si="250"/>
        <v/>
      </c>
    </row>
    <row r="5308" spans="1:15" x14ac:dyDescent="0.25">
      <c r="A5308">
        <v>1983</v>
      </c>
      <c r="B5308">
        <v>2</v>
      </c>
      <c r="C5308" s="2">
        <v>0.21666666666666667</v>
      </c>
      <c r="D5308">
        <v>1</v>
      </c>
      <c r="E5308">
        <v>10</v>
      </c>
      <c r="F5308" t="s">
        <v>4419</v>
      </c>
      <c r="G5308" t="s">
        <v>5127</v>
      </c>
      <c r="H5308">
        <v>3</v>
      </c>
      <c r="I5308">
        <v>10</v>
      </c>
      <c r="J5308">
        <v>2.06</v>
      </c>
      <c r="K5308">
        <v>2.33</v>
      </c>
      <c r="L5308">
        <v>73.3</v>
      </c>
      <c r="M5308" t="str">
        <f t="shared" si="248"/>
        <v/>
      </c>
      <c r="N5308" s="12" t="str">
        <f t="shared" si="249"/>
        <v/>
      </c>
      <c r="O5308" t="str">
        <f t="shared" si="250"/>
        <v/>
      </c>
    </row>
    <row r="5309" spans="1:15" x14ac:dyDescent="0.25">
      <c r="A5309">
        <v>1983</v>
      </c>
      <c r="B5309">
        <v>2</v>
      </c>
      <c r="C5309" s="2">
        <v>0.19999999999999998</v>
      </c>
      <c r="D5309">
        <v>2</v>
      </c>
      <c r="E5309">
        <v>4</v>
      </c>
      <c r="F5309" t="s">
        <v>4902</v>
      </c>
      <c r="G5309" t="s">
        <v>5000</v>
      </c>
      <c r="H5309">
        <v>3</v>
      </c>
      <c r="I5309">
        <v>10</v>
      </c>
      <c r="J5309">
        <v>2.33</v>
      </c>
      <c r="K5309">
        <v>2.02</v>
      </c>
      <c r="L5309">
        <v>74.400000000000006</v>
      </c>
      <c r="M5309" t="str">
        <f t="shared" si="248"/>
        <v/>
      </c>
      <c r="N5309" s="12" t="str">
        <f t="shared" si="249"/>
        <v/>
      </c>
      <c r="O5309" t="str">
        <f t="shared" si="250"/>
        <v/>
      </c>
    </row>
    <row r="5310" spans="1:15" x14ac:dyDescent="0.25">
      <c r="A5310">
        <v>1983</v>
      </c>
      <c r="B5310">
        <v>2</v>
      </c>
      <c r="C5310" s="2">
        <v>0.18333333333333335</v>
      </c>
      <c r="D5310">
        <v>3</v>
      </c>
      <c r="E5310">
        <v>1</v>
      </c>
      <c r="F5310" t="s">
        <v>4784</v>
      </c>
      <c r="G5310" t="s">
        <v>4982</v>
      </c>
      <c r="H5310">
        <v>3</v>
      </c>
      <c r="I5310">
        <v>10</v>
      </c>
      <c r="J5310">
        <v>2.02</v>
      </c>
      <c r="K5310">
        <v>2.72</v>
      </c>
      <c r="L5310">
        <v>72.2</v>
      </c>
      <c r="M5310" t="str">
        <f t="shared" si="248"/>
        <v/>
      </c>
      <c r="N5310" s="12" t="str">
        <f t="shared" si="249"/>
        <v/>
      </c>
      <c r="O5310" t="str">
        <f t="shared" si="250"/>
        <v/>
      </c>
    </row>
    <row r="5311" spans="1:15" x14ac:dyDescent="0.25">
      <c r="A5311">
        <v>1983</v>
      </c>
      <c r="B5311">
        <v>2</v>
      </c>
      <c r="C5311" s="2">
        <v>0.16666666666666666</v>
      </c>
      <c r="D5311">
        <v>1</v>
      </c>
      <c r="E5311">
        <v>10</v>
      </c>
      <c r="F5311" t="s">
        <v>4870</v>
      </c>
      <c r="G5311" t="s">
        <v>5088</v>
      </c>
      <c r="H5311">
        <v>3</v>
      </c>
      <c r="I5311">
        <v>10</v>
      </c>
      <c r="J5311">
        <v>2.72</v>
      </c>
      <c r="K5311">
        <v>2.72</v>
      </c>
      <c r="L5311">
        <v>72.2</v>
      </c>
      <c r="M5311" t="str">
        <f t="shared" si="248"/>
        <v/>
      </c>
      <c r="N5311" s="12" t="str">
        <f t="shared" si="249"/>
        <v/>
      </c>
      <c r="O5311" t="str">
        <f t="shared" si="250"/>
        <v/>
      </c>
    </row>
    <row r="5312" spans="1:15" x14ac:dyDescent="0.25">
      <c r="A5312">
        <v>1983</v>
      </c>
      <c r="B5312">
        <v>2</v>
      </c>
      <c r="C5312" s="2">
        <v>0.15</v>
      </c>
      <c r="D5312">
        <v>2</v>
      </c>
      <c r="E5312">
        <v>6</v>
      </c>
      <c r="F5312" t="s">
        <v>4787</v>
      </c>
      <c r="G5312" t="s">
        <v>5126</v>
      </c>
      <c r="H5312">
        <v>3</v>
      </c>
      <c r="I5312">
        <v>10</v>
      </c>
      <c r="J5312">
        <v>2.72</v>
      </c>
      <c r="K5312">
        <v>3.97</v>
      </c>
      <c r="L5312">
        <v>68</v>
      </c>
      <c r="M5312" t="str">
        <f t="shared" si="248"/>
        <v/>
      </c>
      <c r="N5312" s="12" t="str">
        <f t="shared" si="249"/>
        <v/>
      </c>
      <c r="O5312" t="str">
        <f t="shared" si="250"/>
        <v/>
      </c>
    </row>
    <row r="5313" spans="1:15" x14ac:dyDescent="0.25">
      <c r="A5313">
        <v>1983</v>
      </c>
      <c r="B5313">
        <v>2</v>
      </c>
      <c r="C5313" s="2">
        <v>0.13333333333333333</v>
      </c>
      <c r="D5313">
        <v>1</v>
      </c>
      <c r="E5313">
        <v>10</v>
      </c>
      <c r="F5313" t="s">
        <v>4874</v>
      </c>
      <c r="G5313" t="s">
        <v>5116</v>
      </c>
      <c r="H5313">
        <v>3</v>
      </c>
      <c r="I5313">
        <v>10</v>
      </c>
      <c r="J5313">
        <v>3.97</v>
      </c>
      <c r="K5313">
        <v>3.3</v>
      </c>
      <c r="L5313">
        <v>70.400000000000006</v>
      </c>
      <c r="M5313" t="str">
        <f t="shared" si="248"/>
        <v/>
      </c>
      <c r="N5313" s="12" t="str">
        <f t="shared" si="249"/>
        <v/>
      </c>
      <c r="O5313" t="str">
        <f t="shared" si="250"/>
        <v/>
      </c>
    </row>
    <row r="5314" spans="1:15" x14ac:dyDescent="0.25">
      <c r="A5314">
        <v>1983</v>
      </c>
      <c r="B5314">
        <v>2</v>
      </c>
      <c r="C5314" s="2">
        <v>0.11666666666666665</v>
      </c>
      <c r="D5314">
        <v>2</v>
      </c>
      <c r="E5314">
        <v>11</v>
      </c>
      <c r="F5314" t="s">
        <v>4789</v>
      </c>
      <c r="G5314" t="s">
        <v>5125</v>
      </c>
      <c r="H5314">
        <v>3</v>
      </c>
      <c r="I5314">
        <v>10</v>
      </c>
      <c r="J5314">
        <v>3.3</v>
      </c>
      <c r="K5314">
        <v>4.71</v>
      </c>
      <c r="L5314">
        <v>65.3</v>
      </c>
      <c r="M5314" t="str">
        <f t="shared" si="248"/>
        <v/>
      </c>
      <c r="N5314" s="12" t="str">
        <f t="shared" si="249"/>
        <v/>
      </c>
      <c r="O5314" t="str">
        <f t="shared" si="250"/>
        <v/>
      </c>
    </row>
    <row r="5315" spans="1:15" x14ac:dyDescent="0.25">
      <c r="A5315">
        <v>1983</v>
      </c>
      <c r="B5315">
        <v>2</v>
      </c>
      <c r="C5315" s="2">
        <v>9.9999999999999992E-2</v>
      </c>
      <c r="D5315">
        <v>1</v>
      </c>
      <c r="E5315">
        <v>10</v>
      </c>
      <c r="F5315" t="s">
        <v>5124</v>
      </c>
      <c r="G5315" t="s">
        <v>5050</v>
      </c>
      <c r="H5315">
        <v>3</v>
      </c>
      <c r="I5315">
        <v>10</v>
      </c>
      <c r="J5315">
        <v>4.71</v>
      </c>
      <c r="K5315">
        <v>5.15</v>
      </c>
      <c r="L5315">
        <v>63.7</v>
      </c>
      <c r="M5315" t="str">
        <f t="shared" si="248"/>
        <v/>
      </c>
      <c r="N5315" s="12" t="str">
        <f t="shared" si="249"/>
        <v/>
      </c>
      <c r="O5315" t="str">
        <f t="shared" si="250"/>
        <v/>
      </c>
    </row>
    <row r="5316" spans="1:15" x14ac:dyDescent="0.25">
      <c r="A5316">
        <v>1983</v>
      </c>
      <c r="B5316">
        <v>2</v>
      </c>
      <c r="C5316" s="2">
        <v>8.3333333333333329E-2</v>
      </c>
      <c r="D5316">
        <v>2</v>
      </c>
      <c r="E5316">
        <v>4</v>
      </c>
      <c r="F5316" t="s">
        <v>5106</v>
      </c>
      <c r="G5316" t="s">
        <v>5000</v>
      </c>
      <c r="H5316">
        <v>3</v>
      </c>
      <c r="I5316">
        <v>10</v>
      </c>
      <c r="J5316">
        <v>5.15</v>
      </c>
      <c r="K5316">
        <v>5.01</v>
      </c>
      <c r="L5316">
        <v>64.2</v>
      </c>
      <c r="M5316" t="str">
        <f t="shared" ref="M5316:M5379" si="251">IF(AND(H5316=H5315,I5316=I5315),"",$B5316)</f>
        <v/>
      </c>
      <c r="N5316" s="12" t="str">
        <f t="shared" ref="N5316:N5379" si="252">IF(NOT(ISNUMBER(M5316)),"",
IF(AND($C5316=0.625,$B5316=1),TIME(0,0,0),
(($C$3-C5316)+0.625*(B5316-1))/60))</f>
        <v/>
      </c>
      <c r="O5316" t="str">
        <f t="shared" ref="O5316:O5379" si="253">IF(N5316&lt;&gt;"",ABS(H5316-I5316),"")</f>
        <v/>
      </c>
    </row>
    <row r="5317" spans="1:15" x14ac:dyDescent="0.25">
      <c r="A5317">
        <v>1983</v>
      </c>
      <c r="B5317">
        <v>2</v>
      </c>
      <c r="C5317" s="2">
        <v>7.9861111111111105E-2</v>
      </c>
      <c r="D5317">
        <v>3</v>
      </c>
      <c r="E5317">
        <v>1</v>
      </c>
      <c r="F5317" t="s">
        <v>5079</v>
      </c>
      <c r="G5317" t="s">
        <v>5123</v>
      </c>
      <c r="H5317">
        <v>10</v>
      </c>
      <c r="I5317">
        <v>10</v>
      </c>
      <c r="J5317">
        <v>5.01</v>
      </c>
      <c r="K5317">
        <v>7</v>
      </c>
      <c r="L5317">
        <v>56.5</v>
      </c>
      <c r="M5317">
        <f t="shared" si="251"/>
        <v>2</v>
      </c>
      <c r="N5317" s="12">
        <f t="shared" si="252"/>
        <v>1.9502314814814813E-2</v>
      </c>
      <c r="O5317">
        <f t="shared" si="253"/>
        <v>0</v>
      </c>
    </row>
    <row r="5318" spans="1:15" x14ac:dyDescent="0.25">
      <c r="A5318">
        <v>1983</v>
      </c>
      <c r="B5318">
        <v>2</v>
      </c>
      <c r="C5318" s="2">
        <v>7.7083333333333337E-2</v>
      </c>
      <c r="G5318" t="s">
        <v>5122</v>
      </c>
      <c r="H5318">
        <v>10</v>
      </c>
      <c r="I5318">
        <v>17</v>
      </c>
      <c r="J5318">
        <v>0</v>
      </c>
      <c r="K5318">
        <v>7</v>
      </c>
      <c r="L5318">
        <v>80.900000000000006</v>
      </c>
      <c r="M5318">
        <f t="shared" si="251"/>
        <v>2</v>
      </c>
      <c r="N5318" s="12">
        <f t="shared" si="252"/>
        <v>1.954861111111111E-2</v>
      </c>
      <c r="O5318">
        <f t="shared" si="253"/>
        <v>7</v>
      </c>
    </row>
    <row r="5319" spans="1:15" x14ac:dyDescent="0.25">
      <c r="A5319">
        <v>1983</v>
      </c>
      <c r="B5319">
        <v>2</v>
      </c>
      <c r="C5319" s="2">
        <v>6.805555555555555E-2</v>
      </c>
      <c r="G5319" t="s">
        <v>5121</v>
      </c>
      <c r="H5319">
        <v>10</v>
      </c>
      <c r="I5319">
        <v>17</v>
      </c>
      <c r="J5319">
        <v>0</v>
      </c>
      <c r="K5319">
        <v>-0.38</v>
      </c>
      <c r="L5319">
        <v>82</v>
      </c>
      <c r="M5319" t="str">
        <f t="shared" si="251"/>
        <v/>
      </c>
      <c r="N5319" s="12" t="str">
        <f t="shared" si="252"/>
        <v/>
      </c>
      <c r="O5319" t="str">
        <f t="shared" si="253"/>
        <v/>
      </c>
    </row>
    <row r="5320" spans="1:15" x14ac:dyDescent="0.25">
      <c r="A5320">
        <v>1983</v>
      </c>
      <c r="B5320">
        <v>2</v>
      </c>
      <c r="C5320" s="2">
        <v>6.5277777777777782E-2</v>
      </c>
      <c r="D5320">
        <v>1</v>
      </c>
      <c r="E5320">
        <v>10</v>
      </c>
      <c r="F5320" t="s">
        <v>3908</v>
      </c>
      <c r="G5320" t="s">
        <v>5000</v>
      </c>
      <c r="H5320">
        <v>10</v>
      </c>
      <c r="I5320">
        <v>17</v>
      </c>
      <c r="J5320">
        <v>-0.38</v>
      </c>
      <c r="K5320">
        <v>-0.56000000000000005</v>
      </c>
      <c r="L5320">
        <v>82.5</v>
      </c>
      <c r="M5320" t="str">
        <f t="shared" si="251"/>
        <v/>
      </c>
      <c r="N5320" s="12" t="str">
        <f t="shared" si="252"/>
        <v/>
      </c>
      <c r="O5320" t="str">
        <f t="shared" si="253"/>
        <v/>
      </c>
    </row>
    <row r="5321" spans="1:15" x14ac:dyDescent="0.25">
      <c r="A5321">
        <v>1983</v>
      </c>
      <c r="B5321">
        <v>2</v>
      </c>
      <c r="C5321" s="2">
        <v>6.1111111111111116E-2</v>
      </c>
      <c r="D5321">
        <v>2</v>
      </c>
      <c r="E5321">
        <v>7</v>
      </c>
      <c r="F5321" t="s">
        <v>4518</v>
      </c>
      <c r="G5321" t="s">
        <v>5056</v>
      </c>
      <c r="H5321">
        <v>10</v>
      </c>
      <c r="I5321">
        <v>17</v>
      </c>
      <c r="J5321">
        <v>-0.56000000000000005</v>
      </c>
      <c r="K5321">
        <v>-0.6</v>
      </c>
      <c r="L5321">
        <v>82.7</v>
      </c>
      <c r="M5321" t="str">
        <f t="shared" si="251"/>
        <v/>
      </c>
      <c r="N5321" s="12" t="str">
        <f t="shared" si="252"/>
        <v/>
      </c>
      <c r="O5321" t="str">
        <f t="shared" si="253"/>
        <v/>
      </c>
    </row>
    <row r="5322" spans="1:15" x14ac:dyDescent="0.25">
      <c r="A5322">
        <v>1983</v>
      </c>
      <c r="B5322">
        <v>2</v>
      </c>
      <c r="C5322" s="2">
        <v>5.5555555555555552E-2</v>
      </c>
      <c r="D5322">
        <v>3</v>
      </c>
      <c r="E5322">
        <v>3</v>
      </c>
      <c r="F5322" t="s">
        <v>3996</v>
      </c>
      <c r="G5322" t="s">
        <v>5120</v>
      </c>
      <c r="H5322">
        <v>10</v>
      </c>
      <c r="I5322">
        <v>17</v>
      </c>
      <c r="J5322">
        <v>-0.6</v>
      </c>
      <c r="K5322">
        <v>0.54</v>
      </c>
      <c r="L5322">
        <v>79.5</v>
      </c>
      <c r="M5322" t="str">
        <f t="shared" si="251"/>
        <v/>
      </c>
      <c r="N5322" s="12" t="str">
        <f t="shared" si="252"/>
        <v/>
      </c>
      <c r="O5322" t="str">
        <f t="shared" si="253"/>
        <v/>
      </c>
    </row>
    <row r="5323" spans="1:15" x14ac:dyDescent="0.25">
      <c r="A5323">
        <v>1983</v>
      </c>
      <c r="B5323">
        <v>2</v>
      </c>
      <c r="C5323" s="2">
        <v>5.1388888888888894E-2</v>
      </c>
      <c r="D5323">
        <v>1</v>
      </c>
      <c r="E5323">
        <v>10</v>
      </c>
      <c r="F5323" t="s">
        <v>3920</v>
      </c>
      <c r="G5323" t="s">
        <v>5105</v>
      </c>
      <c r="H5323">
        <v>10</v>
      </c>
      <c r="I5323">
        <v>17</v>
      </c>
      <c r="J5323">
        <v>0.54</v>
      </c>
      <c r="K5323">
        <v>0.54</v>
      </c>
      <c r="L5323">
        <v>79.5</v>
      </c>
      <c r="M5323" t="str">
        <f t="shared" si="251"/>
        <v/>
      </c>
      <c r="N5323" s="12" t="str">
        <f t="shared" si="252"/>
        <v/>
      </c>
      <c r="O5323" t="str">
        <f t="shared" si="253"/>
        <v/>
      </c>
    </row>
    <row r="5324" spans="1:15" x14ac:dyDescent="0.25">
      <c r="A5324">
        <v>1983</v>
      </c>
      <c r="B5324">
        <v>2</v>
      </c>
      <c r="C5324" s="2">
        <v>3.3333333333333333E-2</v>
      </c>
      <c r="D5324">
        <v>2</v>
      </c>
      <c r="E5324">
        <v>6</v>
      </c>
      <c r="F5324" t="s">
        <v>3980</v>
      </c>
      <c r="H5324">
        <v>10</v>
      </c>
      <c r="I5324">
        <v>17</v>
      </c>
      <c r="J5324">
        <v>0.54</v>
      </c>
      <c r="K5324">
        <v>2.79</v>
      </c>
      <c r="L5324">
        <v>72.400000000000006</v>
      </c>
      <c r="M5324" t="str">
        <f t="shared" si="251"/>
        <v/>
      </c>
      <c r="N5324" s="12" t="str">
        <f t="shared" si="252"/>
        <v/>
      </c>
      <c r="O5324" t="str">
        <f t="shared" si="253"/>
        <v/>
      </c>
    </row>
    <row r="5325" spans="1:15" x14ac:dyDescent="0.25">
      <c r="A5325">
        <v>1983</v>
      </c>
      <c r="B5325">
        <v>2</v>
      </c>
      <c r="C5325" s="2">
        <v>2.0833333333333332E-2</v>
      </c>
      <c r="D5325">
        <v>1</v>
      </c>
      <c r="E5325">
        <v>10</v>
      </c>
      <c r="F5325" t="s">
        <v>4832</v>
      </c>
      <c r="G5325" t="s">
        <v>5119</v>
      </c>
      <c r="H5325">
        <v>10</v>
      </c>
      <c r="I5325">
        <v>17</v>
      </c>
      <c r="J5325">
        <v>2.79</v>
      </c>
      <c r="K5325">
        <v>4.51</v>
      </c>
      <c r="L5325">
        <v>66.2</v>
      </c>
      <c r="M5325" t="str">
        <f t="shared" si="251"/>
        <v/>
      </c>
      <c r="N5325" s="12" t="str">
        <f t="shared" si="252"/>
        <v/>
      </c>
      <c r="O5325" t="str">
        <f t="shared" si="253"/>
        <v/>
      </c>
    </row>
    <row r="5326" spans="1:15" x14ac:dyDescent="0.25">
      <c r="A5326">
        <v>1983</v>
      </c>
      <c r="B5326">
        <v>2</v>
      </c>
      <c r="C5326" s="2">
        <v>9.7222222222222224E-3</v>
      </c>
      <c r="D5326">
        <v>1</v>
      </c>
      <c r="E5326">
        <v>10</v>
      </c>
      <c r="F5326" t="s">
        <v>4791</v>
      </c>
      <c r="G5326" t="s">
        <v>5118</v>
      </c>
      <c r="H5326">
        <v>10</v>
      </c>
      <c r="I5326">
        <v>17</v>
      </c>
      <c r="J5326">
        <v>4.51</v>
      </c>
      <c r="K5326">
        <v>5.54</v>
      </c>
      <c r="L5326">
        <v>81.3</v>
      </c>
      <c r="M5326" t="str">
        <f t="shared" si="251"/>
        <v/>
      </c>
      <c r="N5326" s="12" t="str">
        <f t="shared" si="252"/>
        <v/>
      </c>
      <c r="O5326" t="str">
        <f t="shared" si="253"/>
        <v/>
      </c>
    </row>
    <row r="5327" spans="1:15" x14ac:dyDescent="0.25">
      <c r="A5327">
        <v>1983</v>
      </c>
      <c r="G5327" t="s">
        <v>363</v>
      </c>
      <c r="H5327">
        <v>10</v>
      </c>
      <c r="I5327">
        <v>17</v>
      </c>
      <c r="J5327">
        <v>5.54</v>
      </c>
      <c r="K5327">
        <v>0</v>
      </c>
      <c r="M5327" t="str">
        <f t="shared" si="251"/>
        <v/>
      </c>
      <c r="N5327" s="12" t="str">
        <f t="shared" si="252"/>
        <v/>
      </c>
      <c r="O5327" t="str">
        <f t="shared" si="253"/>
        <v/>
      </c>
    </row>
    <row r="5328" spans="1:15" x14ac:dyDescent="0.25">
      <c r="A5328">
        <v>1983</v>
      </c>
      <c r="B5328">
        <v>3</v>
      </c>
      <c r="C5328" s="2">
        <v>0.625</v>
      </c>
      <c r="G5328" t="s">
        <v>5117</v>
      </c>
      <c r="H5328">
        <v>10</v>
      </c>
      <c r="I5328">
        <v>17</v>
      </c>
      <c r="J5328">
        <v>0</v>
      </c>
      <c r="K5328">
        <v>1.1399999999999999</v>
      </c>
      <c r="L5328">
        <v>78</v>
      </c>
      <c r="M5328" t="str">
        <f t="shared" si="251"/>
        <v/>
      </c>
      <c r="N5328" s="12" t="str">
        <f t="shared" si="252"/>
        <v/>
      </c>
      <c r="O5328" t="str">
        <f t="shared" si="253"/>
        <v/>
      </c>
    </row>
    <row r="5329" spans="1:15" x14ac:dyDescent="0.25">
      <c r="A5329">
        <v>1983</v>
      </c>
      <c r="B5329">
        <v>3</v>
      </c>
      <c r="C5329" s="2">
        <v>0.61805555555555558</v>
      </c>
      <c r="D5329">
        <v>1</v>
      </c>
      <c r="E5329">
        <v>10</v>
      </c>
      <c r="F5329" t="s">
        <v>3978</v>
      </c>
      <c r="G5329" t="s">
        <v>5116</v>
      </c>
      <c r="H5329">
        <v>10</v>
      </c>
      <c r="I5329">
        <v>17</v>
      </c>
      <c r="J5329">
        <v>1.1399999999999999</v>
      </c>
      <c r="K5329">
        <v>0.46</v>
      </c>
      <c r="L5329">
        <v>80.099999999999994</v>
      </c>
      <c r="M5329" t="str">
        <f t="shared" si="251"/>
        <v/>
      </c>
      <c r="N5329" s="12" t="str">
        <f t="shared" si="252"/>
        <v/>
      </c>
      <c r="O5329" t="str">
        <f t="shared" si="253"/>
        <v/>
      </c>
    </row>
    <row r="5330" spans="1:15" x14ac:dyDescent="0.25">
      <c r="A5330">
        <v>1983</v>
      </c>
      <c r="B5330">
        <v>3</v>
      </c>
      <c r="C5330" s="2">
        <v>0.60972222222222217</v>
      </c>
      <c r="D5330">
        <v>2</v>
      </c>
      <c r="E5330">
        <v>11</v>
      </c>
      <c r="F5330" t="s">
        <v>4439</v>
      </c>
      <c r="G5330" t="s">
        <v>4969</v>
      </c>
      <c r="H5330">
        <v>10</v>
      </c>
      <c r="I5330">
        <v>17</v>
      </c>
      <c r="J5330">
        <v>0.46</v>
      </c>
      <c r="K5330">
        <v>-1.42</v>
      </c>
      <c r="L5330">
        <v>85.2</v>
      </c>
      <c r="M5330" t="str">
        <f t="shared" si="251"/>
        <v/>
      </c>
      <c r="N5330" s="12" t="str">
        <f t="shared" si="252"/>
        <v/>
      </c>
      <c r="O5330" t="str">
        <f t="shared" si="253"/>
        <v/>
      </c>
    </row>
    <row r="5331" spans="1:15" x14ac:dyDescent="0.25">
      <c r="A5331">
        <v>1983</v>
      </c>
      <c r="B5331">
        <v>3</v>
      </c>
      <c r="C5331" s="2">
        <v>0.60138888888888886</v>
      </c>
      <c r="D5331">
        <v>3</v>
      </c>
      <c r="E5331">
        <v>20</v>
      </c>
      <c r="F5331" t="s">
        <v>4018</v>
      </c>
      <c r="G5331" t="s">
        <v>4989</v>
      </c>
      <c r="H5331">
        <v>10</v>
      </c>
      <c r="I5331">
        <v>17</v>
      </c>
      <c r="J5331">
        <v>-1.42</v>
      </c>
      <c r="K5331">
        <v>-1.83</v>
      </c>
      <c r="L5331">
        <v>86.3</v>
      </c>
      <c r="M5331" t="str">
        <f t="shared" si="251"/>
        <v/>
      </c>
      <c r="N5331" s="12" t="str">
        <f t="shared" si="252"/>
        <v/>
      </c>
      <c r="O5331" t="str">
        <f t="shared" si="253"/>
        <v/>
      </c>
    </row>
    <row r="5332" spans="1:15" x14ac:dyDescent="0.25">
      <c r="A5332">
        <v>1983</v>
      </c>
      <c r="B5332">
        <v>3</v>
      </c>
      <c r="C5332" s="2">
        <v>0.59305555555555556</v>
      </c>
      <c r="D5332">
        <v>4</v>
      </c>
      <c r="E5332">
        <v>20</v>
      </c>
      <c r="F5332" t="s">
        <v>4018</v>
      </c>
      <c r="G5332" t="s">
        <v>5115</v>
      </c>
      <c r="H5332">
        <v>10</v>
      </c>
      <c r="I5332">
        <v>17</v>
      </c>
      <c r="J5332">
        <v>-1.83</v>
      </c>
      <c r="K5332">
        <v>-1</v>
      </c>
      <c r="L5332">
        <v>84.3</v>
      </c>
      <c r="M5332" t="str">
        <f t="shared" si="251"/>
        <v/>
      </c>
      <c r="N5332" s="12" t="str">
        <f t="shared" si="252"/>
        <v/>
      </c>
      <c r="O5332" t="str">
        <f t="shared" si="253"/>
        <v/>
      </c>
    </row>
    <row r="5333" spans="1:15" x14ac:dyDescent="0.25">
      <c r="A5333">
        <v>1983</v>
      </c>
      <c r="B5333">
        <v>3</v>
      </c>
      <c r="C5333" s="2">
        <v>0.58333333333333337</v>
      </c>
      <c r="D5333">
        <v>1</v>
      </c>
      <c r="E5333">
        <v>10</v>
      </c>
      <c r="F5333" t="s">
        <v>5114</v>
      </c>
      <c r="G5333" t="s">
        <v>5113</v>
      </c>
      <c r="H5333">
        <v>10</v>
      </c>
      <c r="I5333">
        <v>17</v>
      </c>
      <c r="J5333">
        <v>1</v>
      </c>
      <c r="K5333">
        <v>1.68</v>
      </c>
      <c r="L5333">
        <v>86</v>
      </c>
      <c r="M5333" t="str">
        <f t="shared" si="251"/>
        <v/>
      </c>
      <c r="N5333" s="12" t="str">
        <f t="shared" si="252"/>
        <v/>
      </c>
      <c r="O5333" t="str">
        <f t="shared" si="253"/>
        <v/>
      </c>
    </row>
    <row r="5334" spans="1:15" x14ac:dyDescent="0.25">
      <c r="A5334">
        <v>1983</v>
      </c>
      <c r="B5334">
        <v>3</v>
      </c>
      <c r="C5334" s="2">
        <v>0.56736111111111109</v>
      </c>
      <c r="D5334">
        <v>2</v>
      </c>
      <c r="E5334">
        <v>1</v>
      </c>
      <c r="F5334" t="s">
        <v>4846</v>
      </c>
      <c r="G5334" t="s">
        <v>5101</v>
      </c>
      <c r="H5334">
        <v>10</v>
      </c>
      <c r="I5334">
        <v>17</v>
      </c>
      <c r="J5334">
        <v>1.68</v>
      </c>
      <c r="K5334">
        <v>0.96</v>
      </c>
      <c r="L5334">
        <v>84.4</v>
      </c>
      <c r="M5334" t="str">
        <f t="shared" si="251"/>
        <v/>
      </c>
      <c r="N5334" s="12" t="str">
        <f t="shared" si="252"/>
        <v/>
      </c>
      <c r="O5334" t="str">
        <f t="shared" si="253"/>
        <v/>
      </c>
    </row>
    <row r="5335" spans="1:15" x14ac:dyDescent="0.25">
      <c r="A5335">
        <v>1983</v>
      </c>
      <c r="B5335">
        <v>3</v>
      </c>
      <c r="C5335" s="2">
        <v>0.55138888888888882</v>
      </c>
      <c r="D5335">
        <v>3</v>
      </c>
      <c r="E5335">
        <v>1</v>
      </c>
      <c r="F5335" t="s">
        <v>4846</v>
      </c>
      <c r="G5335" t="s">
        <v>5112</v>
      </c>
      <c r="H5335">
        <v>10</v>
      </c>
      <c r="I5335">
        <v>17</v>
      </c>
      <c r="J5335">
        <v>0.96</v>
      </c>
      <c r="K5335">
        <v>1.66</v>
      </c>
      <c r="L5335">
        <v>86.2</v>
      </c>
      <c r="M5335" t="str">
        <f t="shared" si="251"/>
        <v/>
      </c>
      <c r="N5335" s="12" t="str">
        <f t="shared" si="252"/>
        <v/>
      </c>
      <c r="O5335" t="str">
        <f t="shared" si="253"/>
        <v/>
      </c>
    </row>
    <row r="5336" spans="1:15" x14ac:dyDescent="0.25">
      <c r="A5336">
        <v>1983</v>
      </c>
      <c r="B5336">
        <v>3</v>
      </c>
      <c r="C5336" s="2">
        <v>0.53541666666666665</v>
      </c>
      <c r="D5336">
        <v>1</v>
      </c>
      <c r="E5336">
        <v>10</v>
      </c>
      <c r="F5336" t="s">
        <v>5069</v>
      </c>
      <c r="G5336" t="s">
        <v>5071</v>
      </c>
      <c r="H5336">
        <v>10</v>
      </c>
      <c r="I5336">
        <v>17</v>
      </c>
      <c r="J5336">
        <v>1.66</v>
      </c>
      <c r="K5336">
        <v>1.1200000000000001</v>
      </c>
      <c r="L5336">
        <v>85</v>
      </c>
      <c r="M5336" t="str">
        <f t="shared" si="251"/>
        <v/>
      </c>
      <c r="N5336" s="12" t="str">
        <f t="shared" si="252"/>
        <v/>
      </c>
      <c r="O5336" t="str">
        <f t="shared" si="253"/>
        <v/>
      </c>
    </row>
    <row r="5337" spans="1:15" x14ac:dyDescent="0.25">
      <c r="A5337">
        <v>1983</v>
      </c>
      <c r="B5337">
        <v>3</v>
      </c>
      <c r="C5337" s="2">
        <v>0.51944444444444449</v>
      </c>
      <c r="D5337">
        <v>2</v>
      </c>
      <c r="E5337">
        <v>10</v>
      </c>
      <c r="F5337" t="s">
        <v>5069</v>
      </c>
      <c r="G5337" t="s">
        <v>5111</v>
      </c>
      <c r="H5337">
        <v>10</v>
      </c>
      <c r="I5337">
        <v>17</v>
      </c>
      <c r="J5337">
        <v>1.1200000000000001</v>
      </c>
      <c r="K5337">
        <v>0.96</v>
      </c>
      <c r="L5337">
        <v>84.7</v>
      </c>
      <c r="M5337" t="str">
        <f t="shared" si="251"/>
        <v/>
      </c>
      <c r="N5337" s="12" t="str">
        <f t="shared" si="252"/>
        <v/>
      </c>
      <c r="O5337" t="str">
        <f t="shared" si="253"/>
        <v/>
      </c>
    </row>
    <row r="5338" spans="1:15" x14ac:dyDescent="0.25">
      <c r="A5338">
        <v>1983</v>
      </c>
      <c r="B5338">
        <v>3</v>
      </c>
      <c r="C5338" s="2">
        <v>0.50347222222222221</v>
      </c>
      <c r="D5338">
        <v>3</v>
      </c>
      <c r="E5338">
        <v>6</v>
      </c>
      <c r="F5338" t="s">
        <v>5077</v>
      </c>
      <c r="G5338" t="s">
        <v>5110</v>
      </c>
      <c r="H5338">
        <v>10</v>
      </c>
      <c r="I5338">
        <v>17</v>
      </c>
      <c r="J5338">
        <v>0.96</v>
      </c>
      <c r="K5338">
        <v>-0.39</v>
      </c>
      <c r="L5338">
        <v>81.099999999999994</v>
      </c>
      <c r="M5338" t="str">
        <f t="shared" si="251"/>
        <v/>
      </c>
      <c r="N5338" s="12" t="str">
        <f t="shared" si="252"/>
        <v/>
      </c>
      <c r="O5338" t="str">
        <f t="shared" si="253"/>
        <v/>
      </c>
    </row>
    <row r="5339" spans="1:15" x14ac:dyDescent="0.25">
      <c r="A5339">
        <v>1983</v>
      </c>
      <c r="B5339">
        <v>3</v>
      </c>
      <c r="C5339" s="2">
        <v>0.48749999999999999</v>
      </c>
      <c r="D5339">
        <v>4</v>
      </c>
      <c r="E5339">
        <v>6</v>
      </c>
      <c r="F5339" t="s">
        <v>5077</v>
      </c>
      <c r="G5339" t="s">
        <v>5109</v>
      </c>
      <c r="H5339">
        <v>10</v>
      </c>
      <c r="I5339">
        <v>17</v>
      </c>
      <c r="J5339">
        <v>-0.39</v>
      </c>
      <c r="K5339">
        <v>-1.33</v>
      </c>
      <c r="L5339">
        <v>78.2</v>
      </c>
      <c r="M5339" t="str">
        <f t="shared" si="251"/>
        <v/>
      </c>
      <c r="N5339" s="12" t="str">
        <f t="shared" si="252"/>
        <v/>
      </c>
      <c r="O5339" t="str">
        <f t="shared" si="253"/>
        <v/>
      </c>
    </row>
    <row r="5340" spans="1:15" x14ac:dyDescent="0.25">
      <c r="A5340">
        <v>1983</v>
      </c>
      <c r="B5340">
        <v>3</v>
      </c>
      <c r="C5340" s="2">
        <v>0.47013888888888888</v>
      </c>
      <c r="D5340">
        <v>1</v>
      </c>
      <c r="E5340">
        <v>10</v>
      </c>
      <c r="F5340" t="s">
        <v>3959</v>
      </c>
      <c r="G5340" t="s">
        <v>5108</v>
      </c>
      <c r="H5340">
        <v>10</v>
      </c>
      <c r="I5340">
        <v>17</v>
      </c>
      <c r="J5340">
        <v>1.33</v>
      </c>
      <c r="K5340">
        <v>1.74</v>
      </c>
      <c r="L5340">
        <v>77</v>
      </c>
      <c r="M5340" t="str">
        <f t="shared" si="251"/>
        <v/>
      </c>
      <c r="N5340" s="12" t="str">
        <f t="shared" si="252"/>
        <v/>
      </c>
      <c r="O5340" t="str">
        <f t="shared" si="253"/>
        <v/>
      </c>
    </row>
    <row r="5341" spans="1:15" x14ac:dyDescent="0.25">
      <c r="A5341">
        <v>1983</v>
      </c>
      <c r="B5341">
        <v>3</v>
      </c>
      <c r="C5341" s="2">
        <v>0.45208333333333334</v>
      </c>
      <c r="D5341">
        <v>2</v>
      </c>
      <c r="E5341">
        <v>3</v>
      </c>
      <c r="F5341" t="s">
        <v>3948</v>
      </c>
      <c r="G5341" t="s">
        <v>4983</v>
      </c>
      <c r="H5341">
        <v>10</v>
      </c>
      <c r="I5341">
        <v>17</v>
      </c>
      <c r="J5341">
        <v>1.74</v>
      </c>
      <c r="K5341">
        <v>2.06</v>
      </c>
      <c r="L5341">
        <v>76</v>
      </c>
      <c r="M5341" t="str">
        <f t="shared" si="251"/>
        <v/>
      </c>
      <c r="N5341" s="12" t="str">
        <f t="shared" si="252"/>
        <v/>
      </c>
      <c r="O5341" t="str">
        <f t="shared" si="253"/>
        <v/>
      </c>
    </row>
    <row r="5342" spans="1:15" x14ac:dyDescent="0.25">
      <c r="A5342">
        <v>1983</v>
      </c>
      <c r="B5342">
        <v>3</v>
      </c>
      <c r="C5342" s="2">
        <v>0.43402777777777773</v>
      </c>
      <c r="D5342">
        <v>1</v>
      </c>
      <c r="E5342">
        <v>10</v>
      </c>
      <c r="F5342" t="s">
        <v>4419</v>
      </c>
      <c r="G5342" t="s">
        <v>5107</v>
      </c>
      <c r="H5342">
        <v>10</v>
      </c>
      <c r="I5342">
        <v>17</v>
      </c>
      <c r="J5342">
        <v>2.06</v>
      </c>
      <c r="K5342">
        <v>5.14</v>
      </c>
      <c r="L5342">
        <v>63.9</v>
      </c>
      <c r="M5342" t="str">
        <f t="shared" si="251"/>
        <v/>
      </c>
      <c r="N5342" s="12" t="str">
        <f t="shared" si="252"/>
        <v/>
      </c>
      <c r="O5342" t="str">
        <f t="shared" si="253"/>
        <v/>
      </c>
    </row>
    <row r="5343" spans="1:15" x14ac:dyDescent="0.25">
      <c r="A5343">
        <v>1983</v>
      </c>
      <c r="B5343">
        <v>3</v>
      </c>
      <c r="C5343" s="2">
        <v>0.41597222222222219</v>
      </c>
      <c r="D5343">
        <v>1</v>
      </c>
      <c r="E5343">
        <v>9</v>
      </c>
      <c r="F5343" t="s">
        <v>4793</v>
      </c>
      <c r="G5343" t="s">
        <v>4975</v>
      </c>
      <c r="H5343">
        <v>10</v>
      </c>
      <c r="I5343">
        <v>17</v>
      </c>
      <c r="J5343">
        <v>5.14</v>
      </c>
      <c r="K5343">
        <v>4.76</v>
      </c>
      <c r="L5343">
        <v>65.599999999999994</v>
      </c>
      <c r="M5343" t="str">
        <f t="shared" si="251"/>
        <v/>
      </c>
      <c r="N5343" s="12" t="str">
        <f t="shared" si="252"/>
        <v/>
      </c>
      <c r="O5343" t="str">
        <f t="shared" si="253"/>
        <v/>
      </c>
    </row>
    <row r="5344" spans="1:15" x14ac:dyDescent="0.25">
      <c r="A5344">
        <v>1983</v>
      </c>
      <c r="B5344">
        <v>3</v>
      </c>
      <c r="C5344" s="2">
        <v>0.3979166666666667</v>
      </c>
      <c r="D5344">
        <v>2</v>
      </c>
      <c r="E5344">
        <v>7</v>
      </c>
      <c r="F5344" t="s">
        <v>5106</v>
      </c>
      <c r="G5344" t="s">
        <v>5105</v>
      </c>
      <c r="H5344">
        <v>10</v>
      </c>
      <c r="I5344">
        <v>17</v>
      </c>
      <c r="J5344">
        <v>4.76</v>
      </c>
      <c r="K5344">
        <v>4.72</v>
      </c>
      <c r="L5344">
        <v>65.8</v>
      </c>
      <c r="M5344" t="str">
        <f t="shared" si="251"/>
        <v/>
      </c>
      <c r="N5344" s="12" t="str">
        <f t="shared" si="252"/>
        <v/>
      </c>
      <c r="O5344" t="str">
        <f t="shared" si="253"/>
        <v/>
      </c>
    </row>
    <row r="5345" spans="1:15" x14ac:dyDescent="0.25">
      <c r="A5345">
        <v>1983</v>
      </c>
      <c r="B5345">
        <v>3</v>
      </c>
      <c r="C5345" s="2">
        <v>0.37986111111111115</v>
      </c>
      <c r="D5345">
        <v>3</v>
      </c>
      <c r="E5345">
        <v>3</v>
      </c>
      <c r="F5345" t="s">
        <v>5082</v>
      </c>
      <c r="G5345" t="s">
        <v>5104</v>
      </c>
      <c r="H5345">
        <v>10</v>
      </c>
      <c r="I5345">
        <v>17</v>
      </c>
      <c r="J5345">
        <v>4.72</v>
      </c>
      <c r="K5345">
        <v>3.04</v>
      </c>
      <c r="L5345">
        <v>72.7</v>
      </c>
      <c r="M5345" t="str">
        <f t="shared" si="251"/>
        <v/>
      </c>
      <c r="N5345" s="12" t="str">
        <f t="shared" si="252"/>
        <v/>
      </c>
      <c r="O5345" t="str">
        <f t="shared" si="253"/>
        <v/>
      </c>
    </row>
    <row r="5346" spans="1:15" x14ac:dyDescent="0.25">
      <c r="A5346">
        <v>1983</v>
      </c>
      <c r="B5346">
        <v>3</v>
      </c>
      <c r="C5346" s="2">
        <v>0.36180555555555555</v>
      </c>
      <c r="D5346">
        <v>4</v>
      </c>
      <c r="E5346">
        <v>3</v>
      </c>
      <c r="F5346" t="s">
        <v>5082</v>
      </c>
      <c r="G5346" t="s">
        <v>5103</v>
      </c>
      <c r="H5346">
        <v>13</v>
      </c>
      <c r="I5346">
        <v>17</v>
      </c>
      <c r="J5346">
        <v>3.04</v>
      </c>
      <c r="K5346">
        <v>3</v>
      </c>
      <c r="L5346">
        <v>73</v>
      </c>
      <c r="M5346">
        <f t="shared" si="251"/>
        <v>3</v>
      </c>
      <c r="N5346" s="12">
        <f t="shared" si="252"/>
        <v>2.521990740740741E-2</v>
      </c>
      <c r="O5346">
        <f t="shared" si="253"/>
        <v>4</v>
      </c>
    </row>
    <row r="5347" spans="1:15" x14ac:dyDescent="0.25">
      <c r="A5347">
        <v>1983</v>
      </c>
      <c r="B5347">
        <v>3</v>
      </c>
      <c r="C5347" s="2">
        <v>0.33958333333333335</v>
      </c>
      <c r="G5347" t="s">
        <v>5102</v>
      </c>
      <c r="H5347">
        <v>13</v>
      </c>
      <c r="I5347">
        <v>17</v>
      </c>
      <c r="J5347">
        <v>0</v>
      </c>
      <c r="K5347">
        <v>0.87</v>
      </c>
      <c r="L5347">
        <v>76.400000000000006</v>
      </c>
      <c r="M5347" t="str">
        <f t="shared" si="251"/>
        <v/>
      </c>
      <c r="N5347" s="12" t="str">
        <f t="shared" si="252"/>
        <v/>
      </c>
      <c r="O5347" t="str">
        <f t="shared" si="253"/>
        <v/>
      </c>
    </row>
    <row r="5348" spans="1:15" x14ac:dyDescent="0.25">
      <c r="A5348">
        <v>1983</v>
      </c>
      <c r="B5348">
        <v>3</v>
      </c>
      <c r="C5348" s="2">
        <v>0.33333333333333331</v>
      </c>
      <c r="D5348">
        <v>1</v>
      </c>
      <c r="E5348">
        <v>10</v>
      </c>
      <c r="F5348" t="s">
        <v>5099</v>
      </c>
      <c r="G5348" t="s">
        <v>5101</v>
      </c>
      <c r="H5348">
        <v>13</v>
      </c>
      <c r="I5348">
        <v>17</v>
      </c>
      <c r="J5348">
        <v>0.87</v>
      </c>
      <c r="K5348">
        <v>0.33</v>
      </c>
      <c r="L5348">
        <v>74.400000000000006</v>
      </c>
      <c r="M5348" t="str">
        <f t="shared" si="251"/>
        <v/>
      </c>
      <c r="N5348" s="12" t="str">
        <f t="shared" si="252"/>
        <v/>
      </c>
      <c r="O5348" t="str">
        <f t="shared" si="253"/>
        <v/>
      </c>
    </row>
    <row r="5349" spans="1:15" x14ac:dyDescent="0.25">
      <c r="A5349">
        <v>1983</v>
      </c>
      <c r="B5349">
        <v>3</v>
      </c>
      <c r="C5349" s="2">
        <v>0.32361111111111113</v>
      </c>
      <c r="D5349">
        <v>2</v>
      </c>
      <c r="E5349">
        <v>10</v>
      </c>
      <c r="F5349" t="s">
        <v>5099</v>
      </c>
      <c r="G5349" t="s">
        <v>5071</v>
      </c>
      <c r="H5349">
        <v>13</v>
      </c>
      <c r="I5349">
        <v>17</v>
      </c>
      <c r="J5349">
        <v>0.33</v>
      </c>
      <c r="K5349">
        <v>-0.36</v>
      </c>
      <c r="L5349">
        <v>71.8</v>
      </c>
      <c r="M5349" t="str">
        <f t="shared" si="251"/>
        <v/>
      </c>
      <c r="N5349" s="12" t="str">
        <f t="shared" si="252"/>
        <v/>
      </c>
      <c r="O5349" t="str">
        <f t="shared" si="253"/>
        <v/>
      </c>
    </row>
    <row r="5350" spans="1:15" x14ac:dyDescent="0.25">
      <c r="A5350">
        <v>1983</v>
      </c>
      <c r="B5350">
        <v>3</v>
      </c>
      <c r="C5350" s="2">
        <v>0.31388888888888888</v>
      </c>
      <c r="D5350">
        <v>3</v>
      </c>
      <c r="E5350">
        <v>10</v>
      </c>
      <c r="F5350" t="s">
        <v>5099</v>
      </c>
      <c r="G5350" t="s">
        <v>5100</v>
      </c>
      <c r="H5350">
        <v>13</v>
      </c>
      <c r="I5350">
        <v>17</v>
      </c>
      <c r="J5350">
        <v>-0.36</v>
      </c>
      <c r="K5350">
        <v>-1.44</v>
      </c>
      <c r="L5350">
        <v>67.2</v>
      </c>
      <c r="M5350" t="str">
        <f t="shared" si="251"/>
        <v/>
      </c>
      <c r="N5350" s="12" t="str">
        <f t="shared" si="252"/>
        <v/>
      </c>
      <c r="O5350" t="str">
        <f t="shared" si="253"/>
        <v/>
      </c>
    </row>
    <row r="5351" spans="1:15" x14ac:dyDescent="0.25">
      <c r="A5351">
        <v>1983</v>
      </c>
      <c r="B5351">
        <v>3</v>
      </c>
      <c r="C5351" s="2">
        <v>0.30416666666666664</v>
      </c>
      <c r="D5351">
        <v>4</v>
      </c>
      <c r="E5351">
        <v>10</v>
      </c>
      <c r="F5351" t="s">
        <v>5099</v>
      </c>
      <c r="G5351" t="s">
        <v>5098</v>
      </c>
      <c r="H5351">
        <v>13</v>
      </c>
      <c r="I5351">
        <v>17</v>
      </c>
      <c r="J5351">
        <v>-1.44</v>
      </c>
      <c r="K5351">
        <v>-2.13</v>
      </c>
      <c r="L5351">
        <v>64.2</v>
      </c>
      <c r="M5351" t="str">
        <f t="shared" si="251"/>
        <v/>
      </c>
      <c r="N5351" s="12" t="str">
        <f t="shared" si="252"/>
        <v/>
      </c>
      <c r="O5351" t="str">
        <f t="shared" si="253"/>
        <v/>
      </c>
    </row>
    <row r="5352" spans="1:15" x14ac:dyDescent="0.25">
      <c r="A5352">
        <v>1983</v>
      </c>
      <c r="B5352">
        <v>3</v>
      </c>
      <c r="C5352" s="2">
        <v>0.29444444444444445</v>
      </c>
      <c r="D5352">
        <v>1</v>
      </c>
      <c r="E5352">
        <v>10</v>
      </c>
      <c r="F5352" t="s">
        <v>3990</v>
      </c>
      <c r="G5352" t="s">
        <v>4975</v>
      </c>
      <c r="H5352">
        <v>13</v>
      </c>
      <c r="I5352">
        <v>17</v>
      </c>
      <c r="J5352">
        <v>2.13</v>
      </c>
      <c r="K5352">
        <v>1.85</v>
      </c>
      <c r="L5352">
        <v>65.5</v>
      </c>
      <c r="M5352" t="str">
        <f t="shared" si="251"/>
        <v/>
      </c>
      <c r="N5352" s="12" t="str">
        <f t="shared" si="252"/>
        <v/>
      </c>
      <c r="O5352" t="str">
        <f t="shared" si="253"/>
        <v/>
      </c>
    </row>
    <row r="5353" spans="1:15" x14ac:dyDescent="0.25">
      <c r="A5353">
        <v>1983</v>
      </c>
      <c r="B5353">
        <v>3</v>
      </c>
      <c r="C5353" s="2">
        <v>0.27847222222222223</v>
      </c>
      <c r="D5353">
        <v>2</v>
      </c>
      <c r="E5353">
        <v>8</v>
      </c>
      <c r="F5353" t="s">
        <v>3903</v>
      </c>
      <c r="G5353" t="s">
        <v>4975</v>
      </c>
      <c r="H5353">
        <v>13</v>
      </c>
      <c r="I5353">
        <v>17</v>
      </c>
      <c r="J5353">
        <v>1.85</v>
      </c>
      <c r="K5353">
        <v>1.42</v>
      </c>
      <c r="L5353">
        <v>67.400000000000006</v>
      </c>
      <c r="M5353" t="str">
        <f t="shared" si="251"/>
        <v/>
      </c>
      <c r="N5353" s="12" t="str">
        <f t="shared" si="252"/>
        <v/>
      </c>
      <c r="O5353" t="str">
        <f t="shared" si="253"/>
        <v/>
      </c>
    </row>
    <row r="5354" spans="1:15" x14ac:dyDescent="0.25">
      <c r="A5354">
        <v>1983</v>
      </c>
      <c r="B5354">
        <v>3</v>
      </c>
      <c r="C5354" s="2">
        <v>0.26250000000000001</v>
      </c>
      <c r="D5354">
        <v>3</v>
      </c>
      <c r="E5354">
        <v>6</v>
      </c>
      <c r="F5354" t="s">
        <v>4822</v>
      </c>
      <c r="G5354" t="s">
        <v>4989</v>
      </c>
      <c r="H5354">
        <v>13</v>
      </c>
      <c r="I5354">
        <v>17</v>
      </c>
      <c r="J5354">
        <v>1.42</v>
      </c>
      <c r="K5354">
        <v>7.0000000000000007E-2</v>
      </c>
      <c r="L5354">
        <v>73.3</v>
      </c>
      <c r="M5354" t="str">
        <f t="shared" si="251"/>
        <v/>
      </c>
      <c r="N5354" s="12" t="str">
        <f t="shared" si="252"/>
        <v/>
      </c>
      <c r="O5354" t="str">
        <f t="shared" si="253"/>
        <v/>
      </c>
    </row>
    <row r="5355" spans="1:15" x14ac:dyDescent="0.25">
      <c r="A5355">
        <v>1983</v>
      </c>
      <c r="B5355">
        <v>3</v>
      </c>
      <c r="C5355" s="2">
        <v>0.24652777777777779</v>
      </c>
      <c r="D5355">
        <v>4</v>
      </c>
      <c r="E5355">
        <v>6</v>
      </c>
      <c r="F5355" t="s">
        <v>4822</v>
      </c>
      <c r="G5355" t="s">
        <v>5097</v>
      </c>
      <c r="H5355">
        <v>13</v>
      </c>
      <c r="I5355">
        <v>17</v>
      </c>
      <c r="J5355">
        <v>7.0000000000000007E-2</v>
      </c>
      <c r="K5355">
        <v>-0.04</v>
      </c>
      <c r="L5355">
        <v>73.900000000000006</v>
      </c>
      <c r="M5355" t="str">
        <f t="shared" si="251"/>
        <v/>
      </c>
      <c r="N5355" s="12" t="str">
        <f t="shared" si="252"/>
        <v/>
      </c>
      <c r="O5355" t="str">
        <f t="shared" si="253"/>
        <v/>
      </c>
    </row>
    <row r="5356" spans="1:15" x14ac:dyDescent="0.25">
      <c r="A5356">
        <v>1983</v>
      </c>
      <c r="B5356">
        <v>3</v>
      </c>
      <c r="C5356" s="2">
        <v>0.22847222222222222</v>
      </c>
      <c r="D5356">
        <v>1</v>
      </c>
      <c r="E5356">
        <v>10</v>
      </c>
      <c r="F5356" t="s">
        <v>5065</v>
      </c>
      <c r="G5356" t="s">
        <v>5096</v>
      </c>
      <c r="H5356">
        <v>13</v>
      </c>
      <c r="I5356">
        <v>17</v>
      </c>
      <c r="J5356">
        <v>0.04</v>
      </c>
      <c r="K5356">
        <v>0.28000000000000003</v>
      </c>
      <c r="L5356">
        <v>75</v>
      </c>
      <c r="M5356" t="str">
        <f t="shared" si="251"/>
        <v/>
      </c>
      <c r="N5356" s="12" t="str">
        <f t="shared" si="252"/>
        <v/>
      </c>
      <c r="O5356" t="str">
        <f t="shared" si="253"/>
        <v/>
      </c>
    </row>
    <row r="5357" spans="1:15" x14ac:dyDescent="0.25">
      <c r="A5357">
        <v>1983</v>
      </c>
      <c r="B5357">
        <v>3</v>
      </c>
      <c r="C5357" s="2">
        <v>0.21249999999999999</v>
      </c>
      <c r="D5357">
        <v>2</v>
      </c>
      <c r="E5357">
        <v>5</v>
      </c>
      <c r="F5357" t="s">
        <v>4888</v>
      </c>
      <c r="G5357" t="s">
        <v>5081</v>
      </c>
      <c r="H5357">
        <v>13</v>
      </c>
      <c r="I5357">
        <v>17</v>
      </c>
      <c r="J5357">
        <v>0.28000000000000003</v>
      </c>
      <c r="K5357">
        <v>-0.4</v>
      </c>
      <c r="L5357">
        <v>72.3</v>
      </c>
      <c r="M5357" t="str">
        <f t="shared" si="251"/>
        <v/>
      </c>
      <c r="N5357" s="12" t="str">
        <f t="shared" si="252"/>
        <v/>
      </c>
      <c r="O5357" t="str">
        <f t="shared" si="253"/>
        <v/>
      </c>
    </row>
    <row r="5358" spans="1:15" x14ac:dyDescent="0.25">
      <c r="A5358">
        <v>1983</v>
      </c>
      <c r="B5358">
        <v>3</v>
      </c>
      <c r="C5358" s="2">
        <v>0.19652777777777777</v>
      </c>
      <c r="D5358">
        <v>3</v>
      </c>
      <c r="E5358">
        <v>4</v>
      </c>
      <c r="F5358" t="s">
        <v>4874</v>
      </c>
      <c r="G5358" t="s">
        <v>5071</v>
      </c>
      <c r="H5358">
        <v>13</v>
      </c>
      <c r="I5358">
        <v>17</v>
      </c>
      <c r="J5358">
        <v>-0.4</v>
      </c>
      <c r="K5358">
        <v>-1.77</v>
      </c>
      <c r="L5358">
        <v>66.099999999999994</v>
      </c>
      <c r="M5358" t="str">
        <f t="shared" si="251"/>
        <v/>
      </c>
      <c r="N5358" s="12" t="str">
        <f t="shared" si="252"/>
        <v/>
      </c>
      <c r="O5358" t="str">
        <f t="shared" si="253"/>
        <v/>
      </c>
    </row>
    <row r="5359" spans="1:15" x14ac:dyDescent="0.25">
      <c r="A5359">
        <v>1983</v>
      </c>
      <c r="B5359">
        <v>3</v>
      </c>
      <c r="C5359" s="2">
        <v>0.18055555555555555</v>
      </c>
      <c r="D5359">
        <v>4</v>
      </c>
      <c r="E5359">
        <v>4</v>
      </c>
      <c r="F5359" t="s">
        <v>4874</v>
      </c>
      <c r="G5359" t="s">
        <v>5095</v>
      </c>
      <c r="H5359">
        <v>13</v>
      </c>
      <c r="I5359">
        <v>17</v>
      </c>
      <c r="J5359">
        <v>-1.77</v>
      </c>
      <c r="K5359">
        <v>-1.47</v>
      </c>
      <c r="L5359">
        <v>67.599999999999994</v>
      </c>
      <c r="M5359" t="str">
        <f t="shared" si="251"/>
        <v/>
      </c>
      <c r="N5359" s="12" t="str">
        <f t="shared" si="252"/>
        <v/>
      </c>
      <c r="O5359" t="str">
        <f t="shared" si="253"/>
        <v/>
      </c>
    </row>
    <row r="5360" spans="1:15" x14ac:dyDescent="0.25">
      <c r="A5360">
        <v>1983</v>
      </c>
      <c r="B5360">
        <v>3</v>
      </c>
      <c r="C5360" s="2">
        <v>0.16319444444444445</v>
      </c>
      <c r="D5360">
        <v>1</v>
      </c>
      <c r="E5360">
        <v>10</v>
      </c>
      <c r="F5360" t="s">
        <v>3911</v>
      </c>
      <c r="G5360" t="s">
        <v>5094</v>
      </c>
      <c r="H5360">
        <v>13</v>
      </c>
      <c r="I5360">
        <v>17</v>
      </c>
      <c r="J5360">
        <v>1.47</v>
      </c>
      <c r="K5360">
        <v>-2.46</v>
      </c>
      <c r="L5360">
        <v>83.6</v>
      </c>
      <c r="M5360" t="str">
        <f t="shared" si="251"/>
        <v/>
      </c>
      <c r="N5360" s="12" t="str">
        <f t="shared" si="252"/>
        <v/>
      </c>
      <c r="O5360" t="str">
        <f t="shared" si="253"/>
        <v/>
      </c>
    </row>
    <row r="5361" spans="1:15" x14ac:dyDescent="0.25">
      <c r="A5361">
        <v>1983</v>
      </c>
      <c r="B5361">
        <v>3</v>
      </c>
      <c r="C5361" s="2">
        <v>0.15902777777777777</v>
      </c>
      <c r="D5361">
        <v>1</v>
      </c>
      <c r="E5361">
        <v>10</v>
      </c>
      <c r="F5361" t="s">
        <v>4419</v>
      </c>
      <c r="H5361">
        <v>13</v>
      </c>
      <c r="I5361">
        <v>17</v>
      </c>
      <c r="J5361">
        <v>2.46</v>
      </c>
      <c r="K5361">
        <v>3.19</v>
      </c>
      <c r="L5361">
        <v>85.9</v>
      </c>
      <c r="M5361" t="str">
        <f t="shared" si="251"/>
        <v/>
      </c>
      <c r="N5361" s="12" t="str">
        <f t="shared" si="252"/>
        <v/>
      </c>
      <c r="O5361" t="str">
        <f t="shared" si="253"/>
        <v/>
      </c>
    </row>
    <row r="5362" spans="1:15" x14ac:dyDescent="0.25">
      <c r="A5362">
        <v>1983</v>
      </c>
      <c r="B5362">
        <v>3</v>
      </c>
      <c r="C5362" s="2">
        <v>0.14791666666666667</v>
      </c>
      <c r="D5362">
        <v>1</v>
      </c>
      <c r="E5362">
        <v>5</v>
      </c>
      <c r="F5362" t="s">
        <v>4016</v>
      </c>
      <c r="G5362" t="s">
        <v>5093</v>
      </c>
      <c r="H5362">
        <v>13</v>
      </c>
      <c r="I5362">
        <v>17</v>
      </c>
      <c r="J5362">
        <v>3.19</v>
      </c>
      <c r="K5362">
        <v>3.12</v>
      </c>
      <c r="L5362">
        <v>85.9</v>
      </c>
      <c r="M5362" t="str">
        <f t="shared" si="251"/>
        <v/>
      </c>
      <c r="N5362" s="12" t="str">
        <f t="shared" si="252"/>
        <v/>
      </c>
      <c r="O5362" t="str">
        <f t="shared" si="253"/>
        <v/>
      </c>
    </row>
    <row r="5363" spans="1:15" x14ac:dyDescent="0.25">
      <c r="A5363">
        <v>1983</v>
      </c>
      <c r="B5363">
        <v>3</v>
      </c>
      <c r="C5363" s="2">
        <v>0.13680555555555554</v>
      </c>
      <c r="D5363">
        <v>1</v>
      </c>
      <c r="E5363">
        <v>10</v>
      </c>
      <c r="F5363" t="s">
        <v>3950</v>
      </c>
      <c r="G5363" t="s">
        <v>5092</v>
      </c>
      <c r="H5363">
        <v>13</v>
      </c>
      <c r="I5363">
        <v>17</v>
      </c>
      <c r="J5363">
        <v>3.12</v>
      </c>
      <c r="K5363">
        <v>2.2999999999999998</v>
      </c>
      <c r="L5363">
        <v>83.4</v>
      </c>
      <c r="M5363" t="str">
        <f t="shared" si="251"/>
        <v/>
      </c>
      <c r="N5363" s="12" t="str">
        <f t="shared" si="252"/>
        <v/>
      </c>
      <c r="O5363" t="str">
        <f t="shared" si="253"/>
        <v/>
      </c>
    </row>
    <row r="5364" spans="1:15" x14ac:dyDescent="0.25">
      <c r="A5364">
        <v>1983</v>
      </c>
      <c r="B5364">
        <v>3</v>
      </c>
      <c r="C5364" s="2">
        <v>0.12569444444444444</v>
      </c>
      <c r="D5364">
        <v>2</v>
      </c>
      <c r="E5364">
        <v>12</v>
      </c>
      <c r="F5364" t="s">
        <v>3964</v>
      </c>
      <c r="G5364" t="s">
        <v>5091</v>
      </c>
      <c r="H5364">
        <v>13</v>
      </c>
      <c r="I5364">
        <v>17</v>
      </c>
      <c r="J5364">
        <v>2.2999999999999998</v>
      </c>
      <c r="K5364">
        <v>0.38</v>
      </c>
      <c r="L5364">
        <v>76.3</v>
      </c>
      <c r="M5364" t="str">
        <f t="shared" si="251"/>
        <v/>
      </c>
      <c r="N5364" s="12" t="str">
        <f t="shared" si="252"/>
        <v/>
      </c>
      <c r="O5364" t="str">
        <f t="shared" si="253"/>
        <v/>
      </c>
    </row>
    <row r="5365" spans="1:15" x14ac:dyDescent="0.25">
      <c r="A5365">
        <v>1983</v>
      </c>
      <c r="B5365">
        <v>3</v>
      </c>
      <c r="C5365" s="2">
        <v>0.1125</v>
      </c>
      <c r="D5365">
        <v>1</v>
      </c>
      <c r="E5365">
        <v>10</v>
      </c>
      <c r="F5365" t="s">
        <v>4992</v>
      </c>
      <c r="G5365" t="s">
        <v>5086</v>
      </c>
      <c r="H5365">
        <v>13</v>
      </c>
      <c r="I5365">
        <v>17</v>
      </c>
      <c r="J5365">
        <v>-0.38</v>
      </c>
      <c r="K5365">
        <v>-0.1</v>
      </c>
      <c r="L5365">
        <v>75.2</v>
      </c>
      <c r="M5365" t="str">
        <f t="shared" si="251"/>
        <v/>
      </c>
      <c r="N5365" s="12" t="str">
        <f t="shared" si="252"/>
        <v/>
      </c>
      <c r="O5365" t="str">
        <f t="shared" si="253"/>
        <v/>
      </c>
    </row>
    <row r="5366" spans="1:15" x14ac:dyDescent="0.25">
      <c r="A5366">
        <v>1983</v>
      </c>
      <c r="B5366">
        <v>3</v>
      </c>
      <c r="C5366" s="2">
        <v>9.375E-2</v>
      </c>
      <c r="D5366">
        <v>2</v>
      </c>
      <c r="E5366">
        <v>1</v>
      </c>
      <c r="F5366" t="s">
        <v>3996</v>
      </c>
      <c r="G5366" t="s">
        <v>4983</v>
      </c>
      <c r="H5366">
        <v>13</v>
      </c>
      <c r="I5366">
        <v>17</v>
      </c>
      <c r="J5366">
        <v>-0.1</v>
      </c>
      <c r="K5366">
        <v>0.04</v>
      </c>
      <c r="L5366">
        <v>74.8</v>
      </c>
      <c r="M5366" t="str">
        <f t="shared" si="251"/>
        <v/>
      </c>
      <c r="N5366" s="12" t="str">
        <f t="shared" si="252"/>
        <v/>
      </c>
      <c r="O5366" t="str">
        <f t="shared" si="253"/>
        <v/>
      </c>
    </row>
    <row r="5367" spans="1:15" x14ac:dyDescent="0.25">
      <c r="A5367">
        <v>1983</v>
      </c>
      <c r="B5367">
        <v>3</v>
      </c>
      <c r="C5367" s="2">
        <v>7.4999999999999997E-2</v>
      </c>
      <c r="D5367">
        <v>1</v>
      </c>
      <c r="E5367">
        <v>10</v>
      </c>
      <c r="F5367" t="s">
        <v>4536</v>
      </c>
      <c r="G5367" t="s">
        <v>5090</v>
      </c>
      <c r="H5367">
        <v>13</v>
      </c>
      <c r="I5367">
        <v>17</v>
      </c>
      <c r="J5367">
        <v>0.04</v>
      </c>
      <c r="K5367">
        <v>-0.49</v>
      </c>
      <c r="L5367">
        <v>77.2</v>
      </c>
      <c r="M5367" t="str">
        <f t="shared" si="251"/>
        <v/>
      </c>
      <c r="N5367" s="12" t="str">
        <f t="shared" si="252"/>
        <v/>
      </c>
      <c r="O5367" t="str">
        <f t="shared" si="253"/>
        <v/>
      </c>
    </row>
    <row r="5368" spans="1:15" x14ac:dyDescent="0.25">
      <c r="A5368">
        <v>1983</v>
      </c>
      <c r="B5368">
        <v>3</v>
      </c>
      <c r="C5368" s="2">
        <v>5.6250000000000001E-2</v>
      </c>
      <c r="D5368">
        <v>2</v>
      </c>
      <c r="E5368">
        <v>10</v>
      </c>
      <c r="F5368" t="s">
        <v>4536</v>
      </c>
      <c r="G5368" t="s">
        <v>5089</v>
      </c>
      <c r="H5368">
        <v>13</v>
      </c>
      <c r="I5368">
        <v>17</v>
      </c>
      <c r="J5368">
        <v>-0.49</v>
      </c>
      <c r="K5368">
        <v>0.94</v>
      </c>
      <c r="L5368">
        <v>70.900000000000006</v>
      </c>
      <c r="M5368" t="str">
        <f t="shared" si="251"/>
        <v/>
      </c>
      <c r="N5368" s="12" t="str">
        <f t="shared" si="252"/>
        <v/>
      </c>
      <c r="O5368" t="str">
        <f t="shared" si="253"/>
        <v/>
      </c>
    </row>
    <row r="5369" spans="1:15" x14ac:dyDescent="0.25">
      <c r="A5369">
        <v>1983</v>
      </c>
      <c r="B5369">
        <v>3</v>
      </c>
      <c r="C5369" s="2">
        <v>3.7499999999999999E-2</v>
      </c>
      <c r="D5369">
        <v>1</v>
      </c>
      <c r="E5369">
        <v>10</v>
      </c>
      <c r="F5369" t="s">
        <v>3958</v>
      </c>
      <c r="G5369" t="s">
        <v>4975</v>
      </c>
      <c r="H5369">
        <v>13</v>
      </c>
      <c r="I5369">
        <v>17</v>
      </c>
      <c r="J5369">
        <v>0.94</v>
      </c>
      <c r="K5369">
        <v>0.66</v>
      </c>
      <c r="L5369">
        <v>72.400000000000006</v>
      </c>
      <c r="M5369" t="str">
        <f t="shared" si="251"/>
        <v/>
      </c>
      <c r="N5369" s="12" t="str">
        <f t="shared" si="252"/>
        <v/>
      </c>
      <c r="O5369" t="str">
        <f t="shared" si="253"/>
        <v/>
      </c>
    </row>
    <row r="5370" spans="1:15" x14ac:dyDescent="0.25">
      <c r="A5370">
        <v>1983</v>
      </c>
      <c r="B5370">
        <v>3</v>
      </c>
      <c r="C5370" s="2">
        <v>1.8749999999999999E-2</v>
      </c>
      <c r="D5370">
        <v>2</v>
      </c>
      <c r="E5370">
        <v>8</v>
      </c>
      <c r="F5370" t="s">
        <v>4439</v>
      </c>
      <c r="G5370" t="s">
        <v>5088</v>
      </c>
      <c r="H5370">
        <v>13</v>
      </c>
      <c r="I5370">
        <v>17</v>
      </c>
      <c r="J5370">
        <v>0.66</v>
      </c>
      <c r="K5370">
        <v>0.5</v>
      </c>
      <c r="L5370">
        <v>73.400000000000006</v>
      </c>
      <c r="M5370" t="str">
        <f t="shared" si="251"/>
        <v/>
      </c>
      <c r="N5370" s="12" t="str">
        <f t="shared" si="252"/>
        <v/>
      </c>
      <c r="O5370" t="str">
        <f t="shared" si="253"/>
        <v/>
      </c>
    </row>
    <row r="5371" spans="1:15" x14ac:dyDescent="0.25">
      <c r="A5371">
        <v>1983</v>
      </c>
      <c r="B5371">
        <v>4</v>
      </c>
      <c r="C5371" s="2">
        <v>0.625</v>
      </c>
      <c r="D5371">
        <v>3</v>
      </c>
      <c r="E5371">
        <v>4</v>
      </c>
      <c r="F5371" t="s">
        <v>3959</v>
      </c>
      <c r="G5371" t="s">
        <v>5087</v>
      </c>
      <c r="H5371">
        <v>13</v>
      </c>
      <c r="I5371">
        <v>17</v>
      </c>
      <c r="J5371">
        <v>0.5</v>
      </c>
      <c r="K5371">
        <v>1.99</v>
      </c>
      <c r="L5371">
        <v>65.900000000000006</v>
      </c>
      <c r="M5371" t="str">
        <f t="shared" si="251"/>
        <v/>
      </c>
      <c r="N5371" s="12" t="str">
        <f t="shared" si="252"/>
        <v/>
      </c>
      <c r="O5371" t="str">
        <f t="shared" si="253"/>
        <v/>
      </c>
    </row>
    <row r="5372" spans="1:15" x14ac:dyDescent="0.25">
      <c r="A5372">
        <v>1983</v>
      </c>
      <c r="B5372">
        <v>4</v>
      </c>
      <c r="C5372" s="2">
        <v>0.60833333333333328</v>
      </c>
      <c r="D5372">
        <v>1</v>
      </c>
      <c r="E5372">
        <v>10</v>
      </c>
      <c r="F5372" t="s">
        <v>4514</v>
      </c>
      <c r="G5372" t="s">
        <v>5086</v>
      </c>
      <c r="H5372">
        <v>13</v>
      </c>
      <c r="I5372">
        <v>17</v>
      </c>
      <c r="J5372">
        <v>1.99</v>
      </c>
      <c r="K5372">
        <v>2.67</v>
      </c>
      <c r="L5372">
        <v>62.2</v>
      </c>
      <c r="M5372" t="str">
        <f t="shared" si="251"/>
        <v/>
      </c>
      <c r="N5372" s="12" t="str">
        <f t="shared" si="252"/>
        <v/>
      </c>
      <c r="O5372" t="str">
        <f t="shared" si="253"/>
        <v/>
      </c>
    </row>
    <row r="5373" spans="1:15" x14ac:dyDescent="0.25">
      <c r="A5373">
        <v>1983</v>
      </c>
      <c r="B5373">
        <v>4</v>
      </c>
      <c r="C5373" s="2">
        <v>0.59166666666666667</v>
      </c>
      <c r="D5373">
        <v>2</v>
      </c>
      <c r="E5373">
        <v>1</v>
      </c>
      <c r="F5373" t="s">
        <v>5077</v>
      </c>
      <c r="G5373" t="s">
        <v>4975</v>
      </c>
      <c r="H5373">
        <v>13</v>
      </c>
      <c r="I5373">
        <v>17</v>
      </c>
      <c r="J5373">
        <v>2.67</v>
      </c>
      <c r="K5373">
        <v>2.72</v>
      </c>
      <c r="L5373">
        <v>61.9</v>
      </c>
      <c r="M5373" t="str">
        <f t="shared" si="251"/>
        <v/>
      </c>
      <c r="N5373" s="12" t="str">
        <f t="shared" si="252"/>
        <v/>
      </c>
      <c r="O5373" t="str">
        <f t="shared" si="253"/>
        <v/>
      </c>
    </row>
    <row r="5374" spans="1:15" x14ac:dyDescent="0.25">
      <c r="A5374">
        <v>1983</v>
      </c>
      <c r="B5374">
        <v>4</v>
      </c>
      <c r="C5374" s="2">
        <v>0.57500000000000007</v>
      </c>
      <c r="D5374">
        <v>1</v>
      </c>
      <c r="E5374">
        <v>10</v>
      </c>
      <c r="F5374" t="s">
        <v>4870</v>
      </c>
      <c r="G5374" t="s">
        <v>5085</v>
      </c>
      <c r="H5374">
        <v>13</v>
      </c>
      <c r="I5374">
        <v>17</v>
      </c>
      <c r="J5374">
        <v>2.72</v>
      </c>
      <c r="K5374">
        <v>0.38</v>
      </c>
      <c r="L5374">
        <v>74.7</v>
      </c>
      <c r="M5374" t="str">
        <f t="shared" si="251"/>
        <v/>
      </c>
      <c r="N5374" s="12" t="str">
        <f t="shared" si="252"/>
        <v/>
      </c>
      <c r="O5374" t="str">
        <f t="shared" si="253"/>
        <v/>
      </c>
    </row>
    <row r="5375" spans="1:15" x14ac:dyDescent="0.25">
      <c r="A5375">
        <v>1983</v>
      </c>
      <c r="B5375">
        <v>4</v>
      </c>
      <c r="C5375" s="2">
        <v>0.55763888888888891</v>
      </c>
      <c r="D5375">
        <v>1</v>
      </c>
      <c r="E5375">
        <v>10</v>
      </c>
      <c r="F5375" t="s">
        <v>5084</v>
      </c>
      <c r="G5375" t="s">
        <v>5083</v>
      </c>
      <c r="H5375">
        <v>13</v>
      </c>
      <c r="I5375">
        <v>17</v>
      </c>
      <c r="J5375">
        <v>-0.38</v>
      </c>
      <c r="K5375">
        <v>-0.63</v>
      </c>
      <c r="L5375">
        <v>73.7</v>
      </c>
      <c r="M5375" t="str">
        <f t="shared" si="251"/>
        <v/>
      </c>
      <c r="N5375" s="12" t="str">
        <f t="shared" si="252"/>
        <v/>
      </c>
      <c r="O5375" t="str">
        <f t="shared" si="253"/>
        <v/>
      </c>
    </row>
    <row r="5376" spans="1:15" x14ac:dyDescent="0.25">
      <c r="A5376">
        <v>1983</v>
      </c>
      <c r="B5376">
        <v>4</v>
      </c>
      <c r="C5376" s="2">
        <v>0.54027777777777775</v>
      </c>
      <c r="D5376">
        <v>2</v>
      </c>
      <c r="E5376">
        <v>8</v>
      </c>
      <c r="F5376" t="s">
        <v>5082</v>
      </c>
      <c r="G5376" t="s">
        <v>5081</v>
      </c>
      <c r="H5376">
        <v>13</v>
      </c>
      <c r="I5376">
        <v>17</v>
      </c>
      <c r="J5376">
        <v>-0.63</v>
      </c>
      <c r="K5376">
        <v>-1.07</v>
      </c>
      <c r="L5376">
        <v>71.599999999999994</v>
      </c>
      <c r="M5376" t="str">
        <f t="shared" si="251"/>
        <v/>
      </c>
      <c r="N5376" s="12" t="str">
        <f t="shared" si="252"/>
        <v/>
      </c>
      <c r="O5376" t="str">
        <f t="shared" si="253"/>
        <v/>
      </c>
    </row>
    <row r="5377" spans="1:15" x14ac:dyDescent="0.25">
      <c r="A5377">
        <v>1983</v>
      </c>
      <c r="B5377">
        <v>4</v>
      </c>
      <c r="C5377" s="2">
        <v>0.5229166666666667</v>
      </c>
      <c r="D5377">
        <v>3</v>
      </c>
      <c r="E5377">
        <v>7</v>
      </c>
      <c r="F5377" t="s">
        <v>5079</v>
      </c>
      <c r="G5377" t="s">
        <v>5080</v>
      </c>
      <c r="H5377">
        <v>13</v>
      </c>
      <c r="I5377">
        <v>17</v>
      </c>
      <c r="J5377">
        <v>-1.07</v>
      </c>
      <c r="K5377">
        <v>-2.4900000000000002</v>
      </c>
      <c r="L5377">
        <v>63.5</v>
      </c>
      <c r="M5377" t="str">
        <f t="shared" si="251"/>
        <v/>
      </c>
      <c r="N5377" s="12" t="str">
        <f t="shared" si="252"/>
        <v/>
      </c>
      <c r="O5377" t="str">
        <f t="shared" si="253"/>
        <v/>
      </c>
    </row>
    <row r="5378" spans="1:15" x14ac:dyDescent="0.25">
      <c r="A5378">
        <v>1983</v>
      </c>
      <c r="B5378">
        <v>4</v>
      </c>
      <c r="C5378" s="2">
        <v>0.50555555555555554</v>
      </c>
      <c r="D5378">
        <v>4</v>
      </c>
      <c r="E5378">
        <v>7</v>
      </c>
      <c r="F5378" t="s">
        <v>5079</v>
      </c>
      <c r="G5378" t="s">
        <v>5078</v>
      </c>
      <c r="H5378">
        <v>13</v>
      </c>
      <c r="I5378">
        <v>17</v>
      </c>
      <c r="J5378">
        <v>-2.4900000000000002</v>
      </c>
      <c r="K5378">
        <v>-2.13</v>
      </c>
      <c r="L5378">
        <v>65.8</v>
      </c>
      <c r="M5378" t="str">
        <f t="shared" si="251"/>
        <v/>
      </c>
      <c r="N5378" s="12" t="str">
        <f t="shared" si="252"/>
        <v/>
      </c>
      <c r="O5378" t="str">
        <f t="shared" si="253"/>
        <v/>
      </c>
    </row>
    <row r="5379" spans="1:15" x14ac:dyDescent="0.25">
      <c r="A5379">
        <v>1983</v>
      </c>
      <c r="B5379">
        <v>4</v>
      </c>
      <c r="C5379" s="2">
        <v>0.48819444444444443</v>
      </c>
      <c r="D5379">
        <v>1</v>
      </c>
      <c r="E5379">
        <v>10</v>
      </c>
      <c r="F5379" t="s">
        <v>3990</v>
      </c>
      <c r="G5379" t="s">
        <v>5068</v>
      </c>
      <c r="H5379">
        <v>13</v>
      </c>
      <c r="I5379">
        <v>17</v>
      </c>
      <c r="J5379">
        <v>2.13</v>
      </c>
      <c r="K5379">
        <v>2.5299999999999998</v>
      </c>
      <c r="L5379">
        <v>63.5</v>
      </c>
      <c r="M5379" t="str">
        <f t="shared" si="251"/>
        <v/>
      </c>
      <c r="N5379" s="12" t="str">
        <f t="shared" si="252"/>
        <v/>
      </c>
      <c r="O5379" t="str">
        <f t="shared" si="253"/>
        <v/>
      </c>
    </row>
    <row r="5380" spans="1:15" x14ac:dyDescent="0.25">
      <c r="A5380">
        <v>1983</v>
      </c>
      <c r="B5380">
        <v>4</v>
      </c>
      <c r="C5380" s="2">
        <v>0.47083333333333338</v>
      </c>
      <c r="D5380">
        <v>2</v>
      </c>
      <c r="E5380">
        <v>3</v>
      </c>
      <c r="F5380" t="s">
        <v>5077</v>
      </c>
      <c r="G5380" t="s">
        <v>4982</v>
      </c>
      <c r="H5380">
        <v>13</v>
      </c>
      <c r="I5380">
        <v>17</v>
      </c>
      <c r="J5380">
        <v>2.5299999999999998</v>
      </c>
      <c r="K5380">
        <v>1.95</v>
      </c>
      <c r="L5380">
        <v>67.2</v>
      </c>
      <c r="M5380" t="str">
        <f t="shared" ref="M5380:M5443" si="254">IF(AND(H5380=H5379,I5380=I5379),"",$B5380)</f>
        <v/>
      </c>
      <c r="N5380" s="12" t="str">
        <f t="shared" ref="N5380:N5443" si="255">IF(NOT(ISNUMBER(M5380)),"",
IF(AND($C5380=0.625,$B5380=1),TIME(0,0,0),
(($C$3-C5380)+0.625*(B5380-1))/60))</f>
        <v/>
      </c>
      <c r="O5380" t="str">
        <f t="shared" ref="O5380:O5443" si="256">IF(N5380&lt;&gt;"",ABS(H5380-I5380),"")</f>
        <v/>
      </c>
    </row>
    <row r="5381" spans="1:15" x14ac:dyDescent="0.25">
      <c r="A5381">
        <v>1983</v>
      </c>
      <c r="B5381">
        <v>4</v>
      </c>
      <c r="C5381" s="2">
        <v>0.45347222222222222</v>
      </c>
      <c r="D5381">
        <v>3</v>
      </c>
      <c r="E5381">
        <v>2</v>
      </c>
      <c r="F5381" t="s">
        <v>4784</v>
      </c>
      <c r="G5381" t="s">
        <v>5076</v>
      </c>
      <c r="H5381">
        <v>13</v>
      </c>
      <c r="I5381">
        <v>17</v>
      </c>
      <c r="J5381">
        <v>1.95</v>
      </c>
      <c r="K5381">
        <v>0.4</v>
      </c>
      <c r="L5381">
        <v>76.400000000000006</v>
      </c>
      <c r="M5381" t="str">
        <f t="shared" si="254"/>
        <v/>
      </c>
      <c r="N5381" s="12" t="str">
        <f t="shared" si="255"/>
        <v/>
      </c>
      <c r="O5381" t="str">
        <f t="shared" si="256"/>
        <v/>
      </c>
    </row>
    <row r="5382" spans="1:15" x14ac:dyDescent="0.25">
      <c r="A5382">
        <v>1983</v>
      </c>
      <c r="B5382">
        <v>4</v>
      </c>
      <c r="C5382" s="2">
        <v>0.43611111111111112</v>
      </c>
      <c r="D5382">
        <v>4</v>
      </c>
      <c r="E5382">
        <v>1</v>
      </c>
      <c r="F5382" t="s">
        <v>4870</v>
      </c>
      <c r="G5382" t="s">
        <v>5075</v>
      </c>
      <c r="H5382">
        <v>20</v>
      </c>
      <c r="I5382">
        <v>17</v>
      </c>
      <c r="J5382">
        <v>0.4</v>
      </c>
      <c r="K5382">
        <v>7</v>
      </c>
      <c r="L5382">
        <v>33</v>
      </c>
      <c r="M5382">
        <f t="shared" si="254"/>
        <v>4</v>
      </c>
      <c r="N5382" s="12">
        <f t="shared" si="255"/>
        <v>3.439814814814815E-2</v>
      </c>
      <c r="O5382">
        <f t="shared" si="256"/>
        <v>3</v>
      </c>
    </row>
    <row r="5383" spans="1:15" x14ac:dyDescent="0.25">
      <c r="A5383">
        <v>1983</v>
      </c>
      <c r="B5383">
        <v>4</v>
      </c>
      <c r="C5383" s="2">
        <v>0.41736111111111113</v>
      </c>
      <c r="G5383" t="s">
        <v>5074</v>
      </c>
      <c r="H5383">
        <v>20</v>
      </c>
      <c r="I5383">
        <v>17</v>
      </c>
      <c r="J5383">
        <v>0</v>
      </c>
      <c r="K5383">
        <v>0.41</v>
      </c>
      <c r="L5383">
        <v>35.200000000000003</v>
      </c>
      <c r="M5383" t="str">
        <f t="shared" si="254"/>
        <v/>
      </c>
      <c r="N5383" s="12" t="str">
        <f t="shared" si="255"/>
        <v/>
      </c>
      <c r="O5383" t="str">
        <f t="shared" si="256"/>
        <v/>
      </c>
    </row>
    <row r="5384" spans="1:15" x14ac:dyDescent="0.25">
      <c r="A5384">
        <v>1983</v>
      </c>
      <c r="B5384">
        <v>4</v>
      </c>
      <c r="C5384" s="2">
        <v>0.41111111111111115</v>
      </c>
      <c r="D5384">
        <v>1</v>
      </c>
      <c r="E5384">
        <v>10</v>
      </c>
      <c r="F5384" t="s">
        <v>4800</v>
      </c>
      <c r="G5384" t="s">
        <v>5073</v>
      </c>
      <c r="H5384">
        <v>20</v>
      </c>
      <c r="I5384">
        <v>17</v>
      </c>
      <c r="J5384">
        <v>0.41</v>
      </c>
      <c r="K5384">
        <v>0.27</v>
      </c>
      <c r="L5384">
        <v>34.200000000000003</v>
      </c>
      <c r="M5384" t="str">
        <f t="shared" si="254"/>
        <v/>
      </c>
      <c r="N5384" s="12" t="str">
        <f t="shared" si="255"/>
        <v/>
      </c>
      <c r="O5384" t="str">
        <f t="shared" si="256"/>
        <v/>
      </c>
    </row>
    <row r="5385" spans="1:15" x14ac:dyDescent="0.25">
      <c r="A5385">
        <v>1983</v>
      </c>
      <c r="B5385">
        <v>4</v>
      </c>
      <c r="C5385" s="2">
        <v>0.40277777777777773</v>
      </c>
      <c r="D5385">
        <v>2</v>
      </c>
      <c r="E5385">
        <v>7</v>
      </c>
      <c r="F5385" t="s">
        <v>4789</v>
      </c>
      <c r="G5385" t="s">
        <v>5072</v>
      </c>
      <c r="H5385">
        <v>20</v>
      </c>
      <c r="I5385">
        <v>17</v>
      </c>
      <c r="J5385">
        <v>0.27</v>
      </c>
      <c r="K5385">
        <v>-0.28999999999999998</v>
      </c>
      <c r="L5385">
        <v>30.2</v>
      </c>
      <c r="M5385" t="str">
        <f t="shared" si="254"/>
        <v/>
      </c>
      <c r="N5385" s="12" t="str">
        <f t="shared" si="255"/>
        <v/>
      </c>
      <c r="O5385" t="str">
        <f t="shared" si="256"/>
        <v/>
      </c>
    </row>
    <row r="5386" spans="1:15" x14ac:dyDescent="0.25">
      <c r="A5386">
        <v>1983</v>
      </c>
      <c r="B5386">
        <v>4</v>
      </c>
      <c r="C5386" s="2">
        <v>0.39444444444444443</v>
      </c>
      <c r="D5386">
        <v>3</v>
      </c>
      <c r="E5386">
        <v>6</v>
      </c>
      <c r="F5386" t="s">
        <v>4863</v>
      </c>
      <c r="H5386">
        <v>20</v>
      </c>
      <c r="I5386">
        <v>17</v>
      </c>
      <c r="J5386">
        <v>-0.28999999999999998</v>
      </c>
      <c r="K5386">
        <v>-0.96</v>
      </c>
      <c r="L5386">
        <v>25.8</v>
      </c>
      <c r="M5386" t="str">
        <f t="shared" si="254"/>
        <v/>
      </c>
      <c r="N5386" s="12" t="str">
        <f t="shared" si="255"/>
        <v/>
      </c>
      <c r="O5386" t="str">
        <f t="shared" si="256"/>
        <v/>
      </c>
    </row>
    <row r="5387" spans="1:15" x14ac:dyDescent="0.25">
      <c r="A5387">
        <v>1983</v>
      </c>
      <c r="B5387">
        <v>4</v>
      </c>
      <c r="C5387" s="2">
        <v>0.38611111111111113</v>
      </c>
      <c r="D5387">
        <v>3</v>
      </c>
      <c r="E5387">
        <v>11</v>
      </c>
      <c r="F5387" t="s">
        <v>4817</v>
      </c>
      <c r="G5387" t="s">
        <v>5071</v>
      </c>
      <c r="H5387">
        <v>20</v>
      </c>
      <c r="I5387">
        <v>17</v>
      </c>
      <c r="J5387">
        <v>-0.96</v>
      </c>
      <c r="K5387">
        <v>-1.96</v>
      </c>
      <c r="L5387">
        <v>19.899999999999999</v>
      </c>
      <c r="M5387" t="str">
        <f t="shared" si="254"/>
        <v/>
      </c>
      <c r="N5387" s="12" t="str">
        <f t="shared" si="255"/>
        <v/>
      </c>
      <c r="O5387" t="str">
        <f t="shared" si="256"/>
        <v/>
      </c>
    </row>
    <row r="5388" spans="1:15" x14ac:dyDescent="0.25">
      <c r="A5388">
        <v>1983</v>
      </c>
      <c r="B5388">
        <v>4</v>
      </c>
      <c r="C5388" s="2">
        <v>0.37777777777777777</v>
      </c>
      <c r="D5388">
        <v>4</v>
      </c>
      <c r="E5388">
        <v>11</v>
      </c>
      <c r="F5388" t="s">
        <v>4817</v>
      </c>
      <c r="G5388" t="s">
        <v>5070</v>
      </c>
      <c r="H5388">
        <v>20</v>
      </c>
      <c r="I5388">
        <v>17</v>
      </c>
      <c r="J5388">
        <v>-1.96</v>
      </c>
      <c r="K5388">
        <v>-2.85</v>
      </c>
      <c r="L5388">
        <v>15.2</v>
      </c>
      <c r="M5388" t="str">
        <f t="shared" si="254"/>
        <v/>
      </c>
      <c r="N5388" s="12" t="str">
        <f t="shared" si="255"/>
        <v/>
      </c>
      <c r="O5388" t="str">
        <f t="shared" si="256"/>
        <v/>
      </c>
    </row>
    <row r="5389" spans="1:15" x14ac:dyDescent="0.25">
      <c r="A5389">
        <v>1983</v>
      </c>
      <c r="B5389">
        <v>4</v>
      </c>
      <c r="C5389" s="2">
        <v>0.36736111111111108</v>
      </c>
      <c r="D5389">
        <v>1</v>
      </c>
      <c r="E5389">
        <v>10</v>
      </c>
      <c r="F5389" t="s">
        <v>5069</v>
      </c>
      <c r="G5389" t="s">
        <v>5050</v>
      </c>
      <c r="H5389">
        <v>20</v>
      </c>
      <c r="I5389">
        <v>17</v>
      </c>
      <c r="J5389">
        <v>2.85</v>
      </c>
      <c r="K5389">
        <v>3.12</v>
      </c>
      <c r="L5389">
        <v>13.6</v>
      </c>
      <c r="M5389" t="str">
        <f t="shared" si="254"/>
        <v/>
      </c>
      <c r="N5389" s="12" t="str">
        <f t="shared" si="255"/>
        <v/>
      </c>
      <c r="O5389" t="str">
        <f t="shared" si="256"/>
        <v/>
      </c>
    </row>
    <row r="5390" spans="1:15" x14ac:dyDescent="0.25">
      <c r="A5390">
        <v>1983</v>
      </c>
      <c r="B5390">
        <v>4</v>
      </c>
      <c r="C5390" s="2">
        <v>0.34166666666666662</v>
      </c>
      <c r="D5390">
        <v>2</v>
      </c>
      <c r="E5390">
        <v>4</v>
      </c>
      <c r="F5390" t="s">
        <v>4833</v>
      </c>
      <c r="G5390" t="s">
        <v>5000</v>
      </c>
      <c r="H5390">
        <v>20</v>
      </c>
      <c r="I5390">
        <v>17</v>
      </c>
      <c r="J5390">
        <v>3.12</v>
      </c>
      <c r="K5390">
        <v>2.81</v>
      </c>
      <c r="L5390">
        <v>14</v>
      </c>
      <c r="M5390" t="str">
        <f t="shared" si="254"/>
        <v/>
      </c>
      <c r="N5390" s="12" t="str">
        <f t="shared" si="255"/>
        <v/>
      </c>
      <c r="O5390" t="str">
        <f t="shared" si="256"/>
        <v/>
      </c>
    </row>
    <row r="5391" spans="1:15" x14ac:dyDescent="0.25">
      <c r="A5391">
        <v>1983</v>
      </c>
      <c r="B5391">
        <v>4</v>
      </c>
      <c r="C5391" s="2">
        <v>0.31597222222222221</v>
      </c>
      <c r="D5391">
        <v>3</v>
      </c>
      <c r="E5391">
        <v>1</v>
      </c>
      <c r="F5391" t="s">
        <v>4843</v>
      </c>
      <c r="G5391" t="s">
        <v>4975</v>
      </c>
      <c r="H5391">
        <v>20</v>
      </c>
      <c r="I5391">
        <v>17</v>
      </c>
      <c r="J5391">
        <v>2.81</v>
      </c>
      <c r="K5391">
        <v>3.58</v>
      </c>
      <c r="L5391">
        <v>9.9</v>
      </c>
      <c r="M5391" t="str">
        <f t="shared" si="254"/>
        <v/>
      </c>
      <c r="N5391" s="12" t="str">
        <f t="shared" si="255"/>
        <v/>
      </c>
      <c r="O5391" t="str">
        <f t="shared" si="256"/>
        <v/>
      </c>
    </row>
    <row r="5392" spans="1:15" x14ac:dyDescent="0.25">
      <c r="A5392">
        <v>1983</v>
      </c>
      <c r="B5392">
        <v>4</v>
      </c>
      <c r="C5392" s="2">
        <v>0.2902777777777778</v>
      </c>
      <c r="D5392">
        <v>1</v>
      </c>
      <c r="E5392">
        <v>10</v>
      </c>
      <c r="F5392" t="s">
        <v>4840</v>
      </c>
      <c r="G5392" t="s">
        <v>5068</v>
      </c>
      <c r="H5392">
        <v>20</v>
      </c>
      <c r="I5392">
        <v>17</v>
      </c>
      <c r="J5392">
        <v>3.58</v>
      </c>
      <c r="K5392">
        <v>3.98</v>
      </c>
      <c r="L5392">
        <v>7.5</v>
      </c>
      <c r="M5392" t="str">
        <f t="shared" si="254"/>
        <v/>
      </c>
      <c r="N5392" s="12" t="str">
        <f t="shared" si="255"/>
        <v/>
      </c>
      <c r="O5392" t="str">
        <f t="shared" si="256"/>
        <v/>
      </c>
    </row>
    <row r="5393" spans="1:15" x14ac:dyDescent="0.25">
      <c r="A5393">
        <v>1983</v>
      </c>
      <c r="B5393">
        <v>4</v>
      </c>
      <c r="C5393" s="2">
        <v>0.26458333333333334</v>
      </c>
      <c r="D5393">
        <v>2</v>
      </c>
      <c r="E5393">
        <v>3</v>
      </c>
      <c r="F5393" t="s">
        <v>4888</v>
      </c>
      <c r="G5393" t="s">
        <v>4973</v>
      </c>
      <c r="H5393">
        <v>20</v>
      </c>
      <c r="I5393">
        <v>17</v>
      </c>
      <c r="J5393">
        <v>3.98</v>
      </c>
      <c r="K5393">
        <v>3.27</v>
      </c>
      <c r="L5393">
        <v>8.8000000000000007</v>
      </c>
      <c r="M5393" t="str">
        <f t="shared" si="254"/>
        <v/>
      </c>
      <c r="N5393" s="12" t="str">
        <f t="shared" si="255"/>
        <v/>
      </c>
      <c r="O5393" t="str">
        <f t="shared" si="256"/>
        <v/>
      </c>
    </row>
    <row r="5394" spans="1:15" x14ac:dyDescent="0.25">
      <c r="A5394">
        <v>1983</v>
      </c>
      <c r="B5394">
        <v>4</v>
      </c>
      <c r="C5394" s="2">
        <v>0.2388888888888889</v>
      </c>
      <c r="D5394">
        <v>3</v>
      </c>
      <c r="E5394">
        <v>3</v>
      </c>
      <c r="F5394" t="s">
        <v>4888</v>
      </c>
      <c r="G5394" t="s">
        <v>5056</v>
      </c>
      <c r="H5394">
        <v>20</v>
      </c>
      <c r="I5394">
        <v>17</v>
      </c>
      <c r="J5394">
        <v>3.27</v>
      </c>
      <c r="K5394">
        <v>4.3099999999999996</v>
      </c>
      <c r="L5394">
        <v>4.7</v>
      </c>
      <c r="M5394" t="str">
        <f t="shared" si="254"/>
        <v/>
      </c>
      <c r="N5394" s="12" t="str">
        <f t="shared" si="255"/>
        <v/>
      </c>
      <c r="O5394" t="str">
        <f t="shared" si="256"/>
        <v/>
      </c>
    </row>
    <row r="5395" spans="1:15" x14ac:dyDescent="0.25">
      <c r="A5395">
        <v>1983</v>
      </c>
      <c r="B5395">
        <v>4</v>
      </c>
      <c r="C5395" s="2">
        <v>0.21319444444444444</v>
      </c>
      <c r="D5395">
        <v>1</v>
      </c>
      <c r="E5395">
        <v>10</v>
      </c>
      <c r="F5395" t="s">
        <v>5067</v>
      </c>
      <c r="G5395" t="s">
        <v>4982</v>
      </c>
      <c r="H5395">
        <v>20</v>
      </c>
      <c r="I5395">
        <v>17</v>
      </c>
      <c r="J5395">
        <v>4.3099999999999996</v>
      </c>
      <c r="K5395">
        <v>3.88</v>
      </c>
      <c r="L5395">
        <v>4.7</v>
      </c>
      <c r="M5395" t="str">
        <f t="shared" si="254"/>
        <v/>
      </c>
      <c r="N5395" s="12" t="str">
        <f t="shared" si="255"/>
        <v/>
      </c>
      <c r="O5395" t="str">
        <f t="shared" si="256"/>
        <v/>
      </c>
    </row>
    <row r="5396" spans="1:15" x14ac:dyDescent="0.25">
      <c r="A5396">
        <v>1983</v>
      </c>
      <c r="B5396">
        <v>4</v>
      </c>
      <c r="C5396" s="2">
        <v>0.1875</v>
      </c>
      <c r="D5396">
        <v>2</v>
      </c>
      <c r="E5396">
        <v>9</v>
      </c>
      <c r="F5396" t="s">
        <v>5065</v>
      </c>
      <c r="G5396" t="s">
        <v>5066</v>
      </c>
      <c r="H5396">
        <v>20</v>
      </c>
      <c r="I5396">
        <v>17</v>
      </c>
      <c r="J5396">
        <v>3.88</v>
      </c>
      <c r="K5396">
        <v>3.14</v>
      </c>
      <c r="L5396">
        <v>5.6</v>
      </c>
      <c r="M5396" t="str">
        <f t="shared" si="254"/>
        <v/>
      </c>
      <c r="N5396" s="12" t="str">
        <f t="shared" si="255"/>
        <v/>
      </c>
      <c r="O5396" t="str">
        <f t="shared" si="256"/>
        <v/>
      </c>
    </row>
    <row r="5397" spans="1:15" x14ac:dyDescent="0.25">
      <c r="A5397">
        <v>1983</v>
      </c>
      <c r="B5397">
        <v>4</v>
      </c>
      <c r="C5397" s="2">
        <v>0.16180555555555556</v>
      </c>
      <c r="D5397">
        <v>3</v>
      </c>
      <c r="E5397">
        <v>9</v>
      </c>
      <c r="F5397" t="s">
        <v>5065</v>
      </c>
      <c r="G5397" t="s">
        <v>5064</v>
      </c>
      <c r="H5397">
        <v>20</v>
      </c>
      <c r="I5397">
        <v>17</v>
      </c>
      <c r="J5397">
        <v>3.14</v>
      </c>
      <c r="K5397">
        <v>5.14</v>
      </c>
      <c r="L5397">
        <v>1.1000000000000001</v>
      </c>
      <c r="M5397" t="str">
        <f t="shared" si="254"/>
        <v/>
      </c>
      <c r="N5397" s="12" t="str">
        <f t="shared" si="255"/>
        <v/>
      </c>
      <c r="O5397" t="str">
        <f t="shared" si="256"/>
        <v/>
      </c>
    </row>
    <row r="5398" spans="1:15" x14ac:dyDescent="0.25">
      <c r="A5398">
        <v>1983</v>
      </c>
      <c r="B5398">
        <v>4</v>
      </c>
      <c r="C5398" s="2">
        <v>0.1361111111111111</v>
      </c>
      <c r="D5398">
        <v>1</v>
      </c>
      <c r="E5398">
        <v>9</v>
      </c>
      <c r="F5398" t="s">
        <v>4793</v>
      </c>
      <c r="G5398" t="s">
        <v>5000</v>
      </c>
      <c r="H5398">
        <v>20</v>
      </c>
      <c r="I5398">
        <v>17</v>
      </c>
      <c r="J5398">
        <v>5.14</v>
      </c>
      <c r="K5398">
        <v>4.95</v>
      </c>
      <c r="L5398">
        <v>0.7</v>
      </c>
      <c r="M5398" t="str">
        <f t="shared" si="254"/>
        <v/>
      </c>
      <c r="N5398" s="12" t="str">
        <f t="shared" si="255"/>
        <v/>
      </c>
      <c r="O5398" t="str">
        <f t="shared" si="256"/>
        <v/>
      </c>
    </row>
    <row r="5399" spans="1:15" x14ac:dyDescent="0.25">
      <c r="A5399">
        <v>1983</v>
      </c>
      <c r="B5399">
        <v>4</v>
      </c>
      <c r="C5399" s="2">
        <v>0.11041666666666666</v>
      </c>
      <c r="D5399">
        <v>2</v>
      </c>
      <c r="E5399">
        <v>6</v>
      </c>
      <c r="F5399" t="s">
        <v>4795</v>
      </c>
      <c r="G5399" t="s">
        <v>4973</v>
      </c>
      <c r="H5399">
        <v>20</v>
      </c>
      <c r="I5399">
        <v>17</v>
      </c>
      <c r="J5399">
        <v>4.95</v>
      </c>
      <c r="K5399">
        <v>4.04</v>
      </c>
      <c r="L5399">
        <v>0.8</v>
      </c>
      <c r="M5399" t="str">
        <f t="shared" si="254"/>
        <v/>
      </c>
      <c r="N5399" s="12" t="str">
        <f t="shared" si="255"/>
        <v/>
      </c>
      <c r="O5399" t="str">
        <f t="shared" si="256"/>
        <v/>
      </c>
    </row>
    <row r="5400" spans="1:15" x14ac:dyDescent="0.25">
      <c r="A5400">
        <v>1983</v>
      </c>
      <c r="B5400">
        <v>4</v>
      </c>
      <c r="C5400" s="2">
        <v>8.3333333333333329E-2</v>
      </c>
      <c r="D5400">
        <v>3</v>
      </c>
      <c r="E5400">
        <v>6</v>
      </c>
      <c r="F5400" t="s">
        <v>4795</v>
      </c>
      <c r="G5400" t="s">
        <v>5063</v>
      </c>
      <c r="H5400">
        <v>27</v>
      </c>
      <c r="I5400">
        <v>17</v>
      </c>
      <c r="J5400">
        <v>4.04</v>
      </c>
      <c r="K5400">
        <v>7</v>
      </c>
      <c r="L5400">
        <v>0</v>
      </c>
      <c r="M5400">
        <f t="shared" si="254"/>
        <v>4</v>
      </c>
      <c r="N5400" s="12">
        <f t="shared" si="255"/>
        <v>4.0277777777777773E-2</v>
      </c>
      <c r="O5400">
        <f t="shared" si="256"/>
        <v>10</v>
      </c>
    </row>
    <row r="5401" spans="1:15" x14ac:dyDescent="0.25">
      <c r="A5401">
        <v>1983</v>
      </c>
      <c r="B5401">
        <v>4</v>
      </c>
      <c r="C5401" s="2">
        <v>7.9861111111111105E-2</v>
      </c>
      <c r="G5401" t="s">
        <v>5062</v>
      </c>
      <c r="H5401">
        <v>27</v>
      </c>
      <c r="I5401">
        <v>17</v>
      </c>
      <c r="J5401">
        <v>0</v>
      </c>
      <c r="K5401">
        <v>1.27</v>
      </c>
      <c r="L5401">
        <v>0</v>
      </c>
      <c r="M5401" t="str">
        <f t="shared" si="254"/>
        <v/>
      </c>
      <c r="N5401" s="12" t="str">
        <f t="shared" si="255"/>
        <v/>
      </c>
      <c r="O5401" t="str">
        <f t="shared" si="256"/>
        <v/>
      </c>
    </row>
    <row r="5402" spans="1:15" x14ac:dyDescent="0.25">
      <c r="A5402">
        <v>1983</v>
      </c>
      <c r="B5402">
        <v>4</v>
      </c>
      <c r="C5402" s="2">
        <v>7.4999999999999997E-2</v>
      </c>
      <c r="D5402">
        <v>1</v>
      </c>
      <c r="E5402">
        <v>10</v>
      </c>
      <c r="F5402" t="s">
        <v>4833</v>
      </c>
      <c r="G5402" t="s">
        <v>5061</v>
      </c>
      <c r="H5402">
        <v>27</v>
      </c>
      <c r="I5402">
        <v>17</v>
      </c>
      <c r="J5402">
        <v>1.27</v>
      </c>
      <c r="K5402">
        <v>1.26</v>
      </c>
      <c r="L5402">
        <v>0</v>
      </c>
      <c r="M5402" t="str">
        <f t="shared" si="254"/>
        <v/>
      </c>
      <c r="N5402" s="12" t="str">
        <f t="shared" si="255"/>
        <v/>
      </c>
      <c r="O5402" t="str">
        <f t="shared" si="256"/>
        <v/>
      </c>
    </row>
    <row r="5403" spans="1:15" x14ac:dyDescent="0.25">
      <c r="A5403">
        <v>1983</v>
      </c>
      <c r="B5403">
        <v>4</v>
      </c>
      <c r="C5403" s="2">
        <v>5.9027777777777783E-2</v>
      </c>
      <c r="D5403">
        <v>2</v>
      </c>
      <c r="E5403">
        <v>6</v>
      </c>
      <c r="F5403" t="s">
        <v>4787</v>
      </c>
      <c r="G5403" t="s">
        <v>5060</v>
      </c>
      <c r="H5403">
        <v>27</v>
      </c>
      <c r="I5403">
        <v>17</v>
      </c>
      <c r="J5403">
        <v>1.26</v>
      </c>
      <c r="K5403">
        <v>0.56000000000000005</v>
      </c>
      <c r="L5403">
        <v>0</v>
      </c>
      <c r="M5403" t="str">
        <f t="shared" si="254"/>
        <v/>
      </c>
      <c r="N5403" s="12" t="str">
        <f t="shared" si="255"/>
        <v/>
      </c>
      <c r="O5403" t="str">
        <f t="shared" si="256"/>
        <v/>
      </c>
    </row>
    <row r="5404" spans="1:15" x14ac:dyDescent="0.25">
      <c r="A5404">
        <v>1983</v>
      </c>
      <c r="B5404">
        <v>4</v>
      </c>
      <c r="C5404" s="2">
        <v>5.486111111111111E-2</v>
      </c>
      <c r="D5404">
        <v>3</v>
      </c>
      <c r="E5404">
        <v>6</v>
      </c>
      <c r="F5404" t="s">
        <v>4787</v>
      </c>
      <c r="G5404" t="s">
        <v>5059</v>
      </c>
      <c r="H5404">
        <v>27</v>
      </c>
      <c r="I5404">
        <v>17</v>
      </c>
      <c r="J5404">
        <v>0.56000000000000005</v>
      </c>
      <c r="K5404">
        <v>-0.78</v>
      </c>
      <c r="L5404">
        <v>0</v>
      </c>
      <c r="M5404" t="str">
        <f t="shared" si="254"/>
        <v/>
      </c>
      <c r="N5404" s="12" t="str">
        <f t="shared" si="255"/>
        <v/>
      </c>
      <c r="O5404" t="str">
        <f t="shared" si="256"/>
        <v/>
      </c>
    </row>
    <row r="5405" spans="1:15" x14ac:dyDescent="0.25">
      <c r="A5405">
        <v>1983</v>
      </c>
      <c r="B5405">
        <v>4</v>
      </c>
      <c r="C5405" s="2">
        <v>5.2777777777777778E-2</v>
      </c>
      <c r="D5405">
        <v>4</v>
      </c>
      <c r="E5405">
        <v>6</v>
      </c>
      <c r="F5405" t="s">
        <v>4787</v>
      </c>
      <c r="G5405" t="s">
        <v>5058</v>
      </c>
      <c r="H5405">
        <v>27</v>
      </c>
      <c r="I5405">
        <v>17</v>
      </c>
      <c r="J5405">
        <v>-0.78</v>
      </c>
      <c r="K5405">
        <v>-2.98</v>
      </c>
      <c r="L5405">
        <v>0</v>
      </c>
      <c r="M5405" t="str">
        <f t="shared" si="254"/>
        <v/>
      </c>
      <c r="N5405" s="12" t="str">
        <f t="shared" si="255"/>
        <v/>
      </c>
      <c r="O5405" t="str">
        <f t="shared" si="256"/>
        <v/>
      </c>
    </row>
    <row r="5406" spans="1:15" x14ac:dyDescent="0.25">
      <c r="A5406">
        <v>1983</v>
      </c>
      <c r="B5406">
        <v>4</v>
      </c>
      <c r="C5406" s="2">
        <v>4.9999999999999996E-2</v>
      </c>
      <c r="D5406">
        <v>1</v>
      </c>
      <c r="E5406">
        <v>10</v>
      </c>
      <c r="F5406" t="s">
        <v>4787</v>
      </c>
      <c r="G5406" t="s">
        <v>5057</v>
      </c>
      <c r="H5406">
        <v>27</v>
      </c>
      <c r="I5406">
        <v>17</v>
      </c>
      <c r="J5406">
        <v>2.98</v>
      </c>
      <c r="K5406">
        <v>2.85</v>
      </c>
      <c r="L5406">
        <v>0</v>
      </c>
      <c r="M5406" t="str">
        <f t="shared" si="254"/>
        <v/>
      </c>
      <c r="N5406" s="12" t="str">
        <f t="shared" si="255"/>
        <v/>
      </c>
      <c r="O5406" t="str">
        <f t="shared" si="256"/>
        <v/>
      </c>
    </row>
    <row r="5407" spans="1:15" x14ac:dyDescent="0.25">
      <c r="A5407">
        <v>1983</v>
      </c>
      <c r="B5407">
        <v>4</v>
      </c>
      <c r="C5407" s="2">
        <v>4.5833333333333337E-2</v>
      </c>
      <c r="D5407">
        <v>2</v>
      </c>
      <c r="E5407">
        <v>7</v>
      </c>
      <c r="F5407" t="s">
        <v>4813</v>
      </c>
      <c r="G5407" t="s">
        <v>5056</v>
      </c>
      <c r="H5407">
        <v>27</v>
      </c>
      <c r="I5407">
        <v>17</v>
      </c>
      <c r="J5407">
        <v>2.85</v>
      </c>
      <c r="K5407">
        <v>2.68</v>
      </c>
      <c r="L5407">
        <v>0</v>
      </c>
      <c r="M5407" t="str">
        <f t="shared" si="254"/>
        <v/>
      </c>
      <c r="N5407" s="12" t="str">
        <f t="shared" si="255"/>
        <v/>
      </c>
      <c r="O5407" t="str">
        <f t="shared" si="256"/>
        <v/>
      </c>
    </row>
    <row r="5408" spans="1:15" x14ac:dyDescent="0.25">
      <c r="A5408">
        <v>1983</v>
      </c>
      <c r="B5408">
        <v>4</v>
      </c>
      <c r="C5408" s="2">
        <v>4.0972222222222222E-2</v>
      </c>
      <c r="D5408">
        <v>3</v>
      </c>
      <c r="E5408">
        <v>3</v>
      </c>
      <c r="F5408" t="s">
        <v>4843</v>
      </c>
      <c r="G5408" t="s">
        <v>5056</v>
      </c>
      <c r="H5408">
        <v>27</v>
      </c>
      <c r="I5408">
        <v>17</v>
      </c>
      <c r="J5408">
        <v>2.68</v>
      </c>
      <c r="K5408">
        <v>3.71</v>
      </c>
      <c r="L5408">
        <v>0</v>
      </c>
      <c r="M5408" t="str">
        <f t="shared" si="254"/>
        <v/>
      </c>
      <c r="N5408" s="12" t="str">
        <f t="shared" si="255"/>
        <v/>
      </c>
      <c r="O5408" t="str">
        <f t="shared" si="256"/>
        <v/>
      </c>
    </row>
    <row r="5409" spans="1:15" x14ac:dyDescent="0.25">
      <c r="A5409">
        <v>1983</v>
      </c>
      <c r="B5409">
        <v>4</v>
      </c>
      <c r="C5409" s="2">
        <v>2.2222222222222223E-2</v>
      </c>
      <c r="D5409">
        <v>1</v>
      </c>
      <c r="E5409">
        <v>10</v>
      </c>
      <c r="F5409" t="s">
        <v>4900</v>
      </c>
      <c r="G5409" t="s">
        <v>5055</v>
      </c>
      <c r="H5409">
        <v>27</v>
      </c>
      <c r="I5409">
        <v>17</v>
      </c>
      <c r="J5409">
        <v>3.71</v>
      </c>
      <c r="K5409">
        <v>2.9</v>
      </c>
      <c r="L5409">
        <v>0</v>
      </c>
      <c r="M5409" t="str">
        <f t="shared" si="254"/>
        <v/>
      </c>
      <c r="N5409" s="12" t="str">
        <f t="shared" si="255"/>
        <v/>
      </c>
      <c r="O5409" t="str">
        <f t="shared" si="256"/>
        <v/>
      </c>
    </row>
    <row r="5410" spans="1:15" x14ac:dyDescent="0.25">
      <c r="A5410">
        <v>1983</v>
      </c>
      <c r="G5410" t="s">
        <v>233</v>
      </c>
      <c r="H5410">
        <v>27</v>
      </c>
      <c r="I5410">
        <v>17</v>
      </c>
      <c r="J5410">
        <v>2.9</v>
      </c>
      <c r="K5410">
        <v>0</v>
      </c>
      <c r="M5410" t="str">
        <f t="shared" si="254"/>
        <v/>
      </c>
      <c r="N5410" s="12" t="str">
        <f t="shared" si="255"/>
        <v/>
      </c>
      <c r="O5410" t="str">
        <f t="shared" si="256"/>
        <v/>
      </c>
    </row>
    <row r="5411" spans="1:15" x14ac:dyDescent="0.25">
      <c r="A5411">
        <v>1982</v>
      </c>
      <c r="B5411">
        <v>1</v>
      </c>
      <c r="C5411" s="2">
        <v>0.625</v>
      </c>
      <c r="G5411" t="s">
        <v>5276</v>
      </c>
      <c r="H5411">
        <v>0</v>
      </c>
      <c r="I5411">
        <v>0</v>
      </c>
      <c r="J5411">
        <v>0</v>
      </c>
      <c r="K5411">
        <v>-3.84</v>
      </c>
      <c r="L5411">
        <v>58.4</v>
      </c>
      <c r="M5411">
        <f t="shared" si="254"/>
        <v>1</v>
      </c>
      <c r="N5411" s="12">
        <f t="shared" si="255"/>
        <v>0</v>
      </c>
      <c r="O5411">
        <f t="shared" si="256"/>
        <v>0</v>
      </c>
    </row>
    <row r="5412" spans="1:15" x14ac:dyDescent="0.25">
      <c r="A5412">
        <v>1982</v>
      </c>
      <c r="B5412">
        <v>1</v>
      </c>
      <c r="C5412" s="2">
        <v>0.61527777777777781</v>
      </c>
      <c r="D5412">
        <v>1</v>
      </c>
      <c r="E5412">
        <v>10</v>
      </c>
      <c r="F5412" t="s">
        <v>123</v>
      </c>
      <c r="G5412" t="s">
        <v>5275</v>
      </c>
      <c r="H5412">
        <v>0</v>
      </c>
      <c r="I5412">
        <v>0</v>
      </c>
      <c r="J5412">
        <v>3.84</v>
      </c>
      <c r="K5412">
        <v>4.45</v>
      </c>
      <c r="L5412">
        <v>60.1</v>
      </c>
      <c r="M5412" t="str">
        <f t="shared" si="254"/>
        <v/>
      </c>
      <c r="N5412" s="12" t="str">
        <f t="shared" si="255"/>
        <v/>
      </c>
      <c r="O5412" t="str">
        <f t="shared" si="256"/>
        <v/>
      </c>
    </row>
    <row r="5413" spans="1:15" x14ac:dyDescent="0.25">
      <c r="A5413">
        <v>1982</v>
      </c>
      <c r="B5413">
        <v>1</v>
      </c>
      <c r="C5413" s="2">
        <v>0.59513888888888888</v>
      </c>
      <c r="D5413">
        <v>2</v>
      </c>
      <c r="E5413">
        <v>2</v>
      </c>
      <c r="F5413" t="s">
        <v>18</v>
      </c>
      <c r="G5413" t="s">
        <v>5199</v>
      </c>
      <c r="H5413">
        <v>0</v>
      </c>
      <c r="I5413">
        <v>0</v>
      </c>
      <c r="J5413">
        <v>4.45</v>
      </c>
      <c r="K5413">
        <v>4.51</v>
      </c>
      <c r="L5413">
        <v>60.4</v>
      </c>
      <c r="M5413" t="str">
        <f t="shared" si="254"/>
        <v/>
      </c>
      <c r="N5413" s="12" t="str">
        <f t="shared" si="255"/>
        <v/>
      </c>
      <c r="O5413" t="str">
        <f t="shared" si="256"/>
        <v/>
      </c>
    </row>
    <row r="5414" spans="1:15" x14ac:dyDescent="0.25">
      <c r="A5414">
        <v>1982</v>
      </c>
      <c r="B5414">
        <v>1</v>
      </c>
      <c r="C5414" s="2">
        <v>0.57500000000000007</v>
      </c>
      <c r="D5414">
        <v>1</v>
      </c>
      <c r="E5414">
        <v>10</v>
      </c>
      <c r="F5414" t="s">
        <v>4294</v>
      </c>
      <c r="G5414" t="s">
        <v>5274</v>
      </c>
      <c r="H5414">
        <v>0</v>
      </c>
      <c r="I5414">
        <v>0</v>
      </c>
      <c r="J5414">
        <v>4.51</v>
      </c>
      <c r="K5414">
        <v>6.06</v>
      </c>
      <c r="L5414">
        <v>64.8</v>
      </c>
      <c r="M5414" t="str">
        <f t="shared" si="254"/>
        <v/>
      </c>
      <c r="N5414" s="12" t="str">
        <f t="shared" si="255"/>
        <v/>
      </c>
      <c r="O5414" t="str">
        <f t="shared" si="256"/>
        <v/>
      </c>
    </row>
    <row r="5415" spans="1:15" x14ac:dyDescent="0.25">
      <c r="A5415">
        <v>1982</v>
      </c>
      <c r="B5415">
        <v>1</v>
      </c>
      <c r="C5415" s="2">
        <v>0.55486111111111114</v>
      </c>
      <c r="D5415">
        <v>1</v>
      </c>
      <c r="E5415">
        <v>5</v>
      </c>
      <c r="F5415" t="s">
        <v>189</v>
      </c>
      <c r="G5415" t="s">
        <v>5273</v>
      </c>
      <c r="H5415">
        <v>0</v>
      </c>
      <c r="I5415">
        <v>0</v>
      </c>
      <c r="J5415">
        <v>6.06</v>
      </c>
      <c r="K5415">
        <v>5.15</v>
      </c>
      <c r="L5415">
        <v>62.4</v>
      </c>
      <c r="M5415" t="str">
        <f t="shared" si="254"/>
        <v/>
      </c>
      <c r="N5415" s="12" t="str">
        <f t="shared" si="255"/>
        <v/>
      </c>
      <c r="O5415" t="str">
        <f t="shared" si="256"/>
        <v/>
      </c>
    </row>
    <row r="5416" spans="1:15" x14ac:dyDescent="0.25">
      <c r="A5416">
        <v>1982</v>
      </c>
      <c r="B5416">
        <v>1</v>
      </c>
      <c r="C5416" s="2">
        <v>0.53472222222222221</v>
      </c>
      <c r="D5416">
        <v>2</v>
      </c>
      <c r="E5416">
        <v>5</v>
      </c>
      <c r="F5416" t="s">
        <v>189</v>
      </c>
      <c r="G5416" t="s">
        <v>5272</v>
      </c>
      <c r="H5416">
        <v>0</v>
      </c>
      <c r="I5416">
        <v>0</v>
      </c>
      <c r="J5416">
        <v>5.15</v>
      </c>
      <c r="K5416">
        <v>3.12</v>
      </c>
      <c r="L5416">
        <v>56.5</v>
      </c>
      <c r="M5416" t="str">
        <f t="shared" si="254"/>
        <v/>
      </c>
      <c r="N5416" s="12" t="str">
        <f t="shared" si="255"/>
        <v/>
      </c>
      <c r="O5416" t="str">
        <f t="shared" si="256"/>
        <v/>
      </c>
    </row>
    <row r="5417" spans="1:15" x14ac:dyDescent="0.25">
      <c r="A5417">
        <v>1982</v>
      </c>
      <c r="B5417">
        <v>1</v>
      </c>
      <c r="C5417" s="2">
        <v>0.51458333333333328</v>
      </c>
      <c r="D5417">
        <v>3</v>
      </c>
      <c r="E5417">
        <v>11</v>
      </c>
      <c r="F5417" t="s">
        <v>3492</v>
      </c>
      <c r="G5417" t="s">
        <v>5271</v>
      </c>
      <c r="H5417">
        <v>0</v>
      </c>
      <c r="I5417">
        <v>0</v>
      </c>
      <c r="J5417">
        <v>3.12</v>
      </c>
      <c r="K5417">
        <v>-1.07</v>
      </c>
      <c r="L5417">
        <v>43.9</v>
      </c>
      <c r="M5417" t="str">
        <f t="shared" si="254"/>
        <v/>
      </c>
      <c r="N5417" s="12" t="str">
        <f t="shared" si="255"/>
        <v/>
      </c>
      <c r="O5417" t="str">
        <f t="shared" si="256"/>
        <v/>
      </c>
    </row>
    <row r="5418" spans="1:15" x14ac:dyDescent="0.25">
      <c r="A5418">
        <v>1982</v>
      </c>
      <c r="B5418">
        <v>1</v>
      </c>
      <c r="C5418" s="2">
        <v>0.49305555555555558</v>
      </c>
      <c r="D5418">
        <v>1</v>
      </c>
      <c r="E5418">
        <v>10</v>
      </c>
      <c r="F5418" t="s">
        <v>4156</v>
      </c>
      <c r="G5418" t="s">
        <v>5270</v>
      </c>
      <c r="H5418">
        <v>0</v>
      </c>
      <c r="I5418">
        <v>0</v>
      </c>
      <c r="J5418">
        <v>1.07</v>
      </c>
      <c r="K5418">
        <v>1.34</v>
      </c>
      <c r="L5418">
        <v>43.1</v>
      </c>
      <c r="M5418" t="str">
        <f t="shared" si="254"/>
        <v/>
      </c>
      <c r="N5418" s="12" t="str">
        <f t="shared" si="255"/>
        <v/>
      </c>
      <c r="O5418" t="str">
        <f t="shared" si="256"/>
        <v/>
      </c>
    </row>
    <row r="5419" spans="1:15" x14ac:dyDescent="0.25">
      <c r="A5419">
        <v>1982</v>
      </c>
      <c r="B5419">
        <v>1</v>
      </c>
      <c r="C5419" s="2">
        <v>0.47083333333333338</v>
      </c>
      <c r="D5419">
        <v>2</v>
      </c>
      <c r="E5419">
        <v>4</v>
      </c>
      <c r="F5419" t="s">
        <v>36</v>
      </c>
      <c r="G5419" t="s">
        <v>4824</v>
      </c>
      <c r="H5419">
        <v>0</v>
      </c>
      <c r="I5419">
        <v>0</v>
      </c>
      <c r="J5419">
        <v>1.34</v>
      </c>
      <c r="K5419">
        <v>1.86</v>
      </c>
      <c r="L5419">
        <v>41.5</v>
      </c>
      <c r="M5419" t="str">
        <f t="shared" si="254"/>
        <v/>
      </c>
      <c r="N5419" s="12" t="str">
        <f t="shared" si="255"/>
        <v/>
      </c>
      <c r="O5419" t="str">
        <f t="shared" si="256"/>
        <v/>
      </c>
    </row>
    <row r="5420" spans="1:15" x14ac:dyDescent="0.25">
      <c r="A5420">
        <v>1982</v>
      </c>
      <c r="B5420">
        <v>1</v>
      </c>
      <c r="C5420" s="2">
        <v>0.44861111111111113</v>
      </c>
      <c r="D5420">
        <v>1</v>
      </c>
      <c r="E5420">
        <v>10</v>
      </c>
      <c r="F5420" t="s">
        <v>3447</v>
      </c>
      <c r="G5420" t="s">
        <v>5266</v>
      </c>
      <c r="H5420">
        <v>0</v>
      </c>
      <c r="I5420">
        <v>0</v>
      </c>
      <c r="J5420">
        <v>1.86</v>
      </c>
      <c r="K5420">
        <v>1.32</v>
      </c>
      <c r="L5420">
        <v>43.1</v>
      </c>
      <c r="M5420" t="str">
        <f t="shared" si="254"/>
        <v/>
      </c>
      <c r="N5420" s="12" t="str">
        <f t="shared" si="255"/>
        <v/>
      </c>
      <c r="O5420" t="str">
        <f t="shared" si="256"/>
        <v/>
      </c>
    </row>
    <row r="5421" spans="1:15" x14ac:dyDescent="0.25">
      <c r="A5421">
        <v>1982</v>
      </c>
      <c r="B5421">
        <v>1</v>
      </c>
      <c r="C5421" s="2">
        <v>0.42638888888888887</v>
      </c>
      <c r="D5421">
        <v>2</v>
      </c>
      <c r="E5421">
        <v>10</v>
      </c>
      <c r="F5421" t="s">
        <v>3447</v>
      </c>
      <c r="G5421" t="s">
        <v>5234</v>
      </c>
      <c r="H5421">
        <v>0</v>
      </c>
      <c r="I5421">
        <v>0</v>
      </c>
      <c r="J5421">
        <v>1.32</v>
      </c>
      <c r="K5421">
        <v>1.82</v>
      </c>
      <c r="L5421">
        <v>41.6</v>
      </c>
      <c r="M5421" t="str">
        <f t="shared" si="254"/>
        <v/>
      </c>
      <c r="N5421" s="12" t="str">
        <f t="shared" si="255"/>
        <v/>
      </c>
      <c r="O5421" t="str">
        <f t="shared" si="256"/>
        <v/>
      </c>
    </row>
    <row r="5422" spans="1:15" x14ac:dyDescent="0.25">
      <c r="A5422">
        <v>1982</v>
      </c>
      <c r="B5422">
        <v>1</v>
      </c>
      <c r="C5422" s="2">
        <v>0.40416666666666662</v>
      </c>
      <c r="D5422">
        <v>3</v>
      </c>
      <c r="E5422">
        <v>1</v>
      </c>
      <c r="F5422" t="s">
        <v>4303</v>
      </c>
      <c r="G5422" t="s">
        <v>5269</v>
      </c>
      <c r="H5422">
        <v>0</v>
      </c>
      <c r="I5422">
        <v>0</v>
      </c>
      <c r="J5422">
        <v>1.82</v>
      </c>
      <c r="K5422">
        <v>3.38</v>
      </c>
      <c r="L5422">
        <v>36.9</v>
      </c>
      <c r="M5422" t="str">
        <f t="shared" si="254"/>
        <v/>
      </c>
      <c r="N5422" s="12" t="str">
        <f t="shared" si="255"/>
        <v/>
      </c>
      <c r="O5422" t="str">
        <f t="shared" si="256"/>
        <v/>
      </c>
    </row>
    <row r="5423" spans="1:15" x14ac:dyDescent="0.25">
      <c r="A5423">
        <v>1982</v>
      </c>
      <c r="B5423">
        <v>1</v>
      </c>
      <c r="C5423" s="2">
        <v>0.38194444444444442</v>
      </c>
      <c r="D5423">
        <v>1</v>
      </c>
      <c r="E5423">
        <v>10</v>
      </c>
      <c r="F5423" t="s">
        <v>4390</v>
      </c>
      <c r="G5423" t="s">
        <v>5233</v>
      </c>
      <c r="H5423">
        <v>0</v>
      </c>
      <c r="I5423">
        <v>0</v>
      </c>
      <c r="J5423">
        <v>3.38</v>
      </c>
      <c r="K5423">
        <v>2.84</v>
      </c>
      <c r="L5423">
        <v>38.5</v>
      </c>
      <c r="M5423" t="str">
        <f t="shared" si="254"/>
        <v/>
      </c>
      <c r="N5423" s="12" t="str">
        <f t="shared" si="255"/>
        <v/>
      </c>
      <c r="O5423" t="str">
        <f t="shared" si="256"/>
        <v/>
      </c>
    </row>
    <row r="5424" spans="1:15" x14ac:dyDescent="0.25">
      <c r="A5424">
        <v>1982</v>
      </c>
      <c r="B5424">
        <v>1</v>
      </c>
      <c r="C5424" s="2">
        <v>0.35972222222222222</v>
      </c>
      <c r="D5424">
        <v>2</v>
      </c>
      <c r="E5424">
        <v>10</v>
      </c>
      <c r="F5424" t="s">
        <v>4390</v>
      </c>
      <c r="G5424" t="s">
        <v>5268</v>
      </c>
      <c r="H5424">
        <v>0</v>
      </c>
      <c r="I5424">
        <v>0</v>
      </c>
      <c r="J5424">
        <v>2.84</v>
      </c>
      <c r="K5424">
        <v>4.1100000000000003</v>
      </c>
      <c r="L5424">
        <v>34.700000000000003</v>
      </c>
      <c r="M5424" t="str">
        <f t="shared" si="254"/>
        <v/>
      </c>
      <c r="N5424" s="12" t="str">
        <f t="shared" si="255"/>
        <v/>
      </c>
      <c r="O5424" t="str">
        <f t="shared" si="256"/>
        <v/>
      </c>
    </row>
    <row r="5425" spans="1:15" x14ac:dyDescent="0.25">
      <c r="A5425">
        <v>1982</v>
      </c>
      <c r="B5425">
        <v>1</v>
      </c>
      <c r="C5425" s="2">
        <v>0.33749999999999997</v>
      </c>
      <c r="D5425">
        <v>1</v>
      </c>
      <c r="E5425">
        <v>10</v>
      </c>
      <c r="F5425" t="s">
        <v>5173</v>
      </c>
      <c r="G5425" t="s">
        <v>5267</v>
      </c>
      <c r="H5425">
        <v>0</v>
      </c>
      <c r="I5425">
        <v>0</v>
      </c>
      <c r="J5425">
        <v>4.1100000000000003</v>
      </c>
      <c r="K5425">
        <v>4.6500000000000004</v>
      </c>
      <c r="L5425">
        <v>33.1</v>
      </c>
      <c r="M5425" t="str">
        <f t="shared" si="254"/>
        <v/>
      </c>
      <c r="N5425" s="12" t="str">
        <f t="shared" si="255"/>
        <v/>
      </c>
      <c r="O5425" t="str">
        <f t="shared" si="256"/>
        <v/>
      </c>
    </row>
    <row r="5426" spans="1:15" x14ac:dyDescent="0.25">
      <c r="A5426">
        <v>1982</v>
      </c>
      <c r="B5426">
        <v>1</v>
      </c>
      <c r="C5426" s="2">
        <v>0.31527777777777777</v>
      </c>
      <c r="D5426">
        <v>2</v>
      </c>
      <c r="E5426">
        <v>3</v>
      </c>
      <c r="F5426" t="s">
        <v>4328</v>
      </c>
      <c r="G5426" t="s">
        <v>5266</v>
      </c>
      <c r="H5426">
        <v>0</v>
      </c>
      <c r="I5426">
        <v>0</v>
      </c>
      <c r="J5426">
        <v>4.6500000000000004</v>
      </c>
      <c r="K5426">
        <v>3.93</v>
      </c>
      <c r="L5426">
        <v>35.1</v>
      </c>
      <c r="M5426" t="str">
        <f t="shared" si="254"/>
        <v/>
      </c>
      <c r="N5426" s="12" t="str">
        <f t="shared" si="255"/>
        <v/>
      </c>
      <c r="O5426" t="str">
        <f t="shared" si="256"/>
        <v/>
      </c>
    </row>
    <row r="5427" spans="1:15" x14ac:dyDescent="0.25">
      <c r="A5427">
        <v>1982</v>
      </c>
      <c r="B5427">
        <v>1</v>
      </c>
      <c r="C5427" s="2">
        <v>0.29305555555555557</v>
      </c>
      <c r="D5427">
        <v>3</v>
      </c>
      <c r="E5427">
        <v>3</v>
      </c>
      <c r="F5427" t="s">
        <v>4328</v>
      </c>
      <c r="G5427" t="s">
        <v>4826</v>
      </c>
      <c r="H5427">
        <v>0</v>
      </c>
      <c r="I5427">
        <v>0</v>
      </c>
      <c r="J5427">
        <v>3.93</v>
      </c>
      <c r="K5427">
        <v>6.97</v>
      </c>
      <c r="L5427">
        <v>26.6</v>
      </c>
      <c r="M5427" t="str">
        <f t="shared" si="254"/>
        <v/>
      </c>
      <c r="N5427" s="12" t="str">
        <f t="shared" si="255"/>
        <v/>
      </c>
      <c r="O5427" t="str">
        <f t="shared" si="256"/>
        <v/>
      </c>
    </row>
    <row r="5428" spans="1:15" x14ac:dyDescent="0.25">
      <c r="A5428">
        <v>1982</v>
      </c>
      <c r="B5428">
        <v>1</v>
      </c>
      <c r="C5428" s="2">
        <v>0.27083333333333331</v>
      </c>
      <c r="D5428">
        <v>1</v>
      </c>
      <c r="E5428">
        <v>1</v>
      </c>
      <c r="F5428" t="s">
        <v>5265</v>
      </c>
      <c r="G5428" t="s">
        <v>5264</v>
      </c>
      <c r="H5428">
        <v>7</v>
      </c>
      <c r="I5428">
        <v>0</v>
      </c>
      <c r="J5428">
        <v>6.97</v>
      </c>
      <c r="K5428">
        <v>7</v>
      </c>
      <c r="L5428">
        <v>26.4</v>
      </c>
      <c r="M5428">
        <f t="shared" si="254"/>
        <v>1</v>
      </c>
      <c r="N5428" s="12">
        <f t="shared" si="255"/>
        <v>5.9027777777777785E-3</v>
      </c>
      <c r="O5428">
        <f t="shared" si="256"/>
        <v>7</v>
      </c>
    </row>
    <row r="5429" spans="1:15" x14ac:dyDescent="0.25">
      <c r="A5429">
        <v>1982</v>
      </c>
      <c r="B5429">
        <v>1</v>
      </c>
      <c r="C5429" s="2">
        <v>0.24444444444444446</v>
      </c>
      <c r="G5429" t="s">
        <v>5263</v>
      </c>
      <c r="H5429">
        <v>7</v>
      </c>
      <c r="I5429">
        <v>0</v>
      </c>
      <c r="J5429">
        <v>0</v>
      </c>
      <c r="K5429">
        <v>0.15</v>
      </c>
      <c r="L5429">
        <v>26.7</v>
      </c>
      <c r="M5429" t="str">
        <f t="shared" si="254"/>
        <v/>
      </c>
      <c r="N5429" s="12" t="str">
        <f t="shared" si="255"/>
        <v/>
      </c>
      <c r="O5429" t="str">
        <f t="shared" si="256"/>
        <v/>
      </c>
    </row>
    <row r="5430" spans="1:15" x14ac:dyDescent="0.25">
      <c r="A5430">
        <v>1982</v>
      </c>
      <c r="B5430">
        <v>1</v>
      </c>
      <c r="C5430" s="2">
        <v>0.23819444444444446</v>
      </c>
      <c r="D5430">
        <v>1</v>
      </c>
      <c r="E5430">
        <v>10</v>
      </c>
      <c r="F5430" t="s">
        <v>4333</v>
      </c>
      <c r="G5430" t="s">
        <v>5262</v>
      </c>
      <c r="H5430">
        <v>7</v>
      </c>
      <c r="I5430">
        <v>0</v>
      </c>
      <c r="J5430">
        <v>0.15</v>
      </c>
      <c r="K5430">
        <v>7.0000000000000007E-2</v>
      </c>
      <c r="L5430">
        <v>26.5</v>
      </c>
      <c r="M5430" t="str">
        <f t="shared" si="254"/>
        <v/>
      </c>
      <c r="N5430" s="12" t="str">
        <f t="shared" si="255"/>
        <v/>
      </c>
      <c r="O5430" t="str">
        <f t="shared" si="256"/>
        <v/>
      </c>
    </row>
    <row r="5431" spans="1:15" x14ac:dyDescent="0.25">
      <c r="A5431">
        <v>1982</v>
      </c>
      <c r="B5431">
        <v>1</v>
      </c>
      <c r="C5431" s="2">
        <v>0.21875</v>
      </c>
      <c r="D5431">
        <v>2</v>
      </c>
      <c r="E5431">
        <v>7</v>
      </c>
      <c r="F5431" t="s">
        <v>5173</v>
      </c>
      <c r="G5431" t="s">
        <v>5261</v>
      </c>
      <c r="H5431">
        <v>7</v>
      </c>
      <c r="I5431">
        <v>0</v>
      </c>
      <c r="J5431">
        <v>7.0000000000000007E-2</v>
      </c>
      <c r="K5431">
        <v>-0.03</v>
      </c>
      <c r="L5431">
        <v>26.2</v>
      </c>
      <c r="M5431" t="str">
        <f t="shared" si="254"/>
        <v/>
      </c>
      <c r="N5431" s="12" t="str">
        <f t="shared" si="255"/>
        <v/>
      </c>
      <c r="O5431" t="str">
        <f t="shared" si="256"/>
        <v/>
      </c>
    </row>
    <row r="5432" spans="1:15" x14ac:dyDescent="0.25">
      <c r="A5432">
        <v>1982</v>
      </c>
      <c r="B5432">
        <v>1</v>
      </c>
      <c r="C5432" s="2">
        <v>0.19930555555555554</v>
      </c>
      <c r="D5432">
        <v>3</v>
      </c>
      <c r="E5432">
        <v>2</v>
      </c>
      <c r="F5432" t="s">
        <v>4276</v>
      </c>
      <c r="G5432" t="s">
        <v>5260</v>
      </c>
      <c r="H5432">
        <v>7</v>
      </c>
      <c r="I5432">
        <v>0</v>
      </c>
      <c r="J5432">
        <v>-0.03</v>
      </c>
      <c r="K5432">
        <v>0.94</v>
      </c>
      <c r="L5432">
        <v>28.7</v>
      </c>
      <c r="M5432" t="str">
        <f t="shared" si="254"/>
        <v/>
      </c>
      <c r="N5432" s="12" t="str">
        <f t="shared" si="255"/>
        <v/>
      </c>
      <c r="O5432" t="str">
        <f t="shared" si="256"/>
        <v/>
      </c>
    </row>
    <row r="5433" spans="1:15" x14ac:dyDescent="0.25">
      <c r="A5433">
        <v>1982</v>
      </c>
      <c r="B5433">
        <v>1</v>
      </c>
      <c r="C5433" s="2">
        <v>0.17986111111111111</v>
      </c>
      <c r="D5433">
        <v>1</v>
      </c>
      <c r="E5433">
        <v>10</v>
      </c>
      <c r="F5433" t="s">
        <v>4348</v>
      </c>
      <c r="G5433" t="s">
        <v>5193</v>
      </c>
      <c r="H5433">
        <v>7</v>
      </c>
      <c r="I5433">
        <v>0</v>
      </c>
      <c r="J5433">
        <v>0.94</v>
      </c>
      <c r="K5433">
        <v>0.8</v>
      </c>
      <c r="L5433">
        <v>28.3</v>
      </c>
      <c r="M5433" t="str">
        <f t="shared" si="254"/>
        <v/>
      </c>
      <c r="N5433" s="12" t="str">
        <f t="shared" si="255"/>
        <v/>
      </c>
      <c r="O5433" t="str">
        <f t="shared" si="256"/>
        <v/>
      </c>
    </row>
    <row r="5434" spans="1:15" x14ac:dyDescent="0.25">
      <c r="A5434">
        <v>1982</v>
      </c>
      <c r="B5434">
        <v>1</v>
      </c>
      <c r="C5434" s="2">
        <v>0.16041666666666668</v>
      </c>
      <c r="D5434">
        <v>2</v>
      </c>
      <c r="E5434">
        <v>7</v>
      </c>
      <c r="F5434" t="s">
        <v>4390</v>
      </c>
      <c r="G5434" t="s">
        <v>5259</v>
      </c>
      <c r="H5434">
        <v>7</v>
      </c>
      <c r="I5434">
        <v>0</v>
      </c>
      <c r="J5434">
        <v>0.8</v>
      </c>
      <c r="K5434">
        <v>0.89</v>
      </c>
      <c r="L5434">
        <v>28.4</v>
      </c>
      <c r="M5434" t="str">
        <f t="shared" si="254"/>
        <v/>
      </c>
      <c r="N5434" s="12" t="str">
        <f t="shared" si="255"/>
        <v/>
      </c>
      <c r="O5434" t="str">
        <f t="shared" si="256"/>
        <v/>
      </c>
    </row>
    <row r="5435" spans="1:15" x14ac:dyDescent="0.25">
      <c r="A5435">
        <v>1982</v>
      </c>
      <c r="B5435">
        <v>1</v>
      </c>
      <c r="C5435" s="2">
        <v>0.14097222222222222</v>
      </c>
      <c r="D5435">
        <v>3</v>
      </c>
      <c r="E5435">
        <v>1</v>
      </c>
      <c r="F5435" t="s">
        <v>5182</v>
      </c>
      <c r="G5435" t="s">
        <v>5199</v>
      </c>
      <c r="H5435">
        <v>7</v>
      </c>
      <c r="I5435">
        <v>0</v>
      </c>
      <c r="J5435">
        <v>0.89</v>
      </c>
      <c r="K5435">
        <v>1.66</v>
      </c>
      <c r="L5435">
        <v>30.6</v>
      </c>
      <c r="M5435" t="str">
        <f t="shared" si="254"/>
        <v/>
      </c>
      <c r="N5435" s="12" t="str">
        <f t="shared" si="255"/>
        <v/>
      </c>
      <c r="O5435" t="str">
        <f t="shared" si="256"/>
        <v/>
      </c>
    </row>
    <row r="5436" spans="1:15" x14ac:dyDescent="0.25">
      <c r="A5436">
        <v>1982</v>
      </c>
      <c r="B5436">
        <v>1</v>
      </c>
      <c r="C5436" s="2">
        <v>0.12152777777777778</v>
      </c>
      <c r="D5436">
        <v>1</v>
      </c>
      <c r="E5436">
        <v>10</v>
      </c>
      <c r="F5436" t="s">
        <v>4335</v>
      </c>
      <c r="G5436" t="s">
        <v>5215</v>
      </c>
      <c r="H5436">
        <v>7</v>
      </c>
      <c r="I5436">
        <v>0</v>
      </c>
      <c r="J5436">
        <v>1.66</v>
      </c>
      <c r="K5436">
        <v>1.1200000000000001</v>
      </c>
      <c r="L5436">
        <v>28.9</v>
      </c>
      <c r="M5436" t="str">
        <f t="shared" si="254"/>
        <v/>
      </c>
      <c r="N5436" s="12" t="str">
        <f t="shared" si="255"/>
        <v/>
      </c>
      <c r="O5436" t="str">
        <f t="shared" si="256"/>
        <v/>
      </c>
    </row>
    <row r="5437" spans="1:15" x14ac:dyDescent="0.25">
      <c r="A5437">
        <v>1982</v>
      </c>
      <c r="B5437">
        <v>1</v>
      </c>
      <c r="C5437" s="2">
        <v>0.10208333333333335</v>
      </c>
      <c r="D5437">
        <v>2</v>
      </c>
      <c r="E5437">
        <v>10</v>
      </c>
      <c r="F5437" t="s">
        <v>4335</v>
      </c>
      <c r="G5437" t="s">
        <v>5215</v>
      </c>
      <c r="H5437">
        <v>7</v>
      </c>
      <c r="I5437">
        <v>0</v>
      </c>
      <c r="J5437">
        <v>1.1200000000000001</v>
      </c>
      <c r="K5437">
        <v>0.43</v>
      </c>
      <c r="L5437">
        <v>26.9</v>
      </c>
      <c r="M5437" t="str">
        <f t="shared" si="254"/>
        <v/>
      </c>
      <c r="N5437" s="12" t="str">
        <f t="shared" si="255"/>
        <v/>
      </c>
      <c r="O5437" t="str">
        <f t="shared" si="256"/>
        <v/>
      </c>
    </row>
    <row r="5438" spans="1:15" x14ac:dyDescent="0.25">
      <c r="A5438">
        <v>1982</v>
      </c>
      <c r="B5438">
        <v>1</v>
      </c>
      <c r="C5438" s="2">
        <v>8.2638888888888887E-2</v>
      </c>
      <c r="D5438">
        <v>3</v>
      </c>
      <c r="E5438">
        <v>10</v>
      </c>
      <c r="F5438" t="s">
        <v>4335</v>
      </c>
      <c r="G5438" t="s">
        <v>5205</v>
      </c>
      <c r="H5438">
        <v>7</v>
      </c>
      <c r="I5438">
        <v>0</v>
      </c>
      <c r="J5438">
        <v>0.43</v>
      </c>
      <c r="K5438">
        <v>-0.91</v>
      </c>
      <c r="L5438">
        <v>23.3</v>
      </c>
      <c r="M5438" t="str">
        <f t="shared" si="254"/>
        <v/>
      </c>
      <c r="N5438" s="12" t="str">
        <f t="shared" si="255"/>
        <v/>
      </c>
      <c r="O5438" t="str">
        <f t="shared" si="256"/>
        <v/>
      </c>
    </row>
    <row r="5439" spans="1:15" x14ac:dyDescent="0.25">
      <c r="A5439">
        <v>1982</v>
      </c>
      <c r="B5439">
        <v>1</v>
      </c>
      <c r="C5439" s="2">
        <v>6.3194444444444442E-2</v>
      </c>
      <c r="D5439">
        <v>4</v>
      </c>
      <c r="E5439">
        <v>14</v>
      </c>
      <c r="F5439" t="s">
        <v>5204</v>
      </c>
      <c r="G5439" t="s">
        <v>5258</v>
      </c>
      <c r="H5439">
        <v>7</v>
      </c>
      <c r="I5439">
        <v>0</v>
      </c>
      <c r="J5439">
        <v>-0.91</v>
      </c>
      <c r="K5439">
        <v>0.38</v>
      </c>
      <c r="L5439">
        <v>26.6</v>
      </c>
      <c r="M5439" t="str">
        <f t="shared" si="254"/>
        <v/>
      </c>
      <c r="N5439" s="12" t="str">
        <f t="shared" si="255"/>
        <v/>
      </c>
      <c r="O5439" t="str">
        <f t="shared" si="256"/>
        <v/>
      </c>
    </row>
    <row r="5440" spans="1:15" x14ac:dyDescent="0.25">
      <c r="A5440">
        <v>1982</v>
      </c>
      <c r="B5440">
        <v>1</v>
      </c>
      <c r="C5440" s="2">
        <v>4.2361111111111106E-2</v>
      </c>
      <c r="D5440">
        <v>1</v>
      </c>
      <c r="E5440">
        <v>10</v>
      </c>
      <c r="F5440" t="s">
        <v>3606</v>
      </c>
      <c r="G5440" t="s">
        <v>4820</v>
      </c>
      <c r="H5440">
        <v>7</v>
      </c>
      <c r="I5440">
        <v>0</v>
      </c>
      <c r="J5440">
        <v>-0.38</v>
      </c>
      <c r="K5440">
        <v>-0.78</v>
      </c>
      <c r="L5440">
        <v>27.7</v>
      </c>
      <c r="M5440" t="str">
        <f t="shared" si="254"/>
        <v/>
      </c>
      <c r="N5440" s="12" t="str">
        <f t="shared" si="255"/>
        <v/>
      </c>
      <c r="O5440" t="str">
        <f t="shared" si="256"/>
        <v/>
      </c>
    </row>
    <row r="5441" spans="1:15" x14ac:dyDescent="0.25">
      <c r="A5441">
        <v>1982</v>
      </c>
      <c r="B5441">
        <v>1</v>
      </c>
      <c r="C5441" s="2">
        <v>3.1944444444444449E-2</v>
      </c>
      <c r="D5441">
        <v>2</v>
      </c>
      <c r="E5441">
        <v>10</v>
      </c>
      <c r="F5441" t="s">
        <v>3606</v>
      </c>
      <c r="G5441" t="s">
        <v>5257</v>
      </c>
      <c r="H5441">
        <v>7</v>
      </c>
      <c r="I5441">
        <v>0</v>
      </c>
      <c r="J5441">
        <v>-0.78</v>
      </c>
      <c r="K5441">
        <v>-2.2400000000000002</v>
      </c>
      <c r="L5441">
        <v>31.9</v>
      </c>
      <c r="M5441" t="str">
        <f t="shared" si="254"/>
        <v/>
      </c>
      <c r="N5441" s="12" t="str">
        <f t="shared" si="255"/>
        <v/>
      </c>
      <c r="O5441" t="str">
        <f t="shared" si="256"/>
        <v/>
      </c>
    </row>
    <row r="5442" spans="1:15" x14ac:dyDescent="0.25">
      <c r="A5442">
        <v>1982</v>
      </c>
      <c r="B5442">
        <v>1</v>
      </c>
      <c r="C5442" s="2">
        <v>2.1527777777777781E-2</v>
      </c>
      <c r="D5442">
        <v>3</v>
      </c>
      <c r="E5442">
        <v>17</v>
      </c>
      <c r="F5442" t="s">
        <v>4193</v>
      </c>
      <c r="H5442">
        <v>7</v>
      </c>
      <c r="I5442">
        <v>0</v>
      </c>
      <c r="J5442">
        <v>-2.2400000000000002</v>
      </c>
      <c r="K5442">
        <v>-1.65</v>
      </c>
      <c r="L5442">
        <v>30.1</v>
      </c>
      <c r="M5442" t="str">
        <f t="shared" si="254"/>
        <v/>
      </c>
      <c r="N5442" s="12" t="str">
        <f t="shared" si="255"/>
        <v/>
      </c>
      <c r="O5442" t="str">
        <f t="shared" si="256"/>
        <v/>
      </c>
    </row>
    <row r="5443" spans="1:15" x14ac:dyDescent="0.25">
      <c r="A5443">
        <v>1982</v>
      </c>
      <c r="B5443">
        <v>1</v>
      </c>
      <c r="C5443" s="2">
        <v>1.1111111111111112E-2</v>
      </c>
      <c r="D5443">
        <v>3</v>
      </c>
      <c r="E5443">
        <v>12</v>
      </c>
      <c r="F5443" t="s">
        <v>4295</v>
      </c>
      <c r="G5443" t="s">
        <v>5170</v>
      </c>
      <c r="H5443">
        <v>7</v>
      </c>
      <c r="I5443">
        <v>0</v>
      </c>
      <c r="J5443">
        <v>-1.65</v>
      </c>
      <c r="K5443">
        <v>-2.4900000000000002</v>
      </c>
      <c r="L5443">
        <v>32.6</v>
      </c>
      <c r="M5443" t="str">
        <f t="shared" si="254"/>
        <v/>
      </c>
      <c r="N5443" s="12" t="str">
        <f t="shared" si="255"/>
        <v/>
      </c>
      <c r="O5443" t="str">
        <f t="shared" si="256"/>
        <v/>
      </c>
    </row>
    <row r="5444" spans="1:15" x14ac:dyDescent="0.25">
      <c r="A5444">
        <v>1982</v>
      </c>
      <c r="B5444">
        <v>2</v>
      </c>
      <c r="C5444" s="2">
        <v>0.625</v>
      </c>
      <c r="D5444">
        <v>4</v>
      </c>
      <c r="E5444">
        <v>8</v>
      </c>
      <c r="F5444" t="s">
        <v>117</v>
      </c>
      <c r="G5444" t="s">
        <v>5194</v>
      </c>
      <c r="H5444">
        <v>7</v>
      </c>
      <c r="I5444">
        <v>0</v>
      </c>
      <c r="J5444">
        <v>-2.4900000000000002</v>
      </c>
      <c r="K5444">
        <v>-2.19</v>
      </c>
      <c r="L5444">
        <v>31.7</v>
      </c>
      <c r="M5444" t="str">
        <f t="shared" ref="M5444:M5507" si="257">IF(AND(H5444=H5443,I5444=I5443),"",$B5444)</f>
        <v/>
      </c>
      <c r="N5444" s="12" t="str">
        <f t="shared" ref="N5444:N5507" si="258">IF(NOT(ISNUMBER(M5444)),"",
IF(AND($C5444=0.625,$B5444=1),TIME(0,0,0),
(($C$3-C5444)+0.625*(B5444-1))/60))</f>
        <v/>
      </c>
      <c r="O5444" t="str">
        <f t="shared" ref="O5444:O5507" si="259">IF(N5444&lt;&gt;"",ABS(H5444-I5444),"")</f>
        <v/>
      </c>
    </row>
    <row r="5445" spans="1:15" x14ac:dyDescent="0.25">
      <c r="A5445">
        <v>1982</v>
      </c>
      <c r="B5445">
        <v>2</v>
      </c>
      <c r="C5445" s="2">
        <v>0.61805555555555558</v>
      </c>
      <c r="D5445">
        <v>1</v>
      </c>
      <c r="E5445">
        <v>10</v>
      </c>
      <c r="F5445" t="s">
        <v>4318</v>
      </c>
      <c r="G5445" t="s">
        <v>5221</v>
      </c>
      <c r="H5445">
        <v>7</v>
      </c>
      <c r="I5445">
        <v>0</v>
      </c>
      <c r="J5445">
        <v>2.19</v>
      </c>
      <c r="K5445">
        <v>2.3199999999999998</v>
      </c>
      <c r="L5445">
        <v>32</v>
      </c>
      <c r="M5445" t="str">
        <f t="shared" si="257"/>
        <v/>
      </c>
      <c r="N5445" s="12" t="str">
        <f t="shared" si="258"/>
        <v/>
      </c>
      <c r="O5445" t="str">
        <f t="shared" si="259"/>
        <v/>
      </c>
    </row>
    <row r="5446" spans="1:15" x14ac:dyDescent="0.25">
      <c r="A5446">
        <v>1982</v>
      </c>
      <c r="B5446">
        <v>2</v>
      </c>
      <c r="C5446" s="2">
        <v>0.60347222222222219</v>
      </c>
      <c r="D5446">
        <v>2</v>
      </c>
      <c r="E5446">
        <v>5</v>
      </c>
      <c r="F5446" t="s">
        <v>141</v>
      </c>
      <c r="G5446" t="s">
        <v>5256</v>
      </c>
      <c r="H5446">
        <v>7</v>
      </c>
      <c r="I5446">
        <v>0</v>
      </c>
      <c r="J5446">
        <v>2.3199999999999998</v>
      </c>
      <c r="K5446">
        <v>3.71</v>
      </c>
      <c r="L5446">
        <v>36.4</v>
      </c>
      <c r="M5446" t="str">
        <f t="shared" si="257"/>
        <v/>
      </c>
      <c r="N5446" s="12" t="str">
        <f t="shared" si="258"/>
        <v/>
      </c>
      <c r="O5446" t="str">
        <f t="shared" si="259"/>
        <v/>
      </c>
    </row>
    <row r="5447" spans="1:15" x14ac:dyDescent="0.25">
      <c r="A5447">
        <v>1982</v>
      </c>
      <c r="B5447">
        <v>2</v>
      </c>
      <c r="C5447" s="2">
        <v>0.58888888888888891</v>
      </c>
      <c r="D5447">
        <v>1</v>
      </c>
      <c r="E5447">
        <v>10</v>
      </c>
      <c r="F5447" t="s">
        <v>103</v>
      </c>
      <c r="H5447">
        <v>7</v>
      </c>
      <c r="I5447">
        <v>0</v>
      </c>
      <c r="J5447">
        <v>3.71</v>
      </c>
      <c r="K5447">
        <v>3.38</v>
      </c>
      <c r="L5447">
        <v>35.299999999999997</v>
      </c>
      <c r="M5447" t="str">
        <f t="shared" si="257"/>
        <v/>
      </c>
      <c r="N5447" s="12" t="str">
        <f t="shared" si="258"/>
        <v/>
      </c>
      <c r="O5447" t="str">
        <f t="shared" si="259"/>
        <v/>
      </c>
    </row>
    <row r="5448" spans="1:15" x14ac:dyDescent="0.25">
      <c r="A5448">
        <v>1982</v>
      </c>
      <c r="B5448">
        <v>2</v>
      </c>
      <c r="C5448" s="2">
        <v>0.57430555555555551</v>
      </c>
      <c r="D5448">
        <v>1</v>
      </c>
      <c r="E5448">
        <v>15</v>
      </c>
      <c r="F5448" t="s">
        <v>101</v>
      </c>
      <c r="G5448" t="s">
        <v>5242</v>
      </c>
      <c r="H5448">
        <v>7</v>
      </c>
      <c r="I5448">
        <v>0</v>
      </c>
      <c r="J5448">
        <v>3.38</v>
      </c>
      <c r="K5448">
        <v>2.4900000000000002</v>
      </c>
      <c r="L5448">
        <v>32.4</v>
      </c>
      <c r="M5448" t="str">
        <f t="shared" si="257"/>
        <v/>
      </c>
      <c r="N5448" s="12" t="str">
        <f t="shared" si="258"/>
        <v/>
      </c>
      <c r="O5448" t="str">
        <f t="shared" si="259"/>
        <v/>
      </c>
    </row>
    <row r="5449" spans="1:15" x14ac:dyDescent="0.25">
      <c r="A5449">
        <v>1982</v>
      </c>
      <c r="B5449">
        <v>2</v>
      </c>
      <c r="C5449" s="2">
        <v>0.55972222222222223</v>
      </c>
      <c r="D5449">
        <v>2</v>
      </c>
      <c r="E5449">
        <v>15</v>
      </c>
      <c r="F5449" t="s">
        <v>101</v>
      </c>
      <c r="H5449">
        <v>7</v>
      </c>
      <c r="I5449">
        <v>0</v>
      </c>
      <c r="J5449">
        <v>2.4900000000000002</v>
      </c>
      <c r="K5449">
        <v>3.71</v>
      </c>
      <c r="L5449">
        <v>36.299999999999997</v>
      </c>
      <c r="M5449" t="str">
        <f t="shared" si="257"/>
        <v/>
      </c>
      <c r="N5449" s="12" t="str">
        <f t="shared" si="258"/>
        <v/>
      </c>
      <c r="O5449" t="str">
        <f t="shared" si="259"/>
        <v/>
      </c>
    </row>
    <row r="5450" spans="1:15" x14ac:dyDescent="0.25">
      <c r="A5450">
        <v>1982</v>
      </c>
      <c r="B5450">
        <v>2</v>
      </c>
      <c r="C5450" s="2">
        <v>0.54513888888888895</v>
      </c>
      <c r="D5450">
        <v>1</v>
      </c>
      <c r="E5450">
        <v>10</v>
      </c>
      <c r="F5450" t="s">
        <v>103</v>
      </c>
      <c r="G5450" t="s">
        <v>5202</v>
      </c>
      <c r="H5450">
        <v>7</v>
      </c>
      <c r="I5450">
        <v>0</v>
      </c>
      <c r="J5450">
        <v>3.71</v>
      </c>
      <c r="K5450">
        <v>3.3</v>
      </c>
      <c r="L5450">
        <v>34.9</v>
      </c>
      <c r="M5450" t="str">
        <f t="shared" si="257"/>
        <v/>
      </c>
      <c r="N5450" s="12" t="str">
        <f t="shared" si="258"/>
        <v/>
      </c>
      <c r="O5450" t="str">
        <f t="shared" si="259"/>
        <v/>
      </c>
    </row>
    <row r="5451" spans="1:15" x14ac:dyDescent="0.25">
      <c r="A5451">
        <v>1982</v>
      </c>
      <c r="B5451">
        <v>2</v>
      </c>
      <c r="C5451" s="2">
        <v>0.53055555555555556</v>
      </c>
      <c r="D5451">
        <v>2</v>
      </c>
      <c r="E5451">
        <v>9</v>
      </c>
      <c r="F5451" t="s">
        <v>105</v>
      </c>
      <c r="G5451" t="s">
        <v>5255</v>
      </c>
      <c r="H5451">
        <v>7</v>
      </c>
      <c r="I5451">
        <v>0</v>
      </c>
      <c r="J5451">
        <v>3.3</v>
      </c>
      <c r="K5451">
        <v>0.38</v>
      </c>
      <c r="L5451">
        <v>25.9</v>
      </c>
      <c r="M5451" t="str">
        <f t="shared" si="257"/>
        <v/>
      </c>
      <c r="N5451" s="12" t="str">
        <f t="shared" si="258"/>
        <v/>
      </c>
      <c r="O5451" t="str">
        <f t="shared" si="259"/>
        <v/>
      </c>
    </row>
    <row r="5452" spans="1:15" x14ac:dyDescent="0.25">
      <c r="A5452">
        <v>1982</v>
      </c>
      <c r="B5452">
        <v>2</v>
      </c>
      <c r="C5452" s="2">
        <v>0.51527777777777783</v>
      </c>
      <c r="D5452">
        <v>1</v>
      </c>
      <c r="E5452">
        <v>10</v>
      </c>
      <c r="F5452" t="s">
        <v>4295</v>
      </c>
      <c r="G5452" t="s">
        <v>5254</v>
      </c>
      <c r="H5452">
        <v>7</v>
      </c>
      <c r="I5452">
        <v>0</v>
      </c>
      <c r="J5452">
        <v>-0.38</v>
      </c>
      <c r="K5452">
        <v>-0.71</v>
      </c>
      <c r="L5452">
        <v>26.8</v>
      </c>
      <c r="M5452" t="str">
        <f t="shared" si="257"/>
        <v/>
      </c>
      <c r="N5452" s="12" t="str">
        <f t="shared" si="258"/>
        <v/>
      </c>
      <c r="O5452" t="str">
        <f t="shared" si="259"/>
        <v/>
      </c>
    </row>
    <row r="5453" spans="1:15" x14ac:dyDescent="0.25">
      <c r="A5453">
        <v>1982</v>
      </c>
      <c r="B5453">
        <v>2</v>
      </c>
      <c r="C5453" s="2">
        <v>0.49652777777777773</v>
      </c>
      <c r="D5453">
        <v>2</v>
      </c>
      <c r="E5453">
        <v>9</v>
      </c>
      <c r="F5453" t="s">
        <v>3605</v>
      </c>
      <c r="G5453" t="s">
        <v>5253</v>
      </c>
      <c r="H5453">
        <v>7</v>
      </c>
      <c r="I5453">
        <v>0</v>
      </c>
      <c r="J5453">
        <v>-0.71</v>
      </c>
      <c r="K5453">
        <v>-1.07</v>
      </c>
      <c r="L5453">
        <v>27.8</v>
      </c>
      <c r="M5453" t="str">
        <f t="shared" si="257"/>
        <v/>
      </c>
      <c r="N5453" s="12" t="str">
        <f t="shared" si="258"/>
        <v/>
      </c>
      <c r="O5453" t="str">
        <f t="shared" si="259"/>
        <v/>
      </c>
    </row>
    <row r="5454" spans="1:15" x14ac:dyDescent="0.25">
      <c r="A5454">
        <v>1982</v>
      </c>
      <c r="B5454">
        <v>2</v>
      </c>
      <c r="C5454" s="2">
        <v>0.4777777777777778</v>
      </c>
      <c r="D5454">
        <v>3</v>
      </c>
      <c r="E5454">
        <v>7</v>
      </c>
      <c r="F5454" t="s">
        <v>3492</v>
      </c>
      <c r="G5454" t="s">
        <v>5252</v>
      </c>
      <c r="H5454">
        <v>7</v>
      </c>
      <c r="I5454">
        <v>0</v>
      </c>
      <c r="J5454">
        <v>-1.07</v>
      </c>
      <c r="K5454">
        <v>1</v>
      </c>
      <c r="L5454">
        <v>21.9</v>
      </c>
      <c r="M5454" t="str">
        <f t="shared" si="257"/>
        <v/>
      </c>
      <c r="N5454" s="12" t="str">
        <f t="shared" si="258"/>
        <v/>
      </c>
      <c r="O5454" t="str">
        <f t="shared" si="259"/>
        <v/>
      </c>
    </row>
    <row r="5455" spans="1:15" x14ac:dyDescent="0.25">
      <c r="A5455">
        <v>1982</v>
      </c>
      <c r="B5455">
        <v>2</v>
      </c>
      <c r="C5455" s="2">
        <v>0.45902777777777781</v>
      </c>
      <c r="D5455">
        <v>1</v>
      </c>
      <c r="E5455">
        <v>10</v>
      </c>
      <c r="F5455" t="s">
        <v>3475</v>
      </c>
      <c r="G5455" t="s">
        <v>5251</v>
      </c>
      <c r="H5455">
        <v>7</v>
      </c>
      <c r="I5455">
        <v>0</v>
      </c>
      <c r="J5455">
        <v>1</v>
      </c>
      <c r="K5455">
        <v>1.54</v>
      </c>
      <c r="L5455">
        <v>20.399999999999999</v>
      </c>
      <c r="M5455" t="str">
        <f t="shared" si="257"/>
        <v/>
      </c>
      <c r="N5455" s="12" t="str">
        <f t="shared" si="258"/>
        <v/>
      </c>
      <c r="O5455" t="str">
        <f t="shared" si="259"/>
        <v/>
      </c>
    </row>
    <row r="5456" spans="1:15" x14ac:dyDescent="0.25">
      <c r="A5456">
        <v>1982</v>
      </c>
      <c r="B5456">
        <v>2</v>
      </c>
      <c r="C5456" s="2">
        <v>0.44027777777777777</v>
      </c>
      <c r="D5456">
        <v>2</v>
      </c>
      <c r="E5456">
        <v>2</v>
      </c>
      <c r="F5456" t="s">
        <v>24</v>
      </c>
      <c r="G5456" t="s">
        <v>5250</v>
      </c>
      <c r="H5456">
        <v>7</v>
      </c>
      <c r="I5456">
        <v>0</v>
      </c>
      <c r="J5456">
        <v>1.54</v>
      </c>
      <c r="K5456">
        <v>2.46</v>
      </c>
      <c r="L5456">
        <v>18</v>
      </c>
      <c r="M5456" t="str">
        <f t="shared" si="257"/>
        <v/>
      </c>
      <c r="N5456" s="12" t="str">
        <f t="shared" si="258"/>
        <v/>
      </c>
      <c r="O5456" t="str">
        <f t="shared" si="259"/>
        <v/>
      </c>
    </row>
    <row r="5457" spans="1:15" x14ac:dyDescent="0.25">
      <c r="A5457">
        <v>1982</v>
      </c>
      <c r="B5457">
        <v>2</v>
      </c>
      <c r="C5457" s="2">
        <v>0.42152777777777778</v>
      </c>
      <c r="D5457">
        <v>1</v>
      </c>
      <c r="E5457">
        <v>10</v>
      </c>
      <c r="F5457" t="s">
        <v>4303</v>
      </c>
      <c r="G5457" t="s">
        <v>5170</v>
      </c>
      <c r="H5457">
        <v>7</v>
      </c>
      <c r="I5457">
        <v>0</v>
      </c>
      <c r="J5457">
        <v>2.46</v>
      </c>
      <c r="K5457">
        <v>2.4500000000000002</v>
      </c>
      <c r="L5457">
        <v>17.899999999999999</v>
      </c>
      <c r="M5457" t="str">
        <f t="shared" si="257"/>
        <v/>
      </c>
      <c r="N5457" s="12" t="str">
        <f t="shared" si="258"/>
        <v/>
      </c>
      <c r="O5457" t="str">
        <f t="shared" si="259"/>
        <v/>
      </c>
    </row>
    <row r="5458" spans="1:15" x14ac:dyDescent="0.25">
      <c r="A5458">
        <v>1982</v>
      </c>
      <c r="B5458">
        <v>2</v>
      </c>
      <c r="C5458" s="2">
        <v>0.40277777777777773</v>
      </c>
      <c r="D5458">
        <v>2</v>
      </c>
      <c r="E5458">
        <v>6</v>
      </c>
      <c r="F5458" t="s">
        <v>4316</v>
      </c>
      <c r="G5458" t="s">
        <v>4801</v>
      </c>
      <c r="H5458">
        <v>7</v>
      </c>
      <c r="I5458">
        <v>0</v>
      </c>
      <c r="J5458">
        <v>2.4500000000000002</v>
      </c>
      <c r="K5458">
        <v>1.75</v>
      </c>
      <c r="L5458">
        <v>19.5</v>
      </c>
      <c r="M5458" t="str">
        <f t="shared" si="257"/>
        <v/>
      </c>
      <c r="N5458" s="12" t="str">
        <f t="shared" si="258"/>
        <v/>
      </c>
      <c r="O5458" t="str">
        <f t="shared" si="259"/>
        <v/>
      </c>
    </row>
    <row r="5459" spans="1:15" x14ac:dyDescent="0.25">
      <c r="A5459">
        <v>1982</v>
      </c>
      <c r="B5459">
        <v>2</v>
      </c>
      <c r="C5459" s="2">
        <v>0.3840277777777778</v>
      </c>
      <c r="D5459">
        <v>3</v>
      </c>
      <c r="E5459">
        <v>6</v>
      </c>
      <c r="F5459" t="s">
        <v>4316</v>
      </c>
      <c r="G5459" t="s">
        <v>5249</v>
      </c>
      <c r="H5459">
        <v>7</v>
      </c>
      <c r="I5459">
        <v>0</v>
      </c>
      <c r="J5459">
        <v>1.75</v>
      </c>
      <c r="K5459">
        <v>3.51</v>
      </c>
      <c r="L5459">
        <v>15.3</v>
      </c>
      <c r="M5459" t="str">
        <f t="shared" si="257"/>
        <v/>
      </c>
      <c r="N5459" s="12" t="str">
        <f t="shared" si="258"/>
        <v/>
      </c>
      <c r="O5459" t="str">
        <f t="shared" si="259"/>
        <v/>
      </c>
    </row>
    <row r="5460" spans="1:15" x14ac:dyDescent="0.25">
      <c r="A5460">
        <v>1982</v>
      </c>
      <c r="B5460">
        <v>2</v>
      </c>
      <c r="C5460" s="2">
        <v>0.36527777777777781</v>
      </c>
      <c r="D5460">
        <v>1</v>
      </c>
      <c r="E5460">
        <v>10</v>
      </c>
      <c r="F5460" t="s">
        <v>4278</v>
      </c>
      <c r="G5460" t="s">
        <v>5248</v>
      </c>
      <c r="H5460">
        <v>7</v>
      </c>
      <c r="I5460">
        <v>0</v>
      </c>
      <c r="J5460">
        <v>3.51</v>
      </c>
      <c r="K5460">
        <v>4.18</v>
      </c>
      <c r="L5460">
        <v>13.7</v>
      </c>
      <c r="M5460" t="str">
        <f t="shared" si="257"/>
        <v/>
      </c>
      <c r="N5460" s="12" t="str">
        <f t="shared" si="258"/>
        <v/>
      </c>
      <c r="O5460" t="str">
        <f t="shared" si="259"/>
        <v/>
      </c>
    </row>
    <row r="5461" spans="1:15" x14ac:dyDescent="0.25">
      <c r="A5461">
        <v>1982</v>
      </c>
      <c r="B5461">
        <v>2</v>
      </c>
      <c r="C5461" s="2">
        <v>0.34652777777777777</v>
      </c>
      <c r="D5461">
        <v>2</v>
      </c>
      <c r="E5461">
        <v>1</v>
      </c>
      <c r="F5461" t="s">
        <v>5173</v>
      </c>
      <c r="G5461" t="s">
        <v>5178</v>
      </c>
      <c r="H5461">
        <v>7</v>
      </c>
      <c r="I5461">
        <v>0</v>
      </c>
      <c r="J5461">
        <v>4.18</v>
      </c>
      <c r="K5461">
        <v>4.3099999999999996</v>
      </c>
      <c r="L5461">
        <v>13.3</v>
      </c>
      <c r="M5461" t="str">
        <f t="shared" si="257"/>
        <v/>
      </c>
      <c r="N5461" s="12" t="str">
        <f t="shared" si="258"/>
        <v/>
      </c>
      <c r="O5461" t="str">
        <f t="shared" si="259"/>
        <v/>
      </c>
    </row>
    <row r="5462" spans="1:15" x14ac:dyDescent="0.25">
      <c r="A5462">
        <v>1982</v>
      </c>
      <c r="B5462">
        <v>2</v>
      </c>
      <c r="C5462" s="2">
        <v>0.32777777777777778</v>
      </c>
      <c r="D5462">
        <v>1</v>
      </c>
      <c r="E5462">
        <v>10</v>
      </c>
      <c r="F5462" t="s">
        <v>4333</v>
      </c>
      <c r="G5462" t="s">
        <v>5247</v>
      </c>
      <c r="H5462">
        <v>7</v>
      </c>
      <c r="I5462">
        <v>0</v>
      </c>
      <c r="J5462">
        <v>4.3099999999999996</v>
      </c>
      <c r="K5462">
        <v>4.84</v>
      </c>
      <c r="L5462">
        <v>12.2</v>
      </c>
      <c r="M5462" t="str">
        <f t="shared" si="257"/>
        <v/>
      </c>
      <c r="N5462" s="12" t="str">
        <f t="shared" si="258"/>
        <v/>
      </c>
      <c r="O5462" t="str">
        <f t="shared" si="259"/>
        <v/>
      </c>
    </row>
    <row r="5463" spans="1:15" x14ac:dyDescent="0.25">
      <c r="A5463">
        <v>1982</v>
      </c>
      <c r="B5463">
        <v>2</v>
      </c>
      <c r="C5463" s="2">
        <v>0.30902777777777779</v>
      </c>
      <c r="D5463">
        <v>1</v>
      </c>
      <c r="E5463">
        <v>10</v>
      </c>
      <c r="F5463" t="s">
        <v>4385</v>
      </c>
      <c r="G5463" t="s">
        <v>5246</v>
      </c>
      <c r="H5463">
        <v>14</v>
      </c>
      <c r="I5463">
        <v>0</v>
      </c>
      <c r="J5463">
        <v>4.84</v>
      </c>
      <c r="K5463">
        <v>7</v>
      </c>
      <c r="L5463">
        <v>8.5</v>
      </c>
      <c r="M5463">
        <f t="shared" si="257"/>
        <v>2</v>
      </c>
      <c r="N5463" s="12">
        <f t="shared" si="258"/>
        <v>1.5682870370370371E-2</v>
      </c>
      <c r="O5463">
        <f t="shared" si="259"/>
        <v>14</v>
      </c>
    </row>
    <row r="5464" spans="1:15" x14ac:dyDescent="0.25">
      <c r="A5464">
        <v>1982</v>
      </c>
      <c r="B5464">
        <v>2</v>
      </c>
      <c r="C5464" s="2">
        <v>0.28680555555555554</v>
      </c>
      <c r="G5464" t="s">
        <v>5245</v>
      </c>
      <c r="H5464">
        <v>14</v>
      </c>
      <c r="I5464">
        <v>0</v>
      </c>
      <c r="J5464">
        <v>0</v>
      </c>
      <c r="K5464">
        <v>-0.38</v>
      </c>
      <c r="L5464">
        <v>7.8</v>
      </c>
      <c r="M5464" t="str">
        <f t="shared" si="257"/>
        <v/>
      </c>
      <c r="N5464" s="12" t="str">
        <f t="shared" si="258"/>
        <v/>
      </c>
      <c r="O5464" t="str">
        <f t="shared" si="259"/>
        <v/>
      </c>
    </row>
    <row r="5465" spans="1:15" x14ac:dyDescent="0.25">
      <c r="A5465">
        <v>1982</v>
      </c>
      <c r="B5465">
        <v>2</v>
      </c>
      <c r="C5465" s="2">
        <v>0.27916666666666667</v>
      </c>
      <c r="D5465">
        <v>1</v>
      </c>
      <c r="E5465">
        <v>10</v>
      </c>
      <c r="F5465" t="s">
        <v>4381</v>
      </c>
      <c r="G5465" t="s">
        <v>5244</v>
      </c>
      <c r="H5465">
        <v>14</v>
      </c>
      <c r="I5465">
        <v>0</v>
      </c>
      <c r="J5465">
        <v>-0.38</v>
      </c>
      <c r="K5465">
        <v>-0.49</v>
      </c>
      <c r="L5465">
        <v>7.6</v>
      </c>
      <c r="M5465" t="str">
        <f t="shared" si="257"/>
        <v/>
      </c>
      <c r="N5465" s="12" t="str">
        <f t="shared" si="258"/>
        <v/>
      </c>
      <c r="O5465" t="str">
        <f t="shared" si="259"/>
        <v/>
      </c>
    </row>
    <row r="5466" spans="1:15" x14ac:dyDescent="0.25">
      <c r="A5466">
        <v>1982</v>
      </c>
      <c r="B5466">
        <v>2</v>
      </c>
      <c r="C5466" s="2">
        <v>0.26180555555555557</v>
      </c>
      <c r="D5466">
        <v>2</v>
      </c>
      <c r="E5466">
        <v>6</v>
      </c>
      <c r="F5466" t="s">
        <v>5166</v>
      </c>
      <c r="G5466" t="s">
        <v>5200</v>
      </c>
      <c r="H5466">
        <v>14</v>
      </c>
      <c r="I5466">
        <v>0</v>
      </c>
      <c r="J5466">
        <v>-0.49</v>
      </c>
      <c r="K5466">
        <v>-0.14000000000000001</v>
      </c>
      <c r="L5466">
        <v>8</v>
      </c>
      <c r="M5466" t="str">
        <f t="shared" si="257"/>
        <v/>
      </c>
      <c r="N5466" s="12" t="str">
        <f t="shared" si="258"/>
        <v/>
      </c>
      <c r="O5466" t="str">
        <f t="shared" si="259"/>
        <v/>
      </c>
    </row>
    <row r="5467" spans="1:15" x14ac:dyDescent="0.25">
      <c r="A5467">
        <v>1982</v>
      </c>
      <c r="B5467">
        <v>2</v>
      </c>
      <c r="C5467" s="2">
        <v>0.24444444444444446</v>
      </c>
      <c r="D5467">
        <v>1</v>
      </c>
      <c r="E5467">
        <v>10</v>
      </c>
      <c r="F5467" t="s">
        <v>5235</v>
      </c>
      <c r="G5467" t="s">
        <v>5243</v>
      </c>
      <c r="H5467">
        <v>14</v>
      </c>
      <c r="I5467">
        <v>0</v>
      </c>
      <c r="J5467">
        <v>-0.14000000000000001</v>
      </c>
      <c r="K5467">
        <v>-0.66</v>
      </c>
      <c r="L5467">
        <v>7.1</v>
      </c>
      <c r="M5467" t="str">
        <f t="shared" si="257"/>
        <v/>
      </c>
      <c r="N5467" s="12" t="str">
        <f t="shared" si="258"/>
        <v/>
      </c>
      <c r="O5467" t="str">
        <f t="shared" si="259"/>
        <v/>
      </c>
    </row>
    <row r="5468" spans="1:15" x14ac:dyDescent="0.25">
      <c r="A5468">
        <v>1982</v>
      </c>
      <c r="B5468">
        <v>2</v>
      </c>
      <c r="C5468" s="2">
        <v>0.22708333333333333</v>
      </c>
      <c r="D5468">
        <v>2</v>
      </c>
      <c r="E5468">
        <v>10</v>
      </c>
      <c r="F5468" t="s">
        <v>5235</v>
      </c>
      <c r="G5468" t="s">
        <v>5242</v>
      </c>
      <c r="H5468">
        <v>14</v>
      </c>
      <c r="I5468">
        <v>0</v>
      </c>
      <c r="J5468">
        <v>-0.66</v>
      </c>
      <c r="K5468">
        <v>-1.32</v>
      </c>
      <c r="L5468">
        <v>6.2</v>
      </c>
      <c r="M5468" t="str">
        <f t="shared" si="257"/>
        <v/>
      </c>
      <c r="N5468" s="12" t="str">
        <f t="shared" si="258"/>
        <v/>
      </c>
      <c r="O5468" t="str">
        <f t="shared" si="259"/>
        <v/>
      </c>
    </row>
    <row r="5469" spans="1:15" x14ac:dyDescent="0.25">
      <c r="A5469">
        <v>1982</v>
      </c>
      <c r="B5469">
        <v>2</v>
      </c>
      <c r="C5469" s="2">
        <v>0.20972222222222223</v>
      </c>
      <c r="D5469">
        <v>3</v>
      </c>
      <c r="E5469">
        <v>10</v>
      </c>
      <c r="F5469" t="s">
        <v>5235</v>
      </c>
      <c r="G5469" t="s">
        <v>5190</v>
      </c>
      <c r="H5469">
        <v>14</v>
      </c>
      <c r="I5469">
        <v>0</v>
      </c>
      <c r="J5469">
        <v>-1.32</v>
      </c>
      <c r="K5469">
        <v>-1.7</v>
      </c>
      <c r="L5469">
        <v>5.7</v>
      </c>
      <c r="M5469" t="str">
        <f t="shared" si="257"/>
        <v/>
      </c>
      <c r="N5469" s="12" t="str">
        <f t="shared" si="258"/>
        <v/>
      </c>
      <c r="O5469" t="str">
        <f t="shared" si="259"/>
        <v/>
      </c>
    </row>
    <row r="5470" spans="1:15" x14ac:dyDescent="0.25">
      <c r="A5470">
        <v>1982</v>
      </c>
      <c r="B5470">
        <v>2</v>
      </c>
      <c r="C5470" s="2">
        <v>0.19236111111111112</v>
      </c>
      <c r="D5470">
        <v>4</v>
      </c>
      <c r="E5470">
        <v>1</v>
      </c>
      <c r="F5470" t="s">
        <v>4349</v>
      </c>
      <c r="G5470" t="s">
        <v>5241</v>
      </c>
      <c r="H5470">
        <v>14</v>
      </c>
      <c r="I5470">
        <v>0</v>
      </c>
      <c r="J5470">
        <v>-1.7</v>
      </c>
      <c r="K5470">
        <v>-1.2</v>
      </c>
      <c r="L5470">
        <v>6.1</v>
      </c>
      <c r="M5470" t="str">
        <f t="shared" si="257"/>
        <v/>
      </c>
      <c r="N5470" s="12" t="str">
        <f t="shared" si="258"/>
        <v/>
      </c>
      <c r="O5470" t="str">
        <f t="shared" si="259"/>
        <v/>
      </c>
    </row>
    <row r="5471" spans="1:15" x14ac:dyDescent="0.25">
      <c r="A5471">
        <v>1982</v>
      </c>
      <c r="B5471">
        <v>2</v>
      </c>
      <c r="C5471" s="2">
        <v>0.17430555555555557</v>
      </c>
      <c r="D5471">
        <v>1</v>
      </c>
      <c r="E5471">
        <v>10</v>
      </c>
      <c r="F5471" t="s">
        <v>65</v>
      </c>
      <c r="G5471" t="s">
        <v>5240</v>
      </c>
      <c r="H5471">
        <v>14</v>
      </c>
      <c r="I5471">
        <v>0</v>
      </c>
      <c r="J5471">
        <v>1.2</v>
      </c>
      <c r="K5471">
        <v>2.3199999999999998</v>
      </c>
      <c r="L5471">
        <v>4.8</v>
      </c>
      <c r="M5471" t="str">
        <f t="shared" si="257"/>
        <v/>
      </c>
      <c r="N5471" s="12" t="str">
        <f t="shared" si="258"/>
        <v/>
      </c>
      <c r="O5471" t="str">
        <f t="shared" si="259"/>
        <v/>
      </c>
    </row>
    <row r="5472" spans="1:15" x14ac:dyDescent="0.25">
      <c r="A5472">
        <v>1982</v>
      </c>
      <c r="B5472">
        <v>2</v>
      </c>
      <c r="C5472" s="2">
        <v>0.15138888888888888</v>
      </c>
      <c r="D5472">
        <v>1</v>
      </c>
      <c r="E5472">
        <v>10</v>
      </c>
      <c r="F5472" t="s">
        <v>4318</v>
      </c>
      <c r="G5472" t="s">
        <v>5178</v>
      </c>
      <c r="H5472">
        <v>14</v>
      </c>
      <c r="I5472">
        <v>0</v>
      </c>
      <c r="J5472">
        <v>2.3199999999999998</v>
      </c>
      <c r="K5472">
        <v>2.19</v>
      </c>
      <c r="L5472">
        <v>4.8</v>
      </c>
      <c r="M5472" t="str">
        <f t="shared" si="257"/>
        <v/>
      </c>
      <c r="N5472" s="12" t="str">
        <f t="shared" si="258"/>
        <v/>
      </c>
      <c r="O5472" t="str">
        <f t="shared" si="259"/>
        <v/>
      </c>
    </row>
    <row r="5473" spans="1:15" x14ac:dyDescent="0.25">
      <c r="A5473">
        <v>1982</v>
      </c>
      <c r="B5473">
        <v>2</v>
      </c>
      <c r="C5473" s="2">
        <v>0.12847222222222224</v>
      </c>
      <c r="D5473">
        <v>2</v>
      </c>
      <c r="E5473">
        <v>7</v>
      </c>
      <c r="F5473" t="s">
        <v>4305</v>
      </c>
      <c r="G5473" t="s">
        <v>5181</v>
      </c>
      <c r="H5473">
        <v>14</v>
      </c>
      <c r="I5473">
        <v>0</v>
      </c>
      <c r="J5473">
        <v>2.19</v>
      </c>
      <c r="K5473">
        <v>2.98</v>
      </c>
      <c r="L5473">
        <v>4</v>
      </c>
      <c r="M5473" t="str">
        <f t="shared" si="257"/>
        <v/>
      </c>
      <c r="N5473" s="12" t="str">
        <f t="shared" si="258"/>
        <v/>
      </c>
      <c r="O5473" t="str">
        <f t="shared" si="259"/>
        <v/>
      </c>
    </row>
    <row r="5474" spans="1:15" x14ac:dyDescent="0.25">
      <c r="A5474">
        <v>1982</v>
      </c>
      <c r="B5474">
        <v>2</v>
      </c>
      <c r="C5474" s="2">
        <v>0.10555555555555556</v>
      </c>
      <c r="D5474">
        <v>1</v>
      </c>
      <c r="E5474">
        <v>10</v>
      </c>
      <c r="F5474" t="s">
        <v>5182</v>
      </c>
      <c r="G5474" t="s">
        <v>5239</v>
      </c>
      <c r="H5474">
        <v>14</v>
      </c>
      <c r="I5474">
        <v>0</v>
      </c>
      <c r="J5474">
        <v>2.98</v>
      </c>
      <c r="K5474">
        <v>2.98</v>
      </c>
      <c r="L5474">
        <v>3.9</v>
      </c>
      <c r="M5474" t="str">
        <f t="shared" si="257"/>
        <v/>
      </c>
      <c r="N5474" s="12" t="str">
        <f t="shared" si="258"/>
        <v/>
      </c>
      <c r="O5474" t="str">
        <f t="shared" si="259"/>
        <v/>
      </c>
    </row>
    <row r="5475" spans="1:15" x14ac:dyDescent="0.25">
      <c r="A5475">
        <v>1982</v>
      </c>
      <c r="B5475">
        <v>2</v>
      </c>
      <c r="C5475" s="2">
        <v>8.1250000000000003E-2</v>
      </c>
      <c r="D5475">
        <v>2</v>
      </c>
      <c r="E5475">
        <v>6</v>
      </c>
      <c r="F5475" t="s">
        <v>4288</v>
      </c>
      <c r="G5475" t="s">
        <v>5238</v>
      </c>
      <c r="H5475">
        <v>14</v>
      </c>
      <c r="I5475">
        <v>0</v>
      </c>
      <c r="J5475">
        <v>2.98</v>
      </c>
      <c r="K5475">
        <v>2.2799999999999998</v>
      </c>
      <c r="L5475">
        <v>4.4000000000000004</v>
      </c>
      <c r="M5475" t="str">
        <f t="shared" si="257"/>
        <v/>
      </c>
      <c r="N5475" s="12" t="str">
        <f t="shared" si="258"/>
        <v/>
      </c>
      <c r="O5475" t="str">
        <f t="shared" si="259"/>
        <v/>
      </c>
    </row>
    <row r="5476" spans="1:15" x14ac:dyDescent="0.25">
      <c r="A5476">
        <v>1982</v>
      </c>
      <c r="B5476">
        <v>2</v>
      </c>
      <c r="C5476" s="2">
        <v>7.7083333333333337E-2</v>
      </c>
      <c r="D5476">
        <v>3</v>
      </c>
      <c r="E5476">
        <v>6</v>
      </c>
      <c r="F5476" t="s">
        <v>4288</v>
      </c>
      <c r="G5476" t="s">
        <v>5237</v>
      </c>
      <c r="H5476">
        <v>14</v>
      </c>
      <c r="I5476">
        <v>0</v>
      </c>
      <c r="J5476">
        <v>2.2799999999999998</v>
      </c>
      <c r="K5476">
        <v>3.91</v>
      </c>
      <c r="L5476">
        <v>3</v>
      </c>
      <c r="M5476" t="str">
        <f t="shared" si="257"/>
        <v/>
      </c>
      <c r="N5476" s="12" t="str">
        <f t="shared" si="258"/>
        <v/>
      </c>
      <c r="O5476" t="str">
        <f t="shared" si="259"/>
        <v/>
      </c>
    </row>
    <row r="5477" spans="1:15" x14ac:dyDescent="0.25">
      <c r="A5477">
        <v>1982</v>
      </c>
      <c r="B5477">
        <v>2</v>
      </c>
      <c r="C5477" s="2">
        <v>4.9305555555555554E-2</v>
      </c>
      <c r="D5477">
        <v>1</v>
      </c>
      <c r="E5477">
        <v>10</v>
      </c>
      <c r="F5477" t="s">
        <v>4349</v>
      </c>
      <c r="G5477" t="s">
        <v>5178</v>
      </c>
      <c r="H5477">
        <v>14</v>
      </c>
      <c r="I5477">
        <v>0</v>
      </c>
      <c r="J5477">
        <v>3.91</v>
      </c>
      <c r="K5477">
        <v>3.77</v>
      </c>
      <c r="L5477">
        <v>3</v>
      </c>
      <c r="M5477" t="str">
        <f t="shared" si="257"/>
        <v/>
      </c>
      <c r="N5477" s="12" t="str">
        <f t="shared" si="258"/>
        <v/>
      </c>
      <c r="O5477" t="str">
        <f t="shared" si="259"/>
        <v/>
      </c>
    </row>
    <row r="5478" spans="1:15" x14ac:dyDescent="0.25">
      <c r="A5478">
        <v>1982</v>
      </c>
      <c r="B5478">
        <v>2</v>
      </c>
      <c r="C5478" s="2">
        <v>4.5833333333333337E-2</v>
      </c>
      <c r="D5478">
        <v>2</v>
      </c>
      <c r="E5478">
        <v>7</v>
      </c>
      <c r="F5478" t="s">
        <v>5173</v>
      </c>
      <c r="G5478" t="s">
        <v>5236</v>
      </c>
      <c r="H5478">
        <v>14</v>
      </c>
      <c r="I5478">
        <v>0</v>
      </c>
      <c r="J5478">
        <v>3.77</v>
      </c>
      <c r="K5478">
        <v>4.0599999999999996</v>
      </c>
      <c r="L5478">
        <v>2.8</v>
      </c>
      <c r="M5478" t="str">
        <f t="shared" si="257"/>
        <v/>
      </c>
      <c r="N5478" s="12" t="str">
        <f t="shared" si="258"/>
        <v/>
      </c>
      <c r="O5478" t="str">
        <f t="shared" si="259"/>
        <v/>
      </c>
    </row>
    <row r="5479" spans="1:15" x14ac:dyDescent="0.25">
      <c r="A5479">
        <v>1982</v>
      </c>
      <c r="B5479">
        <v>2</v>
      </c>
      <c r="C5479" s="2">
        <v>3.7499999999999999E-2</v>
      </c>
      <c r="D5479">
        <v>3</v>
      </c>
      <c r="E5479">
        <v>1</v>
      </c>
      <c r="F5479" t="s">
        <v>5235</v>
      </c>
      <c r="G5479" t="s">
        <v>4399</v>
      </c>
      <c r="H5479">
        <v>14</v>
      </c>
      <c r="I5479">
        <v>0</v>
      </c>
      <c r="J5479">
        <v>4.0599999999999996</v>
      </c>
      <c r="K5479">
        <v>4.6500000000000004</v>
      </c>
      <c r="L5479">
        <v>2.4</v>
      </c>
      <c r="M5479" t="str">
        <f t="shared" si="257"/>
        <v/>
      </c>
      <c r="N5479" s="12" t="str">
        <f t="shared" si="258"/>
        <v/>
      </c>
      <c r="O5479" t="str">
        <f t="shared" si="259"/>
        <v/>
      </c>
    </row>
    <row r="5480" spans="1:15" x14ac:dyDescent="0.25">
      <c r="A5480">
        <v>1982</v>
      </c>
      <c r="B5480">
        <v>2</v>
      </c>
      <c r="C5480" s="2">
        <v>2.2222222222222223E-2</v>
      </c>
      <c r="D5480">
        <v>1</v>
      </c>
      <c r="E5480">
        <v>10</v>
      </c>
      <c r="F5480" t="s">
        <v>4322</v>
      </c>
      <c r="G5480" t="s">
        <v>5234</v>
      </c>
      <c r="H5480">
        <v>14</v>
      </c>
      <c r="I5480">
        <v>0</v>
      </c>
      <c r="J5480">
        <v>4.6500000000000004</v>
      </c>
      <c r="K5480">
        <v>5.67</v>
      </c>
      <c r="L5480">
        <v>1.8</v>
      </c>
      <c r="M5480" t="str">
        <f t="shared" si="257"/>
        <v/>
      </c>
      <c r="N5480" s="12" t="str">
        <f t="shared" si="258"/>
        <v/>
      </c>
      <c r="O5480" t="str">
        <f t="shared" si="259"/>
        <v/>
      </c>
    </row>
    <row r="5481" spans="1:15" x14ac:dyDescent="0.25">
      <c r="A5481">
        <v>1982</v>
      </c>
      <c r="B5481">
        <v>2</v>
      </c>
      <c r="C5481" s="2">
        <v>2.013888888888889E-2</v>
      </c>
      <c r="D5481">
        <v>2</v>
      </c>
      <c r="E5481">
        <v>1</v>
      </c>
      <c r="F5481" t="s">
        <v>5232</v>
      </c>
      <c r="G5481" t="s">
        <v>4820</v>
      </c>
      <c r="H5481">
        <v>14</v>
      </c>
      <c r="I5481">
        <v>0</v>
      </c>
      <c r="J5481">
        <v>5.67</v>
      </c>
      <c r="K5481">
        <v>4.96</v>
      </c>
      <c r="L5481">
        <v>2.1</v>
      </c>
      <c r="M5481" t="str">
        <f t="shared" si="257"/>
        <v/>
      </c>
      <c r="N5481" s="12" t="str">
        <f t="shared" si="258"/>
        <v/>
      </c>
      <c r="O5481" t="str">
        <f t="shared" si="259"/>
        <v/>
      </c>
    </row>
    <row r="5482" spans="1:15" x14ac:dyDescent="0.25">
      <c r="A5482">
        <v>1982</v>
      </c>
      <c r="B5482">
        <v>2</v>
      </c>
      <c r="C5482" s="2">
        <v>1.5972222222222224E-2</v>
      </c>
      <c r="D5482">
        <v>3</v>
      </c>
      <c r="E5482">
        <v>1</v>
      </c>
      <c r="F5482" t="s">
        <v>5232</v>
      </c>
      <c r="G5482" t="s">
        <v>5233</v>
      </c>
      <c r="H5482">
        <v>14</v>
      </c>
      <c r="I5482">
        <v>0</v>
      </c>
      <c r="J5482">
        <v>4.96</v>
      </c>
      <c r="K5482">
        <v>3.03</v>
      </c>
      <c r="L5482">
        <v>3.4</v>
      </c>
      <c r="M5482" t="str">
        <f t="shared" si="257"/>
        <v/>
      </c>
      <c r="N5482" s="12" t="str">
        <f t="shared" si="258"/>
        <v/>
      </c>
      <c r="O5482" t="str">
        <f t="shared" si="259"/>
        <v/>
      </c>
    </row>
    <row r="5483" spans="1:15" x14ac:dyDescent="0.25">
      <c r="A5483">
        <v>1982</v>
      </c>
      <c r="B5483">
        <v>2</v>
      </c>
      <c r="C5483" s="2">
        <v>1.2499999999999999E-2</v>
      </c>
      <c r="D5483">
        <v>4</v>
      </c>
      <c r="E5483">
        <v>1</v>
      </c>
      <c r="F5483" t="s">
        <v>5232</v>
      </c>
      <c r="G5483" t="s">
        <v>5231</v>
      </c>
      <c r="H5483">
        <v>17</v>
      </c>
      <c r="I5483">
        <v>0</v>
      </c>
      <c r="J5483">
        <v>3.03</v>
      </c>
      <c r="K5483">
        <v>3</v>
      </c>
      <c r="L5483">
        <v>3.4</v>
      </c>
      <c r="M5483">
        <f t="shared" si="257"/>
        <v>2</v>
      </c>
      <c r="N5483" s="12">
        <f t="shared" si="258"/>
        <v>2.0625000000000001E-2</v>
      </c>
      <c r="O5483">
        <f t="shared" si="259"/>
        <v>17</v>
      </c>
    </row>
    <row r="5484" spans="1:15" x14ac:dyDescent="0.25">
      <c r="A5484">
        <v>1982</v>
      </c>
      <c r="B5484">
        <v>2</v>
      </c>
      <c r="C5484" s="2">
        <v>1.0416666666666666E-2</v>
      </c>
      <c r="G5484" t="s">
        <v>5230</v>
      </c>
      <c r="H5484">
        <v>17</v>
      </c>
      <c r="I5484">
        <v>0</v>
      </c>
      <c r="J5484">
        <v>0</v>
      </c>
      <c r="K5484">
        <v>-6.28</v>
      </c>
      <c r="L5484">
        <v>0.6</v>
      </c>
      <c r="M5484" t="str">
        <f t="shared" si="257"/>
        <v/>
      </c>
      <c r="N5484" s="12" t="str">
        <f t="shared" si="258"/>
        <v/>
      </c>
      <c r="O5484" t="str">
        <f t="shared" si="259"/>
        <v/>
      </c>
    </row>
    <row r="5485" spans="1:15" x14ac:dyDescent="0.25">
      <c r="A5485">
        <v>1982</v>
      </c>
      <c r="B5485">
        <v>2</v>
      </c>
      <c r="C5485" s="2">
        <v>3.472222222222222E-3</v>
      </c>
      <c r="D5485">
        <v>1</v>
      </c>
      <c r="E5485">
        <v>4</v>
      </c>
      <c r="F5485" t="s">
        <v>5229</v>
      </c>
      <c r="H5485">
        <v>17</v>
      </c>
      <c r="I5485">
        <v>0</v>
      </c>
      <c r="J5485">
        <v>6.28</v>
      </c>
      <c r="K5485">
        <v>5.14</v>
      </c>
      <c r="L5485">
        <v>0.9</v>
      </c>
      <c r="M5485" t="str">
        <f t="shared" si="257"/>
        <v/>
      </c>
      <c r="N5485" s="12" t="str">
        <f t="shared" si="258"/>
        <v/>
      </c>
      <c r="O5485" t="str">
        <f t="shared" si="259"/>
        <v/>
      </c>
    </row>
    <row r="5486" spans="1:15" x14ac:dyDescent="0.25">
      <c r="A5486">
        <v>1982</v>
      </c>
      <c r="B5486">
        <v>2</v>
      </c>
      <c r="C5486" s="2">
        <v>3.472222222222222E-3</v>
      </c>
      <c r="D5486">
        <v>1</v>
      </c>
      <c r="E5486">
        <v>9</v>
      </c>
      <c r="F5486" t="s">
        <v>4383</v>
      </c>
      <c r="G5486" t="s">
        <v>5228</v>
      </c>
      <c r="H5486">
        <v>20</v>
      </c>
      <c r="I5486">
        <v>0</v>
      </c>
      <c r="J5486">
        <v>5.14</v>
      </c>
      <c r="K5486">
        <v>3</v>
      </c>
      <c r="L5486">
        <v>1.6</v>
      </c>
      <c r="M5486">
        <f t="shared" si="257"/>
        <v>2</v>
      </c>
      <c r="N5486" s="12">
        <f t="shared" si="258"/>
        <v>2.0775462962962961E-2</v>
      </c>
      <c r="O5486">
        <f t="shared" si="259"/>
        <v>20</v>
      </c>
    </row>
    <row r="5487" spans="1:15" x14ac:dyDescent="0.25">
      <c r="A5487">
        <v>1982</v>
      </c>
      <c r="B5487">
        <v>2</v>
      </c>
      <c r="C5487" s="2">
        <v>1.3888888888888889E-3</v>
      </c>
      <c r="G5487" t="s">
        <v>5227</v>
      </c>
      <c r="H5487">
        <v>20</v>
      </c>
      <c r="I5487">
        <v>0</v>
      </c>
      <c r="J5487">
        <v>0</v>
      </c>
      <c r="K5487">
        <v>0.81</v>
      </c>
      <c r="L5487">
        <v>1.6</v>
      </c>
      <c r="M5487" t="str">
        <f t="shared" si="257"/>
        <v/>
      </c>
      <c r="N5487" s="12" t="str">
        <f t="shared" si="258"/>
        <v/>
      </c>
      <c r="O5487" t="str">
        <f t="shared" si="259"/>
        <v/>
      </c>
    </row>
    <row r="5488" spans="1:15" x14ac:dyDescent="0.25">
      <c r="A5488">
        <v>1982</v>
      </c>
      <c r="G5488" t="s">
        <v>363</v>
      </c>
      <c r="H5488">
        <v>20</v>
      </c>
      <c r="I5488">
        <v>0</v>
      </c>
      <c r="J5488">
        <v>0.81</v>
      </c>
      <c r="K5488">
        <v>0</v>
      </c>
      <c r="M5488" t="str">
        <f t="shared" si="257"/>
        <v/>
      </c>
      <c r="N5488" s="12" t="str">
        <f t="shared" si="258"/>
        <v/>
      </c>
      <c r="O5488" t="str">
        <f t="shared" si="259"/>
        <v/>
      </c>
    </row>
    <row r="5489" spans="1:15" x14ac:dyDescent="0.25">
      <c r="A5489">
        <v>1982</v>
      </c>
      <c r="B5489">
        <v>3</v>
      </c>
      <c r="C5489" s="2">
        <v>0.625</v>
      </c>
      <c r="G5489" t="s">
        <v>5226</v>
      </c>
      <c r="H5489">
        <v>20</v>
      </c>
      <c r="I5489">
        <v>0</v>
      </c>
      <c r="J5489">
        <v>0</v>
      </c>
      <c r="K5489">
        <v>-0.06</v>
      </c>
      <c r="L5489">
        <v>1.5</v>
      </c>
      <c r="M5489" t="str">
        <f t="shared" si="257"/>
        <v/>
      </c>
      <c r="N5489" s="12" t="str">
        <f t="shared" si="258"/>
        <v/>
      </c>
      <c r="O5489" t="str">
        <f t="shared" si="259"/>
        <v/>
      </c>
    </row>
    <row r="5490" spans="1:15" x14ac:dyDescent="0.25">
      <c r="A5490">
        <v>1982</v>
      </c>
      <c r="B5490">
        <v>3</v>
      </c>
      <c r="C5490" s="2">
        <v>0.61944444444444446</v>
      </c>
      <c r="D5490">
        <v>1</v>
      </c>
      <c r="E5490">
        <v>10</v>
      </c>
      <c r="F5490" t="s">
        <v>5225</v>
      </c>
      <c r="G5490" t="s">
        <v>5224</v>
      </c>
      <c r="H5490">
        <v>20</v>
      </c>
      <c r="I5490">
        <v>0</v>
      </c>
      <c r="J5490">
        <v>-0.06</v>
      </c>
      <c r="K5490">
        <v>1.27</v>
      </c>
      <c r="L5490">
        <v>2.2000000000000002</v>
      </c>
      <c r="M5490" t="str">
        <f t="shared" si="257"/>
        <v/>
      </c>
      <c r="N5490" s="12" t="str">
        <f t="shared" si="258"/>
        <v/>
      </c>
      <c r="O5490" t="str">
        <f t="shared" si="259"/>
        <v/>
      </c>
    </row>
    <row r="5491" spans="1:15" x14ac:dyDescent="0.25">
      <c r="A5491">
        <v>1982</v>
      </c>
      <c r="B5491">
        <v>3</v>
      </c>
      <c r="C5491" s="2">
        <v>0.60347222222222219</v>
      </c>
      <c r="D5491">
        <v>1</v>
      </c>
      <c r="E5491">
        <v>10</v>
      </c>
      <c r="F5491" t="s">
        <v>4288</v>
      </c>
      <c r="G5491" t="s">
        <v>5193</v>
      </c>
      <c r="H5491">
        <v>20</v>
      </c>
      <c r="I5491">
        <v>0</v>
      </c>
      <c r="J5491">
        <v>1.27</v>
      </c>
      <c r="K5491">
        <v>1.1299999999999999</v>
      </c>
      <c r="L5491">
        <v>2</v>
      </c>
      <c r="M5491" t="str">
        <f t="shared" si="257"/>
        <v/>
      </c>
      <c r="N5491" s="12" t="str">
        <f t="shared" si="258"/>
        <v/>
      </c>
      <c r="O5491" t="str">
        <f t="shared" si="259"/>
        <v/>
      </c>
    </row>
    <row r="5492" spans="1:15" x14ac:dyDescent="0.25">
      <c r="A5492">
        <v>1982</v>
      </c>
      <c r="B5492">
        <v>3</v>
      </c>
      <c r="C5492" s="2">
        <v>0.58750000000000002</v>
      </c>
      <c r="D5492">
        <v>2</v>
      </c>
      <c r="E5492">
        <v>7</v>
      </c>
      <c r="F5492" t="s">
        <v>4313</v>
      </c>
      <c r="G5492" t="s">
        <v>5223</v>
      </c>
      <c r="H5492">
        <v>20</v>
      </c>
      <c r="I5492">
        <v>0</v>
      </c>
      <c r="J5492">
        <v>1.1299999999999999</v>
      </c>
      <c r="K5492">
        <v>0.83</v>
      </c>
      <c r="L5492">
        <v>1.8</v>
      </c>
      <c r="M5492" t="str">
        <f t="shared" si="257"/>
        <v/>
      </c>
      <c r="N5492" s="12" t="str">
        <f t="shared" si="258"/>
        <v/>
      </c>
      <c r="O5492" t="str">
        <f t="shared" si="259"/>
        <v/>
      </c>
    </row>
    <row r="5493" spans="1:15" x14ac:dyDescent="0.25">
      <c r="A5493">
        <v>1982</v>
      </c>
      <c r="B5493">
        <v>3</v>
      </c>
      <c r="C5493" s="2">
        <v>0.57152777777777775</v>
      </c>
      <c r="D5493">
        <v>3</v>
      </c>
      <c r="E5493">
        <v>4</v>
      </c>
      <c r="F5493" t="s">
        <v>4335</v>
      </c>
      <c r="G5493" t="s">
        <v>5222</v>
      </c>
      <c r="H5493">
        <v>20</v>
      </c>
      <c r="I5493">
        <v>0</v>
      </c>
      <c r="J5493">
        <v>0.83</v>
      </c>
      <c r="K5493">
        <v>2.92</v>
      </c>
      <c r="L5493">
        <v>3</v>
      </c>
      <c r="M5493" t="str">
        <f t="shared" si="257"/>
        <v/>
      </c>
      <c r="N5493" s="12" t="str">
        <f t="shared" si="258"/>
        <v/>
      </c>
      <c r="O5493" t="str">
        <f t="shared" si="259"/>
        <v/>
      </c>
    </row>
    <row r="5494" spans="1:15" x14ac:dyDescent="0.25">
      <c r="A5494">
        <v>1982</v>
      </c>
      <c r="B5494">
        <v>3</v>
      </c>
      <c r="C5494" s="2">
        <v>0.55555555555555558</v>
      </c>
      <c r="D5494">
        <v>1</v>
      </c>
      <c r="E5494">
        <v>10</v>
      </c>
      <c r="F5494" t="s">
        <v>143</v>
      </c>
      <c r="G5494" t="s">
        <v>5221</v>
      </c>
      <c r="H5494">
        <v>20</v>
      </c>
      <c r="I5494">
        <v>0</v>
      </c>
      <c r="J5494">
        <v>2.92</v>
      </c>
      <c r="K5494">
        <v>3.05</v>
      </c>
      <c r="L5494">
        <v>3</v>
      </c>
      <c r="M5494" t="str">
        <f t="shared" si="257"/>
        <v/>
      </c>
      <c r="N5494" s="12" t="str">
        <f t="shared" si="258"/>
        <v/>
      </c>
      <c r="O5494" t="str">
        <f t="shared" si="259"/>
        <v/>
      </c>
    </row>
    <row r="5495" spans="1:15" x14ac:dyDescent="0.25">
      <c r="A5495">
        <v>1982</v>
      </c>
      <c r="B5495">
        <v>3</v>
      </c>
      <c r="C5495" s="2">
        <v>0.5395833333333333</v>
      </c>
      <c r="D5495">
        <v>2</v>
      </c>
      <c r="E5495">
        <v>5</v>
      </c>
      <c r="F5495" t="s">
        <v>53</v>
      </c>
      <c r="G5495" t="s">
        <v>5220</v>
      </c>
      <c r="H5495">
        <v>20</v>
      </c>
      <c r="I5495">
        <v>0</v>
      </c>
      <c r="J5495">
        <v>3.05</v>
      </c>
      <c r="K5495">
        <v>4.84</v>
      </c>
      <c r="L5495">
        <v>4.5</v>
      </c>
      <c r="M5495" t="str">
        <f t="shared" si="257"/>
        <v/>
      </c>
      <c r="N5495" s="12" t="str">
        <f t="shared" si="258"/>
        <v/>
      </c>
      <c r="O5495" t="str">
        <f t="shared" si="259"/>
        <v/>
      </c>
    </row>
    <row r="5496" spans="1:15" x14ac:dyDescent="0.25">
      <c r="A5496">
        <v>1982</v>
      </c>
      <c r="B5496">
        <v>3</v>
      </c>
      <c r="C5496" s="2">
        <v>0.52361111111111114</v>
      </c>
      <c r="D5496">
        <v>1</v>
      </c>
      <c r="E5496">
        <v>10</v>
      </c>
      <c r="F5496" t="s">
        <v>3492</v>
      </c>
      <c r="G5496" t="s">
        <v>5219</v>
      </c>
      <c r="H5496">
        <v>20</v>
      </c>
      <c r="I5496">
        <v>0</v>
      </c>
      <c r="J5496">
        <v>4.84</v>
      </c>
      <c r="K5496">
        <v>4.8899999999999997</v>
      </c>
      <c r="L5496">
        <v>4.4000000000000004</v>
      </c>
      <c r="M5496" t="str">
        <f t="shared" si="257"/>
        <v/>
      </c>
      <c r="N5496" s="12" t="str">
        <f t="shared" si="258"/>
        <v/>
      </c>
      <c r="O5496" t="str">
        <f t="shared" si="259"/>
        <v/>
      </c>
    </row>
    <row r="5497" spans="1:15" x14ac:dyDescent="0.25">
      <c r="A5497">
        <v>1982</v>
      </c>
      <c r="B5497">
        <v>3</v>
      </c>
      <c r="C5497" s="2">
        <v>0.50763888888888886</v>
      </c>
      <c r="D5497">
        <v>2</v>
      </c>
      <c r="E5497">
        <v>6</v>
      </c>
      <c r="F5497" t="s">
        <v>3488</v>
      </c>
      <c r="G5497" t="s">
        <v>5199</v>
      </c>
      <c r="H5497">
        <v>20</v>
      </c>
      <c r="I5497">
        <v>0</v>
      </c>
      <c r="J5497">
        <v>4.8899999999999997</v>
      </c>
      <c r="K5497">
        <v>4.4400000000000004</v>
      </c>
      <c r="L5497">
        <v>3.9</v>
      </c>
      <c r="M5497" t="str">
        <f t="shared" si="257"/>
        <v/>
      </c>
      <c r="N5497" s="12" t="str">
        <f t="shared" si="258"/>
        <v/>
      </c>
      <c r="O5497" t="str">
        <f t="shared" si="259"/>
        <v/>
      </c>
    </row>
    <row r="5498" spans="1:15" x14ac:dyDescent="0.25">
      <c r="A5498">
        <v>1982</v>
      </c>
      <c r="B5498">
        <v>3</v>
      </c>
      <c r="C5498" s="2">
        <v>0.4916666666666667</v>
      </c>
      <c r="D5498">
        <v>3</v>
      </c>
      <c r="E5498">
        <v>4</v>
      </c>
      <c r="F5498" t="s">
        <v>189</v>
      </c>
      <c r="G5498" t="s">
        <v>5218</v>
      </c>
      <c r="H5498">
        <v>20</v>
      </c>
      <c r="I5498">
        <v>7</v>
      </c>
      <c r="J5498">
        <v>4.4400000000000004</v>
      </c>
      <c r="K5498">
        <v>-7</v>
      </c>
      <c r="L5498">
        <v>6.8</v>
      </c>
      <c r="M5498">
        <f t="shared" si="257"/>
        <v>3</v>
      </c>
      <c r="N5498" s="12">
        <f t="shared" si="258"/>
        <v>2.3055555555555555E-2</v>
      </c>
      <c r="O5498">
        <f t="shared" si="259"/>
        <v>13</v>
      </c>
    </row>
    <row r="5499" spans="1:15" x14ac:dyDescent="0.25">
      <c r="A5499">
        <v>1982</v>
      </c>
      <c r="B5499">
        <v>3</v>
      </c>
      <c r="C5499" s="2">
        <v>0.47569444444444442</v>
      </c>
      <c r="H5499">
        <v>20</v>
      </c>
      <c r="I5499">
        <v>7</v>
      </c>
      <c r="J5499">
        <v>0</v>
      </c>
      <c r="K5499">
        <v>0.28000000000000003</v>
      </c>
      <c r="L5499">
        <v>6.2</v>
      </c>
      <c r="M5499" t="str">
        <f t="shared" si="257"/>
        <v/>
      </c>
      <c r="N5499" s="12" t="str">
        <f t="shared" si="258"/>
        <v/>
      </c>
      <c r="O5499" t="str">
        <f t="shared" si="259"/>
        <v/>
      </c>
    </row>
    <row r="5500" spans="1:15" x14ac:dyDescent="0.25">
      <c r="A5500">
        <v>1982</v>
      </c>
      <c r="B5500">
        <v>3</v>
      </c>
      <c r="C5500" s="2">
        <v>0.46736111111111112</v>
      </c>
      <c r="D5500">
        <v>1</v>
      </c>
      <c r="E5500">
        <v>10</v>
      </c>
      <c r="F5500" t="s">
        <v>12</v>
      </c>
      <c r="G5500" t="s">
        <v>5217</v>
      </c>
      <c r="H5500">
        <v>20</v>
      </c>
      <c r="I5500">
        <v>7</v>
      </c>
      <c r="J5500">
        <v>0.28000000000000003</v>
      </c>
      <c r="K5500">
        <v>-1.44</v>
      </c>
      <c r="L5500">
        <v>8.9</v>
      </c>
      <c r="M5500" t="str">
        <f t="shared" si="257"/>
        <v/>
      </c>
      <c r="N5500" s="12" t="str">
        <f t="shared" si="258"/>
        <v/>
      </c>
      <c r="O5500" t="str">
        <f t="shared" si="259"/>
        <v/>
      </c>
    </row>
    <row r="5501" spans="1:15" x14ac:dyDescent="0.25">
      <c r="A5501">
        <v>1982</v>
      </c>
      <c r="B5501">
        <v>3</v>
      </c>
      <c r="C5501" s="2">
        <v>0.45069444444444445</v>
      </c>
      <c r="D5501">
        <v>2</v>
      </c>
      <c r="E5501">
        <v>19</v>
      </c>
      <c r="F5501" t="s">
        <v>3492</v>
      </c>
      <c r="G5501" t="s">
        <v>4801</v>
      </c>
      <c r="H5501">
        <v>20</v>
      </c>
      <c r="I5501">
        <v>7</v>
      </c>
      <c r="J5501">
        <v>-1.44</v>
      </c>
      <c r="K5501">
        <v>-2.4700000000000002</v>
      </c>
      <c r="L5501">
        <v>10.7</v>
      </c>
      <c r="M5501" t="str">
        <f t="shared" si="257"/>
        <v/>
      </c>
      <c r="N5501" s="12" t="str">
        <f t="shared" si="258"/>
        <v/>
      </c>
      <c r="O5501" t="str">
        <f t="shared" si="259"/>
        <v/>
      </c>
    </row>
    <row r="5502" spans="1:15" x14ac:dyDescent="0.25">
      <c r="A5502">
        <v>1982</v>
      </c>
      <c r="B5502">
        <v>3</v>
      </c>
      <c r="C5502" s="2">
        <v>0.43402777777777773</v>
      </c>
      <c r="D5502">
        <v>3</v>
      </c>
      <c r="E5502">
        <v>19</v>
      </c>
      <c r="F5502" t="s">
        <v>3492</v>
      </c>
      <c r="G5502" t="s">
        <v>5170</v>
      </c>
      <c r="H5502">
        <v>20</v>
      </c>
      <c r="I5502">
        <v>7</v>
      </c>
      <c r="J5502">
        <v>-2.4700000000000002</v>
      </c>
      <c r="K5502">
        <v>-2.44</v>
      </c>
      <c r="L5502">
        <v>10.5</v>
      </c>
      <c r="M5502" t="str">
        <f t="shared" si="257"/>
        <v/>
      </c>
      <c r="N5502" s="12" t="str">
        <f t="shared" si="258"/>
        <v/>
      </c>
      <c r="O5502" t="str">
        <f t="shared" si="259"/>
        <v/>
      </c>
    </row>
    <row r="5503" spans="1:15" x14ac:dyDescent="0.25">
      <c r="A5503">
        <v>1982</v>
      </c>
      <c r="B5503">
        <v>3</v>
      </c>
      <c r="C5503" s="2">
        <v>0.41736111111111113</v>
      </c>
      <c r="D5503">
        <v>4</v>
      </c>
      <c r="E5503">
        <v>15</v>
      </c>
      <c r="F5503" t="s">
        <v>14</v>
      </c>
      <c r="G5503" t="s">
        <v>5216</v>
      </c>
      <c r="H5503">
        <v>20</v>
      </c>
      <c r="I5503">
        <v>7</v>
      </c>
      <c r="J5503">
        <v>-2.44</v>
      </c>
      <c r="K5503">
        <v>-2.3199999999999998</v>
      </c>
      <c r="L5503">
        <v>10.1</v>
      </c>
      <c r="M5503" t="str">
        <f t="shared" si="257"/>
        <v/>
      </c>
      <c r="N5503" s="12" t="str">
        <f t="shared" si="258"/>
        <v/>
      </c>
      <c r="O5503" t="str">
        <f t="shared" si="259"/>
        <v/>
      </c>
    </row>
    <row r="5504" spans="1:15" x14ac:dyDescent="0.25">
      <c r="A5504">
        <v>1982</v>
      </c>
      <c r="B5504">
        <v>3</v>
      </c>
      <c r="C5504" s="2">
        <v>0.39930555555555558</v>
      </c>
      <c r="D5504">
        <v>1</v>
      </c>
      <c r="E5504">
        <v>10</v>
      </c>
      <c r="F5504" t="s">
        <v>72</v>
      </c>
      <c r="G5504" t="s">
        <v>5193</v>
      </c>
      <c r="H5504">
        <v>20</v>
      </c>
      <c r="I5504">
        <v>7</v>
      </c>
      <c r="J5504">
        <v>2.3199999999999998</v>
      </c>
      <c r="K5504">
        <v>2.19</v>
      </c>
      <c r="L5504">
        <v>9.6999999999999993</v>
      </c>
      <c r="M5504" t="str">
        <f t="shared" si="257"/>
        <v/>
      </c>
      <c r="N5504" s="12" t="str">
        <f t="shared" si="258"/>
        <v/>
      </c>
      <c r="O5504" t="str">
        <f t="shared" si="259"/>
        <v/>
      </c>
    </row>
    <row r="5505" spans="1:15" x14ac:dyDescent="0.25">
      <c r="A5505">
        <v>1982</v>
      </c>
      <c r="B5505">
        <v>3</v>
      </c>
      <c r="C5505" s="2">
        <v>0.3888888888888889</v>
      </c>
      <c r="D5505">
        <v>2</v>
      </c>
      <c r="E5505">
        <v>7</v>
      </c>
      <c r="F5505" t="s">
        <v>141</v>
      </c>
      <c r="G5505" t="s">
        <v>5215</v>
      </c>
      <c r="H5505">
        <v>20</v>
      </c>
      <c r="I5505">
        <v>7</v>
      </c>
      <c r="J5505">
        <v>2.19</v>
      </c>
      <c r="K5505">
        <v>1.49</v>
      </c>
      <c r="L5505">
        <v>8.1999999999999993</v>
      </c>
      <c r="M5505" t="str">
        <f t="shared" si="257"/>
        <v/>
      </c>
      <c r="N5505" s="12" t="str">
        <f t="shared" si="258"/>
        <v/>
      </c>
      <c r="O5505" t="str">
        <f t="shared" si="259"/>
        <v/>
      </c>
    </row>
    <row r="5506" spans="1:15" x14ac:dyDescent="0.25">
      <c r="A5506">
        <v>1982</v>
      </c>
      <c r="B5506">
        <v>3</v>
      </c>
      <c r="C5506" s="2">
        <v>0.37847222222222227</v>
      </c>
      <c r="D5506">
        <v>3</v>
      </c>
      <c r="E5506">
        <v>7</v>
      </c>
      <c r="F5506" t="s">
        <v>141</v>
      </c>
      <c r="G5506" t="s">
        <v>5214</v>
      </c>
      <c r="H5506">
        <v>20</v>
      </c>
      <c r="I5506">
        <v>7</v>
      </c>
      <c r="J5506">
        <v>1.49</v>
      </c>
      <c r="K5506">
        <v>0.2</v>
      </c>
      <c r="L5506">
        <v>6.1</v>
      </c>
      <c r="M5506" t="str">
        <f t="shared" si="257"/>
        <v/>
      </c>
      <c r="N5506" s="12" t="str">
        <f t="shared" si="258"/>
        <v/>
      </c>
      <c r="O5506" t="str">
        <f t="shared" si="259"/>
        <v/>
      </c>
    </row>
    <row r="5507" spans="1:15" x14ac:dyDescent="0.25">
      <c r="A5507">
        <v>1982</v>
      </c>
      <c r="B5507">
        <v>3</v>
      </c>
      <c r="C5507" s="2">
        <v>0.36805555555555558</v>
      </c>
      <c r="D5507">
        <v>4</v>
      </c>
      <c r="E5507">
        <v>7</v>
      </c>
      <c r="F5507" t="s">
        <v>141</v>
      </c>
      <c r="G5507" t="s">
        <v>5213</v>
      </c>
      <c r="H5507">
        <v>20</v>
      </c>
      <c r="I5507">
        <v>7</v>
      </c>
      <c r="J5507">
        <v>0.2</v>
      </c>
      <c r="K5507">
        <v>0.22</v>
      </c>
      <c r="L5507">
        <v>6</v>
      </c>
      <c r="M5507" t="str">
        <f t="shared" si="257"/>
        <v/>
      </c>
      <c r="N5507" s="12" t="str">
        <f t="shared" si="258"/>
        <v/>
      </c>
      <c r="O5507" t="str">
        <f t="shared" si="259"/>
        <v/>
      </c>
    </row>
    <row r="5508" spans="1:15" x14ac:dyDescent="0.25">
      <c r="A5508">
        <v>1982</v>
      </c>
      <c r="B5508">
        <v>3</v>
      </c>
      <c r="C5508" s="2">
        <v>0.35694444444444445</v>
      </c>
      <c r="D5508">
        <v>1</v>
      </c>
      <c r="E5508">
        <v>10</v>
      </c>
      <c r="F5508" t="s">
        <v>14</v>
      </c>
      <c r="G5508" t="s">
        <v>5212</v>
      </c>
      <c r="H5508">
        <v>20</v>
      </c>
      <c r="I5508">
        <v>7</v>
      </c>
      <c r="J5508">
        <v>-0.22</v>
      </c>
      <c r="K5508">
        <v>-0.92</v>
      </c>
      <c r="L5508">
        <v>7</v>
      </c>
      <c r="M5508" t="str">
        <f t="shared" ref="M5508:M5571" si="260">IF(AND(H5508=H5507,I5508=I5507),"",$B5508)</f>
        <v/>
      </c>
      <c r="N5508" s="12" t="str">
        <f t="shared" ref="N5508:N5571" si="261">IF(NOT(ISNUMBER(M5508)),"",
IF(AND($C5508=0.625,$B5508=1),TIME(0,0,0),
(($C$3-C5508)+0.625*(B5508-1))/60))</f>
        <v/>
      </c>
      <c r="O5508" t="str">
        <f t="shared" ref="O5508:O5571" si="262">IF(N5508&lt;&gt;"",ABS(H5508-I5508),"")</f>
        <v/>
      </c>
    </row>
    <row r="5509" spans="1:15" x14ac:dyDescent="0.25">
      <c r="A5509">
        <v>1982</v>
      </c>
      <c r="B5509">
        <v>3</v>
      </c>
      <c r="C5509" s="2">
        <v>0.33958333333333335</v>
      </c>
      <c r="D5509">
        <v>2</v>
      </c>
      <c r="E5509">
        <v>12</v>
      </c>
      <c r="F5509" t="s">
        <v>30</v>
      </c>
      <c r="G5509" t="s">
        <v>5211</v>
      </c>
      <c r="H5509">
        <v>20</v>
      </c>
      <c r="I5509">
        <v>7</v>
      </c>
      <c r="J5509">
        <v>-0.92</v>
      </c>
      <c r="K5509">
        <v>-1.51</v>
      </c>
      <c r="L5509">
        <v>7.8</v>
      </c>
      <c r="M5509" t="str">
        <f t="shared" si="260"/>
        <v/>
      </c>
      <c r="N5509" s="12" t="str">
        <f t="shared" si="261"/>
        <v/>
      </c>
      <c r="O5509" t="str">
        <f t="shared" si="262"/>
        <v/>
      </c>
    </row>
    <row r="5510" spans="1:15" x14ac:dyDescent="0.25">
      <c r="A5510">
        <v>1982</v>
      </c>
      <c r="B5510">
        <v>3</v>
      </c>
      <c r="C5510" s="2">
        <v>0.32222222222222224</v>
      </c>
      <c r="D5510">
        <v>3</v>
      </c>
      <c r="E5510">
        <v>11</v>
      </c>
      <c r="F5510" t="s">
        <v>109</v>
      </c>
      <c r="G5510" t="s">
        <v>5210</v>
      </c>
      <c r="H5510">
        <v>20</v>
      </c>
      <c r="I5510">
        <v>7</v>
      </c>
      <c r="J5510">
        <v>-1.51</v>
      </c>
      <c r="K5510">
        <v>-2.3199999999999998</v>
      </c>
      <c r="L5510">
        <v>9.1</v>
      </c>
      <c r="M5510" t="str">
        <f t="shared" si="260"/>
        <v/>
      </c>
      <c r="N5510" s="12" t="str">
        <f t="shared" si="261"/>
        <v/>
      </c>
      <c r="O5510" t="str">
        <f t="shared" si="262"/>
        <v/>
      </c>
    </row>
    <row r="5511" spans="1:15" x14ac:dyDescent="0.25">
      <c r="A5511">
        <v>1982</v>
      </c>
      <c r="B5511">
        <v>3</v>
      </c>
      <c r="C5511" s="2">
        <v>0.30486111111111108</v>
      </c>
      <c r="D5511">
        <v>4</v>
      </c>
      <c r="E5511">
        <v>8</v>
      </c>
      <c r="F5511" t="s">
        <v>5209</v>
      </c>
      <c r="G5511" t="s">
        <v>5208</v>
      </c>
      <c r="H5511">
        <v>20</v>
      </c>
      <c r="I5511">
        <v>7</v>
      </c>
      <c r="J5511">
        <v>-2.3199999999999998</v>
      </c>
      <c r="K5511">
        <v>-2.2599999999999998</v>
      </c>
      <c r="L5511">
        <v>8.8000000000000007</v>
      </c>
      <c r="M5511" t="str">
        <f t="shared" si="260"/>
        <v/>
      </c>
      <c r="N5511" s="12" t="str">
        <f t="shared" si="261"/>
        <v/>
      </c>
      <c r="O5511" t="str">
        <f t="shared" si="262"/>
        <v/>
      </c>
    </row>
    <row r="5512" spans="1:15" x14ac:dyDescent="0.25">
      <c r="A5512">
        <v>1982</v>
      </c>
      <c r="B5512">
        <v>3</v>
      </c>
      <c r="C5512" s="2">
        <v>0.28680555555555554</v>
      </c>
      <c r="D5512">
        <v>1</v>
      </c>
      <c r="E5512">
        <v>10</v>
      </c>
      <c r="F5512" t="s">
        <v>4367</v>
      </c>
      <c r="G5512" t="s">
        <v>5207</v>
      </c>
      <c r="H5512">
        <v>20</v>
      </c>
      <c r="I5512">
        <v>7</v>
      </c>
      <c r="J5512">
        <v>2.2599999999999998</v>
      </c>
      <c r="K5512">
        <v>1.66</v>
      </c>
      <c r="L5512">
        <v>7.5</v>
      </c>
      <c r="M5512" t="str">
        <f t="shared" si="260"/>
        <v/>
      </c>
      <c r="N5512" s="12" t="str">
        <f t="shared" si="261"/>
        <v/>
      </c>
      <c r="O5512" t="str">
        <f t="shared" si="262"/>
        <v/>
      </c>
    </row>
    <row r="5513" spans="1:15" x14ac:dyDescent="0.25">
      <c r="A5513">
        <v>1982</v>
      </c>
      <c r="B5513">
        <v>3</v>
      </c>
      <c r="C5513" s="2">
        <v>0.2673611111111111</v>
      </c>
      <c r="D5513">
        <v>1</v>
      </c>
      <c r="E5513">
        <v>19</v>
      </c>
      <c r="F5513" t="s">
        <v>4335</v>
      </c>
      <c r="G5513" t="s">
        <v>5206</v>
      </c>
      <c r="H5513">
        <v>20</v>
      </c>
      <c r="I5513">
        <v>7</v>
      </c>
      <c r="J5513">
        <v>1.66</v>
      </c>
      <c r="K5513">
        <v>0.5</v>
      </c>
      <c r="L5513">
        <v>5.5</v>
      </c>
      <c r="M5513" t="str">
        <f t="shared" si="260"/>
        <v/>
      </c>
      <c r="N5513" s="12" t="str">
        <f t="shared" si="261"/>
        <v/>
      </c>
      <c r="O5513" t="str">
        <f t="shared" si="262"/>
        <v/>
      </c>
    </row>
    <row r="5514" spans="1:15" x14ac:dyDescent="0.25">
      <c r="A5514">
        <v>1982</v>
      </c>
      <c r="B5514">
        <v>3</v>
      </c>
      <c r="C5514" s="2">
        <v>0.24791666666666667</v>
      </c>
      <c r="D5514">
        <v>2</v>
      </c>
      <c r="E5514">
        <v>19</v>
      </c>
      <c r="F5514" t="s">
        <v>4335</v>
      </c>
      <c r="G5514" t="s">
        <v>5205</v>
      </c>
      <c r="H5514">
        <v>20</v>
      </c>
      <c r="I5514">
        <v>7</v>
      </c>
      <c r="J5514">
        <v>0.5</v>
      </c>
      <c r="K5514">
        <v>-0.69</v>
      </c>
      <c r="L5514">
        <v>3.9</v>
      </c>
      <c r="M5514" t="str">
        <f t="shared" si="260"/>
        <v/>
      </c>
      <c r="N5514" s="12" t="str">
        <f t="shared" si="261"/>
        <v/>
      </c>
      <c r="O5514" t="str">
        <f t="shared" si="262"/>
        <v/>
      </c>
    </row>
    <row r="5515" spans="1:15" x14ac:dyDescent="0.25">
      <c r="A5515">
        <v>1982</v>
      </c>
      <c r="B5515">
        <v>3</v>
      </c>
      <c r="C5515" s="2">
        <v>0.22847222222222222</v>
      </c>
      <c r="D5515">
        <v>3</v>
      </c>
      <c r="E5515">
        <v>23</v>
      </c>
      <c r="F5515" t="s">
        <v>5204</v>
      </c>
      <c r="G5515" t="s">
        <v>5203</v>
      </c>
      <c r="H5515">
        <v>20</v>
      </c>
      <c r="I5515">
        <v>7</v>
      </c>
      <c r="J5515">
        <v>-0.69</v>
      </c>
      <c r="K5515">
        <v>4.6500000000000004</v>
      </c>
      <c r="L5515">
        <v>13.5</v>
      </c>
      <c r="M5515" t="str">
        <f t="shared" si="260"/>
        <v/>
      </c>
      <c r="N5515" s="12" t="str">
        <f t="shared" si="261"/>
        <v/>
      </c>
      <c r="O5515" t="str">
        <f t="shared" si="262"/>
        <v/>
      </c>
    </row>
    <row r="5516" spans="1:15" x14ac:dyDescent="0.25">
      <c r="A5516">
        <v>1982</v>
      </c>
      <c r="B5516">
        <v>3</v>
      </c>
      <c r="C5516" s="2">
        <v>0.20902777777777778</v>
      </c>
      <c r="D5516">
        <v>1</v>
      </c>
      <c r="E5516">
        <v>10</v>
      </c>
      <c r="F5516" t="s">
        <v>109</v>
      </c>
      <c r="G5516" t="s">
        <v>5202</v>
      </c>
      <c r="H5516">
        <v>20</v>
      </c>
      <c r="I5516">
        <v>7</v>
      </c>
      <c r="J5516">
        <v>4.6500000000000004</v>
      </c>
      <c r="K5516">
        <v>4.16</v>
      </c>
      <c r="L5516">
        <v>11.9</v>
      </c>
      <c r="M5516" t="str">
        <f t="shared" si="260"/>
        <v/>
      </c>
      <c r="N5516" s="12" t="str">
        <f t="shared" si="261"/>
        <v/>
      </c>
      <c r="O5516" t="str">
        <f t="shared" si="262"/>
        <v/>
      </c>
    </row>
    <row r="5517" spans="1:15" x14ac:dyDescent="0.25">
      <c r="A5517">
        <v>1982</v>
      </c>
      <c r="B5517">
        <v>3</v>
      </c>
      <c r="C5517" s="2">
        <v>0.18958333333333333</v>
      </c>
      <c r="D5517">
        <v>2</v>
      </c>
      <c r="E5517">
        <v>9</v>
      </c>
      <c r="F5517" t="s">
        <v>30</v>
      </c>
      <c r="G5517" t="s">
        <v>5201</v>
      </c>
      <c r="H5517">
        <v>20</v>
      </c>
      <c r="I5517">
        <v>7</v>
      </c>
      <c r="J5517">
        <v>4.16</v>
      </c>
      <c r="K5517">
        <v>3.06</v>
      </c>
      <c r="L5517">
        <v>9.1</v>
      </c>
      <c r="M5517" t="str">
        <f t="shared" si="260"/>
        <v/>
      </c>
      <c r="N5517" s="12" t="str">
        <f t="shared" si="261"/>
        <v/>
      </c>
      <c r="O5517" t="str">
        <f t="shared" si="262"/>
        <v/>
      </c>
    </row>
    <row r="5518" spans="1:15" x14ac:dyDescent="0.25">
      <c r="A5518">
        <v>1982</v>
      </c>
      <c r="B5518">
        <v>3</v>
      </c>
      <c r="C5518" s="2">
        <v>0.17013888888888887</v>
      </c>
      <c r="D5518">
        <v>3</v>
      </c>
      <c r="E5518">
        <v>11</v>
      </c>
      <c r="F5518" t="s">
        <v>14</v>
      </c>
      <c r="G5518" t="s">
        <v>5200</v>
      </c>
      <c r="H5518">
        <v>20</v>
      </c>
      <c r="I5518">
        <v>7</v>
      </c>
      <c r="J5518">
        <v>3.06</v>
      </c>
      <c r="K5518">
        <v>3.03</v>
      </c>
      <c r="L5518">
        <v>8.8000000000000007</v>
      </c>
      <c r="M5518" t="str">
        <f t="shared" si="260"/>
        <v/>
      </c>
      <c r="N5518" s="12" t="str">
        <f t="shared" si="261"/>
        <v/>
      </c>
      <c r="O5518" t="str">
        <f t="shared" si="262"/>
        <v/>
      </c>
    </row>
    <row r="5519" spans="1:15" x14ac:dyDescent="0.25">
      <c r="A5519">
        <v>1982</v>
      </c>
      <c r="B5519">
        <v>3</v>
      </c>
      <c r="C5519" s="2">
        <v>0.15069444444444444</v>
      </c>
      <c r="D5519">
        <v>4</v>
      </c>
      <c r="E5519">
        <v>1</v>
      </c>
      <c r="F5519" t="s">
        <v>189</v>
      </c>
      <c r="G5519" t="s">
        <v>5199</v>
      </c>
      <c r="H5519">
        <v>20</v>
      </c>
      <c r="I5519">
        <v>7</v>
      </c>
      <c r="J5519">
        <v>3.03</v>
      </c>
      <c r="K5519">
        <v>6.51</v>
      </c>
      <c r="L5519">
        <v>18.3</v>
      </c>
      <c r="M5519" t="str">
        <f t="shared" si="260"/>
        <v/>
      </c>
      <c r="N5519" s="12" t="str">
        <f t="shared" si="261"/>
        <v/>
      </c>
      <c r="O5519" t="str">
        <f t="shared" si="262"/>
        <v/>
      </c>
    </row>
    <row r="5520" spans="1:15" x14ac:dyDescent="0.25">
      <c r="A5520">
        <v>1982</v>
      </c>
      <c r="B5520">
        <v>3</v>
      </c>
      <c r="C5520" s="2">
        <v>0.13125000000000001</v>
      </c>
      <c r="D5520">
        <v>1</v>
      </c>
      <c r="E5520">
        <v>3</v>
      </c>
      <c r="F5520" t="s">
        <v>4193</v>
      </c>
      <c r="G5520" t="s">
        <v>5199</v>
      </c>
      <c r="H5520">
        <v>20</v>
      </c>
      <c r="I5520">
        <v>7</v>
      </c>
      <c r="J5520">
        <v>6.51</v>
      </c>
      <c r="K5520">
        <v>5.91</v>
      </c>
      <c r="L5520">
        <v>15.9</v>
      </c>
      <c r="M5520" t="str">
        <f t="shared" si="260"/>
        <v/>
      </c>
      <c r="N5520" s="12" t="str">
        <f t="shared" si="261"/>
        <v/>
      </c>
      <c r="O5520" t="str">
        <f t="shared" si="262"/>
        <v/>
      </c>
    </row>
    <row r="5521" spans="1:15" x14ac:dyDescent="0.25">
      <c r="A5521">
        <v>1982</v>
      </c>
      <c r="B5521">
        <v>3</v>
      </c>
      <c r="C5521" s="2">
        <v>0.11180555555555556</v>
      </c>
      <c r="D5521">
        <v>2</v>
      </c>
      <c r="E5521">
        <v>1</v>
      </c>
      <c r="F5521" t="s">
        <v>95</v>
      </c>
      <c r="G5521" t="s">
        <v>5197</v>
      </c>
      <c r="H5521">
        <v>20</v>
      </c>
      <c r="I5521">
        <v>7</v>
      </c>
      <c r="J5521">
        <v>5.91</v>
      </c>
      <c r="K5521">
        <v>5.17</v>
      </c>
      <c r="L5521">
        <v>13.3</v>
      </c>
      <c r="M5521" t="str">
        <f t="shared" si="260"/>
        <v/>
      </c>
      <c r="N5521" s="12" t="str">
        <f t="shared" si="261"/>
        <v/>
      </c>
      <c r="O5521" t="str">
        <f t="shared" si="262"/>
        <v/>
      </c>
    </row>
    <row r="5522" spans="1:15" x14ac:dyDescent="0.25">
      <c r="A5522">
        <v>1982</v>
      </c>
      <c r="B5522">
        <v>3</v>
      </c>
      <c r="C5522" s="2">
        <v>9.2361111111111116E-2</v>
      </c>
      <c r="D5522">
        <v>3</v>
      </c>
      <c r="E5522">
        <v>1</v>
      </c>
      <c r="F5522" t="s">
        <v>95</v>
      </c>
      <c r="G5522" t="s">
        <v>5198</v>
      </c>
      <c r="H5522">
        <v>20</v>
      </c>
      <c r="I5522">
        <v>7</v>
      </c>
      <c r="J5522">
        <v>5.17</v>
      </c>
      <c r="K5522">
        <v>3.55</v>
      </c>
      <c r="L5522">
        <v>8.9</v>
      </c>
      <c r="M5522" t="str">
        <f t="shared" si="260"/>
        <v/>
      </c>
      <c r="N5522" s="12" t="str">
        <f t="shared" si="261"/>
        <v/>
      </c>
      <c r="O5522" t="str">
        <f t="shared" si="262"/>
        <v/>
      </c>
    </row>
    <row r="5523" spans="1:15" x14ac:dyDescent="0.25">
      <c r="A5523">
        <v>1982</v>
      </c>
      <c r="B5523">
        <v>3</v>
      </c>
      <c r="C5523" s="2">
        <v>7.2916666666666671E-2</v>
      </c>
      <c r="D5523">
        <v>4</v>
      </c>
      <c r="E5523">
        <v>1</v>
      </c>
      <c r="F5523" t="s">
        <v>95</v>
      </c>
      <c r="G5523" t="s">
        <v>5197</v>
      </c>
      <c r="H5523">
        <v>20</v>
      </c>
      <c r="I5523">
        <v>7</v>
      </c>
      <c r="J5523">
        <v>3.55</v>
      </c>
      <c r="K5523">
        <v>0.38</v>
      </c>
      <c r="L5523">
        <v>3.5</v>
      </c>
      <c r="M5523" t="str">
        <f t="shared" si="260"/>
        <v/>
      </c>
      <c r="N5523" s="12" t="str">
        <f t="shared" si="261"/>
        <v/>
      </c>
      <c r="O5523" t="str">
        <f t="shared" si="262"/>
        <v/>
      </c>
    </row>
    <row r="5524" spans="1:15" x14ac:dyDescent="0.25">
      <c r="A5524">
        <v>1982</v>
      </c>
      <c r="B5524">
        <v>3</v>
      </c>
      <c r="C5524" s="2">
        <v>5.347222222222222E-2</v>
      </c>
      <c r="D5524">
        <v>1</v>
      </c>
      <c r="E5524">
        <v>10</v>
      </c>
      <c r="F5524" t="s">
        <v>95</v>
      </c>
      <c r="G5524" t="s">
        <v>5196</v>
      </c>
      <c r="H5524">
        <v>20</v>
      </c>
      <c r="I5524">
        <v>7</v>
      </c>
      <c r="J5524">
        <v>-0.38</v>
      </c>
      <c r="K5524">
        <v>-0.56000000000000005</v>
      </c>
      <c r="L5524">
        <v>3.5</v>
      </c>
      <c r="M5524" t="str">
        <f t="shared" si="260"/>
        <v/>
      </c>
      <c r="N5524" s="12" t="str">
        <f t="shared" si="261"/>
        <v/>
      </c>
      <c r="O5524" t="str">
        <f t="shared" si="262"/>
        <v/>
      </c>
    </row>
    <row r="5525" spans="1:15" x14ac:dyDescent="0.25">
      <c r="A5525">
        <v>1982</v>
      </c>
      <c r="B5525">
        <v>3</v>
      </c>
      <c r="C5525" s="2">
        <v>2.7083333333333334E-2</v>
      </c>
      <c r="D5525">
        <v>2</v>
      </c>
      <c r="E5525">
        <v>7</v>
      </c>
      <c r="F5525" t="s">
        <v>93</v>
      </c>
      <c r="G5525" t="s">
        <v>5195</v>
      </c>
      <c r="H5525">
        <v>20</v>
      </c>
      <c r="I5525">
        <v>7</v>
      </c>
      <c r="J5525">
        <v>-0.56000000000000005</v>
      </c>
      <c r="K5525">
        <v>-0.6</v>
      </c>
      <c r="L5525">
        <v>3.3</v>
      </c>
      <c r="M5525" t="str">
        <f t="shared" si="260"/>
        <v/>
      </c>
      <c r="N5525" s="12" t="str">
        <f t="shared" si="261"/>
        <v/>
      </c>
      <c r="O5525" t="str">
        <f t="shared" si="262"/>
        <v/>
      </c>
    </row>
    <row r="5526" spans="1:15" x14ac:dyDescent="0.25">
      <c r="A5526">
        <v>1982</v>
      </c>
      <c r="B5526">
        <v>4</v>
      </c>
      <c r="C5526" s="2">
        <v>0.625</v>
      </c>
      <c r="D5526">
        <v>3</v>
      </c>
      <c r="E5526">
        <v>3</v>
      </c>
      <c r="F5526" t="s">
        <v>4295</v>
      </c>
      <c r="G5526" t="s">
        <v>5179</v>
      </c>
      <c r="H5526">
        <v>20</v>
      </c>
      <c r="I5526">
        <v>7</v>
      </c>
      <c r="J5526">
        <v>-0.6</v>
      </c>
      <c r="K5526">
        <v>-2.4900000000000002</v>
      </c>
      <c r="L5526">
        <v>5.5</v>
      </c>
      <c r="M5526" t="str">
        <f t="shared" si="260"/>
        <v/>
      </c>
      <c r="N5526" s="12" t="str">
        <f t="shared" si="261"/>
        <v/>
      </c>
      <c r="O5526" t="str">
        <f t="shared" si="262"/>
        <v/>
      </c>
    </row>
    <row r="5527" spans="1:15" x14ac:dyDescent="0.25">
      <c r="A5527">
        <v>1982</v>
      </c>
      <c r="B5527">
        <v>4</v>
      </c>
      <c r="C5527" s="2">
        <v>0.60347222222222219</v>
      </c>
      <c r="D5527">
        <v>4</v>
      </c>
      <c r="E5527">
        <v>2</v>
      </c>
      <c r="F5527" t="s">
        <v>3605</v>
      </c>
      <c r="G5527" t="s">
        <v>5194</v>
      </c>
      <c r="H5527">
        <v>20</v>
      </c>
      <c r="I5527">
        <v>7</v>
      </c>
      <c r="J5527">
        <v>-2.4900000000000002</v>
      </c>
      <c r="K5527">
        <v>-2.06</v>
      </c>
      <c r="L5527">
        <v>4.5999999999999996</v>
      </c>
      <c r="M5527" t="str">
        <f t="shared" si="260"/>
        <v/>
      </c>
      <c r="N5527" s="12" t="str">
        <f t="shared" si="261"/>
        <v/>
      </c>
      <c r="O5527" t="str">
        <f t="shared" si="262"/>
        <v/>
      </c>
    </row>
    <row r="5528" spans="1:15" x14ac:dyDescent="0.25">
      <c r="A5528">
        <v>1982</v>
      </c>
      <c r="B5528">
        <v>4</v>
      </c>
      <c r="C5528" s="2">
        <v>0.58194444444444449</v>
      </c>
      <c r="D5528">
        <v>1</v>
      </c>
      <c r="E5528">
        <v>10</v>
      </c>
      <c r="F5528" t="s">
        <v>4303</v>
      </c>
      <c r="G5528" t="s">
        <v>5193</v>
      </c>
      <c r="H5528">
        <v>20</v>
      </c>
      <c r="I5528">
        <v>7</v>
      </c>
      <c r="J5528">
        <v>2.06</v>
      </c>
      <c r="K5528">
        <v>1.92</v>
      </c>
      <c r="L5528">
        <v>4.0999999999999996</v>
      </c>
      <c r="M5528" t="str">
        <f t="shared" si="260"/>
        <v/>
      </c>
      <c r="N5528" s="12" t="str">
        <f t="shared" si="261"/>
        <v/>
      </c>
      <c r="O5528" t="str">
        <f t="shared" si="262"/>
        <v/>
      </c>
    </row>
    <row r="5529" spans="1:15" x14ac:dyDescent="0.25">
      <c r="A5529">
        <v>1982</v>
      </c>
      <c r="B5529">
        <v>4</v>
      </c>
      <c r="C5529" s="2">
        <v>0.56180555555555556</v>
      </c>
      <c r="D5529">
        <v>2</v>
      </c>
      <c r="E5529">
        <v>7</v>
      </c>
      <c r="F5529" t="s">
        <v>4367</v>
      </c>
      <c r="G5529" t="s">
        <v>5192</v>
      </c>
      <c r="H5529">
        <v>20</v>
      </c>
      <c r="I5529">
        <v>7</v>
      </c>
      <c r="J5529">
        <v>1.92</v>
      </c>
      <c r="K5529">
        <v>3.05</v>
      </c>
      <c r="L5529">
        <v>5.6</v>
      </c>
      <c r="M5529" t="str">
        <f t="shared" si="260"/>
        <v/>
      </c>
      <c r="N5529" s="12" t="str">
        <f t="shared" si="261"/>
        <v/>
      </c>
      <c r="O5529" t="str">
        <f t="shared" si="262"/>
        <v/>
      </c>
    </row>
    <row r="5530" spans="1:15" x14ac:dyDescent="0.25">
      <c r="A5530">
        <v>1982</v>
      </c>
      <c r="B5530">
        <v>4</v>
      </c>
      <c r="C5530" s="2">
        <v>0.54166666666666663</v>
      </c>
      <c r="D5530">
        <v>1</v>
      </c>
      <c r="E5530">
        <v>10</v>
      </c>
      <c r="F5530" t="s">
        <v>36</v>
      </c>
      <c r="G5530" t="s">
        <v>5190</v>
      </c>
      <c r="H5530">
        <v>20</v>
      </c>
      <c r="I5530">
        <v>7</v>
      </c>
      <c r="J5530">
        <v>3.05</v>
      </c>
      <c r="K5530">
        <v>3.72</v>
      </c>
      <c r="L5530">
        <v>6.5</v>
      </c>
      <c r="M5530" t="str">
        <f t="shared" si="260"/>
        <v/>
      </c>
      <c r="N5530" s="12" t="str">
        <f t="shared" si="261"/>
        <v/>
      </c>
      <c r="O5530" t="str">
        <f t="shared" si="262"/>
        <v/>
      </c>
    </row>
    <row r="5531" spans="1:15" x14ac:dyDescent="0.25">
      <c r="A5531">
        <v>1982</v>
      </c>
      <c r="B5531">
        <v>4</v>
      </c>
      <c r="C5531" s="2">
        <v>0.52152777777777781</v>
      </c>
      <c r="D5531">
        <v>2</v>
      </c>
      <c r="E5531">
        <v>1</v>
      </c>
      <c r="F5531" t="s">
        <v>89</v>
      </c>
      <c r="H5531">
        <v>20</v>
      </c>
      <c r="I5531">
        <v>7</v>
      </c>
      <c r="J5531">
        <v>3.72</v>
      </c>
      <c r="K5531">
        <v>4.58</v>
      </c>
      <c r="L5531">
        <v>8.1</v>
      </c>
      <c r="M5531" t="str">
        <f t="shared" si="260"/>
        <v/>
      </c>
      <c r="N5531" s="12" t="str">
        <f t="shared" si="261"/>
        <v/>
      </c>
      <c r="O5531" t="str">
        <f t="shared" si="262"/>
        <v/>
      </c>
    </row>
    <row r="5532" spans="1:15" x14ac:dyDescent="0.25">
      <c r="A5532">
        <v>1982</v>
      </c>
      <c r="B5532">
        <v>4</v>
      </c>
      <c r="C5532" s="2">
        <v>0.50138888888888888</v>
      </c>
      <c r="D5532">
        <v>1</v>
      </c>
      <c r="E5532">
        <v>10</v>
      </c>
      <c r="F5532" t="s">
        <v>14</v>
      </c>
      <c r="G5532" t="s">
        <v>5191</v>
      </c>
      <c r="H5532">
        <v>20</v>
      </c>
      <c r="I5532">
        <v>7</v>
      </c>
      <c r="J5532">
        <v>4.58</v>
      </c>
      <c r="K5532">
        <v>3.95</v>
      </c>
      <c r="L5532">
        <v>6.3</v>
      </c>
      <c r="M5532" t="str">
        <f t="shared" si="260"/>
        <v/>
      </c>
      <c r="N5532" s="12" t="str">
        <f t="shared" si="261"/>
        <v/>
      </c>
      <c r="O5532" t="str">
        <f t="shared" si="262"/>
        <v/>
      </c>
    </row>
    <row r="5533" spans="1:15" x14ac:dyDescent="0.25">
      <c r="A5533">
        <v>1982</v>
      </c>
      <c r="B5533">
        <v>4</v>
      </c>
      <c r="C5533" s="2">
        <v>0.48125000000000001</v>
      </c>
      <c r="D5533">
        <v>2</v>
      </c>
      <c r="E5533">
        <v>10</v>
      </c>
      <c r="F5533" t="s">
        <v>14</v>
      </c>
      <c r="G5533" t="s">
        <v>5190</v>
      </c>
      <c r="H5533">
        <v>20</v>
      </c>
      <c r="I5533">
        <v>7</v>
      </c>
      <c r="J5533">
        <v>3.95</v>
      </c>
      <c r="K5533">
        <v>4.9000000000000004</v>
      </c>
      <c r="L5533">
        <v>8.1</v>
      </c>
      <c r="M5533" t="str">
        <f t="shared" si="260"/>
        <v/>
      </c>
      <c r="N5533" s="12" t="str">
        <f t="shared" si="261"/>
        <v/>
      </c>
      <c r="O5533" t="str">
        <f t="shared" si="262"/>
        <v/>
      </c>
    </row>
    <row r="5534" spans="1:15" x14ac:dyDescent="0.25">
      <c r="A5534">
        <v>1982</v>
      </c>
      <c r="B5534">
        <v>4</v>
      </c>
      <c r="C5534" s="2">
        <v>0.46111111111111108</v>
      </c>
      <c r="D5534">
        <v>3</v>
      </c>
      <c r="E5534">
        <v>1</v>
      </c>
      <c r="F5534" t="s">
        <v>112</v>
      </c>
      <c r="G5534" t="s">
        <v>5189</v>
      </c>
      <c r="H5534">
        <v>20</v>
      </c>
      <c r="I5534">
        <v>7</v>
      </c>
      <c r="J5534">
        <v>4.9000000000000004</v>
      </c>
      <c r="K5534">
        <v>6.28</v>
      </c>
      <c r="L5534">
        <v>11.7</v>
      </c>
      <c r="M5534" t="str">
        <f t="shared" si="260"/>
        <v/>
      </c>
      <c r="N5534" s="12" t="str">
        <f t="shared" si="261"/>
        <v/>
      </c>
      <c r="O5534" t="str">
        <f t="shared" si="262"/>
        <v/>
      </c>
    </row>
    <row r="5535" spans="1:15" x14ac:dyDescent="0.25">
      <c r="A5535">
        <v>1982</v>
      </c>
      <c r="B5535">
        <v>4</v>
      </c>
      <c r="C5535" s="2">
        <v>0.44097222222222227</v>
      </c>
      <c r="D5535">
        <v>1</v>
      </c>
      <c r="E5535">
        <v>4</v>
      </c>
      <c r="F5535" t="s">
        <v>93</v>
      </c>
      <c r="G5535" t="s">
        <v>5188</v>
      </c>
      <c r="H5535">
        <v>20</v>
      </c>
      <c r="I5535">
        <v>14</v>
      </c>
      <c r="J5535">
        <v>6.28</v>
      </c>
      <c r="K5535">
        <v>7</v>
      </c>
      <c r="L5535">
        <v>13.8</v>
      </c>
      <c r="M5535">
        <f t="shared" si="260"/>
        <v>4</v>
      </c>
      <c r="N5535" s="12">
        <f t="shared" si="261"/>
        <v>3.4317129629629628E-2</v>
      </c>
      <c r="O5535">
        <f t="shared" si="262"/>
        <v>6</v>
      </c>
    </row>
    <row r="5536" spans="1:15" x14ac:dyDescent="0.25">
      <c r="A5536">
        <v>1982</v>
      </c>
      <c r="B5536">
        <v>4</v>
      </c>
      <c r="C5536" s="2">
        <v>0.42083333333333334</v>
      </c>
      <c r="G5536" t="s">
        <v>5187</v>
      </c>
      <c r="H5536">
        <v>20</v>
      </c>
      <c r="I5536">
        <v>14</v>
      </c>
      <c r="J5536">
        <v>0</v>
      </c>
      <c r="K5536">
        <v>0.74</v>
      </c>
      <c r="L5536">
        <v>10.6</v>
      </c>
      <c r="M5536" t="str">
        <f t="shared" si="260"/>
        <v/>
      </c>
      <c r="N5536" s="12" t="str">
        <f t="shared" si="261"/>
        <v/>
      </c>
      <c r="O5536" t="str">
        <f t="shared" si="262"/>
        <v/>
      </c>
    </row>
    <row r="5537" spans="1:15" x14ac:dyDescent="0.25">
      <c r="A5537">
        <v>1982</v>
      </c>
      <c r="B5537">
        <v>4</v>
      </c>
      <c r="C5537" s="2">
        <v>0.4145833333333333</v>
      </c>
      <c r="D5537">
        <v>1</v>
      </c>
      <c r="E5537">
        <v>10</v>
      </c>
      <c r="F5537" t="s">
        <v>105</v>
      </c>
      <c r="G5537" t="s">
        <v>5186</v>
      </c>
      <c r="H5537">
        <v>20</v>
      </c>
      <c r="I5537">
        <v>14</v>
      </c>
      <c r="J5537">
        <v>0.74</v>
      </c>
      <c r="K5537">
        <v>0.2</v>
      </c>
      <c r="L5537">
        <v>12.4</v>
      </c>
      <c r="M5537" t="str">
        <f t="shared" si="260"/>
        <v/>
      </c>
      <c r="N5537" s="12" t="str">
        <f t="shared" si="261"/>
        <v/>
      </c>
      <c r="O5537" t="str">
        <f t="shared" si="262"/>
        <v/>
      </c>
    </row>
    <row r="5538" spans="1:15" x14ac:dyDescent="0.25">
      <c r="A5538">
        <v>1982</v>
      </c>
      <c r="B5538">
        <v>4</v>
      </c>
      <c r="C5538" s="2">
        <v>0.39930555555555558</v>
      </c>
      <c r="D5538">
        <v>2</v>
      </c>
      <c r="E5538">
        <v>10</v>
      </c>
      <c r="F5538" t="s">
        <v>105</v>
      </c>
      <c r="H5538">
        <v>20</v>
      </c>
      <c r="I5538">
        <v>14</v>
      </c>
      <c r="J5538">
        <v>0.2</v>
      </c>
      <c r="K5538">
        <v>-0.48</v>
      </c>
      <c r="L5538">
        <v>14.6</v>
      </c>
      <c r="M5538" t="str">
        <f t="shared" si="260"/>
        <v/>
      </c>
      <c r="N5538" s="12" t="str">
        <f t="shared" si="261"/>
        <v/>
      </c>
      <c r="O5538" t="str">
        <f t="shared" si="262"/>
        <v/>
      </c>
    </row>
    <row r="5539" spans="1:15" x14ac:dyDescent="0.25">
      <c r="A5539">
        <v>1982</v>
      </c>
      <c r="B5539">
        <v>4</v>
      </c>
      <c r="C5539" s="2">
        <v>0.3840277777777778</v>
      </c>
      <c r="D5539">
        <v>2</v>
      </c>
      <c r="E5539">
        <v>15</v>
      </c>
      <c r="F5539" t="s">
        <v>91</v>
      </c>
      <c r="G5539" t="s">
        <v>5185</v>
      </c>
      <c r="H5539">
        <v>20</v>
      </c>
      <c r="I5539">
        <v>14</v>
      </c>
      <c r="J5539">
        <v>-0.48</v>
      </c>
      <c r="K5539">
        <v>1.86</v>
      </c>
      <c r="L5539">
        <v>6.5</v>
      </c>
      <c r="M5539" t="str">
        <f t="shared" si="260"/>
        <v/>
      </c>
      <c r="N5539" s="12" t="str">
        <f t="shared" si="261"/>
        <v/>
      </c>
      <c r="O5539" t="str">
        <f t="shared" si="262"/>
        <v/>
      </c>
    </row>
    <row r="5540" spans="1:15" x14ac:dyDescent="0.25">
      <c r="A5540">
        <v>1982</v>
      </c>
      <c r="B5540">
        <v>4</v>
      </c>
      <c r="C5540" s="2">
        <v>0.36874999999999997</v>
      </c>
      <c r="D5540">
        <v>1</v>
      </c>
      <c r="E5540">
        <v>10</v>
      </c>
      <c r="F5540" t="s">
        <v>3447</v>
      </c>
      <c r="H5540">
        <v>20</v>
      </c>
      <c r="I5540">
        <v>14</v>
      </c>
      <c r="J5540">
        <v>1.86</v>
      </c>
      <c r="K5540">
        <v>2.19</v>
      </c>
      <c r="L5540">
        <v>5.4</v>
      </c>
      <c r="M5540" t="str">
        <f t="shared" si="260"/>
        <v/>
      </c>
      <c r="N5540" s="12" t="str">
        <f t="shared" si="261"/>
        <v/>
      </c>
      <c r="O5540" t="str">
        <f t="shared" si="262"/>
        <v/>
      </c>
    </row>
    <row r="5541" spans="1:15" x14ac:dyDescent="0.25">
      <c r="A5541">
        <v>1982</v>
      </c>
      <c r="B5541">
        <v>4</v>
      </c>
      <c r="C5541" s="2">
        <v>0.35347222222222219</v>
      </c>
      <c r="D5541">
        <v>1</v>
      </c>
      <c r="E5541">
        <v>10</v>
      </c>
      <c r="F5541" t="s">
        <v>72</v>
      </c>
      <c r="G5541" t="s">
        <v>5184</v>
      </c>
      <c r="H5541">
        <v>20</v>
      </c>
      <c r="I5541">
        <v>14</v>
      </c>
      <c r="J5541">
        <v>2.19</v>
      </c>
      <c r="K5541">
        <v>2.85</v>
      </c>
      <c r="L5541">
        <v>3.8</v>
      </c>
      <c r="M5541" t="str">
        <f t="shared" si="260"/>
        <v/>
      </c>
      <c r="N5541" s="12" t="str">
        <f t="shared" si="261"/>
        <v/>
      </c>
      <c r="O5541" t="str">
        <f t="shared" si="262"/>
        <v/>
      </c>
    </row>
    <row r="5542" spans="1:15" x14ac:dyDescent="0.25">
      <c r="A5542">
        <v>1982</v>
      </c>
      <c r="B5542">
        <v>4</v>
      </c>
      <c r="C5542" s="2">
        <v>0.33819444444444446</v>
      </c>
      <c r="D5542">
        <v>1</v>
      </c>
      <c r="E5542">
        <v>10</v>
      </c>
      <c r="F5542" t="s">
        <v>4335</v>
      </c>
      <c r="G5542" t="s">
        <v>5183</v>
      </c>
      <c r="H5542">
        <v>20</v>
      </c>
      <c r="I5542">
        <v>14</v>
      </c>
      <c r="J5542">
        <v>2.85</v>
      </c>
      <c r="K5542">
        <v>2.58</v>
      </c>
      <c r="L5542">
        <v>4</v>
      </c>
      <c r="M5542" t="str">
        <f t="shared" si="260"/>
        <v/>
      </c>
      <c r="N5542" s="12" t="str">
        <f t="shared" si="261"/>
        <v/>
      </c>
      <c r="O5542" t="str">
        <f t="shared" si="262"/>
        <v/>
      </c>
    </row>
    <row r="5543" spans="1:15" x14ac:dyDescent="0.25">
      <c r="A5543">
        <v>1982</v>
      </c>
      <c r="B5543">
        <v>4</v>
      </c>
      <c r="C5543" s="2">
        <v>0.32291666666666669</v>
      </c>
      <c r="D5543">
        <v>2</v>
      </c>
      <c r="E5543">
        <v>8</v>
      </c>
      <c r="F5543" t="s">
        <v>5182</v>
      </c>
      <c r="G5543" t="s">
        <v>5181</v>
      </c>
      <c r="H5543">
        <v>20</v>
      </c>
      <c r="I5543">
        <v>14</v>
      </c>
      <c r="J5543">
        <v>2.58</v>
      </c>
      <c r="K5543">
        <v>2.81</v>
      </c>
      <c r="L5543">
        <v>3.3</v>
      </c>
      <c r="M5543" t="str">
        <f t="shared" si="260"/>
        <v/>
      </c>
      <c r="N5543" s="12" t="str">
        <f t="shared" si="261"/>
        <v/>
      </c>
      <c r="O5543" t="str">
        <f t="shared" si="262"/>
        <v/>
      </c>
    </row>
    <row r="5544" spans="1:15" x14ac:dyDescent="0.25">
      <c r="A5544">
        <v>1982</v>
      </c>
      <c r="B5544">
        <v>4</v>
      </c>
      <c r="C5544" s="2">
        <v>0.30763888888888891</v>
      </c>
      <c r="D5544">
        <v>3</v>
      </c>
      <c r="E5544">
        <v>1</v>
      </c>
      <c r="F5544" t="s">
        <v>4309</v>
      </c>
      <c r="G5544" t="s">
        <v>5180</v>
      </c>
      <c r="H5544">
        <v>20</v>
      </c>
      <c r="I5544">
        <v>14</v>
      </c>
      <c r="J5544">
        <v>2.81</v>
      </c>
      <c r="K5544">
        <v>3.71</v>
      </c>
      <c r="L5544">
        <v>1.9</v>
      </c>
      <c r="M5544" t="str">
        <f t="shared" si="260"/>
        <v/>
      </c>
      <c r="N5544" s="12" t="str">
        <f t="shared" si="261"/>
        <v/>
      </c>
      <c r="O5544" t="str">
        <f t="shared" si="262"/>
        <v/>
      </c>
    </row>
    <row r="5545" spans="1:15" x14ac:dyDescent="0.25">
      <c r="A5545">
        <v>1982</v>
      </c>
      <c r="B5545">
        <v>4</v>
      </c>
      <c r="C5545" s="2">
        <v>0.29236111111111113</v>
      </c>
      <c r="D5545">
        <v>1</v>
      </c>
      <c r="E5545">
        <v>10</v>
      </c>
      <c r="F5545" t="s">
        <v>4376</v>
      </c>
      <c r="G5545" t="s">
        <v>5179</v>
      </c>
      <c r="H5545">
        <v>20</v>
      </c>
      <c r="I5545">
        <v>14</v>
      </c>
      <c r="J5545">
        <v>3.71</v>
      </c>
      <c r="K5545">
        <v>3.3</v>
      </c>
      <c r="L5545">
        <v>2.1</v>
      </c>
      <c r="M5545" t="str">
        <f t="shared" si="260"/>
        <v/>
      </c>
      <c r="N5545" s="12" t="str">
        <f t="shared" si="261"/>
        <v/>
      </c>
      <c r="O5545" t="str">
        <f t="shared" si="262"/>
        <v/>
      </c>
    </row>
    <row r="5546" spans="1:15" x14ac:dyDescent="0.25">
      <c r="A5546">
        <v>1982</v>
      </c>
      <c r="B5546">
        <v>4</v>
      </c>
      <c r="C5546" s="2">
        <v>0.27708333333333335</v>
      </c>
      <c r="D5546">
        <v>2</v>
      </c>
      <c r="E5546">
        <v>9</v>
      </c>
      <c r="F5546" t="s">
        <v>4276</v>
      </c>
      <c r="G5546" t="s">
        <v>5178</v>
      </c>
      <c r="H5546">
        <v>20</v>
      </c>
      <c r="I5546">
        <v>14</v>
      </c>
      <c r="J5546">
        <v>3.3</v>
      </c>
      <c r="K5546">
        <v>3.01</v>
      </c>
      <c r="L5546">
        <v>2.1</v>
      </c>
      <c r="M5546" t="str">
        <f t="shared" si="260"/>
        <v/>
      </c>
      <c r="N5546" s="12" t="str">
        <f t="shared" si="261"/>
        <v/>
      </c>
      <c r="O5546" t="str">
        <f t="shared" si="262"/>
        <v/>
      </c>
    </row>
    <row r="5547" spans="1:15" x14ac:dyDescent="0.25">
      <c r="A5547">
        <v>1982</v>
      </c>
      <c r="B5547">
        <v>4</v>
      </c>
      <c r="C5547" s="2">
        <v>0.26180555555555557</v>
      </c>
      <c r="D5547">
        <v>3</v>
      </c>
      <c r="E5547">
        <v>6</v>
      </c>
      <c r="F5547" t="s">
        <v>4395</v>
      </c>
      <c r="G5547" t="s">
        <v>5177</v>
      </c>
      <c r="H5547">
        <v>20</v>
      </c>
      <c r="I5547">
        <v>14</v>
      </c>
      <c r="J5547">
        <v>3.01</v>
      </c>
      <c r="K5547">
        <v>1.98</v>
      </c>
      <c r="L5547">
        <v>3.2</v>
      </c>
      <c r="M5547" t="str">
        <f t="shared" si="260"/>
        <v/>
      </c>
      <c r="N5547" s="12" t="str">
        <f t="shared" si="261"/>
        <v/>
      </c>
      <c r="O5547" t="str">
        <f t="shared" si="262"/>
        <v/>
      </c>
    </row>
    <row r="5548" spans="1:15" x14ac:dyDescent="0.25">
      <c r="A5548">
        <v>1982</v>
      </c>
      <c r="B5548">
        <v>4</v>
      </c>
      <c r="C5548" s="2">
        <v>0.24652777777777779</v>
      </c>
      <c r="D5548">
        <v>4</v>
      </c>
      <c r="E5548">
        <v>5</v>
      </c>
      <c r="F5548" t="s">
        <v>4331</v>
      </c>
      <c r="G5548" t="s">
        <v>5176</v>
      </c>
      <c r="H5548">
        <v>23</v>
      </c>
      <c r="I5548">
        <v>14</v>
      </c>
      <c r="J5548">
        <v>1.98</v>
      </c>
      <c r="K5548">
        <v>3</v>
      </c>
      <c r="L5548">
        <v>1.6</v>
      </c>
      <c r="M5548">
        <f t="shared" si="260"/>
        <v>4</v>
      </c>
      <c r="N5548" s="12">
        <f t="shared" si="261"/>
        <v>3.7557870370370373E-2</v>
      </c>
      <c r="O5548">
        <f t="shared" si="262"/>
        <v>9</v>
      </c>
    </row>
    <row r="5549" spans="1:15" x14ac:dyDescent="0.25">
      <c r="A5549">
        <v>1982</v>
      </c>
      <c r="B5549">
        <v>4</v>
      </c>
      <c r="C5549" s="2">
        <v>0.22569444444444445</v>
      </c>
      <c r="G5549" t="s">
        <v>5175</v>
      </c>
      <c r="H5549">
        <v>23</v>
      </c>
      <c r="I5549">
        <v>14</v>
      </c>
      <c r="J5549">
        <v>0</v>
      </c>
      <c r="K5549">
        <v>0.41</v>
      </c>
      <c r="L5549">
        <v>1.7</v>
      </c>
      <c r="M5549" t="str">
        <f t="shared" si="260"/>
        <v/>
      </c>
      <c r="N5549" s="12" t="str">
        <f t="shared" si="261"/>
        <v/>
      </c>
      <c r="O5549" t="str">
        <f t="shared" si="262"/>
        <v/>
      </c>
    </row>
    <row r="5550" spans="1:15" x14ac:dyDescent="0.25">
      <c r="A5550">
        <v>1982</v>
      </c>
      <c r="B5550">
        <v>4</v>
      </c>
      <c r="C5550" s="2">
        <v>0.21805555555555556</v>
      </c>
      <c r="D5550">
        <v>1</v>
      </c>
      <c r="E5550">
        <v>10</v>
      </c>
      <c r="F5550" t="s">
        <v>5173</v>
      </c>
      <c r="G5550" t="s">
        <v>5174</v>
      </c>
      <c r="H5550">
        <v>23</v>
      </c>
      <c r="I5550">
        <v>14</v>
      </c>
      <c r="J5550">
        <v>0.41</v>
      </c>
      <c r="K5550">
        <v>-4.1100000000000003</v>
      </c>
      <c r="L5550">
        <v>0</v>
      </c>
      <c r="M5550" t="str">
        <f t="shared" si="260"/>
        <v/>
      </c>
      <c r="N5550" s="12" t="str">
        <f t="shared" si="261"/>
        <v/>
      </c>
      <c r="O5550" t="str">
        <f t="shared" si="262"/>
        <v/>
      </c>
    </row>
    <row r="5551" spans="1:15" x14ac:dyDescent="0.25">
      <c r="A5551">
        <v>1982</v>
      </c>
      <c r="B5551">
        <v>4</v>
      </c>
      <c r="C5551" s="2">
        <v>0.20625000000000002</v>
      </c>
      <c r="D5551">
        <v>1</v>
      </c>
      <c r="E5551">
        <v>10</v>
      </c>
      <c r="F5551" t="s">
        <v>5173</v>
      </c>
      <c r="G5551" t="s">
        <v>5170</v>
      </c>
      <c r="H5551">
        <v>23</v>
      </c>
      <c r="I5551">
        <v>14</v>
      </c>
      <c r="J5551">
        <v>4.1100000000000003</v>
      </c>
      <c r="K5551">
        <v>4.13</v>
      </c>
      <c r="L5551">
        <v>0</v>
      </c>
      <c r="M5551" t="str">
        <f t="shared" si="260"/>
        <v/>
      </c>
      <c r="N5551" s="12" t="str">
        <f t="shared" si="261"/>
        <v/>
      </c>
      <c r="O5551" t="str">
        <f t="shared" si="262"/>
        <v/>
      </c>
    </row>
    <row r="5552" spans="1:15" x14ac:dyDescent="0.25">
      <c r="A5552">
        <v>1982</v>
      </c>
      <c r="B5552">
        <v>4</v>
      </c>
      <c r="C5552" s="2">
        <v>0.18611111111111112</v>
      </c>
      <c r="D5552">
        <v>2</v>
      </c>
      <c r="E5552">
        <v>6</v>
      </c>
      <c r="F5552" t="s">
        <v>4285</v>
      </c>
      <c r="G5552" t="s">
        <v>5172</v>
      </c>
      <c r="H5552">
        <v>23</v>
      </c>
      <c r="I5552">
        <v>14</v>
      </c>
      <c r="J5552">
        <v>4.13</v>
      </c>
      <c r="K5552">
        <v>3.93</v>
      </c>
      <c r="L5552">
        <v>0</v>
      </c>
      <c r="M5552" t="str">
        <f t="shared" si="260"/>
        <v/>
      </c>
      <c r="N5552" s="12" t="str">
        <f t="shared" si="261"/>
        <v/>
      </c>
      <c r="O5552" t="str">
        <f t="shared" si="262"/>
        <v/>
      </c>
    </row>
    <row r="5553" spans="1:15" x14ac:dyDescent="0.25">
      <c r="A5553">
        <v>1982</v>
      </c>
      <c r="B5553">
        <v>4</v>
      </c>
      <c r="C5553" s="2">
        <v>0.16597222222222222</v>
      </c>
      <c r="D5553">
        <v>3</v>
      </c>
      <c r="E5553">
        <v>3</v>
      </c>
      <c r="F5553" t="s">
        <v>4328</v>
      </c>
      <c r="G5553" t="s">
        <v>5171</v>
      </c>
      <c r="H5553">
        <v>23</v>
      </c>
      <c r="I5553">
        <v>14</v>
      </c>
      <c r="J5553">
        <v>3.93</v>
      </c>
      <c r="K5553">
        <v>4.84</v>
      </c>
      <c r="L5553">
        <v>0</v>
      </c>
      <c r="M5553" t="str">
        <f t="shared" si="260"/>
        <v/>
      </c>
      <c r="N5553" s="12" t="str">
        <f t="shared" si="261"/>
        <v/>
      </c>
      <c r="O5553" t="str">
        <f t="shared" si="262"/>
        <v/>
      </c>
    </row>
    <row r="5554" spans="1:15" x14ac:dyDescent="0.25">
      <c r="A5554">
        <v>1982</v>
      </c>
      <c r="B5554">
        <v>4</v>
      </c>
      <c r="C5554" s="2">
        <v>0.14583333333333334</v>
      </c>
      <c r="D5554">
        <v>1</v>
      </c>
      <c r="E5554">
        <v>10</v>
      </c>
      <c r="F5554" t="s">
        <v>4385</v>
      </c>
      <c r="G5554" t="s">
        <v>5170</v>
      </c>
      <c r="H5554">
        <v>23</v>
      </c>
      <c r="I5554">
        <v>14</v>
      </c>
      <c r="J5554">
        <v>4.84</v>
      </c>
      <c r="K5554">
        <v>4.8899999999999997</v>
      </c>
      <c r="L5554">
        <v>0</v>
      </c>
      <c r="M5554" t="str">
        <f t="shared" si="260"/>
        <v/>
      </c>
      <c r="N5554" s="12" t="str">
        <f t="shared" si="261"/>
        <v/>
      </c>
      <c r="O5554" t="str">
        <f t="shared" si="262"/>
        <v/>
      </c>
    </row>
    <row r="5555" spans="1:15" x14ac:dyDescent="0.25">
      <c r="A5555">
        <v>1982</v>
      </c>
      <c r="B5555">
        <v>4</v>
      </c>
      <c r="C5555" s="2">
        <v>0.12569444444444444</v>
      </c>
      <c r="D5555">
        <v>2</v>
      </c>
      <c r="E5555">
        <v>6</v>
      </c>
      <c r="F5555" t="s">
        <v>5169</v>
      </c>
      <c r="G5555" t="s">
        <v>5168</v>
      </c>
      <c r="H5555">
        <v>23</v>
      </c>
      <c r="I5555">
        <v>14</v>
      </c>
      <c r="J5555">
        <v>4.8899999999999997</v>
      </c>
      <c r="K5555">
        <v>3.08</v>
      </c>
      <c r="L5555">
        <v>0</v>
      </c>
      <c r="M5555" t="str">
        <f t="shared" si="260"/>
        <v/>
      </c>
      <c r="N5555" s="12" t="str">
        <f t="shared" si="261"/>
        <v/>
      </c>
      <c r="O5555" t="str">
        <f t="shared" si="262"/>
        <v/>
      </c>
    </row>
    <row r="5556" spans="1:15" x14ac:dyDescent="0.25">
      <c r="A5556">
        <v>1982</v>
      </c>
      <c r="B5556">
        <v>4</v>
      </c>
      <c r="C5556" s="2">
        <v>0.10555555555555556</v>
      </c>
      <c r="D5556">
        <v>3</v>
      </c>
      <c r="E5556">
        <v>12</v>
      </c>
      <c r="F5556" t="s">
        <v>5167</v>
      </c>
      <c r="G5556" t="s">
        <v>4884</v>
      </c>
      <c r="H5556">
        <v>23</v>
      </c>
      <c r="I5556">
        <v>14</v>
      </c>
      <c r="J5556">
        <v>3.08</v>
      </c>
      <c r="K5556">
        <v>2.99</v>
      </c>
      <c r="L5556">
        <v>0</v>
      </c>
      <c r="M5556" t="str">
        <f t="shared" si="260"/>
        <v/>
      </c>
      <c r="N5556" s="12" t="str">
        <f t="shared" si="261"/>
        <v/>
      </c>
      <c r="O5556" t="str">
        <f t="shared" si="262"/>
        <v/>
      </c>
    </row>
    <row r="5557" spans="1:15" x14ac:dyDescent="0.25">
      <c r="A5557">
        <v>1982</v>
      </c>
      <c r="B5557">
        <v>4</v>
      </c>
      <c r="C5557" s="2">
        <v>8.3333333333333329E-2</v>
      </c>
      <c r="D5557">
        <v>4</v>
      </c>
      <c r="E5557">
        <v>5</v>
      </c>
      <c r="F5557" t="s">
        <v>5166</v>
      </c>
      <c r="G5557" t="s">
        <v>5165</v>
      </c>
      <c r="H5557">
        <v>26</v>
      </c>
      <c r="I5557">
        <v>14</v>
      </c>
      <c r="J5557">
        <v>2.99</v>
      </c>
      <c r="K5557">
        <v>3</v>
      </c>
      <c r="L5557">
        <v>0</v>
      </c>
      <c r="M5557">
        <f t="shared" si="260"/>
        <v>4</v>
      </c>
      <c r="N5557" s="12">
        <f t="shared" si="261"/>
        <v>4.0277777777777773E-2</v>
      </c>
      <c r="O5557">
        <f t="shared" si="262"/>
        <v>12</v>
      </c>
    </row>
    <row r="5558" spans="1:15" x14ac:dyDescent="0.25">
      <c r="A5558">
        <v>1982</v>
      </c>
      <c r="B5558">
        <v>4</v>
      </c>
      <c r="C5558" s="2">
        <v>8.1250000000000003E-2</v>
      </c>
      <c r="G5558" t="s">
        <v>5164</v>
      </c>
      <c r="H5558">
        <v>26</v>
      </c>
      <c r="I5558">
        <v>14</v>
      </c>
      <c r="J5558">
        <v>0</v>
      </c>
      <c r="K5558">
        <v>0.67</v>
      </c>
      <c r="L5558">
        <v>0</v>
      </c>
      <c r="M5558" t="str">
        <f t="shared" si="260"/>
        <v/>
      </c>
      <c r="N5558" s="12" t="str">
        <f t="shared" si="261"/>
        <v/>
      </c>
      <c r="O5558" t="str">
        <f t="shared" si="262"/>
        <v/>
      </c>
    </row>
    <row r="5559" spans="1:15" x14ac:dyDescent="0.25">
      <c r="A5559">
        <v>1982</v>
      </c>
      <c r="B5559">
        <v>4</v>
      </c>
      <c r="C5559" s="2">
        <v>7.7083333333333337E-2</v>
      </c>
      <c r="D5559">
        <v>1</v>
      </c>
      <c r="E5559">
        <v>10</v>
      </c>
      <c r="F5559" t="s">
        <v>4280</v>
      </c>
      <c r="G5559" t="s">
        <v>5163</v>
      </c>
      <c r="H5559">
        <v>26</v>
      </c>
      <c r="I5559">
        <v>14</v>
      </c>
      <c r="J5559">
        <v>0.67</v>
      </c>
      <c r="K5559">
        <v>2.06</v>
      </c>
      <c r="L5559">
        <v>0</v>
      </c>
      <c r="M5559" t="str">
        <f t="shared" si="260"/>
        <v/>
      </c>
      <c r="N5559" s="12" t="str">
        <f t="shared" si="261"/>
        <v/>
      </c>
      <c r="O5559" t="str">
        <f t="shared" si="262"/>
        <v/>
      </c>
    </row>
    <row r="5560" spans="1:15" x14ac:dyDescent="0.25">
      <c r="A5560">
        <v>1982</v>
      </c>
      <c r="B5560">
        <v>4</v>
      </c>
      <c r="C5560" s="2">
        <v>5.9722222222222225E-2</v>
      </c>
      <c r="D5560">
        <v>1</v>
      </c>
      <c r="E5560">
        <v>10</v>
      </c>
      <c r="F5560" t="s">
        <v>4303</v>
      </c>
      <c r="G5560" t="s">
        <v>5162</v>
      </c>
      <c r="H5560">
        <v>26</v>
      </c>
      <c r="I5560">
        <v>14</v>
      </c>
      <c r="J5560">
        <v>2.06</v>
      </c>
      <c r="K5560">
        <v>3.12</v>
      </c>
      <c r="L5560">
        <v>0</v>
      </c>
      <c r="M5560" t="str">
        <f t="shared" si="260"/>
        <v/>
      </c>
      <c r="N5560" s="12" t="str">
        <f t="shared" si="261"/>
        <v/>
      </c>
      <c r="O5560" t="str">
        <f t="shared" si="262"/>
        <v/>
      </c>
    </row>
    <row r="5561" spans="1:15" x14ac:dyDescent="0.25">
      <c r="A5561">
        <v>1982</v>
      </c>
      <c r="B5561">
        <v>4</v>
      </c>
      <c r="C5561" s="2">
        <v>4.1666666666666664E-2</v>
      </c>
      <c r="D5561">
        <v>1</v>
      </c>
      <c r="E5561">
        <v>10</v>
      </c>
      <c r="F5561" t="s">
        <v>67</v>
      </c>
      <c r="G5561" t="s">
        <v>5161</v>
      </c>
      <c r="H5561">
        <v>26</v>
      </c>
      <c r="I5561">
        <v>14</v>
      </c>
      <c r="J5561">
        <v>3.12</v>
      </c>
      <c r="K5561">
        <v>3.65</v>
      </c>
      <c r="L5561">
        <v>0</v>
      </c>
      <c r="M5561" t="str">
        <f t="shared" si="260"/>
        <v/>
      </c>
      <c r="N5561" s="12" t="str">
        <f t="shared" si="261"/>
        <v/>
      </c>
      <c r="O5561" t="str">
        <f t="shared" si="262"/>
        <v/>
      </c>
    </row>
    <row r="5562" spans="1:15" x14ac:dyDescent="0.25">
      <c r="A5562">
        <v>1982</v>
      </c>
      <c r="B5562">
        <v>4</v>
      </c>
      <c r="C5562" s="2">
        <v>2.7777777777777776E-2</v>
      </c>
      <c r="D5562">
        <v>2</v>
      </c>
      <c r="E5562">
        <v>2</v>
      </c>
      <c r="F5562" t="s">
        <v>89</v>
      </c>
      <c r="G5562" t="s">
        <v>5160</v>
      </c>
      <c r="H5562">
        <v>26</v>
      </c>
      <c r="I5562">
        <v>14</v>
      </c>
      <c r="J5562">
        <v>3.65</v>
      </c>
      <c r="K5562">
        <v>4.24</v>
      </c>
      <c r="L5562">
        <v>0</v>
      </c>
      <c r="M5562" t="str">
        <f t="shared" si="260"/>
        <v/>
      </c>
      <c r="N5562" s="12" t="str">
        <f t="shared" si="261"/>
        <v/>
      </c>
      <c r="O5562" t="str">
        <f t="shared" si="262"/>
        <v/>
      </c>
    </row>
    <row r="5563" spans="1:15" x14ac:dyDescent="0.25">
      <c r="A5563">
        <v>1982</v>
      </c>
      <c r="B5563">
        <v>4</v>
      </c>
      <c r="C5563" s="2">
        <v>1.7361111111111112E-2</v>
      </c>
      <c r="D5563">
        <v>1</v>
      </c>
      <c r="E5563">
        <v>10</v>
      </c>
      <c r="F5563" t="s">
        <v>12</v>
      </c>
      <c r="G5563" t="s">
        <v>5159</v>
      </c>
      <c r="H5563">
        <v>26</v>
      </c>
      <c r="I5563">
        <v>14</v>
      </c>
      <c r="J5563">
        <v>4.24</v>
      </c>
      <c r="K5563">
        <v>6.51</v>
      </c>
      <c r="L5563">
        <v>0</v>
      </c>
      <c r="M5563" t="str">
        <f t="shared" si="260"/>
        <v/>
      </c>
      <c r="N5563" s="12" t="str">
        <f t="shared" si="261"/>
        <v/>
      </c>
      <c r="O5563" t="str">
        <f t="shared" si="262"/>
        <v/>
      </c>
    </row>
    <row r="5564" spans="1:15" x14ac:dyDescent="0.25">
      <c r="A5564">
        <v>1982</v>
      </c>
      <c r="B5564">
        <v>4</v>
      </c>
      <c r="C5564" s="2">
        <v>1.3888888888888888E-2</v>
      </c>
      <c r="D5564">
        <v>1</v>
      </c>
      <c r="E5564">
        <v>3</v>
      </c>
      <c r="F5564" t="s">
        <v>4193</v>
      </c>
      <c r="G5564" t="s">
        <v>5158</v>
      </c>
      <c r="H5564">
        <v>26</v>
      </c>
      <c r="I5564">
        <v>21</v>
      </c>
      <c r="J5564">
        <v>6.51</v>
      </c>
      <c r="K5564">
        <v>7</v>
      </c>
      <c r="L5564">
        <v>0</v>
      </c>
      <c r="M5564">
        <f t="shared" si="260"/>
        <v>4</v>
      </c>
      <c r="N5564" s="12">
        <f t="shared" si="261"/>
        <v>4.1435185185185186E-2</v>
      </c>
      <c r="O5564">
        <f t="shared" si="262"/>
        <v>5</v>
      </c>
    </row>
    <row r="5565" spans="1:15" x14ac:dyDescent="0.25">
      <c r="A5565">
        <v>1982</v>
      </c>
      <c r="B5565">
        <v>4</v>
      </c>
      <c r="C5565" s="2">
        <v>1.1111111111111112E-2</v>
      </c>
      <c r="G5565" t="s">
        <v>5157</v>
      </c>
      <c r="H5565">
        <v>26</v>
      </c>
      <c r="I5565">
        <v>21</v>
      </c>
      <c r="J5565">
        <v>0</v>
      </c>
      <c r="K5565">
        <v>2.13</v>
      </c>
      <c r="L5565">
        <v>0</v>
      </c>
      <c r="M5565" t="str">
        <f t="shared" si="260"/>
        <v/>
      </c>
      <c r="N5565" s="12" t="str">
        <f t="shared" si="261"/>
        <v/>
      </c>
      <c r="O5565" t="str">
        <f t="shared" si="262"/>
        <v/>
      </c>
    </row>
    <row r="5566" spans="1:15" x14ac:dyDescent="0.25">
      <c r="A5566">
        <v>1982</v>
      </c>
      <c r="B5566">
        <v>4</v>
      </c>
      <c r="C5566" s="2">
        <v>9.7222222222222224E-3</v>
      </c>
      <c r="D5566">
        <v>1</v>
      </c>
      <c r="E5566">
        <v>10</v>
      </c>
      <c r="F5566" t="s">
        <v>3458</v>
      </c>
      <c r="G5566" t="s">
        <v>5156</v>
      </c>
      <c r="H5566">
        <v>26</v>
      </c>
      <c r="I5566">
        <v>21</v>
      </c>
      <c r="J5566">
        <v>2.13</v>
      </c>
      <c r="K5566">
        <v>1.04</v>
      </c>
      <c r="L5566">
        <v>0</v>
      </c>
      <c r="M5566" t="str">
        <f t="shared" si="260"/>
        <v/>
      </c>
      <c r="N5566" s="12" t="str">
        <f t="shared" si="261"/>
        <v/>
      </c>
      <c r="O5566" t="str">
        <f t="shared" si="262"/>
        <v/>
      </c>
    </row>
    <row r="5567" spans="1:15" x14ac:dyDescent="0.25">
      <c r="A5567">
        <v>1982</v>
      </c>
      <c r="G5567" t="s">
        <v>233</v>
      </c>
      <c r="H5567">
        <v>26</v>
      </c>
      <c r="I5567">
        <v>21</v>
      </c>
      <c r="J5567">
        <v>1.04</v>
      </c>
      <c r="K5567">
        <v>0</v>
      </c>
      <c r="M5567" t="str">
        <f t="shared" si="260"/>
        <v/>
      </c>
      <c r="N5567" s="12" t="str">
        <f t="shared" si="261"/>
        <v/>
      </c>
      <c r="O5567" t="str">
        <f t="shared" si="262"/>
        <v/>
      </c>
    </row>
    <row r="5568" spans="1:15" x14ac:dyDescent="0.25">
      <c r="A5568">
        <v>1981</v>
      </c>
      <c r="B5568">
        <v>1</v>
      </c>
      <c r="C5568" s="2">
        <v>0.625</v>
      </c>
      <c r="G5568" t="s">
        <v>5386</v>
      </c>
      <c r="H5568">
        <v>0</v>
      </c>
      <c r="I5568">
        <v>0</v>
      </c>
      <c r="J5568">
        <v>0</v>
      </c>
      <c r="K5568">
        <v>0.54</v>
      </c>
      <c r="L5568">
        <v>60.4</v>
      </c>
      <c r="M5568">
        <f t="shared" si="260"/>
        <v>1</v>
      </c>
      <c r="N5568" s="12">
        <f t="shared" si="261"/>
        <v>0</v>
      </c>
      <c r="O5568">
        <f t="shared" si="262"/>
        <v>0</v>
      </c>
    </row>
    <row r="5569" spans="1:15" x14ac:dyDescent="0.25">
      <c r="A5569">
        <v>1981</v>
      </c>
      <c r="B5569">
        <v>1</v>
      </c>
      <c r="C5569" s="2">
        <v>0.61944444444444446</v>
      </c>
      <c r="D5569">
        <v>1</v>
      </c>
      <c r="E5569">
        <v>10</v>
      </c>
      <c r="F5569" t="s">
        <v>5295</v>
      </c>
      <c r="G5569" t="s">
        <v>5370</v>
      </c>
      <c r="H5569">
        <v>0</v>
      </c>
      <c r="I5569">
        <v>0</v>
      </c>
      <c r="J5569">
        <v>0.54</v>
      </c>
      <c r="K5569">
        <v>1.08</v>
      </c>
      <c r="L5569">
        <v>61.9</v>
      </c>
      <c r="M5569" t="str">
        <f t="shared" si="260"/>
        <v/>
      </c>
      <c r="N5569" s="12" t="str">
        <f t="shared" si="261"/>
        <v/>
      </c>
      <c r="O5569" t="str">
        <f t="shared" si="262"/>
        <v/>
      </c>
    </row>
    <row r="5570" spans="1:15" x14ac:dyDescent="0.25">
      <c r="A5570">
        <v>1981</v>
      </c>
      <c r="B5570">
        <v>1</v>
      </c>
      <c r="C5570" s="2">
        <v>0.59652777777777777</v>
      </c>
      <c r="D5570">
        <v>2</v>
      </c>
      <c r="E5570">
        <v>2</v>
      </c>
      <c r="F5570" t="s">
        <v>1835</v>
      </c>
      <c r="G5570" t="s">
        <v>5319</v>
      </c>
      <c r="H5570">
        <v>0</v>
      </c>
      <c r="I5570">
        <v>0</v>
      </c>
      <c r="J5570">
        <v>1.08</v>
      </c>
      <c r="K5570">
        <v>1.27</v>
      </c>
      <c r="L5570">
        <v>62.4</v>
      </c>
      <c r="M5570" t="str">
        <f t="shared" si="260"/>
        <v/>
      </c>
      <c r="N5570" s="12" t="str">
        <f t="shared" si="261"/>
        <v/>
      </c>
      <c r="O5570" t="str">
        <f t="shared" si="262"/>
        <v/>
      </c>
    </row>
    <row r="5571" spans="1:15" x14ac:dyDescent="0.25">
      <c r="A5571">
        <v>1981</v>
      </c>
      <c r="B5571">
        <v>1</v>
      </c>
      <c r="C5571" s="2">
        <v>0.57361111111111118</v>
      </c>
      <c r="D5571">
        <v>1</v>
      </c>
      <c r="E5571">
        <v>10</v>
      </c>
      <c r="F5571" t="s">
        <v>1799</v>
      </c>
      <c r="G5571" t="s">
        <v>5334</v>
      </c>
      <c r="H5571">
        <v>0</v>
      </c>
      <c r="I5571">
        <v>0</v>
      </c>
      <c r="J5571">
        <v>1.27</v>
      </c>
      <c r="K5571">
        <v>-3.58</v>
      </c>
      <c r="L5571">
        <v>48.1</v>
      </c>
      <c r="M5571" t="str">
        <f t="shared" si="260"/>
        <v/>
      </c>
      <c r="N5571" s="12" t="str">
        <f t="shared" si="261"/>
        <v/>
      </c>
      <c r="O5571" t="str">
        <f t="shared" si="262"/>
        <v/>
      </c>
    </row>
    <row r="5572" spans="1:15" x14ac:dyDescent="0.25">
      <c r="A5572">
        <v>1981</v>
      </c>
      <c r="B5572">
        <v>1</v>
      </c>
      <c r="C5572" s="2">
        <v>0.54999999999999993</v>
      </c>
      <c r="D5572">
        <v>1</v>
      </c>
      <c r="E5572">
        <v>10</v>
      </c>
      <c r="F5572" t="s">
        <v>1721</v>
      </c>
      <c r="G5572" t="s">
        <v>5280</v>
      </c>
      <c r="H5572">
        <v>0</v>
      </c>
      <c r="I5572">
        <v>0</v>
      </c>
      <c r="J5572">
        <v>3.58</v>
      </c>
      <c r="K5572">
        <v>3.44</v>
      </c>
      <c r="L5572">
        <v>48.4</v>
      </c>
      <c r="M5572" t="str">
        <f t="shared" ref="M5572:M5635" si="263">IF(AND(H5572=H5571,I5572=I5571),"",$B5572)</f>
        <v/>
      </c>
      <c r="N5572" s="12" t="str">
        <f t="shared" ref="N5572:N5635" si="264">IF(NOT(ISNUMBER(M5572)),"",
IF(AND($C5572=0.625,$B5572=1),TIME(0,0,0),
(($C$3-C5572)+0.625*(B5572-1))/60))</f>
        <v/>
      </c>
      <c r="O5572" t="str">
        <f t="shared" ref="O5572:O5635" si="265">IF(N5572&lt;&gt;"",ABS(H5572-I5572),"")</f>
        <v/>
      </c>
    </row>
    <row r="5573" spans="1:15" x14ac:dyDescent="0.25">
      <c r="A5573">
        <v>1981</v>
      </c>
      <c r="B5573">
        <v>1</v>
      </c>
      <c r="C5573" s="2">
        <v>0.52777777777777779</v>
      </c>
      <c r="D5573">
        <v>2</v>
      </c>
      <c r="E5573">
        <v>7</v>
      </c>
      <c r="F5573" t="s">
        <v>5351</v>
      </c>
      <c r="G5573" t="s">
        <v>5385</v>
      </c>
      <c r="H5573">
        <v>0</v>
      </c>
      <c r="I5573">
        <v>0</v>
      </c>
      <c r="J5573">
        <v>3.44</v>
      </c>
      <c r="K5573">
        <v>2.61</v>
      </c>
      <c r="L5573">
        <v>50.8</v>
      </c>
      <c r="M5573" t="str">
        <f t="shared" si="263"/>
        <v/>
      </c>
      <c r="N5573" s="12" t="str">
        <f t="shared" si="264"/>
        <v/>
      </c>
      <c r="O5573" t="str">
        <f t="shared" si="265"/>
        <v/>
      </c>
    </row>
    <row r="5574" spans="1:15" x14ac:dyDescent="0.25">
      <c r="A5574">
        <v>1981</v>
      </c>
      <c r="B5574">
        <v>1</v>
      </c>
      <c r="C5574" s="2">
        <v>0.50555555555555554</v>
      </c>
      <c r="D5574">
        <v>3</v>
      </c>
      <c r="E5574">
        <v>8</v>
      </c>
      <c r="F5574" t="s">
        <v>1745</v>
      </c>
      <c r="H5574">
        <v>0</v>
      </c>
      <c r="I5574">
        <v>0</v>
      </c>
      <c r="J5574">
        <v>2.61</v>
      </c>
      <c r="K5574">
        <v>3.27</v>
      </c>
      <c r="L5574">
        <v>48.7</v>
      </c>
      <c r="M5574" t="str">
        <f t="shared" si="263"/>
        <v/>
      </c>
      <c r="N5574" s="12" t="str">
        <f t="shared" si="264"/>
        <v/>
      </c>
      <c r="O5574" t="str">
        <f t="shared" si="265"/>
        <v/>
      </c>
    </row>
    <row r="5575" spans="1:15" x14ac:dyDescent="0.25">
      <c r="A5575">
        <v>1981</v>
      </c>
      <c r="B5575">
        <v>1</v>
      </c>
      <c r="C5575" s="2">
        <v>0.48333333333333334</v>
      </c>
      <c r="D5575">
        <v>3</v>
      </c>
      <c r="E5575">
        <v>3</v>
      </c>
      <c r="F5575" t="s">
        <v>1803</v>
      </c>
      <c r="G5575" t="s">
        <v>5279</v>
      </c>
      <c r="H5575">
        <v>0</v>
      </c>
      <c r="I5575">
        <v>0</v>
      </c>
      <c r="J5575">
        <v>3.27</v>
      </c>
      <c r="K5575">
        <v>4.3099999999999996</v>
      </c>
      <c r="L5575">
        <v>45.5</v>
      </c>
      <c r="M5575" t="str">
        <f t="shared" si="263"/>
        <v/>
      </c>
      <c r="N5575" s="12" t="str">
        <f t="shared" si="264"/>
        <v/>
      </c>
      <c r="O5575" t="str">
        <f t="shared" si="265"/>
        <v/>
      </c>
    </row>
    <row r="5576" spans="1:15" x14ac:dyDescent="0.25">
      <c r="A5576">
        <v>1981</v>
      </c>
      <c r="B5576">
        <v>1</v>
      </c>
      <c r="C5576" s="2">
        <v>0.46111111111111108</v>
      </c>
      <c r="D5576">
        <v>1</v>
      </c>
      <c r="E5576">
        <v>10</v>
      </c>
      <c r="F5576" t="s">
        <v>1816</v>
      </c>
      <c r="G5576" t="s">
        <v>5384</v>
      </c>
      <c r="H5576">
        <v>0</v>
      </c>
      <c r="I5576">
        <v>0</v>
      </c>
      <c r="J5576">
        <v>4.3099999999999996</v>
      </c>
      <c r="K5576">
        <v>6.06</v>
      </c>
      <c r="L5576">
        <v>40.1</v>
      </c>
      <c r="M5576" t="str">
        <f t="shared" si="263"/>
        <v/>
      </c>
      <c r="N5576" s="12" t="str">
        <f t="shared" si="264"/>
        <v/>
      </c>
      <c r="O5576" t="str">
        <f t="shared" si="265"/>
        <v/>
      </c>
    </row>
    <row r="5577" spans="1:15" x14ac:dyDescent="0.25">
      <c r="A5577">
        <v>1981</v>
      </c>
      <c r="B5577">
        <v>1</v>
      </c>
      <c r="C5577" s="2">
        <v>0.43888888888888888</v>
      </c>
      <c r="D5577">
        <v>1</v>
      </c>
      <c r="E5577">
        <v>5</v>
      </c>
      <c r="F5577" t="s">
        <v>1707</v>
      </c>
      <c r="G5577" t="s">
        <v>5290</v>
      </c>
      <c r="H5577">
        <v>0</v>
      </c>
      <c r="I5577">
        <v>0</v>
      </c>
      <c r="J5577">
        <v>6.06</v>
      </c>
      <c r="K5577">
        <v>5.53</v>
      </c>
      <c r="L5577">
        <v>41.6</v>
      </c>
      <c r="M5577" t="str">
        <f t="shared" si="263"/>
        <v/>
      </c>
      <c r="N5577" s="12" t="str">
        <f t="shared" si="264"/>
        <v/>
      </c>
      <c r="O5577" t="str">
        <f t="shared" si="265"/>
        <v/>
      </c>
    </row>
    <row r="5578" spans="1:15" x14ac:dyDescent="0.25">
      <c r="A5578">
        <v>1981</v>
      </c>
      <c r="B5578">
        <v>1</v>
      </c>
      <c r="C5578" s="2">
        <v>0.41666666666666669</v>
      </c>
      <c r="D5578">
        <v>2</v>
      </c>
      <c r="E5578">
        <v>3</v>
      </c>
      <c r="F5578" t="s">
        <v>5383</v>
      </c>
      <c r="G5578" t="s">
        <v>5382</v>
      </c>
      <c r="H5578">
        <v>0</v>
      </c>
      <c r="I5578">
        <v>0</v>
      </c>
      <c r="J5578">
        <v>5.53</v>
      </c>
      <c r="K5578">
        <v>4.95</v>
      </c>
      <c r="L5578">
        <v>43.2</v>
      </c>
      <c r="M5578" t="str">
        <f t="shared" si="263"/>
        <v/>
      </c>
      <c r="N5578" s="12" t="str">
        <f t="shared" si="264"/>
        <v/>
      </c>
      <c r="O5578" t="str">
        <f t="shared" si="265"/>
        <v/>
      </c>
    </row>
    <row r="5579" spans="1:15" x14ac:dyDescent="0.25">
      <c r="A5579">
        <v>1981</v>
      </c>
      <c r="B5579">
        <v>1</v>
      </c>
      <c r="C5579" s="2">
        <v>0.39444444444444443</v>
      </c>
      <c r="D5579">
        <v>3</v>
      </c>
      <c r="E5579">
        <v>2</v>
      </c>
      <c r="F5579" t="s">
        <v>1765</v>
      </c>
      <c r="G5579" t="s">
        <v>5381</v>
      </c>
      <c r="H5579">
        <v>7</v>
      </c>
      <c r="I5579">
        <v>0</v>
      </c>
      <c r="J5579">
        <v>4.95</v>
      </c>
      <c r="K5579">
        <v>7</v>
      </c>
      <c r="L5579">
        <v>36.9</v>
      </c>
      <c r="M5579">
        <f t="shared" si="263"/>
        <v>1</v>
      </c>
      <c r="N5579" s="12">
        <f t="shared" si="264"/>
        <v>3.8425925925925928E-3</v>
      </c>
      <c r="O5579">
        <f t="shared" si="265"/>
        <v>7</v>
      </c>
    </row>
    <row r="5580" spans="1:15" x14ac:dyDescent="0.25">
      <c r="A5580">
        <v>1981</v>
      </c>
      <c r="B5580">
        <v>1</v>
      </c>
      <c r="C5580" s="2">
        <v>0.37222222222222223</v>
      </c>
      <c r="G5580" t="s">
        <v>5380</v>
      </c>
      <c r="H5580">
        <v>7</v>
      </c>
      <c r="I5580">
        <v>0</v>
      </c>
      <c r="J5580">
        <v>0</v>
      </c>
      <c r="K5580">
        <v>0.61</v>
      </c>
      <c r="L5580">
        <v>38.6</v>
      </c>
      <c r="M5580" t="str">
        <f t="shared" si="263"/>
        <v/>
      </c>
      <c r="N5580" s="12" t="str">
        <f t="shared" si="264"/>
        <v/>
      </c>
      <c r="O5580" t="str">
        <f t="shared" si="265"/>
        <v/>
      </c>
    </row>
    <row r="5581" spans="1:15" x14ac:dyDescent="0.25">
      <c r="A5581">
        <v>1981</v>
      </c>
      <c r="B5581">
        <v>1</v>
      </c>
      <c r="C5581" s="2">
        <v>0.3666666666666667</v>
      </c>
      <c r="D5581">
        <v>1</v>
      </c>
      <c r="E5581">
        <v>10</v>
      </c>
      <c r="F5581" t="s">
        <v>1736</v>
      </c>
      <c r="G5581" t="s">
        <v>5320</v>
      </c>
      <c r="H5581">
        <v>7</v>
      </c>
      <c r="I5581">
        <v>0</v>
      </c>
      <c r="J5581">
        <v>0.61</v>
      </c>
      <c r="K5581">
        <v>0.47</v>
      </c>
      <c r="L5581">
        <v>38.200000000000003</v>
      </c>
      <c r="M5581" t="str">
        <f t="shared" si="263"/>
        <v/>
      </c>
      <c r="N5581" s="12" t="str">
        <f t="shared" si="264"/>
        <v/>
      </c>
      <c r="O5581" t="str">
        <f t="shared" si="265"/>
        <v/>
      </c>
    </row>
    <row r="5582" spans="1:15" x14ac:dyDescent="0.25">
      <c r="A5582">
        <v>1981</v>
      </c>
      <c r="B5582">
        <v>1</v>
      </c>
      <c r="C5582" s="2">
        <v>0.3527777777777778</v>
      </c>
      <c r="D5582">
        <v>2</v>
      </c>
      <c r="E5582">
        <v>7</v>
      </c>
      <c r="F5582" t="s">
        <v>1745</v>
      </c>
      <c r="G5582" t="s">
        <v>5379</v>
      </c>
      <c r="H5582">
        <v>7</v>
      </c>
      <c r="I5582">
        <v>0</v>
      </c>
      <c r="J5582">
        <v>0.47</v>
      </c>
      <c r="K5582">
        <v>-0.1</v>
      </c>
      <c r="L5582">
        <v>36.4</v>
      </c>
      <c r="M5582" t="str">
        <f t="shared" si="263"/>
        <v/>
      </c>
      <c r="N5582" s="12" t="str">
        <f t="shared" si="264"/>
        <v/>
      </c>
      <c r="O5582" t="str">
        <f t="shared" si="265"/>
        <v/>
      </c>
    </row>
    <row r="5583" spans="1:15" x14ac:dyDescent="0.25">
      <c r="A5583">
        <v>1981</v>
      </c>
      <c r="B5583">
        <v>1</v>
      </c>
      <c r="C5583" s="2">
        <v>0.33888888888888885</v>
      </c>
      <c r="D5583">
        <v>3</v>
      </c>
      <c r="E5583">
        <v>6</v>
      </c>
      <c r="F5583" t="s">
        <v>1734</v>
      </c>
      <c r="G5583" t="s">
        <v>5285</v>
      </c>
      <c r="H5583">
        <v>7</v>
      </c>
      <c r="I5583">
        <v>0</v>
      </c>
      <c r="J5583">
        <v>-0.1</v>
      </c>
      <c r="K5583">
        <v>-1.44</v>
      </c>
      <c r="L5583">
        <v>32.4</v>
      </c>
      <c r="M5583" t="str">
        <f t="shared" si="263"/>
        <v/>
      </c>
      <c r="N5583" s="12" t="str">
        <f t="shared" si="264"/>
        <v/>
      </c>
      <c r="O5583" t="str">
        <f t="shared" si="265"/>
        <v/>
      </c>
    </row>
    <row r="5584" spans="1:15" x14ac:dyDescent="0.25">
      <c r="A5584">
        <v>1981</v>
      </c>
      <c r="B5584">
        <v>1</v>
      </c>
      <c r="C5584" s="2">
        <v>0.32500000000000001</v>
      </c>
      <c r="D5584">
        <v>4</v>
      </c>
      <c r="E5584">
        <v>6</v>
      </c>
      <c r="F5584" t="s">
        <v>1734</v>
      </c>
      <c r="H5584">
        <v>7</v>
      </c>
      <c r="I5584">
        <v>0</v>
      </c>
      <c r="J5584">
        <v>-1.44</v>
      </c>
      <c r="K5584">
        <v>-1.1100000000000001</v>
      </c>
      <c r="L5584">
        <v>33.200000000000003</v>
      </c>
      <c r="M5584" t="str">
        <f t="shared" si="263"/>
        <v/>
      </c>
      <c r="N5584" s="12" t="str">
        <f t="shared" si="264"/>
        <v/>
      </c>
      <c r="O5584" t="str">
        <f t="shared" si="265"/>
        <v/>
      </c>
    </row>
    <row r="5585" spans="1:15" x14ac:dyDescent="0.25">
      <c r="A5585">
        <v>1981</v>
      </c>
      <c r="B5585">
        <v>1</v>
      </c>
      <c r="C5585" s="2">
        <v>0.31111111111111112</v>
      </c>
      <c r="D5585">
        <v>4</v>
      </c>
      <c r="E5585">
        <v>1</v>
      </c>
      <c r="F5585" t="s">
        <v>1732</v>
      </c>
      <c r="G5585" t="s">
        <v>5378</v>
      </c>
      <c r="H5585">
        <v>7</v>
      </c>
      <c r="I5585">
        <v>0</v>
      </c>
      <c r="J5585">
        <v>-1.1100000000000001</v>
      </c>
      <c r="K5585">
        <v>-0.41</v>
      </c>
      <c r="L5585">
        <v>35.200000000000003</v>
      </c>
      <c r="M5585" t="str">
        <f t="shared" si="263"/>
        <v/>
      </c>
      <c r="N5585" s="12" t="str">
        <f t="shared" si="264"/>
        <v/>
      </c>
      <c r="O5585" t="str">
        <f t="shared" si="265"/>
        <v/>
      </c>
    </row>
    <row r="5586" spans="1:15" x14ac:dyDescent="0.25">
      <c r="A5586">
        <v>1981</v>
      </c>
      <c r="B5586">
        <v>1</v>
      </c>
      <c r="C5586" s="2">
        <v>0.29583333333333334</v>
      </c>
      <c r="D5586">
        <v>1</v>
      </c>
      <c r="E5586">
        <v>10</v>
      </c>
      <c r="F5586" t="s">
        <v>2160</v>
      </c>
      <c r="G5586" t="s">
        <v>5289</v>
      </c>
      <c r="H5586">
        <v>7</v>
      </c>
      <c r="I5586">
        <v>0</v>
      </c>
      <c r="J5586">
        <v>0.41</v>
      </c>
      <c r="K5586">
        <v>0.68</v>
      </c>
      <c r="L5586">
        <v>34.299999999999997</v>
      </c>
      <c r="M5586" t="str">
        <f t="shared" si="263"/>
        <v/>
      </c>
      <c r="N5586" s="12" t="str">
        <f t="shared" si="264"/>
        <v/>
      </c>
      <c r="O5586" t="str">
        <f t="shared" si="265"/>
        <v/>
      </c>
    </row>
    <row r="5587" spans="1:15" x14ac:dyDescent="0.25">
      <c r="A5587">
        <v>1981</v>
      </c>
      <c r="B5587">
        <v>1</v>
      </c>
      <c r="C5587" s="2">
        <v>0.27916666666666667</v>
      </c>
      <c r="D5587">
        <v>2</v>
      </c>
      <c r="E5587">
        <v>4</v>
      </c>
      <c r="F5587" t="s">
        <v>4956</v>
      </c>
      <c r="G5587" t="s">
        <v>5280</v>
      </c>
      <c r="H5587">
        <v>7</v>
      </c>
      <c r="I5587">
        <v>0</v>
      </c>
      <c r="J5587">
        <v>0.68</v>
      </c>
      <c r="K5587">
        <v>0.37</v>
      </c>
      <c r="L5587">
        <v>35.1</v>
      </c>
      <c r="M5587" t="str">
        <f t="shared" si="263"/>
        <v/>
      </c>
      <c r="N5587" s="12" t="str">
        <f t="shared" si="264"/>
        <v/>
      </c>
      <c r="O5587" t="str">
        <f t="shared" si="265"/>
        <v/>
      </c>
    </row>
    <row r="5588" spans="1:15" x14ac:dyDescent="0.25">
      <c r="A5588">
        <v>1981</v>
      </c>
      <c r="B5588">
        <v>1</v>
      </c>
      <c r="C5588" s="2">
        <v>0.26250000000000001</v>
      </c>
      <c r="D5588">
        <v>3</v>
      </c>
      <c r="E5588">
        <v>1</v>
      </c>
      <c r="F5588" t="s">
        <v>2158</v>
      </c>
      <c r="G5588" t="s">
        <v>5377</v>
      </c>
      <c r="H5588">
        <v>7</v>
      </c>
      <c r="I5588">
        <v>0</v>
      </c>
      <c r="J5588">
        <v>0.37</v>
      </c>
      <c r="K5588">
        <v>-1.31</v>
      </c>
      <c r="L5588">
        <v>40.1</v>
      </c>
      <c r="M5588" t="str">
        <f t="shared" si="263"/>
        <v/>
      </c>
      <c r="N5588" s="12" t="str">
        <f t="shared" si="264"/>
        <v/>
      </c>
      <c r="O5588" t="str">
        <f t="shared" si="265"/>
        <v/>
      </c>
    </row>
    <row r="5589" spans="1:15" x14ac:dyDescent="0.25">
      <c r="A5589">
        <v>1981</v>
      </c>
      <c r="B5589">
        <v>1</v>
      </c>
      <c r="C5589" s="2">
        <v>0.24583333333333335</v>
      </c>
      <c r="D5589">
        <v>4</v>
      </c>
      <c r="E5589">
        <v>1</v>
      </c>
      <c r="F5589" t="s">
        <v>2158</v>
      </c>
      <c r="G5589" t="s">
        <v>4964</v>
      </c>
      <c r="H5589">
        <v>7</v>
      </c>
      <c r="I5589">
        <v>0</v>
      </c>
      <c r="J5589">
        <v>-1.31</v>
      </c>
      <c r="K5589">
        <v>-1.4</v>
      </c>
      <c r="L5589">
        <v>40.299999999999997</v>
      </c>
      <c r="M5589" t="str">
        <f t="shared" si="263"/>
        <v/>
      </c>
      <c r="N5589" s="12" t="str">
        <f t="shared" si="264"/>
        <v/>
      </c>
      <c r="O5589" t="str">
        <f t="shared" si="265"/>
        <v/>
      </c>
    </row>
    <row r="5590" spans="1:15" x14ac:dyDescent="0.25">
      <c r="A5590">
        <v>1981</v>
      </c>
      <c r="B5590">
        <v>1</v>
      </c>
      <c r="C5590" s="2">
        <v>0.22777777777777777</v>
      </c>
      <c r="D5590">
        <v>1</v>
      </c>
      <c r="E5590">
        <v>10</v>
      </c>
      <c r="F5590" t="s">
        <v>1827</v>
      </c>
      <c r="G5590" t="s">
        <v>5376</v>
      </c>
      <c r="H5590">
        <v>7</v>
      </c>
      <c r="I5590">
        <v>0</v>
      </c>
      <c r="J5590">
        <v>1.4</v>
      </c>
      <c r="K5590">
        <v>1.94</v>
      </c>
      <c r="L5590">
        <v>41.9</v>
      </c>
      <c r="M5590" t="str">
        <f t="shared" si="263"/>
        <v/>
      </c>
      <c r="N5590" s="12" t="str">
        <f t="shared" si="264"/>
        <v/>
      </c>
      <c r="O5590" t="str">
        <f t="shared" si="265"/>
        <v/>
      </c>
    </row>
    <row r="5591" spans="1:15" x14ac:dyDescent="0.25">
      <c r="A5591">
        <v>1981</v>
      </c>
      <c r="B5591">
        <v>1</v>
      </c>
      <c r="C5591" s="2">
        <v>0.2076388888888889</v>
      </c>
      <c r="D5591">
        <v>2</v>
      </c>
      <c r="E5591">
        <v>2</v>
      </c>
      <c r="F5591" t="s">
        <v>1771</v>
      </c>
      <c r="G5591" t="s">
        <v>5320</v>
      </c>
      <c r="H5591">
        <v>7</v>
      </c>
      <c r="I5591">
        <v>0</v>
      </c>
      <c r="J5591">
        <v>1.94</v>
      </c>
      <c r="K5591">
        <v>2.13</v>
      </c>
      <c r="L5591">
        <v>42.3</v>
      </c>
      <c r="M5591" t="str">
        <f t="shared" si="263"/>
        <v/>
      </c>
      <c r="N5591" s="12" t="str">
        <f t="shared" si="264"/>
        <v/>
      </c>
      <c r="O5591" t="str">
        <f t="shared" si="265"/>
        <v/>
      </c>
    </row>
    <row r="5592" spans="1:15" x14ac:dyDescent="0.25">
      <c r="A5592">
        <v>1981</v>
      </c>
      <c r="B5592">
        <v>1</v>
      </c>
      <c r="C5592" s="2">
        <v>0.1875</v>
      </c>
      <c r="D5592">
        <v>1</v>
      </c>
      <c r="E5592">
        <v>10</v>
      </c>
      <c r="F5592" t="s">
        <v>5331</v>
      </c>
      <c r="G5592" t="s">
        <v>5375</v>
      </c>
      <c r="H5592">
        <v>7</v>
      </c>
      <c r="I5592">
        <v>0</v>
      </c>
      <c r="J5592">
        <v>2.13</v>
      </c>
      <c r="K5592">
        <v>1.45</v>
      </c>
      <c r="L5592">
        <v>40.1</v>
      </c>
      <c r="M5592" t="str">
        <f t="shared" si="263"/>
        <v/>
      </c>
      <c r="N5592" s="12" t="str">
        <f t="shared" si="264"/>
        <v/>
      </c>
      <c r="O5592" t="str">
        <f t="shared" si="265"/>
        <v/>
      </c>
    </row>
    <row r="5593" spans="1:15" x14ac:dyDescent="0.25">
      <c r="A5593">
        <v>1981</v>
      </c>
      <c r="B5593">
        <v>1</v>
      </c>
      <c r="C5593" s="2">
        <v>0.1673611111111111</v>
      </c>
      <c r="D5593">
        <v>2</v>
      </c>
      <c r="E5593">
        <v>11</v>
      </c>
      <c r="F5593" t="s">
        <v>1759</v>
      </c>
      <c r="G5593" t="s">
        <v>5284</v>
      </c>
      <c r="H5593">
        <v>7</v>
      </c>
      <c r="I5593">
        <v>0</v>
      </c>
      <c r="J5593">
        <v>1.45</v>
      </c>
      <c r="K5593">
        <v>2.92</v>
      </c>
      <c r="L5593">
        <v>44.7</v>
      </c>
      <c r="M5593" t="str">
        <f t="shared" si="263"/>
        <v/>
      </c>
      <c r="N5593" s="12" t="str">
        <f t="shared" si="264"/>
        <v/>
      </c>
      <c r="O5593" t="str">
        <f t="shared" si="265"/>
        <v/>
      </c>
    </row>
    <row r="5594" spans="1:15" x14ac:dyDescent="0.25">
      <c r="A5594">
        <v>1981</v>
      </c>
      <c r="B5594">
        <v>1</v>
      </c>
      <c r="C5594" s="2">
        <v>0.14722222222222223</v>
      </c>
      <c r="D5594">
        <v>1</v>
      </c>
      <c r="E5594">
        <v>10</v>
      </c>
      <c r="F5594" t="s">
        <v>2205</v>
      </c>
      <c r="G5594" t="s">
        <v>5375</v>
      </c>
      <c r="H5594">
        <v>7</v>
      </c>
      <c r="I5594">
        <v>0</v>
      </c>
      <c r="J5594">
        <v>2.92</v>
      </c>
      <c r="K5594">
        <v>2.2400000000000002</v>
      </c>
      <c r="L5594">
        <v>42.4</v>
      </c>
      <c r="M5594" t="str">
        <f t="shared" si="263"/>
        <v/>
      </c>
      <c r="N5594" s="12" t="str">
        <f t="shared" si="264"/>
        <v/>
      </c>
      <c r="O5594" t="str">
        <f t="shared" si="265"/>
        <v/>
      </c>
    </row>
    <row r="5595" spans="1:15" x14ac:dyDescent="0.25">
      <c r="A5595">
        <v>1981</v>
      </c>
      <c r="B5595">
        <v>1</v>
      </c>
      <c r="C5595" s="2">
        <v>0.12708333333333333</v>
      </c>
      <c r="D5595">
        <v>2</v>
      </c>
      <c r="E5595">
        <v>11</v>
      </c>
      <c r="F5595" t="s">
        <v>2154</v>
      </c>
      <c r="G5595" t="s">
        <v>5374</v>
      </c>
      <c r="H5595">
        <v>7</v>
      </c>
      <c r="I5595">
        <v>0</v>
      </c>
      <c r="J5595">
        <v>2.2400000000000002</v>
      </c>
      <c r="K5595">
        <v>1.68</v>
      </c>
      <c r="L5595">
        <v>40.4</v>
      </c>
      <c r="M5595" t="str">
        <f t="shared" si="263"/>
        <v/>
      </c>
      <c r="N5595" s="12" t="str">
        <f t="shared" si="264"/>
        <v/>
      </c>
      <c r="O5595" t="str">
        <f t="shared" si="265"/>
        <v/>
      </c>
    </row>
    <row r="5596" spans="1:15" x14ac:dyDescent="0.25">
      <c r="A5596">
        <v>1981</v>
      </c>
      <c r="B5596">
        <v>1</v>
      </c>
      <c r="C5596" s="2">
        <v>0.10694444444444444</v>
      </c>
      <c r="D5596">
        <v>3</v>
      </c>
      <c r="E5596">
        <v>10</v>
      </c>
      <c r="F5596" t="s">
        <v>2205</v>
      </c>
      <c r="H5596">
        <v>7</v>
      </c>
      <c r="I5596">
        <v>0</v>
      </c>
      <c r="J5596">
        <v>1.68</v>
      </c>
      <c r="K5596">
        <v>1.03</v>
      </c>
      <c r="L5596">
        <v>38.200000000000003</v>
      </c>
      <c r="M5596" t="str">
        <f t="shared" si="263"/>
        <v/>
      </c>
      <c r="N5596" s="12" t="str">
        <f t="shared" si="264"/>
        <v/>
      </c>
      <c r="O5596" t="str">
        <f t="shared" si="265"/>
        <v/>
      </c>
    </row>
    <row r="5597" spans="1:15" x14ac:dyDescent="0.25">
      <c r="A5597">
        <v>1981</v>
      </c>
      <c r="B5597">
        <v>1</v>
      </c>
      <c r="C5597" s="2">
        <v>8.6805555555555566E-2</v>
      </c>
      <c r="D5597">
        <v>3</v>
      </c>
      <c r="E5597">
        <v>15</v>
      </c>
      <c r="F5597" t="s">
        <v>2149</v>
      </c>
      <c r="G5597" t="s">
        <v>5346</v>
      </c>
      <c r="H5597">
        <v>7</v>
      </c>
      <c r="I5597">
        <v>0</v>
      </c>
      <c r="J5597">
        <v>1.03</v>
      </c>
      <c r="K5597">
        <v>0.27</v>
      </c>
      <c r="L5597">
        <v>35.700000000000003</v>
      </c>
      <c r="M5597" t="str">
        <f t="shared" si="263"/>
        <v/>
      </c>
      <c r="N5597" s="12" t="str">
        <f t="shared" si="264"/>
        <v/>
      </c>
      <c r="O5597" t="str">
        <f t="shared" si="265"/>
        <v/>
      </c>
    </row>
    <row r="5598" spans="1:15" x14ac:dyDescent="0.25">
      <c r="A5598">
        <v>1981</v>
      </c>
      <c r="B5598">
        <v>1</v>
      </c>
      <c r="C5598" s="2">
        <v>6.6666666666666666E-2</v>
      </c>
      <c r="D5598">
        <v>4</v>
      </c>
      <c r="E5598">
        <v>15</v>
      </c>
      <c r="F5598" t="s">
        <v>2149</v>
      </c>
      <c r="G5598" t="s">
        <v>4818</v>
      </c>
      <c r="H5598">
        <v>7</v>
      </c>
      <c r="I5598">
        <v>0</v>
      </c>
      <c r="J5598">
        <v>0.27</v>
      </c>
      <c r="K5598">
        <v>0.28000000000000003</v>
      </c>
      <c r="L5598">
        <v>35.6</v>
      </c>
      <c r="M5598" t="str">
        <f t="shared" si="263"/>
        <v/>
      </c>
      <c r="N5598" s="12" t="str">
        <f t="shared" si="264"/>
        <v/>
      </c>
      <c r="O5598" t="str">
        <f t="shared" si="265"/>
        <v/>
      </c>
    </row>
    <row r="5599" spans="1:15" x14ac:dyDescent="0.25">
      <c r="A5599">
        <v>1981</v>
      </c>
      <c r="B5599">
        <v>1</v>
      </c>
      <c r="C5599" s="2">
        <v>4.5833333333333337E-2</v>
      </c>
      <c r="D5599">
        <v>1</v>
      </c>
      <c r="E5599">
        <v>10</v>
      </c>
      <c r="F5599" t="s">
        <v>2218</v>
      </c>
      <c r="G5599" t="s">
        <v>5373</v>
      </c>
      <c r="H5599">
        <v>7</v>
      </c>
      <c r="I5599">
        <v>0</v>
      </c>
      <c r="J5599">
        <v>-0.28000000000000003</v>
      </c>
      <c r="K5599">
        <v>-0.21</v>
      </c>
      <c r="L5599">
        <v>35.200000000000003</v>
      </c>
      <c r="M5599" t="str">
        <f t="shared" si="263"/>
        <v/>
      </c>
      <c r="N5599" s="12" t="str">
        <f t="shared" si="264"/>
        <v/>
      </c>
      <c r="O5599" t="str">
        <f t="shared" si="265"/>
        <v/>
      </c>
    </row>
    <row r="5600" spans="1:15" x14ac:dyDescent="0.25">
      <c r="A5600">
        <v>1981</v>
      </c>
      <c r="B5600">
        <v>1</v>
      </c>
      <c r="C5600" s="2">
        <v>3.2638888888888891E-2</v>
      </c>
      <c r="D5600">
        <v>2</v>
      </c>
      <c r="E5600">
        <v>6</v>
      </c>
      <c r="F5600" t="s">
        <v>2203</v>
      </c>
      <c r="G5600" t="s">
        <v>4957</v>
      </c>
      <c r="H5600">
        <v>7</v>
      </c>
      <c r="I5600">
        <v>0</v>
      </c>
      <c r="J5600">
        <v>-0.21</v>
      </c>
      <c r="K5600">
        <v>-0.68</v>
      </c>
      <c r="L5600">
        <v>36.6</v>
      </c>
      <c r="M5600" t="str">
        <f t="shared" si="263"/>
        <v/>
      </c>
      <c r="N5600" s="12" t="str">
        <f t="shared" si="264"/>
        <v/>
      </c>
      <c r="O5600" t="str">
        <f t="shared" si="265"/>
        <v/>
      </c>
    </row>
    <row r="5601" spans="1:15" x14ac:dyDescent="0.25">
      <c r="A5601">
        <v>1981</v>
      </c>
      <c r="B5601">
        <v>1</v>
      </c>
      <c r="C5601" s="2">
        <v>1.9444444444444445E-2</v>
      </c>
      <c r="D5601">
        <v>3</v>
      </c>
      <c r="E5601">
        <v>4</v>
      </c>
      <c r="F5601" t="s">
        <v>2249</v>
      </c>
      <c r="G5601" t="s">
        <v>5372</v>
      </c>
      <c r="H5601">
        <v>14</v>
      </c>
      <c r="I5601">
        <v>0</v>
      </c>
      <c r="J5601">
        <v>-0.68</v>
      </c>
      <c r="K5601">
        <v>7</v>
      </c>
      <c r="L5601">
        <v>15.8</v>
      </c>
      <c r="M5601">
        <f t="shared" si="263"/>
        <v>1</v>
      </c>
      <c r="N5601" s="12">
        <f t="shared" si="264"/>
        <v>1.0092592592592592E-2</v>
      </c>
      <c r="O5601">
        <f t="shared" si="265"/>
        <v>14</v>
      </c>
    </row>
    <row r="5602" spans="1:15" x14ac:dyDescent="0.25">
      <c r="A5602">
        <v>1981</v>
      </c>
      <c r="B5602">
        <v>1</v>
      </c>
      <c r="C5602" s="2">
        <v>6.2499999999999995E-3</v>
      </c>
      <c r="G5602" t="s">
        <v>5371</v>
      </c>
      <c r="H5602">
        <v>14</v>
      </c>
      <c r="I5602">
        <v>0</v>
      </c>
      <c r="J5602">
        <v>0</v>
      </c>
      <c r="K5602">
        <v>0.67</v>
      </c>
      <c r="L5602">
        <v>17.2</v>
      </c>
      <c r="M5602" t="str">
        <f t="shared" si="263"/>
        <v/>
      </c>
      <c r="N5602" s="12" t="str">
        <f t="shared" si="264"/>
        <v/>
      </c>
      <c r="O5602" t="str">
        <f t="shared" si="265"/>
        <v/>
      </c>
    </row>
    <row r="5603" spans="1:15" x14ac:dyDescent="0.25">
      <c r="A5603">
        <v>1981</v>
      </c>
      <c r="B5603">
        <v>2</v>
      </c>
      <c r="C5603" s="2">
        <v>0.625</v>
      </c>
      <c r="D5603">
        <v>1</v>
      </c>
      <c r="E5603">
        <v>10</v>
      </c>
      <c r="F5603" t="s">
        <v>1747</v>
      </c>
      <c r="G5603" t="s">
        <v>5370</v>
      </c>
      <c r="H5603">
        <v>14</v>
      </c>
      <c r="I5603">
        <v>0</v>
      </c>
      <c r="J5603">
        <v>0.67</v>
      </c>
      <c r="K5603">
        <v>1.21</v>
      </c>
      <c r="L5603">
        <v>18.3</v>
      </c>
      <c r="M5603" t="str">
        <f t="shared" si="263"/>
        <v/>
      </c>
      <c r="N5603" s="12" t="str">
        <f t="shared" si="264"/>
        <v/>
      </c>
      <c r="O5603" t="str">
        <f t="shared" si="265"/>
        <v/>
      </c>
    </row>
    <row r="5604" spans="1:15" x14ac:dyDescent="0.25">
      <c r="A5604">
        <v>1981</v>
      </c>
      <c r="B5604">
        <v>2</v>
      </c>
      <c r="C5604" s="2">
        <v>0.60416666666666663</v>
      </c>
      <c r="D5604">
        <v>2</v>
      </c>
      <c r="E5604">
        <v>2</v>
      </c>
      <c r="F5604" t="s">
        <v>1732</v>
      </c>
      <c r="G5604" t="s">
        <v>5369</v>
      </c>
      <c r="H5604">
        <v>14</v>
      </c>
      <c r="I5604">
        <v>0</v>
      </c>
      <c r="J5604">
        <v>1.21</v>
      </c>
      <c r="K5604">
        <v>0.5</v>
      </c>
      <c r="L5604">
        <v>16.5</v>
      </c>
      <c r="M5604" t="str">
        <f t="shared" si="263"/>
        <v/>
      </c>
      <c r="N5604" s="12" t="str">
        <f t="shared" si="264"/>
        <v/>
      </c>
      <c r="O5604" t="str">
        <f t="shared" si="265"/>
        <v/>
      </c>
    </row>
    <row r="5605" spans="1:15" x14ac:dyDescent="0.25">
      <c r="A5605">
        <v>1981</v>
      </c>
      <c r="B5605">
        <v>2</v>
      </c>
      <c r="C5605" s="2">
        <v>0.58333333333333337</v>
      </c>
      <c r="D5605">
        <v>3</v>
      </c>
      <c r="E5605">
        <v>2</v>
      </c>
      <c r="F5605" t="s">
        <v>1732</v>
      </c>
      <c r="G5605" t="s">
        <v>5368</v>
      </c>
      <c r="H5605">
        <v>14</v>
      </c>
      <c r="I5605">
        <v>0</v>
      </c>
      <c r="J5605">
        <v>0.5</v>
      </c>
      <c r="K5605">
        <v>2.65</v>
      </c>
      <c r="L5605">
        <v>21.4</v>
      </c>
      <c r="M5605" t="str">
        <f t="shared" si="263"/>
        <v/>
      </c>
      <c r="N5605" s="12" t="str">
        <f t="shared" si="264"/>
        <v/>
      </c>
      <c r="O5605" t="str">
        <f t="shared" si="265"/>
        <v/>
      </c>
    </row>
    <row r="5606" spans="1:15" x14ac:dyDescent="0.25">
      <c r="A5606">
        <v>1981</v>
      </c>
      <c r="B5606">
        <v>2</v>
      </c>
      <c r="C5606" s="2">
        <v>0.5625</v>
      </c>
      <c r="D5606">
        <v>1</v>
      </c>
      <c r="E5606">
        <v>10</v>
      </c>
      <c r="F5606" t="s">
        <v>2266</v>
      </c>
      <c r="G5606" t="s">
        <v>5285</v>
      </c>
      <c r="H5606">
        <v>14</v>
      </c>
      <c r="I5606">
        <v>0</v>
      </c>
      <c r="J5606">
        <v>2.65</v>
      </c>
      <c r="K5606">
        <v>2.11</v>
      </c>
      <c r="L5606">
        <v>19.8</v>
      </c>
      <c r="M5606" t="str">
        <f t="shared" si="263"/>
        <v/>
      </c>
      <c r="N5606" s="12" t="str">
        <f t="shared" si="264"/>
        <v/>
      </c>
      <c r="O5606" t="str">
        <f t="shared" si="265"/>
        <v/>
      </c>
    </row>
    <row r="5607" spans="1:15" x14ac:dyDescent="0.25">
      <c r="A5607">
        <v>1981</v>
      </c>
      <c r="B5607">
        <v>2</v>
      </c>
      <c r="C5607" s="2">
        <v>0.54166666666666663</v>
      </c>
      <c r="D5607">
        <v>2</v>
      </c>
      <c r="E5607">
        <v>10</v>
      </c>
      <c r="F5607" t="s">
        <v>2266</v>
      </c>
      <c r="G5607" t="s">
        <v>5367</v>
      </c>
      <c r="H5607">
        <v>14</v>
      </c>
      <c r="I5607">
        <v>0</v>
      </c>
      <c r="J5607">
        <v>2.11</v>
      </c>
      <c r="K5607">
        <v>4.3099999999999996</v>
      </c>
      <c r="L5607">
        <v>25.4</v>
      </c>
      <c r="M5607" t="str">
        <f t="shared" si="263"/>
        <v/>
      </c>
      <c r="N5607" s="12" t="str">
        <f t="shared" si="264"/>
        <v/>
      </c>
      <c r="O5607" t="str">
        <f t="shared" si="265"/>
        <v/>
      </c>
    </row>
    <row r="5608" spans="1:15" x14ac:dyDescent="0.25">
      <c r="A5608">
        <v>1981</v>
      </c>
      <c r="B5608">
        <v>2</v>
      </c>
      <c r="C5608" s="2">
        <v>0.52083333333333337</v>
      </c>
      <c r="D5608">
        <v>1</v>
      </c>
      <c r="E5608">
        <v>10</v>
      </c>
      <c r="F5608" t="s">
        <v>5309</v>
      </c>
      <c r="G5608" t="s">
        <v>5366</v>
      </c>
      <c r="H5608">
        <v>14</v>
      </c>
      <c r="I5608">
        <v>0</v>
      </c>
      <c r="J5608">
        <v>4.3099999999999996</v>
      </c>
      <c r="K5608">
        <v>4.53</v>
      </c>
      <c r="L5608">
        <v>25.8</v>
      </c>
      <c r="M5608" t="str">
        <f t="shared" si="263"/>
        <v/>
      </c>
      <c r="N5608" s="12" t="str">
        <f t="shared" si="264"/>
        <v/>
      </c>
      <c r="O5608" t="str">
        <f t="shared" si="265"/>
        <v/>
      </c>
    </row>
    <row r="5609" spans="1:15" x14ac:dyDescent="0.25">
      <c r="A5609">
        <v>1981</v>
      </c>
      <c r="B5609">
        <v>2</v>
      </c>
      <c r="C5609" s="2">
        <v>0.5</v>
      </c>
      <c r="D5609">
        <v>2</v>
      </c>
      <c r="E5609">
        <v>5</v>
      </c>
      <c r="F5609" t="s">
        <v>2218</v>
      </c>
      <c r="G5609" t="s">
        <v>5365</v>
      </c>
      <c r="H5609">
        <v>14</v>
      </c>
      <c r="I5609">
        <v>0</v>
      </c>
      <c r="J5609">
        <v>4.53</v>
      </c>
      <c r="K5609">
        <v>3.96</v>
      </c>
      <c r="L5609">
        <v>24</v>
      </c>
      <c r="M5609" t="str">
        <f t="shared" si="263"/>
        <v/>
      </c>
      <c r="N5609" s="12" t="str">
        <f t="shared" si="264"/>
        <v/>
      </c>
      <c r="O5609" t="str">
        <f t="shared" si="265"/>
        <v/>
      </c>
    </row>
    <row r="5610" spans="1:15" x14ac:dyDescent="0.25">
      <c r="A5610">
        <v>1981</v>
      </c>
      <c r="B5610">
        <v>2</v>
      </c>
      <c r="C5610" s="2">
        <v>0.47916666666666669</v>
      </c>
      <c r="D5610">
        <v>3</v>
      </c>
      <c r="E5610">
        <v>4</v>
      </c>
      <c r="F5610" t="s">
        <v>2216</v>
      </c>
      <c r="G5610" t="s">
        <v>5324</v>
      </c>
      <c r="H5610">
        <v>14</v>
      </c>
      <c r="I5610">
        <v>0</v>
      </c>
      <c r="J5610">
        <v>3.96</v>
      </c>
      <c r="K5610">
        <v>2.64</v>
      </c>
      <c r="L5610">
        <v>20.3</v>
      </c>
      <c r="M5610" t="str">
        <f t="shared" si="263"/>
        <v/>
      </c>
      <c r="N5610" s="12" t="str">
        <f t="shared" si="264"/>
        <v/>
      </c>
      <c r="O5610" t="str">
        <f t="shared" si="265"/>
        <v/>
      </c>
    </row>
    <row r="5611" spans="1:15" x14ac:dyDescent="0.25">
      <c r="A5611">
        <v>1981</v>
      </c>
      <c r="B5611">
        <v>2</v>
      </c>
      <c r="C5611" s="2">
        <v>0.45833333333333331</v>
      </c>
      <c r="D5611">
        <v>4</v>
      </c>
      <c r="E5611">
        <v>4</v>
      </c>
      <c r="F5611" t="s">
        <v>2216</v>
      </c>
      <c r="G5611" t="s">
        <v>5364</v>
      </c>
      <c r="H5611">
        <v>14</v>
      </c>
      <c r="I5611">
        <v>3</v>
      </c>
      <c r="J5611">
        <v>2.64</v>
      </c>
      <c r="K5611">
        <v>3</v>
      </c>
      <c r="L5611">
        <v>21.1</v>
      </c>
      <c r="M5611">
        <f t="shared" si="263"/>
        <v>2</v>
      </c>
      <c r="N5611" s="12">
        <f t="shared" si="264"/>
        <v>1.3194444444444446E-2</v>
      </c>
      <c r="O5611">
        <f t="shared" si="265"/>
        <v>11</v>
      </c>
    </row>
    <row r="5612" spans="1:15" x14ac:dyDescent="0.25">
      <c r="A5612">
        <v>1981</v>
      </c>
      <c r="B5612">
        <v>2</v>
      </c>
      <c r="C5612" s="2">
        <v>0.43611111111111112</v>
      </c>
      <c r="G5612" t="s">
        <v>5363</v>
      </c>
      <c r="H5612">
        <v>14</v>
      </c>
      <c r="I5612">
        <v>3</v>
      </c>
      <c r="J5612">
        <v>0</v>
      </c>
      <c r="K5612">
        <v>0.28000000000000003</v>
      </c>
      <c r="L5612">
        <v>20.100000000000001</v>
      </c>
      <c r="M5612" t="str">
        <f t="shared" si="263"/>
        <v/>
      </c>
      <c r="N5612" s="12" t="str">
        <f t="shared" si="264"/>
        <v/>
      </c>
      <c r="O5612" t="str">
        <f t="shared" si="265"/>
        <v/>
      </c>
    </row>
    <row r="5613" spans="1:15" x14ac:dyDescent="0.25">
      <c r="A5613">
        <v>1981</v>
      </c>
      <c r="B5613">
        <v>2</v>
      </c>
      <c r="C5613" s="2">
        <v>0.4291666666666667</v>
      </c>
      <c r="D5613">
        <v>1</v>
      </c>
      <c r="E5613">
        <v>10</v>
      </c>
      <c r="F5613" t="s">
        <v>2249</v>
      </c>
      <c r="G5613" t="s">
        <v>5300</v>
      </c>
      <c r="H5613">
        <v>14</v>
      </c>
      <c r="I5613">
        <v>3</v>
      </c>
      <c r="J5613">
        <v>0.28000000000000003</v>
      </c>
      <c r="K5613">
        <v>-0.27</v>
      </c>
      <c r="L5613">
        <v>21.5</v>
      </c>
      <c r="M5613" t="str">
        <f t="shared" si="263"/>
        <v/>
      </c>
      <c r="N5613" s="12" t="str">
        <f t="shared" si="264"/>
        <v/>
      </c>
      <c r="O5613" t="str">
        <f t="shared" si="265"/>
        <v/>
      </c>
    </row>
    <row r="5614" spans="1:15" x14ac:dyDescent="0.25">
      <c r="A5614">
        <v>1981</v>
      </c>
      <c r="B5614">
        <v>2</v>
      </c>
      <c r="C5614" s="2">
        <v>0.40972222222222227</v>
      </c>
      <c r="D5614">
        <v>2</v>
      </c>
      <c r="E5614">
        <v>10</v>
      </c>
      <c r="F5614" t="s">
        <v>2249</v>
      </c>
      <c r="G5614" t="s">
        <v>5328</v>
      </c>
      <c r="H5614">
        <v>14</v>
      </c>
      <c r="I5614">
        <v>3</v>
      </c>
      <c r="J5614">
        <v>-0.27</v>
      </c>
      <c r="K5614">
        <v>-1.33</v>
      </c>
      <c r="L5614">
        <v>24.2</v>
      </c>
      <c r="M5614" t="str">
        <f t="shared" si="263"/>
        <v/>
      </c>
      <c r="N5614" s="12" t="str">
        <f t="shared" si="264"/>
        <v/>
      </c>
      <c r="O5614" t="str">
        <f t="shared" si="265"/>
        <v/>
      </c>
    </row>
    <row r="5615" spans="1:15" x14ac:dyDescent="0.25">
      <c r="A5615">
        <v>1981</v>
      </c>
      <c r="B5615">
        <v>2</v>
      </c>
      <c r="C5615" s="2">
        <v>0.39027777777777778</v>
      </c>
      <c r="D5615">
        <v>3</v>
      </c>
      <c r="E5615">
        <v>12</v>
      </c>
      <c r="F5615" t="s">
        <v>2203</v>
      </c>
      <c r="G5615" t="s">
        <v>5362</v>
      </c>
      <c r="H5615">
        <v>14</v>
      </c>
      <c r="I5615">
        <v>3</v>
      </c>
      <c r="J5615">
        <v>-1.33</v>
      </c>
      <c r="K5615">
        <v>-1.83</v>
      </c>
      <c r="L5615">
        <v>25.5</v>
      </c>
      <c r="M5615" t="str">
        <f t="shared" si="263"/>
        <v/>
      </c>
      <c r="N5615" s="12" t="str">
        <f t="shared" si="264"/>
        <v/>
      </c>
      <c r="O5615" t="str">
        <f t="shared" si="265"/>
        <v/>
      </c>
    </row>
    <row r="5616" spans="1:15" x14ac:dyDescent="0.25">
      <c r="A5616">
        <v>1981</v>
      </c>
      <c r="B5616">
        <v>2</v>
      </c>
      <c r="C5616" s="2">
        <v>0.37083333333333335</v>
      </c>
      <c r="D5616">
        <v>4</v>
      </c>
      <c r="E5616">
        <v>7</v>
      </c>
      <c r="F5616" t="s">
        <v>5361</v>
      </c>
      <c r="G5616" t="s">
        <v>5038</v>
      </c>
      <c r="H5616">
        <v>14</v>
      </c>
      <c r="I5616">
        <v>3</v>
      </c>
      <c r="J5616">
        <v>-1.83</v>
      </c>
      <c r="K5616">
        <v>-0.67</v>
      </c>
      <c r="L5616">
        <v>22</v>
      </c>
      <c r="M5616" t="str">
        <f t="shared" si="263"/>
        <v/>
      </c>
      <c r="N5616" s="12" t="str">
        <f t="shared" si="264"/>
        <v/>
      </c>
      <c r="O5616" t="str">
        <f t="shared" si="265"/>
        <v/>
      </c>
    </row>
    <row r="5617" spans="1:15" x14ac:dyDescent="0.25">
      <c r="A5617">
        <v>1981</v>
      </c>
      <c r="B5617">
        <v>2</v>
      </c>
      <c r="C5617" s="2">
        <v>0.34930555555555554</v>
      </c>
      <c r="D5617">
        <v>1</v>
      </c>
      <c r="E5617">
        <v>10</v>
      </c>
      <c r="F5617" t="s">
        <v>1747</v>
      </c>
      <c r="G5617" t="s">
        <v>5360</v>
      </c>
      <c r="H5617">
        <v>14</v>
      </c>
      <c r="I5617">
        <v>3</v>
      </c>
      <c r="J5617">
        <v>0.67</v>
      </c>
      <c r="K5617">
        <v>0.54</v>
      </c>
      <c r="L5617">
        <v>21.4</v>
      </c>
      <c r="M5617" t="str">
        <f t="shared" si="263"/>
        <v/>
      </c>
      <c r="N5617" s="12" t="str">
        <f t="shared" si="264"/>
        <v/>
      </c>
      <c r="O5617" t="str">
        <f t="shared" si="265"/>
        <v/>
      </c>
    </row>
    <row r="5618" spans="1:15" x14ac:dyDescent="0.25">
      <c r="A5618">
        <v>1981</v>
      </c>
      <c r="B5618">
        <v>2</v>
      </c>
      <c r="C5618" s="2">
        <v>0.33888888888888885</v>
      </c>
      <c r="D5618">
        <v>2</v>
      </c>
      <c r="E5618">
        <v>7</v>
      </c>
      <c r="F5618" t="s">
        <v>1734</v>
      </c>
      <c r="G5618" t="s">
        <v>5324</v>
      </c>
      <c r="H5618">
        <v>14</v>
      </c>
      <c r="I5618">
        <v>3</v>
      </c>
      <c r="J5618">
        <v>0.54</v>
      </c>
      <c r="K5618">
        <v>-0.16</v>
      </c>
      <c r="L5618">
        <v>19.399999999999999</v>
      </c>
      <c r="M5618" t="str">
        <f t="shared" si="263"/>
        <v/>
      </c>
      <c r="N5618" s="12" t="str">
        <f t="shared" si="264"/>
        <v/>
      </c>
      <c r="O5618" t="str">
        <f t="shared" si="265"/>
        <v/>
      </c>
    </row>
    <row r="5619" spans="1:15" x14ac:dyDescent="0.25">
      <c r="A5619">
        <v>1981</v>
      </c>
      <c r="B5619">
        <v>2</v>
      </c>
      <c r="C5619" s="2">
        <v>0.32847222222222222</v>
      </c>
      <c r="D5619">
        <v>3</v>
      </c>
      <c r="E5619">
        <v>7</v>
      </c>
      <c r="F5619" t="s">
        <v>1734</v>
      </c>
      <c r="G5619" t="s">
        <v>5359</v>
      </c>
      <c r="H5619">
        <v>14</v>
      </c>
      <c r="I5619">
        <v>3</v>
      </c>
      <c r="J5619">
        <v>-0.16</v>
      </c>
      <c r="K5619">
        <v>-1.44</v>
      </c>
      <c r="L5619">
        <v>16.2</v>
      </c>
      <c r="M5619" t="str">
        <f t="shared" si="263"/>
        <v/>
      </c>
      <c r="N5619" s="12" t="str">
        <f t="shared" si="264"/>
        <v/>
      </c>
      <c r="O5619" t="str">
        <f t="shared" si="265"/>
        <v/>
      </c>
    </row>
    <row r="5620" spans="1:15" x14ac:dyDescent="0.25">
      <c r="A5620">
        <v>1981</v>
      </c>
      <c r="B5620">
        <v>2</v>
      </c>
      <c r="C5620" s="2">
        <v>0.31805555555555554</v>
      </c>
      <c r="D5620">
        <v>4</v>
      </c>
      <c r="E5620">
        <v>7</v>
      </c>
      <c r="F5620" t="s">
        <v>1734</v>
      </c>
      <c r="G5620" t="s">
        <v>5358</v>
      </c>
      <c r="H5620">
        <v>14</v>
      </c>
      <c r="I5620">
        <v>3</v>
      </c>
      <c r="J5620">
        <v>-1.44</v>
      </c>
      <c r="K5620">
        <v>-1.4</v>
      </c>
      <c r="L5620">
        <v>16.2</v>
      </c>
      <c r="M5620" t="str">
        <f t="shared" si="263"/>
        <v/>
      </c>
      <c r="N5620" s="12" t="str">
        <f t="shared" si="264"/>
        <v/>
      </c>
      <c r="O5620" t="str">
        <f t="shared" si="265"/>
        <v/>
      </c>
    </row>
    <row r="5621" spans="1:15" x14ac:dyDescent="0.25">
      <c r="A5621">
        <v>1981</v>
      </c>
      <c r="B5621">
        <v>2</v>
      </c>
      <c r="C5621" s="2">
        <v>0.30763888888888891</v>
      </c>
      <c r="D5621">
        <v>1</v>
      </c>
      <c r="E5621">
        <v>10</v>
      </c>
      <c r="F5621" t="s">
        <v>2126</v>
      </c>
      <c r="G5621" t="s">
        <v>5357</v>
      </c>
      <c r="H5621">
        <v>14</v>
      </c>
      <c r="I5621">
        <v>3</v>
      </c>
      <c r="J5621">
        <v>1.4</v>
      </c>
      <c r="K5621">
        <v>1.67</v>
      </c>
      <c r="L5621">
        <v>15.5</v>
      </c>
      <c r="M5621" t="str">
        <f t="shared" si="263"/>
        <v/>
      </c>
      <c r="N5621" s="12" t="str">
        <f t="shared" si="264"/>
        <v/>
      </c>
      <c r="O5621" t="str">
        <f t="shared" si="265"/>
        <v/>
      </c>
    </row>
    <row r="5622" spans="1:15" x14ac:dyDescent="0.25">
      <c r="A5622">
        <v>1981</v>
      </c>
      <c r="B5622">
        <v>2</v>
      </c>
      <c r="C5622" s="2">
        <v>0.28819444444444448</v>
      </c>
      <c r="D5622">
        <v>2</v>
      </c>
      <c r="E5622">
        <v>4</v>
      </c>
      <c r="F5622" t="s">
        <v>2264</v>
      </c>
      <c r="G5622" t="s">
        <v>5279</v>
      </c>
      <c r="H5622">
        <v>14</v>
      </c>
      <c r="I5622">
        <v>3</v>
      </c>
      <c r="J5622">
        <v>1.67</v>
      </c>
      <c r="K5622">
        <v>2.06</v>
      </c>
      <c r="L5622">
        <v>14.4</v>
      </c>
      <c r="M5622" t="str">
        <f t="shared" si="263"/>
        <v/>
      </c>
      <c r="N5622" s="12" t="str">
        <f t="shared" si="264"/>
        <v/>
      </c>
      <c r="O5622" t="str">
        <f t="shared" si="265"/>
        <v/>
      </c>
    </row>
    <row r="5623" spans="1:15" x14ac:dyDescent="0.25">
      <c r="A5623">
        <v>1981</v>
      </c>
      <c r="B5623">
        <v>2</v>
      </c>
      <c r="C5623" s="2">
        <v>0.26874999999999999</v>
      </c>
      <c r="D5623">
        <v>1</v>
      </c>
      <c r="E5623">
        <v>10</v>
      </c>
      <c r="F5623" t="s">
        <v>2220</v>
      </c>
      <c r="G5623" t="s">
        <v>5356</v>
      </c>
      <c r="H5623">
        <v>14</v>
      </c>
      <c r="I5623">
        <v>3</v>
      </c>
      <c r="J5623">
        <v>2.06</v>
      </c>
      <c r="K5623">
        <v>1.52</v>
      </c>
      <c r="L5623">
        <v>15.4</v>
      </c>
      <c r="M5623" t="str">
        <f t="shared" si="263"/>
        <v/>
      </c>
      <c r="N5623" s="12" t="str">
        <f t="shared" si="264"/>
        <v/>
      </c>
      <c r="O5623" t="str">
        <f t="shared" si="265"/>
        <v/>
      </c>
    </row>
    <row r="5624" spans="1:15" x14ac:dyDescent="0.25">
      <c r="A5624">
        <v>1981</v>
      </c>
      <c r="B5624">
        <v>2</v>
      </c>
      <c r="C5624" s="2">
        <v>0.24930555555555556</v>
      </c>
      <c r="D5624">
        <v>2</v>
      </c>
      <c r="E5624">
        <v>10</v>
      </c>
      <c r="F5624" t="s">
        <v>2220</v>
      </c>
      <c r="G5624" t="s">
        <v>5355</v>
      </c>
      <c r="H5624">
        <v>14</v>
      </c>
      <c r="I5624">
        <v>3</v>
      </c>
      <c r="J5624">
        <v>1.52</v>
      </c>
      <c r="K5624">
        <v>3.25</v>
      </c>
      <c r="L5624">
        <v>11.6</v>
      </c>
      <c r="M5624" t="str">
        <f t="shared" si="263"/>
        <v/>
      </c>
      <c r="N5624" s="12" t="str">
        <f t="shared" si="264"/>
        <v/>
      </c>
      <c r="O5624" t="str">
        <f t="shared" si="265"/>
        <v/>
      </c>
    </row>
    <row r="5625" spans="1:15" x14ac:dyDescent="0.25">
      <c r="A5625">
        <v>1981</v>
      </c>
      <c r="B5625">
        <v>2</v>
      </c>
      <c r="C5625" s="2">
        <v>0.2298611111111111</v>
      </c>
      <c r="D5625">
        <v>1</v>
      </c>
      <c r="E5625">
        <v>10</v>
      </c>
      <c r="F5625" t="s">
        <v>1799</v>
      </c>
      <c r="G5625" t="s">
        <v>5354</v>
      </c>
      <c r="H5625">
        <v>14</v>
      </c>
      <c r="I5625">
        <v>3</v>
      </c>
      <c r="J5625">
        <v>3.25</v>
      </c>
      <c r="K5625">
        <v>3.24</v>
      </c>
      <c r="L5625">
        <v>11.4</v>
      </c>
      <c r="M5625" t="str">
        <f t="shared" si="263"/>
        <v/>
      </c>
      <c r="N5625" s="12" t="str">
        <f t="shared" si="264"/>
        <v/>
      </c>
      <c r="O5625" t="str">
        <f t="shared" si="265"/>
        <v/>
      </c>
    </row>
    <row r="5626" spans="1:15" x14ac:dyDescent="0.25">
      <c r="A5626">
        <v>1981</v>
      </c>
      <c r="B5626">
        <v>2</v>
      </c>
      <c r="C5626" s="2">
        <v>0.21041666666666667</v>
      </c>
      <c r="D5626">
        <v>2</v>
      </c>
      <c r="E5626">
        <v>6</v>
      </c>
      <c r="F5626" t="s">
        <v>5329</v>
      </c>
      <c r="G5626" t="s">
        <v>4995</v>
      </c>
      <c r="H5626">
        <v>14</v>
      </c>
      <c r="I5626">
        <v>3</v>
      </c>
      <c r="J5626">
        <v>3.24</v>
      </c>
      <c r="K5626">
        <v>2.54</v>
      </c>
      <c r="L5626">
        <v>12.6</v>
      </c>
      <c r="M5626" t="str">
        <f t="shared" si="263"/>
        <v/>
      </c>
      <c r="N5626" s="12" t="str">
        <f t="shared" si="264"/>
        <v/>
      </c>
      <c r="O5626" t="str">
        <f t="shared" si="265"/>
        <v/>
      </c>
    </row>
    <row r="5627" spans="1:15" x14ac:dyDescent="0.25">
      <c r="A5627">
        <v>1981</v>
      </c>
      <c r="B5627">
        <v>2</v>
      </c>
      <c r="C5627" s="2">
        <v>0.19097222222222221</v>
      </c>
      <c r="D5627">
        <v>3</v>
      </c>
      <c r="E5627">
        <v>6</v>
      </c>
      <c r="F5627" t="s">
        <v>5329</v>
      </c>
      <c r="G5627" t="s">
        <v>5353</v>
      </c>
      <c r="H5627">
        <v>14</v>
      </c>
      <c r="I5627">
        <v>3</v>
      </c>
      <c r="J5627">
        <v>2.54</v>
      </c>
      <c r="K5627">
        <v>1.8</v>
      </c>
      <c r="L5627">
        <v>13.9</v>
      </c>
      <c r="M5627" t="str">
        <f t="shared" si="263"/>
        <v/>
      </c>
      <c r="N5627" s="12" t="str">
        <f t="shared" si="264"/>
        <v/>
      </c>
      <c r="O5627" t="str">
        <f t="shared" si="265"/>
        <v/>
      </c>
    </row>
    <row r="5628" spans="1:15" x14ac:dyDescent="0.25">
      <c r="A5628">
        <v>1981</v>
      </c>
      <c r="B5628">
        <v>2</v>
      </c>
      <c r="C5628" s="2">
        <v>0.17152777777777775</v>
      </c>
      <c r="D5628">
        <v>4</v>
      </c>
      <c r="E5628">
        <v>2</v>
      </c>
      <c r="F5628" t="s">
        <v>5351</v>
      </c>
      <c r="G5628" t="s">
        <v>5352</v>
      </c>
      <c r="H5628">
        <v>14</v>
      </c>
      <c r="I5628">
        <v>3</v>
      </c>
      <c r="J5628">
        <v>1.8</v>
      </c>
      <c r="K5628">
        <v>-0.74</v>
      </c>
      <c r="L5628">
        <v>20</v>
      </c>
      <c r="M5628" t="str">
        <f t="shared" si="263"/>
        <v/>
      </c>
      <c r="N5628" s="12" t="str">
        <f t="shared" si="264"/>
        <v/>
      </c>
      <c r="O5628" t="str">
        <f t="shared" si="265"/>
        <v/>
      </c>
    </row>
    <row r="5629" spans="1:15" x14ac:dyDescent="0.25">
      <c r="A5629">
        <v>1981</v>
      </c>
      <c r="B5629">
        <v>2</v>
      </c>
      <c r="C5629" s="2">
        <v>0.14861111111111111</v>
      </c>
      <c r="D5629">
        <v>1</v>
      </c>
      <c r="E5629">
        <v>10</v>
      </c>
      <c r="F5629" t="s">
        <v>5351</v>
      </c>
      <c r="G5629" t="s">
        <v>5314</v>
      </c>
      <c r="H5629">
        <v>14</v>
      </c>
      <c r="I5629">
        <v>3</v>
      </c>
      <c r="J5629">
        <v>0.74</v>
      </c>
      <c r="K5629">
        <v>0.2</v>
      </c>
      <c r="L5629">
        <v>18.3</v>
      </c>
      <c r="M5629" t="str">
        <f t="shared" si="263"/>
        <v/>
      </c>
      <c r="N5629" s="12" t="str">
        <f t="shared" si="264"/>
        <v/>
      </c>
      <c r="O5629" t="str">
        <f t="shared" si="265"/>
        <v/>
      </c>
    </row>
    <row r="5630" spans="1:15" x14ac:dyDescent="0.25">
      <c r="A5630">
        <v>1981</v>
      </c>
      <c r="B5630">
        <v>2</v>
      </c>
      <c r="C5630" s="2">
        <v>0.12708333333333333</v>
      </c>
      <c r="D5630">
        <v>2</v>
      </c>
      <c r="E5630">
        <v>10</v>
      </c>
      <c r="F5630" t="s">
        <v>5351</v>
      </c>
      <c r="G5630" t="s">
        <v>5318</v>
      </c>
      <c r="H5630">
        <v>14</v>
      </c>
      <c r="I5630">
        <v>3</v>
      </c>
      <c r="J5630">
        <v>0.2</v>
      </c>
      <c r="K5630">
        <v>-0.49</v>
      </c>
      <c r="L5630">
        <v>16.2</v>
      </c>
      <c r="M5630" t="str">
        <f t="shared" si="263"/>
        <v/>
      </c>
      <c r="N5630" s="12" t="str">
        <f t="shared" si="264"/>
        <v/>
      </c>
      <c r="O5630" t="str">
        <f t="shared" si="265"/>
        <v/>
      </c>
    </row>
    <row r="5631" spans="1:15" x14ac:dyDescent="0.25">
      <c r="A5631">
        <v>1981</v>
      </c>
      <c r="B5631">
        <v>2</v>
      </c>
      <c r="C5631" s="2">
        <v>0.10555555555555556</v>
      </c>
      <c r="D5631">
        <v>3</v>
      </c>
      <c r="E5631">
        <v>10</v>
      </c>
      <c r="F5631" t="s">
        <v>5351</v>
      </c>
      <c r="G5631" t="s">
        <v>5350</v>
      </c>
      <c r="H5631">
        <v>14</v>
      </c>
      <c r="I5631">
        <v>3</v>
      </c>
      <c r="J5631">
        <v>-0.49</v>
      </c>
      <c r="K5631">
        <v>2.65</v>
      </c>
      <c r="L5631">
        <v>24.9</v>
      </c>
      <c r="M5631" t="str">
        <f t="shared" si="263"/>
        <v/>
      </c>
      <c r="N5631" s="12" t="str">
        <f t="shared" si="264"/>
        <v/>
      </c>
      <c r="O5631" t="str">
        <f t="shared" si="265"/>
        <v/>
      </c>
    </row>
    <row r="5632" spans="1:15" x14ac:dyDescent="0.25">
      <c r="A5632">
        <v>1981</v>
      </c>
      <c r="B5632">
        <v>2</v>
      </c>
      <c r="C5632" s="2">
        <v>8.3333333333333329E-2</v>
      </c>
      <c r="D5632">
        <v>1</v>
      </c>
      <c r="E5632">
        <v>10</v>
      </c>
      <c r="F5632" t="s">
        <v>2266</v>
      </c>
      <c r="G5632" t="s">
        <v>5319</v>
      </c>
      <c r="H5632">
        <v>14</v>
      </c>
      <c r="I5632">
        <v>3</v>
      </c>
      <c r="J5632">
        <v>2.65</v>
      </c>
      <c r="K5632">
        <v>2.52</v>
      </c>
      <c r="L5632">
        <v>24.2</v>
      </c>
      <c r="M5632" t="str">
        <f t="shared" si="263"/>
        <v/>
      </c>
      <c r="N5632" s="12" t="str">
        <f t="shared" si="264"/>
        <v/>
      </c>
      <c r="O5632" t="str">
        <f t="shared" si="265"/>
        <v/>
      </c>
    </row>
    <row r="5633" spans="1:15" x14ac:dyDescent="0.25">
      <c r="A5633">
        <v>1981</v>
      </c>
      <c r="B5633">
        <v>2</v>
      </c>
      <c r="C5633" s="2">
        <v>7.9166666666666663E-2</v>
      </c>
      <c r="D5633">
        <v>2</v>
      </c>
      <c r="E5633">
        <v>7</v>
      </c>
      <c r="F5633" t="s">
        <v>2154</v>
      </c>
      <c r="G5633" t="s">
        <v>5349</v>
      </c>
      <c r="H5633">
        <v>14</v>
      </c>
      <c r="I5633">
        <v>3</v>
      </c>
      <c r="J5633">
        <v>2.52</v>
      </c>
      <c r="K5633">
        <v>3.78</v>
      </c>
      <c r="L5633">
        <v>28.3</v>
      </c>
      <c r="M5633" t="str">
        <f t="shared" si="263"/>
        <v/>
      </c>
      <c r="N5633" s="12" t="str">
        <f t="shared" si="264"/>
        <v/>
      </c>
      <c r="O5633" t="str">
        <f t="shared" si="265"/>
        <v/>
      </c>
    </row>
    <row r="5634" spans="1:15" x14ac:dyDescent="0.25">
      <c r="A5634">
        <v>1981</v>
      </c>
      <c r="B5634">
        <v>2</v>
      </c>
      <c r="C5634" s="2">
        <v>5.6944444444444443E-2</v>
      </c>
      <c r="D5634">
        <v>1</v>
      </c>
      <c r="E5634">
        <v>10</v>
      </c>
      <c r="F5634" t="s">
        <v>2118</v>
      </c>
      <c r="G5634" t="s">
        <v>5283</v>
      </c>
      <c r="H5634">
        <v>14</v>
      </c>
      <c r="I5634">
        <v>3</v>
      </c>
      <c r="J5634">
        <v>3.78</v>
      </c>
      <c r="K5634">
        <v>3.23</v>
      </c>
      <c r="L5634">
        <v>26.2</v>
      </c>
      <c r="M5634" t="str">
        <f t="shared" si="263"/>
        <v/>
      </c>
      <c r="N5634" s="12" t="str">
        <f t="shared" si="264"/>
        <v/>
      </c>
      <c r="O5634" t="str">
        <f t="shared" si="265"/>
        <v/>
      </c>
    </row>
    <row r="5635" spans="1:15" x14ac:dyDescent="0.25">
      <c r="A5635">
        <v>1981</v>
      </c>
      <c r="B5635">
        <v>2</v>
      </c>
      <c r="C5635" s="2">
        <v>5.5555555555555552E-2</v>
      </c>
      <c r="D5635">
        <v>2</v>
      </c>
      <c r="E5635">
        <v>10</v>
      </c>
      <c r="F5635" t="s">
        <v>2118</v>
      </c>
      <c r="G5635" t="s">
        <v>5283</v>
      </c>
      <c r="H5635">
        <v>14</v>
      </c>
      <c r="I5635">
        <v>3</v>
      </c>
      <c r="J5635">
        <v>3.23</v>
      </c>
      <c r="K5635">
        <v>2.54</v>
      </c>
      <c r="L5635">
        <v>23.9</v>
      </c>
      <c r="M5635" t="str">
        <f t="shared" si="263"/>
        <v/>
      </c>
      <c r="N5635" s="12" t="str">
        <f t="shared" si="264"/>
        <v/>
      </c>
      <c r="O5635" t="str">
        <f t="shared" si="265"/>
        <v/>
      </c>
    </row>
    <row r="5636" spans="1:15" x14ac:dyDescent="0.25">
      <c r="A5636">
        <v>1981</v>
      </c>
      <c r="B5636">
        <v>2</v>
      </c>
      <c r="C5636" s="2">
        <v>5.2777777777777778E-2</v>
      </c>
      <c r="D5636">
        <v>3</v>
      </c>
      <c r="E5636">
        <v>10</v>
      </c>
      <c r="F5636" t="s">
        <v>2118</v>
      </c>
      <c r="G5636" t="s">
        <v>5348</v>
      </c>
      <c r="H5636">
        <v>14</v>
      </c>
      <c r="I5636">
        <v>3</v>
      </c>
      <c r="J5636">
        <v>2.54</v>
      </c>
      <c r="K5636">
        <v>4.84</v>
      </c>
      <c r="L5636">
        <v>31.8</v>
      </c>
      <c r="M5636" t="str">
        <f t="shared" ref="M5636:M5699" si="266">IF(AND(H5636=H5635,I5636=I5635),"",$B5636)</f>
        <v/>
      </c>
      <c r="N5636" s="12" t="str">
        <f t="shared" ref="N5636:N5699" si="267">IF(NOT(ISNUMBER(M5636)),"",
IF(AND($C5636=0.625,$B5636=1),TIME(0,0,0),
(($C$3-C5636)+0.625*(B5636-1))/60))</f>
        <v/>
      </c>
      <c r="O5636" t="str">
        <f t="shared" ref="O5636:O5699" si="268">IF(N5636&lt;&gt;"",ABS(H5636-I5636),"")</f>
        <v/>
      </c>
    </row>
    <row r="5637" spans="1:15" x14ac:dyDescent="0.25">
      <c r="A5637">
        <v>1981</v>
      </c>
      <c r="B5637">
        <v>2</v>
      </c>
      <c r="C5637" s="2">
        <v>4.6527777777777779E-2</v>
      </c>
      <c r="D5637">
        <v>1</v>
      </c>
      <c r="E5637">
        <v>10</v>
      </c>
      <c r="F5637" t="s">
        <v>2164</v>
      </c>
      <c r="G5637" t="s">
        <v>5324</v>
      </c>
      <c r="H5637">
        <v>14</v>
      </c>
      <c r="I5637">
        <v>3</v>
      </c>
      <c r="J5637">
        <v>4.84</v>
      </c>
      <c r="K5637">
        <v>4.1399999999999997</v>
      </c>
      <c r="L5637">
        <v>29.2</v>
      </c>
      <c r="M5637" t="str">
        <f t="shared" si="266"/>
        <v/>
      </c>
      <c r="N5637" s="12" t="str">
        <f t="shared" si="267"/>
        <v/>
      </c>
      <c r="O5637" t="str">
        <f t="shared" si="268"/>
        <v/>
      </c>
    </row>
    <row r="5638" spans="1:15" x14ac:dyDescent="0.25">
      <c r="A5638">
        <v>1981</v>
      </c>
      <c r="B5638">
        <v>2</v>
      </c>
      <c r="C5638" s="2">
        <v>4.3055555555555562E-2</v>
      </c>
      <c r="D5638">
        <v>2</v>
      </c>
      <c r="E5638">
        <v>10</v>
      </c>
      <c r="F5638" t="s">
        <v>2164</v>
      </c>
      <c r="G5638" t="s">
        <v>5347</v>
      </c>
      <c r="H5638">
        <v>14</v>
      </c>
      <c r="I5638">
        <v>3</v>
      </c>
      <c r="J5638">
        <v>4.1399999999999997</v>
      </c>
      <c r="K5638">
        <v>3.13</v>
      </c>
      <c r="L5638">
        <v>25.7</v>
      </c>
      <c r="M5638" t="str">
        <f t="shared" si="266"/>
        <v/>
      </c>
      <c r="N5638" s="12" t="str">
        <f t="shared" si="267"/>
        <v/>
      </c>
      <c r="O5638" t="str">
        <f t="shared" si="268"/>
        <v/>
      </c>
    </row>
    <row r="5639" spans="1:15" x14ac:dyDescent="0.25">
      <c r="A5639">
        <v>1981</v>
      </c>
      <c r="B5639">
        <v>2</v>
      </c>
      <c r="C5639" s="2">
        <v>4.027777777777778E-2</v>
      </c>
      <c r="D5639">
        <v>3</v>
      </c>
      <c r="E5639">
        <v>10</v>
      </c>
      <c r="F5639" t="s">
        <v>2164</v>
      </c>
      <c r="G5639" t="s">
        <v>5346</v>
      </c>
      <c r="H5639">
        <v>14</v>
      </c>
      <c r="I5639">
        <v>3</v>
      </c>
      <c r="J5639">
        <v>3.13</v>
      </c>
      <c r="K5639">
        <v>2.7</v>
      </c>
      <c r="L5639">
        <v>24.3</v>
      </c>
      <c r="M5639" t="str">
        <f t="shared" si="266"/>
        <v/>
      </c>
      <c r="N5639" s="12" t="str">
        <f t="shared" si="267"/>
        <v/>
      </c>
      <c r="O5639" t="str">
        <f t="shared" si="268"/>
        <v/>
      </c>
    </row>
    <row r="5640" spans="1:15" x14ac:dyDescent="0.25">
      <c r="A5640">
        <v>1981</v>
      </c>
      <c r="B5640">
        <v>2</v>
      </c>
      <c r="C5640" s="2">
        <v>3.7499999999999999E-2</v>
      </c>
      <c r="D5640">
        <v>4</v>
      </c>
      <c r="E5640">
        <v>10</v>
      </c>
      <c r="F5640" t="s">
        <v>2164</v>
      </c>
      <c r="G5640" t="s">
        <v>5345</v>
      </c>
      <c r="H5640">
        <v>14</v>
      </c>
      <c r="I5640">
        <v>3</v>
      </c>
      <c r="J5640">
        <v>2.7</v>
      </c>
      <c r="K5640">
        <v>0.28000000000000003</v>
      </c>
      <c r="L5640">
        <v>17.100000000000001</v>
      </c>
      <c r="M5640" t="str">
        <f t="shared" si="266"/>
        <v/>
      </c>
      <c r="N5640" s="12" t="str">
        <f t="shared" si="267"/>
        <v/>
      </c>
      <c r="O5640" t="str">
        <f t="shared" si="268"/>
        <v/>
      </c>
    </row>
    <row r="5641" spans="1:15" x14ac:dyDescent="0.25">
      <c r="A5641">
        <v>1981</v>
      </c>
      <c r="B5641">
        <v>2</v>
      </c>
      <c r="C5641" s="2">
        <v>2.9861111111111113E-2</v>
      </c>
      <c r="D5641">
        <v>1</v>
      </c>
      <c r="E5641">
        <v>10</v>
      </c>
      <c r="F5641" t="s">
        <v>2218</v>
      </c>
      <c r="G5641" t="s">
        <v>5303</v>
      </c>
      <c r="H5641">
        <v>14</v>
      </c>
      <c r="I5641">
        <v>3</v>
      </c>
      <c r="J5641">
        <v>-0.28000000000000003</v>
      </c>
      <c r="K5641">
        <v>-0.04</v>
      </c>
      <c r="L5641">
        <v>16.3</v>
      </c>
      <c r="M5641" t="str">
        <f t="shared" si="266"/>
        <v/>
      </c>
      <c r="N5641" s="12" t="str">
        <f t="shared" si="267"/>
        <v/>
      </c>
      <c r="O5641" t="str">
        <f t="shared" si="268"/>
        <v/>
      </c>
    </row>
    <row r="5642" spans="1:15" x14ac:dyDescent="0.25">
      <c r="A5642">
        <v>1981</v>
      </c>
      <c r="G5642" t="s">
        <v>363</v>
      </c>
      <c r="H5642">
        <v>14</v>
      </c>
      <c r="I5642">
        <v>3</v>
      </c>
      <c r="J5642">
        <v>-0.04</v>
      </c>
      <c r="K5642">
        <v>0</v>
      </c>
      <c r="M5642" t="str">
        <f t="shared" si="266"/>
        <v/>
      </c>
      <c r="N5642" s="12" t="str">
        <f t="shared" si="267"/>
        <v/>
      </c>
      <c r="O5642" t="str">
        <f t="shared" si="268"/>
        <v/>
      </c>
    </row>
    <row r="5643" spans="1:15" x14ac:dyDescent="0.25">
      <c r="A5643">
        <v>1981</v>
      </c>
      <c r="B5643">
        <v>3</v>
      </c>
      <c r="C5643" s="2">
        <v>0.625</v>
      </c>
      <c r="G5643" t="s">
        <v>5344</v>
      </c>
      <c r="H5643">
        <v>14</v>
      </c>
      <c r="I5643">
        <v>3</v>
      </c>
      <c r="J5643">
        <v>0</v>
      </c>
      <c r="K5643">
        <v>0.54</v>
      </c>
      <c r="L5643">
        <v>14.6</v>
      </c>
      <c r="M5643" t="str">
        <f t="shared" si="266"/>
        <v/>
      </c>
      <c r="N5643" s="12" t="str">
        <f t="shared" si="267"/>
        <v/>
      </c>
      <c r="O5643" t="str">
        <f t="shared" si="268"/>
        <v/>
      </c>
    </row>
    <row r="5644" spans="1:15" x14ac:dyDescent="0.25">
      <c r="A5644">
        <v>1981</v>
      </c>
      <c r="B5644">
        <v>3</v>
      </c>
      <c r="C5644" s="2">
        <v>0.61944444444444446</v>
      </c>
      <c r="D5644">
        <v>1</v>
      </c>
      <c r="E5644">
        <v>10</v>
      </c>
      <c r="F5644" t="s">
        <v>5308</v>
      </c>
      <c r="H5644">
        <v>14</v>
      </c>
      <c r="I5644">
        <v>3</v>
      </c>
      <c r="J5644">
        <v>0.54</v>
      </c>
      <c r="K5644">
        <v>-0.5</v>
      </c>
      <c r="L5644">
        <v>17.2</v>
      </c>
      <c r="M5644" t="str">
        <f t="shared" si="266"/>
        <v/>
      </c>
      <c r="N5644" s="12" t="str">
        <f t="shared" si="267"/>
        <v/>
      </c>
      <c r="O5644" t="str">
        <f t="shared" si="268"/>
        <v/>
      </c>
    </row>
    <row r="5645" spans="1:15" x14ac:dyDescent="0.25">
      <c r="A5645">
        <v>1981</v>
      </c>
      <c r="B5645">
        <v>3</v>
      </c>
      <c r="C5645" s="2">
        <v>0.60277777777777775</v>
      </c>
      <c r="D5645">
        <v>1</v>
      </c>
      <c r="E5645">
        <v>20</v>
      </c>
      <c r="F5645" t="s">
        <v>2218</v>
      </c>
      <c r="G5645" t="s">
        <v>5310</v>
      </c>
      <c r="H5645">
        <v>14</v>
      </c>
      <c r="I5645">
        <v>3</v>
      </c>
      <c r="J5645">
        <v>-0.5</v>
      </c>
      <c r="K5645">
        <v>-0.27</v>
      </c>
      <c r="L5645">
        <v>16.3</v>
      </c>
      <c r="M5645" t="str">
        <f t="shared" si="266"/>
        <v/>
      </c>
      <c r="N5645" s="12" t="str">
        <f t="shared" si="267"/>
        <v/>
      </c>
      <c r="O5645" t="str">
        <f t="shared" si="268"/>
        <v/>
      </c>
    </row>
    <row r="5646" spans="1:15" x14ac:dyDescent="0.25">
      <c r="A5646">
        <v>1981</v>
      </c>
      <c r="B5646">
        <v>3</v>
      </c>
      <c r="C5646" s="2">
        <v>0.58611111111111114</v>
      </c>
      <c r="D5646">
        <v>2</v>
      </c>
      <c r="E5646">
        <v>12</v>
      </c>
      <c r="F5646" t="s">
        <v>2160</v>
      </c>
      <c r="G5646" t="s">
        <v>5343</v>
      </c>
      <c r="H5646">
        <v>14</v>
      </c>
      <c r="I5646">
        <v>3</v>
      </c>
      <c r="J5646">
        <v>-0.27</v>
      </c>
      <c r="K5646">
        <v>1.27</v>
      </c>
      <c r="L5646">
        <v>12.4</v>
      </c>
      <c r="M5646" t="str">
        <f t="shared" si="266"/>
        <v/>
      </c>
      <c r="N5646" s="12" t="str">
        <f t="shared" si="267"/>
        <v/>
      </c>
      <c r="O5646" t="str">
        <f t="shared" si="268"/>
        <v/>
      </c>
    </row>
    <row r="5647" spans="1:15" x14ac:dyDescent="0.25">
      <c r="A5647">
        <v>1981</v>
      </c>
      <c r="B5647">
        <v>3</v>
      </c>
      <c r="C5647" s="2">
        <v>0.56944444444444442</v>
      </c>
      <c r="D5647">
        <v>1</v>
      </c>
      <c r="E5647">
        <v>10</v>
      </c>
      <c r="F5647" t="s">
        <v>2168</v>
      </c>
      <c r="G5647" t="s">
        <v>5342</v>
      </c>
      <c r="H5647">
        <v>14</v>
      </c>
      <c r="I5647">
        <v>3</v>
      </c>
      <c r="J5647">
        <v>1.27</v>
      </c>
      <c r="K5647">
        <v>3.38</v>
      </c>
      <c r="L5647">
        <v>8.1999999999999993</v>
      </c>
      <c r="M5647" t="str">
        <f t="shared" si="266"/>
        <v/>
      </c>
      <c r="N5647" s="12" t="str">
        <f t="shared" si="267"/>
        <v/>
      </c>
      <c r="O5647" t="str">
        <f t="shared" si="268"/>
        <v/>
      </c>
    </row>
    <row r="5648" spans="1:15" x14ac:dyDescent="0.25">
      <c r="A5648">
        <v>1981</v>
      </c>
      <c r="B5648">
        <v>3</v>
      </c>
      <c r="C5648" s="2">
        <v>0.55277777777777781</v>
      </c>
      <c r="D5648">
        <v>1</v>
      </c>
      <c r="E5648">
        <v>10</v>
      </c>
      <c r="F5648" t="s">
        <v>5341</v>
      </c>
      <c r="G5648" t="s">
        <v>5279</v>
      </c>
      <c r="H5648">
        <v>14</v>
      </c>
      <c r="I5648">
        <v>3</v>
      </c>
      <c r="J5648">
        <v>3.38</v>
      </c>
      <c r="K5648">
        <v>3.38</v>
      </c>
      <c r="L5648">
        <v>8</v>
      </c>
      <c r="M5648" t="str">
        <f t="shared" si="266"/>
        <v/>
      </c>
      <c r="N5648" s="12" t="str">
        <f t="shared" si="267"/>
        <v/>
      </c>
      <c r="O5648" t="str">
        <f t="shared" si="268"/>
        <v/>
      </c>
    </row>
    <row r="5649" spans="1:15" x14ac:dyDescent="0.25">
      <c r="A5649">
        <v>1981</v>
      </c>
      <c r="B5649">
        <v>3</v>
      </c>
      <c r="C5649" s="2">
        <v>0.53611111111111109</v>
      </c>
      <c r="D5649">
        <v>2</v>
      </c>
      <c r="E5649">
        <v>6</v>
      </c>
      <c r="F5649" t="s">
        <v>1734</v>
      </c>
      <c r="G5649" t="s">
        <v>5340</v>
      </c>
      <c r="H5649">
        <v>21</v>
      </c>
      <c r="I5649">
        <v>3</v>
      </c>
      <c r="J5649">
        <v>3.38</v>
      </c>
      <c r="K5649">
        <v>7</v>
      </c>
      <c r="L5649">
        <v>3.5</v>
      </c>
      <c r="M5649">
        <f t="shared" si="266"/>
        <v>3</v>
      </c>
      <c r="N5649" s="12">
        <f t="shared" si="267"/>
        <v>2.2314814814814819E-2</v>
      </c>
      <c r="O5649">
        <f t="shared" si="268"/>
        <v>18</v>
      </c>
    </row>
    <row r="5650" spans="1:15" x14ac:dyDescent="0.25">
      <c r="A5650">
        <v>1981</v>
      </c>
      <c r="B5650">
        <v>3</v>
      </c>
      <c r="C5650" s="2">
        <v>0.51666666666666672</v>
      </c>
      <c r="G5650" t="s">
        <v>5339</v>
      </c>
      <c r="H5650">
        <v>21</v>
      </c>
      <c r="I5650">
        <v>3</v>
      </c>
      <c r="J5650">
        <v>0</v>
      </c>
      <c r="K5650">
        <v>-0.38</v>
      </c>
      <c r="L5650">
        <v>3.1</v>
      </c>
      <c r="M5650" t="str">
        <f t="shared" si="266"/>
        <v/>
      </c>
      <c r="N5650" s="12" t="str">
        <f t="shared" si="267"/>
        <v/>
      </c>
      <c r="O5650" t="str">
        <f t="shared" si="268"/>
        <v/>
      </c>
    </row>
    <row r="5651" spans="1:15" x14ac:dyDescent="0.25">
      <c r="A5651">
        <v>1981</v>
      </c>
      <c r="B5651">
        <v>3</v>
      </c>
      <c r="C5651" s="2">
        <v>0.51250000000000007</v>
      </c>
      <c r="D5651">
        <v>1</v>
      </c>
      <c r="E5651">
        <v>10</v>
      </c>
      <c r="F5651" t="s">
        <v>5338</v>
      </c>
      <c r="G5651" t="s">
        <v>5321</v>
      </c>
      <c r="H5651">
        <v>21</v>
      </c>
      <c r="I5651">
        <v>3</v>
      </c>
      <c r="J5651">
        <v>-0.38</v>
      </c>
      <c r="K5651">
        <v>-0.46</v>
      </c>
      <c r="L5651">
        <v>3</v>
      </c>
      <c r="M5651" t="str">
        <f t="shared" si="266"/>
        <v/>
      </c>
      <c r="N5651" s="12" t="str">
        <f t="shared" si="267"/>
        <v/>
      </c>
      <c r="O5651" t="str">
        <f t="shared" si="268"/>
        <v/>
      </c>
    </row>
    <row r="5652" spans="1:15" x14ac:dyDescent="0.25">
      <c r="A5652">
        <v>1981</v>
      </c>
      <c r="B5652">
        <v>3</v>
      </c>
      <c r="C5652" s="2">
        <v>0.49236111111111108</v>
      </c>
      <c r="D5652">
        <v>2</v>
      </c>
      <c r="E5652">
        <v>6</v>
      </c>
      <c r="F5652" t="s">
        <v>1879</v>
      </c>
      <c r="G5652" t="s">
        <v>5337</v>
      </c>
      <c r="H5652">
        <v>21</v>
      </c>
      <c r="I5652">
        <v>3</v>
      </c>
      <c r="J5652">
        <v>-0.46</v>
      </c>
      <c r="K5652">
        <v>1.07</v>
      </c>
      <c r="L5652">
        <v>4.2</v>
      </c>
      <c r="M5652" t="str">
        <f t="shared" si="266"/>
        <v/>
      </c>
      <c r="N5652" s="12" t="str">
        <f t="shared" si="267"/>
        <v/>
      </c>
      <c r="O5652" t="str">
        <f t="shared" si="268"/>
        <v/>
      </c>
    </row>
    <row r="5653" spans="1:15" x14ac:dyDescent="0.25">
      <c r="A5653">
        <v>1981</v>
      </c>
      <c r="B5653">
        <v>3</v>
      </c>
      <c r="C5653" s="2">
        <v>0.47222222222222227</v>
      </c>
      <c r="D5653">
        <v>1</v>
      </c>
      <c r="E5653">
        <v>10</v>
      </c>
      <c r="F5653" t="s">
        <v>1835</v>
      </c>
      <c r="G5653" t="s">
        <v>5320</v>
      </c>
      <c r="H5653">
        <v>21</v>
      </c>
      <c r="I5653">
        <v>3</v>
      </c>
      <c r="J5653">
        <v>1.07</v>
      </c>
      <c r="K5653">
        <v>0.93</v>
      </c>
      <c r="L5653">
        <v>3.9</v>
      </c>
      <c r="M5653" t="str">
        <f t="shared" si="266"/>
        <v/>
      </c>
      <c r="N5653" s="12" t="str">
        <f t="shared" si="267"/>
        <v/>
      </c>
      <c r="O5653" t="str">
        <f t="shared" si="268"/>
        <v/>
      </c>
    </row>
    <row r="5654" spans="1:15" x14ac:dyDescent="0.25">
      <c r="A5654">
        <v>1981</v>
      </c>
      <c r="B5654">
        <v>3</v>
      </c>
      <c r="C5654" s="2">
        <v>0.45208333333333334</v>
      </c>
      <c r="D5654">
        <v>2</v>
      </c>
      <c r="E5654">
        <v>7</v>
      </c>
      <c r="F5654" t="s">
        <v>1799</v>
      </c>
      <c r="H5654">
        <v>21</v>
      </c>
      <c r="I5654">
        <v>3</v>
      </c>
      <c r="J5654">
        <v>0.93</v>
      </c>
      <c r="K5654">
        <v>1.6</v>
      </c>
      <c r="L5654">
        <v>4.4000000000000004</v>
      </c>
      <c r="M5654" t="str">
        <f t="shared" si="266"/>
        <v/>
      </c>
      <c r="N5654" s="12" t="str">
        <f t="shared" si="267"/>
        <v/>
      </c>
      <c r="O5654" t="str">
        <f t="shared" si="268"/>
        <v/>
      </c>
    </row>
    <row r="5655" spans="1:15" x14ac:dyDescent="0.25">
      <c r="A5655">
        <v>1981</v>
      </c>
      <c r="B5655">
        <v>3</v>
      </c>
      <c r="C5655" s="2">
        <v>0.43194444444444446</v>
      </c>
      <c r="D5655">
        <v>1</v>
      </c>
      <c r="E5655">
        <v>10</v>
      </c>
      <c r="F5655" t="s">
        <v>1794</v>
      </c>
      <c r="G5655" t="s">
        <v>5336</v>
      </c>
      <c r="H5655">
        <v>21</v>
      </c>
      <c r="I5655">
        <v>3</v>
      </c>
      <c r="J5655">
        <v>1.6</v>
      </c>
      <c r="K5655">
        <v>2.85</v>
      </c>
      <c r="L5655">
        <v>5.7</v>
      </c>
      <c r="M5655" t="str">
        <f t="shared" si="266"/>
        <v/>
      </c>
      <c r="N5655" s="12" t="str">
        <f t="shared" si="267"/>
        <v/>
      </c>
      <c r="O5655" t="str">
        <f t="shared" si="268"/>
        <v/>
      </c>
    </row>
    <row r="5656" spans="1:15" x14ac:dyDescent="0.25">
      <c r="A5656">
        <v>1981</v>
      </c>
      <c r="B5656">
        <v>3</v>
      </c>
      <c r="C5656" s="2">
        <v>0.41180555555555554</v>
      </c>
      <c r="D5656">
        <v>1</v>
      </c>
      <c r="E5656">
        <v>10</v>
      </c>
      <c r="F5656" t="s">
        <v>2154</v>
      </c>
      <c r="G5656" t="s">
        <v>5335</v>
      </c>
      <c r="H5656">
        <v>21</v>
      </c>
      <c r="I5656">
        <v>3</v>
      </c>
      <c r="J5656">
        <v>2.85</v>
      </c>
      <c r="K5656">
        <v>2.98</v>
      </c>
      <c r="L5656">
        <v>5.6</v>
      </c>
      <c r="M5656" t="str">
        <f t="shared" si="266"/>
        <v/>
      </c>
      <c r="N5656" s="12" t="str">
        <f t="shared" si="267"/>
        <v/>
      </c>
      <c r="O5656" t="str">
        <f t="shared" si="268"/>
        <v/>
      </c>
    </row>
    <row r="5657" spans="1:15" x14ac:dyDescent="0.25">
      <c r="A5657">
        <v>1981</v>
      </c>
      <c r="B5657">
        <v>3</v>
      </c>
      <c r="C5657" s="2">
        <v>0.39166666666666666</v>
      </c>
      <c r="D5657">
        <v>2</v>
      </c>
      <c r="E5657">
        <v>5</v>
      </c>
      <c r="F5657" t="s">
        <v>2294</v>
      </c>
      <c r="G5657" t="s">
        <v>5296</v>
      </c>
      <c r="H5657">
        <v>21</v>
      </c>
      <c r="I5657">
        <v>3</v>
      </c>
      <c r="J5657">
        <v>2.98</v>
      </c>
      <c r="K5657">
        <v>2.54</v>
      </c>
      <c r="L5657">
        <v>4.9000000000000004</v>
      </c>
      <c r="M5657" t="str">
        <f t="shared" si="266"/>
        <v/>
      </c>
      <c r="N5657" s="12" t="str">
        <f t="shared" si="267"/>
        <v/>
      </c>
      <c r="O5657" t="str">
        <f t="shared" si="268"/>
        <v/>
      </c>
    </row>
    <row r="5658" spans="1:15" x14ac:dyDescent="0.25">
      <c r="A5658">
        <v>1981</v>
      </c>
      <c r="B5658">
        <v>3</v>
      </c>
      <c r="C5658" s="2">
        <v>0.37152777777777773</v>
      </c>
      <c r="D5658">
        <v>3</v>
      </c>
      <c r="E5658">
        <v>3</v>
      </c>
      <c r="F5658" t="s">
        <v>2287</v>
      </c>
      <c r="G5658" t="s">
        <v>5334</v>
      </c>
      <c r="H5658">
        <v>21</v>
      </c>
      <c r="I5658">
        <v>3</v>
      </c>
      <c r="J5658">
        <v>2.54</v>
      </c>
      <c r="K5658">
        <v>-1.07</v>
      </c>
      <c r="L5658">
        <v>1.8</v>
      </c>
      <c r="M5658" t="str">
        <f t="shared" si="266"/>
        <v/>
      </c>
      <c r="N5658" s="12" t="str">
        <f t="shared" si="267"/>
        <v/>
      </c>
      <c r="O5658" t="str">
        <f t="shared" si="268"/>
        <v/>
      </c>
    </row>
    <row r="5659" spans="1:15" x14ac:dyDescent="0.25">
      <c r="A5659">
        <v>1981</v>
      </c>
      <c r="B5659">
        <v>3</v>
      </c>
      <c r="C5659" s="2">
        <v>0.34722222222222227</v>
      </c>
      <c r="D5659">
        <v>1</v>
      </c>
      <c r="E5659">
        <v>10</v>
      </c>
      <c r="F5659" t="s">
        <v>2208</v>
      </c>
      <c r="G5659" t="s">
        <v>5303</v>
      </c>
      <c r="H5659">
        <v>21</v>
      </c>
      <c r="I5659">
        <v>3</v>
      </c>
      <c r="J5659">
        <v>1.07</v>
      </c>
      <c r="K5659">
        <v>1.2</v>
      </c>
      <c r="L5659">
        <v>1.6</v>
      </c>
      <c r="M5659" t="str">
        <f t="shared" si="266"/>
        <v/>
      </c>
      <c r="N5659" s="12" t="str">
        <f t="shared" si="267"/>
        <v/>
      </c>
      <c r="O5659" t="str">
        <f t="shared" si="268"/>
        <v/>
      </c>
    </row>
    <row r="5660" spans="1:15" x14ac:dyDescent="0.25">
      <c r="A5660">
        <v>1981</v>
      </c>
      <c r="B5660">
        <v>3</v>
      </c>
      <c r="C5660" s="2">
        <v>0.32777777777777778</v>
      </c>
      <c r="D5660">
        <v>2</v>
      </c>
      <c r="E5660">
        <v>5</v>
      </c>
      <c r="F5660" t="s">
        <v>2126</v>
      </c>
      <c r="G5660" t="s">
        <v>5333</v>
      </c>
      <c r="H5660">
        <v>21</v>
      </c>
      <c r="I5660">
        <v>3</v>
      </c>
      <c r="J5660">
        <v>1.2</v>
      </c>
      <c r="K5660">
        <v>0.37</v>
      </c>
      <c r="L5660">
        <v>1.9</v>
      </c>
      <c r="M5660" t="str">
        <f t="shared" si="266"/>
        <v/>
      </c>
      <c r="N5660" s="12" t="str">
        <f t="shared" si="267"/>
        <v/>
      </c>
      <c r="O5660" t="str">
        <f t="shared" si="268"/>
        <v/>
      </c>
    </row>
    <row r="5661" spans="1:15" x14ac:dyDescent="0.25">
      <c r="A5661">
        <v>1981</v>
      </c>
      <c r="B5661">
        <v>3</v>
      </c>
      <c r="C5661" s="2">
        <v>0.30833333333333335</v>
      </c>
      <c r="D5661">
        <v>3</v>
      </c>
      <c r="E5661">
        <v>6</v>
      </c>
      <c r="F5661" t="s">
        <v>2294</v>
      </c>
      <c r="G5661" t="s">
        <v>5332</v>
      </c>
      <c r="H5661">
        <v>21</v>
      </c>
      <c r="I5661">
        <v>3</v>
      </c>
      <c r="J5661">
        <v>0.37</v>
      </c>
      <c r="K5661">
        <v>2.39</v>
      </c>
      <c r="L5661">
        <v>1</v>
      </c>
      <c r="M5661" t="str">
        <f t="shared" si="266"/>
        <v/>
      </c>
      <c r="N5661" s="12" t="str">
        <f t="shared" si="267"/>
        <v/>
      </c>
      <c r="O5661" t="str">
        <f t="shared" si="268"/>
        <v/>
      </c>
    </row>
    <row r="5662" spans="1:15" x14ac:dyDescent="0.25">
      <c r="A5662">
        <v>1981</v>
      </c>
      <c r="B5662">
        <v>3</v>
      </c>
      <c r="C5662" s="2">
        <v>0.28888888888888892</v>
      </c>
      <c r="D5662">
        <v>1</v>
      </c>
      <c r="E5662">
        <v>10</v>
      </c>
      <c r="F5662" t="s">
        <v>5331</v>
      </c>
      <c r="G5662" t="s">
        <v>5330</v>
      </c>
      <c r="H5662">
        <v>21</v>
      </c>
      <c r="I5662">
        <v>3</v>
      </c>
      <c r="J5662">
        <v>2.39</v>
      </c>
      <c r="K5662">
        <v>3.51</v>
      </c>
      <c r="L5662">
        <v>0.6</v>
      </c>
      <c r="M5662" t="str">
        <f t="shared" si="266"/>
        <v/>
      </c>
      <c r="N5662" s="12" t="str">
        <f t="shared" si="267"/>
        <v/>
      </c>
      <c r="O5662" t="str">
        <f t="shared" si="268"/>
        <v/>
      </c>
    </row>
    <row r="5663" spans="1:15" x14ac:dyDescent="0.25">
      <c r="A5663">
        <v>1981</v>
      </c>
      <c r="B5663">
        <v>3</v>
      </c>
      <c r="C5663" s="2">
        <v>0.26944444444444443</v>
      </c>
      <c r="D5663">
        <v>1</v>
      </c>
      <c r="E5663">
        <v>10</v>
      </c>
      <c r="F5663" t="s">
        <v>5329</v>
      </c>
      <c r="G5663" t="s">
        <v>5303</v>
      </c>
      <c r="H5663">
        <v>21</v>
      </c>
      <c r="I5663">
        <v>3</v>
      </c>
      <c r="J5663">
        <v>3.51</v>
      </c>
      <c r="K5663">
        <v>3.64</v>
      </c>
      <c r="L5663">
        <v>0.5</v>
      </c>
      <c r="M5663" t="str">
        <f t="shared" si="266"/>
        <v/>
      </c>
      <c r="N5663" s="12" t="str">
        <f t="shared" si="267"/>
        <v/>
      </c>
      <c r="O5663" t="str">
        <f t="shared" si="268"/>
        <v/>
      </c>
    </row>
    <row r="5664" spans="1:15" x14ac:dyDescent="0.25">
      <c r="A5664">
        <v>1981</v>
      </c>
      <c r="B5664">
        <v>3</v>
      </c>
      <c r="C5664" s="2">
        <v>0.25</v>
      </c>
      <c r="D5664">
        <v>2</v>
      </c>
      <c r="E5664">
        <v>5</v>
      </c>
      <c r="F5664" t="s">
        <v>1747</v>
      </c>
      <c r="G5664" t="s">
        <v>5328</v>
      </c>
      <c r="H5664">
        <v>21</v>
      </c>
      <c r="I5664">
        <v>3</v>
      </c>
      <c r="J5664">
        <v>3.64</v>
      </c>
      <c r="K5664">
        <v>2.68</v>
      </c>
      <c r="L5664">
        <v>0.7</v>
      </c>
      <c r="M5664" t="str">
        <f t="shared" si="266"/>
        <v/>
      </c>
      <c r="N5664" s="12" t="str">
        <f t="shared" si="267"/>
        <v/>
      </c>
      <c r="O5664" t="str">
        <f t="shared" si="268"/>
        <v/>
      </c>
    </row>
    <row r="5665" spans="1:15" x14ac:dyDescent="0.25">
      <c r="A5665">
        <v>1981</v>
      </c>
      <c r="B5665">
        <v>3</v>
      </c>
      <c r="C5665" s="2">
        <v>0.23055555555555554</v>
      </c>
      <c r="D5665">
        <v>3</v>
      </c>
      <c r="E5665">
        <v>7</v>
      </c>
      <c r="F5665" t="s">
        <v>1745</v>
      </c>
      <c r="G5665" t="s">
        <v>5327</v>
      </c>
      <c r="H5665">
        <v>21</v>
      </c>
      <c r="I5665">
        <v>3</v>
      </c>
      <c r="J5665">
        <v>2.68</v>
      </c>
      <c r="K5665">
        <v>1.59</v>
      </c>
      <c r="L5665">
        <v>0.9</v>
      </c>
      <c r="M5665" t="str">
        <f t="shared" si="266"/>
        <v/>
      </c>
      <c r="N5665" s="12" t="str">
        <f t="shared" si="267"/>
        <v/>
      </c>
      <c r="O5665" t="str">
        <f t="shared" si="268"/>
        <v/>
      </c>
    </row>
    <row r="5666" spans="1:15" x14ac:dyDescent="0.25">
      <c r="A5666">
        <v>1981</v>
      </c>
      <c r="B5666">
        <v>3</v>
      </c>
      <c r="C5666" s="2">
        <v>0.21111111111111111</v>
      </c>
      <c r="D5666">
        <v>4</v>
      </c>
      <c r="E5666">
        <v>7</v>
      </c>
      <c r="F5666" t="s">
        <v>1745</v>
      </c>
      <c r="G5666" t="s">
        <v>5326</v>
      </c>
      <c r="H5666">
        <v>24</v>
      </c>
      <c r="I5666">
        <v>3</v>
      </c>
      <c r="J5666">
        <v>1.59</v>
      </c>
      <c r="K5666">
        <v>3</v>
      </c>
      <c r="L5666">
        <v>0.5</v>
      </c>
      <c r="M5666">
        <f t="shared" si="266"/>
        <v>3</v>
      </c>
      <c r="N5666" s="12">
        <f t="shared" si="267"/>
        <v>2.7731481481481478E-2</v>
      </c>
      <c r="O5666">
        <f t="shared" si="268"/>
        <v>21</v>
      </c>
    </row>
    <row r="5667" spans="1:15" x14ac:dyDescent="0.25">
      <c r="A5667">
        <v>1981</v>
      </c>
      <c r="B5667">
        <v>3</v>
      </c>
      <c r="C5667" s="2">
        <v>0.19097222222222221</v>
      </c>
      <c r="G5667" t="s">
        <v>5325</v>
      </c>
      <c r="H5667">
        <v>24</v>
      </c>
      <c r="I5667">
        <v>3</v>
      </c>
      <c r="J5667">
        <v>0</v>
      </c>
      <c r="K5667">
        <v>-0.35</v>
      </c>
      <c r="L5667">
        <v>0.4</v>
      </c>
      <c r="M5667" t="str">
        <f t="shared" si="266"/>
        <v/>
      </c>
      <c r="N5667" s="12" t="str">
        <f t="shared" si="267"/>
        <v/>
      </c>
      <c r="O5667" t="str">
        <f t="shared" si="268"/>
        <v/>
      </c>
    </row>
    <row r="5668" spans="1:15" x14ac:dyDescent="0.25">
      <c r="A5668">
        <v>1981</v>
      </c>
      <c r="B5668">
        <v>3</v>
      </c>
      <c r="C5668" s="2">
        <v>0.19097222222222221</v>
      </c>
      <c r="D5668">
        <v>1</v>
      </c>
      <c r="E5668">
        <v>10</v>
      </c>
      <c r="F5668" t="s">
        <v>1829</v>
      </c>
      <c r="G5668" t="s">
        <v>5324</v>
      </c>
      <c r="H5668">
        <v>24</v>
      </c>
      <c r="I5668">
        <v>3</v>
      </c>
      <c r="J5668">
        <v>-0.35</v>
      </c>
      <c r="K5668">
        <v>-0.78</v>
      </c>
      <c r="L5668">
        <v>0.3</v>
      </c>
      <c r="M5668" t="str">
        <f t="shared" si="266"/>
        <v/>
      </c>
      <c r="N5668" s="12" t="str">
        <f t="shared" si="267"/>
        <v/>
      </c>
      <c r="O5668" t="str">
        <f t="shared" si="268"/>
        <v/>
      </c>
    </row>
    <row r="5669" spans="1:15" x14ac:dyDescent="0.25">
      <c r="A5669">
        <v>1981</v>
      </c>
      <c r="B5669">
        <v>3</v>
      </c>
      <c r="C5669" s="2">
        <v>0.17222222222222225</v>
      </c>
      <c r="D5669">
        <v>2</v>
      </c>
      <c r="E5669">
        <v>10</v>
      </c>
      <c r="F5669" t="s">
        <v>1829</v>
      </c>
      <c r="G5669" t="s">
        <v>5323</v>
      </c>
      <c r="H5669">
        <v>24</v>
      </c>
      <c r="I5669">
        <v>3</v>
      </c>
      <c r="J5669">
        <v>-0.78</v>
      </c>
      <c r="K5669">
        <v>2.59</v>
      </c>
      <c r="L5669">
        <v>1.1000000000000001</v>
      </c>
      <c r="M5669" t="str">
        <f t="shared" si="266"/>
        <v/>
      </c>
      <c r="N5669" s="12" t="str">
        <f t="shared" si="267"/>
        <v/>
      </c>
      <c r="O5669" t="str">
        <f t="shared" si="268"/>
        <v/>
      </c>
    </row>
    <row r="5670" spans="1:15" x14ac:dyDescent="0.25">
      <c r="A5670">
        <v>1981</v>
      </c>
      <c r="B5670">
        <v>3</v>
      </c>
      <c r="C5670" s="2">
        <v>0.15347222222222223</v>
      </c>
      <c r="D5670">
        <v>1</v>
      </c>
      <c r="E5670">
        <v>10</v>
      </c>
      <c r="F5670" t="s">
        <v>2149</v>
      </c>
      <c r="G5670" t="s">
        <v>5322</v>
      </c>
      <c r="H5670">
        <v>24</v>
      </c>
      <c r="I5670">
        <v>3</v>
      </c>
      <c r="J5670">
        <v>2.59</v>
      </c>
      <c r="K5670">
        <v>2.58</v>
      </c>
      <c r="L5670">
        <v>1</v>
      </c>
      <c r="M5670" t="str">
        <f t="shared" si="266"/>
        <v/>
      </c>
      <c r="N5670" s="12" t="str">
        <f t="shared" si="267"/>
        <v/>
      </c>
      <c r="O5670" t="str">
        <f t="shared" si="268"/>
        <v/>
      </c>
    </row>
    <row r="5671" spans="1:15" x14ac:dyDescent="0.25">
      <c r="A5671">
        <v>1981</v>
      </c>
      <c r="B5671">
        <v>3</v>
      </c>
      <c r="C5671" s="2">
        <v>0.13472222222222222</v>
      </c>
      <c r="D5671">
        <v>2</v>
      </c>
      <c r="E5671">
        <v>6</v>
      </c>
      <c r="F5671" t="s">
        <v>2154</v>
      </c>
      <c r="G5671" t="s">
        <v>5321</v>
      </c>
      <c r="H5671">
        <v>24</v>
      </c>
      <c r="I5671">
        <v>3</v>
      </c>
      <c r="J5671">
        <v>2.58</v>
      </c>
      <c r="K5671">
        <v>2.41</v>
      </c>
      <c r="L5671">
        <v>0.9</v>
      </c>
      <c r="M5671" t="str">
        <f t="shared" si="266"/>
        <v/>
      </c>
      <c r="N5671" s="12" t="str">
        <f t="shared" si="267"/>
        <v/>
      </c>
      <c r="O5671" t="str">
        <f t="shared" si="268"/>
        <v/>
      </c>
    </row>
    <row r="5672" spans="1:15" x14ac:dyDescent="0.25">
      <c r="A5672">
        <v>1981</v>
      </c>
      <c r="B5672">
        <v>3</v>
      </c>
      <c r="C5672" s="2">
        <v>0.11597222222222221</v>
      </c>
      <c r="D5672">
        <v>3</v>
      </c>
      <c r="E5672">
        <v>2</v>
      </c>
      <c r="F5672" t="s">
        <v>2126</v>
      </c>
      <c r="G5672" t="s">
        <v>5320</v>
      </c>
      <c r="H5672">
        <v>24</v>
      </c>
      <c r="I5672">
        <v>3</v>
      </c>
      <c r="J5672">
        <v>2.41</v>
      </c>
      <c r="K5672">
        <v>3.31</v>
      </c>
      <c r="L5672">
        <v>1.1000000000000001</v>
      </c>
      <c r="M5672" t="str">
        <f t="shared" si="266"/>
        <v/>
      </c>
      <c r="N5672" s="12" t="str">
        <f t="shared" si="267"/>
        <v/>
      </c>
      <c r="O5672" t="str">
        <f t="shared" si="268"/>
        <v/>
      </c>
    </row>
    <row r="5673" spans="1:15" x14ac:dyDescent="0.25">
      <c r="A5673">
        <v>1981</v>
      </c>
      <c r="B5673">
        <v>3</v>
      </c>
      <c r="C5673" s="2">
        <v>9.7222222222222224E-2</v>
      </c>
      <c r="D5673">
        <v>1</v>
      </c>
      <c r="E5673">
        <v>10</v>
      </c>
      <c r="F5673" t="s">
        <v>2287</v>
      </c>
      <c r="G5673" t="s">
        <v>5319</v>
      </c>
      <c r="H5673">
        <v>24</v>
      </c>
      <c r="I5673">
        <v>3</v>
      </c>
      <c r="J5673">
        <v>3.31</v>
      </c>
      <c r="K5673">
        <v>3.18</v>
      </c>
      <c r="L5673">
        <v>1</v>
      </c>
      <c r="M5673" t="str">
        <f t="shared" si="266"/>
        <v/>
      </c>
      <c r="N5673" s="12" t="str">
        <f t="shared" si="267"/>
        <v/>
      </c>
      <c r="O5673" t="str">
        <f t="shared" si="268"/>
        <v/>
      </c>
    </row>
    <row r="5674" spans="1:15" x14ac:dyDescent="0.25">
      <c r="A5674">
        <v>1981</v>
      </c>
      <c r="B5674">
        <v>3</v>
      </c>
      <c r="C5674" s="2">
        <v>7.8472222222222221E-2</v>
      </c>
      <c r="D5674">
        <v>2</v>
      </c>
      <c r="E5674">
        <v>7</v>
      </c>
      <c r="F5674" t="s">
        <v>2158</v>
      </c>
      <c r="G5674" t="s">
        <v>5318</v>
      </c>
      <c r="H5674">
        <v>24</v>
      </c>
      <c r="I5674">
        <v>3</v>
      </c>
      <c r="J5674">
        <v>3.18</v>
      </c>
      <c r="K5674">
        <v>2.48</v>
      </c>
      <c r="L5674">
        <v>0.7</v>
      </c>
      <c r="M5674" t="str">
        <f t="shared" si="266"/>
        <v/>
      </c>
      <c r="N5674" s="12" t="str">
        <f t="shared" si="267"/>
        <v/>
      </c>
      <c r="O5674" t="str">
        <f t="shared" si="268"/>
        <v/>
      </c>
    </row>
    <row r="5675" spans="1:15" x14ac:dyDescent="0.25">
      <c r="A5675">
        <v>1981</v>
      </c>
      <c r="B5675">
        <v>3</v>
      </c>
      <c r="C5675" s="2">
        <v>5.9722222222222225E-2</v>
      </c>
      <c r="D5675">
        <v>3</v>
      </c>
      <c r="E5675">
        <v>7</v>
      </c>
      <c r="F5675" t="s">
        <v>2158</v>
      </c>
      <c r="G5675" t="s">
        <v>5318</v>
      </c>
      <c r="H5675">
        <v>24</v>
      </c>
      <c r="I5675">
        <v>3</v>
      </c>
      <c r="J5675">
        <v>2.48</v>
      </c>
      <c r="K5675">
        <v>1.32</v>
      </c>
      <c r="L5675">
        <v>0.4</v>
      </c>
      <c r="M5675" t="str">
        <f t="shared" si="266"/>
        <v/>
      </c>
      <c r="N5675" s="12" t="str">
        <f t="shared" si="267"/>
        <v/>
      </c>
      <c r="O5675" t="str">
        <f t="shared" si="268"/>
        <v/>
      </c>
    </row>
    <row r="5676" spans="1:15" x14ac:dyDescent="0.25">
      <c r="A5676">
        <v>1981</v>
      </c>
      <c r="B5676">
        <v>3</v>
      </c>
      <c r="C5676" s="2">
        <v>4.0972222222222222E-2</v>
      </c>
      <c r="D5676">
        <v>4</v>
      </c>
      <c r="E5676">
        <v>7</v>
      </c>
      <c r="F5676" t="s">
        <v>2158</v>
      </c>
      <c r="G5676" t="s">
        <v>5317</v>
      </c>
      <c r="H5676">
        <v>24</v>
      </c>
      <c r="I5676">
        <v>3</v>
      </c>
      <c r="J5676">
        <v>1.32</v>
      </c>
      <c r="K5676">
        <v>4.78</v>
      </c>
      <c r="L5676">
        <v>1.3</v>
      </c>
      <c r="M5676" t="str">
        <f t="shared" si="266"/>
        <v/>
      </c>
      <c r="N5676" s="12" t="str">
        <f t="shared" si="267"/>
        <v/>
      </c>
      <c r="O5676" t="str">
        <f t="shared" si="268"/>
        <v/>
      </c>
    </row>
    <row r="5677" spans="1:15" x14ac:dyDescent="0.25">
      <c r="A5677">
        <v>1981</v>
      </c>
      <c r="B5677">
        <v>3</v>
      </c>
      <c r="C5677" s="2">
        <v>2.2222222222222223E-2</v>
      </c>
      <c r="D5677">
        <v>1</v>
      </c>
      <c r="E5677">
        <v>10</v>
      </c>
      <c r="F5677" t="s">
        <v>5316</v>
      </c>
      <c r="G5677" t="s">
        <v>5315</v>
      </c>
      <c r="H5677">
        <v>24</v>
      </c>
      <c r="I5677">
        <v>3</v>
      </c>
      <c r="J5677">
        <v>4.78</v>
      </c>
      <c r="K5677">
        <v>5.41</v>
      </c>
      <c r="L5677">
        <v>1.5</v>
      </c>
      <c r="M5677" t="str">
        <f t="shared" si="266"/>
        <v/>
      </c>
      <c r="N5677" s="12" t="str">
        <f t="shared" si="267"/>
        <v/>
      </c>
      <c r="O5677" t="str">
        <f t="shared" si="268"/>
        <v/>
      </c>
    </row>
    <row r="5678" spans="1:15" x14ac:dyDescent="0.25">
      <c r="A5678">
        <v>1981</v>
      </c>
      <c r="B5678">
        <v>4</v>
      </c>
      <c r="C5678" s="2">
        <v>0.625</v>
      </c>
      <c r="D5678">
        <v>2</v>
      </c>
      <c r="E5678">
        <v>3</v>
      </c>
      <c r="F5678" t="s">
        <v>2245</v>
      </c>
      <c r="G5678" t="s">
        <v>5314</v>
      </c>
      <c r="H5678">
        <v>24</v>
      </c>
      <c r="I5678">
        <v>3</v>
      </c>
      <c r="J5678">
        <v>5.41</v>
      </c>
      <c r="K5678">
        <v>4.6100000000000003</v>
      </c>
      <c r="L5678">
        <v>1</v>
      </c>
      <c r="M5678" t="str">
        <f t="shared" si="266"/>
        <v/>
      </c>
      <c r="N5678" s="12" t="str">
        <f t="shared" si="267"/>
        <v/>
      </c>
      <c r="O5678" t="str">
        <f t="shared" si="268"/>
        <v/>
      </c>
    </row>
    <row r="5679" spans="1:15" x14ac:dyDescent="0.25">
      <c r="A5679">
        <v>1981</v>
      </c>
      <c r="B5679">
        <v>4</v>
      </c>
      <c r="C5679" s="2">
        <v>0.61458333333333337</v>
      </c>
      <c r="D5679">
        <v>3</v>
      </c>
      <c r="E5679">
        <v>3</v>
      </c>
      <c r="F5679" t="s">
        <v>2245</v>
      </c>
      <c r="H5679">
        <v>24</v>
      </c>
      <c r="I5679">
        <v>3</v>
      </c>
      <c r="J5679">
        <v>4.6100000000000003</v>
      </c>
      <c r="K5679">
        <v>5.0599999999999996</v>
      </c>
      <c r="L5679">
        <v>1.2</v>
      </c>
      <c r="M5679" t="str">
        <f t="shared" si="266"/>
        <v/>
      </c>
      <c r="N5679" s="12" t="str">
        <f t="shared" si="267"/>
        <v/>
      </c>
      <c r="O5679" t="str">
        <f t="shared" si="268"/>
        <v/>
      </c>
    </row>
    <row r="5680" spans="1:15" x14ac:dyDescent="0.25">
      <c r="A5680">
        <v>1981</v>
      </c>
      <c r="B5680">
        <v>4</v>
      </c>
      <c r="C5680" s="2">
        <v>0.60416666666666663</v>
      </c>
      <c r="D5680">
        <v>3</v>
      </c>
      <c r="E5680">
        <v>1</v>
      </c>
      <c r="F5680" t="s">
        <v>5313</v>
      </c>
      <c r="H5680">
        <v>24</v>
      </c>
      <c r="I5680">
        <v>3</v>
      </c>
      <c r="J5680">
        <v>5.0599999999999996</v>
      </c>
      <c r="K5680">
        <v>3.93</v>
      </c>
      <c r="L5680">
        <v>0.7</v>
      </c>
      <c r="M5680" t="str">
        <f t="shared" si="266"/>
        <v/>
      </c>
      <c r="N5680" s="12" t="str">
        <f t="shared" si="267"/>
        <v/>
      </c>
      <c r="O5680" t="str">
        <f t="shared" si="268"/>
        <v/>
      </c>
    </row>
    <row r="5681" spans="1:15" x14ac:dyDescent="0.25">
      <c r="A5681">
        <v>1981</v>
      </c>
      <c r="B5681">
        <v>4</v>
      </c>
      <c r="C5681" s="2">
        <v>0.59375</v>
      </c>
      <c r="D5681">
        <v>3</v>
      </c>
      <c r="E5681">
        <v>6</v>
      </c>
      <c r="F5681" t="s">
        <v>2210</v>
      </c>
      <c r="G5681" t="s">
        <v>5312</v>
      </c>
      <c r="H5681">
        <v>24</v>
      </c>
      <c r="I5681">
        <v>10</v>
      </c>
      <c r="J5681">
        <v>3.93</v>
      </c>
      <c r="K5681">
        <v>7</v>
      </c>
      <c r="L5681">
        <v>2.2000000000000002</v>
      </c>
      <c r="M5681">
        <f t="shared" si="266"/>
        <v>4</v>
      </c>
      <c r="N5681" s="12">
        <f t="shared" si="267"/>
        <v>3.1770833333333331E-2</v>
      </c>
      <c r="O5681">
        <f t="shared" si="268"/>
        <v>14</v>
      </c>
    </row>
    <row r="5682" spans="1:15" x14ac:dyDescent="0.25">
      <c r="A5682">
        <v>1981</v>
      </c>
      <c r="B5682">
        <v>4</v>
      </c>
      <c r="C5682" s="2">
        <v>0.58263888888888882</v>
      </c>
      <c r="G5682" t="s">
        <v>5311</v>
      </c>
      <c r="H5682">
        <v>24</v>
      </c>
      <c r="I5682">
        <v>10</v>
      </c>
      <c r="J5682">
        <v>0</v>
      </c>
      <c r="K5682">
        <v>-0.37</v>
      </c>
      <c r="L5682">
        <v>2.4</v>
      </c>
      <c r="M5682" t="str">
        <f t="shared" si="266"/>
        <v/>
      </c>
      <c r="N5682" s="12" t="str">
        <f t="shared" si="267"/>
        <v/>
      </c>
      <c r="O5682" t="str">
        <f t="shared" si="268"/>
        <v/>
      </c>
    </row>
    <row r="5683" spans="1:15" x14ac:dyDescent="0.25">
      <c r="A5683">
        <v>1981</v>
      </c>
      <c r="B5683">
        <v>4</v>
      </c>
      <c r="C5683" s="2">
        <v>0.57500000000000007</v>
      </c>
      <c r="D5683">
        <v>1</v>
      </c>
      <c r="E5683">
        <v>10</v>
      </c>
      <c r="F5683" t="s">
        <v>2164</v>
      </c>
      <c r="G5683" t="s">
        <v>5310</v>
      </c>
      <c r="H5683">
        <v>24</v>
      </c>
      <c r="I5683">
        <v>10</v>
      </c>
      <c r="J5683">
        <v>-0.37</v>
      </c>
      <c r="K5683">
        <v>0.17</v>
      </c>
      <c r="L5683">
        <v>1.9</v>
      </c>
      <c r="M5683" t="str">
        <f t="shared" si="266"/>
        <v/>
      </c>
      <c r="N5683" s="12" t="str">
        <f t="shared" si="267"/>
        <v/>
      </c>
      <c r="O5683" t="str">
        <f t="shared" si="268"/>
        <v/>
      </c>
    </row>
    <row r="5684" spans="1:15" x14ac:dyDescent="0.25">
      <c r="A5684">
        <v>1981</v>
      </c>
      <c r="B5684">
        <v>4</v>
      </c>
      <c r="C5684" s="2">
        <v>0.55694444444444446</v>
      </c>
      <c r="D5684">
        <v>2</v>
      </c>
      <c r="E5684">
        <v>2</v>
      </c>
      <c r="F5684" t="s">
        <v>5309</v>
      </c>
      <c r="G5684" t="s">
        <v>5303</v>
      </c>
      <c r="H5684">
        <v>24</v>
      </c>
      <c r="I5684">
        <v>10</v>
      </c>
      <c r="J5684">
        <v>0.17</v>
      </c>
      <c r="K5684">
        <v>0.54</v>
      </c>
      <c r="L5684">
        <v>1.5</v>
      </c>
      <c r="M5684" t="str">
        <f t="shared" si="266"/>
        <v/>
      </c>
      <c r="N5684" s="12" t="str">
        <f t="shared" si="267"/>
        <v/>
      </c>
      <c r="O5684" t="str">
        <f t="shared" si="268"/>
        <v/>
      </c>
    </row>
    <row r="5685" spans="1:15" x14ac:dyDescent="0.25">
      <c r="A5685">
        <v>1981</v>
      </c>
      <c r="B5685">
        <v>4</v>
      </c>
      <c r="C5685" s="2">
        <v>0.53888888888888886</v>
      </c>
      <c r="D5685">
        <v>1</v>
      </c>
      <c r="E5685">
        <v>10</v>
      </c>
      <c r="F5685" t="s">
        <v>5308</v>
      </c>
      <c r="G5685" t="s">
        <v>5307</v>
      </c>
      <c r="H5685">
        <v>24</v>
      </c>
      <c r="I5685">
        <v>10</v>
      </c>
      <c r="J5685">
        <v>0.54</v>
      </c>
      <c r="K5685">
        <v>0.13</v>
      </c>
      <c r="L5685">
        <v>1.6</v>
      </c>
      <c r="M5685" t="str">
        <f t="shared" si="266"/>
        <v/>
      </c>
      <c r="N5685" s="12" t="str">
        <f t="shared" si="267"/>
        <v/>
      </c>
      <c r="O5685" t="str">
        <f t="shared" si="268"/>
        <v/>
      </c>
    </row>
    <row r="5686" spans="1:15" x14ac:dyDescent="0.25">
      <c r="A5686">
        <v>1981</v>
      </c>
      <c r="B5686">
        <v>4</v>
      </c>
      <c r="C5686" s="2">
        <v>0.52083333333333337</v>
      </c>
      <c r="D5686">
        <v>2</v>
      </c>
      <c r="E5686">
        <v>9</v>
      </c>
      <c r="F5686" t="s">
        <v>2290</v>
      </c>
      <c r="G5686" t="s">
        <v>5306</v>
      </c>
      <c r="H5686">
        <v>24</v>
      </c>
      <c r="I5686">
        <v>10</v>
      </c>
      <c r="J5686">
        <v>0.13</v>
      </c>
      <c r="K5686">
        <v>2.13</v>
      </c>
      <c r="L5686">
        <v>0.6</v>
      </c>
      <c r="M5686" t="str">
        <f t="shared" si="266"/>
        <v/>
      </c>
      <c r="N5686" s="12" t="str">
        <f t="shared" si="267"/>
        <v/>
      </c>
      <c r="O5686" t="str">
        <f t="shared" si="268"/>
        <v/>
      </c>
    </row>
    <row r="5687" spans="1:15" x14ac:dyDescent="0.25">
      <c r="A5687">
        <v>1981</v>
      </c>
      <c r="B5687">
        <v>4</v>
      </c>
      <c r="C5687" s="2">
        <v>0.50277777777777777</v>
      </c>
      <c r="D5687">
        <v>1</v>
      </c>
      <c r="E5687">
        <v>10</v>
      </c>
      <c r="F5687" t="s">
        <v>2196</v>
      </c>
      <c r="G5687" t="s">
        <v>4995</v>
      </c>
      <c r="H5687">
        <v>24</v>
      </c>
      <c r="I5687">
        <v>10</v>
      </c>
      <c r="J5687">
        <v>2.13</v>
      </c>
      <c r="K5687">
        <v>1.58</v>
      </c>
      <c r="L5687">
        <v>0.7</v>
      </c>
      <c r="M5687" t="str">
        <f t="shared" si="266"/>
        <v/>
      </c>
      <c r="N5687" s="12" t="str">
        <f t="shared" si="267"/>
        <v/>
      </c>
      <c r="O5687" t="str">
        <f t="shared" si="268"/>
        <v/>
      </c>
    </row>
    <row r="5688" spans="1:15" x14ac:dyDescent="0.25">
      <c r="A5688">
        <v>1981</v>
      </c>
      <c r="B5688">
        <v>4</v>
      </c>
      <c r="C5688" s="2">
        <v>0.48472222222222222</v>
      </c>
      <c r="D5688">
        <v>2</v>
      </c>
      <c r="E5688">
        <v>10</v>
      </c>
      <c r="F5688" t="s">
        <v>2196</v>
      </c>
      <c r="G5688" t="s">
        <v>5305</v>
      </c>
      <c r="H5688">
        <v>24</v>
      </c>
      <c r="I5688">
        <v>10</v>
      </c>
      <c r="J5688">
        <v>1.58</v>
      </c>
      <c r="K5688">
        <v>3.64</v>
      </c>
      <c r="L5688">
        <v>0.2</v>
      </c>
      <c r="M5688" t="str">
        <f t="shared" si="266"/>
        <v/>
      </c>
      <c r="N5688" s="12" t="str">
        <f t="shared" si="267"/>
        <v/>
      </c>
      <c r="O5688" t="str">
        <f t="shared" si="268"/>
        <v/>
      </c>
    </row>
    <row r="5689" spans="1:15" x14ac:dyDescent="0.25">
      <c r="A5689">
        <v>1981</v>
      </c>
      <c r="B5689">
        <v>4</v>
      </c>
      <c r="C5689" s="2">
        <v>0.46666666666666662</v>
      </c>
      <c r="D5689">
        <v>1</v>
      </c>
      <c r="E5689">
        <v>10</v>
      </c>
      <c r="F5689" t="s">
        <v>1734</v>
      </c>
      <c r="G5689" t="s">
        <v>5304</v>
      </c>
      <c r="H5689">
        <v>24</v>
      </c>
      <c r="I5689">
        <v>10</v>
      </c>
      <c r="J5689">
        <v>3.64</v>
      </c>
      <c r="K5689">
        <v>3.78</v>
      </c>
      <c r="L5689">
        <v>0.2</v>
      </c>
      <c r="M5689" t="str">
        <f t="shared" si="266"/>
        <v/>
      </c>
      <c r="N5689" s="12" t="str">
        <f t="shared" si="267"/>
        <v/>
      </c>
      <c r="O5689" t="str">
        <f t="shared" si="268"/>
        <v/>
      </c>
    </row>
    <row r="5690" spans="1:15" x14ac:dyDescent="0.25">
      <c r="A5690">
        <v>1981</v>
      </c>
      <c r="B5690">
        <v>4</v>
      </c>
      <c r="C5690" s="2">
        <v>0.44861111111111113</v>
      </c>
      <c r="D5690">
        <v>2</v>
      </c>
      <c r="E5690">
        <v>5</v>
      </c>
      <c r="F5690" t="s">
        <v>5295</v>
      </c>
      <c r="G5690" t="s">
        <v>5303</v>
      </c>
      <c r="H5690">
        <v>24</v>
      </c>
      <c r="I5690">
        <v>10</v>
      </c>
      <c r="J5690">
        <v>3.78</v>
      </c>
      <c r="K5690">
        <v>4.3099999999999996</v>
      </c>
      <c r="L5690">
        <v>0.1</v>
      </c>
      <c r="M5690" t="str">
        <f t="shared" si="266"/>
        <v/>
      </c>
      <c r="N5690" s="12" t="str">
        <f t="shared" si="267"/>
        <v/>
      </c>
      <c r="O5690" t="str">
        <f t="shared" si="268"/>
        <v/>
      </c>
    </row>
    <row r="5691" spans="1:15" x14ac:dyDescent="0.25">
      <c r="A5691">
        <v>1981</v>
      </c>
      <c r="B5691">
        <v>4</v>
      </c>
      <c r="C5691" s="2">
        <v>0.43055555555555558</v>
      </c>
      <c r="D5691">
        <v>1</v>
      </c>
      <c r="E5691">
        <v>10</v>
      </c>
      <c r="F5691" t="s">
        <v>1816</v>
      </c>
      <c r="G5691" t="s">
        <v>5302</v>
      </c>
      <c r="H5691">
        <v>24</v>
      </c>
      <c r="I5691">
        <v>10</v>
      </c>
      <c r="J5691">
        <v>4.3099999999999996</v>
      </c>
      <c r="K5691">
        <v>3.75</v>
      </c>
      <c r="L5691">
        <v>0.1</v>
      </c>
      <c r="M5691" t="str">
        <f t="shared" si="266"/>
        <v/>
      </c>
      <c r="N5691" s="12" t="str">
        <f t="shared" si="267"/>
        <v/>
      </c>
      <c r="O5691" t="str">
        <f t="shared" si="268"/>
        <v/>
      </c>
    </row>
    <row r="5692" spans="1:15" x14ac:dyDescent="0.25">
      <c r="A5692">
        <v>1981</v>
      </c>
      <c r="B5692">
        <v>4</v>
      </c>
      <c r="C5692" s="2">
        <v>0.41250000000000003</v>
      </c>
      <c r="D5692">
        <v>2</v>
      </c>
      <c r="E5692">
        <v>10</v>
      </c>
      <c r="F5692" t="s">
        <v>1816</v>
      </c>
      <c r="G5692" t="s">
        <v>5301</v>
      </c>
      <c r="H5692">
        <v>24</v>
      </c>
      <c r="I5692">
        <v>10</v>
      </c>
      <c r="J5692">
        <v>3.75</v>
      </c>
      <c r="K5692">
        <v>3.26</v>
      </c>
      <c r="L5692">
        <v>0.1</v>
      </c>
      <c r="M5692" t="str">
        <f t="shared" si="266"/>
        <v/>
      </c>
      <c r="N5692" s="12" t="str">
        <f t="shared" si="267"/>
        <v/>
      </c>
      <c r="O5692" t="str">
        <f t="shared" si="268"/>
        <v/>
      </c>
    </row>
    <row r="5693" spans="1:15" x14ac:dyDescent="0.25">
      <c r="A5693">
        <v>1981</v>
      </c>
      <c r="B5693">
        <v>4</v>
      </c>
      <c r="C5693" s="2">
        <v>0.39444444444444443</v>
      </c>
      <c r="D5693">
        <v>3</v>
      </c>
      <c r="E5693">
        <v>8</v>
      </c>
      <c r="F5693" t="s">
        <v>5299</v>
      </c>
      <c r="G5693" t="s">
        <v>5300</v>
      </c>
      <c r="H5693">
        <v>24</v>
      </c>
      <c r="I5693">
        <v>10</v>
      </c>
      <c r="J5693">
        <v>3.26</v>
      </c>
      <c r="K5693">
        <v>2.31</v>
      </c>
      <c r="L5693">
        <v>0.2</v>
      </c>
      <c r="M5693" t="str">
        <f t="shared" si="266"/>
        <v/>
      </c>
      <c r="N5693" s="12" t="str">
        <f t="shared" si="267"/>
        <v/>
      </c>
      <c r="O5693" t="str">
        <f t="shared" si="268"/>
        <v/>
      </c>
    </row>
    <row r="5694" spans="1:15" x14ac:dyDescent="0.25">
      <c r="A5694">
        <v>1981</v>
      </c>
      <c r="B5694">
        <v>4</v>
      </c>
      <c r="C5694" s="2">
        <v>0.37638888888888888</v>
      </c>
      <c r="D5694">
        <v>4</v>
      </c>
      <c r="E5694">
        <v>8</v>
      </c>
      <c r="F5694" t="s">
        <v>5299</v>
      </c>
      <c r="G5694" t="s">
        <v>5298</v>
      </c>
      <c r="H5694">
        <v>27</v>
      </c>
      <c r="I5694">
        <v>10</v>
      </c>
      <c r="J5694">
        <v>2.31</v>
      </c>
      <c r="K5694">
        <v>3</v>
      </c>
      <c r="L5694">
        <v>0.1</v>
      </c>
      <c r="M5694">
        <f t="shared" si="266"/>
        <v>4</v>
      </c>
      <c r="N5694" s="12">
        <f t="shared" si="267"/>
        <v>3.5393518518518512E-2</v>
      </c>
      <c r="O5694">
        <f t="shared" si="268"/>
        <v>17</v>
      </c>
    </row>
    <row r="5695" spans="1:15" x14ac:dyDescent="0.25">
      <c r="A5695">
        <v>1981</v>
      </c>
      <c r="B5695">
        <v>4</v>
      </c>
      <c r="C5695" s="2">
        <v>0.35347222222222219</v>
      </c>
      <c r="G5695" t="s">
        <v>5297</v>
      </c>
      <c r="H5695">
        <v>27</v>
      </c>
      <c r="I5695">
        <v>10</v>
      </c>
      <c r="J5695">
        <v>0</v>
      </c>
      <c r="K5695">
        <v>0.41</v>
      </c>
      <c r="L5695">
        <v>0.1</v>
      </c>
      <c r="M5695" t="str">
        <f t="shared" si="266"/>
        <v/>
      </c>
      <c r="N5695" s="12" t="str">
        <f t="shared" si="267"/>
        <v/>
      </c>
      <c r="O5695" t="str">
        <f t="shared" si="268"/>
        <v/>
      </c>
    </row>
    <row r="5696" spans="1:15" x14ac:dyDescent="0.25">
      <c r="A5696">
        <v>1981</v>
      </c>
      <c r="B5696">
        <v>4</v>
      </c>
      <c r="C5696" s="2">
        <v>0.34652777777777777</v>
      </c>
      <c r="D5696">
        <v>1</v>
      </c>
      <c r="E5696">
        <v>10</v>
      </c>
      <c r="F5696" t="s">
        <v>1705</v>
      </c>
      <c r="G5696" t="s">
        <v>5296</v>
      </c>
      <c r="H5696">
        <v>27</v>
      </c>
      <c r="I5696">
        <v>10</v>
      </c>
      <c r="J5696">
        <v>0.41</v>
      </c>
      <c r="K5696">
        <v>0.14000000000000001</v>
      </c>
      <c r="L5696">
        <v>0.1</v>
      </c>
      <c r="M5696" t="str">
        <f t="shared" si="266"/>
        <v/>
      </c>
      <c r="N5696" s="12" t="str">
        <f t="shared" si="267"/>
        <v/>
      </c>
      <c r="O5696" t="str">
        <f t="shared" si="268"/>
        <v/>
      </c>
    </row>
    <row r="5697" spans="1:15" x14ac:dyDescent="0.25">
      <c r="A5697">
        <v>1981</v>
      </c>
      <c r="B5697">
        <v>4</v>
      </c>
      <c r="C5697" s="2">
        <v>0.32361111111111113</v>
      </c>
      <c r="D5697">
        <v>2</v>
      </c>
      <c r="E5697">
        <v>8</v>
      </c>
      <c r="F5697" t="s">
        <v>5295</v>
      </c>
      <c r="G5697" t="s">
        <v>5294</v>
      </c>
      <c r="H5697">
        <v>27</v>
      </c>
      <c r="I5697">
        <v>10</v>
      </c>
      <c r="J5697">
        <v>0.14000000000000001</v>
      </c>
      <c r="K5697">
        <v>1.6</v>
      </c>
      <c r="L5697">
        <v>0.1</v>
      </c>
      <c r="M5697" t="str">
        <f t="shared" si="266"/>
        <v/>
      </c>
      <c r="N5697" s="12" t="str">
        <f t="shared" si="267"/>
        <v/>
      </c>
      <c r="O5697" t="str">
        <f t="shared" si="268"/>
        <v/>
      </c>
    </row>
    <row r="5698" spans="1:15" x14ac:dyDescent="0.25">
      <c r="A5698">
        <v>1981</v>
      </c>
      <c r="B5698">
        <v>4</v>
      </c>
      <c r="C5698" s="2">
        <v>0.30069444444444443</v>
      </c>
      <c r="D5698">
        <v>1</v>
      </c>
      <c r="E5698">
        <v>10</v>
      </c>
      <c r="F5698" t="s">
        <v>1794</v>
      </c>
      <c r="G5698" t="s">
        <v>5293</v>
      </c>
      <c r="H5698">
        <v>27</v>
      </c>
      <c r="I5698">
        <v>10</v>
      </c>
      <c r="J5698">
        <v>1.6</v>
      </c>
      <c r="K5698">
        <v>2.85</v>
      </c>
      <c r="L5698">
        <v>0.2</v>
      </c>
      <c r="M5698" t="str">
        <f t="shared" si="266"/>
        <v/>
      </c>
      <c r="N5698" s="12" t="str">
        <f t="shared" si="267"/>
        <v/>
      </c>
      <c r="O5698" t="str">
        <f t="shared" si="268"/>
        <v/>
      </c>
    </row>
    <row r="5699" spans="1:15" x14ac:dyDescent="0.25">
      <c r="A5699">
        <v>1981</v>
      </c>
      <c r="B5699">
        <v>4</v>
      </c>
      <c r="C5699" s="2">
        <v>0.27777777777777779</v>
      </c>
      <c r="D5699">
        <v>1</v>
      </c>
      <c r="E5699">
        <v>10</v>
      </c>
      <c r="F5699" t="s">
        <v>2154</v>
      </c>
      <c r="G5699" t="s">
        <v>5292</v>
      </c>
      <c r="H5699">
        <v>27</v>
      </c>
      <c r="I5699">
        <v>10</v>
      </c>
      <c r="J5699">
        <v>2.85</v>
      </c>
      <c r="K5699">
        <v>2.17</v>
      </c>
      <c r="L5699">
        <v>0.1</v>
      </c>
      <c r="M5699" t="str">
        <f t="shared" si="266"/>
        <v/>
      </c>
      <c r="N5699" s="12" t="str">
        <f t="shared" si="267"/>
        <v/>
      </c>
      <c r="O5699" t="str">
        <f t="shared" si="268"/>
        <v/>
      </c>
    </row>
    <row r="5700" spans="1:15" x14ac:dyDescent="0.25">
      <c r="A5700">
        <v>1981</v>
      </c>
      <c r="B5700">
        <v>4</v>
      </c>
      <c r="C5700" s="2">
        <v>0.25486111111111109</v>
      </c>
      <c r="D5700">
        <v>2</v>
      </c>
      <c r="E5700">
        <v>11</v>
      </c>
      <c r="F5700" t="s">
        <v>2114</v>
      </c>
      <c r="G5700" t="s">
        <v>5291</v>
      </c>
      <c r="H5700">
        <v>27</v>
      </c>
      <c r="I5700">
        <v>10</v>
      </c>
      <c r="J5700">
        <v>2.17</v>
      </c>
      <c r="K5700">
        <v>-1.73</v>
      </c>
      <c r="L5700">
        <v>0</v>
      </c>
      <c r="M5700" t="str">
        <f t="shared" ref="M5700:M5763" si="269">IF(AND(H5700=H5699,I5700=I5699),"",$B5700)</f>
        <v/>
      </c>
      <c r="N5700" s="12" t="str">
        <f t="shared" ref="N5700:N5763" si="270">IF(NOT(ISNUMBER(M5700)),"",
IF(AND($C5700=0.625,$B5700=1),TIME(0,0,0),
(($C$3-C5700)+0.625*(B5700-1))/60))</f>
        <v/>
      </c>
      <c r="O5700" t="str">
        <f t="shared" ref="O5700:O5763" si="271">IF(N5700&lt;&gt;"",ABS(H5700-I5700),"")</f>
        <v/>
      </c>
    </row>
    <row r="5701" spans="1:15" x14ac:dyDescent="0.25">
      <c r="A5701">
        <v>1981</v>
      </c>
      <c r="B5701">
        <v>4</v>
      </c>
      <c r="C5701" s="2">
        <v>0.22916666666666666</v>
      </c>
      <c r="D5701">
        <v>1</v>
      </c>
      <c r="E5701">
        <v>10</v>
      </c>
      <c r="F5701" t="s">
        <v>2114</v>
      </c>
      <c r="G5701" t="s">
        <v>5290</v>
      </c>
      <c r="H5701">
        <v>27</v>
      </c>
      <c r="I5701">
        <v>10</v>
      </c>
      <c r="J5701">
        <v>1.73</v>
      </c>
      <c r="K5701">
        <v>1.46</v>
      </c>
      <c r="L5701">
        <v>0</v>
      </c>
      <c r="M5701" t="str">
        <f t="shared" si="269"/>
        <v/>
      </c>
      <c r="N5701" s="12" t="str">
        <f t="shared" si="270"/>
        <v/>
      </c>
      <c r="O5701" t="str">
        <f t="shared" si="271"/>
        <v/>
      </c>
    </row>
    <row r="5702" spans="1:15" x14ac:dyDescent="0.25">
      <c r="A5702">
        <v>1981</v>
      </c>
      <c r="B5702">
        <v>4</v>
      </c>
      <c r="C5702" s="2">
        <v>0.21249999999999999</v>
      </c>
      <c r="D5702">
        <v>2</v>
      </c>
      <c r="E5702">
        <v>8</v>
      </c>
      <c r="F5702" t="s">
        <v>2266</v>
      </c>
      <c r="G5702" t="s">
        <v>5289</v>
      </c>
      <c r="H5702">
        <v>27</v>
      </c>
      <c r="I5702">
        <v>10</v>
      </c>
      <c r="J5702">
        <v>1.46</v>
      </c>
      <c r="K5702">
        <v>1.55</v>
      </c>
      <c r="L5702">
        <v>0</v>
      </c>
      <c r="M5702" t="str">
        <f t="shared" si="269"/>
        <v/>
      </c>
      <c r="N5702" s="12" t="str">
        <f t="shared" si="270"/>
        <v/>
      </c>
      <c r="O5702" t="str">
        <f t="shared" si="271"/>
        <v/>
      </c>
    </row>
    <row r="5703" spans="1:15" x14ac:dyDescent="0.25">
      <c r="A5703">
        <v>1981</v>
      </c>
      <c r="B5703">
        <v>4</v>
      </c>
      <c r="C5703" s="2">
        <v>0.19583333333333333</v>
      </c>
      <c r="D5703">
        <v>3</v>
      </c>
      <c r="E5703">
        <v>2</v>
      </c>
      <c r="F5703" t="s">
        <v>5287</v>
      </c>
      <c r="G5703" t="s">
        <v>5288</v>
      </c>
      <c r="H5703">
        <v>27</v>
      </c>
      <c r="I5703">
        <v>10</v>
      </c>
      <c r="J5703">
        <v>1.55</v>
      </c>
      <c r="K5703">
        <v>-0.06</v>
      </c>
      <c r="L5703">
        <v>0</v>
      </c>
      <c r="M5703" t="str">
        <f t="shared" si="269"/>
        <v/>
      </c>
      <c r="N5703" s="12" t="str">
        <f t="shared" si="270"/>
        <v/>
      </c>
      <c r="O5703" t="str">
        <f t="shared" si="271"/>
        <v/>
      </c>
    </row>
    <row r="5704" spans="1:15" x14ac:dyDescent="0.25">
      <c r="A5704">
        <v>1981</v>
      </c>
      <c r="B5704">
        <v>4</v>
      </c>
      <c r="C5704" s="2">
        <v>0.17916666666666667</v>
      </c>
      <c r="D5704">
        <v>4</v>
      </c>
      <c r="E5704">
        <v>2</v>
      </c>
      <c r="F5704" t="s">
        <v>5287</v>
      </c>
      <c r="G5704" t="s">
        <v>5286</v>
      </c>
      <c r="H5704">
        <v>27</v>
      </c>
      <c r="I5704">
        <v>10</v>
      </c>
      <c r="J5704">
        <v>-0.06</v>
      </c>
      <c r="K5704">
        <v>0.35</v>
      </c>
      <c r="L5704">
        <v>0</v>
      </c>
      <c r="M5704" t="str">
        <f t="shared" si="269"/>
        <v/>
      </c>
      <c r="N5704" s="12" t="str">
        <f t="shared" si="270"/>
        <v/>
      </c>
      <c r="O5704" t="str">
        <f t="shared" si="271"/>
        <v/>
      </c>
    </row>
    <row r="5705" spans="1:15" x14ac:dyDescent="0.25">
      <c r="A5705">
        <v>1981</v>
      </c>
      <c r="B5705">
        <v>4</v>
      </c>
      <c r="C5705" s="2">
        <v>0.16041666666666668</v>
      </c>
      <c r="D5705">
        <v>1</v>
      </c>
      <c r="E5705">
        <v>10</v>
      </c>
      <c r="F5705" t="s">
        <v>1829</v>
      </c>
      <c r="G5705" t="s">
        <v>5285</v>
      </c>
      <c r="H5705">
        <v>27</v>
      </c>
      <c r="I5705">
        <v>10</v>
      </c>
      <c r="J5705">
        <v>-0.35</v>
      </c>
      <c r="K5705">
        <v>-0.78</v>
      </c>
      <c r="L5705">
        <v>0</v>
      </c>
      <c r="M5705" t="str">
        <f t="shared" si="269"/>
        <v/>
      </c>
      <c r="N5705" s="12" t="str">
        <f t="shared" si="270"/>
        <v/>
      </c>
      <c r="O5705" t="str">
        <f t="shared" si="271"/>
        <v/>
      </c>
    </row>
    <row r="5706" spans="1:15" x14ac:dyDescent="0.25">
      <c r="A5706">
        <v>1981</v>
      </c>
      <c r="B5706">
        <v>4</v>
      </c>
      <c r="C5706" s="2">
        <v>0.15347222222222223</v>
      </c>
      <c r="D5706">
        <v>2</v>
      </c>
      <c r="E5706">
        <v>10</v>
      </c>
      <c r="F5706" t="s">
        <v>1829</v>
      </c>
      <c r="G5706" t="s">
        <v>5284</v>
      </c>
      <c r="H5706">
        <v>27</v>
      </c>
      <c r="I5706">
        <v>10</v>
      </c>
      <c r="J5706">
        <v>-0.78</v>
      </c>
      <c r="K5706">
        <v>0.61</v>
      </c>
      <c r="L5706">
        <v>0</v>
      </c>
      <c r="M5706" t="str">
        <f t="shared" si="269"/>
        <v/>
      </c>
      <c r="N5706" s="12" t="str">
        <f t="shared" si="270"/>
        <v/>
      </c>
      <c r="O5706" t="str">
        <f t="shared" si="271"/>
        <v/>
      </c>
    </row>
    <row r="5707" spans="1:15" x14ac:dyDescent="0.25">
      <c r="A5707">
        <v>1981</v>
      </c>
      <c r="B5707">
        <v>4</v>
      </c>
      <c r="C5707" s="2">
        <v>0.14652777777777778</v>
      </c>
      <c r="D5707">
        <v>1</v>
      </c>
      <c r="E5707">
        <v>10</v>
      </c>
      <c r="F5707" t="s">
        <v>1736</v>
      </c>
      <c r="G5707" t="s">
        <v>5283</v>
      </c>
      <c r="H5707">
        <v>27</v>
      </c>
      <c r="I5707">
        <v>10</v>
      </c>
      <c r="J5707">
        <v>0.61</v>
      </c>
      <c r="K5707">
        <v>0.06</v>
      </c>
      <c r="L5707">
        <v>0</v>
      </c>
      <c r="M5707" t="str">
        <f t="shared" si="269"/>
        <v/>
      </c>
      <c r="N5707" s="12" t="str">
        <f t="shared" si="270"/>
        <v/>
      </c>
      <c r="O5707" t="str">
        <f t="shared" si="271"/>
        <v/>
      </c>
    </row>
    <row r="5708" spans="1:15" x14ac:dyDescent="0.25">
      <c r="A5708">
        <v>1981</v>
      </c>
      <c r="B5708">
        <v>4</v>
      </c>
      <c r="C5708" s="2">
        <v>0.13958333333333334</v>
      </c>
      <c r="D5708">
        <v>2</v>
      </c>
      <c r="E5708">
        <v>10</v>
      </c>
      <c r="F5708" t="s">
        <v>1736</v>
      </c>
      <c r="G5708" t="s">
        <v>5282</v>
      </c>
      <c r="H5708">
        <v>27</v>
      </c>
      <c r="I5708">
        <v>10</v>
      </c>
      <c r="J5708">
        <v>0.06</v>
      </c>
      <c r="K5708">
        <v>0.04</v>
      </c>
      <c r="L5708">
        <v>0</v>
      </c>
      <c r="M5708" t="str">
        <f t="shared" si="269"/>
        <v/>
      </c>
      <c r="N5708" s="12" t="str">
        <f t="shared" si="270"/>
        <v/>
      </c>
      <c r="O5708" t="str">
        <f t="shared" si="271"/>
        <v/>
      </c>
    </row>
    <row r="5709" spans="1:15" x14ac:dyDescent="0.25">
      <c r="A5709">
        <v>1981</v>
      </c>
      <c r="B5709">
        <v>4</v>
      </c>
      <c r="C5709" s="2">
        <v>0.13263888888888889</v>
      </c>
      <c r="D5709">
        <v>3</v>
      </c>
      <c r="E5709">
        <v>5</v>
      </c>
      <c r="F5709" t="s">
        <v>1721</v>
      </c>
      <c r="H5709">
        <v>27</v>
      </c>
      <c r="I5709">
        <v>10</v>
      </c>
      <c r="J5709">
        <v>0.04</v>
      </c>
      <c r="K5709">
        <v>1.93</v>
      </c>
      <c r="L5709">
        <v>0</v>
      </c>
      <c r="M5709" t="str">
        <f t="shared" si="269"/>
        <v/>
      </c>
      <c r="N5709" s="12" t="str">
        <f t="shared" si="270"/>
        <v/>
      </c>
      <c r="O5709" t="str">
        <f t="shared" si="271"/>
        <v/>
      </c>
    </row>
    <row r="5710" spans="1:15" x14ac:dyDescent="0.25">
      <c r="A5710">
        <v>1981</v>
      </c>
      <c r="B5710">
        <v>4</v>
      </c>
      <c r="C5710" s="2">
        <v>0.12569444444444444</v>
      </c>
      <c r="D5710">
        <v>1</v>
      </c>
      <c r="E5710">
        <v>10</v>
      </c>
      <c r="F5710" t="s">
        <v>1771</v>
      </c>
      <c r="G5710" t="s">
        <v>5281</v>
      </c>
      <c r="H5710">
        <v>27</v>
      </c>
      <c r="I5710">
        <v>10</v>
      </c>
      <c r="J5710">
        <v>1.93</v>
      </c>
      <c r="K5710">
        <v>-3.05</v>
      </c>
      <c r="L5710">
        <v>0</v>
      </c>
      <c r="M5710" t="str">
        <f t="shared" si="269"/>
        <v/>
      </c>
      <c r="N5710" s="12" t="str">
        <f t="shared" si="270"/>
        <v/>
      </c>
      <c r="O5710" t="str">
        <f t="shared" si="271"/>
        <v/>
      </c>
    </row>
    <row r="5711" spans="1:15" x14ac:dyDescent="0.25">
      <c r="A5711">
        <v>1981</v>
      </c>
      <c r="B5711">
        <v>4</v>
      </c>
      <c r="C5711" s="2">
        <v>0.11805555555555557</v>
      </c>
      <c r="D5711">
        <v>1</v>
      </c>
      <c r="E5711">
        <v>10</v>
      </c>
      <c r="F5711" t="s">
        <v>1806</v>
      </c>
      <c r="G5711" t="s">
        <v>5280</v>
      </c>
      <c r="H5711">
        <v>27</v>
      </c>
      <c r="I5711">
        <v>10</v>
      </c>
      <c r="J5711">
        <v>3.05</v>
      </c>
      <c r="K5711">
        <v>2.91</v>
      </c>
      <c r="L5711">
        <v>0</v>
      </c>
      <c r="M5711" t="str">
        <f t="shared" si="269"/>
        <v/>
      </c>
      <c r="N5711" s="12" t="str">
        <f t="shared" si="270"/>
        <v/>
      </c>
      <c r="O5711" t="str">
        <f t="shared" si="271"/>
        <v/>
      </c>
    </row>
    <row r="5712" spans="1:15" x14ac:dyDescent="0.25">
      <c r="A5712">
        <v>1981</v>
      </c>
      <c r="B5712">
        <v>4</v>
      </c>
      <c r="C5712" s="2">
        <v>0.10694444444444444</v>
      </c>
      <c r="D5712">
        <v>2</v>
      </c>
      <c r="E5712">
        <v>7</v>
      </c>
      <c r="F5712" t="s">
        <v>1799</v>
      </c>
      <c r="G5712" t="s">
        <v>5280</v>
      </c>
      <c r="H5712">
        <v>27</v>
      </c>
      <c r="I5712">
        <v>10</v>
      </c>
      <c r="J5712">
        <v>2.91</v>
      </c>
      <c r="K5712">
        <v>2.61</v>
      </c>
      <c r="L5712">
        <v>0</v>
      </c>
      <c r="M5712" t="str">
        <f t="shared" si="269"/>
        <v/>
      </c>
      <c r="N5712" s="12" t="str">
        <f t="shared" si="270"/>
        <v/>
      </c>
      <c r="O5712" t="str">
        <f t="shared" si="271"/>
        <v/>
      </c>
    </row>
    <row r="5713" spans="1:15" x14ac:dyDescent="0.25">
      <c r="A5713">
        <v>1981</v>
      </c>
      <c r="B5713">
        <v>4</v>
      </c>
      <c r="C5713" s="2">
        <v>9.5833333333333326E-2</v>
      </c>
      <c r="D5713">
        <v>3</v>
      </c>
      <c r="E5713">
        <v>4</v>
      </c>
      <c r="F5713" t="s">
        <v>1835</v>
      </c>
      <c r="G5713" t="s">
        <v>5279</v>
      </c>
      <c r="H5713">
        <v>27</v>
      </c>
      <c r="I5713">
        <v>10</v>
      </c>
      <c r="J5713">
        <v>2.61</v>
      </c>
      <c r="K5713">
        <v>3.71</v>
      </c>
      <c r="L5713">
        <v>0</v>
      </c>
      <c r="M5713" t="str">
        <f t="shared" si="269"/>
        <v/>
      </c>
      <c r="N5713" s="12" t="str">
        <f t="shared" si="270"/>
        <v/>
      </c>
      <c r="O5713" t="str">
        <f t="shared" si="271"/>
        <v/>
      </c>
    </row>
    <row r="5714" spans="1:15" x14ac:dyDescent="0.25">
      <c r="A5714">
        <v>1981</v>
      </c>
      <c r="B5714">
        <v>4</v>
      </c>
      <c r="C5714" s="2">
        <v>8.3333333333333329E-2</v>
      </c>
      <c r="D5714">
        <v>1</v>
      </c>
      <c r="E5714">
        <v>10</v>
      </c>
      <c r="F5714" t="s">
        <v>1745</v>
      </c>
      <c r="G5714" t="s">
        <v>5278</v>
      </c>
      <c r="H5714">
        <v>27</v>
      </c>
      <c r="I5714">
        <v>10</v>
      </c>
      <c r="J5714">
        <v>3.71</v>
      </c>
      <c r="K5714">
        <v>3.98</v>
      </c>
      <c r="L5714">
        <v>0</v>
      </c>
      <c r="M5714" t="str">
        <f t="shared" si="269"/>
        <v/>
      </c>
      <c r="N5714" s="12" t="str">
        <f t="shared" si="270"/>
        <v/>
      </c>
      <c r="O5714" t="str">
        <f t="shared" si="271"/>
        <v/>
      </c>
    </row>
    <row r="5715" spans="1:15" x14ac:dyDescent="0.25">
      <c r="A5715">
        <v>1981</v>
      </c>
      <c r="B5715">
        <v>4</v>
      </c>
      <c r="C5715" s="2">
        <v>6.25E-2</v>
      </c>
      <c r="D5715">
        <v>2</v>
      </c>
      <c r="E5715">
        <v>4</v>
      </c>
      <c r="F5715" t="s">
        <v>1705</v>
      </c>
      <c r="G5715" t="s">
        <v>5277</v>
      </c>
      <c r="H5715">
        <v>27</v>
      </c>
      <c r="I5715">
        <v>10</v>
      </c>
      <c r="J5715">
        <v>3.98</v>
      </c>
      <c r="K5715">
        <v>3.72</v>
      </c>
      <c r="L5715">
        <v>0</v>
      </c>
      <c r="M5715" t="str">
        <f t="shared" si="269"/>
        <v/>
      </c>
      <c r="N5715" s="12" t="str">
        <f t="shared" si="270"/>
        <v/>
      </c>
      <c r="O5715" t="str">
        <f t="shared" si="271"/>
        <v/>
      </c>
    </row>
    <row r="5716" spans="1:15" x14ac:dyDescent="0.25">
      <c r="A5716">
        <v>1981</v>
      </c>
      <c r="B5716">
        <v>4</v>
      </c>
      <c r="C5716" s="2">
        <v>2.7777777777777776E-2</v>
      </c>
      <c r="D5716">
        <v>3</v>
      </c>
      <c r="E5716">
        <v>1</v>
      </c>
      <c r="F5716" t="s">
        <v>1816</v>
      </c>
      <c r="G5716" t="s">
        <v>5277</v>
      </c>
      <c r="H5716">
        <v>27</v>
      </c>
      <c r="I5716">
        <v>10</v>
      </c>
      <c r="J5716">
        <v>3.72</v>
      </c>
      <c r="K5716">
        <v>4.1100000000000003</v>
      </c>
      <c r="L5716">
        <v>0</v>
      </c>
      <c r="M5716" t="str">
        <f t="shared" si="269"/>
        <v/>
      </c>
      <c r="N5716" s="12" t="str">
        <f t="shared" si="270"/>
        <v/>
      </c>
      <c r="O5716" t="str">
        <f t="shared" si="271"/>
        <v/>
      </c>
    </row>
    <row r="5717" spans="1:15" x14ac:dyDescent="0.25">
      <c r="A5717">
        <v>1981</v>
      </c>
      <c r="G5717" t="s">
        <v>233</v>
      </c>
      <c r="H5717">
        <v>27</v>
      </c>
      <c r="I5717">
        <v>10</v>
      </c>
      <c r="J5717">
        <v>4.1100000000000003</v>
      </c>
      <c r="K5717">
        <v>0</v>
      </c>
      <c r="M5717" t="str">
        <f t="shared" si="269"/>
        <v/>
      </c>
      <c r="N5717" s="12" t="str">
        <f t="shared" si="270"/>
        <v/>
      </c>
      <c r="O5717" t="str">
        <f t="shared" si="271"/>
        <v/>
      </c>
    </row>
    <row r="5718" spans="1:15" x14ac:dyDescent="0.25">
      <c r="A5718">
        <v>1980</v>
      </c>
      <c r="B5718">
        <v>1</v>
      </c>
      <c r="C5718" s="2">
        <v>0.625</v>
      </c>
      <c r="G5718" t="s">
        <v>5503</v>
      </c>
      <c r="H5718">
        <v>0</v>
      </c>
      <c r="I5718">
        <v>0</v>
      </c>
      <c r="J5718">
        <v>0</v>
      </c>
      <c r="K5718">
        <v>0.87</v>
      </c>
      <c r="L5718">
        <v>75.099999999999994</v>
      </c>
      <c r="M5718">
        <f t="shared" si="269"/>
        <v>1</v>
      </c>
      <c r="N5718" s="12">
        <f t="shared" si="270"/>
        <v>0</v>
      </c>
      <c r="O5718">
        <f t="shared" si="271"/>
        <v>0</v>
      </c>
    </row>
    <row r="5719" spans="1:15" x14ac:dyDescent="0.25">
      <c r="A5719">
        <v>1980</v>
      </c>
      <c r="B5719">
        <v>1</v>
      </c>
      <c r="C5719" s="2">
        <v>0.60486111111111118</v>
      </c>
      <c r="D5719">
        <v>1</v>
      </c>
      <c r="E5719">
        <v>10</v>
      </c>
      <c r="F5719" t="s">
        <v>2494</v>
      </c>
      <c r="G5719" t="s">
        <v>5436</v>
      </c>
      <c r="H5719">
        <v>0</v>
      </c>
      <c r="I5719">
        <v>0</v>
      </c>
      <c r="J5719">
        <v>0.87</v>
      </c>
      <c r="K5719">
        <v>0.46</v>
      </c>
      <c r="L5719">
        <v>76</v>
      </c>
      <c r="M5719" t="str">
        <f t="shared" si="269"/>
        <v/>
      </c>
      <c r="N5719" s="12" t="str">
        <f t="shared" si="270"/>
        <v/>
      </c>
      <c r="O5719" t="str">
        <f t="shared" si="271"/>
        <v/>
      </c>
    </row>
    <row r="5720" spans="1:15" x14ac:dyDescent="0.25">
      <c r="A5720">
        <v>1980</v>
      </c>
      <c r="B5720">
        <v>1</v>
      </c>
      <c r="C5720" s="2">
        <v>0.58472222222222225</v>
      </c>
      <c r="D5720">
        <v>2</v>
      </c>
      <c r="E5720">
        <v>9</v>
      </c>
      <c r="F5720" t="s">
        <v>2341</v>
      </c>
      <c r="G5720" t="s">
        <v>5471</v>
      </c>
      <c r="H5720">
        <v>0</v>
      </c>
      <c r="I5720">
        <v>0</v>
      </c>
      <c r="J5720">
        <v>0.46</v>
      </c>
      <c r="K5720">
        <v>-0.76</v>
      </c>
      <c r="L5720">
        <v>78.599999999999994</v>
      </c>
      <c r="M5720" t="str">
        <f t="shared" si="269"/>
        <v/>
      </c>
      <c r="N5720" s="12" t="str">
        <f t="shared" si="270"/>
        <v/>
      </c>
      <c r="O5720" t="str">
        <f t="shared" si="271"/>
        <v/>
      </c>
    </row>
    <row r="5721" spans="1:15" x14ac:dyDescent="0.25">
      <c r="A5721">
        <v>1980</v>
      </c>
      <c r="B5721">
        <v>1</v>
      </c>
      <c r="C5721" s="2">
        <v>0.56458333333333333</v>
      </c>
      <c r="D5721">
        <v>3</v>
      </c>
      <c r="E5721">
        <v>13</v>
      </c>
      <c r="F5721" t="s">
        <v>2402</v>
      </c>
      <c r="G5721" t="s">
        <v>5502</v>
      </c>
      <c r="H5721">
        <v>0</v>
      </c>
      <c r="I5721">
        <v>0</v>
      </c>
      <c r="J5721">
        <v>-0.76</v>
      </c>
      <c r="K5721">
        <v>-1.1100000000000001</v>
      </c>
      <c r="L5721">
        <v>79.3</v>
      </c>
      <c r="M5721" t="str">
        <f t="shared" si="269"/>
        <v/>
      </c>
      <c r="N5721" s="12" t="str">
        <f t="shared" si="270"/>
        <v/>
      </c>
      <c r="O5721" t="str">
        <f t="shared" si="271"/>
        <v/>
      </c>
    </row>
    <row r="5722" spans="1:15" x14ac:dyDescent="0.25">
      <c r="A5722">
        <v>1980</v>
      </c>
      <c r="B5722">
        <v>1</v>
      </c>
      <c r="C5722" s="2">
        <v>0.5444444444444444</v>
      </c>
      <c r="D5722">
        <v>4</v>
      </c>
      <c r="E5722">
        <v>5</v>
      </c>
      <c r="F5722" t="s">
        <v>2707</v>
      </c>
      <c r="G5722" t="s">
        <v>5501</v>
      </c>
      <c r="H5722">
        <v>0</v>
      </c>
      <c r="I5722">
        <v>0</v>
      </c>
      <c r="J5722">
        <v>-1.1100000000000001</v>
      </c>
      <c r="K5722">
        <v>-0.34</v>
      </c>
      <c r="L5722">
        <v>77.5</v>
      </c>
      <c r="M5722" t="str">
        <f t="shared" si="269"/>
        <v/>
      </c>
      <c r="N5722" s="12" t="str">
        <f t="shared" si="270"/>
        <v/>
      </c>
      <c r="O5722" t="str">
        <f t="shared" si="271"/>
        <v/>
      </c>
    </row>
    <row r="5723" spans="1:15" x14ac:dyDescent="0.25">
      <c r="A5723">
        <v>1980</v>
      </c>
      <c r="B5723">
        <v>1</v>
      </c>
      <c r="C5723" s="2">
        <v>0.52361111111111114</v>
      </c>
      <c r="D5723">
        <v>1</v>
      </c>
      <c r="E5723">
        <v>10</v>
      </c>
      <c r="F5723" t="s">
        <v>604</v>
      </c>
      <c r="G5723" t="s">
        <v>5420</v>
      </c>
      <c r="H5723">
        <v>0</v>
      </c>
      <c r="I5723">
        <v>0</v>
      </c>
      <c r="J5723">
        <v>0.34</v>
      </c>
      <c r="K5723">
        <v>7.0000000000000007E-2</v>
      </c>
      <c r="L5723">
        <v>76.8</v>
      </c>
      <c r="M5723" t="str">
        <f t="shared" si="269"/>
        <v/>
      </c>
      <c r="N5723" s="12" t="str">
        <f t="shared" si="270"/>
        <v/>
      </c>
      <c r="O5723" t="str">
        <f t="shared" si="271"/>
        <v/>
      </c>
    </row>
    <row r="5724" spans="1:15" x14ac:dyDescent="0.25">
      <c r="A5724">
        <v>1980</v>
      </c>
      <c r="B5724">
        <v>1</v>
      </c>
      <c r="C5724" s="2">
        <v>0.50486111111111109</v>
      </c>
      <c r="D5724">
        <v>2</v>
      </c>
      <c r="E5724">
        <v>8</v>
      </c>
      <c r="F5724" t="s">
        <v>662</v>
      </c>
      <c r="G5724" t="s">
        <v>5500</v>
      </c>
      <c r="H5724">
        <v>0</v>
      </c>
      <c r="I5724">
        <v>0</v>
      </c>
      <c r="J5724">
        <v>7.0000000000000007E-2</v>
      </c>
      <c r="K5724">
        <v>1.07</v>
      </c>
      <c r="L5724">
        <v>79</v>
      </c>
      <c r="M5724" t="str">
        <f t="shared" si="269"/>
        <v/>
      </c>
      <c r="N5724" s="12" t="str">
        <f t="shared" si="270"/>
        <v/>
      </c>
      <c r="O5724" t="str">
        <f t="shared" si="271"/>
        <v/>
      </c>
    </row>
    <row r="5725" spans="1:15" x14ac:dyDescent="0.25">
      <c r="A5725">
        <v>1980</v>
      </c>
      <c r="B5725">
        <v>1</v>
      </c>
      <c r="C5725" s="2">
        <v>0.4861111111111111</v>
      </c>
      <c r="D5725">
        <v>1</v>
      </c>
      <c r="E5725">
        <v>10</v>
      </c>
      <c r="F5725" t="s">
        <v>1616</v>
      </c>
      <c r="G5725" t="s">
        <v>5432</v>
      </c>
      <c r="H5725">
        <v>0</v>
      </c>
      <c r="I5725">
        <v>0</v>
      </c>
      <c r="J5725">
        <v>1.07</v>
      </c>
      <c r="K5725">
        <v>0.66</v>
      </c>
      <c r="L5725">
        <v>78</v>
      </c>
      <c r="M5725" t="str">
        <f t="shared" si="269"/>
        <v/>
      </c>
      <c r="N5725" s="12" t="str">
        <f t="shared" si="270"/>
        <v/>
      </c>
      <c r="O5725" t="str">
        <f t="shared" si="271"/>
        <v/>
      </c>
    </row>
    <row r="5726" spans="1:15" x14ac:dyDescent="0.25">
      <c r="A5726">
        <v>1980</v>
      </c>
      <c r="B5726">
        <v>1</v>
      </c>
      <c r="C5726" s="2">
        <v>0.46736111111111112</v>
      </c>
      <c r="D5726">
        <v>2</v>
      </c>
      <c r="E5726">
        <v>9</v>
      </c>
      <c r="F5726" t="s">
        <v>534</v>
      </c>
      <c r="G5726" t="s">
        <v>5499</v>
      </c>
      <c r="H5726">
        <v>0</v>
      </c>
      <c r="I5726">
        <v>0</v>
      </c>
      <c r="J5726">
        <v>0.66</v>
      </c>
      <c r="K5726">
        <v>1.03</v>
      </c>
      <c r="L5726">
        <v>78.8</v>
      </c>
      <c r="M5726" t="str">
        <f t="shared" si="269"/>
        <v/>
      </c>
      <c r="N5726" s="12" t="str">
        <f t="shared" si="270"/>
        <v/>
      </c>
      <c r="O5726" t="str">
        <f t="shared" si="271"/>
        <v/>
      </c>
    </row>
    <row r="5727" spans="1:15" x14ac:dyDescent="0.25">
      <c r="A5727">
        <v>1980</v>
      </c>
      <c r="B5727">
        <v>1</v>
      </c>
      <c r="C5727" s="2">
        <v>0.44861111111111113</v>
      </c>
      <c r="D5727">
        <v>3</v>
      </c>
      <c r="E5727">
        <v>1</v>
      </c>
      <c r="F5727" t="s">
        <v>628</v>
      </c>
      <c r="G5727" t="s">
        <v>5420</v>
      </c>
      <c r="H5727">
        <v>0</v>
      </c>
      <c r="I5727">
        <v>0</v>
      </c>
      <c r="J5727">
        <v>1.03</v>
      </c>
      <c r="K5727">
        <v>1.8</v>
      </c>
      <c r="L5727">
        <v>80.400000000000006</v>
      </c>
      <c r="M5727" t="str">
        <f t="shared" si="269"/>
        <v/>
      </c>
      <c r="N5727" s="12" t="str">
        <f t="shared" si="270"/>
        <v/>
      </c>
      <c r="O5727" t="str">
        <f t="shared" si="271"/>
        <v/>
      </c>
    </row>
    <row r="5728" spans="1:15" x14ac:dyDescent="0.25">
      <c r="A5728">
        <v>1980</v>
      </c>
      <c r="B5728">
        <v>1</v>
      </c>
      <c r="C5728" s="2">
        <v>0.42986111111111108</v>
      </c>
      <c r="D5728">
        <v>1</v>
      </c>
      <c r="E5728">
        <v>10</v>
      </c>
      <c r="F5728" t="s">
        <v>576</v>
      </c>
      <c r="G5728" t="s">
        <v>5498</v>
      </c>
      <c r="H5728">
        <v>0</v>
      </c>
      <c r="I5728">
        <v>0</v>
      </c>
      <c r="J5728">
        <v>1.8</v>
      </c>
      <c r="K5728">
        <v>1.1200000000000001</v>
      </c>
      <c r="L5728">
        <v>78.8</v>
      </c>
      <c r="M5728" t="str">
        <f t="shared" si="269"/>
        <v/>
      </c>
      <c r="N5728" s="12" t="str">
        <f t="shared" si="270"/>
        <v/>
      </c>
      <c r="O5728" t="str">
        <f t="shared" si="271"/>
        <v/>
      </c>
    </row>
    <row r="5729" spans="1:15" x14ac:dyDescent="0.25">
      <c r="A5729">
        <v>1980</v>
      </c>
      <c r="B5729">
        <v>1</v>
      </c>
      <c r="C5729" s="2">
        <v>0.41111111111111115</v>
      </c>
      <c r="D5729">
        <v>2</v>
      </c>
      <c r="E5729">
        <v>11</v>
      </c>
      <c r="F5729" t="s">
        <v>1059</v>
      </c>
      <c r="G5729" t="s">
        <v>5497</v>
      </c>
      <c r="H5729">
        <v>0</v>
      </c>
      <c r="I5729">
        <v>0</v>
      </c>
      <c r="J5729">
        <v>1.1200000000000001</v>
      </c>
      <c r="K5729">
        <v>3.84</v>
      </c>
      <c r="L5729">
        <v>84.3</v>
      </c>
      <c r="M5729" t="str">
        <f t="shared" si="269"/>
        <v/>
      </c>
      <c r="N5729" s="12" t="str">
        <f t="shared" si="270"/>
        <v/>
      </c>
      <c r="O5729" t="str">
        <f t="shared" si="271"/>
        <v/>
      </c>
    </row>
    <row r="5730" spans="1:15" x14ac:dyDescent="0.25">
      <c r="A5730">
        <v>1980</v>
      </c>
      <c r="B5730">
        <v>1</v>
      </c>
      <c r="C5730" s="2">
        <v>0.3923611111111111</v>
      </c>
      <c r="D5730">
        <v>1</v>
      </c>
      <c r="E5730">
        <v>10</v>
      </c>
      <c r="F5730" t="s">
        <v>2402</v>
      </c>
      <c r="G5730" t="s">
        <v>5397</v>
      </c>
      <c r="H5730">
        <v>0</v>
      </c>
      <c r="I5730">
        <v>0</v>
      </c>
      <c r="J5730">
        <v>3.84</v>
      </c>
      <c r="K5730">
        <v>3.3</v>
      </c>
      <c r="L5730">
        <v>83.3</v>
      </c>
      <c r="M5730" t="str">
        <f t="shared" si="269"/>
        <v/>
      </c>
      <c r="N5730" s="12" t="str">
        <f t="shared" si="270"/>
        <v/>
      </c>
      <c r="O5730" t="str">
        <f t="shared" si="271"/>
        <v/>
      </c>
    </row>
    <row r="5731" spans="1:15" x14ac:dyDescent="0.25">
      <c r="A5731">
        <v>1980</v>
      </c>
      <c r="B5731">
        <v>1</v>
      </c>
      <c r="C5731" s="2">
        <v>0.37361111111111112</v>
      </c>
      <c r="D5731">
        <v>2</v>
      </c>
      <c r="E5731">
        <v>10</v>
      </c>
      <c r="F5731" t="s">
        <v>2402</v>
      </c>
      <c r="G5731" t="s">
        <v>5420</v>
      </c>
      <c r="H5731">
        <v>0</v>
      </c>
      <c r="I5731">
        <v>0</v>
      </c>
      <c r="J5731">
        <v>3.3</v>
      </c>
      <c r="K5731">
        <v>2.87</v>
      </c>
      <c r="L5731">
        <v>82.4</v>
      </c>
      <c r="M5731" t="str">
        <f t="shared" si="269"/>
        <v/>
      </c>
      <c r="N5731" s="12" t="str">
        <f t="shared" si="270"/>
        <v/>
      </c>
      <c r="O5731" t="str">
        <f t="shared" si="271"/>
        <v/>
      </c>
    </row>
    <row r="5732" spans="1:15" x14ac:dyDescent="0.25">
      <c r="A5732">
        <v>1980</v>
      </c>
      <c r="B5732">
        <v>1</v>
      </c>
      <c r="C5732" s="2">
        <v>0.35486111111111113</v>
      </c>
      <c r="D5732">
        <v>3</v>
      </c>
      <c r="E5732">
        <v>8</v>
      </c>
      <c r="F5732" t="s">
        <v>2449</v>
      </c>
      <c r="G5732" t="s">
        <v>5496</v>
      </c>
      <c r="H5732">
        <v>0</v>
      </c>
      <c r="I5732">
        <v>0</v>
      </c>
      <c r="J5732">
        <v>2.87</v>
      </c>
      <c r="K5732">
        <v>1.87</v>
      </c>
      <c r="L5732">
        <v>80.2</v>
      </c>
      <c r="M5732" t="str">
        <f t="shared" si="269"/>
        <v/>
      </c>
      <c r="N5732" s="12" t="str">
        <f t="shared" si="270"/>
        <v/>
      </c>
      <c r="O5732" t="str">
        <f t="shared" si="271"/>
        <v/>
      </c>
    </row>
    <row r="5733" spans="1:15" x14ac:dyDescent="0.25">
      <c r="A5733">
        <v>1980</v>
      </c>
      <c r="B5733">
        <v>1</v>
      </c>
      <c r="C5733" s="2">
        <v>0.33611111111111108</v>
      </c>
      <c r="D5733">
        <v>4</v>
      </c>
      <c r="E5733">
        <v>8</v>
      </c>
      <c r="F5733" t="s">
        <v>2449</v>
      </c>
      <c r="G5733" t="s">
        <v>5495</v>
      </c>
      <c r="H5733">
        <v>0</v>
      </c>
      <c r="I5733">
        <v>3</v>
      </c>
      <c r="J5733">
        <v>1.87</v>
      </c>
      <c r="K5733">
        <v>3</v>
      </c>
      <c r="L5733">
        <v>82.5</v>
      </c>
      <c r="M5733">
        <f t="shared" si="269"/>
        <v>1</v>
      </c>
      <c r="N5733" s="12">
        <f t="shared" si="270"/>
        <v>4.8148148148148152E-3</v>
      </c>
      <c r="O5733">
        <f t="shared" si="271"/>
        <v>3</v>
      </c>
    </row>
    <row r="5734" spans="1:15" x14ac:dyDescent="0.25">
      <c r="A5734">
        <v>1980</v>
      </c>
      <c r="B5734">
        <v>1</v>
      </c>
      <c r="C5734" s="2">
        <v>0.31319444444444444</v>
      </c>
      <c r="G5734" t="s">
        <v>5494</v>
      </c>
      <c r="H5734">
        <v>0</v>
      </c>
      <c r="I5734">
        <v>3</v>
      </c>
      <c r="J5734">
        <v>0</v>
      </c>
      <c r="K5734">
        <v>1.66</v>
      </c>
      <c r="L5734">
        <v>78.900000000000006</v>
      </c>
      <c r="M5734" t="str">
        <f t="shared" si="269"/>
        <v/>
      </c>
      <c r="N5734" s="12" t="str">
        <f t="shared" si="270"/>
        <v/>
      </c>
      <c r="O5734" t="str">
        <f t="shared" si="271"/>
        <v/>
      </c>
    </row>
    <row r="5735" spans="1:15" x14ac:dyDescent="0.25">
      <c r="A5735">
        <v>1980</v>
      </c>
      <c r="B5735">
        <v>1</v>
      </c>
      <c r="C5735" s="2">
        <v>0.30902777777777779</v>
      </c>
      <c r="D5735">
        <v>1</v>
      </c>
      <c r="E5735">
        <v>10</v>
      </c>
      <c r="F5735" t="s">
        <v>2470</v>
      </c>
      <c r="G5735" t="s">
        <v>5493</v>
      </c>
      <c r="H5735">
        <v>0</v>
      </c>
      <c r="I5735">
        <v>3</v>
      </c>
      <c r="J5735">
        <v>1.66</v>
      </c>
      <c r="K5735">
        <v>1.93</v>
      </c>
      <c r="L5735">
        <v>78.2</v>
      </c>
      <c r="M5735" t="str">
        <f t="shared" si="269"/>
        <v/>
      </c>
      <c r="N5735" s="12" t="str">
        <f t="shared" si="270"/>
        <v/>
      </c>
      <c r="O5735" t="str">
        <f t="shared" si="271"/>
        <v/>
      </c>
    </row>
    <row r="5736" spans="1:15" x14ac:dyDescent="0.25">
      <c r="A5736">
        <v>1980</v>
      </c>
      <c r="B5736">
        <v>1</v>
      </c>
      <c r="C5736" s="2">
        <v>0.28472222222222221</v>
      </c>
      <c r="D5736">
        <v>2</v>
      </c>
      <c r="E5736">
        <v>4</v>
      </c>
      <c r="F5736" t="s">
        <v>2393</v>
      </c>
      <c r="G5736" t="s">
        <v>5492</v>
      </c>
      <c r="H5736">
        <v>0</v>
      </c>
      <c r="I5736">
        <v>3</v>
      </c>
      <c r="J5736">
        <v>1.93</v>
      </c>
      <c r="K5736">
        <v>4.6500000000000004</v>
      </c>
      <c r="L5736">
        <v>71.2</v>
      </c>
      <c r="M5736" t="str">
        <f t="shared" si="269"/>
        <v/>
      </c>
      <c r="N5736" s="12" t="str">
        <f t="shared" si="270"/>
        <v/>
      </c>
      <c r="O5736" t="str">
        <f t="shared" si="271"/>
        <v/>
      </c>
    </row>
    <row r="5737" spans="1:15" x14ac:dyDescent="0.25">
      <c r="A5737">
        <v>1980</v>
      </c>
      <c r="B5737">
        <v>1</v>
      </c>
      <c r="C5737" s="2">
        <v>0.26041666666666669</v>
      </c>
      <c r="D5737">
        <v>1</v>
      </c>
      <c r="E5737">
        <v>10</v>
      </c>
      <c r="F5737" t="s">
        <v>3432</v>
      </c>
      <c r="G5737" t="s">
        <v>5491</v>
      </c>
      <c r="H5737">
        <v>0</v>
      </c>
      <c r="I5737">
        <v>3</v>
      </c>
      <c r="J5737">
        <v>4.6500000000000004</v>
      </c>
      <c r="K5737">
        <v>5.09</v>
      </c>
      <c r="L5737">
        <v>69.8</v>
      </c>
      <c r="M5737" t="str">
        <f t="shared" si="269"/>
        <v/>
      </c>
      <c r="N5737" s="12" t="str">
        <f t="shared" si="270"/>
        <v/>
      </c>
      <c r="O5737" t="str">
        <f t="shared" si="271"/>
        <v/>
      </c>
    </row>
    <row r="5738" spans="1:15" x14ac:dyDescent="0.25">
      <c r="A5738">
        <v>1980</v>
      </c>
      <c r="B5738">
        <v>1</v>
      </c>
      <c r="C5738" s="2">
        <v>0.23611111111111113</v>
      </c>
      <c r="D5738">
        <v>2</v>
      </c>
      <c r="E5738">
        <v>4</v>
      </c>
      <c r="F5738" t="s">
        <v>550</v>
      </c>
      <c r="G5738" t="s">
        <v>5490</v>
      </c>
      <c r="H5738">
        <v>0</v>
      </c>
      <c r="I5738">
        <v>3</v>
      </c>
      <c r="J5738">
        <v>5.09</v>
      </c>
      <c r="K5738">
        <v>4.96</v>
      </c>
      <c r="L5738">
        <v>70</v>
      </c>
      <c r="M5738" t="str">
        <f t="shared" si="269"/>
        <v/>
      </c>
      <c r="N5738" s="12" t="str">
        <f t="shared" si="270"/>
        <v/>
      </c>
      <c r="O5738" t="str">
        <f t="shared" si="271"/>
        <v/>
      </c>
    </row>
    <row r="5739" spans="1:15" x14ac:dyDescent="0.25">
      <c r="A5739">
        <v>1980</v>
      </c>
      <c r="B5739">
        <v>1</v>
      </c>
      <c r="C5739" s="2">
        <v>0.21180555555555555</v>
      </c>
      <c r="D5739">
        <v>3</v>
      </c>
      <c r="E5739">
        <v>1</v>
      </c>
      <c r="F5739" t="s">
        <v>545</v>
      </c>
      <c r="G5739" t="s">
        <v>5490</v>
      </c>
      <c r="H5739">
        <v>0</v>
      </c>
      <c r="I5739">
        <v>3</v>
      </c>
      <c r="J5739">
        <v>4.96</v>
      </c>
      <c r="K5739">
        <v>6.74</v>
      </c>
      <c r="L5739">
        <v>64.599999999999994</v>
      </c>
      <c r="M5739" t="str">
        <f t="shared" si="269"/>
        <v/>
      </c>
      <c r="N5739" s="12" t="str">
        <f t="shared" si="270"/>
        <v/>
      </c>
      <c r="O5739" t="str">
        <f t="shared" si="271"/>
        <v/>
      </c>
    </row>
    <row r="5740" spans="1:15" x14ac:dyDescent="0.25">
      <c r="A5740">
        <v>1980</v>
      </c>
      <c r="B5740">
        <v>1</v>
      </c>
      <c r="C5740" s="2">
        <v>0.1875</v>
      </c>
      <c r="D5740">
        <v>1</v>
      </c>
      <c r="E5740">
        <v>2</v>
      </c>
      <c r="F5740" t="s">
        <v>582</v>
      </c>
      <c r="G5740" t="s">
        <v>5436</v>
      </c>
      <c r="H5740">
        <v>0</v>
      </c>
      <c r="I5740">
        <v>3</v>
      </c>
      <c r="J5740">
        <v>6.74</v>
      </c>
      <c r="K5740">
        <v>5.91</v>
      </c>
      <c r="L5740">
        <v>66.900000000000006</v>
      </c>
      <c r="M5740" t="str">
        <f t="shared" si="269"/>
        <v/>
      </c>
      <c r="N5740" s="12" t="str">
        <f t="shared" si="270"/>
        <v/>
      </c>
      <c r="O5740" t="str">
        <f t="shared" si="271"/>
        <v/>
      </c>
    </row>
    <row r="5741" spans="1:15" x14ac:dyDescent="0.25">
      <c r="A5741">
        <v>1980</v>
      </c>
      <c r="B5741">
        <v>1</v>
      </c>
      <c r="C5741" s="2">
        <v>0.16319444444444445</v>
      </c>
      <c r="D5741">
        <v>2</v>
      </c>
      <c r="E5741">
        <v>1</v>
      </c>
      <c r="F5741" t="s">
        <v>983</v>
      </c>
      <c r="G5741" t="s">
        <v>4823</v>
      </c>
      <c r="H5741">
        <v>0</v>
      </c>
      <c r="I5741">
        <v>3</v>
      </c>
      <c r="J5741">
        <v>5.91</v>
      </c>
      <c r="K5741">
        <v>5.17</v>
      </c>
      <c r="L5741">
        <v>68.900000000000006</v>
      </c>
      <c r="M5741" t="str">
        <f t="shared" si="269"/>
        <v/>
      </c>
      <c r="N5741" s="12" t="str">
        <f t="shared" si="270"/>
        <v/>
      </c>
      <c r="O5741" t="str">
        <f t="shared" si="271"/>
        <v/>
      </c>
    </row>
    <row r="5742" spans="1:15" x14ac:dyDescent="0.25">
      <c r="A5742">
        <v>1980</v>
      </c>
      <c r="B5742">
        <v>1</v>
      </c>
      <c r="C5742" s="2">
        <v>0.1388888888888889</v>
      </c>
      <c r="D5742">
        <v>3</v>
      </c>
      <c r="E5742">
        <v>1</v>
      </c>
      <c r="F5742" t="s">
        <v>983</v>
      </c>
      <c r="G5742" t="s">
        <v>5489</v>
      </c>
      <c r="H5742">
        <v>7</v>
      </c>
      <c r="I5742">
        <v>3</v>
      </c>
      <c r="J5742">
        <v>5.17</v>
      </c>
      <c r="K5742">
        <v>7</v>
      </c>
      <c r="L5742">
        <v>63.1</v>
      </c>
      <c r="M5742">
        <f t="shared" si="269"/>
        <v>1</v>
      </c>
      <c r="N5742" s="12">
        <f t="shared" si="270"/>
        <v>8.1018518518518514E-3</v>
      </c>
      <c r="O5742">
        <f t="shared" si="271"/>
        <v>4</v>
      </c>
    </row>
    <row r="5743" spans="1:15" x14ac:dyDescent="0.25">
      <c r="A5743">
        <v>1980</v>
      </c>
      <c r="B5743">
        <v>1</v>
      </c>
      <c r="C5743" s="2">
        <v>0.11388888888888889</v>
      </c>
      <c r="G5743" t="s">
        <v>5488</v>
      </c>
      <c r="H5743">
        <v>7</v>
      </c>
      <c r="I5743">
        <v>3</v>
      </c>
      <c r="J5743">
        <v>0</v>
      </c>
      <c r="K5743">
        <v>2.06</v>
      </c>
      <c r="L5743">
        <v>69.2</v>
      </c>
      <c r="M5743" t="str">
        <f t="shared" si="269"/>
        <v/>
      </c>
      <c r="N5743" s="12" t="str">
        <f t="shared" si="270"/>
        <v/>
      </c>
      <c r="O5743" t="str">
        <f t="shared" si="271"/>
        <v/>
      </c>
    </row>
    <row r="5744" spans="1:15" x14ac:dyDescent="0.25">
      <c r="A5744">
        <v>1980</v>
      </c>
      <c r="B5744">
        <v>1</v>
      </c>
      <c r="C5744" s="2">
        <v>0.10555555555555556</v>
      </c>
      <c r="D5744">
        <v>1</v>
      </c>
      <c r="E5744">
        <v>10</v>
      </c>
      <c r="F5744" t="s">
        <v>1544</v>
      </c>
      <c r="G5744" t="s">
        <v>5487</v>
      </c>
      <c r="H5744">
        <v>7</v>
      </c>
      <c r="I5744">
        <v>3</v>
      </c>
      <c r="J5744">
        <v>2.06</v>
      </c>
      <c r="K5744">
        <v>2.85</v>
      </c>
      <c r="L5744">
        <v>71.400000000000006</v>
      </c>
      <c r="M5744" t="str">
        <f t="shared" si="269"/>
        <v/>
      </c>
      <c r="N5744" s="12" t="str">
        <f t="shared" si="270"/>
        <v/>
      </c>
      <c r="O5744" t="str">
        <f t="shared" si="271"/>
        <v/>
      </c>
    </row>
    <row r="5745" spans="1:15" x14ac:dyDescent="0.25">
      <c r="A5745">
        <v>1980</v>
      </c>
      <c r="B5745">
        <v>1</v>
      </c>
      <c r="C5745" s="2">
        <v>8.4722222222222213E-2</v>
      </c>
      <c r="D5745">
        <v>1</v>
      </c>
      <c r="E5745">
        <v>10</v>
      </c>
      <c r="F5745" t="s">
        <v>2470</v>
      </c>
      <c r="G5745" t="s">
        <v>5486</v>
      </c>
      <c r="H5745">
        <v>7</v>
      </c>
      <c r="I5745">
        <v>3</v>
      </c>
      <c r="J5745">
        <v>2.85</v>
      </c>
      <c r="K5745">
        <v>2.44</v>
      </c>
      <c r="L5745">
        <v>70.099999999999994</v>
      </c>
      <c r="M5745" t="str">
        <f t="shared" si="269"/>
        <v/>
      </c>
      <c r="N5745" s="12" t="str">
        <f t="shared" si="270"/>
        <v/>
      </c>
      <c r="O5745" t="str">
        <f t="shared" si="271"/>
        <v/>
      </c>
    </row>
    <row r="5746" spans="1:15" x14ac:dyDescent="0.25">
      <c r="A5746">
        <v>1980</v>
      </c>
      <c r="B5746">
        <v>1</v>
      </c>
      <c r="C5746" s="2">
        <v>6.3888888888888884E-2</v>
      </c>
      <c r="D5746">
        <v>2</v>
      </c>
      <c r="E5746">
        <v>9</v>
      </c>
      <c r="F5746" t="s">
        <v>2450</v>
      </c>
      <c r="G5746" t="s">
        <v>5485</v>
      </c>
      <c r="H5746">
        <v>7</v>
      </c>
      <c r="I5746">
        <v>3</v>
      </c>
      <c r="J5746">
        <v>2.44</v>
      </c>
      <c r="K5746">
        <v>2.81</v>
      </c>
      <c r="L5746">
        <v>71</v>
      </c>
      <c r="M5746" t="str">
        <f t="shared" si="269"/>
        <v/>
      </c>
      <c r="N5746" s="12" t="str">
        <f t="shared" si="270"/>
        <v/>
      </c>
      <c r="O5746" t="str">
        <f t="shared" si="271"/>
        <v/>
      </c>
    </row>
    <row r="5747" spans="1:15" x14ac:dyDescent="0.25">
      <c r="A5747">
        <v>1980</v>
      </c>
      <c r="B5747">
        <v>1</v>
      </c>
      <c r="C5747" s="2">
        <v>4.3055555555555562E-2</v>
      </c>
      <c r="D5747">
        <v>3</v>
      </c>
      <c r="E5747">
        <v>1</v>
      </c>
      <c r="F5747" t="s">
        <v>2412</v>
      </c>
      <c r="G5747" t="s">
        <v>5442</v>
      </c>
      <c r="H5747">
        <v>7</v>
      </c>
      <c r="I5747">
        <v>3</v>
      </c>
      <c r="J5747">
        <v>2.81</v>
      </c>
      <c r="K5747">
        <v>3.58</v>
      </c>
      <c r="L5747">
        <v>73.099999999999994</v>
      </c>
      <c r="M5747" t="str">
        <f t="shared" si="269"/>
        <v/>
      </c>
      <c r="N5747" s="12" t="str">
        <f t="shared" si="270"/>
        <v/>
      </c>
      <c r="O5747" t="str">
        <f t="shared" si="271"/>
        <v/>
      </c>
    </row>
    <row r="5748" spans="1:15" x14ac:dyDescent="0.25">
      <c r="A5748">
        <v>1980</v>
      </c>
      <c r="B5748">
        <v>1</v>
      </c>
      <c r="C5748" s="2">
        <v>2.2222222222222223E-2</v>
      </c>
      <c r="D5748">
        <v>1</v>
      </c>
      <c r="E5748">
        <v>10</v>
      </c>
      <c r="F5748" t="s">
        <v>2341</v>
      </c>
      <c r="G5748" t="s">
        <v>5484</v>
      </c>
      <c r="H5748">
        <v>7</v>
      </c>
      <c r="I5748">
        <v>3</v>
      </c>
      <c r="J5748">
        <v>3.58</v>
      </c>
      <c r="K5748">
        <v>4.37</v>
      </c>
      <c r="L5748">
        <v>75.099999999999994</v>
      </c>
      <c r="M5748" t="str">
        <f t="shared" si="269"/>
        <v/>
      </c>
      <c r="N5748" s="12" t="str">
        <f t="shared" si="270"/>
        <v/>
      </c>
      <c r="O5748" t="str">
        <f t="shared" si="271"/>
        <v/>
      </c>
    </row>
    <row r="5749" spans="1:15" x14ac:dyDescent="0.25">
      <c r="A5749">
        <v>1980</v>
      </c>
      <c r="B5749">
        <v>2</v>
      </c>
      <c r="C5749" s="2">
        <v>0.625</v>
      </c>
      <c r="D5749">
        <v>1</v>
      </c>
      <c r="E5749">
        <v>10</v>
      </c>
      <c r="F5749" t="s">
        <v>5483</v>
      </c>
      <c r="G5749" t="s">
        <v>5482</v>
      </c>
      <c r="H5749">
        <v>7</v>
      </c>
      <c r="I5749">
        <v>3</v>
      </c>
      <c r="J5749">
        <v>4.37</v>
      </c>
      <c r="K5749">
        <v>6.06</v>
      </c>
      <c r="L5749">
        <v>79.400000000000006</v>
      </c>
      <c r="M5749" t="str">
        <f t="shared" si="269"/>
        <v/>
      </c>
      <c r="N5749" s="12" t="str">
        <f t="shared" si="270"/>
        <v/>
      </c>
      <c r="O5749" t="str">
        <f t="shared" si="271"/>
        <v/>
      </c>
    </row>
    <row r="5750" spans="1:15" x14ac:dyDescent="0.25">
      <c r="A5750">
        <v>1980</v>
      </c>
      <c r="B5750">
        <v>2</v>
      </c>
      <c r="C5750" s="2">
        <v>0.60277777777777775</v>
      </c>
      <c r="D5750">
        <v>1</v>
      </c>
      <c r="E5750">
        <v>5</v>
      </c>
      <c r="F5750" t="s">
        <v>5481</v>
      </c>
      <c r="G5750" t="s">
        <v>5432</v>
      </c>
      <c r="H5750">
        <v>7</v>
      </c>
      <c r="I5750">
        <v>3</v>
      </c>
      <c r="J5750">
        <v>6.06</v>
      </c>
      <c r="K5750">
        <v>5.34</v>
      </c>
      <c r="L5750">
        <v>77.5</v>
      </c>
      <c r="M5750" t="str">
        <f t="shared" si="269"/>
        <v/>
      </c>
      <c r="N5750" s="12" t="str">
        <f t="shared" si="270"/>
        <v/>
      </c>
      <c r="O5750" t="str">
        <f t="shared" si="271"/>
        <v/>
      </c>
    </row>
    <row r="5751" spans="1:15" x14ac:dyDescent="0.25">
      <c r="A5751">
        <v>1980</v>
      </c>
      <c r="B5751">
        <v>2</v>
      </c>
      <c r="C5751" s="2">
        <v>0.5805555555555556</v>
      </c>
      <c r="D5751">
        <v>2</v>
      </c>
      <c r="E5751">
        <v>4</v>
      </c>
      <c r="F5751" t="s">
        <v>5426</v>
      </c>
      <c r="G5751" t="s">
        <v>5480</v>
      </c>
      <c r="H5751">
        <v>7</v>
      </c>
      <c r="I5751">
        <v>3</v>
      </c>
      <c r="J5751">
        <v>5.34</v>
      </c>
      <c r="K5751">
        <v>5.17</v>
      </c>
      <c r="L5751">
        <v>76.900000000000006</v>
      </c>
      <c r="M5751" t="str">
        <f t="shared" si="269"/>
        <v/>
      </c>
      <c r="N5751" s="12" t="str">
        <f t="shared" si="270"/>
        <v/>
      </c>
      <c r="O5751" t="str">
        <f t="shared" si="271"/>
        <v/>
      </c>
    </row>
    <row r="5752" spans="1:15" x14ac:dyDescent="0.25">
      <c r="A5752">
        <v>1980</v>
      </c>
      <c r="B5752">
        <v>2</v>
      </c>
      <c r="C5752" s="2">
        <v>0.55833333333333335</v>
      </c>
      <c r="D5752">
        <v>3</v>
      </c>
      <c r="E5752">
        <v>1</v>
      </c>
      <c r="F5752" t="s">
        <v>2746</v>
      </c>
      <c r="G5752" t="s">
        <v>5395</v>
      </c>
      <c r="H5752">
        <v>7</v>
      </c>
      <c r="I5752">
        <v>10</v>
      </c>
      <c r="J5752">
        <v>5.17</v>
      </c>
      <c r="K5752">
        <v>7</v>
      </c>
      <c r="L5752">
        <v>81.400000000000006</v>
      </c>
      <c r="M5752">
        <f t="shared" si="269"/>
        <v>2</v>
      </c>
      <c r="N5752" s="12">
        <f t="shared" si="270"/>
        <v>1.1527777777777777E-2</v>
      </c>
      <c r="O5752">
        <f t="shared" si="271"/>
        <v>3</v>
      </c>
    </row>
    <row r="5753" spans="1:15" x14ac:dyDescent="0.25">
      <c r="A5753">
        <v>1980</v>
      </c>
      <c r="B5753">
        <v>2</v>
      </c>
      <c r="C5753" s="2">
        <v>0.53611111111111109</v>
      </c>
      <c r="G5753" t="s">
        <v>5479</v>
      </c>
      <c r="H5753">
        <v>7</v>
      </c>
      <c r="I5753">
        <v>10</v>
      </c>
      <c r="J5753">
        <v>0</v>
      </c>
      <c r="K5753">
        <v>0.15</v>
      </c>
      <c r="L5753">
        <v>81</v>
      </c>
      <c r="M5753" t="str">
        <f t="shared" si="269"/>
        <v/>
      </c>
      <c r="N5753" s="12" t="str">
        <f t="shared" si="270"/>
        <v/>
      </c>
      <c r="O5753" t="str">
        <f t="shared" si="271"/>
        <v/>
      </c>
    </row>
    <row r="5754" spans="1:15" x14ac:dyDescent="0.25">
      <c r="A5754">
        <v>1980</v>
      </c>
      <c r="B5754">
        <v>2</v>
      </c>
      <c r="C5754" s="2">
        <v>0.53055555555555556</v>
      </c>
      <c r="D5754">
        <v>1</v>
      </c>
      <c r="E5754">
        <v>10</v>
      </c>
      <c r="F5754" t="s">
        <v>2368</v>
      </c>
      <c r="G5754" t="s">
        <v>4805</v>
      </c>
      <c r="H5754">
        <v>7</v>
      </c>
      <c r="I5754">
        <v>10</v>
      </c>
      <c r="J5754">
        <v>0.15</v>
      </c>
      <c r="K5754">
        <v>0.61</v>
      </c>
      <c r="L5754">
        <v>79.900000000000006</v>
      </c>
      <c r="M5754" t="str">
        <f t="shared" si="269"/>
        <v/>
      </c>
      <c r="N5754" s="12" t="str">
        <f t="shared" si="270"/>
        <v/>
      </c>
      <c r="O5754" t="str">
        <f t="shared" si="271"/>
        <v/>
      </c>
    </row>
    <row r="5755" spans="1:15" x14ac:dyDescent="0.25">
      <c r="A5755">
        <v>1980</v>
      </c>
      <c r="B5755">
        <v>2</v>
      </c>
      <c r="C5755" s="2">
        <v>0.51250000000000007</v>
      </c>
      <c r="D5755">
        <v>2</v>
      </c>
      <c r="E5755">
        <v>3</v>
      </c>
      <c r="F5755" t="s">
        <v>2402</v>
      </c>
      <c r="G5755" t="s">
        <v>5478</v>
      </c>
      <c r="H5755">
        <v>7</v>
      </c>
      <c r="I5755">
        <v>10</v>
      </c>
      <c r="J5755">
        <v>0.61</v>
      </c>
      <c r="K5755">
        <v>0.1</v>
      </c>
      <c r="L5755">
        <v>81.099999999999994</v>
      </c>
      <c r="M5755" t="str">
        <f t="shared" si="269"/>
        <v/>
      </c>
      <c r="N5755" s="12" t="str">
        <f t="shared" si="270"/>
        <v/>
      </c>
      <c r="O5755" t="str">
        <f t="shared" si="271"/>
        <v/>
      </c>
    </row>
    <row r="5756" spans="1:15" x14ac:dyDescent="0.25">
      <c r="A5756">
        <v>1980</v>
      </c>
      <c r="B5756">
        <v>2</v>
      </c>
      <c r="C5756" s="2">
        <v>0.49444444444444446</v>
      </c>
      <c r="D5756">
        <v>3</v>
      </c>
      <c r="E5756">
        <v>1</v>
      </c>
      <c r="F5756" t="s">
        <v>2432</v>
      </c>
      <c r="G5756" t="s">
        <v>5416</v>
      </c>
      <c r="H5756">
        <v>7</v>
      </c>
      <c r="I5756">
        <v>10</v>
      </c>
      <c r="J5756">
        <v>0.1</v>
      </c>
      <c r="K5756">
        <v>1.1399999999999999</v>
      </c>
      <c r="L5756">
        <v>78.400000000000006</v>
      </c>
      <c r="M5756" t="str">
        <f t="shared" si="269"/>
        <v/>
      </c>
      <c r="N5756" s="12" t="str">
        <f t="shared" si="270"/>
        <v/>
      </c>
      <c r="O5756" t="str">
        <f t="shared" si="271"/>
        <v/>
      </c>
    </row>
    <row r="5757" spans="1:15" x14ac:dyDescent="0.25">
      <c r="A5757">
        <v>1980</v>
      </c>
      <c r="B5757">
        <v>2</v>
      </c>
      <c r="C5757" s="2">
        <v>0.47638888888888892</v>
      </c>
      <c r="D5757">
        <v>1</v>
      </c>
      <c r="E5757">
        <v>10</v>
      </c>
      <c r="F5757" t="s">
        <v>2407</v>
      </c>
      <c r="G5757" t="s">
        <v>5477</v>
      </c>
      <c r="H5757">
        <v>7</v>
      </c>
      <c r="I5757">
        <v>10</v>
      </c>
      <c r="J5757">
        <v>1.1399999999999999</v>
      </c>
      <c r="K5757">
        <v>1.86</v>
      </c>
      <c r="L5757">
        <v>76.400000000000006</v>
      </c>
      <c r="M5757" t="str">
        <f t="shared" si="269"/>
        <v/>
      </c>
      <c r="N5757" s="12" t="str">
        <f t="shared" si="270"/>
        <v/>
      </c>
      <c r="O5757" t="str">
        <f t="shared" si="271"/>
        <v/>
      </c>
    </row>
    <row r="5758" spans="1:15" x14ac:dyDescent="0.25">
      <c r="A5758">
        <v>1980</v>
      </c>
      <c r="B5758">
        <v>2</v>
      </c>
      <c r="C5758" s="2">
        <v>0.45833333333333331</v>
      </c>
      <c r="D5758">
        <v>1</v>
      </c>
      <c r="E5758">
        <v>10</v>
      </c>
      <c r="F5758" t="s">
        <v>5476</v>
      </c>
      <c r="G5758" t="s">
        <v>5475</v>
      </c>
      <c r="H5758">
        <v>7</v>
      </c>
      <c r="I5758">
        <v>10</v>
      </c>
      <c r="J5758">
        <v>1.86</v>
      </c>
      <c r="K5758">
        <v>1.86</v>
      </c>
      <c r="L5758">
        <v>76.3</v>
      </c>
      <c r="M5758" t="str">
        <f t="shared" si="269"/>
        <v/>
      </c>
      <c r="N5758" s="12" t="str">
        <f t="shared" si="270"/>
        <v/>
      </c>
      <c r="O5758" t="str">
        <f t="shared" si="271"/>
        <v/>
      </c>
    </row>
    <row r="5759" spans="1:15" x14ac:dyDescent="0.25">
      <c r="A5759">
        <v>1980</v>
      </c>
      <c r="B5759">
        <v>2</v>
      </c>
      <c r="C5759" s="2">
        <v>0.44027777777777777</v>
      </c>
      <c r="D5759">
        <v>2</v>
      </c>
      <c r="E5759">
        <v>6</v>
      </c>
      <c r="F5759" t="s">
        <v>5405</v>
      </c>
      <c r="G5759" t="s">
        <v>5474</v>
      </c>
      <c r="H5759">
        <v>7</v>
      </c>
      <c r="I5759">
        <v>10</v>
      </c>
      <c r="J5759">
        <v>1.86</v>
      </c>
      <c r="K5759">
        <v>3.18</v>
      </c>
      <c r="L5759">
        <v>72.400000000000006</v>
      </c>
      <c r="M5759" t="str">
        <f t="shared" si="269"/>
        <v/>
      </c>
      <c r="N5759" s="12" t="str">
        <f t="shared" si="270"/>
        <v/>
      </c>
      <c r="O5759" t="str">
        <f t="shared" si="271"/>
        <v/>
      </c>
    </row>
    <row r="5760" spans="1:15" x14ac:dyDescent="0.25">
      <c r="A5760">
        <v>1980</v>
      </c>
      <c r="B5760">
        <v>2</v>
      </c>
      <c r="C5760" s="2">
        <v>0.42222222222222222</v>
      </c>
      <c r="D5760">
        <v>1</v>
      </c>
      <c r="E5760">
        <v>10</v>
      </c>
      <c r="F5760" t="s">
        <v>704</v>
      </c>
      <c r="G5760" t="s">
        <v>5473</v>
      </c>
      <c r="H5760">
        <v>7</v>
      </c>
      <c r="I5760">
        <v>10</v>
      </c>
      <c r="J5760">
        <v>3.18</v>
      </c>
      <c r="K5760">
        <v>2.37</v>
      </c>
      <c r="L5760">
        <v>74.7</v>
      </c>
      <c r="M5760" t="str">
        <f t="shared" si="269"/>
        <v/>
      </c>
      <c r="N5760" s="12" t="str">
        <f t="shared" si="270"/>
        <v/>
      </c>
      <c r="O5760" t="str">
        <f t="shared" si="271"/>
        <v/>
      </c>
    </row>
    <row r="5761" spans="1:15" x14ac:dyDescent="0.25">
      <c r="A5761">
        <v>1980</v>
      </c>
      <c r="B5761">
        <v>2</v>
      </c>
      <c r="C5761" s="2">
        <v>0.40416666666666662</v>
      </c>
      <c r="D5761">
        <v>2</v>
      </c>
      <c r="E5761">
        <v>12</v>
      </c>
      <c r="F5761" t="s">
        <v>609</v>
      </c>
      <c r="H5761">
        <v>7</v>
      </c>
      <c r="I5761">
        <v>10</v>
      </c>
      <c r="J5761">
        <v>2.37</v>
      </c>
      <c r="K5761">
        <v>4.37</v>
      </c>
      <c r="L5761">
        <v>68.400000000000006</v>
      </c>
      <c r="M5761" t="str">
        <f t="shared" si="269"/>
        <v/>
      </c>
      <c r="N5761" s="12" t="str">
        <f t="shared" si="270"/>
        <v/>
      </c>
      <c r="O5761" t="str">
        <f t="shared" si="271"/>
        <v/>
      </c>
    </row>
    <row r="5762" spans="1:15" x14ac:dyDescent="0.25">
      <c r="A5762">
        <v>1980</v>
      </c>
      <c r="B5762">
        <v>2</v>
      </c>
      <c r="C5762" s="2">
        <v>0.38611111111111113</v>
      </c>
      <c r="D5762">
        <v>1</v>
      </c>
      <c r="E5762">
        <v>10</v>
      </c>
      <c r="F5762" t="s">
        <v>999</v>
      </c>
      <c r="G5762" t="s">
        <v>5472</v>
      </c>
      <c r="H5762">
        <v>7</v>
      </c>
      <c r="I5762">
        <v>10</v>
      </c>
      <c r="J5762">
        <v>4.37</v>
      </c>
      <c r="K5762">
        <v>5.23</v>
      </c>
      <c r="L5762">
        <v>65.400000000000006</v>
      </c>
      <c r="M5762" t="str">
        <f t="shared" si="269"/>
        <v/>
      </c>
      <c r="N5762" s="12" t="str">
        <f t="shared" si="270"/>
        <v/>
      </c>
      <c r="O5762" t="str">
        <f t="shared" si="271"/>
        <v/>
      </c>
    </row>
    <row r="5763" spans="1:15" x14ac:dyDescent="0.25">
      <c r="A5763">
        <v>1980</v>
      </c>
      <c r="B5763">
        <v>2</v>
      </c>
      <c r="C5763" s="2">
        <v>0.36805555555555558</v>
      </c>
      <c r="D5763">
        <v>2</v>
      </c>
      <c r="E5763">
        <v>2</v>
      </c>
      <c r="F5763" t="s">
        <v>1007</v>
      </c>
      <c r="G5763" t="s">
        <v>5471</v>
      </c>
      <c r="H5763">
        <v>7</v>
      </c>
      <c r="I5763">
        <v>10</v>
      </c>
      <c r="J5763">
        <v>5.23</v>
      </c>
      <c r="K5763">
        <v>3.63</v>
      </c>
      <c r="L5763">
        <v>70.5</v>
      </c>
      <c r="M5763" t="str">
        <f t="shared" si="269"/>
        <v/>
      </c>
      <c r="N5763" s="12" t="str">
        <f t="shared" si="270"/>
        <v/>
      </c>
      <c r="O5763" t="str">
        <f t="shared" si="271"/>
        <v/>
      </c>
    </row>
    <row r="5764" spans="1:15" x14ac:dyDescent="0.25">
      <c r="A5764">
        <v>1980</v>
      </c>
      <c r="B5764">
        <v>2</v>
      </c>
      <c r="C5764" s="2">
        <v>0.35000000000000003</v>
      </c>
      <c r="D5764">
        <v>3</v>
      </c>
      <c r="E5764">
        <v>6</v>
      </c>
      <c r="F5764" t="s">
        <v>3432</v>
      </c>
      <c r="G5764" t="s">
        <v>5470</v>
      </c>
      <c r="H5764">
        <v>7</v>
      </c>
      <c r="I5764">
        <v>10</v>
      </c>
      <c r="J5764">
        <v>3.63</v>
      </c>
      <c r="K5764">
        <v>2.5299999999999998</v>
      </c>
      <c r="L5764">
        <v>73.8</v>
      </c>
      <c r="M5764" t="str">
        <f t="shared" ref="M5764:M5827" si="272">IF(AND(H5764=H5763,I5764=I5763),"",$B5764)</f>
        <v/>
      </c>
      <c r="N5764" s="12" t="str">
        <f t="shared" ref="N5764:N5827" si="273">IF(NOT(ISNUMBER(M5764)),"",
IF(AND($C5764=0.625,$B5764=1),TIME(0,0,0),
(($C$3-C5764)+0.625*(B5764-1))/60))</f>
        <v/>
      </c>
      <c r="O5764" t="str">
        <f t="shared" ref="O5764:O5827" si="274">IF(N5764&lt;&gt;"",ABS(H5764-I5764),"")</f>
        <v/>
      </c>
    </row>
    <row r="5765" spans="1:15" x14ac:dyDescent="0.25">
      <c r="A5765">
        <v>1980</v>
      </c>
      <c r="B5765">
        <v>2</v>
      </c>
      <c r="C5765" s="2">
        <v>0.33194444444444443</v>
      </c>
      <c r="D5765">
        <v>4</v>
      </c>
      <c r="E5765">
        <v>6</v>
      </c>
      <c r="F5765" t="s">
        <v>3432</v>
      </c>
      <c r="G5765" t="s">
        <v>5469</v>
      </c>
      <c r="H5765">
        <v>10</v>
      </c>
      <c r="I5765">
        <v>10</v>
      </c>
      <c r="J5765">
        <v>2.5299999999999998</v>
      </c>
      <c r="K5765">
        <v>3</v>
      </c>
      <c r="L5765">
        <v>72.3</v>
      </c>
      <c r="M5765">
        <f t="shared" si="272"/>
        <v>2</v>
      </c>
      <c r="N5765" s="12">
        <f t="shared" si="273"/>
        <v>1.5300925925925928E-2</v>
      </c>
      <c r="O5765">
        <f t="shared" si="274"/>
        <v>0</v>
      </c>
    </row>
    <row r="5766" spans="1:15" x14ac:dyDescent="0.25">
      <c r="A5766">
        <v>1980</v>
      </c>
      <c r="B5766">
        <v>2</v>
      </c>
      <c r="C5766" s="2">
        <v>0.30624999999999997</v>
      </c>
      <c r="G5766" t="s">
        <v>5468</v>
      </c>
      <c r="H5766">
        <v>10</v>
      </c>
      <c r="I5766">
        <v>10</v>
      </c>
      <c r="J5766">
        <v>0</v>
      </c>
      <c r="K5766">
        <v>1.99</v>
      </c>
      <c r="L5766">
        <v>78</v>
      </c>
      <c r="M5766" t="str">
        <f t="shared" si="272"/>
        <v/>
      </c>
      <c r="N5766" s="12" t="str">
        <f t="shared" si="273"/>
        <v/>
      </c>
      <c r="O5766" t="str">
        <f t="shared" si="274"/>
        <v/>
      </c>
    </row>
    <row r="5767" spans="1:15" x14ac:dyDescent="0.25">
      <c r="A5767">
        <v>1980</v>
      </c>
      <c r="B5767">
        <v>2</v>
      </c>
      <c r="C5767" s="2">
        <v>0.29930555555555555</v>
      </c>
      <c r="D5767">
        <v>1</v>
      </c>
      <c r="E5767">
        <v>10</v>
      </c>
      <c r="F5767" t="s">
        <v>1108</v>
      </c>
      <c r="G5767" t="s">
        <v>5432</v>
      </c>
      <c r="H5767">
        <v>10</v>
      </c>
      <c r="I5767">
        <v>10</v>
      </c>
      <c r="J5767">
        <v>1.99</v>
      </c>
      <c r="K5767">
        <v>1.59</v>
      </c>
      <c r="L5767">
        <v>76.900000000000006</v>
      </c>
      <c r="M5767" t="str">
        <f t="shared" si="272"/>
        <v/>
      </c>
      <c r="N5767" s="12" t="str">
        <f t="shared" si="273"/>
        <v/>
      </c>
      <c r="O5767" t="str">
        <f t="shared" si="274"/>
        <v/>
      </c>
    </row>
    <row r="5768" spans="1:15" x14ac:dyDescent="0.25">
      <c r="A5768">
        <v>1980</v>
      </c>
      <c r="B5768">
        <v>2</v>
      </c>
      <c r="C5768" s="2">
        <v>0.28055555555555556</v>
      </c>
      <c r="D5768">
        <v>2</v>
      </c>
      <c r="E5768">
        <v>9</v>
      </c>
      <c r="F5768" t="s">
        <v>1544</v>
      </c>
      <c r="G5768" t="s">
        <v>5467</v>
      </c>
      <c r="H5768">
        <v>10</v>
      </c>
      <c r="I5768">
        <v>10</v>
      </c>
      <c r="J5768">
        <v>1.59</v>
      </c>
      <c r="K5768">
        <v>1.69</v>
      </c>
      <c r="L5768">
        <v>77.099999999999994</v>
      </c>
      <c r="M5768" t="str">
        <f t="shared" si="272"/>
        <v/>
      </c>
      <c r="N5768" s="12" t="str">
        <f t="shared" si="273"/>
        <v/>
      </c>
      <c r="O5768" t="str">
        <f t="shared" si="274"/>
        <v/>
      </c>
    </row>
    <row r="5769" spans="1:15" x14ac:dyDescent="0.25">
      <c r="A5769">
        <v>1980</v>
      </c>
      <c r="B5769">
        <v>2</v>
      </c>
      <c r="C5769" s="2">
        <v>0.26180555555555557</v>
      </c>
      <c r="D5769">
        <v>3</v>
      </c>
      <c r="E5769">
        <v>3</v>
      </c>
      <c r="F5769" t="s">
        <v>2393</v>
      </c>
      <c r="G5769" t="s">
        <v>5420</v>
      </c>
      <c r="H5769">
        <v>10</v>
      </c>
      <c r="I5769">
        <v>10</v>
      </c>
      <c r="J5769">
        <v>1.69</v>
      </c>
      <c r="K5769">
        <v>0.27</v>
      </c>
      <c r="L5769">
        <v>72.7</v>
      </c>
      <c r="M5769" t="str">
        <f t="shared" si="272"/>
        <v/>
      </c>
      <c r="N5769" s="12" t="str">
        <f t="shared" si="273"/>
        <v/>
      </c>
      <c r="O5769" t="str">
        <f t="shared" si="274"/>
        <v/>
      </c>
    </row>
    <row r="5770" spans="1:15" x14ac:dyDescent="0.25">
      <c r="A5770">
        <v>1980</v>
      </c>
      <c r="B5770">
        <v>2</v>
      </c>
      <c r="C5770" s="2">
        <v>0.24305555555555555</v>
      </c>
      <c r="D5770">
        <v>4</v>
      </c>
      <c r="E5770">
        <v>1</v>
      </c>
      <c r="F5770" t="s">
        <v>2354</v>
      </c>
      <c r="H5770">
        <v>10</v>
      </c>
      <c r="I5770">
        <v>10</v>
      </c>
      <c r="J5770">
        <v>0.27</v>
      </c>
      <c r="K5770">
        <v>-0.06</v>
      </c>
      <c r="L5770">
        <v>71.5</v>
      </c>
      <c r="M5770" t="str">
        <f t="shared" si="272"/>
        <v/>
      </c>
      <c r="N5770" s="12" t="str">
        <f t="shared" si="273"/>
        <v/>
      </c>
      <c r="O5770" t="str">
        <f t="shared" si="274"/>
        <v/>
      </c>
    </row>
    <row r="5771" spans="1:15" x14ac:dyDescent="0.25">
      <c r="A5771">
        <v>1980</v>
      </c>
      <c r="B5771">
        <v>2</v>
      </c>
      <c r="C5771" s="2">
        <v>0.22430555555555556</v>
      </c>
      <c r="D5771">
        <v>4</v>
      </c>
      <c r="E5771">
        <v>6</v>
      </c>
      <c r="F5771" t="s">
        <v>3381</v>
      </c>
      <c r="G5771" t="s">
        <v>5466</v>
      </c>
      <c r="H5771">
        <v>10</v>
      </c>
      <c r="I5771">
        <v>10</v>
      </c>
      <c r="J5771">
        <v>-0.06</v>
      </c>
      <c r="K5771">
        <v>-0.28000000000000003</v>
      </c>
      <c r="L5771">
        <v>70.7</v>
      </c>
      <c r="M5771" t="str">
        <f t="shared" si="272"/>
        <v/>
      </c>
      <c r="N5771" s="12" t="str">
        <f t="shared" si="273"/>
        <v/>
      </c>
      <c r="O5771" t="str">
        <f t="shared" si="274"/>
        <v/>
      </c>
    </row>
    <row r="5772" spans="1:15" x14ac:dyDescent="0.25">
      <c r="A5772">
        <v>1980</v>
      </c>
      <c r="B5772">
        <v>2</v>
      </c>
      <c r="C5772" s="2">
        <v>0.20486111111111113</v>
      </c>
      <c r="D5772">
        <v>1</v>
      </c>
      <c r="E5772">
        <v>10</v>
      </c>
      <c r="F5772" t="s">
        <v>2415</v>
      </c>
      <c r="G5772" t="s">
        <v>5465</v>
      </c>
      <c r="H5772">
        <v>10</v>
      </c>
      <c r="I5772">
        <v>10</v>
      </c>
      <c r="J5772">
        <v>0.28000000000000003</v>
      </c>
      <c r="K5772">
        <v>-0.27</v>
      </c>
      <c r="L5772">
        <v>72.3</v>
      </c>
      <c r="M5772" t="str">
        <f t="shared" si="272"/>
        <v/>
      </c>
      <c r="N5772" s="12" t="str">
        <f t="shared" si="273"/>
        <v/>
      </c>
      <c r="O5772" t="str">
        <f t="shared" si="274"/>
        <v/>
      </c>
    </row>
    <row r="5773" spans="1:15" x14ac:dyDescent="0.25">
      <c r="A5773">
        <v>1980</v>
      </c>
      <c r="B5773">
        <v>2</v>
      </c>
      <c r="C5773" s="2">
        <v>0.1875</v>
      </c>
      <c r="D5773">
        <v>2</v>
      </c>
      <c r="E5773">
        <v>10</v>
      </c>
      <c r="F5773" t="s">
        <v>2415</v>
      </c>
      <c r="G5773" t="s">
        <v>5464</v>
      </c>
      <c r="H5773">
        <v>10</v>
      </c>
      <c r="I5773">
        <v>10</v>
      </c>
      <c r="J5773">
        <v>-0.27</v>
      </c>
      <c r="K5773">
        <v>-0.82</v>
      </c>
      <c r="L5773">
        <v>74</v>
      </c>
      <c r="M5773" t="str">
        <f t="shared" si="272"/>
        <v/>
      </c>
      <c r="N5773" s="12" t="str">
        <f t="shared" si="273"/>
        <v/>
      </c>
      <c r="O5773" t="str">
        <f t="shared" si="274"/>
        <v/>
      </c>
    </row>
    <row r="5774" spans="1:15" x14ac:dyDescent="0.25">
      <c r="A5774">
        <v>1980</v>
      </c>
      <c r="B5774">
        <v>2</v>
      </c>
      <c r="C5774" s="2">
        <v>0.17013888888888887</v>
      </c>
      <c r="D5774">
        <v>3</v>
      </c>
      <c r="E5774">
        <v>9</v>
      </c>
      <c r="F5774" t="s">
        <v>2717</v>
      </c>
      <c r="G5774" t="s">
        <v>5463</v>
      </c>
      <c r="H5774">
        <v>10</v>
      </c>
      <c r="I5774">
        <v>10</v>
      </c>
      <c r="J5774">
        <v>-0.82</v>
      </c>
      <c r="K5774">
        <v>-1.57</v>
      </c>
      <c r="L5774">
        <v>76.3</v>
      </c>
      <c r="M5774" t="str">
        <f t="shared" si="272"/>
        <v/>
      </c>
      <c r="N5774" s="12" t="str">
        <f t="shared" si="273"/>
        <v/>
      </c>
      <c r="O5774" t="str">
        <f t="shared" si="274"/>
        <v/>
      </c>
    </row>
    <row r="5775" spans="1:15" x14ac:dyDescent="0.25">
      <c r="A5775">
        <v>1980</v>
      </c>
      <c r="B5775">
        <v>2</v>
      </c>
      <c r="C5775" s="2">
        <v>0.15277777777777776</v>
      </c>
      <c r="D5775">
        <v>4</v>
      </c>
      <c r="E5775">
        <v>3</v>
      </c>
      <c r="F5775" t="s">
        <v>2698</v>
      </c>
      <c r="G5775" t="s">
        <v>5462</v>
      </c>
      <c r="H5775">
        <v>10</v>
      </c>
      <c r="I5775">
        <v>10</v>
      </c>
      <c r="J5775">
        <v>-1.57</v>
      </c>
      <c r="K5775">
        <v>-1.4</v>
      </c>
      <c r="L5775">
        <v>75.599999999999994</v>
      </c>
      <c r="M5775" t="str">
        <f t="shared" si="272"/>
        <v/>
      </c>
      <c r="N5775" s="12" t="str">
        <f t="shared" si="273"/>
        <v/>
      </c>
      <c r="O5775" t="str">
        <f t="shared" si="274"/>
        <v/>
      </c>
    </row>
    <row r="5776" spans="1:15" x14ac:dyDescent="0.25">
      <c r="A5776">
        <v>1980</v>
      </c>
      <c r="B5776">
        <v>2</v>
      </c>
      <c r="C5776" s="2">
        <v>0.13472222222222222</v>
      </c>
      <c r="D5776">
        <v>1</v>
      </c>
      <c r="E5776">
        <v>10</v>
      </c>
      <c r="F5776" t="s">
        <v>1095</v>
      </c>
      <c r="G5776" t="s">
        <v>5461</v>
      </c>
      <c r="H5776">
        <v>10</v>
      </c>
      <c r="I5776">
        <v>10</v>
      </c>
      <c r="J5776">
        <v>1.4</v>
      </c>
      <c r="K5776">
        <v>-2.98</v>
      </c>
      <c r="L5776">
        <v>60.1</v>
      </c>
      <c r="M5776" t="str">
        <f t="shared" si="272"/>
        <v/>
      </c>
      <c r="N5776" s="12" t="str">
        <f t="shared" si="273"/>
        <v/>
      </c>
      <c r="O5776" t="str">
        <f t="shared" si="274"/>
        <v/>
      </c>
    </row>
    <row r="5777" spans="1:15" x14ac:dyDescent="0.25">
      <c r="A5777">
        <v>1980</v>
      </c>
      <c r="B5777">
        <v>2</v>
      </c>
      <c r="C5777" s="2">
        <v>0.12847222222222224</v>
      </c>
      <c r="D5777">
        <v>1</v>
      </c>
      <c r="E5777">
        <v>10</v>
      </c>
      <c r="F5777" t="s">
        <v>673</v>
      </c>
      <c r="G5777" t="s">
        <v>5389</v>
      </c>
      <c r="H5777">
        <v>10</v>
      </c>
      <c r="I5777">
        <v>10</v>
      </c>
      <c r="J5777">
        <v>2.98</v>
      </c>
      <c r="K5777">
        <v>1.0900000000000001</v>
      </c>
      <c r="L5777">
        <v>67.099999999999994</v>
      </c>
      <c r="M5777" t="str">
        <f t="shared" si="272"/>
        <v/>
      </c>
      <c r="N5777" s="12" t="str">
        <f t="shared" si="273"/>
        <v/>
      </c>
      <c r="O5777" t="str">
        <f t="shared" si="274"/>
        <v/>
      </c>
    </row>
    <row r="5778" spans="1:15" x14ac:dyDescent="0.25">
      <c r="A5778">
        <v>1980</v>
      </c>
      <c r="B5778">
        <v>2</v>
      </c>
      <c r="C5778" s="2">
        <v>0.11388888888888889</v>
      </c>
      <c r="D5778">
        <v>2</v>
      </c>
      <c r="E5778">
        <v>20</v>
      </c>
      <c r="F5778" t="s">
        <v>625</v>
      </c>
      <c r="G5778" t="s">
        <v>5460</v>
      </c>
      <c r="H5778">
        <v>10</v>
      </c>
      <c r="I5778">
        <v>10</v>
      </c>
      <c r="J5778">
        <v>1.0900000000000001</v>
      </c>
      <c r="K5778">
        <v>0.43</v>
      </c>
      <c r="L5778">
        <v>69.3</v>
      </c>
      <c r="M5778" t="str">
        <f t="shared" si="272"/>
        <v/>
      </c>
      <c r="N5778" s="12" t="str">
        <f t="shared" si="273"/>
        <v/>
      </c>
      <c r="O5778" t="str">
        <f t="shared" si="274"/>
        <v/>
      </c>
    </row>
    <row r="5779" spans="1:15" x14ac:dyDescent="0.25">
      <c r="A5779">
        <v>1980</v>
      </c>
      <c r="B5779">
        <v>2</v>
      </c>
      <c r="C5779" s="2">
        <v>9.930555555555555E-2</v>
      </c>
      <c r="D5779">
        <v>3</v>
      </c>
      <c r="E5779">
        <v>20</v>
      </c>
      <c r="F5779" t="s">
        <v>625</v>
      </c>
      <c r="G5779" t="s">
        <v>5459</v>
      </c>
      <c r="H5779">
        <v>10</v>
      </c>
      <c r="I5779">
        <v>10</v>
      </c>
      <c r="J5779">
        <v>0.43</v>
      </c>
      <c r="K5779">
        <v>0.79</v>
      </c>
      <c r="L5779">
        <v>67.900000000000006</v>
      </c>
      <c r="M5779" t="str">
        <f t="shared" si="272"/>
        <v/>
      </c>
      <c r="N5779" s="12" t="str">
        <f t="shared" si="273"/>
        <v/>
      </c>
      <c r="O5779" t="str">
        <f t="shared" si="274"/>
        <v/>
      </c>
    </row>
    <row r="5780" spans="1:15" x14ac:dyDescent="0.25">
      <c r="A5780">
        <v>1980</v>
      </c>
      <c r="B5780">
        <v>2</v>
      </c>
      <c r="C5780" s="2">
        <v>8.3333333333333329E-2</v>
      </c>
      <c r="D5780">
        <v>4</v>
      </c>
      <c r="E5780">
        <v>8</v>
      </c>
      <c r="F5780" t="s">
        <v>1095</v>
      </c>
      <c r="G5780" t="s">
        <v>5458</v>
      </c>
      <c r="H5780">
        <v>10</v>
      </c>
      <c r="I5780">
        <v>10</v>
      </c>
      <c r="J5780">
        <v>0.79</v>
      </c>
      <c r="K5780">
        <v>3.78</v>
      </c>
      <c r="L5780">
        <v>56.3</v>
      </c>
      <c r="M5780" t="str">
        <f t="shared" si="272"/>
        <v/>
      </c>
      <c r="N5780" s="12" t="str">
        <f t="shared" si="273"/>
        <v/>
      </c>
      <c r="O5780" t="str">
        <f t="shared" si="274"/>
        <v/>
      </c>
    </row>
    <row r="5781" spans="1:15" x14ac:dyDescent="0.25">
      <c r="A5781">
        <v>1980</v>
      </c>
      <c r="B5781">
        <v>2</v>
      </c>
      <c r="C5781" s="2">
        <v>5.4166666666666669E-2</v>
      </c>
      <c r="D5781">
        <v>1</v>
      </c>
      <c r="E5781">
        <v>10</v>
      </c>
      <c r="F5781" t="s">
        <v>1571</v>
      </c>
      <c r="G5781" t="s">
        <v>5457</v>
      </c>
      <c r="H5781">
        <v>10</v>
      </c>
      <c r="I5781">
        <v>10</v>
      </c>
      <c r="J5781">
        <v>3.78</v>
      </c>
      <c r="K5781">
        <v>4.71</v>
      </c>
      <c r="L5781">
        <v>52.1</v>
      </c>
      <c r="M5781" t="str">
        <f t="shared" si="272"/>
        <v/>
      </c>
      <c r="N5781" s="12" t="str">
        <f t="shared" si="273"/>
        <v/>
      </c>
      <c r="O5781" t="str">
        <f t="shared" si="274"/>
        <v/>
      </c>
    </row>
    <row r="5782" spans="1:15" x14ac:dyDescent="0.25">
      <c r="A5782">
        <v>1980</v>
      </c>
      <c r="B5782">
        <v>2</v>
      </c>
      <c r="C5782" s="2">
        <v>4.027777777777778E-2</v>
      </c>
      <c r="D5782">
        <v>1</v>
      </c>
      <c r="E5782">
        <v>10</v>
      </c>
      <c r="F5782" t="s">
        <v>541</v>
      </c>
      <c r="G5782" t="s">
        <v>5414</v>
      </c>
      <c r="H5782">
        <v>10</v>
      </c>
      <c r="I5782">
        <v>10</v>
      </c>
      <c r="J5782">
        <v>4.71</v>
      </c>
      <c r="K5782">
        <v>4.05</v>
      </c>
      <c r="L5782">
        <v>54.6</v>
      </c>
      <c r="M5782" t="str">
        <f t="shared" si="272"/>
        <v/>
      </c>
      <c r="N5782" s="12" t="str">
        <f t="shared" si="273"/>
        <v/>
      </c>
      <c r="O5782" t="str">
        <f t="shared" si="274"/>
        <v/>
      </c>
    </row>
    <row r="5783" spans="1:15" x14ac:dyDescent="0.25">
      <c r="A5783">
        <v>1980</v>
      </c>
      <c r="B5783">
        <v>2</v>
      </c>
      <c r="C5783" s="2">
        <v>3.125E-2</v>
      </c>
      <c r="D5783">
        <v>2</v>
      </c>
      <c r="E5783">
        <v>10</v>
      </c>
      <c r="F5783" t="s">
        <v>541</v>
      </c>
      <c r="G5783" t="s">
        <v>5388</v>
      </c>
      <c r="H5783">
        <v>10</v>
      </c>
      <c r="I5783">
        <v>10</v>
      </c>
      <c r="J5783">
        <v>4.05</v>
      </c>
      <c r="K5783">
        <v>3.12</v>
      </c>
      <c r="L5783">
        <v>58.2</v>
      </c>
      <c r="M5783" t="str">
        <f t="shared" si="272"/>
        <v/>
      </c>
      <c r="N5783" s="12" t="str">
        <f t="shared" si="273"/>
        <v/>
      </c>
      <c r="O5783" t="str">
        <f t="shared" si="274"/>
        <v/>
      </c>
    </row>
    <row r="5784" spans="1:15" x14ac:dyDescent="0.25">
      <c r="A5784">
        <v>1980</v>
      </c>
      <c r="B5784">
        <v>2</v>
      </c>
      <c r="C5784" s="2">
        <v>3.4027777777777775E-2</v>
      </c>
      <c r="D5784">
        <v>3</v>
      </c>
      <c r="E5784">
        <v>10</v>
      </c>
      <c r="F5784" t="s">
        <v>541</v>
      </c>
      <c r="G5784" t="s">
        <v>5456</v>
      </c>
      <c r="H5784">
        <v>10</v>
      </c>
      <c r="I5784">
        <v>10</v>
      </c>
      <c r="J5784">
        <v>3.12</v>
      </c>
      <c r="K5784">
        <v>1.67</v>
      </c>
      <c r="L5784">
        <v>64</v>
      </c>
      <c r="M5784" t="str">
        <f t="shared" si="272"/>
        <v/>
      </c>
      <c r="N5784" s="12" t="str">
        <f t="shared" si="273"/>
        <v/>
      </c>
      <c r="O5784" t="str">
        <f t="shared" si="274"/>
        <v/>
      </c>
    </row>
    <row r="5785" spans="1:15" x14ac:dyDescent="0.25">
      <c r="A5785">
        <v>1980</v>
      </c>
      <c r="B5785">
        <v>2</v>
      </c>
      <c r="C5785" s="2">
        <v>1.7361111111111112E-2</v>
      </c>
      <c r="D5785">
        <v>4</v>
      </c>
      <c r="E5785">
        <v>24</v>
      </c>
      <c r="F5785" t="s">
        <v>1571</v>
      </c>
      <c r="G5785" t="s">
        <v>5455</v>
      </c>
      <c r="H5785">
        <v>13</v>
      </c>
      <c r="I5785">
        <v>10</v>
      </c>
      <c r="J5785">
        <v>1.67</v>
      </c>
      <c r="K5785">
        <v>3</v>
      </c>
      <c r="L5785">
        <v>58.5</v>
      </c>
      <c r="M5785">
        <f t="shared" si="272"/>
        <v>2</v>
      </c>
      <c r="N5785" s="12">
        <f t="shared" si="273"/>
        <v>2.0543981481481479E-2</v>
      </c>
      <c r="O5785">
        <f t="shared" si="274"/>
        <v>3</v>
      </c>
    </row>
    <row r="5786" spans="1:15" x14ac:dyDescent="0.25">
      <c r="A5786">
        <v>1980</v>
      </c>
      <c r="B5786">
        <v>2</v>
      </c>
      <c r="C5786" s="2">
        <v>9.7222222222222224E-3</v>
      </c>
      <c r="G5786" t="s">
        <v>5454</v>
      </c>
      <c r="H5786">
        <v>13</v>
      </c>
      <c r="I5786">
        <v>10</v>
      </c>
      <c r="J5786">
        <v>0</v>
      </c>
      <c r="K5786">
        <v>0.54</v>
      </c>
      <c r="L5786">
        <v>60.6</v>
      </c>
      <c r="M5786" t="str">
        <f t="shared" si="272"/>
        <v/>
      </c>
      <c r="N5786" s="12" t="str">
        <f t="shared" si="273"/>
        <v/>
      </c>
      <c r="O5786" t="str">
        <f t="shared" si="274"/>
        <v/>
      </c>
    </row>
    <row r="5787" spans="1:15" x14ac:dyDescent="0.25">
      <c r="A5787">
        <v>1980</v>
      </c>
      <c r="B5787">
        <v>2</v>
      </c>
      <c r="C5787" s="2">
        <v>4.1666666666666666E-3</v>
      </c>
      <c r="D5787">
        <v>1</v>
      </c>
      <c r="E5787">
        <v>10</v>
      </c>
      <c r="F5787" t="s">
        <v>1002</v>
      </c>
      <c r="G5787" t="s">
        <v>5453</v>
      </c>
      <c r="H5787">
        <v>13</v>
      </c>
      <c r="I5787">
        <v>10</v>
      </c>
      <c r="J5787">
        <v>0.54</v>
      </c>
      <c r="K5787">
        <v>1.2</v>
      </c>
      <c r="L5787">
        <v>58.4</v>
      </c>
      <c r="M5787" t="str">
        <f t="shared" si="272"/>
        <v/>
      </c>
      <c r="N5787" s="12" t="str">
        <f t="shared" si="273"/>
        <v/>
      </c>
      <c r="O5787" t="str">
        <f t="shared" si="274"/>
        <v/>
      </c>
    </row>
    <row r="5788" spans="1:15" x14ac:dyDescent="0.25">
      <c r="A5788">
        <v>1980</v>
      </c>
      <c r="G5788" t="s">
        <v>363</v>
      </c>
      <c r="H5788">
        <v>13</v>
      </c>
      <c r="I5788">
        <v>10</v>
      </c>
      <c r="J5788">
        <v>1.2</v>
      </c>
      <c r="K5788">
        <v>0</v>
      </c>
      <c r="M5788" t="str">
        <f t="shared" si="272"/>
        <v/>
      </c>
      <c r="N5788" s="12" t="str">
        <f t="shared" si="273"/>
        <v/>
      </c>
      <c r="O5788" t="str">
        <f t="shared" si="274"/>
        <v/>
      </c>
    </row>
    <row r="5789" spans="1:15" x14ac:dyDescent="0.25">
      <c r="A5789">
        <v>1980</v>
      </c>
      <c r="B5789">
        <v>3</v>
      </c>
      <c r="C5789" s="2">
        <v>0.625</v>
      </c>
      <c r="G5789" t="s">
        <v>5452</v>
      </c>
      <c r="H5789">
        <v>13</v>
      </c>
      <c r="I5789">
        <v>10</v>
      </c>
      <c r="J5789">
        <v>0</v>
      </c>
      <c r="K5789">
        <v>1.53</v>
      </c>
      <c r="L5789">
        <v>64.5</v>
      </c>
      <c r="M5789" t="str">
        <f t="shared" si="272"/>
        <v/>
      </c>
      <c r="N5789" s="12" t="str">
        <f t="shared" si="273"/>
        <v/>
      </c>
      <c r="O5789" t="str">
        <f t="shared" si="274"/>
        <v/>
      </c>
    </row>
    <row r="5790" spans="1:15" x14ac:dyDescent="0.25">
      <c r="A5790">
        <v>1980</v>
      </c>
      <c r="B5790">
        <v>3</v>
      </c>
      <c r="C5790" s="2">
        <v>0.60555555555555551</v>
      </c>
      <c r="D5790">
        <v>1</v>
      </c>
      <c r="E5790">
        <v>10</v>
      </c>
      <c r="F5790" t="s">
        <v>673</v>
      </c>
      <c r="G5790" t="s">
        <v>5451</v>
      </c>
      <c r="H5790">
        <v>13</v>
      </c>
      <c r="I5790">
        <v>10</v>
      </c>
      <c r="J5790">
        <v>1.53</v>
      </c>
      <c r="K5790">
        <v>1.53</v>
      </c>
      <c r="L5790">
        <v>64.3</v>
      </c>
      <c r="M5790" t="str">
        <f t="shared" si="272"/>
        <v/>
      </c>
      <c r="N5790" s="12" t="str">
        <f t="shared" si="273"/>
        <v/>
      </c>
      <c r="O5790" t="str">
        <f t="shared" si="274"/>
        <v/>
      </c>
    </row>
    <row r="5791" spans="1:15" x14ac:dyDescent="0.25">
      <c r="A5791">
        <v>1980</v>
      </c>
      <c r="B5791">
        <v>3</v>
      </c>
      <c r="C5791" s="2">
        <v>0.58611111111111114</v>
      </c>
      <c r="D5791">
        <v>2</v>
      </c>
      <c r="E5791">
        <v>6</v>
      </c>
      <c r="F5791" t="s">
        <v>576</v>
      </c>
      <c r="G5791" t="s">
        <v>5450</v>
      </c>
      <c r="H5791">
        <v>13</v>
      </c>
      <c r="I5791">
        <v>10</v>
      </c>
      <c r="J5791">
        <v>1.53</v>
      </c>
      <c r="K5791">
        <v>1.36</v>
      </c>
      <c r="L5791">
        <v>63.4</v>
      </c>
      <c r="M5791" t="str">
        <f t="shared" si="272"/>
        <v/>
      </c>
      <c r="N5791" s="12" t="str">
        <f t="shared" si="273"/>
        <v/>
      </c>
      <c r="O5791" t="str">
        <f t="shared" si="274"/>
        <v/>
      </c>
    </row>
    <row r="5792" spans="1:15" x14ac:dyDescent="0.25">
      <c r="A5792">
        <v>1980</v>
      </c>
      <c r="B5792">
        <v>3</v>
      </c>
      <c r="C5792" s="2">
        <v>0.56666666666666665</v>
      </c>
      <c r="D5792">
        <v>3</v>
      </c>
      <c r="E5792">
        <v>2</v>
      </c>
      <c r="F5792" t="s">
        <v>1544</v>
      </c>
      <c r="G5792" t="s">
        <v>5420</v>
      </c>
      <c r="H5792">
        <v>13</v>
      </c>
      <c r="I5792">
        <v>10</v>
      </c>
      <c r="J5792">
        <v>1.36</v>
      </c>
      <c r="K5792">
        <v>2.19</v>
      </c>
      <c r="L5792">
        <v>66.5</v>
      </c>
      <c r="M5792" t="str">
        <f t="shared" si="272"/>
        <v/>
      </c>
      <c r="N5792" s="12" t="str">
        <f t="shared" si="273"/>
        <v/>
      </c>
      <c r="O5792" t="str">
        <f t="shared" si="274"/>
        <v/>
      </c>
    </row>
    <row r="5793" spans="1:15" x14ac:dyDescent="0.25">
      <c r="A5793">
        <v>1980</v>
      </c>
      <c r="B5793">
        <v>3</v>
      </c>
      <c r="C5793" s="2">
        <v>0.54722222222222217</v>
      </c>
      <c r="D5793">
        <v>1</v>
      </c>
      <c r="E5793">
        <v>10</v>
      </c>
      <c r="F5793" t="s">
        <v>625</v>
      </c>
      <c r="G5793" t="s">
        <v>5449</v>
      </c>
      <c r="H5793">
        <v>13</v>
      </c>
      <c r="I5793">
        <v>10</v>
      </c>
      <c r="J5793">
        <v>2.19</v>
      </c>
      <c r="K5793">
        <v>2.19</v>
      </c>
      <c r="L5793">
        <v>66.3</v>
      </c>
      <c r="M5793" t="str">
        <f t="shared" si="272"/>
        <v/>
      </c>
      <c r="N5793" s="12" t="str">
        <f t="shared" si="273"/>
        <v/>
      </c>
      <c r="O5793" t="str">
        <f t="shared" si="274"/>
        <v/>
      </c>
    </row>
    <row r="5794" spans="1:15" x14ac:dyDescent="0.25">
      <c r="A5794">
        <v>1980</v>
      </c>
      <c r="B5794">
        <v>3</v>
      </c>
      <c r="C5794" s="2">
        <v>0.52777777777777779</v>
      </c>
      <c r="D5794">
        <v>2</v>
      </c>
      <c r="E5794">
        <v>6</v>
      </c>
      <c r="F5794" t="s">
        <v>2393</v>
      </c>
      <c r="G5794" t="s">
        <v>5448</v>
      </c>
      <c r="H5794">
        <v>13</v>
      </c>
      <c r="I5794">
        <v>17</v>
      </c>
      <c r="J5794">
        <v>2.19</v>
      </c>
      <c r="K5794">
        <v>7</v>
      </c>
      <c r="L5794">
        <v>82.7</v>
      </c>
      <c r="M5794">
        <f t="shared" si="272"/>
        <v>3</v>
      </c>
      <c r="N5794" s="12">
        <f t="shared" si="273"/>
        <v>2.2453703703703705E-2</v>
      </c>
      <c r="O5794">
        <f t="shared" si="274"/>
        <v>4</v>
      </c>
    </row>
    <row r="5795" spans="1:15" x14ac:dyDescent="0.25">
      <c r="A5795">
        <v>1980</v>
      </c>
      <c r="B5795">
        <v>3</v>
      </c>
      <c r="C5795" s="2">
        <v>0.5083333333333333</v>
      </c>
      <c r="G5795" t="s">
        <v>5447</v>
      </c>
      <c r="H5795">
        <v>13</v>
      </c>
      <c r="I5795">
        <v>17</v>
      </c>
      <c r="J5795">
        <v>0</v>
      </c>
      <c r="K5795">
        <v>0.48</v>
      </c>
      <c r="L5795">
        <v>81.3</v>
      </c>
      <c r="M5795" t="str">
        <f t="shared" si="272"/>
        <v/>
      </c>
      <c r="N5795" s="12" t="str">
        <f t="shared" si="273"/>
        <v/>
      </c>
      <c r="O5795" t="str">
        <f t="shared" si="274"/>
        <v/>
      </c>
    </row>
    <row r="5796" spans="1:15" x14ac:dyDescent="0.25">
      <c r="A5796">
        <v>1980</v>
      </c>
      <c r="B5796">
        <v>3</v>
      </c>
      <c r="C5796" s="2">
        <v>0.50277777777777777</v>
      </c>
      <c r="D5796">
        <v>1</v>
      </c>
      <c r="E5796">
        <v>10</v>
      </c>
      <c r="F5796" t="s">
        <v>2398</v>
      </c>
      <c r="G5796" t="s">
        <v>4828</v>
      </c>
      <c r="H5796">
        <v>13</v>
      </c>
      <c r="I5796">
        <v>17</v>
      </c>
      <c r="J5796">
        <v>0.48</v>
      </c>
      <c r="K5796">
        <v>0.2</v>
      </c>
      <c r="L5796">
        <v>82.1</v>
      </c>
      <c r="M5796" t="str">
        <f t="shared" si="272"/>
        <v/>
      </c>
      <c r="N5796" s="12" t="str">
        <f t="shared" si="273"/>
        <v/>
      </c>
      <c r="O5796" t="str">
        <f t="shared" si="274"/>
        <v/>
      </c>
    </row>
    <row r="5797" spans="1:15" x14ac:dyDescent="0.25">
      <c r="A5797">
        <v>1980</v>
      </c>
      <c r="B5797">
        <v>3</v>
      </c>
      <c r="C5797" s="2">
        <v>0.48402777777777778</v>
      </c>
      <c r="D5797">
        <v>2</v>
      </c>
      <c r="E5797">
        <v>8</v>
      </c>
      <c r="F5797" t="s">
        <v>2453</v>
      </c>
      <c r="G5797" t="s">
        <v>5446</v>
      </c>
      <c r="H5797">
        <v>13</v>
      </c>
      <c r="I5797">
        <v>17</v>
      </c>
      <c r="J5797">
        <v>0.2</v>
      </c>
      <c r="K5797">
        <v>-0.36</v>
      </c>
      <c r="L5797">
        <v>83.7</v>
      </c>
      <c r="M5797" t="str">
        <f t="shared" si="272"/>
        <v/>
      </c>
      <c r="N5797" s="12" t="str">
        <f t="shared" si="273"/>
        <v/>
      </c>
      <c r="O5797" t="str">
        <f t="shared" si="274"/>
        <v/>
      </c>
    </row>
    <row r="5798" spans="1:15" x14ac:dyDescent="0.25">
      <c r="A5798">
        <v>1980</v>
      </c>
      <c r="B5798">
        <v>3</v>
      </c>
      <c r="C5798" s="2">
        <v>0.46527777777777773</v>
      </c>
      <c r="D5798">
        <v>3</v>
      </c>
      <c r="E5798">
        <v>7</v>
      </c>
      <c r="F5798" t="s">
        <v>2402</v>
      </c>
      <c r="G5798" t="s">
        <v>5445</v>
      </c>
      <c r="H5798">
        <v>13</v>
      </c>
      <c r="I5798">
        <v>17</v>
      </c>
      <c r="J5798">
        <v>-0.36</v>
      </c>
      <c r="K5798">
        <v>3.97</v>
      </c>
      <c r="L5798">
        <v>68.900000000000006</v>
      </c>
      <c r="M5798" t="str">
        <f t="shared" si="272"/>
        <v/>
      </c>
      <c r="N5798" s="12" t="str">
        <f t="shared" si="273"/>
        <v/>
      </c>
      <c r="O5798" t="str">
        <f t="shared" si="274"/>
        <v/>
      </c>
    </row>
    <row r="5799" spans="1:15" x14ac:dyDescent="0.25">
      <c r="A5799">
        <v>1980</v>
      </c>
      <c r="B5799">
        <v>3</v>
      </c>
      <c r="C5799" s="2">
        <v>0.4465277777777778</v>
      </c>
      <c r="D5799">
        <v>1</v>
      </c>
      <c r="E5799">
        <v>10</v>
      </c>
      <c r="F5799" t="s">
        <v>1002</v>
      </c>
      <c r="G5799" t="s">
        <v>5444</v>
      </c>
      <c r="H5799">
        <v>19</v>
      </c>
      <c r="I5799">
        <v>17</v>
      </c>
      <c r="J5799">
        <v>3.97</v>
      </c>
      <c r="K5799">
        <v>7</v>
      </c>
      <c r="L5799">
        <v>60.2</v>
      </c>
      <c r="M5799">
        <f t="shared" si="272"/>
        <v>3</v>
      </c>
      <c r="N5799" s="12">
        <f t="shared" si="273"/>
        <v>2.3807870370370368E-2</v>
      </c>
      <c r="O5799">
        <f t="shared" si="274"/>
        <v>2</v>
      </c>
    </row>
    <row r="5800" spans="1:15" x14ac:dyDescent="0.25">
      <c r="A5800">
        <v>1980</v>
      </c>
      <c r="B5800">
        <v>3</v>
      </c>
      <c r="C5800" s="2">
        <v>0.42708333333333331</v>
      </c>
      <c r="G5800" t="s">
        <v>5443</v>
      </c>
      <c r="H5800">
        <v>19</v>
      </c>
      <c r="I5800">
        <v>17</v>
      </c>
      <c r="J5800">
        <v>0</v>
      </c>
      <c r="K5800">
        <v>0.81</v>
      </c>
      <c r="L5800">
        <v>63.5</v>
      </c>
      <c r="M5800" t="str">
        <f t="shared" si="272"/>
        <v/>
      </c>
      <c r="N5800" s="12" t="str">
        <f t="shared" si="273"/>
        <v/>
      </c>
      <c r="O5800" t="str">
        <f t="shared" si="274"/>
        <v/>
      </c>
    </row>
    <row r="5801" spans="1:15" x14ac:dyDescent="0.25">
      <c r="A5801">
        <v>1980</v>
      </c>
      <c r="B5801">
        <v>3</v>
      </c>
      <c r="C5801" s="2">
        <v>0.42083333333333334</v>
      </c>
      <c r="D5801">
        <v>1</v>
      </c>
      <c r="E5801">
        <v>10</v>
      </c>
      <c r="F5801" t="s">
        <v>539</v>
      </c>
      <c r="G5801" t="s">
        <v>5442</v>
      </c>
      <c r="H5801">
        <v>19</v>
      </c>
      <c r="I5801">
        <v>17</v>
      </c>
      <c r="J5801">
        <v>0.81</v>
      </c>
      <c r="K5801">
        <v>0.53</v>
      </c>
      <c r="L5801">
        <v>62.2</v>
      </c>
      <c r="M5801" t="str">
        <f t="shared" si="272"/>
        <v/>
      </c>
      <c r="N5801" s="12" t="str">
        <f t="shared" si="273"/>
        <v/>
      </c>
      <c r="O5801" t="str">
        <f t="shared" si="274"/>
        <v/>
      </c>
    </row>
    <row r="5802" spans="1:15" x14ac:dyDescent="0.25">
      <c r="A5802">
        <v>1980</v>
      </c>
      <c r="B5802">
        <v>3</v>
      </c>
      <c r="C5802" s="2">
        <v>0.40416666666666662</v>
      </c>
      <c r="D5802">
        <v>2</v>
      </c>
      <c r="E5802">
        <v>8</v>
      </c>
      <c r="F5802" t="s">
        <v>554</v>
      </c>
      <c r="G5802" t="s">
        <v>5441</v>
      </c>
      <c r="H5802">
        <v>19</v>
      </c>
      <c r="I5802">
        <v>17</v>
      </c>
      <c r="J5802">
        <v>0.53</v>
      </c>
      <c r="K5802">
        <v>1.86</v>
      </c>
      <c r="L5802">
        <v>67.7</v>
      </c>
      <c r="M5802" t="str">
        <f t="shared" si="272"/>
        <v/>
      </c>
      <c r="N5802" s="12" t="str">
        <f t="shared" si="273"/>
        <v/>
      </c>
      <c r="O5802" t="str">
        <f t="shared" si="274"/>
        <v/>
      </c>
    </row>
    <row r="5803" spans="1:15" x14ac:dyDescent="0.25">
      <c r="A5803">
        <v>1980</v>
      </c>
      <c r="B5803">
        <v>3</v>
      </c>
      <c r="C5803" s="2">
        <v>0.38750000000000001</v>
      </c>
      <c r="D5803">
        <v>1</v>
      </c>
      <c r="E5803">
        <v>10</v>
      </c>
      <c r="F5803" t="s">
        <v>556</v>
      </c>
      <c r="G5803" t="s">
        <v>5440</v>
      </c>
      <c r="H5803">
        <v>19</v>
      </c>
      <c r="I5803">
        <v>17</v>
      </c>
      <c r="J5803">
        <v>1.86</v>
      </c>
      <c r="K5803">
        <v>1.32</v>
      </c>
      <c r="L5803">
        <v>65.3</v>
      </c>
      <c r="M5803" t="str">
        <f t="shared" si="272"/>
        <v/>
      </c>
      <c r="N5803" s="12" t="str">
        <f t="shared" si="273"/>
        <v/>
      </c>
      <c r="O5803" t="str">
        <f t="shared" si="274"/>
        <v/>
      </c>
    </row>
    <row r="5804" spans="1:15" x14ac:dyDescent="0.25">
      <c r="A5804">
        <v>1980</v>
      </c>
      <c r="B5804">
        <v>3</v>
      </c>
      <c r="C5804" s="2">
        <v>0.37083333333333335</v>
      </c>
      <c r="D5804">
        <v>2</v>
      </c>
      <c r="E5804">
        <v>10</v>
      </c>
      <c r="F5804" t="s">
        <v>556</v>
      </c>
      <c r="H5804">
        <v>19</v>
      </c>
      <c r="I5804">
        <v>17</v>
      </c>
      <c r="J5804">
        <v>1.32</v>
      </c>
      <c r="K5804">
        <v>0.64</v>
      </c>
      <c r="L5804">
        <v>62.1</v>
      </c>
      <c r="M5804" t="str">
        <f t="shared" si="272"/>
        <v/>
      </c>
      <c r="N5804" s="12" t="str">
        <f t="shared" si="273"/>
        <v/>
      </c>
      <c r="O5804" t="str">
        <f t="shared" si="274"/>
        <v/>
      </c>
    </row>
    <row r="5805" spans="1:15" x14ac:dyDescent="0.25">
      <c r="A5805">
        <v>1980</v>
      </c>
      <c r="B5805">
        <v>3</v>
      </c>
      <c r="C5805" s="2">
        <v>0.35416666666666669</v>
      </c>
      <c r="D5805">
        <v>2</v>
      </c>
      <c r="E5805">
        <v>15</v>
      </c>
      <c r="F5805" t="s">
        <v>673</v>
      </c>
      <c r="G5805" t="s">
        <v>5439</v>
      </c>
      <c r="H5805">
        <v>19</v>
      </c>
      <c r="I5805">
        <v>17</v>
      </c>
      <c r="J5805">
        <v>0.64</v>
      </c>
      <c r="K5805">
        <v>0.76</v>
      </c>
      <c r="L5805">
        <v>62.5</v>
      </c>
      <c r="M5805" t="str">
        <f t="shared" si="272"/>
        <v/>
      </c>
      <c r="N5805" s="12" t="str">
        <f t="shared" si="273"/>
        <v/>
      </c>
      <c r="O5805" t="str">
        <f t="shared" si="274"/>
        <v/>
      </c>
    </row>
    <row r="5806" spans="1:15" x14ac:dyDescent="0.25">
      <c r="A5806">
        <v>1980</v>
      </c>
      <c r="B5806">
        <v>3</v>
      </c>
      <c r="C5806" s="2">
        <v>0.33749999999999997</v>
      </c>
      <c r="D5806">
        <v>3</v>
      </c>
      <c r="E5806">
        <v>9</v>
      </c>
      <c r="F5806" t="s">
        <v>1057</v>
      </c>
      <c r="G5806" t="s">
        <v>5438</v>
      </c>
      <c r="H5806">
        <v>19</v>
      </c>
      <c r="I5806">
        <v>17</v>
      </c>
      <c r="J5806">
        <v>0.76</v>
      </c>
      <c r="K5806">
        <v>-1.53</v>
      </c>
      <c r="L5806">
        <v>51.5</v>
      </c>
      <c r="M5806" t="str">
        <f t="shared" si="272"/>
        <v/>
      </c>
      <c r="N5806" s="12" t="str">
        <f t="shared" si="273"/>
        <v/>
      </c>
      <c r="O5806" t="str">
        <f t="shared" si="274"/>
        <v/>
      </c>
    </row>
    <row r="5807" spans="1:15" x14ac:dyDescent="0.25">
      <c r="A5807">
        <v>1980</v>
      </c>
      <c r="B5807">
        <v>3</v>
      </c>
      <c r="C5807" s="2">
        <v>0.31944444444444448</v>
      </c>
      <c r="D5807">
        <v>1</v>
      </c>
      <c r="E5807">
        <v>10</v>
      </c>
      <c r="F5807" t="s">
        <v>2474</v>
      </c>
      <c r="G5807" t="s">
        <v>5437</v>
      </c>
      <c r="H5807">
        <v>19</v>
      </c>
      <c r="I5807">
        <v>17</v>
      </c>
      <c r="J5807">
        <v>1.53</v>
      </c>
      <c r="K5807">
        <v>0.85</v>
      </c>
      <c r="L5807">
        <v>54.5</v>
      </c>
      <c r="M5807" t="str">
        <f t="shared" si="272"/>
        <v/>
      </c>
      <c r="N5807" s="12" t="str">
        <f t="shared" si="273"/>
        <v/>
      </c>
      <c r="O5807" t="str">
        <f t="shared" si="274"/>
        <v/>
      </c>
    </row>
    <row r="5808" spans="1:15" x14ac:dyDescent="0.25">
      <c r="A5808">
        <v>1980</v>
      </c>
      <c r="B5808">
        <v>3</v>
      </c>
      <c r="C5808" s="2">
        <v>0.3034722222222222</v>
      </c>
      <c r="D5808">
        <v>2</v>
      </c>
      <c r="E5808">
        <v>11</v>
      </c>
      <c r="F5808" t="s">
        <v>2396</v>
      </c>
      <c r="G5808" t="s">
        <v>5436</v>
      </c>
      <c r="H5808">
        <v>19</v>
      </c>
      <c r="I5808">
        <v>17</v>
      </c>
      <c r="J5808">
        <v>0.85</v>
      </c>
      <c r="K5808">
        <v>0.3</v>
      </c>
      <c r="L5808">
        <v>56.8</v>
      </c>
      <c r="M5808" t="str">
        <f t="shared" si="272"/>
        <v/>
      </c>
      <c r="N5808" s="12" t="str">
        <f t="shared" si="273"/>
        <v/>
      </c>
      <c r="O5808" t="str">
        <f t="shared" si="274"/>
        <v/>
      </c>
    </row>
    <row r="5809" spans="1:15" x14ac:dyDescent="0.25">
      <c r="A5809">
        <v>1980</v>
      </c>
      <c r="B5809">
        <v>3</v>
      </c>
      <c r="C5809" s="2">
        <v>0.28750000000000003</v>
      </c>
      <c r="D5809">
        <v>3</v>
      </c>
      <c r="E5809">
        <v>10</v>
      </c>
      <c r="F5809" t="s">
        <v>2474</v>
      </c>
      <c r="G5809" t="s">
        <v>5414</v>
      </c>
      <c r="H5809">
        <v>19</v>
      </c>
      <c r="I5809">
        <v>17</v>
      </c>
      <c r="J5809">
        <v>0.3</v>
      </c>
      <c r="K5809">
        <v>-0.78</v>
      </c>
      <c r="L5809">
        <v>61.7</v>
      </c>
      <c r="M5809" t="str">
        <f t="shared" si="272"/>
        <v/>
      </c>
      <c r="N5809" s="12" t="str">
        <f t="shared" si="273"/>
        <v/>
      </c>
      <c r="O5809" t="str">
        <f t="shared" si="274"/>
        <v/>
      </c>
    </row>
    <row r="5810" spans="1:15" x14ac:dyDescent="0.25">
      <c r="A5810">
        <v>1980</v>
      </c>
      <c r="B5810">
        <v>3</v>
      </c>
      <c r="C5810" s="2">
        <v>0.27152777777777776</v>
      </c>
      <c r="D5810">
        <v>4</v>
      </c>
      <c r="E5810">
        <v>10</v>
      </c>
      <c r="F5810" t="s">
        <v>2474</v>
      </c>
      <c r="G5810" t="s">
        <v>5435</v>
      </c>
      <c r="H5810">
        <v>19</v>
      </c>
      <c r="I5810">
        <v>17</v>
      </c>
      <c r="J5810">
        <v>-0.78</v>
      </c>
      <c r="K5810">
        <v>-0.74</v>
      </c>
      <c r="L5810">
        <v>61.3</v>
      </c>
      <c r="M5810" t="str">
        <f t="shared" si="272"/>
        <v/>
      </c>
      <c r="N5810" s="12" t="str">
        <f t="shared" si="273"/>
        <v/>
      </c>
      <c r="O5810" t="str">
        <f t="shared" si="274"/>
        <v/>
      </c>
    </row>
    <row r="5811" spans="1:15" x14ac:dyDescent="0.25">
      <c r="A5811">
        <v>1980</v>
      </c>
      <c r="B5811">
        <v>3</v>
      </c>
      <c r="C5811" s="2">
        <v>0.25416666666666665</v>
      </c>
      <c r="D5811">
        <v>1</v>
      </c>
      <c r="E5811">
        <v>10</v>
      </c>
      <c r="F5811" t="s">
        <v>1571</v>
      </c>
      <c r="G5811" t="s">
        <v>5434</v>
      </c>
      <c r="H5811">
        <v>19</v>
      </c>
      <c r="I5811">
        <v>17</v>
      </c>
      <c r="J5811">
        <v>0.74</v>
      </c>
      <c r="K5811">
        <v>0.06</v>
      </c>
      <c r="L5811">
        <v>57.8</v>
      </c>
      <c r="M5811" t="str">
        <f t="shared" si="272"/>
        <v/>
      </c>
      <c r="N5811" s="12" t="str">
        <f t="shared" si="273"/>
        <v/>
      </c>
      <c r="O5811" t="str">
        <f t="shared" si="274"/>
        <v/>
      </c>
    </row>
    <row r="5812" spans="1:15" x14ac:dyDescent="0.25">
      <c r="A5812">
        <v>1980</v>
      </c>
      <c r="B5812">
        <v>3</v>
      </c>
      <c r="C5812" s="2">
        <v>0.23124999999999998</v>
      </c>
      <c r="D5812">
        <v>2</v>
      </c>
      <c r="E5812">
        <v>11</v>
      </c>
      <c r="F5812" t="s">
        <v>972</v>
      </c>
      <c r="G5812" t="s">
        <v>5400</v>
      </c>
      <c r="H5812">
        <v>19</v>
      </c>
      <c r="I5812">
        <v>17</v>
      </c>
      <c r="J5812">
        <v>0.06</v>
      </c>
      <c r="K5812">
        <v>0.04</v>
      </c>
      <c r="L5812">
        <v>57.4</v>
      </c>
      <c r="M5812" t="str">
        <f t="shared" si="272"/>
        <v/>
      </c>
      <c r="N5812" s="12" t="str">
        <f t="shared" si="273"/>
        <v/>
      </c>
      <c r="O5812" t="str">
        <f t="shared" si="274"/>
        <v/>
      </c>
    </row>
    <row r="5813" spans="1:15" x14ac:dyDescent="0.25">
      <c r="A5813">
        <v>1980</v>
      </c>
      <c r="B5813">
        <v>3</v>
      </c>
      <c r="C5813" s="2">
        <v>0.20833333333333334</v>
      </c>
      <c r="D5813">
        <v>3</v>
      </c>
      <c r="E5813">
        <v>6</v>
      </c>
      <c r="F5813" t="s">
        <v>710</v>
      </c>
      <c r="G5813" t="s">
        <v>5433</v>
      </c>
      <c r="H5813">
        <v>19</v>
      </c>
      <c r="I5813">
        <v>17</v>
      </c>
      <c r="J5813">
        <v>0.04</v>
      </c>
      <c r="K5813">
        <v>2.3199999999999998</v>
      </c>
      <c r="L5813">
        <v>68.099999999999994</v>
      </c>
      <c r="M5813" t="str">
        <f t="shared" si="272"/>
        <v/>
      </c>
      <c r="N5813" s="12" t="str">
        <f t="shared" si="273"/>
        <v/>
      </c>
      <c r="O5813" t="str">
        <f t="shared" si="274"/>
        <v/>
      </c>
    </row>
    <row r="5814" spans="1:15" x14ac:dyDescent="0.25">
      <c r="A5814">
        <v>1980</v>
      </c>
      <c r="B5814">
        <v>3</v>
      </c>
      <c r="C5814" s="2">
        <v>0.18541666666666667</v>
      </c>
      <c r="D5814">
        <v>1</v>
      </c>
      <c r="E5814">
        <v>10</v>
      </c>
      <c r="F5814" t="s">
        <v>2366</v>
      </c>
      <c r="G5814" t="s">
        <v>5432</v>
      </c>
      <c r="H5814">
        <v>19</v>
      </c>
      <c r="I5814">
        <v>17</v>
      </c>
      <c r="J5814">
        <v>2.3199999999999998</v>
      </c>
      <c r="K5814">
        <v>1.92</v>
      </c>
      <c r="L5814">
        <v>66</v>
      </c>
      <c r="M5814" t="str">
        <f t="shared" si="272"/>
        <v/>
      </c>
      <c r="N5814" s="12" t="str">
        <f t="shared" si="273"/>
        <v/>
      </c>
      <c r="O5814" t="str">
        <f t="shared" si="274"/>
        <v/>
      </c>
    </row>
    <row r="5815" spans="1:15" x14ac:dyDescent="0.25">
      <c r="A5815">
        <v>1980</v>
      </c>
      <c r="B5815">
        <v>3</v>
      </c>
      <c r="C5815" s="2">
        <v>0.16250000000000001</v>
      </c>
      <c r="D5815">
        <v>2</v>
      </c>
      <c r="E5815">
        <v>9</v>
      </c>
      <c r="F5815" t="s">
        <v>5405</v>
      </c>
      <c r="G5815" t="s">
        <v>5431</v>
      </c>
      <c r="H5815">
        <v>19</v>
      </c>
      <c r="I5815">
        <v>17</v>
      </c>
      <c r="J5815">
        <v>1.92</v>
      </c>
      <c r="K5815">
        <v>1.88</v>
      </c>
      <c r="L5815">
        <v>65.599999999999994</v>
      </c>
      <c r="M5815" t="str">
        <f t="shared" si="272"/>
        <v/>
      </c>
      <c r="N5815" s="12" t="str">
        <f t="shared" si="273"/>
        <v/>
      </c>
      <c r="O5815" t="str">
        <f t="shared" si="274"/>
        <v/>
      </c>
    </row>
    <row r="5816" spans="1:15" x14ac:dyDescent="0.25">
      <c r="A5816">
        <v>1980</v>
      </c>
      <c r="B5816">
        <v>3</v>
      </c>
      <c r="C5816" s="2">
        <v>0.13958333333333334</v>
      </c>
      <c r="D5816">
        <v>3</v>
      </c>
      <c r="E5816">
        <v>4</v>
      </c>
      <c r="F5816" t="s">
        <v>2391</v>
      </c>
      <c r="G5816" t="s">
        <v>5430</v>
      </c>
      <c r="H5816">
        <v>19</v>
      </c>
      <c r="I5816">
        <v>17</v>
      </c>
      <c r="J5816">
        <v>1.88</v>
      </c>
      <c r="K5816">
        <v>3.05</v>
      </c>
      <c r="L5816">
        <v>70.900000000000006</v>
      </c>
      <c r="M5816" t="str">
        <f t="shared" si="272"/>
        <v/>
      </c>
      <c r="N5816" s="12" t="str">
        <f t="shared" si="273"/>
        <v/>
      </c>
      <c r="O5816" t="str">
        <f t="shared" si="274"/>
        <v/>
      </c>
    </row>
    <row r="5817" spans="1:15" x14ac:dyDescent="0.25">
      <c r="A5817">
        <v>1980</v>
      </c>
      <c r="B5817">
        <v>3</v>
      </c>
      <c r="C5817" s="2">
        <v>0.11666666666666665</v>
      </c>
      <c r="D5817">
        <v>1</v>
      </c>
      <c r="E5817">
        <v>10</v>
      </c>
      <c r="F5817" t="s">
        <v>2396</v>
      </c>
      <c r="G5817" t="s">
        <v>5429</v>
      </c>
      <c r="H5817">
        <v>19</v>
      </c>
      <c r="I5817">
        <v>17</v>
      </c>
      <c r="J5817">
        <v>3.05</v>
      </c>
      <c r="K5817">
        <v>4.51</v>
      </c>
      <c r="L5817">
        <v>77.2</v>
      </c>
      <c r="M5817" t="str">
        <f t="shared" si="272"/>
        <v/>
      </c>
      <c r="N5817" s="12" t="str">
        <f t="shared" si="273"/>
        <v/>
      </c>
      <c r="O5817" t="str">
        <f t="shared" si="274"/>
        <v/>
      </c>
    </row>
    <row r="5818" spans="1:15" x14ac:dyDescent="0.25">
      <c r="A5818">
        <v>1980</v>
      </c>
      <c r="B5818">
        <v>3</v>
      </c>
      <c r="C5818" s="2">
        <v>9.375E-2</v>
      </c>
      <c r="D5818">
        <v>1</v>
      </c>
      <c r="E5818">
        <v>10</v>
      </c>
      <c r="F5818" t="s">
        <v>2436</v>
      </c>
      <c r="G5818" t="s">
        <v>5396</v>
      </c>
      <c r="H5818">
        <v>19</v>
      </c>
      <c r="I5818">
        <v>17</v>
      </c>
      <c r="J5818">
        <v>4.51</v>
      </c>
      <c r="K5818">
        <v>3.9</v>
      </c>
      <c r="L5818">
        <v>74.599999999999994</v>
      </c>
      <c r="M5818" t="str">
        <f t="shared" si="272"/>
        <v/>
      </c>
      <c r="N5818" s="12" t="str">
        <f t="shared" si="273"/>
        <v/>
      </c>
      <c r="O5818" t="str">
        <f t="shared" si="274"/>
        <v/>
      </c>
    </row>
    <row r="5819" spans="1:15" x14ac:dyDescent="0.25">
      <c r="A5819">
        <v>1980</v>
      </c>
      <c r="B5819">
        <v>3</v>
      </c>
      <c r="C5819" s="2">
        <v>7.0833333333333331E-2</v>
      </c>
      <c r="D5819">
        <v>2</v>
      </c>
      <c r="E5819">
        <v>10</v>
      </c>
      <c r="F5819" t="s">
        <v>2436</v>
      </c>
      <c r="G5819" t="s">
        <v>5428</v>
      </c>
      <c r="H5819">
        <v>19</v>
      </c>
      <c r="I5819">
        <v>17</v>
      </c>
      <c r="J5819">
        <v>3.9</v>
      </c>
      <c r="K5819">
        <v>3.08</v>
      </c>
      <c r="L5819">
        <v>70.599999999999994</v>
      </c>
      <c r="M5819" t="str">
        <f t="shared" si="272"/>
        <v/>
      </c>
      <c r="N5819" s="12" t="str">
        <f t="shared" si="273"/>
        <v/>
      </c>
      <c r="O5819" t="str">
        <f t="shared" si="274"/>
        <v/>
      </c>
    </row>
    <row r="5820" spans="1:15" x14ac:dyDescent="0.25">
      <c r="A5820">
        <v>1980</v>
      </c>
      <c r="B5820">
        <v>3</v>
      </c>
      <c r="C5820" s="2">
        <v>4.7916666666666663E-2</v>
      </c>
      <c r="D5820">
        <v>3</v>
      </c>
      <c r="E5820">
        <v>10</v>
      </c>
      <c r="F5820" t="s">
        <v>2436</v>
      </c>
      <c r="G5820" t="s">
        <v>5427</v>
      </c>
      <c r="H5820">
        <v>19</v>
      </c>
      <c r="I5820">
        <v>17</v>
      </c>
      <c r="J5820">
        <v>3.08</v>
      </c>
      <c r="K5820">
        <v>0.38</v>
      </c>
      <c r="L5820">
        <v>56.1</v>
      </c>
      <c r="M5820" t="str">
        <f t="shared" si="272"/>
        <v/>
      </c>
      <c r="N5820" s="12" t="str">
        <f t="shared" si="273"/>
        <v/>
      </c>
      <c r="O5820" t="str">
        <f t="shared" si="274"/>
        <v/>
      </c>
    </row>
    <row r="5821" spans="1:15" x14ac:dyDescent="0.25">
      <c r="A5821">
        <v>1980</v>
      </c>
      <c r="B5821">
        <v>3</v>
      </c>
      <c r="C5821" s="2">
        <v>2.4305555555555556E-2</v>
      </c>
      <c r="D5821">
        <v>1</v>
      </c>
      <c r="E5821">
        <v>10</v>
      </c>
      <c r="F5821" t="s">
        <v>5426</v>
      </c>
      <c r="G5821" t="s">
        <v>5425</v>
      </c>
      <c r="H5821">
        <v>19</v>
      </c>
      <c r="I5821">
        <v>17</v>
      </c>
      <c r="J5821">
        <v>-0.38</v>
      </c>
      <c r="K5821">
        <v>-0.06</v>
      </c>
      <c r="L5821">
        <v>53.8</v>
      </c>
      <c r="M5821" t="str">
        <f t="shared" si="272"/>
        <v/>
      </c>
      <c r="N5821" s="12" t="str">
        <f t="shared" si="273"/>
        <v/>
      </c>
      <c r="O5821" t="str">
        <f t="shared" si="274"/>
        <v/>
      </c>
    </row>
    <row r="5822" spans="1:15" x14ac:dyDescent="0.25">
      <c r="A5822">
        <v>1980</v>
      </c>
      <c r="B5822">
        <v>4</v>
      </c>
      <c r="C5822" s="2">
        <v>0.625</v>
      </c>
      <c r="D5822">
        <v>1</v>
      </c>
      <c r="E5822">
        <v>10</v>
      </c>
      <c r="F5822" t="s">
        <v>5424</v>
      </c>
      <c r="G5822" t="s">
        <v>4823</v>
      </c>
      <c r="H5822">
        <v>19</v>
      </c>
      <c r="I5822">
        <v>17</v>
      </c>
      <c r="J5822">
        <v>-0.06</v>
      </c>
      <c r="K5822">
        <v>-0.57999999999999996</v>
      </c>
      <c r="L5822">
        <v>56.4</v>
      </c>
      <c r="M5822" t="str">
        <f t="shared" si="272"/>
        <v/>
      </c>
      <c r="N5822" s="12" t="str">
        <f t="shared" si="273"/>
        <v/>
      </c>
      <c r="O5822" t="str">
        <f t="shared" si="274"/>
        <v/>
      </c>
    </row>
    <row r="5823" spans="1:15" x14ac:dyDescent="0.25">
      <c r="A5823">
        <v>1980</v>
      </c>
      <c r="B5823">
        <v>4</v>
      </c>
      <c r="C5823" s="2">
        <v>0.60416666666666663</v>
      </c>
      <c r="D5823">
        <v>2</v>
      </c>
      <c r="E5823">
        <v>10</v>
      </c>
      <c r="F5823" t="s">
        <v>5424</v>
      </c>
      <c r="G5823" t="s">
        <v>5423</v>
      </c>
      <c r="H5823">
        <v>19</v>
      </c>
      <c r="I5823">
        <v>17</v>
      </c>
      <c r="J5823">
        <v>-0.57999999999999996</v>
      </c>
      <c r="K5823">
        <v>-2.36</v>
      </c>
      <c r="L5823">
        <v>66.2</v>
      </c>
      <c r="M5823" t="str">
        <f t="shared" si="272"/>
        <v/>
      </c>
      <c r="N5823" s="12" t="str">
        <f t="shared" si="273"/>
        <v/>
      </c>
      <c r="O5823" t="str">
        <f t="shared" si="274"/>
        <v/>
      </c>
    </row>
    <row r="5824" spans="1:15" x14ac:dyDescent="0.25">
      <c r="A5824">
        <v>1980</v>
      </c>
      <c r="B5824">
        <v>4</v>
      </c>
      <c r="C5824" s="2">
        <v>0.58333333333333337</v>
      </c>
      <c r="D5824">
        <v>3</v>
      </c>
      <c r="E5824">
        <v>18</v>
      </c>
      <c r="F5824" t="s">
        <v>5413</v>
      </c>
      <c r="G5824" t="s">
        <v>5422</v>
      </c>
      <c r="H5824">
        <v>19</v>
      </c>
      <c r="I5824">
        <v>17</v>
      </c>
      <c r="J5824">
        <v>-2.36</v>
      </c>
      <c r="K5824">
        <v>-1.83</v>
      </c>
      <c r="L5824">
        <v>63</v>
      </c>
      <c r="M5824" t="str">
        <f t="shared" si="272"/>
        <v/>
      </c>
      <c r="N5824" s="12" t="str">
        <f t="shared" si="273"/>
        <v/>
      </c>
      <c r="O5824" t="str">
        <f t="shared" si="274"/>
        <v/>
      </c>
    </row>
    <row r="5825" spans="1:15" x14ac:dyDescent="0.25">
      <c r="A5825">
        <v>1980</v>
      </c>
      <c r="B5825">
        <v>4</v>
      </c>
      <c r="C5825" s="2">
        <v>0.5625</v>
      </c>
      <c r="D5825">
        <v>4</v>
      </c>
      <c r="E5825">
        <v>4</v>
      </c>
      <c r="F5825" t="s">
        <v>2398</v>
      </c>
      <c r="G5825" t="s">
        <v>5421</v>
      </c>
      <c r="H5825">
        <v>19</v>
      </c>
      <c r="I5825">
        <v>17</v>
      </c>
      <c r="J5825">
        <v>-1.83</v>
      </c>
      <c r="K5825">
        <v>-0.61</v>
      </c>
      <c r="L5825">
        <v>55.3</v>
      </c>
      <c r="M5825" t="str">
        <f t="shared" si="272"/>
        <v/>
      </c>
      <c r="N5825" s="12" t="str">
        <f t="shared" si="273"/>
        <v/>
      </c>
      <c r="O5825" t="str">
        <f t="shared" si="274"/>
        <v/>
      </c>
    </row>
    <row r="5826" spans="1:15" x14ac:dyDescent="0.25">
      <c r="A5826">
        <v>1980</v>
      </c>
      <c r="B5826">
        <v>4</v>
      </c>
      <c r="C5826" s="2">
        <v>0.54097222222222219</v>
      </c>
      <c r="D5826">
        <v>1</v>
      </c>
      <c r="E5826">
        <v>10</v>
      </c>
      <c r="F5826" t="s">
        <v>1625</v>
      </c>
      <c r="G5826" t="s">
        <v>5420</v>
      </c>
      <c r="H5826">
        <v>19</v>
      </c>
      <c r="I5826">
        <v>17</v>
      </c>
      <c r="J5826">
        <v>0.61</v>
      </c>
      <c r="K5826">
        <v>0.33</v>
      </c>
      <c r="L5826">
        <v>53.1</v>
      </c>
      <c r="M5826" t="str">
        <f t="shared" si="272"/>
        <v/>
      </c>
      <c r="N5826" s="12" t="str">
        <f t="shared" si="273"/>
        <v/>
      </c>
      <c r="O5826" t="str">
        <f t="shared" si="274"/>
        <v/>
      </c>
    </row>
    <row r="5827" spans="1:15" x14ac:dyDescent="0.25">
      <c r="A5827">
        <v>1980</v>
      </c>
      <c r="B5827">
        <v>4</v>
      </c>
      <c r="C5827" s="2">
        <v>0.52569444444444446</v>
      </c>
      <c r="D5827">
        <v>2</v>
      </c>
      <c r="E5827">
        <v>8</v>
      </c>
      <c r="F5827" t="s">
        <v>1571</v>
      </c>
      <c r="G5827" t="s">
        <v>5419</v>
      </c>
      <c r="H5827">
        <v>19</v>
      </c>
      <c r="I5827">
        <v>17</v>
      </c>
      <c r="J5827">
        <v>0.33</v>
      </c>
      <c r="K5827">
        <v>-0.36</v>
      </c>
      <c r="L5827">
        <v>48.3</v>
      </c>
      <c r="M5827" t="str">
        <f t="shared" si="272"/>
        <v/>
      </c>
      <c r="N5827" s="12" t="str">
        <f t="shared" si="273"/>
        <v/>
      </c>
      <c r="O5827" t="str">
        <f t="shared" si="274"/>
        <v/>
      </c>
    </row>
    <row r="5828" spans="1:15" x14ac:dyDescent="0.25">
      <c r="A5828">
        <v>1980</v>
      </c>
      <c r="B5828">
        <v>4</v>
      </c>
      <c r="C5828" s="2">
        <v>0.51041666666666663</v>
      </c>
      <c r="D5828">
        <v>3</v>
      </c>
      <c r="E5828">
        <v>8</v>
      </c>
      <c r="F5828" t="s">
        <v>1571</v>
      </c>
      <c r="G5828" t="s">
        <v>5418</v>
      </c>
      <c r="H5828">
        <v>19</v>
      </c>
      <c r="I5828">
        <v>24</v>
      </c>
      <c r="J5828">
        <v>-0.36</v>
      </c>
      <c r="K5828">
        <v>7</v>
      </c>
      <c r="L5828">
        <v>87.6</v>
      </c>
      <c r="M5828">
        <f t="shared" ref="M5828:M5891" si="275">IF(AND(H5828=H5827,I5828=I5827),"",$B5828)</f>
        <v>4</v>
      </c>
      <c r="N5828" s="12">
        <f t="shared" ref="N5828:N5891" si="276">IF(NOT(ISNUMBER(M5828)),"",
IF(AND($C5828=0.625,$B5828=1),TIME(0,0,0),
(($C$3-C5828)+0.625*(B5828-1))/60))</f>
        <v>3.3159722222222222E-2</v>
      </c>
      <c r="O5828">
        <f t="shared" ref="O5828:O5891" si="277">IF(N5828&lt;&gt;"",ABS(H5828-I5828),"")</f>
        <v>5</v>
      </c>
    </row>
    <row r="5829" spans="1:15" x14ac:dyDescent="0.25">
      <c r="A5829">
        <v>1980</v>
      </c>
      <c r="B5829">
        <v>4</v>
      </c>
      <c r="C5829" s="2">
        <v>0.49513888888888885</v>
      </c>
      <c r="G5829" t="s">
        <v>5417</v>
      </c>
      <c r="H5829">
        <v>19</v>
      </c>
      <c r="I5829">
        <v>24</v>
      </c>
      <c r="J5829">
        <v>0</v>
      </c>
      <c r="K5829">
        <v>-0.28000000000000003</v>
      </c>
      <c r="L5829">
        <v>88.7</v>
      </c>
      <c r="M5829" t="str">
        <f t="shared" si="275"/>
        <v/>
      </c>
      <c r="N5829" s="12" t="str">
        <f t="shared" si="276"/>
        <v/>
      </c>
      <c r="O5829" t="str">
        <f t="shared" si="277"/>
        <v/>
      </c>
    </row>
    <row r="5830" spans="1:15" x14ac:dyDescent="0.25">
      <c r="A5830">
        <v>1980</v>
      </c>
      <c r="B5830">
        <v>4</v>
      </c>
      <c r="C5830" s="2">
        <v>0.48125000000000001</v>
      </c>
      <c r="D5830">
        <v>1</v>
      </c>
      <c r="E5830">
        <v>10</v>
      </c>
      <c r="F5830" t="s">
        <v>2371</v>
      </c>
      <c r="G5830" t="s">
        <v>5416</v>
      </c>
      <c r="H5830">
        <v>19</v>
      </c>
      <c r="I5830">
        <v>24</v>
      </c>
      <c r="J5830">
        <v>-0.28000000000000003</v>
      </c>
      <c r="K5830">
        <v>-0.04</v>
      </c>
      <c r="L5830">
        <v>88</v>
      </c>
      <c r="M5830" t="str">
        <f t="shared" si="275"/>
        <v/>
      </c>
      <c r="N5830" s="12" t="str">
        <f t="shared" si="276"/>
        <v/>
      </c>
      <c r="O5830" t="str">
        <f t="shared" si="277"/>
        <v/>
      </c>
    </row>
    <row r="5831" spans="1:15" x14ac:dyDescent="0.25">
      <c r="A5831">
        <v>1980</v>
      </c>
      <c r="B5831">
        <v>4</v>
      </c>
      <c r="C5831" s="2">
        <v>0.46736111111111112</v>
      </c>
      <c r="D5831">
        <v>2</v>
      </c>
      <c r="E5831">
        <v>5</v>
      </c>
      <c r="F5831" t="s">
        <v>2368</v>
      </c>
      <c r="G5831" t="s">
        <v>5415</v>
      </c>
      <c r="H5831">
        <v>19</v>
      </c>
      <c r="I5831">
        <v>24</v>
      </c>
      <c r="J5831">
        <v>-0.04</v>
      </c>
      <c r="K5831">
        <v>-2.0099999999999998</v>
      </c>
      <c r="L5831">
        <v>93.6</v>
      </c>
      <c r="M5831" t="str">
        <f t="shared" si="275"/>
        <v/>
      </c>
      <c r="N5831" s="12" t="str">
        <f t="shared" si="276"/>
        <v/>
      </c>
      <c r="O5831" t="str">
        <f t="shared" si="277"/>
        <v/>
      </c>
    </row>
    <row r="5832" spans="1:15" x14ac:dyDescent="0.25">
      <c r="A5832">
        <v>1980</v>
      </c>
      <c r="B5832">
        <v>4</v>
      </c>
      <c r="C5832" s="2">
        <v>0.45347222222222222</v>
      </c>
      <c r="D5832">
        <v>3</v>
      </c>
      <c r="E5832">
        <v>15</v>
      </c>
      <c r="F5832" t="s">
        <v>5413</v>
      </c>
      <c r="G5832" t="s">
        <v>5414</v>
      </c>
      <c r="H5832">
        <v>19</v>
      </c>
      <c r="I5832">
        <v>24</v>
      </c>
      <c r="J5832">
        <v>-2.0099999999999998</v>
      </c>
      <c r="K5832">
        <v>-2.4900000000000002</v>
      </c>
      <c r="L5832">
        <v>94.7</v>
      </c>
      <c r="M5832" t="str">
        <f t="shared" si="275"/>
        <v/>
      </c>
      <c r="N5832" s="12" t="str">
        <f t="shared" si="276"/>
        <v/>
      </c>
      <c r="O5832" t="str">
        <f t="shared" si="277"/>
        <v/>
      </c>
    </row>
    <row r="5833" spans="1:15" x14ac:dyDescent="0.25">
      <c r="A5833">
        <v>1980</v>
      </c>
      <c r="B5833">
        <v>4</v>
      </c>
      <c r="C5833" s="2">
        <v>0.43958333333333338</v>
      </c>
      <c r="D5833">
        <v>4</v>
      </c>
      <c r="E5833">
        <v>15</v>
      </c>
      <c r="F5833" t="s">
        <v>5413</v>
      </c>
      <c r="G5833" t="s">
        <v>5412</v>
      </c>
      <c r="H5833">
        <v>19</v>
      </c>
      <c r="I5833">
        <v>24</v>
      </c>
      <c r="J5833">
        <v>-2.4900000000000002</v>
      </c>
      <c r="K5833">
        <v>-2.52</v>
      </c>
      <c r="L5833">
        <v>94.9</v>
      </c>
      <c r="M5833" t="str">
        <f t="shared" si="275"/>
        <v/>
      </c>
      <c r="N5833" s="12" t="str">
        <f t="shared" si="276"/>
        <v/>
      </c>
      <c r="O5833" t="str">
        <f t="shared" si="277"/>
        <v/>
      </c>
    </row>
    <row r="5834" spans="1:15" x14ac:dyDescent="0.25">
      <c r="A5834">
        <v>1980</v>
      </c>
      <c r="B5834">
        <v>4</v>
      </c>
      <c r="C5834" s="2">
        <v>0.42430555555555555</v>
      </c>
      <c r="D5834">
        <v>1</v>
      </c>
      <c r="E5834">
        <v>10</v>
      </c>
      <c r="F5834" t="s">
        <v>2362</v>
      </c>
      <c r="G5834" t="s">
        <v>5411</v>
      </c>
      <c r="H5834">
        <v>19</v>
      </c>
      <c r="I5834">
        <v>24</v>
      </c>
      <c r="J5834">
        <v>2.52</v>
      </c>
      <c r="K5834">
        <v>1.98</v>
      </c>
      <c r="L5834">
        <v>94.1</v>
      </c>
      <c r="M5834" t="str">
        <f t="shared" si="275"/>
        <v/>
      </c>
      <c r="N5834" s="12" t="str">
        <f t="shared" si="276"/>
        <v/>
      </c>
      <c r="O5834" t="str">
        <f t="shared" si="277"/>
        <v/>
      </c>
    </row>
    <row r="5835" spans="1:15" x14ac:dyDescent="0.25">
      <c r="A5835">
        <v>1980</v>
      </c>
      <c r="B5835">
        <v>4</v>
      </c>
      <c r="C5835" s="2">
        <v>0.41041666666666665</v>
      </c>
      <c r="D5835">
        <v>2</v>
      </c>
      <c r="E5835">
        <v>10</v>
      </c>
      <c r="F5835" t="s">
        <v>2362</v>
      </c>
      <c r="G5835" t="s">
        <v>5410</v>
      </c>
      <c r="H5835">
        <v>19</v>
      </c>
      <c r="I5835">
        <v>24</v>
      </c>
      <c r="J5835">
        <v>1.98</v>
      </c>
      <c r="K5835">
        <v>1.68</v>
      </c>
      <c r="L5835">
        <v>93.6</v>
      </c>
      <c r="M5835" t="str">
        <f t="shared" si="275"/>
        <v/>
      </c>
      <c r="N5835" s="12" t="str">
        <f t="shared" si="276"/>
        <v/>
      </c>
      <c r="O5835" t="str">
        <f t="shared" si="277"/>
        <v/>
      </c>
    </row>
    <row r="5836" spans="1:15" x14ac:dyDescent="0.25">
      <c r="A5836">
        <v>1980</v>
      </c>
      <c r="B5836">
        <v>4</v>
      </c>
      <c r="C5836" s="2">
        <v>0.39652777777777781</v>
      </c>
      <c r="D5836">
        <v>3</v>
      </c>
      <c r="E5836">
        <v>7</v>
      </c>
      <c r="F5836" t="s">
        <v>2391</v>
      </c>
      <c r="H5836">
        <v>19</v>
      </c>
      <c r="I5836">
        <v>24</v>
      </c>
      <c r="J5836">
        <v>1.68</v>
      </c>
      <c r="K5836">
        <v>1.03</v>
      </c>
      <c r="L5836">
        <v>92.2</v>
      </c>
      <c r="M5836" t="str">
        <f t="shared" si="275"/>
        <v/>
      </c>
      <c r="N5836" s="12" t="str">
        <f t="shared" si="276"/>
        <v/>
      </c>
      <c r="O5836" t="str">
        <f t="shared" si="277"/>
        <v/>
      </c>
    </row>
    <row r="5837" spans="1:15" x14ac:dyDescent="0.25">
      <c r="A5837">
        <v>1980</v>
      </c>
      <c r="B5837">
        <v>4</v>
      </c>
      <c r="C5837" s="2">
        <v>0.38263888888888892</v>
      </c>
      <c r="D5837">
        <v>3</v>
      </c>
      <c r="E5837">
        <v>12</v>
      </c>
      <c r="F5837" t="s">
        <v>5405</v>
      </c>
      <c r="G5837" t="s">
        <v>5409</v>
      </c>
      <c r="H5837">
        <v>19</v>
      </c>
      <c r="I5837">
        <v>24</v>
      </c>
      <c r="J5837">
        <v>1.03</v>
      </c>
      <c r="K5837">
        <v>0.13</v>
      </c>
      <c r="L5837">
        <v>89.6</v>
      </c>
      <c r="M5837" t="str">
        <f t="shared" si="275"/>
        <v/>
      </c>
      <c r="N5837" s="12" t="str">
        <f t="shared" si="276"/>
        <v/>
      </c>
      <c r="O5837" t="str">
        <f t="shared" si="277"/>
        <v/>
      </c>
    </row>
    <row r="5838" spans="1:15" x14ac:dyDescent="0.25">
      <c r="A5838">
        <v>1980</v>
      </c>
      <c r="B5838">
        <v>4</v>
      </c>
      <c r="C5838" s="2">
        <v>0.36874999999999997</v>
      </c>
      <c r="D5838">
        <v>4</v>
      </c>
      <c r="E5838">
        <v>11</v>
      </c>
      <c r="F5838" t="s">
        <v>2393</v>
      </c>
      <c r="G5838" t="s">
        <v>5408</v>
      </c>
      <c r="H5838">
        <v>19</v>
      </c>
      <c r="I5838">
        <v>24</v>
      </c>
      <c r="J5838">
        <v>0.13</v>
      </c>
      <c r="K5838">
        <v>0.14000000000000001</v>
      </c>
      <c r="L5838">
        <v>89.9</v>
      </c>
      <c r="M5838" t="str">
        <f t="shared" si="275"/>
        <v/>
      </c>
      <c r="N5838" s="12" t="str">
        <f t="shared" si="276"/>
        <v/>
      </c>
      <c r="O5838" t="str">
        <f t="shared" si="277"/>
        <v/>
      </c>
    </row>
    <row r="5839" spans="1:15" x14ac:dyDescent="0.25">
      <c r="A5839">
        <v>1980</v>
      </c>
      <c r="B5839">
        <v>4</v>
      </c>
      <c r="C5839" s="2">
        <v>0.35347222222222219</v>
      </c>
      <c r="D5839">
        <v>1</v>
      </c>
      <c r="E5839">
        <v>10</v>
      </c>
      <c r="F5839" t="s">
        <v>2436</v>
      </c>
      <c r="G5839" t="s">
        <v>5407</v>
      </c>
      <c r="H5839">
        <v>19</v>
      </c>
      <c r="I5839">
        <v>24</v>
      </c>
      <c r="J5839">
        <v>-0.14000000000000001</v>
      </c>
      <c r="K5839">
        <v>1.6</v>
      </c>
      <c r="L5839">
        <v>82.8</v>
      </c>
      <c r="M5839" t="str">
        <f t="shared" si="275"/>
        <v/>
      </c>
      <c r="N5839" s="12" t="str">
        <f t="shared" si="276"/>
        <v/>
      </c>
      <c r="O5839" t="str">
        <f t="shared" si="277"/>
        <v/>
      </c>
    </row>
    <row r="5840" spans="1:15" x14ac:dyDescent="0.25">
      <c r="A5840">
        <v>1980</v>
      </c>
      <c r="B5840">
        <v>4</v>
      </c>
      <c r="C5840" s="2">
        <v>0.3354166666666667</v>
      </c>
      <c r="D5840">
        <v>1</v>
      </c>
      <c r="E5840">
        <v>10</v>
      </c>
      <c r="F5840" t="s">
        <v>2450</v>
      </c>
      <c r="G5840" t="s">
        <v>5406</v>
      </c>
      <c r="H5840">
        <v>19</v>
      </c>
      <c r="I5840">
        <v>24</v>
      </c>
      <c r="J5840">
        <v>1.6</v>
      </c>
      <c r="K5840">
        <v>2.13</v>
      </c>
      <c r="L5840">
        <v>80.2</v>
      </c>
      <c r="M5840" t="str">
        <f t="shared" si="275"/>
        <v/>
      </c>
      <c r="N5840" s="12" t="str">
        <f t="shared" si="276"/>
        <v/>
      </c>
      <c r="O5840" t="str">
        <f t="shared" si="277"/>
        <v/>
      </c>
    </row>
    <row r="5841" spans="1:15" x14ac:dyDescent="0.25">
      <c r="A5841">
        <v>1980</v>
      </c>
      <c r="B5841">
        <v>4</v>
      </c>
      <c r="C5841" s="2">
        <v>0.31736111111111115</v>
      </c>
      <c r="D5841">
        <v>2</v>
      </c>
      <c r="E5841">
        <v>2</v>
      </c>
      <c r="F5841" t="s">
        <v>5405</v>
      </c>
      <c r="G5841" t="s">
        <v>4934</v>
      </c>
      <c r="H5841">
        <v>19</v>
      </c>
      <c r="I5841">
        <v>24</v>
      </c>
      <c r="J5841">
        <v>2.13</v>
      </c>
      <c r="K5841">
        <v>2.65</v>
      </c>
      <c r="L5841">
        <v>77.400000000000006</v>
      </c>
      <c r="M5841" t="str">
        <f t="shared" si="275"/>
        <v/>
      </c>
      <c r="N5841" s="12" t="str">
        <f t="shared" si="276"/>
        <v/>
      </c>
      <c r="O5841" t="str">
        <f t="shared" si="277"/>
        <v/>
      </c>
    </row>
    <row r="5842" spans="1:15" x14ac:dyDescent="0.25">
      <c r="A5842">
        <v>1980</v>
      </c>
      <c r="B5842">
        <v>4</v>
      </c>
      <c r="C5842" s="2">
        <v>0.29930555555555555</v>
      </c>
      <c r="D5842">
        <v>1</v>
      </c>
      <c r="E5842">
        <v>10</v>
      </c>
      <c r="F5842" t="s">
        <v>556</v>
      </c>
      <c r="G5842" t="s">
        <v>5404</v>
      </c>
      <c r="H5842">
        <v>19</v>
      </c>
      <c r="I5842">
        <v>24</v>
      </c>
      <c r="J5842">
        <v>2.65</v>
      </c>
      <c r="K5842">
        <v>1.71</v>
      </c>
      <c r="L5842">
        <v>83.1</v>
      </c>
      <c r="M5842" t="str">
        <f t="shared" si="275"/>
        <v/>
      </c>
      <c r="N5842" s="12" t="str">
        <f t="shared" si="276"/>
        <v/>
      </c>
      <c r="O5842" t="str">
        <f t="shared" si="277"/>
        <v/>
      </c>
    </row>
    <row r="5843" spans="1:15" x14ac:dyDescent="0.25">
      <c r="A5843">
        <v>1980</v>
      </c>
      <c r="B5843">
        <v>4</v>
      </c>
      <c r="C5843" s="2">
        <v>0.28125</v>
      </c>
      <c r="D5843">
        <v>2</v>
      </c>
      <c r="E5843">
        <v>13</v>
      </c>
      <c r="F5843" t="s">
        <v>1544</v>
      </c>
      <c r="G5843" t="s">
        <v>5403</v>
      </c>
      <c r="H5843">
        <v>19</v>
      </c>
      <c r="I5843">
        <v>24</v>
      </c>
      <c r="J5843">
        <v>1.71</v>
      </c>
      <c r="K5843">
        <v>1.03</v>
      </c>
      <c r="L5843">
        <v>86.9</v>
      </c>
      <c r="M5843" t="str">
        <f t="shared" si="275"/>
        <v/>
      </c>
      <c r="N5843" s="12" t="str">
        <f t="shared" si="276"/>
        <v/>
      </c>
      <c r="O5843" t="str">
        <f t="shared" si="277"/>
        <v/>
      </c>
    </row>
    <row r="5844" spans="1:15" x14ac:dyDescent="0.25">
      <c r="A5844">
        <v>1980</v>
      </c>
      <c r="B5844">
        <v>4</v>
      </c>
      <c r="C5844" s="2">
        <v>0.26319444444444445</v>
      </c>
      <c r="D5844">
        <v>3</v>
      </c>
      <c r="E5844">
        <v>13</v>
      </c>
      <c r="F5844" t="s">
        <v>1544</v>
      </c>
      <c r="G5844" t="s">
        <v>5402</v>
      </c>
      <c r="H5844">
        <v>19</v>
      </c>
      <c r="I5844">
        <v>24</v>
      </c>
      <c r="J5844">
        <v>1.03</v>
      </c>
      <c r="K5844">
        <v>3.45</v>
      </c>
      <c r="L5844">
        <v>72.3</v>
      </c>
      <c r="M5844" t="str">
        <f t="shared" si="275"/>
        <v/>
      </c>
      <c r="N5844" s="12" t="str">
        <f t="shared" si="276"/>
        <v/>
      </c>
      <c r="O5844" t="str">
        <f t="shared" si="277"/>
        <v/>
      </c>
    </row>
    <row r="5845" spans="1:15" x14ac:dyDescent="0.25">
      <c r="A5845">
        <v>1980</v>
      </c>
      <c r="B5845">
        <v>4</v>
      </c>
      <c r="C5845" s="2">
        <v>0.24513888888888888</v>
      </c>
      <c r="D5845">
        <v>1</v>
      </c>
      <c r="E5845">
        <v>10</v>
      </c>
      <c r="F5845" t="s">
        <v>1616</v>
      </c>
      <c r="G5845" t="s">
        <v>5401</v>
      </c>
      <c r="H5845">
        <v>19</v>
      </c>
      <c r="I5845">
        <v>24</v>
      </c>
      <c r="J5845">
        <v>3.45</v>
      </c>
      <c r="K5845">
        <v>-0.94</v>
      </c>
      <c r="L5845">
        <v>94.9</v>
      </c>
      <c r="M5845" t="str">
        <f t="shared" si="275"/>
        <v/>
      </c>
      <c r="N5845" s="12" t="str">
        <f t="shared" si="276"/>
        <v/>
      </c>
      <c r="O5845" t="str">
        <f t="shared" si="277"/>
        <v/>
      </c>
    </row>
    <row r="5846" spans="1:15" x14ac:dyDescent="0.25">
      <c r="A5846">
        <v>1980</v>
      </c>
      <c r="B5846">
        <v>4</v>
      </c>
      <c r="C5846" s="2">
        <v>0.22500000000000001</v>
      </c>
      <c r="D5846">
        <v>1</v>
      </c>
      <c r="E5846">
        <v>10</v>
      </c>
      <c r="F5846" t="s">
        <v>554</v>
      </c>
      <c r="G5846" t="s">
        <v>5400</v>
      </c>
      <c r="H5846">
        <v>19</v>
      </c>
      <c r="I5846">
        <v>24</v>
      </c>
      <c r="J5846">
        <v>0.94</v>
      </c>
      <c r="K5846">
        <v>1.07</v>
      </c>
      <c r="L5846">
        <v>95.7</v>
      </c>
      <c r="M5846" t="str">
        <f t="shared" si="275"/>
        <v/>
      </c>
      <c r="N5846" s="12" t="str">
        <f t="shared" si="276"/>
        <v/>
      </c>
      <c r="O5846" t="str">
        <f t="shared" si="277"/>
        <v/>
      </c>
    </row>
    <row r="5847" spans="1:15" x14ac:dyDescent="0.25">
      <c r="A5847">
        <v>1980</v>
      </c>
      <c r="B5847">
        <v>4</v>
      </c>
      <c r="C5847" s="2">
        <v>0.20138888888888887</v>
      </c>
      <c r="D5847">
        <v>2</v>
      </c>
      <c r="E5847">
        <v>5</v>
      </c>
      <c r="F5847" t="s">
        <v>676</v>
      </c>
      <c r="G5847" t="s">
        <v>5399</v>
      </c>
      <c r="H5847">
        <v>19</v>
      </c>
      <c r="I5847">
        <v>24</v>
      </c>
      <c r="J5847">
        <v>1.07</v>
      </c>
      <c r="K5847">
        <v>0.1</v>
      </c>
      <c r="L5847">
        <v>93.7</v>
      </c>
      <c r="M5847" t="str">
        <f t="shared" si="275"/>
        <v/>
      </c>
      <c r="N5847" s="12" t="str">
        <f t="shared" si="276"/>
        <v/>
      </c>
      <c r="O5847" t="str">
        <f t="shared" si="277"/>
        <v/>
      </c>
    </row>
    <row r="5848" spans="1:15" x14ac:dyDescent="0.25">
      <c r="A5848">
        <v>1980</v>
      </c>
      <c r="B5848">
        <v>4</v>
      </c>
      <c r="C5848" s="2">
        <v>0.17777777777777778</v>
      </c>
      <c r="D5848">
        <v>3</v>
      </c>
      <c r="E5848">
        <v>7</v>
      </c>
      <c r="F5848" t="s">
        <v>534</v>
      </c>
      <c r="G5848" t="s">
        <v>5398</v>
      </c>
      <c r="H5848">
        <v>19</v>
      </c>
      <c r="I5848">
        <v>24</v>
      </c>
      <c r="J5848">
        <v>0.1</v>
      </c>
      <c r="K5848">
        <v>4.1100000000000003</v>
      </c>
      <c r="L5848">
        <v>99.7</v>
      </c>
      <c r="M5848" t="str">
        <f t="shared" si="275"/>
        <v/>
      </c>
      <c r="N5848" s="12" t="str">
        <f t="shared" si="276"/>
        <v/>
      </c>
      <c r="O5848" t="str">
        <f t="shared" si="277"/>
        <v/>
      </c>
    </row>
    <row r="5849" spans="1:15" x14ac:dyDescent="0.25">
      <c r="A5849">
        <v>1980</v>
      </c>
      <c r="B5849">
        <v>4</v>
      </c>
      <c r="C5849" s="2">
        <v>0.15416666666666667</v>
      </c>
      <c r="D5849">
        <v>1</v>
      </c>
      <c r="E5849">
        <v>10</v>
      </c>
      <c r="F5849" t="s">
        <v>2405</v>
      </c>
      <c r="G5849" t="s">
        <v>5397</v>
      </c>
      <c r="H5849">
        <v>19</v>
      </c>
      <c r="I5849">
        <v>24</v>
      </c>
      <c r="J5849">
        <v>4.1100000000000003</v>
      </c>
      <c r="K5849">
        <v>3.56</v>
      </c>
      <c r="L5849">
        <v>99.7</v>
      </c>
      <c r="M5849" t="str">
        <f t="shared" si="275"/>
        <v/>
      </c>
      <c r="N5849" s="12" t="str">
        <f t="shared" si="276"/>
        <v/>
      </c>
      <c r="O5849" t="str">
        <f t="shared" si="277"/>
        <v/>
      </c>
    </row>
    <row r="5850" spans="1:15" x14ac:dyDescent="0.25">
      <c r="A5850">
        <v>1980</v>
      </c>
      <c r="B5850">
        <v>4</v>
      </c>
      <c r="C5850" s="2">
        <v>0.13055555555555556</v>
      </c>
      <c r="D5850">
        <v>2</v>
      </c>
      <c r="E5850">
        <v>10</v>
      </c>
      <c r="F5850" t="s">
        <v>2405</v>
      </c>
      <c r="H5850">
        <v>19</v>
      </c>
      <c r="I5850">
        <v>24</v>
      </c>
      <c r="J5850">
        <v>3.56</v>
      </c>
      <c r="K5850">
        <v>6.97</v>
      </c>
      <c r="L5850">
        <v>100</v>
      </c>
      <c r="M5850" t="str">
        <f t="shared" si="275"/>
        <v/>
      </c>
      <c r="N5850" s="12" t="str">
        <f t="shared" si="276"/>
        <v/>
      </c>
      <c r="O5850" t="str">
        <f t="shared" si="277"/>
        <v/>
      </c>
    </row>
    <row r="5851" spans="1:15" x14ac:dyDescent="0.25">
      <c r="A5851">
        <v>1980</v>
      </c>
      <c r="B5851">
        <v>4</v>
      </c>
      <c r="C5851" s="2">
        <v>0.10694444444444444</v>
      </c>
      <c r="D5851">
        <v>1</v>
      </c>
      <c r="E5851">
        <v>1</v>
      </c>
      <c r="F5851" t="s">
        <v>2746</v>
      </c>
      <c r="G5851" t="s">
        <v>5397</v>
      </c>
      <c r="H5851">
        <v>19</v>
      </c>
      <c r="I5851">
        <v>24</v>
      </c>
      <c r="J5851">
        <v>6.97</v>
      </c>
      <c r="K5851">
        <v>5.91</v>
      </c>
      <c r="L5851">
        <v>100</v>
      </c>
      <c r="M5851" t="str">
        <f t="shared" si="275"/>
        <v/>
      </c>
      <c r="N5851" s="12" t="str">
        <f t="shared" si="276"/>
        <v/>
      </c>
      <c r="O5851" t="str">
        <f t="shared" si="277"/>
        <v/>
      </c>
    </row>
    <row r="5852" spans="1:15" x14ac:dyDescent="0.25">
      <c r="A5852">
        <v>1980</v>
      </c>
      <c r="B5852">
        <v>4</v>
      </c>
      <c r="C5852" s="2">
        <v>8.3333333333333329E-2</v>
      </c>
      <c r="D5852">
        <v>2</v>
      </c>
      <c r="E5852">
        <v>1</v>
      </c>
      <c r="F5852" t="s">
        <v>2746</v>
      </c>
      <c r="G5852" t="s">
        <v>5396</v>
      </c>
      <c r="H5852">
        <v>19</v>
      </c>
      <c r="I5852">
        <v>24</v>
      </c>
      <c r="J5852">
        <v>5.91</v>
      </c>
      <c r="K5852">
        <v>5.17</v>
      </c>
      <c r="L5852">
        <v>100</v>
      </c>
      <c r="M5852" t="str">
        <f t="shared" si="275"/>
        <v/>
      </c>
      <c r="N5852" s="12" t="str">
        <f t="shared" si="276"/>
        <v/>
      </c>
      <c r="O5852" t="str">
        <f t="shared" si="277"/>
        <v/>
      </c>
    </row>
    <row r="5853" spans="1:15" x14ac:dyDescent="0.25">
      <c r="A5853">
        <v>1980</v>
      </c>
      <c r="B5853">
        <v>4</v>
      </c>
      <c r="C5853" s="2">
        <v>7.7777777777777779E-2</v>
      </c>
      <c r="D5853">
        <v>3</v>
      </c>
      <c r="E5853">
        <v>1</v>
      </c>
      <c r="F5853" t="s">
        <v>2746</v>
      </c>
      <c r="G5853" t="s">
        <v>5395</v>
      </c>
      <c r="H5853">
        <v>19</v>
      </c>
      <c r="I5853">
        <v>31</v>
      </c>
      <c r="J5853">
        <v>5.17</v>
      </c>
      <c r="K5853">
        <v>7</v>
      </c>
      <c r="L5853">
        <v>100</v>
      </c>
      <c r="M5853">
        <f t="shared" si="275"/>
        <v>4</v>
      </c>
      <c r="N5853" s="12">
        <f t="shared" si="276"/>
        <v>4.0370370370370376E-2</v>
      </c>
      <c r="O5853">
        <f t="shared" si="277"/>
        <v>12</v>
      </c>
    </row>
    <row r="5854" spans="1:15" x14ac:dyDescent="0.25">
      <c r="A5854">
        <v>1980</v>
      </c>
      <c r="B5854">
        <v>4</v>
      </c>
      <c r="C5854" s="2">
        <v>7.5694444444444439E-2</v>
      </c>
      <c r="G5854" t="s">
        <v>5394</v>
      </c>
      <c r="H5854">
        <v>19</v>
      </c>
      <c r="I5854">
        <v>31</v>
      </c>
      <c r="J5854">
        <v>0</v>
      </c>
      <c r="K5854">
        <v>1.27</v>
      </c>
      <c r="L5854">
        <v>100</v>
      </c>
      <c r="M5854" t="str">
        <f t="shared" si="275"/>
        <v/>
      </c>
      <c r="N5854" s="12" t="str">
        <f t="shared" si="276"/>
        <v/>
      </c>
      <c r="O5854" t="str">
        <f t="shared" si="277"/>
        <v/>
      </c>
    </row>
    <row r="5855" spans="1:15" x14ac:dyDescent="0.25">
      <c r="A5855">
        <v>1980</v>
      </c>
      <c r="B5855">
        <v>4</v>
      </c>
      <c r="C5855" s="2">
        <v>7.0833333333333331E-2</v>
      </c>
      <c r="D5855">
        <v>1</v>
      </c>
      <c r="E5855">
        <v>10</v>
      </c>
      <c r="F5855" t="s">
        <v>2709</v>
      </c>
      <c r="G5855" t="s">
        <v>5393</v>
      </c>
      <c r="H5855">
        <v>19</v>
      </c>
      <c r="I5855">
        <v>31</v>
      </c>
      <c r="J5855">
        <v>1.27</v>
      </c>
      <c r="K5855">
        <v>1.67</v>
      </c>
      <c r="L5855">
        <v>100</v>
      </c>
      <c r="M5855" t="str">
        <f t="shared" si="275"/>
        <v/>
      </c>
      <c r="N5855" s="12" t="str">
        <f t="shared" si="276"/>
        <v/>
      </c>
      <c r="O5855" t="str">
        <f t="shared" si="277"/>
        <v/>
      </c>
    </row>
    <row r="5856" spans="1:15" x14ac:dyDescent="0.25">
      <c r="A5856">
        <v>1980</v>
      </c>
      <c r="B5856">
        <v>4</v>
      </c>
      <c r="C5856" s="2">
        <v>6.25E-2</v>
      </c>
      <c r="D5856">
        <v>2</v>
      </c>
      <c r="E5856">
        <v>3</v>
      </c>
      <c r="F5856" t="s">
        <v>2422</v>
      </c>
      <c r="G5856" t="s">
        <v>5392</v>
      </c>
      <c r="H5856">
        <v>19</v>
      </c>
      <c r="I5856">
        <v>31</v>
      </c>
      <c r="J5856">
        <v>1.67</v>
      </c>
      <c r="K5856">
        <v>3.58</v>
      </c>
      <c r="L5856">
        <v>100</v>
      </c>
      <c r="M5856" t="str">
        <f t="shared" si="275"/>
        <v/>
      </c>
      <c r="N5856" s="12" t="str">
        <f t="shared" si="276"/>
        <v/>
      </c>
      <c r="O5856" t="str">
        <f t="shared" si="277"/>
        <v/>
      </c>
    </row>
    <row r="5857" spans="1:15" x14ac:dyDescent="0.25">
      <c r="A5857">
        <v>1980</v>
      </c>
      <c r="B5857">
        <v>4</v>
      </c>
      <c r="C5857" s="2">
        <v>5.4166666666666669E-2</v>
      </c>
      <c r="D5857">
        <v>1</v>
      </c>
      <c r="E5857">
        <v>10</v>
      </c>
      <c r="F5857" t="s">
        <v>554</v>
      </c>
      <c r="G5857" t="s">
        <v>5391</v>
      </c>
      <c r="H5857">
        <v>19</v>
      </c>
      <c r="I5857">
        <v>31</v>
      </c>
      <c r="J5857">
        <v>3.58</v>
      </c>
      <c r="K5857">
        <v>3.03</v>
      </c>
      <c r="L5857">
        <v>100</v>
      </c>
      <c r="M5857" t="str">
        <f t="shared" si="275"/>
        <v/>
      </c>
      <c r="N5857" s="12" t="str">
        <f t="shared" si="276"/>
        <v/>
      </c>
      <c r="O5857" t="str">
        <f t="shared" si="277"/>
        <v/>
      </c>
    </row>
    <row r="5858" spans="1:15" x14ac:dyDescent="0.25">
      <c r="A5858">
        <v>1980</v>
      </c>
      <c r="B5858">
        <v>4</v>
      </c>
      <c r="C5858" s="2">
        <v>4.5833333333333337E-2</v>
      </c>
      <c r="D5858">
        <v>2</v>
      </c>
      <c r="E5858">
        <v>10</v>
      </c>
      <c r="F5858" t="s">
        <v>554</v>
      </c>
      <c r="G5858" t="s">
        <v>5390</v>
      </c>
      <c r="H5858">
        <v>19</v>
      </c>
      <c r="I5858">
        <v>31</v>
      </c>
      <c r="J5858">
        <v>3.03</v>
      </c>
      <c r="K5858">
        <v>2.74</v>
      </c>
      <c r="L5858">
        <v>100</v>
      </c>
      <c r="M5858" t="str">
        <f t="shared" si="275"/>
        <v/>
      </c>
      <c r="N5858" s="12" t="str">
        <f t="shared" si="276"/>
        <v/>
      </c>
      <c r="O5858" t="str">
        <f t="shared" si="277"/>
        <v/>
      </c>
    </row>
    <row r="5859" spans="1:15" x14ac:dyDescent="0.25">
      <c r="A5859">
        <v>1980</v>
      </c>
      <c r="B5859">
        <v>4</v>
      </c>
      <c r="C5859" s="2">
        <v>3.7499999999999999E-2</v>
      </c>
      <c r="D5859">
        <v>3</v>
      </c>
      <c r="E5859">
        <v>7</v>
      </c>
      <c r="F5859" t="s">
        <v>1571</v>
      </c>
      <c r="G5859" t="s">
        <v>5389</v>
      </c>
      <c r="H5859">
        <v>19</v>
      </c>
      <c r="I5859">
        <v>31</v>
      </c>
      <c r="J5859">
        <v>2.74</v>
      </c>
      <c r="K5859">
        <v>0.79</v>
      </c>
      <c r="L5859">
        <v>100</v>
      </c>
      <c r="M5859" t="str">
        <f t="shared" si="275"/>
        <v/>
      </c>
      <c r="N5859" s="12" t="str">
        <f t="shared" si="276"/>
        <v/>
      </c>
      <c r="O5859" t="str">
        <f t="shared" si="277"/>
        <v/>
      </c>
    </row>
    <row r="5860" spans="1:15" x14ac:dyDescent="0.25">
      <c r="A5860">
        <v>1980</v>
      </c>
      <c r="B5860">
        <v>4</v>
      </c>
      <c r="C5860" s="2">
        <v>3.125E-2</v>
      </c>
      <c r="D5860">
        <v>4</v>
      </c>
      <c r="E5860">
        <v>17</v>
      </c>
      <c r="F5860" t="s">
        <v>1095</v>
      </c>
      <c r="G5860" t="s">
        <v>5388</v>
      </c>
      <c r="H5860">
        <v>19</v>
      </c>
      <c r="I5860">
        <v>31</v>
      </c>
      <c r="J5860">
        <v>0.79</v>
      </c>
      <c r="K5860">
        <v>-1.4</v>
      </c>
      <c r="L5860">
        <v>100</v>
      </c>
      <c r="M5860" t="str">
        <f t="shared" si="275"/>
        <v/>
      </c>
      <c r="N5860" s="12" t="str">
        <f t="shared" si="276"/>
        <v/>
      </c>
      <c r="O5860" t="str">
        <f t="shared" si="277"/>
        <v/>
      </c>
    </row>
    <row r="5861" spans="1:15" x14ac:dyDescent="0.25">
      <c r="A5861">
        <v>1980</v>
      </c>
      <c r="B5861">
        <v>4</v>
      </c>
      <c r="C5861" s="2">
        <v>2.7083333333333334E-2</v>
      </c>
      <c r="D5861">
        <v>1</v>
      </c>
      <c r="E5861">
        <v>10</v>
      </c>
      <c r="F5861" t="s">
        <v>1095</v>
      </c>
      <c r="G5861" t="s">
        <v>5387</v>
      </c>
      <c r="H5861">
        <v>19</v>
      </c>
      <c r="I5861">
        <v>31</v>
      </c>
      <c r="J5861">
        <v>1.4</v>
      </c>
      <c r="K5861">
        <v>0.59</v>
      </c>
      <c r="L5861">
        <v>100</v>
      </c>
      <c r="M5861" t="str">
        <f t="shared" si="275"/>
        <v/>
      </c>
      <c r="N5861" s="12" t="str">
        <f t="shared" si="276"/>
        <v/>
      </c>
      <c r="O5861" t="str">
        <f t="shared" si="277"/>
        <v/>
      </c>
    </row>
    <row r="5862" spans="1:15" x14ac:dyDescent="0.25">
      <c r="A5862">
        <v>1980</v>
      </c>
      <c r="G5862" t="s">
        <v>233</v>
      </c>
      <c r="H5862">
        <v>19</v>
      </c>
      <c r="I5862">
        <v>31</v>
      </c>
      <c r="J5862">
        <v>0.59</v>
      </c>
      <c r="K5862">
        <v>0</v>
      </c>
      <c r="M5862" t="str">
        <f t="shared" si="275"/>
        <v/>
      </c>
      <c r="N5862" s="12" t="str">
        <f t="shared" si="276"/>
        <v/>
      </c>
      <c r="O5862" t="str">
        <f t="shared" si="277"/>
        <v/>
      </c>
    </row>
    <row r="5863" spans="1:15" x14ac:dyDescent="0.25">
      <c r="A5863">
        <v>1979</v>
      </c>
      <c r="B5863">
        <v>1</v>
      </c>
      <c r="C5863" s="2">
        <v>0.625</v>
      </c>
      <c r="G5863" t="s">
        <v>5615</v>
      </c>
      <c r="H5863">
        <v>0</v>
      </c>
      <c r="I5863">
        <v>0</v>
      </c>
      <c r="J5863">
        <v>0</v>
      </c>
      <c r="K5863">
        <v>0.81</v>
      </c>
      <c r="L5863">
        <v>42.1</v>
      </c>
      <c r="M5863">
        <f t="shared" si="275"/>
        <v>1</v>
      </c>
      <c r="N5863" s="12">
        <f t="shared" si="276"/>
        <v>0</v>
      </c>
      <c r="O5863">
        <f t="shared" si="277"/>
        <v>0</v>
      </c>
    </row>
    <row r="5864" spans="1:15" x14ac:dyDescent="0.25">
      <c r="A5864">
        <v>1979</v>
      </c>
      <c r="B5864">
        <v>1</v>
      </c>
      <c r="C5864" s="2">
        <v>0.61319444444444449</v>
      </c>
      <c r="D5864">
        <v>1</v>
      </c>
      <c r="E5864">
        <v>10</v>
      </c>
      <c r="F5864" t="s">
        <v>3342</v>
      </c>
      <c r="G5864" t="s">
        <v>5614</v>
      </c>
      <c r="H5864">
        <v>0</v>
      </c>
      <c r="I5864">
        <v>0</v>
      </c>
      <c r="J5864">
        <v>0.81</v>
      </c>
      <c r="K5864">
        <v>1.48</v>
      </c>
      <c r="L5864">
        <v>44.1</v>
      </c>
      <c r="M5864" t="str">
        <f t="shared" si="275"/>
        <v/>
      </c>
      <c r="N5864" s="12" t="str">
        <f t="shared" si="276"/>
        <v/>
      </c>
      <c r="O5864" t="str">
        <f t="shared" si="277"/>
        <v/>
      </c>
    </row>
    <row r="5865" spans="1:15" x14ac:dyDescent="0.25">
      <c r="A5865">
        <v>1979</v>
      </c>
      <c r="B5865">
        <v>1</v>
      </c>
      <c r="C5865" s="2">
        <v>0.60138888888888886</v>
      </c>
      <c r="D5865">
        <v>2</v>
      </c>
      <c r="E5865">
        <v>1</v>
      </c>
      <c r="F5865" t="s">
        <v>3885</v>
      </c>
      <c r="G5865" t="s">
        <v>5613</v>
      </c>
      <c r="H5865">
        <v>0</v>
      </c>
      <c r="I5865">
        <v>0</v>
      </c>
      <c r="J5865">
        <v>1.48</v>
      </c>
      <c r="K5865">
        <v>2.46</v>
      </c>
      <c r="L5865">
        <v>47</v>
      </c>
      <c r="M5865" t="str">
        <f t="shared" si="275"/>
        <v/>
      </c>
      <c r="N5865" s="12" t="str">
        <f t="shared" si="276"/>
        <v/>
      </c>
      <c r="O5865" t="str">
        <f t="shared" si="277"/>
        <v/>
      </c>
    </row>
    <row r="5866" spans="1:15" x14ac:dyDescent="0.25">
      <c r="A5866">
        <v>1979</v>
      </c>
      <c r="B5866">
        <v>1</v>
      </c>
      <c r="C5866" s="2">
        <v>0.58958333333333335</v>
      </c>
      <c r="D5866">
        <v>1</v>
      </c>
      <c r="E5866">
        <v>10</v>
      </c>
      <c r="F5866" t="s">
        <v>1544</v>
      </c>
      <c r="G5866" t="s">
        <v>5575</v>
      </c>
      <c r="H5866">
        <v>0</v>
      </c>
      <c r="I5866">
        <v>0</v>
      </c>
      <c r="J5866">
        <v>2.46</v>
      </c>
      <c r="K5866">
        <v>1.91</v>
      </c>
      <c r="L5866">
        <v>45.4</v>
      </c>
      <c r="M5866" t="str">
        <f t="shared" si="275"/>
        <v/>
      </c>
      <c r="N5866" s="12" t="str">
        <f t="shared" si="276"/>
        <v/>
      </c>
      <c r="O5866" t="str">
        <f t="shared" si="277"/>
        <v/>
      </c>
    </row>
    <row r="5867" spans="1:15" x14ac:dyDescent="0.25">
      <c r="A5867">
        <v>1979</v>
      </c>
      <c r="B5867">
        <v>1</v>
      </c>
      <c r="C5867" s="2">
        <v>0.57777777777777783</v>
      </c>
      <c r="D5867">
        <v>2</v>
      </c>
      <c r="E5867">
        <v>10</v>
      </c>
      <c r="F5867" t="s">
        <v>1544</v>
      </c>
      <c r="G5867" t="s">
        <v>5612</v>
      </c>
      <c r="H5867">
        <v>0</v>
      </c>
      <c r="I5867">
        <v>0</v>
      </c>
      <c r="J5867">
        <v>1.91</v>
      </c>
      <c r="K5867">
        <v>3.31</v>
      </c>
      <c r="L5867">
        <v>49.6</v>
      </c>
      <c r="M5867" t="str">
        <f t="shared" si="275"/>
        <v/>
      </c>
      <c r="N5867" s="12" t="str">
        <f t="shared" si="276"/>
        <v/>
      </c>
      <c r="O5867" t="str">
        <f t="shared" si="277"/>
        <v/>
      </c>
    </row>
    <row r="5868" spans="1:15" x14ac:dyDescent="0.25">
      <c r="A5868">
        <v>1979</v>
      </c>
      <c r="B5868">
        <v>1</v>
      </c>
      <c r="C5868" s="2">
        <v>0.56597222222222221</v>
      </c>
      <c r="D5868">
        <v>1</v>
      </c>
      <c r="E5868">
        <v>10</v>
      </c>
      <c r="F5868" t="s">
        <v>533</v>
      </c>
      <c r="G5868" t="s">
        <v>5534</v>
      </c>
      <c r="H5868">
        <v>0</v>
      </c>
      <c r="I5868">
        <v>0</v>
      </c>
      <c r="J5868">
        <v>3.31</v>
      </c>
      <c r="K5868">
        <v>3.31</v>
      </c>
      <c r="L5868">
        <v>49.7</v>
      </c>
      <c r="M5868" t="str">
        <f t="shared" si="275"/>
        <v/>
      </c>
      <c r="N5868" s="12" t="str">
        <f t="shared" si="276"/>
        <v/>
      </c>
      <c r="O5868" t="str">
        <f t="shared" si="277"/>
        <v/>
      </c>
    </row>
    <row r="5869" spans="1:15" x14ac:dyDescent="0.25">
      <c r="A5869">
        <v>1979</v>
      </c>
      <c r="B5869">
        <v>1</v>
      </c>
      <c r="C5869" s="2">
        <v>0.5541666666666667</v>
      </c>
      <c r="D5869">
        <v>1</v>
      </c>
      <c r="E5869">
        <v>10</v>
      </c>
      <c r="F5869" t="s">
        <v>533</v>
      </c>
      <c r="G5869" t="s">
        <v>5611</v>
      </c>
      <c r="H5869">
        <v>0</v>
      </c>
      <c r="I5869">
        <v>0</v>
      </c>
      <c r="J5869">
        <v>3.31</v>
      </c>
      <c r="K5869">
        <v>-2.06</v>
      </c>
      <c r="L5869">
        <v>34</v>
      </c>
      <c r="M5869" t="str">
        <f t="shared" si="275"/>
        <v/>
      </c>
      <c r="N5869" s="12" t="str">
        <f t="shared" si="276"/>
        <v/>
      </c>
      <c r="O5869" t="str">
        <f t="shared" si="277"/>
        <v/>
      </c>
    </row>
    <row r="5870" spans="1:15" x14ac:dyDescent="0.25">
      <c r="A5870">
        <v>1979</v>
      </c>
      <c r="B5870">
        <v>1</v>
      </c>
      <c r="C5870" s="2">
        <v>0.54097222222222219</v>
      </c>
      <c r="D5870">
        <v>1</v>
      </c>
      <c r="E5870">
        <v>10</v>
      </c>
      <c r="F5870" t="s">
        <v>1544</v>
      </c>
      <c r="G5870" t="s">
        <v>5434</v>
      </c>
      <c r="H5870">
        <v>0</v>
      </c>
      <c r="I5870">
        <v>0</v>
      </c>
      <c r="J5870">
        <v>2.06</v>
      </c>
      <c r="K5870">
        <v>1.38</v>
      </c>
      <c r="L5870">
        <v>35.9</v>
      </c>
      <c r="M5870" t="str">
        <f t="shared" si="275"/>
        <v/>
      </c>
      <c r="N5870" s="12" t="str">
        <f t="shared" si="276"/>
        <v/>
      </c>
      <c r="O5870" t="str">
        <f t="shared" si="277"/>
        <v/>
      </c>
    </row>
    <row r="5871" spans="1:15" x14ac:dyDescent="0.25">
      <c r="A5871">
        <v>1979</v>
      </c>
      <c r="B5871">
        <v>1</v>
      </c>
      <c r="C5871" s="2">
        <v>0.52222222222222225</v>
      </c>
      <c r="D5871">
        <v>2</v>
      </c>
      <c r="E5871">
        <v>11</v>
      </c>
      <c r="F5871" t="s">
        <v>1108</v>
      </c>
      <c r="G5871" t="s">
        <v>5420</v>
      </c>
      <c r="H5871">
        <v>0</v>
      </c>
      <c r="I5871">
        <v>0</v>
      </c>
      <c r="J5871">
        <v>1.38</v>
      </c>
      <c r="K5871">
        <v>0.96</v>
      </c>
      <c r="L5871">
        <v>37.200000000000003</v>
      </c>
      <c r="M5871" t="str">
        <f t="shared" si="275"/>
        <v/>
      </c>
      <c r="N5871" s="12" t="str">
        <f t="shared" si="276"/>
        <v/>
      </c>
      <c r="O5871" t="str">
        <f t="shared" si="277"/>
        <v/>
      </c>
    </row>
    <row r="5872" spans="1:15" x14ac:dyDescent="0.25">
      <c r="A5872">
        <v>1979</v>
      </c>
      <c r="B5872">
        <v>1</v>
      </c>
      <c r="C5872" s="2">
        <v>0.50347222222222221</v>
      </c>
      <c r="D5872">
        <v>3</v>
      </c>
      <c r="E5872">
        <v>9</v>
      </c>
      <c r="F5872" t="s">
        <v>1021</v>
      </c>
      <c r="G5872" t="s">
        <v>5610</v>
      </c>
      <c r="H5872">
        <v>0</v>
      </c>
      <c r="I5872">
        <v>0</v>
      </c>
      <c r="J5872">
        <v>0.96</v>
      </c>
      <c r="K5872">
        <v>2.92</v>
      </c>
      <c r="L5872">
        <v>31.7</v>
      </c>
      <c r="M5872" t="str">
        <f t="shared" si="275"/>
        <v/>
      </c>
      <c r="N5872" s="12" t="str">
        <f t="shared" si="276"/>
        <v/>
      </c>
      <c r="O5872" t="str">
        <f t="shared" si="277"/>
        <v/>
      </c>
    </row>
    <row r="5873" spans="1:15" x14ac:dyDescent="0.25">
      <c r="A5873">
        <v>1979</v>
      </c>
      <c r="B5873">
        <v>1</v>
      </c>
      <c r="C5873" s="2">
        <v>0.48472222222222222</v>
      </c>
      <c r="D5873">
        <v>1</v>
      </c>
      <c r="E5873">
        <v>10</v>
      </c>
      <c r="F5873" t="s">
        <v>3301</v>
      </c>
      <c r="G5873" t="s">
        <v>5578</v>
      </c>
      <c r="H5873">
        <v>0</v>
      </c>
      <c r="I5873">
        <v>0</v>
      </c>
      <c r="J5873">
        <v>2.92</v>
      </c>
      <c r="K5873">
        <v>2.37</v>
      </c>
      <c r="L5873">
        <v>33.200000000000003</v>
      </c>
      <c r="M5873" t="str">
        <f t="shared" si="275"/>
        <v/>
      </c>
      <c r="N5873" s="12" t="str">
        <f t="shared" si="276"/>
        <v/>
      </c>
      <c r="O5873" t="str">
        <f t="shared" si="277"/>
        <v/>
      </c>
    </row>
    <row r="5874" spans="1:15" x14ac:dyDescent="0.25">
      <c r="A5874">
        <v>1979</v>
      </c>
      <c r="B5874">
        <v>1</v>
      </c>
      <c r="C5874" s="2">
        <v>0.46597222222222223</v>
      </c>
      <c r="D5874">
        <v>2</v>
      </c>
      <c r="E5874">
        <v>10</v>
      </c>
      <c r="F5874" t="s">
        <v>3301</v>
      </c>
      <c r="G5874" t="s">
        <v>5442</v>
      </c>
      <c r="H5874">
        <v>0</v>
      </c>
      <c r="I5874">
        <v>0</v>
      </c>
      <c r="J5874">
        <v>2.37</v>
      </c>
      <c r="K5874">
        <v>1.95</v>
      </c>
      <c r="L5874">
        <v>34.4</v>
      </c>
      <c r="M5874" t="str">
        <f t="shared" si="275"/>
        <v/>
      </c>
      <c r="N5874" s="12" t="str">
        <f t="shared" si="276"/>
        <v/>
      </c>
      <c r="O5874" t="str">
        <f t="shared" si="277"/>
        <v/>
      </c>
    </row>
    <row r="5875" spans="1:15" x14ac:dyDescent="0.25">
      <c r="A5875">
        <v>1979</v>
      </c>
      <c r="B5875">
        <v>1</v>
      </c>
      <c r="C5875" s="2">
        <v>0.44722222222222219</v>
      </c>
      <c r="D5875">
        <v>3</v>
      </c>
      <c r="E5875">
        <v>8</v>
      </c>
      <c r="F5875" t="s">
        <v>3298</v>
      </c>
      <c r="G5875" t="s">
        <v>5592</v>
      </c>
      <c r="H5875">
        <v>0</v>
      </c>
      <c r="I5875">
        <v>0</v>
      </c>
      <c r="J5875">
        <v>1.95</v>
      </c>
      <c r="K5875">
        <v>3.71</v>
      </c>
      <c r="L5875">
        <v>29.6</v>
      </c>
      <c r="M5875" t="str">
        <f t="shared" si="275"/>
        <v/>
      </c>
      <c r="N5875" s="12" t="str">
        <f t="shared" si="276"/>
        <v/>
      </c>
      <c r="O5875" t="str">
        <f t="shared" si="277"/>
        <v/>
      </c>
    </row>
    <row r="5876" spans="1:15" x14ac:dyDescent="0.25">
      <c r="A5876">
        <v>1979</v>
      </c>
      <c r="B5876">
        <v>1</v>
      </c>
      <c r="C5876" s="2">
        <v>0.4284722222222222</v>
      </c>
      <c r="D5876">
        <v>1</v>
      </c>
      <c r="E5876">
        <v>10</v>
      </c>
      <c r="F5876" t="s">
        <v>3342</v>
      </c>
      <c r="G5876" t="s">
        <v>5609</v>
      </c>
      <c r="H5876">
        <v>7</v>
      </c>
      <c r="I5876">
        <v>0</v>
      </c>
      <c r="J5876">
        <v>3.71</v>
      </c>
      <c r="K5876">
        <v>7</v>
      </c>
      <c r="L5876">
        <v>21.4</v>
      </c>
      <c r="M5876">
        <f t="shared" si="275"/>
        <v>1</v>
      </c>
      <c r="N5876" s="12">
        <f t="shared" si="276"/>
        <v>3.2754629629629635E-3</v>
      </c>
      <c r="O5876">
        <f t="shared" si="277"/>
        <v>7</v>
      </c>
    </row>
    <row r="5877" spans="1:15" x14ac:dyDescent="0.25">
      <c r="A5877">
        <v>1979</v>
      </c>
      <c r="B5877">
        <v>1</v>
      </c>
      <c r="C5877" s="2">
        <v>0.40763888888888888</v>
      </c>
      <c r="G5877" t="s">
        <v>5608</v>
      </c>
      <c r="H5877">
        <v>7</v>
      </c>
      <c r="I5877">
        <v>0</v>
      </c>
      <c r="J5877">
        <v>0</v>
      </c>
      <c r="K5877">
        <v>0.81</v>
      </c>
      <c r="L5877">
        <v>23.3</v>
      </c>
      <c r="M5877" t="str">
        <f t="shared" si="275"/>
        <v/>
      </c>
      <c r="N5877" s="12" t="str">
        <f t="shared" si="276"/>
        <v/>
      </c>
      <c r="O5877" t="str">
        <f t="shared" si="277"/>
        <v/>
      </c>
    </row>
    <row r="5878" spans="1:15" x14ac:dyDescent="0.25">
      <c r="A5878">
        <v>1979</v>
      </c>
      <c r="B5878">
        <v>1</v>
      </c>
      <c r="C5878" s="2">
        <v>0.40277777777777773</v>
      </c>
      <c r="D5878">
        <v>1</v>
      </c>
      <c r="E5878">
        <v>10</v>
      </c>
      <c r="F5878" t="s">
        <v>3342</v>
      </c>
      <c r="G5878" t="s">
        <v>5607</v>
      </c>
      <c r="H5878">
        <v>7</v>
      </c>
      <c r="I5878">
        <v>0</v>
      </c>
      <c r="J5878">
        <v>0.81</v>
      </c>
      <c r="K5878">
        <v>0.26</v>
      </c>
      <c r="L5878">
        <v>22</v>
      </c>
      <c r="M5878" t="str">
        <f t="shared" si="275"/>
        <v/>
      </c>
      <c r="N5878" s="12" t="str">
        <f t="shared" si="276"/>
        <v/>
      </c>
      <c r="O5878" t="str">
        <f t="shared" si="277"/>
        <v/>
      </c>
    </row>
    <row r="5879" spans="1:15" x14ac:dyDescent="0.25">
      <c r="A5879">
        <v>1979</v>
      </c>
      <c r="B5879">
        <v>1</v>
      </c>
      <c r="C5879" s="2">
        <v>0.3972222222222222</v>
      </c>
      <c r="D5879">
        <v>2</v>
      </c>
      <c r="E5879">
        <v>10</v>
      </c>
      <c r="F5879" t="s">
        <v>3342</v>
      </c>
      <c r="G5879" t="s">
        <v>5549</v>
      </c>
      <c r="H5879">
        <v>7</v>
      </c>
      <c r="I5879">
        <v>0</v>
      </c>
      <c r="J5879">
        <v>0.26</v>
      </c>
      <c r="K5879">
        <v>0.1</v>
      </c>
      <c r="L5879">
        <v>21.6</v>
      </c>
      <c r="M5879" t="str">
        <f t="shared" si="275"/>
        <v/>
      </c>
      <c r="N5879" s="12" t="str">
        <f t="shared" si="276"/>
        <v/>
      </c>
      <c r="O5879" t="str">
        <f t="shared" si="277"/>
        <v/>
      </c>
    </row>
    <row r="5880" spans="1:15" x14ac:dyDescent="0.25">
      <c r="A5880">
        <v>1979</v>
      </c>
      <c r="B5880">
        <v>1</v>
      </c>
      <c r="C5880" s="2">
        <v>0.3743055555555555</v>
      </c>
      <c r="D5880">
        <v>3</v>
      </c>
      <c r="E5880">
        <v>6</v>
      </c>
      <c r="F5880" t="s">
        <v>3735</v>
      </c>
      <c r="G5880" t="s">
        <v>5606</v>
      </c>
      <c r="H5880">
        <v>7</v>
      </c>
      <c r="I5880">
        <v>0</v>
      </c>
      <c r="J5880">
        <v>0.1</v>
      </c>
      <c r="K5880">
        <v>2.79</v>
      </c>
      <c r="L5880">
        <v>28.2</v>
      </c>
      <c r="M5880" t="str">
        <f t="shared" si="275"/>
        <v/>
      </c>
      <c r="N5880" s="12" t="str">
        <f t="shared" si="276"/>
        <v/>
      </c>
      <c r="O5880" t="str">
        <f t="shared" si="277"/>
        <v/>
      </c>
    </row>
    <row r="5881" spans="1:15" x14ac:dyDescent="0.25">
      <c r="A5881">
        <v>1979</v>
      </c>
      <c r="B5881">
        <v>1</v>
      </c>
      <c r="C5881" s="2">
        <v>0.35138888888888892</v>
      </c>
      <c r="D5881">
        <v>1</v>
      </c>
      <c r="E5881">
        <v>10</v>
      </c>
      <c r="F5881" t="s">
        <v>1059</v>
      </c>
      <c r="G5881" t="s">
        <v>5605</v>
      </c>
      <c r="H5881">
        <v>7</v>
      </c>
      <c r="I5881">
        <v>0</v>
      </c>
      <c r="J5881">
        <v>2.79</v>
      </c>
      <c r="K5881">
        <v>2.65</v>
      </c>
      <c r="L5881">
        <v>27.8</v>
      </c>
      <c r="M5881" t="str">
        <f t="shared" si="275"/>
        <v/>
      </c>
      <c r="N5881" s="12" t="str">
        <f t="shared" si="276"/>
        <v/>
      </c>
      <c r="O5881" t="str">
        <f t="shared" si="277"/>
        <v/>
      </c>
    </row>
    <row r="5882" spans="1:15" x14ac:dyDescent="0.25">
      <c r="A5882">
        <v>1979</v>
      </c>
      <c r="B5882">
        <v>1</v>
      </c>
      <c r="C5882" s="2">
        <v>0.32847222222222222</v>
      </c>
      <c r="D5882">
        <v>2</v>
      </c>
      <c r="E5882">
        <v>7</v>
      </c>
      <c r="F5882" t="s">
        <v>673</v>
      </c>
      <c r="G5882" t="s">
        <v>5604</v>
      </c>
      <c r="H5882">
        <v>7</v>
      </c>
      <c r="I5882">
        <v>0</v>
      </c>
      <c r="J5882">
        <v>2.65</v>
      </c>
      <c r="K5882">
        <v>0.37</v>
      </c>
      <c r="L5882">
        <v>22.1</v>
      </c>
      <c r="M5882" t="str">
        <f t="shared" si="275"/>
        <v/>
      </c>
      <c r="N5882" s="12" t="str">
        <f t="shared" si="276"/>
        <v/>
      </c>
      <c r="O5882" t="str">
        <f t="shared" si="277"/>
        <v/>
      </c>
    </row>
    <row r="5883" spans="1:15" x14ac:dyDescent="0.25">
      <c r="A5883">
        <v>1979</v>
      </c>
      <c r="B5883">
        <v>1</v>
      </c>
      <c r="C5883" s="2">
        <v>0.30555555555555552</v>
      </c>
      <c r="D5883">
        <v>3</v>
      </c>
      <c r="E5883">
        <v>19</v>
      </c>
      <c r="F5883" t="s">
        <v>3417</v>
      </c>
      <c r="G5883" t="s">
        <v>5603</v>
      </c>
      <c r="H5883">
        <v>7</v>
      </c>
      <c r="I5883">
        <v>0</v>
      </c>
      <c r="J5883">
        <v>0.37</v>
      </c>
      <c r="K5883">
        <v>-0.78</v>
      </c>
      <c r="L5883">
        <v>19.399999999999999</v>
      </c>
      <c r="M5883" t="str">
        <f t="shared" si="275"/>
        <v/>
      </c>
      <c r="N5883" s="12" t="str">
        <f t="shared" si="276"/>
        <v/>
      </c>
      <c r="O5883" t="str">
        <f t="shared" si="277"/>
        <v/>
      </c>
    </row>
    <row r="5884" spans="1:15" x14ac:dyDescent="0.25">
      <c r="A5884">
        <v>1979</v>
      </c>
      <c r="B5884">
        <v>1</v>
      </c>
      <c r="C5884" s="2">
        <v>0.28263888888888888</v>
      </c>
      <c r="D5884">
        <v>4</v>
      </c>
      <c r="E5884">
        <v>29</v>
      </c>
      <c r="F5884" t="s">
        <v>3300</v>
      </c>
      <c r="G5884" t="s">
        <v>5552</v>
      </c>
      <c r="H5884">
        <v>7</v>
      </c>
      <c r="I5884">
        <v>0</v>
      </c>
      <c r="J5884">
        <v>-0.78</v>
      </c>
      <c r="K5884">
        <v>-0.94</v>
      </c>
      <c r="L5884">
        <v>19</v>
      </c>
      <c r="M5884" t="str">
        <f t="shared" si="275"/>
        <v/>
      </c>
      <c r="N5884" s="12" t="str">
        <f t="shared" si="276"/>
        <v/>
      </c>
      <c r="O5884" t="str">
        <f t="shared" si="277"/>
        <v/>
      </c>
    </row>
    <row r="5885" spans="1:15" x14ac:dyDescent="0.25">
      <c r="A5885">
        <v>1979</v>
      </c>
      <c r="B5885">
        <v>1</v>
      </c>
      <c r="C5885" s="2">
        <v>0.25625000000000003</v>
      </c>
      <c r="D5885">
        <v>1</v>
      </c>
      <c r="E5885">
        <v>10</v>
      </c>
      <c r="F5885" t="s">
        <v>554</v>
      </c>
      <c r="G5885" t="s">
        <v>5400</v>
      </c>
      <c r="H5885">
        <v>7</v>
      </c>
      <c r="I5885">
        <v>0</v>
      </c>
      <c r="J5885">
        <v>0.94</v>
      </c>
      <c r="K5885">
        <v>1.07</v>
      </c>
      <c r="L5885">
        <v>18.7</v>
      </c>
      <c r="M5885" t="str">
        <f t="shared" si="275"/>
        <v/>
      </c>
      <c r="N5885" s="12" t="str">
        <f t="shared" si="276"/>
        <v/>
      </c>
      <c r="O5885" t="str">
        <f t="shared" si="277"/>
        <v/>
      </c>
    </row>
    <row r="5886" spans="1:15" x14ac:dyDescent="0.25">
      <c r="A5886">
        <v>1979</v>
      </c>
      <c r="B5886">
        <v>1</v>
      </c>
      <c r="C5886" s="2">
        <v>0.24097222222222223</v>
      </c>
      <c r="D5886">
        <v>2</v>
      </c>
      <c r="E5886">
        <v>5</v>
      </c>
      <c r="F5886" t="s">
        <v>676</v>
      </c>
      <c r="G5886" t="s">
        <v>5496</v>
      </c>
      <c r="H5886">
        <v>7</v>
      </c>
      <c r="I5886">
        <v>0</v>
      </c>
      <c r="J5886">
        <v>1.07</v>
      </c>
      <c r="K5886">
        <v>0.37</v>
      </c>
      <c r="L5886">
        <v>20.2</v>
      </c>
      <c r="M5886" t="str">
        <f t="shared" si="275"/>
        <v/>
      </c>
      <c r="N5886" s="12" t="str">
        <f t="shared" si="276"/>
        <v/>
      </c>
      <c r="O5886" t="str">
        <f t="shared" si="277"/>
        <v/>
      </c>
    </row>
    <row r="5887" spans="1:15" x14ac:dyDescent="0.25">
      <c r="A5887">
        <v>1979</v>
      </c>
      <c r="B5887">
        <v>1</v>
      </c>
      <c r="C5887" s="2">
        <v>0.22569444444444445</v>
      </c>
      <c r="D5887">
        <v>3</v>
      </c>
      <c r="E5887">
        <v>5</v>
      </c>
      <c r="F5887" t="s">
        <v>676</v>
      </c>
      <c r="G5887" t="s">
        <v>5602</v>
      </c>
      <c r="H5887">
        <v>7</v>
      </c>
      <c r="I5887">
        <v>0</v>
      </c>
      <c r="J5887">
        <v>0.37</v>
      </c>
      <c r="K5887">
        <v>2.72</v>
      </c>
      <c r="L5887">
        <v>15.2</v>
      </c>
      <c r="M5887" t="str">
        <f t="shared" si="275"/>
        <v/>
      </c>
      <c r="N5887" s="12" t="str">
        <f t="shared" si="276"/>
        <v/>
      </c>
      <c r="O5887" t="str">
        <f t="shared" si="277"/>
        <v/>
      </c>
    </row>
    <row r="5888" spans="1:15" x14ac:dyDescent="0.25">
      <c r="A5888">
        <v>1979</v>
      </c>
      <c r="B5888">
        <v>1</v>
      </c>
      <c r="C5888" s="2">
        <v>0.21041666666666667</v>
      </c>
      <c r="D5888">
        <v>1</v>
      </c>
      <c r="E5888">
        <v>10</v>
      </c>
      <c r="F5888" t="s">
        <v>3699</v>
      </c>
      <c r="G5888" t="s">
        <v>5528</v>
      </c>
      <c r="H5888">
        <v>7</v>
      </c>
      <c r="I5888">
        <v>0</v>
      </c>
      <c r="J5888">
        <v>2.72</v>
      </c>
      <c r="K5888">
        <v>3.58</v>
      </c>
      <c r="L5888">
        <v>13.6</v>
      </c>
      <c r="M5888" t="str">
        <f t="shared" si="275"/>
        <v/>
      </c>
      <c r="N5888" s="12" t="str">
        <f t="shared" si="276"/>
        <v/>
      </c>
      <c r="O5888" t="str">
        <f t="shared" si="277"/>
        <v/>
      </c>
    </row>
    <row r="5889" spans="1:15" x14ac:dyDescent="0.25">
      <c r="A5889">
        <v>1979</v>
      </c>
      <c r="B5889">
        <v>1</v>
      </c>
      <c r="C5889" s="2">
        <v>0.19513888888888889</v>
      </c>
      <c r="D5889">
        <v>1</v>
      </c>
      <c r="E5889">
        <v>10</v>
      </c>
      <c r="F5889" t="s">
        <v>3389</v>
      </c>
      <c r="G5889" t="s">
        <v>5601</v>
      </c>
      <c r="H5889">
        <v>7</v>
      </c>
      <c r="I5889">
        <v>0</v>
      </c>
      <c r="J5889">
        <v>3.58</v>
      </c>
      <c r="K5889">
        <v>-1.33</v>
      </c>
      <c r="L5889">
        <v>24.2</v>
      </c>
      <c r="M5889" t="str">
        <f t="shared" si="275"/>
        <v/>
      </c>
      <c r="N5889" s="12" t="str">
        <f t="shared" si="276"/>
        <v/>
      </c>
      <c r="O5889" t="str">
        <f t="shared" si="277"/>
        <v/>
      </c>
    </row>
    <row r="5890" spans="1:15" x14ac:dyDescent="0.25">
      <c r="A5890">
        <v>1979</v>
      </c>
      <c r="B5890">
        <v>1</v>
      </c>
      <c r="C5890" s="2">
        <v>0.17916666666666667</v>
      </c>
      <c r="D5890">
        <v>1</v>
      </c>
      <c r="E5890">
        <v>10</v>
      </c>
      <c r="F5890" t="s">
        <v>3419</v>
      </c>
      <c r="G5890" t="s">
        <v>5600</v>
      </c>
      <c r="H5890">
        <v>7</v>
      </c>
      <c r="I5890">
        <v>0</v>
      </c>
      <c r="J5890">
        <v>1.33</v>
      </c>
      <c r="K5890">
        <v>1.2</v>
      </c>
      <c r="L5890">
        <v>23.9</v>
      </c>
      <c r="M5890" t="str">
        <f t="shared" si="275"/>
        <v/>
      </c>
      <c r="N5890" s="12" t="str">
        <f t="shared" si="276"/>
        <v/>
      </c>
      <c r="O5890" t="str">
        <f t="shared" si="277"/>
        <v/>
      </c>
    </row>
    <row r="5891" spans="1:15" x14ac:dyDescent="0.25">
      <c r="A5891">
        <v>1979</v>
      </c>
      <c r="B5891">
        <v>1</v>
      </c>
      <c r="C5891" s="2">
        <v>0.15833333333333333</v>
      </c>
      <c r="D5891">
        <v>2</v>
      </c>
      <c r="E5891">
        <v>7</v>
      </c>
      <c r="F5891" t="s">
        <v>3300</v>
      </c>
      <c r="G5891" t="s">
        <v>5599</v>
      </c>
      <c r="H5891">
        <v>7</v>
      </c>
      <c r="I5891">
        <v>0</v>
      </c>
      <c r="J5891">
        <v>1.2</v>
      </c>
      <c r="K5891">
        <v>0.37</v>
      </c>
      <c r="L5891">
        <v>21.8</v>
      </c>
      <c r="M5891" t="str">
        <f t="shared" si="275"/>
        <v/>
      </c>
      <c r="N5891" s="12" t="str">
        <f t="shared" si="276"/>
        <v/>
      </c>
      <c r="O5891" t="str">
        <f t="shared" si="277"/>
        <v/>
      </c>
    </row>
    <row r="5892" spans="1:15" x14ac:dyDescent="0.25">
      <c r="A5892">
        <v>1979</v>
      </c>
      <c r="B5892">
        <v>1</v>
      </c>
      <c r="C5892" s="2">
        <v>0.13749999999999998</v>
      </c>
      <c r="D5892">
        <v>3</v>
      </c>
      <c r="E5892">
        <v>8</v>
      </c>
      <c r="F5892" t="s">
        <v>3298</v>
      </c>
      <c r="G5892" t="s">
        <v>5507</v>
      </c>
      <c r="H5892">
        <v>7</v>
      </c>
      <c r="I5892">
        <v>0</v>
      </c>
      <c r="J5892">
        <v>0.37</v>
      </c>
      <c r="K5892">
        <v>-0.85</v>
      </c>
      <c r="L5892">
        <v>18.899999999999999</v>
      </c>
      <c r="M5892" t="str">
        <f t="shared" ref="M5892:M5955" si="278">IF(AND(H5892=H5891,I5892=I5891),"",$B5892)</f>
        <v/>
      </c>
      <c r="N5892" s="12" t="str">
        <f t="shared" ref="N5892:N5955" si="279">IF(NOT(ISNUMBER(M5892)),"",
IF(AND($C5892=0.625,$B5892=1),TIME(0,0,0),
(($C$3-C5892)+0.625*(B5892-1))/60))</f>
        <v/>
      </c>
      <c r="O5892" t="str">
        <f t="shared" ref="O5892:O5955" si="280">IF(N5892&lt;&gt;"",ABS(H5892-I5892),"")</f>
        <v/>
      </c>
    </row>
    <row r="5893" spans="1:15" x14ac:dyDescent="0.25">
      <c r="A5893">
        <v>1979</v>
      </c>
      <c r="B5893">
        <v>1</v>
      </c>
      <c r="C5893" s="2">
        <v>0.11597222222222221</v>
      </c>
      <c r="D5893">
        <v>4</v>
      </c>
      <c r="E5893">
        <v>8</v>
      </c>
      <c r="F5893" t="s">
        <v>3298</v>
      </c>
      <c r="G5893" t="s">
        <v>5598</v>
      </c>
      <c r="H5893">
        <v>7</v>
      </c>
      <c r="I5893">
        <v>0</v>
      </c>
      <c r="J5893">
        <v>-0.85</v>
      </c>
      <c r="K5893">
        <v>-1.47</v>
      </c>
      <c r="L5893">
        <v>17.399999999999999</v>
      </c>
      <c r="M5893" t="str">
        <f t="shared" si="278"/>
        <v/>
      </c>
      <c r="N5893" s="12" t="str">
        <f t="shared" si="279"/>
        <v/>
      </c>
      <c r="O5893" t="str">
        <f t="shared" si="280"/>
        <v/>
      </c>
    </row>
    <row r="5894" spans="1:15" x14ac:dyDescent="0.25">
      <c r="A5894">
        <v>1979</v>
      </c>
      <c r="B5894">
        <v>1</v>
      </c>
      <c r="C5894" s="2">
        <v>0.10902777777777778</v>
      </c>
      <c r="D5894">
        <v>1</v>
      </c>
      <c r="E5894">
        <v>10</v>
      </c>
      <c r="F5894" t="s">
        <v>609</v>
      </c>
      <c r="G5894" t="s">
        <v>5567</v>
      </c>
      <c r="H5894">
        <v>7</v>
      </c>
      <c r="I5894">
        <v>0</v>
      </c>
      <c r="J5894">
        <v>1.47</v>
      </c>
      <c r="K5894">
        <v>2.14</v>
      </c>
      <c r="L5894">
        <v>16</v>
      </c>
      <c r="M5894" t="str">
        <f t="shared" si="278"/>
        <v/>
      </c>
      <c r="N5894" s="12" t="str">
        <f t="shared" si="279"/>
        <v/>
      </c>
      <c r="O5894" t="str">
        <f t="shared" si="280"/>
        <v/>
      </c>
    </row>
    <row r="5895" spans="1:15" x14ac:dyDescent="0.25">
      <c r="A5895">
        <v>1979</v>
      </c>
      <c r="B5895">
        <v>1</v>
      </c>
      <c r="C5895" s="2">
        <v>9.2361111111111116E-2</v>
      </c>
      <c r="D5895">
        <v>2</v>
      </c>
      <c r="E5895">
        <v>1</v>
      </c>
      <c r="F5895" t="s">
        <v>1544</v>
      </c>
      <c r="H5895">
        <v>7</v>
      </c>
      <c r="I5895">
        <v>0</v>
      </c>
      <c r="J5895">
        <v>2.14</v>
      </c>
      <c r="K5895">
        <v>0.79</v>
      </c>
      <c r="L5895">
        <v>18.899999999999999</v>
      </c>
      <c r="M5895" t="str">
        <f t="shared" si="278"/>
        <v/>
      </c>
      <c r="N5895" s="12" t="str">
        <f t="shared" si="279"/>
        <v/>
      </c>
      <c r="O5895" t="str">
        <f t="shared" si="280"/>
        <v/>
      </c>
    </row>
    <row r="5896" spans="1:15" x14ac:dyDescent="0.25">
      <c r="A5896">
        <v>1979</v>
      </c>
      <c r="B5896">
        <v>1</v>
      </c>
      <c r="C5896" s="2">
        <v>7.5694444444444439E-2</v>
      </c>
      <c r="D5896">
        <v>2</v>
      </c>
      <c r="E5896">
        <v>11</v>
      </c>
      <c r="F5896" t="s">
        <v>1095</v>
      </c>
      <c r="G5896" t="s">
        <v>5597</v>
      </c>
      <c r="H5896">
        <v>7</v>
      </c>
      <c r="I5896">
        <v>0</v>
      </c>
      <c r="J5896">
        <v>0.79</v>
      </c>
      <c r="K5896">
        <v>0.89</v>
      </c>
      <c r="L5896">
        <v>18.600000000000001</v>
      </c>
      <c r="M5896" t="str">
        <f t="shared" si="278"/>
        <v/>
      </c>
      <c r="N5896" s="12" t="str">
        <f t="shared" si="279"/>
        <v/>
      </c>
      <c r="O5896" t="str">
        <f t="shared" si="280"/>
        <v/>
      </c>
    </row>
    <row r="5897" spans="1:15" x14ac:dyDescent="0.25">
      <c r="A5897">
        <v>1979</v>
      </c>
      <c r="B5897">
        <v>1</v>
      </c>
      <c r="C5897" s="2">
        <v>5.9027777777777783E-2</v>
      </c>
      <c r="D5897">
        <v>3</v>
      </c>
      <c r="E5897">
        <v>5</v>
      </c>
      <c r="F5897" t="s">
        <v>576</v>
      </c>
      <c r="G5897" t="s">
        <v>5596</v>
      </c>
      <c r="H5897">
        <v>7</v>
      </c>
      <c r="I5897">
        <v>0</v>
      </c>
      <c r="J5897">
        <v>0.89</v>
      </c>
      <c r="K5897">
        <v>-2.85</v>
      </c>
      <c r="L5897">
        <v>28.1</v>
      </c>
      <c r="M5897" t="str">
        <f t="shared" si="278"/>
        <v/>
      </c>
      <c r="N5897" s="12" t="str">
        <f t="shared" si="279"/>
        <v/>
      </c>
      <c r="O5897" t="str">
        <f t="shared" si="280"/>
        <v/>
      </c>
    </row>
    <row r="5898" spans="1:15" x14ac:dyDescent="0.25">
      <c r="A5898">
        <v>1979</v>
      </c>
      <c r="B5898">
        <v>1</v>
      </c>
      <c r="C5898" s="2">
        <v>4.1666666666666664E-2</v>
      </c>
      <c r="D5898">
        <v>1</v>
      </c>
      <c r="E5898">
        <v>10</v>
      </c>
      <c r="F5898" t="s">
        <v>628</v>
      </c>
      <c r="G5898" t="s">
        <v>5595</v>
      </c>
      <c r="H5898">
        <v>7</v>
      </c>
      <c r="I5898">
        <v>0</v>
      </c>
      <c r="J5898">
        <v>2.85</v>
      </c>
      <c r="K5898">
        <v>2.58</v>
      </c>
      <c r="L5898">
        <v>27.3</v>
      </c>
      <c r="M5898" t="str">
        <f t="shared" si="278"/>
        <v/>
      </c>
      <c r="N5898" s="12" t="str">
        <f t="shared" si="279"/>
        <v/>
      </c>
      <c r="O5898" t="str">
        <f t="shared" si="280"/>
        <v/>
      </c>
    </row>
    <row r="5899" spans="1:15" x14ac:dyDescent="0.25">
      <c r="A5899">
        <v>1979</v>
      </c>
      <c r="B5899">
        <v>1</v>
      </c>
      <c r="C5899" s="2">
        <v>2.2916666666666669E-2</v>
      </c>
      <c r="D5899">
        <v>2</v>
      </c>
      <c r="E5899">
        <v>8</v>
      </c>
      <c r="F5899" t="s">
        <v>673</v>
      </c>
      <c r="G5899" t="s">
        <v>5536</v>
      </c>
      <c r="H5899">
        <v>7</v>
      </c>
      <c r="I5899">
        <v>0</v>
      </c>
      <c r="J5899">
        <v>2.58</v>
      </c>
      <c r="K5899">
        <v>1.88</v>
      </c>
      <c r="L5899">
        <v>25.4</v>
      </c>
      <c r="M5899" t="str">
        <f t="shared" si="278"/>
        <v/>
      </c>
      <c r="N5899" s="12" t="str">
        <f t="shared" si="279"/>
        <v/>
      </c>
      <c r="O5899" t="str">
        <f t="shared" si="280"/>
        <v/>
      </c>
    </row>
    <row r="5900" spans="1:15" x14ac:dyDescent="0.25">
      <c r="A5900">
        <v>1979</v>
      </c>
      <c r="B5900">
        <v>1</v>
      </c>
      <c r="C5900" s="2">
        <v>4.1666666666666666E-3</v>
      </c>
      <c r="D5900">
        <v>3</v>
      </c>
      <c r="E5900">
        <v>8</v>
      </c>
      <c r="F5900" t="s">
        <v>673</v>
      </c>
      <c r="G5900" t="s">
        <v>5594</v>
      </c>
      <c r="H5900">
        <v>7</v>
      </c>
      <c r="I5900">
        <v>7</v>
      </c>
      <c r="J5900">
        <v>1.88</v>
      </c>
      <c r="K5900">
        <v>7</v>
      </c>
      <c r="L5900">
        <v>41.1</v>
      </c>
      <c r="M5900">
        <f t="shared" si="278"/>
        <v>1</v>
      </c>
      <c r="N5900" s="12">
        <f t="shared" si="279"/>
        <v>1.0347222222222223E-2</v>
      </c>
      <c r="O5900">
        <f t="shared" si="280"/>
        <v>0</v>
      </c>
    </row>
    <row r="5901" spans="1:15" x14ac:dyDescent="0.25">
      <c r="A5901">
        <v>1979</v>
      </c>
      <c r="B5901">
        <v>2</v>
      </c>
      <c r="C5901" s="2">
        <v>0.625</v>
      </c>
      <c r="G5901" t="s">
        <v>5593</v>
      </c>
      <c r="H5901">
        <v>7</v>
      </c>
      <c r="I5901">
        <v>7</v>
      </c>
      <c r="J5901">
        <v>0</v>
      </c>
      <c r="K5901">
        <v>0.74</v>
      </c>
      <c r="L5901">
        <v>38.6</v>
      </c>
      <c r="M5901" t="str">
        <f t="shared" si="278"/>
        <v/>
      </c>
      <c r="N5901" s="12" t="str">
        <f t="shared" si="279"/>
        <v/>
      </c>
      <c r="O5901" t="str">
        <f t="shared" si="280"/>
        <v/>
      </c>
    </row>
    <row r="5902" spans="1:15" x14ac:dyDescent="0.25">
      <c r="A5902">
        <v>1979</v>
      </c>
      <c r="B5902">
        <v>2</v>
      </c>
      <c r="C5902" s="2">
        <v>0.60833333333333328</v>
      </c>
      <c r="D5902">
        <v>1</v>
      </c>
      <c r="E5902">
        <v>10</v>
      </c>
      <c r="F5902" t="s">
        <v>1571</v>
      </c>
      <c r="G5902" t="s">
        <v>5592</v>
      </c>
      <c r="H5902">
        <v>7</v>
      </c>
      <c r="I5902">
        <v>7</v>
      </c>
      <c r="J5902">
        <v>0.74</v>
      </c>
      <c r="K5902">
        <v>1.4</v>
      </c>
      <c r="L5902">
        <v>36.5</v>
      </c>
      <c r="M5902" t="str">
        <f t="shared" si="278"/>
        <v/>
      </c>
      <c r="N5902" s="12" t="str">
        <f t="shared" si="279"/>
        <v/>
      </c>
      <c r="O5902" t="str">
        <f t="shared" si="280"/>
        <v/>
      </c>
    </row>
    <row r="5903" spans="1:15" x14ac:dyDescent="0.25">
      <c r="A5903">
        <v>1979</v>
      </c>
      <c r="B5903">
        <v>2</v>
      </c>
      <c r="C5903" s="2">
        <v>0.59166666666666667</v>
      </c>
      <c r="D5903">
        <v>1</v>
      </c>
      <c r="E5903">
        <v>10</v>
      </c>
      <c r="F5903" t="s">
        <v>1095</v>
      </c>
      <c r="G5903" t="s">
        <v>5591</v>
      </c>
      <c r="H5903">
        <v>7</v>
      </c>
      <c r="I5903">
        <v>7</v>
      </c>
      <c r="J5903">
        <v>1.4</v>
      </c>
      <c r="K5903">
        <v>1.8</v>
      </c>
      <c r="L5903">
        <v>35.200000000000003</v>
      </c>
      <c r="M5903" t="str">
        <f t="shared" si="278"/>
        <v/>
      </c>
      <c r="N5903" s="12" t="str">
        <f t="shared" si="279"/>
        <v/>
      </c>
      <c r="O5903" t="str">
        <f t="shared" si="280"/>
        <v/>
      </c>
    </row>
    <row r="5904" spans="1:15" x14ac:dyDescent="0.25">
      <c r="A5904">
        <v>1979</v>
      </c>
      <c r="B5904">
        <v>2</v>
      </c>
      <c r="C5904" s="2">
        <v>0.57500000000000007</v>
      </c>
      <c r="D5904">
        <v>2</v>
      </c>
      <c r="E5904">
        <v>3</v>
      </c>
      <c r="F5904" t="s">
        <v>556</v>
      </c>
      <c r="G5904" t="s">
        <v>5432</v>
      </c>
      <c r="H5904">
        <v>7</v>
      </c>
      <c r="I5904">
        <v>7</v>
      </c>
      <c r="J5904">
        <v>1.8</v>
      </c>
      <c r="K5904">
        <v>1.22</v>
      </c>
      <c r="L5904">
        <v>37.1</v>
      </c>
      <c r="M5904" t="str">
        <f t="shared" si="278"/>
        <v/>
      </c>
      <c r="N5904" s="12" t="str">
        <f t="shared" si="279"/>
        <v/>
      </c>
      <c r="O5904" t="str">
        <f t="shared" si="280"/>
        <v/>
      </c>
    </row>
    <row r="5905" spans="1:15" x14ac:dyDescent="0.25">
      <c r="A5905">
        <v>1979</v>
      </c>
      <c r="B5905">
        <v>2</v>
      </c>
      <c r="C5905" s="2">
        <v>0.55694444444444446</v>
      </c>
      <c r="D5905">
        <v>3</v>
      </c>
      <c r="E5905">
        <v>2</v>
      </c>
      <c r="F5905" t="s">
        <v>1057</v>
      </c>
      <c r="G5905" t="s">
        <v>5410</v>
      </c>
      <c r="H5905">
        <v>7</v>
      </c>
      <c r="I5905">
        <v>7</v>
      </c>
      <c r="J5905">
        <v>1.22</v>
      </c>
      <c r="K5905">
        <v>2.13</v>
      </c>
      <c r="L5905">
        <v>34.200000000000003</v>
      </c>
      <c r="M5905" t="str">
        <f t="shared" si="278"/>
        <v/>
      </c>
      <c r="N5905" s="12" t="str">
        <f t="shared" si="279"/>
        <v/>
      </c>
      <c r="O5905" t="str">
        <f t="shared" si="280"/>
        <v/>
      </c>
    </row>
    <row r="5906" spans="1:15" x14ac:dyDescent="0.25">
      <c r="A5906">
        <v>1979</v>
      </c>
      <c r="B5906">
        <v>2</v>
      </c>
      <c r="C5906" s="2">
        <v>0.53888888888888886</v>
      </c>
      <c r="D5906">
        <v>1</v>
      </c>
      <c r="E5906">
        <v>10</v>
      </c>
      <c r="F5906" t="s">
        <v>1021</v>
      </c>
      <c r="G5906" t="s">
        <v>5590</v>
      </c>
      <c r="H5906">
        <v>7</v>
      </c>
      <c r="I5906">
        <v>7</v>
      </c>
      <c r="J5906">
        <v>2.13</v>
      </c>
      <c r="K5906">
        <v>1.58</v>
      </c>
      <c r="L5906">
        <v>36</v>
      </c>
      <c r="M5906" t="str">
        <f t="shared" si="278"/>
        <v/>
      </c>
      <c r="N5906" s="12" t="str">
        <f t="shared" si="279"/>
        <v/>
      </c>
      <c r="O5906" t="str">
        <f t="shared" si="280"/>
        <v/>
      </c>
    </row>
    <row r="5907" spans="1:15" x14ac:dyDescent="0.25">
      <c r="A5907">
        <v>1979</v>
      </c>
      <c r="B5907">
        <v>2</v>
      </c>
      <c r="C5907" s="2">
        <v>0.51944444444444449</v>
      </c>
      <c r="D5907">
        <v>2</v>
      </c>
      <c r="E5907">
        <v>10</v>
      </c>
      <c r="F5907" t="s">
        <v>1021</v>
      </c>
      <c r="G5907" t="s">
        <v>5496</v>
      </c>
      <c r="H5907">
        <v>7</v>
      </c>
      <c r="I5907">
        <v>7</v>
      </c>
      <c r="J5907">
        <v>1.58</v>
      </c>
      <c r="K5907">
        <v>0.89</v>
      </c>
      <c r="L5907">
        <v>38.299999999999997</v>
      </c>
      <c r="M5907" t="str">
        <f t="shared" si="278"/>
        <v/>
      </c>
      <c r="N5907" s="12" t="str">
        <f t="shared" si="279"/>
        <v/>
      </c>
      <c r="O5907" t="str">
        <f t="shared" si="280"/>
        <v/>
      </c>
    </row>
    <row r="5908" spans="1:15" x14ac:dyDescent="0.25">
      <c r="A5908">
        <v>1979</v>
      </c>
      <c r="B5908">
        <v>2</v>
      </c>
      <c r="C5908" s="2">
        <v>0.51388888888888895</v>
      </c>
      <c r="D5908">
        <v>3</v>
      </c>
      <c r="E5908">
        <v>10</v>
      </c>
      <c r="F5908" t="s">
        <v>1021</v>
      </c>
      <c r="G5908" t="s">
        <v>5589</v>
      </c>
      <c r="H5908">
        <v>7</v>
      </c>
      <c r="I5908">
        <v>14</v>
      </c>
      <c r="J5908">
        <v>0.89</v>
      </c>
      <c r="K5908">
        <v>-7</v>
      </c>
      <c r="L5908">
        <v>65.599999999999994</v>
      </c>
      <c r="M5908">
        <f t="shared" si="278"/>
        <v>2</v>
      </c>
      <c r="N5908" s="12">
        <f t="shared" si="279"/>
        <v>1.2268518518518517E-2</v>
      </c>
      <c r="O5908">
        <f t="shared" si="280"/>
        <v>7</v>
      </c>
    </row>
    <row r="5909" spans="1:15" x14ac:dyDescent="0.25">
      <c r="A5909">
        <v>1979</v>
      </c>
      <c r="B5909">
        <v>2</v>
      </c>
      <c r="H5909">
        <v>7</v>
      </c>
      <c r="I5909">
        <v>15</v>
      </c>
      <c r="J5909">
        <v>0</v>
      </c>
      <c r="K5909">
        <v>0</v>
      </c>
      <c r="L5909">
        <v>68.8</v>
      </c>
      <c r="M5909">
        <f t="shared" si="278"/>
        <v>2</v>
      </c>
      <c r="N5909" s="12">
        <f t="shared" si="279"/>
        <v>2.0833333333333332E-2</v>
      </c>
      <c r="O5909">
        <f t="shared" si="280"/>
        <v>8</v>
      </c>
    </row>
    <row r="5910" spans="1:15" x14ac:dyDescent="0.25">
      <c r="A5910">
        <v>1979</v>
      </c>
      <c r="B5910">
        <v>2</v>
      </c>
      <c r="C5910" s="2">
        <v>0.50555555555555554</v>
      </c>
      <c r="G5910" t="s">
        <v>5588</v>
      </c>
      <c r="H5910">
        <v>7</v>
      </c>
      <c r="I5910">
        <v>15</v>
      </c>
      <c r="J5910">
        <v>0</v>
      </c>
      <c r="K5910">
        <v>0.28000000000000003</v>
      </c>
      <c r="L5910">
        <v>68</v>
      </c>
      <c r="M5910" t="str">
        <f t="shared" si="278"/>
        <v/>
      </c>
      <c r="N5910" s="12" t="str">
        <f t="shared" si="279"/>
        <v/>
      </c>
      <c r="O5910" t="str">
        <f t="shared" si="280"/>
        <v/>
      </c>
    </row>
    <row r="5911" spans="1:15" x14ac:dyDescent="0.25">
      <c r="A5911">
        <v>1979</v>
      </c>
      <c r="B5911">
        <v>2</v>
      </c>
      <c r="C5911" s="2">
        <v>0.48819444444444443</v>
      </c>
      <c r="D5911">
        <v>1</v>
      </c>
      <c r="E5911">
        <v>10</v>
      </c>
      <c r="F5911" t="s">
        <v>726</v>
      </c>
      <c r="G5911" t="s">
        <v>5420</v>
      </c>
      <c r="H5911">
        <v>7</v>
      </c>
      <c r="I5911">
        <v>15</v>
      </c>
      <c r="J5911">
        <v>0.28000000000000003</v>
      </c>
      <c r="K5911">
        <v>0</v>
      </c>
      <c r="L5911">
        <v>69</v>
      </c>
      <c r="M5911" t="str">
        <f t="shared" si="278"/>
        <v/>
      </c>
      <c r="N5911" s="12" t="str">
        <f t="shared" si="279"/>
        <v/>
      </c>
      <c r="O5911" t="str">
        <f t="shared" si="280"/>
        <v/>
      </c>
    </row>
    <row r="5912" spans="1:15" x14ac:dyDescent="0.25">
      <c r="A5912">
        <v>1979</v>
      </c>
      <c r="B5912">
        <v>2</v>
      </c>
      <c r="C5912" s="2">
        <v>0.47083333333333338</v>
      </c>
      <c r="D5912">
        <v>2</v>
      </c>
      <c r="E5912">
        <v>8</v>
      </c>
      <c r="F5912" t="s">
        <v>681</v>
      </c>
      <c r="G5912" t="s">
        <v>5410</v>
      </c>
      <c r="H5912">
        <v>7</v>
      </c>
      <c r="I5912">
        <v>15</v>
      </c>
      <c r="J5912">
        <v>0</v>
      </c>
      <c r="K5912">
        <v>-0.3</v>
      </c>
      <c r="L5912">
        <v>70.099999999999994</v>
      </c>
      <c r="M5912" t="str">
        <f t="shared" si="278"/>
        <v/>
      </c>
      <c r="N5912" s="12" t="str">
        <f t="shared" si="279"/>
        <v/>
      </c>
      <c r="O5912" t="str">
        <f t="shared" si="280"/>
        <v/>
      </c>
    </row>
    <row r="5913" spans="1:15" x14ac:dyDescent="0.25">
      <c r="A5913">
        <v>1979</v>
      </c>
      <c r="B5913">
        <v>2</v>
      </c>
      <c r="C5913" s="2">
        <v>0.45347222222222222</v>
      </c>
      <c r="D5913">
        <v>3</v>
      </c>
      <c r="E5913">
        <v>5</v>
      </c>
      <c r="F5913" t="s">
        <v>1625</v>
      </c>
      <c r="G5913" t="s">
        <v>5587</v>
      </c>
      <c r="H5913">
        <v>14</v>
      </c>
      <c r="I5913">
        <v>15</v>
      </c>
      <c r="J5913">
        <v>-0.3</v>
      </c>
      <c r="K5913">
        <v>7</v>
      </c>
      <c r="L5913">
        <v>45</v>
      </c>
      <c r="M5913">
        <f t="shared" si="278"/>
        <v>2</v>
      </c>
      <c r="N5913" s="12">
        <f t="shared" si="279"/>
        <v>1.3275462962962963E-2</v>
      </c>
      <c r="O5913">
        <f t="shared" si="280"/>
        <v>1</v>
      </c>
    </row>
    <row r="5914" spans="1:15" x14ac:dyDescent="0.25">
      <c r="A5914">
        <v>1979</v>
      </c>
      <c r="B5914">
        <v>2</v>
      </c>
      <c r="C5914" s="2">
        <v>0.43402777777777773</v>
      </c>
      <c r="G5914" t="s">
        <v>5586</v>
      </c>
      <c r="H5914">
        <v>14</v>
      </c>
      <c r="I5914">
        <v>15</v>
      </c>
      <c r="J5914">
        <v>0</v>
      </c>
      <c r="K5914">
        <v>1</v>
      </c>
      <c r="L5914">
        <v>48.7</v>
      </c>
      <c r="M5914" t="str">
        <f t="shared" si="278"/>
        <v/>
      </c>
      <c r="N5914" s="12" t="str">
        <f t="shared" si="279"/>
        <v/>
      </c>
      <c r="O5914" t="str">
        <f t="shared" si="280"/>
        <v/>
      </c>
    </row>
    <row r="5915" spans="1:15" x14ac:dyDescent="0.25">
      <c r="A5915">
        <v>1979</v>
      </c>
      <c r="B5915">
        <v>2</v>
      </c>
      <c r="C5915" s="2">
        <v>0.41180555555555554</v>
      </c>
      <c r="D5915">
        <v>1</v>
      </c>
      <c r="E5915">
        <v>10</v>
      </c>
      <c r="F5915" t="s">
        <v>3372</v>
      </c>
      <c r="G5915" t="s">
        <v>5585</v>
      </c>
      <c r="H5915">
        <v>14</v>
      </c>
      <c r="I5915">
        <v>15</v>
      </c>
      <c r="J5915">
        <v>1</v>
      </c>
      <c r="K5915">
        <v>-0.08</v>
      </c>
      <c r="L5915">
        <v>44.9</v>
      </c>
      <c r="M5915" t="str">
        <f t="shared" si="278"/>
        <v/>
      </c>
      <c r="N5915" s="12" t="str">
        <f t="shared" si="279"/>
        <v/>
      </c>
      <c r="O5915" t="str">
        <f t="shared" si="280"/>
        <v/>
      </c>
    </row>
    <row r="5916" spans="1:15" x14ac:dyDescent="0.25">
      <c r="A5916">
        <v>1979</v>
      </c>
      <c r="B5916">
        <v>2</v>
      </c>
      <c r="C5916" s="2">
        <v>0.38958333333333334</v>
      </c>
      <c r="D5916">
        <v>2</v>
      </c>
      <c r="E5916">
        <v>14</v>
      </c>
      <c r="F5916" t="s">
        <v>3317</v>
      </c>
      <c r="G5916" t="s">
        <v>5584</v>
      </c>
      <c r="H5916">
        <v>14</v>
      </c>
      <c r="I5916">
        <v>15</v>
      </c>
      <c r="J5916">
        <v>-0.08</v>
      </c>
      <c r="K5916">
        <v>-1.1499999999999999</v>
      </c>
      <c r="L5916">
        <v>41.1</v>
      </c>
      <c r="M5916" t="str">
        <f t="shared" si="278"/>
        <v/>
      </c>
      <c r="N5916" s="12" t="str">
        <f t="shared" si="279"/>
        <v/>
      </c>
      <c r="O5916" t="str">
        <f t="shared" si="280"/>
        <v/>
      </c>
    </row>
    <row r="5917" spans="1:15" x14ac:dyDescent="0.25">
      <c r="A5917">
        <v>1979</v>
      </c>
      <c r="B5917">
        <v>2</v>
      </c>
      <c r="C5917" s="2">
        <v>0.36736111111111108</v>
      </c>
      <c r="D5917">
        <v>3</v>
      </c>
      <c r="E5917">
        <v>17</v>
      </c>
      <c r="F5917" t="s">
        <v>5583</v>
      </c>
      <c r="G5917" t="s">
        <v>5582</v>
      </c>
      <c r="H5917">
        <v>14</v>
      </c>
      <c r="I5917">
        <v>15</v>
      </c>
      <c r="J5917">
        <v>-1.1499999999999999</v>
      </c>
      <c r="K5917">
        <v>-2.4900000000000002</v>
      </c>
      <c r="L5917">
        <v>36.4</v>
      </c>
      <c r="M5917" t="str">
        <f t="shared" si="278"/>
        <v/>
      </c>
      <c r="N5917" s="12" t="str">
        <f t="shared" si="279"/>
        <v/>
      </c>
      <c r="O5917" t="str">
        <f t="shared" si="280"/>
        <v/>
      </c>
    </row>
    <row r="5918" spans="1:15" x14ac:dyDescent="0.25">
      <c r="A5918">
        <v>1979</v>
      </c>
      <c r="B5918">
        <v>2</v>
      </c>
      <c r="C5918" s="2">
        <v>0.34513888888888888</v>
      </c>
      <c r="D5918">
        <v>4</v>
      </c>
      <c r="E5918">
        <v>28</v>
      </c>
      <c r="F5918" t="s">
        <v>3632</v>
      </c>
      <c r="G5918" t="s">
        <v>5581</v>
      </c>
      <c r="H5918">
        <v>14</v>
      </c>
      <c r="I5918">
        <v>15</v>
      </c>
      <c r="J5918">
        <v>-2.4900000000000002</v>
      </c>
      <c r="K5918">
        <v>-2.39</v>
      </c>
      <c r="L5918">
        <v>36.799999999999997</v>
      </c>
      <c r="M5918" t="str">
        <f t="shared" si="278"/>
        <v/>
      </c>
      <c r="N5918" s="12" t="str">
        <f t="shared" si="279"/>
        <v/>
      </c>
      <c r="O5918" t="str">
        <f t="shared" si="280"/>
        <v/>
      </c>
    </row>
    <row r="5919" spans="1:15" x14ac:dyDescent="0.25">
      <c r="A5919">
        <v>1979</v>
      </c>
      <c r="B5919">
        <v>2</v>
      </c>
      <c r="C5919" s="2">
        <v>0.3215277777777778</v>
      </c>
      <c r="D5919">
        <v>1</v>
      </c>
      <c r="E5919">
        <v>10</v>
      </c>
      <c r="F5919" t="s">
        <v>3644</v>
      </c>
      <c r="G5919" t="s">
        <v>5580</v>
      </c>
      <c r="H5919">
        <v>14</v>
      </c>
      <c r="I5919">
        <v>15</v>
      </c>
      <c r="J5919">
        <v>2.39</v>
      </c>
      <c r="K5919">
        <v>4.1100000000000003</v>
      </c>
      <c r="L5919">
        <v>30.9</v>
      </c>
      <c r="M5919" t="str">
        <f t="shared" si="278"/>
        <v/>
      </c>
      <c r="N5919" s="12" t="str">
        <f t="shared" si="279"/>
        <v/>
      </c>
      <c r="O5919" t="str">
        <f t="shared" si="280"/>
        <v/>
      </c>
    </row>
    <row r="5920" spans="1:15" x14ac:dyDescent="0.25">
      <c r="A5920">
        <v>1979</v>
      </c>
      <c r="B5920">
        <v>2</v>
      </c>
      <c r="C5920" s="2">
        <v>0.30486111111111108</v>
      </c>
      <c r="D5920">
        <v>1</v>
      </c>
      <c r="E5920">
        <v>10</v>
      </c>
      <c r="F5920" t="s">
        <v>3337</v>
      </c>
      <c r="G5920" t="s">
        <v>5579</v>
      </c>
      <c r="H5920">
        <v>14</v>
      </c>
      <c r="I5920">
        <v>15</v>
      </c>
      <c r="J5920">
        <v>4.1100000000000003</v>
      </c>
      <c r="K5920">
        <v>2.48</v>
      </c>
      <c r="L5920">
        <v>36.5</v>
      </c>
      <c r="M5920" t="str">
        <f t="shared" si="278"/>
        <v/>
      </c>
      <c r="N5920" s="12" t="str">
        <f t="shared" si="279"/>
        <v/>
      </c>
      <c r="O5920" t="str">
        <f t="shared" si="280"/>
        <v/>
      </c>
    </row>
    <row r="5921" spans="1:15" x14ac:dyDescent="0.25">
      <c r="A5921">
        <v>1979</v>
      </c>
      <c r="B5921">
        <v>2</v>
      </c>
      <c r="C5921" s="2">
        <v>0.28819444444444448</v>
      </c>
      <c r="D5921">
        <v>2</v>
      </c>
      <c r="E5921">
        <v>18</v>
      </c>
      <c r="F5921" t="s">
        <v>3389</v>
      </c>
      <c r="H5921">
        <v>14</v>
      </c>
      <c r="I5921">
        <v>15</v>
      </c>
      <c r="J5921">
        <v>2.48</v>
      </c>
      <c r="K5921">
        <v>3.91</v>
      </c>
      <c r="L5921">
        <v>31.6</v>
      </c>
      <c r="M5921" t="str">
        <f t="shared" si="278"/>
        <v/>
      </c>
      <c r="N5921" s="12" t="str">
        <f t="shared" si="279"/>
        <v/>
      </c>
      <c r="O5921" t="str">
        <f t="shared" si="280"/>
        <v/>
      </c>
    </row>
    <row r="5922" spans="1:15" x14ac:dyDescent="0.25">
      <c r="A5922">
        <v>1979</v>
      </c>
      <c r="B5922">
        <v>2</v>
      </c>
      <c r="C5922" s="2">
        <v>0.27152777777777776</v>
      </c>
      <c r="D5922">
        <v>1</v>
      </c>
      <c r="E5922">
        <v>10</v>
      </c>
      <c r="F5922" t="s">
        <v>3412</v>
      </c>
      <c r="G5922" t="s">
        <v>5578</v>
      </c>
      <c r="H5922">
        <v>14</v>
      </c>
      <c r="I5922">
        <v>15</v>
      </c>
      <c r="J5922">
        <v>3.91</v>
      </c>
      <c r="K5922">
        <v>3.36</v>
      </c>
      <c r="L5922">
        <v>33.5</v>
      </c>
      <c r="M5922" t="str">
        <f t="shared" si="278"/>
        <v/>
      </c>
      <c r="N5922" s="12" t="str">
        <f t="shared" si="279"/>
        <v/>
      </c>
      <c r="O5922" t="str">
        <f t="shared" si="280"/>
        <v/>
      </c>
    </row>
    <row r="5923" spans="1:15" x14ac:dyDescent="0.25">
      <c r="A5923">
        <v>1979</v>
      </c>
      <c r="B5923">
        <v>2</v>
      </c>
      <c r="C5923" s="2">
        <v>0.25486111111111109</v>
      </c>
      <c r="D5923">
        <v>2</v>
      </c>
      <c r="E5923">
        <v>10</v>
      </c>
      <c r="F5923" t="s">
        <v>3412</v>
      </c>
      <c r="G5923" t="s">
        <v>5420</v>
      </c>
      <c r="H5923">
        <v>14</v>
      </c>
      <c r="I5923">
        <v>15</v>
      </c>
      <c r="J5923">
        <v>3.36</v>
      </c>
      <c r="K5923">
        <v>2.94</v>
      </c>
      <c r="L5923">
        <v>34.9</v>
      </c>
      <c r="M5923" t="str">
        <f t="shared" si="278"/>
        <v/>
      </c>
      <c r="N5923" s="12" t="str">
        <f t="shared" si="279"/>
        <v/>
      </c>
      <c r="O5923" t="str">
        <f t="shared" si="280"/>
        <v/>
      </c>
    </row>
    <row r="5924" spans="1:15" x14ac:dyDescent="0.25">
      <c r="A5924">
        <v>1979</v>
      </c>
      <c r="B5924">
        <v>2</v>
      </c>
      <c r="C5924" s="2">
        <v>0.23819444444444446</v>
      </c>
      <c r="D5924">
        <v>3</v>
      </c>
      <c r="E5924">
        <v>8</v>
      </c>
      <c r="F5924" t="s">
        <v>3387</v>
      </c>
      <c r="G5924" t="s">
        <v>5577</v>
      </c>
      <c r="H5924">
        <v>14</v>
      </c>
      <c r="I5924">
        <v>15</v>
      </c>
      <c r="J5924">
        <v>2.94</v>
      </c>
      <c r="K5924">
        <v>1.06</v>
      </c>
      <c r="L5924">
        <v>41.8</v>
      </c>
      <c r="M5924" t="str">
        <f t="shared" si="278"/>
        <v/>
      </c>
      <c r="N5924" s="12" t="str">
        <f t="shared" si="279"/>
        <v/>
      </c>
      <c r="O5924" t="str">
        <f t="shared" si="280"/>
        <v/>
      </c>
    </row>
    <row r="5925" spans="1:15" x14ac:dyDescent="0.25">
      <c r="A5925">
        <v>1979</v>
      </c>
      <c r="B5925">
        <v>2</v>
      </c>
      <c r="C5925" s="2">
        <v>0.22152777777777777</v>
      </c>
      <c r="D5925">
        <v>4</v>
      </c>
      <c r="E5925">
        <v>19</v>
      </c>
      <c r="F5925" t="s">
        <v>3322</v>
      </c>
      <c r="G5925" t="s">
        <v>5576</v>
      </c>
      <c r="H5925">
        <v>14</v>
      </c>
      <c r="I5925">
        <v>15</v>
      </c>
      <c r="J5925">
        <v>1.06</v>
      </c>
      <c r="K5925">
        <v>-1.2</v>
      </c>
      <c r="L5925">
        <v>50.5</v>
      </c>
      <c r="M5925" t="str">
        <f t="shared" si="278"/>
        <v/>
      </c>
      <c r="N5925" s="12" t="str">
        <f t="shared" si="279"/>
        <v/>
      </c>
      <c r="O5925" t="str">
        <f t="shared" si="280"/>
        <v/>
      </c>
    </row>
    <row r="5926" spans="1:15" x14ac:dyDescent="0.25">
      <c r="A5926">
        <v>1979</v>
      </c>
      <c r="B5926">
        <v>2</v>
      </c>
      <c r="C5926" s="2">
        <v>0.20486111111111113</v>
      </c>
      <c r="D5926">
        <v>1</v>
      </c>
      <c r="E5926">
        <v>10</v>
      </c>
      <c r="F5926" t="s">
        <v>3322</v>
      </c>
      <c r="G5926" t="s">
        <v>5545</v>
      </c>
      <c r="H5926">
        <v>14</v>
      </c>
      <c r="I5926">
        <v>15</v>
      </c>
      <c r="J5926">
        <v>1.2</v>
      </c>
      <c r="K5926">
        <v>1.33</v>
      </c>
      <c r="L5926">
        <v>51.1</v>
      </c>
      <c r="M5926" t="str">
        <f t="shared" si="278"/>
        <v/>
      </c>
      <c r="N5926" s="12" t="str">
        <f t="shared" si="279"/>
        <v/>
      </c>
      <c r="O5926" t="str">
        <f t="shared" si="280"/>
        <v/>
      </c>
    </row>
    <row r="5927" spans="1:15" x14ac:dyDescent="0.25">
      <c r="A5927">
        <v>1979</v>
      </c>
      <c r="B5927">
        <v>2</v>
      </c>
      <c r="C5927" s="2">
        <v>0.17500000000000002</v>
      </c>
      <c r="D5927">
        <v>2</v>
      </c>
      <c r="E5927">
        <v>5</v>
      </c>
      <c r="F5927" t="s">
        <v>3300</v>
      </c>
      <c r="G5927" t="s">
        <v>5575</v>
      </c>
      <c r="H5927">
        <v>14</v>
      </c>
      <c r="I5927">
        <v>15</v>
      </c>
      <c r="J5927">
        <v>1.33</v>
      </c>
      <c r="K5927">
        <v>0.63</v>
      </c>
      <c r="L5927">
        <v>48.6</v>
      </c>
      <c r="M5927" t="str">
        <f t="shared" si="278"/>
        <v/>
      </c>
      <c r="N5927" s="12" t="str">
        <f t="shared" si="279"/>
        <v/>
      </c>
      <c r="O5927" t="str">
        <f t="shared" si="280"/>
        <v/>
      </c>
    </row>
    <row r="5928" spans="1:15" x14ac:dyDescent="0.25">
      <c r="A5928">
        <v>1979</v>
      </c>
      <c r="B5928">
        <v>2</v>
      </c>
      <c r="C5928" s="2">
        <v>0.1451388888888889</v>
      </c>
      <c r="D5928">
        <v>3</v>
      </c>
      <c r="E5928">
        <v>5</v>
      </c>
      <c r="F5928" t="s">
        <v>3300</v>
      </c>
      <c r="G5928" t="s">
        <v>5574</v>
      </c>
      <c r="H5928">
        <v>14</v>
      </c>
      <c r="I5928">
        <v>15</v>
      </c>
      <c r="J5928">
        <v>0.63</v>
      </c>
      <c r="K5928">
        <v>1.99</v>
      </c>
      <c r="L5928">
        <v>54.1</v>
      </c>
      <c r="M5928" t="str">
        <f t="shared" si="278"/>
        <v/>
      </c>
      <c r="N5928" s="12" t="str">
        <f t="shared" si="279"/>
        <v/>
      </c>
      <c r="O5928" t="str">
        <f t="shared" si="280"/>
        <v/>
      </c>
    </row>
    <row r="5929" spans="1:15" x14ac:dyDescent="0.25">
      <c r="A5929">
        <v>1979</v>
      </c>
      <c r="B5929">
        <v>2</v>
      </c>
      <c r="C5929" s="2">
        <v>0.11527777777777777</v>
      </c>
      <c r="D5929">
        <v>1</v>
      </c>
      <c r="E5929">
        <v>10</v>
      </c>
      <c r="F5929" t="s">
        <v>3697</v>
      </c>
      <c r="G5929" t="s">
        <v>5573</v>
      </c>
      <c r="H5929">
        <v>14</v>
      </c>
      <c r="I5929">
        <v>15</v>
      </c>
      <c r="J5929">
        <v>1.99</v>
      </c>
      <c r="K5929">
        <v>2.65</v>
      </c>
      <c r="L5929">
        <v>56.9</v>
      </c>
      <c r="M5929" t="str">
        <f t="shared" si="278"/>
        <v/>
      </c>
      <c r="N5929" s="12" t="str">
        <f t="shared" si="279"/>
        <v/>
      </c>
      <c r="O5929" t="str">
        <f t="shared" si="280"/>
        <v/>
      </c>
    </row>
    <row r="5930" spans="1:15" x14ac:dyDescent="0.25">
      <c r="A5930">
        <v>1979</v>
      </c>
      <c r="B5930">
        <v>2</v>
      </c>
      <c r="C5930" s="2">
        <v>8.3333333333333329E-2</v>
      </c>
      <c r="D5930">
        <v>1</v>
      </c>
      <c r="E5930">
        <v>10</v>
      </c>
      <c r="F5930" t="s">
        <v>556</v>
      </c>
      <c r="G5930" t="s">
        <v>5572</v>
      </c>
      <c r="H5930">
        <v>14</v>
      </c>
      <c r="I5930">
        <v>15</v>
      </c>
      <c r="J5930">
        <v>2.65</v>
      </c>
      <c r="K5930">
        <v>3.45</v>
      </c>
      <c r="L5930">
        <v>60.4</v>
      </c>
      <c r="M5930" t="str">
        <f t="shared" si="278"/>
        <v/>
      </c>
      <c r="N5930" s="12" t="str">
        <f t="shared" si="279"/>
        <v/>
      </c>
      <c r="O5930" t="str">
        <f t="shared" si="280"/>
        <v/>
      </c>
    </row>
    <row r="5931" spans="1:15" x14ac:dyDescent="0.25">
      <c r="A5931">
        <v>1979</v>
      </c>
      <c r="B5931">
        <v>2</v>
      </c>
      <c r="C5931" s="2">
        <v>7.7777777777777779E-2</v>
      </c>
      <c r="D5931">
        <v>1</v>
      </c>
      <c r="E5931">
        <v>10</v>
      </c>
      <c r="F5931" t="s">
        <v>1616</v>
      </c>
      <c r="G5931" t="s">
        <v>5571</v>
      </c>
      <c r="H5931">
        <v>14</v>
      </c>
      <c r="I5931">
        <v>15</v>
      </c>
      <c r="J5931">
        <v>3.45</v>
      </c>
      <c r="K5931">
        <v>-1.86</v>
      </c>
      <c r="L5931">
        <v>39.1</v>
      </c>
      <c r="M5931" t="str">
        <f t="shared" si="278"/>
        <v/>
      </c>
      <c r="N5931" s="12" t="str">
        <f t="shared" si="279"/>
        <v/>
      </c>
      <c r="O5931" t="str">
        <f t="shared" si="280"/>
        <v/>
      </c>
    </row>
    <row r="5932" spans="1:15" x14ac:dyDescent="0.25">
      <c r="A5932">
        <v>1979</v>
      </c>
      <c r="B5932">
        <v>2</v>
      </c>
      <c r="C5932" s="2">
        <v>7.2222222222222229E-2</v>
      </c>
      <c r="D5932">
        <v>1</v>
      </c>
      <c r="E5932">
        <v>10</v>
      </c>
      <c r="F5932" t="s">
        <v>556</v>
      </c>
      <c r="H5932">
        <v>14</v>
      </c>
      <c r="I5932">
        <v>15</v>
      </c>
      <c r="J5932">
        <v>1.86</v>
      </c>
      <c r="K5932">
        <v>1.2</v>
      </c>
      <c r="L5932">
        <v>41.7</v>
      </c>
      <c r="M5932" t="str">
        <f t="shared" si="278"/>
        <v/>
      </c>
      <c r="N5932" s="12" t="str">
        <f t="shared" si="279"/>
        <v/>
      </c>
      <c r="O5932" t="str">
        <f t="shared" si="280"/>
        <v/>
      </c>
    </row>
    <row r="5933" spans="1:15" x14ac:dyDescent="0.25">
      <c r="A5933">
        <v>1979</v>
      </c>
      <c r="B5933">
        <v>2</v>
      </c>
      <c r="C5933" s="2">
        <v>6.0416666666666667E-2</v>
      </c>
      <c r="D5933">
        <v>1</v>
      </c>
      <c r="E5933">
        <v>20</v>
      </c>
      <c r="F5933" t="s">
        <v>533</v>
      </c>
      <c r="G5933" t="s">
        <v>5570</v>
      </c>
      <c r="H5933">
        <v>14</v>
      </c>
      <c r="I5933">
        <v>15</v>
      </c>
      <c r="J5933">
        <v>1.2</v>
      </c>
      <c r="K5933">
        <v>3.12</v>
      </c>
      <c r="L5933">
        <v>34.299999999999997</v>
      </c>
      <c r="M5933" t="str">
        <f t="shared" si="278"/>
        <v/>
      </c>
      <c r="N5933" s="12" t="str">
        <f t="shared" si="279"/>
        <v/>
      </c>
      <c r="O5933" t="str">
        <f t="shared" si="280"/>
        <v/>
      </c>
    </row>
    <row r="5934" spans="1:15" x14ac:dyDescent="0.25">
      <c r="A5934">
        <v>1979</v>
      </c>
      <c r="B5934">
        <v>2</v>
      </c>
      <c r="C5934" s="2">
        <v>4.8611111111111112E-2</v>
      </c>
      <c r="D5934">
        <v>1</v>
      </c>
      <c r="E5934">
        <v>10</v>
      </c>
      <c r="F5934" t="s">
        <v>3885</v>
      </c>
      <c r="G5934" t="s">
        <v>5569</v>
      </c>
      <c r="H5934">
        <v>14</v>
      </c>
      <c r="I5934">
        <v>15</v>
      </c>
      <c r="J5934">
        <v>3.12</v>
      </c>
      <c r="K5934">
        <v>4.51</v>
      </c>
      <c r="L5934">
        <v>29.2</v>
      </c>
      <c r="M5934" t="str">
        <f t="shared" si="278"/>
        <v/>
      </c>
      <c r="N5934" s="12" t="str">
        <f t="shared" si="279"/>
        <v/>
      </c>
      <c r="O5934" t="str">
        <f t="shared" si="280"/>
        <v/>
      </c>
    </row>
    <row r="5935" spans="1:15" x14ac:dyDescent="0.25">
      <c r="A5935">
        <v>1979</v>
      </c>
      <c r="B5935">
        <v>2</v>
      </c>
      <c r="C5935" s="2">
        <v>3.6805555555555557E-2</v>
      </c>
      <c r="D5935">
        <v>1</v>
      </c>
      <c r="E5935">
        <v>10</v>
      </c>
      <c r="F5935" t="s">
        <v>3891</v>
      </c>
      <c r="G5935" t="s">
        <v>5568</v>
      </c>
      <c r="H5935">
        <v>14</v>
      </c>
      <c r="I5935">
        <v>15</v>
      </c>
      <c r="J5935">
        <v>4.51</v>
      </c>
      <c r="K5935">
        <v>3.9</v>
      </c>
      <c r="L5935">
        <v>31.3</v>
      </c>
      <c r="M5935" t="str">
        <f t="shared" si="278"/>
        <v/>
      </c>
      <c r="N5935" s="12" t="str">
        <f t="shared" si="279"/>
        <v/>
      </c>
      <c r="O5935" t="str">
        <f t="shared" si="280"/>
        <v/>
      </c>
    </row>
    <row r="5936" spans="1:15" x14ac:dyDescent="0.25">
      <c r="A5936">
        <v>1979</v>
      </c>
      <c r="B5936">
        <v>2</v>
      </c>
      <c r="C5936" s="2">
        <v>2.2916666666666669E-2</v>
      </c>
      <c r="D5936">
        <v>2</v>
      </c>
      <c r="E5936">
        <v>10</v>
      </c>
      <c r="F5936" t="s">
        <v>3891</v>
      </c>
      <c r="G5936" t="s">
        <v>5567</v>
      </c>
      <c r="H5936">
        <v>14</v>
      </c>
      <c r="I5936">
        <v>15</v>
      </c>
      <c r="J5936">
        <v>3.9</v>
      </c>
      <c r="K5936">
        <v>4.8499999999999996</v>
      </c>
      <c r="L5936">
        <v>27.9</v>
      </c>
      <c r="M5936" t="str">
        <f t="shared" si="278"/>
        <v/>
      </c>
      <c r="N5936" s="12" t="str">
        <f t="shared" si="279"/>
        <v/>
      </c>
      <c r="O5936" t="str">
        <f t="shared" si="280"/>
        <v/>
      </c>
    </row>
    <row r="5937" spans="1:15" x14ac:dyDescent="0.25">
      <c r="A5937">
        <v>1979</v>
      </c>
      <c r="B5937">
        <v>2</v>
      </c>
      <c r="C5937" s="2">
        <v>1.8055555555555557E-2</v>
      </c>
      <c r="D5937">
        <v>3</v>
      </c>
      <c r="E5937">
        <v>1</v>
      </c>
      <c r="F5937" t="s">
        <v>3889</v>
      </c>
      <c r="G5937" t="s">
        <v>5566</v>
      </c>
      <c r="H5937">
        <v>21</v>
      </c>
      <c r="I5937">
        <v>15</v>
      </c>
      <c r="J5937">
        <v>4.8499999999999996</v>
      </c>
      <c r="K5937">
        <v>7</v>
      </c>
      <c r="L5937">
        <v>20.9</v>
      </c>
      <c r="M5937">
        <f t="shared" si="278"/>
        <v>2</v>
      </c>
      <c r="N5937" s="12">
        <f t="shared" si="279"/>
        <v>2.0532407407407405E-2</v>
      </c>
      <c r="O5937">
        <f t="shared" si="280"/>
        <v>6</v>
      </c>
    </row>
    <row r="5938" spans="1:15" x14ac:dyDescent="0.25">
      <c r="A5938">
        <v>1979</v>
      </c>
      <c r="B5938">
        <v>2</v>
      </c>
      <c r="C5938" s="2">
        <v>1.3888888888888888E-2</v>
      </c>
      <c r="G5938" t="s">
        <v>5565</v>
      </c>
      <c r="H5938">
        <v>21</v>
      </c>
      <c r="I5938">
        <v>15</v>
      </c>
      <c r="J5938">
        <v>0</v>
      </c>
      <c r="K5938">
        <v>1.2</v>
      </c>
      <c r="L5938">
        <v>24.6</v>
      </c>
      <c r="M5938" t="str">
        <f t="shared" si="278"/>
        <v/>
      </c>
      <c r="N5938" s="12" t="str">
        <f t="shared" si="279"/>
        <v/>
      </c>
      <c r="O5938" t="str">
        <f t="shared" si="280"/>
        <v/>
      </c>
    </row>
    <row r="5939" spans="1:15" x14ac:dyDescent="0.25">
      <c r="A5939">
        <v>1979</v>
      </c>
      <c r="B5939">
        <v>2</v>
      </c>
      <c r="C5939" s="2">
        <v>9.7222222222222224E-3</v>
      </c>
      <c r="D5939">
        <v>1</v>
      </c>
      <c r="E5939">
        <v>10</v>
      </c>
      <c r="F5939" t="s">
        <v>3322</v>
      </c>
      <c r="G5939" t="s">
        <v>5564</v>
      </c>
      <c r="H5939">
        <v>21</v>
      </c>
      <c r="I5939">
        <v>15</v>
      </c>
      <c r="J5939">
        <v>1.2</v>
      </c>
      <c r="K5939">
        <v>0.79</v>
      </c>
      <c r="L5939">
        <v>23.3</v>
      </c>
      <c r="M5939" t="str">
        <f t="shared" si="278"/>
        <v/>
      </c>
      <c r="N5939" s="12" t="str">
        <f t="shared" si="279"/>
        <v/>
      </c>
      <c r="O5939" t="str">
        <f t="shared" si="280"/>
        <v/>
      </c>
    </row>
    <row r="5940" spans="1:15" x14ac:dyDescent="0.25">
      <c r="A5940">
        <v>1979</v>
      </c>
      <c r="B5940">
        <v>2</v>
      </c>
      <c r="C5940" s="2">
        <v>5.5555555555555558E-3</v>
      </c>
      <c r="D5940">
        <v>2</v>
      </c>
      <c r="E5940">
        <v>9</v>
      </c>
      <c r="F5940" t="s">
        <v>3320</v>
      </c>
      <c r="G5940" t="s">
        <v>5563</v>
      </c>
      <c r="H5940">
        <v>21</v>
      </c>
      <c r="I5940">
        <v>15</v>
      </c>
      <c r="J5940">
        <v>0.79</v>
      </c>
      <c r="K5940">
        <v>0.89</v>
      </c>
      <c r="L5940">
        <v>23.6</v>
      </c>
      <c r="M5940" t="str">
        <f t="shared" si="278"/>
        <v/>
      </c>
      <c r="N5940" s="12" t="str">
        <f t="shared" si="279"/>
        <v/>
      </c>
      <c r="O5940" t="str">
        <f t="shared" si="280"/>
        <v/>
      </c>
    </row>
    <row r="5941" spans="1:15" x14ac:dyDescent="0.25">
      <c r="A5941">
        <v>1979</v>
      </c>
      <c r="B5941">
        <v>2</v>
      </c>
      <c r="C5941" s="2">
        <v>1.3888888888888889E-3</v>
      </c>
      <c r="D5941">
        <v>3</v>
      </c>
      <c r="E5941">
        <v>3</v>
      </c>
      <c r="F5941" t="s">
        <v>3692</v>
      </c>
      <c r="G5941" t="s">
        <v>5507</v>
      </c>
      <c r="H5941">
        <v>21</v>
      </c>
      <c r="I5941">
        <v>15</v>
      </c>
      <c r="J5941">
        <v>0.89</v>
      </c>
      <c r="K5941">
        <v>-0.65</v>
      </c>
      <c r="L5941">
        <v>20.8</v>
      </c>
      <c r="M5941" t="str">
        <f t="shared" si="278"/>
        <v/>
      </c>
      <c r="N5941" s="12" t="str">
        <f t="shared" si="279"/>
        <v/>
      </c>
      <c r="O5941" t="str">
        <f t="shared" si="280"/>
        <v/>
      </c>
    </row>
    <row r="5942" spans="1:15" x14ac:dyDescent="0.25">
      <c r="A5942">
        <v>1979</v>
      </c>
      <c r="G5942" t="s">
        <v>363</v>
      </c>
      <c r="H5942">
        <v>21</v>
      </c>
      <c r="I5942">
        <v>15</v>
      </c>
      <c r="J5942">
        <v>-0.65</v>
      </c>
      <c r="K5942">
        <v>0</v>
      </c>
      <c r="M5942" t="str">
        <f t="shared" si="278"/>
        <v/>
      </c>
      <c r="N5942" s="12" t="str">
        <f t="shared" si="279"/>
        <v/>
      </c>
      <c r="O5942" t="str">
        <f t="shared" si="280"/>
        <v/>
      </c>
    </row>
    <row r="5943" spans="1:15" x14ac:dyDescent="0.25">
      <c r="A5943">
        <v>1979</v>
      </c>
      <c r="B5943">
        <v>3</v>
      </c>
      <c r="C5943" s="2">
        <v>0.625</v>
      </c>
      <c r="G5943" t="s">
        <v>5562</v>
      </c>
      <c r="H5943">
        <v>21</v>
      </c>
      <c r="I5943">
        <v>15</v>
      </c>
      <c r="J5943">
        <v>0</v>
      </c>
      <c r="K5943">
        <v>1.53</v>
      </c>
      <c r="L5943">
        <v>16.5</v>
      </c>
      <c r="M5943" t="str">
        <f t="shared" si="278"/>
        <v/>
      </c>
      <c r="N5943" s="12" t="str">
        <f t="shared" si="279"/>
        <v/>
      </c>
      <c r="O5943" t="str">
        <f t="shared" si="280"/>
        <v/>
      </c>
    </row>
    <row r="5944" spans="1:15" x14ac:dyDescent="0.25">
      <c r="A5944">
        <v>1979</v>
      </c>
      <c r="B5944">
        <v>3</v>
      </c>
      <c r="C5944" s="2">
        <v>0.6118055555555556</v>
      </c>
      <c r="D5944">
        <v>1</v>
      </c>
      <c r="E5944">
        <v>10</v>
      </c>
      <c r="F5944" t="s">
        <v>673</v>
      </c>
      <c r="G5944" t="s">
        <v>5561</v>
      </c>
      <c r="H5944">
        <v>21</v>
      </c>
      <c r="I5944">
        <v>15</v>
      </c>
      <c r="J5944">
        <v>1.53</v>
      </c>
      <c r="K5944">
        <v>0.45</v>
      </c>
      <c r="L5944">
        <v>19.399999999999999</v>
      </c>
      <c r="M5944" t="str">
        <f t="shared" si="278"/>
        <v/>
      </c>
      <c r="N5944" s="12" t="str">
        <f t="shared" si="279"/>
        <v/>
      </c>
      <c r="O5944" t="str">
        <f t="shared" si="280"/>
        <v/>
      </c>
    </row>
    <row r="5945" spans="1:15" x14ac:dyDescent="0.25">
      <c r="A5945">
        <v>1979</v>
      </c>
      <c r="B5945">
        <v>3</v>
      </c>
      <c r="C5945" s="2">
        <v>0.59861111111111109</v>
      </c>
      <c r="D5945">
        <v>2</v>
      </c>
      <c r="E5945">
        <v>14</v>
      </c>
      <c r="F5945" t="s">
        <v>676</v>
      </c>
      <c r="G5945" t="s">
        <v>5560</v>
      </c>
      <c r="H5945">
        <v>21</v>
      </c>
      <c r="I5945">
        <v>15</v>
      </c>
      <c r="J5945">
        <v>0.45</v>
      </c>
      <c r="K5945">
        <v>-0.23</v>
      </c>
      <c r="L5945">
        <v>21.4</v>
      </c>
      <c r="M5945" t="str">
        <f t="shared" si="278"/>
        <v/>
      </c>
      <c r="N5945" s="12" t="str">
        <f t="shared" si="279"/>
        <v/>
      </c>
      <c r="O5945" t="str">
        <f t="shared" si="280"/>
        <v/>
      </c>
    </row>
    <row r="5946" spans="1:15" x14ac:dyDescent="0.25">
      <c r="A5946">
        <v>1979</v>
      </c>
      <c r="B5946">
        <v>3</v>
      </c>
      <c r="C5946" s="2">
        <v>0.58402777777777781</v>
      </c>
      <c r="D5946">
        <v>3</v>
      </c>
      <c r="E5946">
        <v>14</v>
      </c>
      <c r="F5946" t="s">
        <v>676</v>
      </c>
      <c r="G5946" t="s">
        <v>5559</v>
      </c>
      <c r="H5946">
        <v>21</v>
      </c>
      <c r="I5946">
        <v>15</v>
      </c>
      <c r="J5946">
        <v>-0.23</v>
      </c>
      <c r="K5946">
        <v>-0.46</v>
      </c>
      <c r="L5946">
        <v>22</v>
      </c>
      <c r="M5946" t="str">
        <f t="shared" si="278"/>
        <v/>
      </c>
      <c r="N5946" s="12" t="str">
        <f t="shared" si="279"/>
        <v/>
      </c>
      <c r="O5946" t="str">
        <f t="shared" si="280"/>
        <v/>
      </c>
    </row>
    <row r="5947" spans="1:15" x14ac:dyDescent="0.25">
      <c r="A5947">
        <v>1979</v>
      </c>
      <c r="B5947">
        <v>3</v>
      </c>
      <c r="C5947" s="2">
        <v>0.57847222222222217</v>
      </c>
      <c r="D5947">
        <v>4</v>
      </c>
      <c r="E5947">
        <v>5</v>
      </c>
      <c r="F5947" t="s">
        <v>556</v>
      </c>
      <c r="G5947" t="s">
        <v>5558</v>
      </c>
      <c r="H5947">
        <v>21</v>
      </c>
      <c r="I5947">
        <v>15</v>
      </c>
      <c r="J5947">
        <v>-0.46</v>
      </c>
      <c r="K5947">
        <v>0.22</v>
      </c>
      <c r="L5947">
        <v>19.899999999999999</v>
      </c>
      <c r="M5947" t="str">
        <f t="shared" si="278"/>
        <v/>
      </c>
      <c r="N5947" s="12" t="str">
        <f t="shared" si="279"/>
        <v/>
      </c>
      <c r="O5947" t="str">
        <f t="shared" si="280"/>
        <v/>
      </c>
    </row>
    <row r="5948" spans="1:15" x14ac:dyDescent="0.25">
      <c r="A5948">
        <v>1979</v>
      </c>
      <c r="B5948">
        <v>3</v>
      </c>
      <c r="C5948" s="2">
        <v>0.57222222222222219</v>
      </c>
      <c r="D5948">
        <v>1</v>
      </c>
      <c r="E5948">
        <v>10</v>
      </c>
      <c r="F5948" t="s">
        <v>3636</v>
      </c>
      <c r="G5948" t="s">
        <v>5557</v>
      </c>
      <c r="H5948">
        <v>21</v>
      </c>
      <c r="I5948">
        <v>15</v>
      </c>
      <c r="J5948">
        <v>-0.22</v>
      </c>
      <c r="K5948">
        <v>-0.92</v>
      </c>
      <c r="L5948">
        <v>17.8</v>
      </c>
      <c r="M5948" t="str">
        <f t="shared" si="278"/>
        <v/>
      </c>
      <c r="N5948" s="12" t="str">
        <f t="shared" si="279"/>
        <v/>
      </c>
      <c r="O5948" t="str">
        <f t="shared" si="280"/>
        <v/>
      </c>
    </row>
    <row r="5949" spans="1:15" x14ac:dyDescent="0.25">
      <c r="A5949">
        <v>1979</v>
      </c>
      <c r="B5949">
        <v>3</v>
      </c>
      <c r="C5949" s="2">
        <v>0.5541666666666667</v>
      </c>
      <c r="D5949">
        <v>2</v>
      </c>
      <c r="E5949">
        <v>12</v>
      </c>
      <c r="F5949" t="s">
        <v>3632</v>
      </c>
      <c r="H5949">
        <v>21</v>
      </c>
      <c r="I5949">
        <v>15</v>
      </c>
      <c r="J5949">
        <v>-0.92</v>
      </c>
      <c r="K5949">
        <v>0.04</v>
      </c>
      <c r="L5949">
        <v>20.5</v>
      </c>
      <c r="M5949" t="str">
        <f t="shared" si="278"/>
        <v/>
      </c>
      <c r="N5949" s="12" t="str">
        <f t="shared" si="279"/>
        <v/>
      </c>
      <c r="O5949" t="str">
        <f t="shared" si="280"/>
        <v/>
      </c>
    </row>
    <row r="5950" spans="1:15" x14ac:dyDescent="0.25">
      <c r="A5950">
        <v>1979</v>
      </c>
      <c r="B5950">
        <v>3</v>
      </c>
      <c r="C5950" s="2">
        <v>0.53611111111111109</v>
      </c>
      <c r="D5950">
        <v>1</v>
      </c>
      <c r="E5950">
        <v>10</v>
      </c>
      <c r="F5950" t="s">
        <v>3785</v>
      </c>
      <c r="G5950" t="s">
        <v>5556</v>
      </c>
      <c r="H5950">
        <v>21</v>
      </c>
      <c r="I5950">
        <v>15</v>
      </c>
      <c r="J5950">
        <v>0.04</v>
      </c>
      <c r="K5950">
        <v>0.28000000000000003</v>
      </c>
      <c r="L5950">
        <v>21.2</v>
      </c>
      <c r="M5950" t="str">
        <f t="shared" si="278"/>
        <v/>
      </c>
      <c r="N5950" s="12" t="str">
        <f t="shared" si="279"/>
        <v/>
      </c>
      <c r="O5950" t="str">
        <f t="shared" si="280"/>
        <v/>
      </c>
    </row>
    <row r="5951" spans="1:15" x14ac:dyDescent="0.25">
      <c r="A5951">
        <v>1979</v>
      </c>
      <c r="B5951">
        <v>3</v>
      </c>
      <c r="C5951" s="2">
        <v>0.51874999999999993</v>
      </c>
      <c r="D5951">
        <v>2</v>
      </c>
      <c r="E5951">
        <v>5</v>
      </c>
      <c r="F5951" t="s">
        <v>3387</v>
      </c>
      <c r="H5951">
        <v>21</v>
      </c>
      <c r="I5951">
        <v>15</v>
      </c>
      <c r="J5951">
        <v>0.28000000000000003</v>
      </c>
      <c r="K5951">
        <v>-0.49</v>
      </c>
      <c r="L5951">
        <v>18.7</v>
      </c>
      <c r="M5951" t="str">
        <f t="shared" si="278"/>
        <v/>
      </c>
      <c r="N5951" s="12" t="str">
        <f t="shared" si="279"/>
        <v/>
      </c>
      <c r="O5951" t="str">
        <f t="shared" si="280"/>
        <v/>
      </c>
    </row>
    <row r="5952" spans="1:15" x14ac:dyDescent="0.25">
      <c r="A5952">
        <v>1979</v>
      </c>
      <c r="B5952">
        <v>3</v>
      </c>
      <c r="C5952" s="2">
        <v>0.50138888888888888</v>
      </c>
      <c r="D5952">
        <v>2</v>
      </c>
      <c r="E5952">
        <v>10</v>
      </c>
      <c r="F5952" t="s">
        <v>3785</v>
      </c>
      <c r="G5952" t="s">
        <v>5555</v>
      </c>
      <c r="H5952">
        <v>21</v>
      </c>
      <c r="I5952">
        <v>15</v>
      </c>
      <c r="J5952">
        <v>-0.49</v>
      </c>
      <c r="K5952">
        <v>0.87</v>
      </c>
      <c r="L5952">
        <v>22.9</v>
      </c>
      <c r="M5952" t="str">
        <f t="shared" si="278"/>
        <v/>
      </c>
      <c r="N5952" s="12" t="str">
        <f t="shared" si="279"/>
        <v/>
      </c>
      <c r="O5952" t="str">
        <f t="shared" si="280"/>
        <v/>
      </c>
    </row>
    <row r="5953" spans="1:15" x14ac:dyDescent="0.25">
      <c r="A5953">
        <v>1979</v>
      </c>
      <c r="B5953">
        <v>3</v>
      </c>
      <c r="C5953" s="2">
        <v>0.47847222222222219</v>
      </c>
      <c r="D5953">
        <v>1</v>
      </c>
      <c r="E5953">
        <v>10</v>
      </c>
      <c r="F5953" t="s">
        <v>3339</v>
      </c>
      <c r="G5953" t="s">
        <v>5547</v>
      </c>
      <c r="H5953">
        <v>21</v>
      </c>
      <c r="I5953">
        <v>15</v>
      </c>
      <c r="J5953">
        <v>0.87</v>
      </c>
      <c r="K5953">
        <v>0.46</v>
      </c>
      <c r="L5953">
        <v>21.4</v>
      </c>
      <c r="M5953" t="str">
        <f t="shared" si="278"/>
        <v/>
      </c>
      <c r="N5953" s="12" t="str">
        <f t="shared" si="279"/>
        <v/>
      </c>
      <c r="O5953" t="str">
        <f t="shared" si="280"/>
        <v/>
      </c>
    </row>
    <row r="5954" spans="1:15" x14ac:dyDescent="0.25">
      <c r="A5954">
        <v>1979</v>
      </c>
      <c r="B5954">
        <v>3</v>
      </c>
      <c r="C5954" s="2">
        <v>0.45555555555555555</v>
      </c>
      <c r="D5954">
        <v>2</v>
      </c>
      <c r="E5954">
        <v>9</v>
      </c>
      <c r="F5954" t="s">
        <v>3389</v>
      </c>
      <c r="G5954" t="s">
        <v>5554</v>
      </c>
      <c r="H5954">
        <v>21</v>
      </c>
      <c r="I5954">
        <v>15</v>
      </c>
      <c r="J5954">
        <v>0.46</v>
      </c>
      <c r="K5954">
        <v>0.7</v>
      </c>
      <c r="L5954">
        <v>22.1</v>
      </c>
      <c r="M5954" t="str">
        <f t="shared" si="278"/>
        <v/>
      </c>
      <c r="N5954" s="12" t="str">
        <f t="shared" si="279"/>
        <v/>
      </c>
      <c r="O5954" t="str">
        <f t="shared" si="280"/>
        <v/>
      </c>
    </row>
    <row r="5955" spans="1:15" x14ac:dyDescent="0.25">
      <c r="A5955">
        <v>1979</v>
      </c>
      <c r="B5955">
        <v>3</v>
      </c>
      <c r="C5955" s="2">
        <v>0.43263888888888885</v>
      </c>
      <c r="D5955">
        <v>3</v>
      </c>
      <c r="E5955">
        <v>2</v>
      </c>
      <c r="F5955" t="s">
        <v>3885</v>
      </c>
      <c r="G5955" t="s">
        <v>5553</v>
      </c>
      <c r="H5955">
        <v>21</v>
      </c>
      <c r="I5955">
        <v>15</v>
      </c>
      <c r="J5955">
        <v>0.7</v>
      </c>
      <c r="K5955">
        <v>-0.91</v>
      </c>
      <c r="L5955">
        <v>16.899999999999999</v>
      </c>
      <c r="M5955" t="str">
        <f t="shared" si="278"/>
        <v/>
      </c>
      <c r="N5955" s="12" t="str">
        <f t="shared" si="279"/>
        <v/>
      </c>
      <c r="O5955" t="str">
        <f t="shared" si="280"/>
        <v/>
      </c>
    </row>
    <row r="5956" spans="1:15" x14ac:dyDescent="0.25">
      <c r="A5956">
        <v>1979</v>
      </c>
      <c r="B5956">
        <v>3</v>
      </c>
      <c r="C5956" s="2">
        <v>0.40972222222222227</v>
      </c>
      <c r="D5956">
        <v>4</v>
      </c>
      <c r="E5956">
        <v>2</v>
      </c>
      <c r="F5956" t="s">
        <v>3885</v>
      </c>
      <c r="G5956" t="s">
        <v>5552</v>
      </c>
      <c r="H5956">
        <v>21</v>
      </c>
      <c r="I5956">
        <v>15</v>
      </c>
      <c r="J5956">
        <v>-0.91</v>
      </c>
      <c r="K5956">
        <v>-0.54</v>
      </c>
      <c r="L5956">
        <v>17.8</v>
      </c>
      <c r="M5956" t="str">
        <f t="shared" ref="M5956:M6019" si="281">IF(AND(H5956=H5955,I5956=I5955),"",$B5956)</f>
        <v/>
      </c>
      <c r="N5956" s="12" t="str">
        <f t="shared" ref="N5956:N6019" si="282">IF(NOT(ISNUMBER(M5956)),"",
IF(AND($C5956=0.625,$B5956=1),TIME(0,0,0),
(($C$3-C5956)+0.625*(B5956-1))/60))</f>
        <v/>
      </c>
      <c r="O5956" t="str">
        <f t="shared" ref="O5956:O6019" si="283">IF(N5956&lt;&gt;"",ABS(H5956-I5956),"")</f>
        <v/>
      </c>
    </row>
    <row r="5957" spans="1:15" x14ac:dyDescent="0.25">
      <c r="A5957">
        <v>1979</v>
      </c>
      <c r="B5957">
        <v>3</v>
      </c>
      <c r="C5957" s="2">
        <v>0.38541666666666669</v>
      </c>
      <c r="D5957">
        <v>1</v>
      </c>
      <c r="E5957">
        <v>10</v>
      </c>
      <c r="F5957" t="s">
        <v>1002</v>
      </c>
      <c r="G5957" t="s">
        <v>5551</v>
      </c>
      <c r="H5957">
        <v>21</v>
      </c>
      <c r="I5957">
        <v>15</v>
      </c>
      <c r="J5957">
        <v>0.54</v>
      </c>
      <c r="K5957">
        <v>-0.27</v>
      </c>
      <c r="L5957">
        <v>20.2</v>
      </c>
      <c r="M5957" t="str">
        <f t="shared" si="281"/>
        <v/>
      </c>
      <c r="N5957" s="12" t="str">
        <f t="shared" si="282"/>
        <v/>
      </c>
      <c r="O5957" t="str">
        <f t="shared" si="283"/>
        <v/>
      </c>
    </row>
    <row r="5958" spans="1:15" x14ac:dyDescent="0.25">
      <c r="A5958">
        <v>1979</v>
      </c>
      <c r="B5958">
        <v>3</v>
      </c>
      <c r="C5958" s="2">
        <v>0.37152777777777773</v>
      </c>
      <c r="D5958">
        <v>2</v>
      </c>
      <c r="E5958">
        <v>12</v>
      </c>
      <c r="F5958" t="s">
        <v>681</v>
      </c>
      <c r="G5958" t="s">
        <v>5486</v>
      </c>
      <c r="H5958">
        <v>21</v>
      </c>
      <c r="I5958">
        <v>15</v>
      </c>
      <c r="J5958">
        <v>-0.27</v>
      </c>
      <c r="K5958">
        <v>-0.82</v>
      </c>
      <c r="L5958">
        <v>22</v>
      </c>
      <c r="M5958" t="str">
        <f t="shared" si="281"/>
        <v/>
      </c>
      <c r="N5958" s="12" t="str">
        <f t="shared" si="282"/>
        <v/>
      </c>
      <c r="O5958" t="str">
        <f t="shared" si="283"/>
        <v/>
      </c>
    </row>
    <row r="5959" spans="1:15" x14ac:dyDescent="0.25">
      <c r="A5959">
        <v>1979</v>
      </c>
      <c r="B5959">
        <v>3</v>
      </c>
      <c r="C5959" s="2">
        <v>0.3576388888888889</v>
      </c>
      <c r="D5959">
        <v>3</v>
      </c>
      <c r="E5959">
        <v>11</v>
      </c>
      <c r="F5959" t="s">
        <v>662</v>
      </c>
      <c r="H5959">
        <v>21</v>
      </c>
      <c r="I5959">
        <v>15</v>
      </c>
      <c r="J5959">
        <v>-0.82</v>
      </c>
      <c r="K5959">
        <v>-1.64</v>
      </c>
      <c r="L5959">
        <v>24.9</v>
      </c>
      <c r="M5959" t="str">
        <f t="shared" si="281"/>
        <v/>
      </c>
      <c r="N5959" s="12" t="str">
        <f t="shared" si="282"/>
        <v/>
      </c>
      <c r="O5959" t="str">
        <f t="shared" si="283"/>
        <v/>
      </c>
    </row>
    <row r="5960" spans="1:15" x14ac:dyDescent="0.25">
      <c r="A5960">
        <v>1979</v>
      </c>
      <c r="B5960">
        <v>3</v>
      </c>
      <c r="C5960" s="2">
        <v>0.34375</v>
      </c>
      <c r="D5960">
        <v>3</v>
      </c>
      <c r="E5960">
        <v>16</v>
      </c>
      <c r="F5960" t="s">
        <v>999</v>
      </c>
      <c r="G5960" t="s">
        <v>5496</v>
      </c>
      <c r="H5960">
        <v>21</v>
      </c>
      <c r="I5960">
        <v>15</v>
      </c>
      <c r="J5960">
        <v>-1.64</v>
      </c>
      <c r="K5960">
        <v>-2.2400000000000002</v>
      </c>
      <c r="L5960">
        <v>27.1</v>
      </c>
      <c r="M5960" t="str">
        <f t="shared" si="281"/>
        <v/>
      </c>
      <c r="N5960" s="12" t="str">
        <f t="shared" si="282"/>
        <v/>
      </c>
      <c r="O5960" t="str">
        <f t="shared" si="283"/>
        <v/>
      </c>
    </row>
    <row r="5961" spans="1:15" x14ac:dyDescent="0.25">
      <c r="A5961">
        <v>1979</v>
      </c>
      <c r="B5961">
        <v>3</v>
      </c>
      <c r="C5961" s="2">
        <v>0.3298611111111111</v>
      </c>
      <c r="D5961">
        <v>4</v>
      </c>
      <c r="E5961">
        <v>16</v>
      </c>
      <c r="F5961" t="s">
        <v>999</v>
      </c>
      <c r="G5961" t="s">
        <v>5550</v>
      </c>
      <c r="H5961">
        <v>21</v>
      </c>
      <c r="I5961">
        <v>15</v>
      </c>
      <c r="J5961">
        <v>-2.2400000000000002</v>
      </c>
      <c r="K5961">
        <v>-2.79</v>
      </c>
      <c r="L5961">
        <v>29.3</v>
      </c>
      <c r="M5961" t="str">
        <f t="shared" si="281"/>
        <v/>
      </c>
      <c r="N5961" s="12" t="str">
        <f t="shared" si="282"/>
        <v/>
      </c>
      <c r="O5961" t="str">
        <f t="shared" si="283"/>
        <v/>
      </c>
    </row>
    <row r="5962" spans="1:15" x14ac:dyDescent="0.25">
      <c r="A5962">
        <v>1979</v>
      </c>
      <c r="B5962">
        <v>3</v>
      </c>
      <c r="C5962" s="2">
        <v>0.31319444444444444</v>
      </c>
      <c r="D5962">
        <v>1</v>
      </c>
      <c r="E5962">
        <v>10</v>
      </c>
      <c r="F5962" t="s">
        <v>1059</v>
      </c>
      <c r="G5962" t="s">
        <v>5510</v>
      </c>
      <c r="H5962">
        <v>21</v>
      </c>
      <c r="I5962">
        <v>15</v>
      </c>
      <c r="J5962">
        <v>2.79</v>
      </c>
      <c r="K5962">
        <v>2.2400000000000002</v>
      </c>
      <c r="L5962">
        <v>26.9</v>
      </c>
      <c r="M5962" t="str">
        <f t="shared" si="281"/>
        <v/>
      </c>
      <c r="N5962" s="12" t="str">
        <f t="shared" si="282"/>
        <v/>
      </c>
      <c r="O5962" t="str">
        <f t="shared" si="283"/>
        <v/>
      </c>
    </row>
    <row r="5963" spans="1:15" x14ac:dyDescent="0.25">
      <c r="A5963">
        <v>1979</v>
      </c>
      <c r="B5963">
        <v>3</v>
      </c>
      <c r="C5963" s="2">
        <v>0.30763888888888891</v>
      </c>
      <c r="D5963">
        <v>2</v>
      </c>
      <c r="E5963">
        <v>10</v>
      </c>
      <c r="F5963" t="s">
        <v>1059</v>
      </c>
      <c r="G5963" t="s">
        <v>5549</v>
      </c>
      <c r="H5963">
        <v>21</v>
      </c>
      <c r="I5963">
        <v>15</v>
      </c>
      <c r="J5963">
        <v>2.2400000000000002</v>
      </c>
      <c r="K5963">
        <v>2.08</v>
      </c>
      <c r="L5963">
        <v>26.3</v>
      </c>
      <c r="M5963" t="str">
        <f t="shared" si="281"/>
        <v/>
      </c>
      <c r="N5963" s="12" t="str">
        <f t="shared" si="282"/>
        <v/>
      </c>
      <c r="O5963" t="str">
        <f t="shared" si="283"/>
        <v/>
      </c>
    </row>
    <row r="5964" spans="1:15" x14ac:dyDescent="0.25">
      <c r="A5964">
        <v>1979</v>
      </c>
      <c r="B5964">
        <v>3</v>
      </c>
      <c r="C5964" s="2">
        <v>0.28055555555555556</v>
      </c>
      <c r="D5964">
        <v>3</v>
      </c>
      <c r="E5964">
        <v>6</v>
      </c>
      <c r="F5964" t="s">
        <v>609</v>
      </c>
      <c r="G5964" t="s">
        <v>5548</v>
      </c>
      <c r="H5964">
        <v>21</v>
      </c>
      <c r="I5964">
        <v>15</v>
      </c>
      <c r="J5964">
        <v>2.08</v>
      </c>
      <c r="K5964">
        <v>3.58</v>
      </c>
      <c r="L5964">
        <v>32.5</v>
      </c>
      <c r="M5964" t="str">
        <f t="shared" si="281"/>
        <v/>
      </c>
      <c r="N5964" s="12" t="str">
        <f t="shared" si="282"/>
        <v/>
      </c>
      <c r="O5964" t="str">
        <f t="shared" si="283"/>
        <v/>
      </c>
    </row>
    <row r="5965" spans="1:15" x14ac:dyDescent="0.25">
      <c r="A5965">
        <v>1979</v>
      </c>
      <c r="B5965">
        <v>3</v>
      </c>
      <c r="C5965" s="2">
        <v>0.25347222222222221</v>
      </c>
      <c r="D5965">
        <v>1</v>
      </c>
      <c r="E5965">
        <v>10</v>
      </c>
      <c r="F5965" t="s">
        <v>554</v>
      </c>
      <c r="G5965" t="s">
        <v>5547</v>
      </c>
      <c r="H5965">
        <v>21</v>
      </c>
      <c r="I5965">
        <v>15</v>
      </c>
      <c r="J5965">
        <v>3.58</v>
      </c>
      <c r="K5965">
        <v>3.17</v>
      </c>
      <c r="L5965">
        <v>30.6</v>
      </c>
      <c r="M5965" t="str">
        <f t="shared" si="281"/>
        <v/>
      </c>
      <c r="N5965" s="12" t="str">
        <f t="shared" si="282"/>
        <v/>
      </c>
      <c r="O5965" t="str">
        <f t="shared" si="283"/>
        <v/>
      </c>
    </row>
    <row r="5966" spans="1:15" x14ac:dyDescent="0.25">
      <c r="A5966">
        <v>1979</v>
      </c>
      <c r="B5966">
        <v>3</v>
      </c>
      <c r="C5966" s="2">
        <v>0.22638888888888889</v>
      </c>
      <c r="D5966">
        <v>2</v>
      </c>
      <c r="E5966">
        <v>9</v>
      </c>
      <c r="F5966" t="s">
        <v>552</v>
      </c>
      <c r="G5966" t="s">
        <v>5546</v>
      </c>
      <c r="H5966">
        <v>21</v>
      </c>
      <c r="I5966">
        <v>15</v>
      </c>
      <c r="J5966">
        <v>3.17</v>
      </c>
      <c r="K5966">
        <v>3.4</v>
      </c>
      <c r="L5966">
        <v>31.5</v>
      </c>
      <c r="M5966" t="str">
        <f t="shared" si="281"/>
        <v/>
      </c>
      <c r="N5966" s="12" t="str">
        <f t="shared" si="282"/>
        <v/>
      </c>
      <c r="O5966" t="str">
        <f t="shared" si="283"/>
        <v/>
      </c>
    </row>
    <row r="5967" spans="1:15" x14ac:dyDescent="0.25">
      <c r="A5967">
        <v>1979</v>
      </c>
      <c r="B5967">
        <v>3</v>
      </c>
      <c r="C5967" s="2">
        <v>0.19930555555555554</v>
      </c>
      <c r="D5967">
        <v>3</v>
      </c>
      <c r="E5967">
        <v>2</v>
      </c>
      <c r="F5967" t="s">
        <v>681</v>
      </c>
      <c r="G5967" t="s">
        <v>5545</v>
      </c>
      <c r="H5967">
        <v>21</v>
      </c>
      <c r="I5967">
        <v>15</v>
      </c>
      <c r="J5967">
        <v>3.4</v>
      </c>
      <c r="K5967">
        <v>4.4400000000000004</v>
      </c>
      <c r="L5967">
        <v>36.299999999999997</v>
      </c>
      <c r="M5967" t="str">
        <f t="shared" si="281"/>
        <v/>
      </c>
      <c r="N5967" s="12" t="str">
        <f t="shared" si="282"/>
        <v/>
      </c>
      <c r="O5967" t="str">
        <f t="shared" si="283"/>
        <v/>
      </c>
    </row>
    <row r="5968" spans="1:15" x14ac:dyDescent="0.25">
      <c r="A5968">
        <v>1979</v>
      </c>
      <c r="B5968">
        <v>3</v>
      </c>
      <c r="C5968" s="2">
        <v>0.17222222222222225</v>
      </c>
      <c r="D5968">
        <v>1</v>
      </c>
      <c r="E5968">
        <v>10</v>
      </c>
      <c r="F5968" t="s">
        <v>606</v>
      </c>
      <c r="G5968" t="s">
        <v>5514</v>
      </c>
      <c r="H5968">
        <v>21</v>
      </c>
      <c r="I5968">
        <v>15</v>
      </c>
      <c r="J5968">
        <v>4.4400000000000004</v>
      </c>
      <c r="K5968">
        <v>3.85</v>
      </c>
      <c r="L5968">
        <v>33.4</v>
      </c>
      <c r="M5968" t="str">
        <f t="shared" si="281"/>
        <v/>
      </c>
      <c r="N5968" s="12" t="str">
        <f t="shared" si="282"/>
        <v/>
      </c>
      <c r="O5968" t="str">
        <f t="shared" si="283"/>
        <v/>
      </c>
    </row>
    <row r="5969" spans="1:15" x14ac:dyDescent="0.25">
      <c r="A5969">
        <v>1979</v>
      </c>
      <c r="B5969">
        <v>3</v>
      </c>
      <c r="C5969" s="2">
        <v>0.14305555555555557</v>
      </c>
      <c r="D5969">
        <v>2</v>
      </c>
      <c r="E5969">
        <v>10</v>
      </c>
      <c r="F5969" t="s">
        <v>606</v>
      </c>
      <c r="G5969" t="s">
        <v>5544</v>
      </c>
      <c r="H5969">
        <v>21</v>
      </c>
      <c r="I5969">
        <v>15</v>
      </c>
      <c r="J5969">
        <v>3.85</v>
      </c>
      <c r="K5969">
        <v>4.34</v>
      </c>
      <c r="L5969">
        <v>35.700000000000003</v>
      </c>
      <c r="M5969" t="str">
        <f t="shared" si="281"/>
        <v/>
      </c>
      <c r="N5969" s="12" t="str">
        <f t="shared" si="282"/>
        <v/>
      </c>
      <c r="O5969" t="str">
        <f t="shared" si="283"/>
        <v/>
      </c>
    </row>
    <row r="5970" spans="1:15" x14ac:dyDescent="0.25">
      <c r="A5970">
        <v>1979</v>
      </c>
      <c r="B5970">
        <v>3</v>
      </c>
      <c r="C5970" s="2">
        <v>0.11527777777777777</v>
      </c>
      <c r="D5970">
        <v>3</v>
      </c>
      <c r="E5970">
        <v>3</v>
      </c>
      <c r="F5970" t="s">
        <v>1007</v>
      </c>
      <c r="G5970" t="s">
        <v>5543</v>
      </c>
      <c r="H5970">
        <v>21</v>
      </c>
      <c r="I5970">
        <v>15</v>
      </c>
      <c r="J5970">
        <v>4.34</v>
      </c>
      <c r="K5970">
        <v>2.86</v>
      </c>
      <c r="L5970">
        <v>28.5</v>
      </c>
      <c r="M5970" t="str">
        <f t="shared" si="281"/>
        <v/>
      </c>
      <c r="N5970" s="12" t="str">
        <f t="shared" si="282"/>
        <v/>
      </c>
      <c r="O5970" t="str">
        <f t="shared" si="283"/>
        <v/>
      </c>
    </row>
    <row r="5971" spans="1:15" x14ac:dyDescent="0.25">
      <c r="A5971">
        <v>1979</v>
      </c>
      <c r="B5971">
        <v>3</v>
      </c>
      <c r="C5971" s="2">
        <v>0.11180555555555556</v>
      </c>
      <c r="D5971">
        <v>4</v>
      </c>
      <c r="E5971">
        <v>3</v>
      </c>
      <c r="F5971" t="s">
        <v>1007</v>
      </c>
      <c r="G5971" t="s">
        <v>5542</v>
      </c>
      <c r="H5971">
        <v>21</v>
      </c>
      <c r="I5971">
        <v>18</v>
      </c>
      <c r="J5971">
        <v>2.86</v>
      </c>
      <c r="K5971">
        <v>3</v>
      </c>
      <c r="L5971">
        <v>29.1</v>
      </c>
      <c r="M5971">
        <f t="shared" si="281"/>
        <v>3</v>
      </c>
      <c r="N5971" s="12">
        <f t="shared" si="282"/>
        <v>2.9386574074074072E-2</v>
      </c>
      <c r="O5971">
        <f t="shared" si="283"/>
        <v>3</v>
      </c>
    </row>
    <row r="5972" spans="1:15" x14ac:dyDescent="0.25">
      <c r="A5972">
        <v>1979</v>
      </c>
      <c r="B5972">
        <v>3</v>
      </c>
      <c r="C5972" s="2">
        <v>0.10833333333333334</v>
      </c>
      <c r="G5972" t="s">
        <v>5541</v>
      </c>
      <c r="H5972">
        <v>21</v>
      </c>
      <c r="I5972">
        <v>18</v>
      </c>
      <c r="J5972">
        <v>0</v>
      </c>
      <c r="K5972">
        <v>0.87</v>
      </c>
      <c r="L5972">
        <v>25.1</v>
      </c>
      <c r="M5972" t="str">
        <f t="shared" si="281"/>
        <v/>
      </c>
      <c r="N5972" s="12" t="str">
        <f t="shared" si="282"/>
        <v/>
      </c>
      <c r="O5972" t="str">
        <f t="shared" si="283"/>
        <v/>
      </c>
    </row>
    <row r="5973" spans="1:15" x14ac:dyDescent="0.25">
      <c r="A5973">
        <v>1979</v>
      </c>
      <c r="B5973">
        <v>3</v>
      </c>
      <c r="C5973" s="2">
        <v>0.10416666666666667</v>
      </c>
      <c r="D5973">
        <v>1</v>
      </c>
      <c r="E5973">
        <v>10</v>
      </c>
      <c r="F5973" t="s">
        <v>552</v>
      </c>
      <c r="G5973" t="s">
        <v>5410</v>
      </c>
      <c r="H5973">
        <v>21</v>
      </c>
      <c r="I5973">
        <v>18</v>
      </c>
      <c r="J5973">
        <v>0.87</v>
      </c>
      <c r="K5973">
        <v>0.73</v>
      </c>
      <c r="L5973">
        <v>25.7</v>
      </c>
      <c r="M5973" t="str">
        <f t="shared" si="281"/>
        <v/>
      </c>
      <c r="N5973" s="12" t="str">
        <f t="shared" si="282"/>
        <v/>
      </c>
      <c r="O5973" t="str">
        <f t="shared" si="283"/>
        <v/>
      </c>
    </row>
    <row r="5974" spans="1:15" x14ac:dyDescent="0.25">
      <c r="A5974">
        <v>1979</v>
      </c>
      <c r="B5974">
        <v>3</v>
      </c>
      <c r="C5974" s="2">
        <v>8.4722222222222213E-2</v>
      </c>
      <c r="D5974">
        <v>2</v>
      </c>
      <c r="E5974">
        <v>7</v>
      </c>
      <c r="F5974" t="s">
        <v>1616</v>
      </c>
      <c r="G5974" t="s">
        <v>5530</v>
      </c>
      <c r="H5974">
        <v>21</v>
      </c>
      <c r="I5974">
        <v>18</v>
      </c>
      <c r="J5974">
        <v>0.73</v>
      </c>
      <c r="K5974">
        <v>0.04</v>
      </c>
      <c r="L5974">
        <v>28.7</v>
      </c>
      <c r="M5974" t="str">
        <f t="shared" si="281"/>
        <v/>
      </c>
      <c r="N5974" s="12" t="str">
        <f t="shared" si="282"/>
        <v/>
      </c>
      <c r="O5974" t="str">
        <f t="shared" si="283"/>
        <v/>
      </c>
    </row>
    <row r="5975" spans="1:15" x14ac:dyDescent="0.25">
      <c r="A5975">
        <v>1979</v>
      </c>
      <c r="B5975">
        <v>3</v>
      </c>
      <c r="C5975" s="2">
        <v>6.5277777777777782E-2</v>
      </c>
      <c r="D5975">
        <v>3</v>
      </c>
      <c r="E5975">
        <v>7</v>
      </c>
      <c r="F5975" t="s">
        <v>1616</v>
      </c>
      <c r="G5975" t="s">
        <v>5540</v>
      </c>
      <c r="H5975">
        <v>21</v>
      </c>
      <c r="I5975">
        <v>18</v>
      </c>
      <c r="J5975">
        <v>0.04</v>
      </c>
      <c r="K5975">
        <v>1.86</v>
      </c>
      <c r="L5975">
        <v>20.5</v>
      </c>
      <c r="M5975" t="str">
        <f t="shared" si="281"/>
        <v/>
      </c>
      <c r="N5975" s="12" t="str">
        <f t="shared" si="282"/>
        <v/>
      </c>
      <c r="O5975" t="str">
        <f t="shared" si="283"/>
        <v/>
      </c>
    </row>
    <row r="5976" spans="1:15" x14ac:dyDescent="0.25">
      <c r="A5976">
        <v>1979</v>
      </c>
      <c r="B5976">
        <v>3</v>
      </c>
      <c r="C5976" s="2">
        <v>4.9305555555555554E-2</v>
      </c>
      <c r="D5976">
        <v>1</v>
      </c>
      <c r="E5976">
        <v>10</v>
      </c>
      <c r="F5976" t="s">
        <v>556</v>
      </c>
      <c r="G5976" t="s">
        <v>5496</v>
      </c>
      <c r="H5976">
        <v>21</v>
      </c>
      <c r="I5976">
        <v>18</v>
      </c>
      <c r="J5976">
        <v>1.86</v>
      </c>
      <c r="K5976">
        <v>1.32</v>
      </c>
      <c r="L5976">
        <v>22.6</v>
      </c>
      <c r="M5976" t="str">
        <f t="shared" si="281"/>
        <v/>
      </c>
      <c r="N5976" s="12" t="str">
        <f t="shared" si="282"/>
        <v/>
      </c>
      <c r="O5976" t="str">
        <f t="shared" si="283"/>
        <v/>
      </c>
    </row>
    <row r="5977" spans="1:15" x14ac:dyDescent="0.25">
      <c r="A5977">
        <v>1979</v>
      </c>
      <c r="B5977">
        <v>3</v>
      </c>
      <c r="C5977" s="2">
        <v>3.5416666666666666E-2</v>
      </c>
      <c r="D5977">
        <v>2</v>
      </c>
      <c r="E5977">
        <v>10</v>
      </c>
      <c r="F5977" t="s">
        <v>556</v>
      </c>
      <c r="G5977" t="s">
        <v>5496</v>
      </c>
      <c r="H5977">
        <v>21</v>
      </c>
      <c r="I5977">
        <v>18</v>
      </c>
      <c r="J5977">
        <v>1.32</v>
      </c>
      <c r="K5977">
        <v>0.63</v>
      </c>
      <c r="L5977">
        <v>25.6</v>
      </c>
      <c r="M5977" t="str">
        <f t="shared" si="281"/>
        <v/>
      </c>
      <c r="N5977" s="12" t="str">
        <f t="shared" si="282"/>
        <v/>
      </c>
      <c r="O5977" t="str">
        <f t="shared" si="283"/>
        <v/>
      </c>
    </row>
    <row r="5978" spans="1:15" x14ac:dyDescent="0.25">
      <c r="A5978">
        <v>1979</v>
      </c>
      <c r="B5978">
        <v>3</v>
      </c>
      <c r="C5978" s="2">
        <v>3.0555555555555555E-2</v>
      </c>
      <c r="D5978">
        <v>3</v>
      </c>
      <c r="E5978">
        <v>10</v>
      </c>
      <c r="F5978" t="s">
        <v>556</v>
      </c>
      <c r="G5978" t="s">
        <v>5539</v>
      </c>
      <c r="H5978">
        <v>21</v>
      </c>
      <c r="I5978">
        <v>18</v>
      </c>
      <c r="J5978">
        <v>0.63</v>
      </c>
      <c r="K5978">
        <v>-0.65</v>
      </c>
      <c r="L5978">
        <v>31.8</v>
      </c>
      <c r="M5978" t="str">
        <f t="shared" si="281"/>
        <v/>
      </c>
      <c r="N5978" s="12" t="str">
        <f t="shared" si="282"/>
        <v/>
      </c>
      <c r="O5978" t="str">
        <f t="shared" si="283"/>
        <v/>
      </c>
    </row>
    <row r="5979" spans="1:15" x14ac:dyDescent="0.25">
      <c r="A5979">
        <v>1979</v>
      </c>
      <c r="B5979">
        <v>3</v>
      </c>
      <c r="C5979" s="2">
        <v>1.8749999999999999E-2</v>
      </c>
      <c r="D5979">
        <v>4</v>
      </c>
      <c r="E5979">
        <v>13</v>
      </c>
      <c r="F5979" t="s">
        <v>628</v>
      </c>
      <c r="G5979" t="s">
        <v>5538</v>
      </c>
      <c r="H5979">
        <v>21</v>
      </c>
      <c r="I5979">
        <v>18</v>
      </c>
      <c r="J5979">
        <v>-0.65</v>
      </c>
      <c r="K5979">
        <v>-0.81</v>
      </c>
      <c r="L5979">
        <v>32.6</v>
      </c>
      <c r="M5979" t="str">
        <f t="shared" si="281"/>
        <v/>
      </c>
      <c r="N5979" s="12" t="str">
        <f t="shared" si="282"/>
        <v/>
      </c>
      <c r="O5979" t="str">
        <f t="shared" si="283"/>
        <v/>
      </c>
    </row>
    <row r="5980" spans="1:15" x14ac:dyDescent="0.25">
      <c r="A5980">
        <v>1979</v>
      </c>
      <c r="B5980">
        <v>3</v>
      </c>
      <c r="C5980" s="2">
        <v>6.2499999999999995E-3</v>
      </c>
      <c r="D5980">
        <v>1</v>
      </c>
      <c r="E5980">
        <v>10</v>
      </c>
      <c r="F5980" t="s">
        <v>3342</v>
      </c>
      <c r="G5980" t="s">
        <v>5537</v>
      </c>
      <c r="H5980">
        <v>21</v>
      </c>
      <c r="I5980">
        <v>18</v>
      </c>
      <c r="J5980">
        <v>0.81</v>
      </c>
      <c r="K5980">
        <v>0.53</v>
      </c>
      <c r="L5980">
        <v>31</v>
      </c>
      <c r="M5980" t="str">
        <f t="shared" si="281"/>
        <v/>
      </c>
      <c r="N5980" s="12" t="str">
        <f t="shared" si="282"/>
        <v/>
      </c>
      <c r="O5980" t="str">
        <f t="shared" si="283"/>
        <v/>
      </c>
    </row>
    <row r="5981" spans="1:15" x14ac:dyDescent="0.25">
      <c r="A5981">
        <v>1979</v>
      </c>
      <c r="B5981">
        <v>4</v>
      </c>
      <c r="C5981" s="2">
        <v>0.625</v>
      </c>
      <c r="D5981">
        <v>2</v>
      </c>
      <c r="E5981">
        <v>8</v>
      </c>
      <c r="F5981" t="s">
        <v>3389</v>
      </c>
      <c r="G5981" t="s">
        <v>5536</v>
      </c>
      <c r="H5981">
        <v>21</v>
      </c>
      <c r="I5981">
        <v>18</v>
      </c>
      <c r="J5981">
        <v>0.53</v>
      </c>
      <c r="K5981">
        <v>-0.16</v>
      </c>
      <c r="L5981">
        <v>27.5</v>
      </c>
      <c r="M5981" t="str">
        <f t="shared" si="281"/>
        <v/>
      </c>
      <c r="N5981" s="12" t="str">
        <f t="shared" si="282"/>
        <v/>
      </c>
      <c r="O5981" t="str">
        <f t="shared" si="283"/>
        <v/>
      </c>
    </row>
    <row r="5982" spans="1:15" x14ac:dyDescent="0.25">
      <c r="A5982">
        <v>1979</v>
      </c>
      <c r="B5982">
        <v>4</v>
      </c>
      <c r="C5982" s="2">
        <v>0.62222222222222223</v>
      </c>
      <c r="D5982">
        <v>3</v>
      </c>
      <c r="E5982">
        <v>8</v>
      </c>
      <c r="F5982" t="s">
        <v>3389</v>
      </c>
      <c r="G5982" t="s">
        <v>5535</v>
      </c>
      <c r="H5982">
        <v>21</v>
      </c>
      <c r="I5982">
        <v>18</v>
      </c>
      <c r="J5982">
        <v>-0.16</v>
      </c>
      <c r="K5982">
        <v>1.8</v>
      </c>
      <c r="L5982">
        <v>37.9</v>
      </c>
      <c r="M5982" t="str">
        <f t="shared" si="281"/>
        <v/>
      </c>
      <c r="N5982" s="12" t="str">
        <f t="shared" si="282"/>
        <v/>
      </c>
      <c r="O5982" t="str">
        <f t="shared" si="283"/>
        <v/>
      </c>
    </row>
    <row r="5983" spans="1:15" x14ac:dyDescent="0.25">
      <c r="A5983">
        <v>1979</v>
      </c>
      <c r="B5983">
        <v>4</v>
      </c>
      <c r="C5983" s="2">
        <v>0.59722222222222221</v>
      </c>
      <c r="D5983">
        <v>1</v>
      </c>
      <c r="E5983">
        <v>10</v>
      </c>
      <c r="F5983" t="s">
        <v>3699</v>
      </c>
      <c r="G5983" t="s">
        <v>5534</v>
      </c>
      <c r="H5983">
        <v>21</v>
      </c>
      <c r="I5983">
        <v>18</v>
      </c>
      <c r="J5983">
        <v>1.8</v>
      </c>
      <c r="K5983">
        <v>1.25</v>
      </c>
      <c r="L5983">
        <v>34.700000000000003</v>
      </c>
      <c r="M5983" t="str">
        <f t="shared" si="281"/>
        <v/>
      </c>
      <c r="N5983" s="12" t="str">
        <f t="shared" si="282"/>
        <v/>
      </c>
      <c r="O5983" t="str">
        <f t="shared" si="283"/>
        <v/>
      </c>
    </row>
    <row r="5984" spans="1:15" x14ac:dyDescent="0.25">
      <c r="A5984">
        <v>1979</v>
      </c>
      <c r="B5984">
        <v>4</v>
      </c>
      <c r="C5984" s="2">
        <v>0.57222222222222219</v>
      </c>
      <c r="D5984">
        <v>2</v>
      </c>
      <c r="E5984">
        <v>10</v>
      </c>
      <c r="F5984" t="s">
        <v>3699</v>
      </c>
      <c r="G5984" t="s">
        <v>5533</v>
      </c>
      <c r="H5984">
        <v>21</v>
      </c>
      <c r="I5984">
        <v>18</v>
      </c>
      <c r="J5984">
        <v>1.25</v>
      </c>
      <c r="K5984">
        <v>1.22</v>
      </c>
      <c r="L5984">
        <v>34.5</v>
      </c>
      <c r="M5984" t="str">
        <f t="shared" si="281"/>
        <v/>
      </c>
      <c r="N5984" s="12" t="str">
        <f t="shared" si="282"/>
        <v/>
      </c>
      <c r="O5984" t="str">
        <f t="shared" si="283"/>
        <v/>
      </c>
    </row>
    <row r="5985" spans="1:15" x14ac:dyDescent="0.25">
      <c r="A5985">
        <v>1979</v>
      </c>
      <c r="B5985">
        <v>4</v>
      </c>
      <c r="C5985" s="2">
        <v>0.54722222222222217</v>
      </c>
      <c r="D5985">
        <v>3</v>
      </c>
      <c r="E5985">
        <v>5</v>
      </c>
      <c r="F5985" t="s">
        <v>3644</v>
      </c>
      <c r="G5985" t="s">
        <v>5532</v>
      </c>
      <c r="H5985">
        <v>21</v>
      </c>
      <c r="I5985">
        <v>18</v>
      </c>
      <c r="J5985">
        <v>1.22</v>
      </c>
      <c r="K5985">
        <v>-0.19</v>
      </c>
      <c r="L5985">
        <v>26.5</v>
      </c>
      <c r="M5985" t="str">
        <f t="shared" si="281"/>
        <v/>
      </c>
      <c r="N5985" s="12" t="str">
        <f t="shared" si="282"/>
        <v/>
      </c>
      <c r="O5985" t="str">
        <f t="shared" si="283"/>
        <v/>
      </c>
    </row>
    <row r="5986" spans="1:15" x14ac:dyDescent="0.25">
      <c r="A5986">
        <v>1979</v>
      </c>
      <c r="B5986">
        <v>4</v>
      </c>
      <c r="C5986" s="2">
        <v>0.52013888888888882</v>
      </c>
      <c r="D5986">
        <v>4</v>
      </c>
      <c r="E5986">
        <v>5</v>
      </c>
      <c r="F5986" t="s">
        <v>3644</v>
      </c>
      <c r="H5986">
        <v>21</v>
      </c>
      <c r="I5986">
        <v>18</v>
      </c>
      <c r="J5986">
        <v>-0.19</v>
      </c>
      <c r="K5986">
        <v>-0.52</v>
      </c>
      <c r="L5986">
        <v>24.5</v>
      </c>
      <c r="M5986" t="str">
        <f t="shared" si="281"/>
        <v/>
      </c>
      <c r="N5986" s="12" t="str">
        <f t="shared" si="282"/>
        <v/>
      </c>
      <c r="O5986" t="str">
        <f t="shared" si="283"/>
        <v/>
      </c>
    </row>
    <row r="5987" spans="1:15" x14ac:dyDescent="0.25">
      <c r="A5987">
        <v>1979</v>
      </c>
      <c r="B5987">
        <v>4</v>
      </c>
      <c r="C5987" s="2">
        <v>0.51388888888888895</v>
      </c>
      <c r="D5987">
        <v>4</v>
      </c>
      <c r="E5987">
        <v>10</v>
      </c>
      <c r="F5987" t="s">
        <v>3699</v>
      </c>
      <c r="G5987" t="s">
        <v>5531</v>
      </c>
      <c r="H5987">
        <v>21</v>
      </c>
      <c r="I5987">
        <v>18</v>
      </c>
      <c r="J5987">
        <v>-0.52</v>
      </c>
      <c r="K5987">
        <v>0.22</v>
      </c>
      <c r="L5987">
        <v>28.4</v>
      </c>
      <c r="M5987" t="str">
        <f t="shared" si="281"/>
        <v/>
      </c>
      <c r="N5987" s="12" t="str">
        <f t="shared" si="282"/>
        <v/>
      </c>
      <c r="O5987" t="str">
        <f t="shared" si="283"/>
        <v/>
      </c>
    </row>
    <row r="5988" spans="1:15" x14ac:dyDescent="0.25">
      <c r="A5988">
        <v>1979</v>
      </c>
      <c r="B5988">
        <v>4</v>
      </c>
      <c r="C5988" s="2">
        <v>0.50555555555555554</v>
      </c>
      <c r="D5988">
        <v>1</v>
      </c>
      <c r="E5988">
        <v>10</v>
      </c>
      <c r="F5988" t="s">
        <v>1062</v>
      </c>
      <c r="G5988" t="s">
        <v>5420</v>
      </c>
      <c r="H5988">
        <v>21</v>
      </c>
      <c r="I5988">
        <v>18</v>
      </c>
      <c r="J5988">
        <v>-0.22</v>
      </c>
      <c r="K5988">
        <v>-0.44</v>
      </c>
      <c r="L5988">
        <v>29.5</v>
      </c>
      <c r="M5988" t="str">
        <f t="shared" si="281"/>
        <v/>
      </c>
      <c r="N5988" s="12" t="str">
        <f t="shared" si="282"/>
        <v/>
      </c>
      <c r="O5988" t="str">
        <f t="shared" si="283"/>
        <v/>
      </c>
    </row>
    <row r="5989" spans="1:15" x14ac:dyDescent="0.25">
      <c r="A5989">
        <v>1979</v>
      </c>
      <c r="B5989">
        <v>4</v>
      </c>
      <c r="C5989" s="2">
        <v>0.48541666666666666</v>
      </c>
      <c r="D5989">
        <v>2</v>
      </c>
      <c r="E5989">
        <v>8</v>
      </c>
      <c r="F5989" t="s">
        <v>606</v>
      </c>
      <c r="G5989" t="s">
        <v>5530</v>
      </c>
      <c r="H5989">
        <v>21</v>
      </c>
      <c r="I5989">
        <v>18</v>
      </c>
      <c r="J5989">
        <v>-0.44</v>
      </c>
      <c r="K5989">
        <v>-1.1200000000000001</v>
      </c>
      <c r="L5989">
        <v>33.299999999999997</v>
      </c>
      <c r="M5989" t="str">
        <f t="shared" si="281"/>
        <v/>
      </c>
      <c r="N5989" s="12" t="str">
        <f t="shared" si="282"/>
        <v/>
      </c>
      <c r="O5989" t="str">
        <f t="shared" si="283"/>
        <v/>
      </c>
    </row>
    <row r="5990" spans="1:15" x14ac:dyDescent="0.25">
      <c r="A5990">
        <v>1979</v>
      </c>
      <c r="B5990">
        <v>4</v>
      </c>
      <c r="C5990" s="2">
        <v>0.46527777777777773</v>
      </c>
      <c r="D5990">
        <v>3</v>
      </c>
      <c r="E5990">
        <v>8</v>
      </c>
      <c r="F5990" t="s">
        <v>606</v>
      </c>
      <c r="G5990" t="s">
        <v>5529</v>
      </c>
      <c r="H5990">
        <v>21</v>
      </c>
      <c r="I5990">
        <v>18</v>
      </c>
      <c r="J5990">
        <v>-1.1200000000000001</v>
      </c>
      <c r="K5990">
        <v>0.67</v>
      </c>
      <c r="L5990">
        <v>22.9</v>
      </c>
      <c r="M5990" t="str">
        <f t="shared" si="281"/>
        <v/>
      </c>
      <c r="N5990" s="12" t="str">
        <f t="shared" si="282"/>
        <v/>
      </c>
      <c r="O5990" t="str">
        <f t="shared" si="283"/>
        <v/>
      </c>
    </row>
    <row r="5991" spans="1:15" x14ac:dyDescent="0.25">
      <c r="A5991">
        <v>1979</v>
      </c>
      <c r="B5991">
        <v>4</v>
      </c>
      <c r="C5991" s="2">
        <v>0.44513888888888892</v>
      </c>
      <c r="D5991">
        <v>1</v>
      </c>
      <c r="E5991">
        <v>10</v>
      </c>
      <c r="F5991" t="s">
        <v>972</v>
      </c>
      <c r="G5991" t="s">
        <v>5528</v>
      </c>
      <c r="H5991">
        <v>21</v>
      </c>
      <c r="I5991">
        <v>18</v>
      </c>
      <c r="J5991">
        <v>0.67</v>
      </c>
      <c r="K5991">
        <v>1.53</v>
      </c>
      <c r="L5991">
        <v>18.3</v>
      </c>
      <c r="M5991" t="str">
        <f t="shared" si="281"/>
        <v/>
      </c>
      <c r="N5991" s="12" t="str">
        <f t="shared" si="282"/>
        <v/>
      </c>
      <c r="O5991" t="str">
        <f t="shared" si="283"/>
        <v/>
      </c>
    </row>
    <row r="5992" spans="1:15" x14ac:dyDescent="0.25">
      <c r="A5992">
        <v>1979</v>
      </c>
      <c r="B5992">
        <v>4</v>
      </c>
      <c r="C5992" s="2">
        <v>0.42499999999999999</v>
      </c>
      <c r="D5992">
        <v>1</v>
      </c>
      <c r="E5992">
        <v>10</v>
      </c>
      <c r="F5992" t="s">
        <v>673</v>
      </c>
      <c r="G5992" t="s">
        <v>5400</v>
      </c>
      <c r="H5992">
        <v>21</v>
      </c>
      <c r="I5992">
        <v>18</v>
      </c>
      <c r="J5992">
        <v>1.53</v>
      </c>
      <c r="K5992">
        <v>1.66</v>
      </c>
      <c r="L5992">
        <v>17.3</v>
      </c>
      <c r="M5992" t="str">
        <f t="shared" si="281"/>
        <v/>
      </c>
      <c r="N5992" s="12" t="str">
        <f t="shared" si="282"/>
        <v/>
      </c>
      <c r="O5992" t="str">
        <f t="shared" si="283"/>
        <v/>
      </c>
    </row>
    <row r="5993" spans="1:15" x14ac:dyDescent="0.25">
      <c r="A5993">
        <v>1979</v>
      </c>
      <c r="B5993">
        <v>4</v>
      </c>
      <c r="C5993" s="2">
        <v>0.40486111111111112</v>
      </c>
      <c r="D5993">
        <v>2</v>
      </c>
      <c r="E5993">
        <v>5</v>
      </c>
      <c r="F5993" t="s">
        <v>556</v>
      </c>
      <c r="H5993">
        <v>21</v>
      </c>
      <c r="I5993">
        <v>18</v>
      </c>
      <c r="J5993">
        <v>1.66</v>
      </c>
      <c r="K5993">
        <v>4.04</v>
      </c>
      <c r="L5993">
        <v>8.1</v>
      </c>
      <c r="M5993" t="str">
        <f t="shared" si="281"/>
        <v/>
      </c>
      <c r="N5993" s="12" t="str">
        <f t="shared" si="282"/>
        <v/>
      </c>
      <c r="O5993" t="str">
        <f t="shared" si="283"/>
        <v/>
      </c>
    </row>
    <row r="5994" spans="1:15" x14ac:dyDescent="0.25">
      <c r="A5994">
        <v>1979</v>
      </c>
      <c r="B5994">
        <v>4</v>
      </c>
      <c r="C5994" s="2">
        <v>0.38472222222222219</v>
      </c>
      <c r="D5994">
        <v>1</v>
      </c>
      <c r="E5994">
        <v>10</v>
      </c>
      <c r="F5994" t="s">
        <v>3387</v>
      </c>
      <c r="G5994" t="s">
        <v>5451</v>
      </c>
      <c r="H5994">
        <v>21</v>
      </c>
      <c r="I5994">
        <v>18</v>
      </c>
      <c r="J5994">
        <v>4.04</v>
      </c>
      <c r="K5994">
        <v>4.05</v>
      </c>
      <c r="L5994">
        <v>7.6</v>
      </c>
      <c r="M5994" t="str">
        <f t="shared" si="281"/>
        <v/>
      </c>
      <c r="N5994" s="12" t="str">
        <f t="shared" si="282"/>
        <v/>
      </c>
      <c r="O5994" t="str">
        <f t="shared" si="283"/>
        <v/>
      </c>
    </row>
    <row r="5995" spans="1:15" x14ac:dyDescent="0.25">
      <c r="A5995">
        <v>1979</v>
      </c>
      <c r="B5995">
        <v>4</v>
      </c>
      <c r="C5995" s="2">
        <v>0.36458333333333331</v>
      </c>
      <c r="D5995">
        <v>2</v>
      </c>
      <c r="E5995">
        <v>6</v>
      </c>
      <c r="F5995" t="s">
        <v>3344</v>
      </c>
      <c r="G5995" t="s">
        <v>5420</v>
      </c>
      <c r="H5995">
        <v>21</v>
      </c>
      <c r="I5995">
        <v>18</v>
      </c>
      <c r="J5995">
        <v>4.05</v>
      </c>
      <c r="K5995">
        <v>3.66</v>
      </c>
      <c r="L5995">
        <v>8.1999999999999993</v>
      </c>
      <c r="M5995" t="str">
        <f t="shared" si="281"/>
        <v/>
      </c>
      <c r="N5995" s="12" t="str">
        <f t="shared" si="282"/>
        <v/>
      </c>
      <c r="O5995" t="str">
        <f t="shared" si="283"/>
        <v/>
      </c>
    </row>
    <row r="5996" spans="1:15" x14ac:dyDescent="0.25">
      <c r="A5996">
        <v>1979</v>
      </c>
      <c r="B5996">
        <v>4</v>
      </c>
      <c r="C5996" s="2">
        <v>0.3444444444444445</v>
      </c>
      <c r="D5996">
        <v>3</v>
      </c>
      <c r="E5996">
        <v>4</v>
      </c>
      <c r="F5996" t="s">
        <v>3335</v>
      </c>
      <c r="H5996">
        <v>21</v>
      </c>
      <c r="I5996">
        <v>18</v>
      </c>
      <c r="J5996">
        <v>3.66</v>
      </c>
      <c r="K5996">
        <v>2.94</v>
      </c>
      <c r="L5996">
        <v>10</v>
      </c>
      <c r="M5996" t="str">
        <f t="shared" si="281"/>
        <v/>
      </c>
      <c r="N5996" s="12" t="str">
        <f t="shared" si="282"/>
        <v/>
      </c>
      <c r="O5996" t="str">
        <f t="shared" si="283"/>
        <v/>
      </c>
    </row>
    <row r="5997" spans="1:15" x14ac:dyDescent="0.25">
      <c r="A5997">
        <v>1979</v>
      </c>
      <c r="B5997">
        <v>4</v>
      </c>
      <c r="C5997" s="2">
        <v>0.32430555555555557</v>
      </c>
      <c r="D5997">
        <v>3</v>
      </c>
      <c r="E5997">
        <v>9</v>
      </c>
      <c r="F5997" t="s">
        <v>3337</v>
      </c>
      <c r="G5997" t="s">
        <v>5527</v>
      </c>
      <c r="H5997">
        <v>28</v>
      </c>
      <c r="I5997">
        <v>18</v>
      </c>
      <c r="J5997">
        <v>2.94</v>
      </c>
      <c r="K5997">
        <v>7</v>
      </c>
      <c r="L5997">
        <v>1.6</v>
      </c>
      <c r="M5997">
        <f t="shared" si="281"/>
        <v>4</v>
      </c>
      <c r="N5997" s="12">
        <f t="shared" si="282"/>
        <v>3.6261574074074071E-2</v>
      </c>
      <c r="O5997">
        <f t="shared" si="283"/>
        <v>10</v>
      </c>
    </row>
    <row r="5998" spans="1:15" x14ac:dyDescent="0.25">
      <c r="A5998">
        <v>1979</v>
      </c>
      <c r="B5998">
        <v>4</v>
      </c>
      <c r="C5998" s="2">
        <v>0.2986111111111111</v>
      </c>
      <c r="G5998" t="s">
        <v>5526</v>
      </c>
      <c r="H5998">
        <v>28</v>
      </c>
      <c r="I5998">
        <v>18</v>
      </c>
      <c r="J5998">
        <v>0</v>
      </c>
      <c r="K5998">
        <v>-4.37</v>
      </c>
      <c r="L5998">
        <v>0.1</v>
      </c>
      <c r="M5998" t="str">
        <f t="shared" si="281"/>
        <v/>
      </c>
      <c r="N5998" s="12" t="str">
        <f t="shared" si="282"/>
        <v/>
      </c>
      <c r="O5998" t="str">
        <f t="shared" si="283"/>
        <v/>
      </c>
    </row>
    <row r="5999" spans="1:15" x14ac:dyDescent="0.25">
      <c r="A5999">
        <v>1979</v>
      </c>
      <c r="B5999">
        <v>4</v>
      </c>
      <c r="C5999" s="2">
        <v>0.28958333333333336</v>
      </c>
      <c r="D5999">
        <v>1</v>
      </c>
      <c r="E5999">
        <v>10</v>
      </c>
      <c r="F5999" t="s">
        <v>3785</v>
      </c>
      <c r="G5999" t="s">
        <v>5525</v>
      </c>
      <c r="H5999">
        <v>35</v>
      </c>
      <c r="I5999">
        <v>18</v>
      </c>
      <c r="J5999">
        <v>4.37</v>
      </c>
      <c r="K5999">
        <v>7</v>
      </c>
      <c r="L5999">
        <v>0</v>
      </c>
      <c r="M5999">
        <f t="shared" si="281"/>
        <v>4</v>
      </c>
      <c r="N5999" s="12">
        <f t="shared" si="282"/>
        <v>3.6840277777777777E-2</v>
      </c>
      <c r="O5999">
        <f t="shared" si="283"/>
        <v>17</v>
      </c>
    </row>
    <row r="6000" spans="1:15" x14ac:dyDescent="0.25">
      <c r="A6000">
        <v>1979</v>
      </c>
      <c r="B6000">
        <v>4</v>
      </c>
      <c r="C6000" s="2">
        <v>0.28541666666666665</v>
      </c>
      <c r="G6000" t="s">
        <v>5524</v>
      </c>
      <c r="H6000">
        <v>35</v>
      </c>
      <c r="I6000">
        <v>18</v>
      </c>
      <c r="J6000">
        <v>0</v>
      </c>
      <c r="K6000">
        <v>-0.37</v>
      </c>
      <c r="L6000">
        <v>0</v>
      </c>
      <c r="M6000" t="str">
        <f t="shared" si="281"/>
        <v/>
      </c>
      <c r="N6000" s="12" t="str">
        <f t="shared" si="282"/>
        <v/>
      </c>
      <c r="O6000" t="str">
        <f t="shared" si="283"/>
        <v/>
      </c>
    </row>
    <row r="6001" spans="1:15" x14ac:dyDescent="0.25">
      <c r="A6001">
        <v>1979</v>
      </c>
      <c r="B6001">
        <v>4</v>
      </c>
      <c r="C6001" s="2">
        <v>0.26527777777777778</v>
      </c>
      <c r="D6001">
        <v>1</v>
      </c>
      <c r="E6001">
        <v>10</v>
      </c>
      <c r="F6001" t="s">
        <v>3333</v>
      </c>
      <c r="G6001" t="s">
        <v>5523</v>
      </c>
      <c r="H6001">
        <v>35</v>
      </c>
      <c r="I6001">
        <v>18</v>
      </c>
      <c r="J6001">
        <v>-0.37</v>
      </c>
      <c r="K6001">
        <v>0</v>
      </c>
      <c r="L6001">
        <v>0</v>
      </c>
      <c r="M6001" t="str">
        <f t="shared" si="281"/>
        <v/>
      </c>
      <c r="N6001" s="12" t="str">
        <f t="shared" si="282"/>
        <v/>
      </c>
      <c r="O6001" t="str">
        <f t="shared" si="283"/>
        <v/>
      </c>
    </row>
    <row r="6002" spans="1:15" x14ac:dyDescent="0.25">
      <c r="A6002">
        <v>1979</v>
      </c>
      <c r="B6002">
        <v>4</v>
      </c>
      <c r="C6002" s="2">
        <v>0.24513888888888888</v>
      </c>
      <c r="D6002">
        <v>2</v>
      </c>
      <c r="E6002">
        <v>3</v>
      </c>
      <c r="F6002" t="s">
        <v>3785</v>
      </c>
      <c r="G6002" t="s">
        <v>5522</v>
      </c>
      <c r="H6002">
        <v>35</v>
      </c>
      <c r="I6002">
        <v>18</v>
      </c>
      <c r="J6002">
        <v>0</v>
      </c>
      <c r="K6002">
        <v>-1.54</v>
      </c>
      <c r="L6002">
        <v>0</v>
      </c>
      <c r="M6002" t="str">
        <f t="shared" si="281"/>
        <v/>
      </c>
      <c r="N6002" s="12" t="str">
        <f t="shared" si="282"/>
        <v/>
      </c>
      <c r="O6002" t="str">
        <f t="shared" si="283"/>
        <v/>
      </c>
    </row>
    <row r="6003" spans="1:15" x14ac:dyDescent="0.25">
      <c r="A6003">
        <v>1979</v>
      </c>
      <c r="B6003">
        <v>4</v>
      </c>
      <c r="C6003" s="2">
        <v>0.22500000000000001</v>
      </c>
      <c r="D6003">
        <v>3</v>
      </c>
      <c r="E6003">
        <v>11</v>
      </c>
      <c r="F6003" t="s">
        <v>3760</v>
      </c>
      <c r="G6003" t="s">
        <v>5521</v>
      </c>
      <c r="H6003">
        <v>35</v>
      </c>
      <c r="I6003">
        <v>18</v>
      </c>
      <c r="J6003">
        <v>-1.54</v>
      </c>
      <c r="K6003">
        <v>0.81</v>
      </c>
      <c r="L6003">
        <v>0</v>
      </c>
      <c r="M6003" t="str">
        <f t="shared" si="281"/>
        <v/>
      </c>
      <c r="N6003" s="12" t="str">
        <f t="shared" si="282"/>
        <v/>
      </c>
      <c r="O6003" t="str">
        <f t="shared" si="283"/>
        <v/>
      </c>
    </row>
    <row r="6004" spans="1:15" x14ac:dyDescent="0.25">
      <c r="A6004">
        <v>1979</v>
      </c>
      <c r="B6004">
        <v>4</v>
      </c>
      <c r="C6004" s="2">
        <v>0.20486111111111113</v>
      </c>
      <c r="D6004">
        <v>1</v>
      </c>
      <c r="E6004">
        <v>10</v>
      </c>
      <c r="F6004" t="s">
        <v>3342</v>
      </c>
      <c r="G6004" t="s">
        <v>5520</v>
      </c>
      <c r="H6004">
        <v>35</v>
      </c>
      <c r="I6004">
        <v>18</v>
      </c>
      <c r="J6004">
        <v>0.81</v>
      </c>
      <c r="K6004">
        <v>1.93</v>
      </c>
      <c r="L6004">
        <v>0</v>
      </c>
      <c r="M6004" t="str">
        <f t="shared" si="281"/>
        <v/>
      </c>
      <c r="N6004" s="12" t="str">
        <f t="shared" si="282"/>
        <v/>
      </c>
      <c r="O6004" t="str">
        <f t="shared" si="283"/>
        <v/>
      </c>
    </row>
    <row r="6005" spans="1:15" x14ac:dyDescent="0.25">
      <c r="A6005">
        <v>1979</v>
      </c>
      <c r="B6005">
        <v>4</v>
      </c>
      <c r="C6005" s="2">
        <v>0.18472222222222223</v>
      </c>
      <c r="D6005">
        <v>1</v>
      </c>
      <c r="E6005">
        <v>10</v>
      </c>
      <c r="F6005" t="s">
        <v>3307</v>
      </c>
      <c r="G6005" t="s">
        <v>5519</v>
      </c>
      <c r="H6005">
        <v>35</v>
      </c>
      <c r="I6005">
        <v>18</v>
      </c>
      <c r="J6005">
        <v>1.93</v>
      </c>
      <c r="K6005">
        <v>3.84</v>
      </c>
      <c r="L6005">
        <v>0</v>
      </c>
      <c r="M6005" t="str">
        <f t="shared" si="281"/>
        <v/>
      </c>
      <c r="N6005" s="12" t="str">
        <f t="shared" si="282"/>
        <v/>
      </c>
      <c r="O6005" t="str">
        <f t="shared" si="283"/>
        <v/>
      </c>
    </row>
    <row r="6006" spans="1:15" x14ac:dyDescent="0.25">
      <c r="A6006">
        <v>1979</v>
      </c>
      <c r="B6006">
        <v>4</v>
      </c>
      <c r="C6006" s="2">
        <v>0.16458333333333333</v>
      </c>
      <c r="D6006">
        <v>1</v>
      </c>
      <c r="E6006">
        <v>10</v>
      </c>
      <c r="F6006" t="s">
        <v>972</v>
      </c>
      <c r="G6006" t="s">
        <v>5518</v>
      </c>
      <c r="H6006">
        <v>35</v>
      </c>
      <c r="I6006">
        <v>18</v>
      </c>
      <c r="J6006">
        <v>3.84</v>
      </c>
      <c r="K6006">
        <v>4.51</v>
      </c>
      <c r="L6006">
        <v>0</v>
      </c>
      <c r="M6006" t="str">
        <f t="shared" si="281"/>
        <v/>
      </c>
      <c r="N6006" s="12" t="str">
        <f t="shared" si="282"/>
        <v/>
      </c>
      <c r="O6006" t="str">
        <f t="shared" si="283"/>
        <v/>
      </c>
    </row>
    <row r="6007" spans="1:15" x14ac:dyDescent="0.25">
      <c r="A6007">
        <v>1979</v>
      </c>
      <c r="B6007">
        <v>4</v>
      </c>
      <c r="C6007" s="2">
        <v>0.14444444444444446</v>
      </c>
      <c r="D6007">
        <v>1</v>
      </c>
      <c r="E6007">
        <v>10</v>
      </c>
      <c r="F6007" t="s">
        <v>1086</v>
      </c>
      <c r="G6007" t="s">
        <v>5517</v>
      </c>
      <c r="H6007">
        <v>35</v>
      </c>
      <c r="I6007">
        <v>18</v>
      </c>
      <c r="J6007">
        <v>4.51</v>
      </c>
      <c r="K6007">
        <v>5.54</v>
      </c>
      <c r="L6007">
        <v>0</v>
      </c>
      <c r="M6007" t="str">
        <f t="shared" si="281"/>
        <v/>
      </c>
      <c r="N6007" s="12" t="str">
        <f t="shared" si="282"/>
        <v/>
      </c>
      <c r="O6007" t="str">
        <f t="shared" si="283"/>
        <v/>
      </c>
    </row>
    <row r="6008" spans="1:15" x14ac:dyDescent="0.25">
      <c r="A6008">
        <v>1979</v>
      </c>
      <c r="B6008">
        <v>4</v>
      </c>
      <c r="C6008" s="2">
        <v>0.12430555555555556</v>
      </c>
      <c r="D6008">
        <v>2</v>
      </c>
      <c r="E6008">
        <v>1</v>
      </c>
      <c r="F6008" t="s">
        <v>548</v>
      </c>
      <c r="G6008" t="s">
        <v>5516</v>
      </c>
      <c r="H6008">
        <v>35</v>
      </c>
      <c r="I6008">
        <v>25</v>
      </c>
      <c r="J6008">
        <v>5.54</v>
      </c>
      <c r="K6008">
        <v>7</v>
      </c>
      <c r="L6008">
        <v>0</v>
      </c>
      <c r="M6008">
        <f t="shared" si="281"/>
        <v>4</v>
      </c>
      <c r="N6008" s="12">
        <f t="shared" si="282"/>
        <v>3.9594907407407412E-2</v>
      </c>
      <c r="O6008">
        <f t="shared" si="283"/>
        <v>10</v>
      </c>
    </row>
    <row r="6009" spans="1:15" x14ac:dyDescent="0.25">
      <c r="A6009">
        <v>1979</v>
      </c>
      <c r="B6009">
        <v>4</v>
      </c>
      <c r="C6009" s="2">
        <v>0.10208333333333335</v>
      </c>
      <c r="G6009" t="s">
        <v>5515</v>
      </c>
      <c r="H6009">
        <v>35</v>
      </c>
      <c r="I6009">
        <v>25</v>
      </c>
      <c r="J6009">
        <v>0</v>
      </c>
      <c r="K6009">
        <v>-2.13</v>
      </c>
      <c r="L6009">
        <v>0.2</v>
      </c>
      <c r="M6009" t="str">
        <f t="shared" si="281"/>
        <v/>
      </c>
      <c r="N6009" s="12" t="str">
        <f t="shared" si="282"/>
        <v/>
      </c>
      <c r="O6009" t="str">
        <f t="shared" si="283"/>
        <v/>
      </c>
    </row>
    <row r="6010" spans="1:15" x14ac:dyDescent="0.25">
      <c r="A6010">
        <v>1979</v>
      </c>
      <c r="B6010">
        <v>4</v>
      </c>
      <c r="C6010" s="2">
        <v>9.930555555555555E-2</v>
      </c>
      <c r="D6010">
        <v>1</v>
      </c>
      <c r="E6010">
        <v>10</v>
      </c>
      <c r="F6010" t="s">
        <v>3644</v>
      </c>
      <c r="G6010" t="s">
        <v>5514</v>
      </c>
      <c r="H6010">
        <v>35</v>
      </c>
      <c r="I6010">
        <v>25</v>
      </c>
      <c r="J6010">
        <v>2.13</v>
      </c>
      <c r="K6010">
        <v>1.58</v>
      </c>
      <c r="L6010">
        <v>0.1</v>
      </c>
      <c r="M6010" t="str">
        <f t="shared" si="281"/>
        <v/>
      </c>
      <c r="N6010" s="12" t="str">
        <f t="shared" si="282"/>
        <v/>
      </c>
      <c r="O6010" t="str">
        <f t="shared" si="283"/>
        <v/>
      </c>
    </row>
    <row r="6011" spans="1:15" x14ac:dyDescent="0.25">
      <c r="A6011">
        <v>1979</v>
      </c>
      <c r="B6011">
        <v>4</v>
      </c>
      <c r="C6011" s="2">
        <v>9.3055555555555558E-2</v>
      </c>
      <c r="D6011">
        <v>2</v>
      </c>
      <c r="E6011">
        <v>10</v>
      </c>
      <c r="F6011" t="s">
        <v>3644</v>
      </c>
      <c r="G6011" t="s">
        <v>5513</v>
      </c>
      <c r="H6011">
        <v>35</v>
      </c>
      <c r="I6011">
        <v>25</v>
      </c>
      <c r="J6011">
        <v>1.58</v>
      </c>
      <c r="K6011">
        <v>3.58</v>
      </c>
      <c r="L6011">
        <v>0.7</v>
      </c>
      <c r="M6011" t="str">
        <f t="shared" si="281"/>
        <v/>
      </c>
      <c r="N6011" s="12" t="str">
        <f t="shared" si="282"/>
        <v/>
      </c>
      <c r="O6011" t="str">
        <f t="shared" si="283"/>
        <v/>
      </c>
    </row>
    <row r="6012" spans="1:15" x14ac:dyDescent="0.25">
      <c r="A6012">
        <v>1979</v>
      </c>
      <c r="B6012">
        <v>4</v>
      </c>
      <c r="C6012" s="2">
        <v>8.3333333333333329E-2</v>
      </c>
      <c r="D6012">
        <v>1</v>
      </c>
      <c r="E6012">
        <v>10</v>
      </c>
      <c r="F6012" t="s">
        <v>554</v>
      </c>
      <c r="G6012" t="s">
        <v>5512</v>
      </c>
      <c r="H6012">
        <v>35</v>
      </c>
      <c r="I6012">
        <v>25</v>
      </c>
      <c r="J6012">
        <v>3.58</v>
      </c>
      <c r="K6012">
        <v>1.55</v>
      </c>
      <c r="L6012">
        <v>0</v>
      </c>
      <c r="M6012" t="str">
        <f t="shared" si="281"/>
        <v/>
      </c>
      <c r="N6012" s="12" t="str">
        <f t="shared" si="282"/>
        <v/>
      </c>
      <c r="O6012" t="str">
        <f t="shared" si="283"/>
        <v/>
      </c>
    </row>
    <row r="6013" spans="1:15" x14ac:dyDescent="0.25">
      <c r="A6013">
        <v>1979</v>
      </c>
      <c r="B6013">
        <v>4</v>
      </c>
      <c r="C6013" s="2">
        <v>6.805555555555555E-2</v>
      </c>
      <c r="D6013">
        <v>2</v>
      </c>
      <c r="E6013">
        <v>21</v>
      </c>
      <c r="F6013" t="s">
        <v>628</v>
      </c>
      <c r="G6013" t="s">
        <v>5511</v>
      </c>
      <c r="H6013">
        <v>35</v>
      </c>
      <c r="I6013">
        <v>25</v>
      </c>
      <c r="J6013">
        <v>1.55</v>
      </c>
      <c r="K6013">
        <v>1.29</v>
      </c>
      <c r="L6013">
        <v>0</v>
      </c>
      <c r="M6013" t="str">
        <f t="shared" si="281"/>
        <v/>
      </c>
      <c r="N6013" s="12" t="str">
        <f t="shared" si="282"/>
        <v/>
      </c>
      <c r="O6013" t="str">
        <f t="shared" si="283"/>
        <v/>
      </c>
    </row>
    <row r="6014" spans="1:15" x14ac:dyDescent="0.25">
      <c r="A6014">
        <v>1979</v>
      </c>
      <c r="B6014">
        <v>4</v>
      </c>
      <c r="C6014" s="2">
        <v>5.2777777777777778E-2</v>
      </c>
      <c r="D6014">
        <v>3</v>
      </c>
      <c r="E6014">
        <v>18</v>
      </c>
      <c r="F6014" t="s">
        <v>609</v>
      </c>
      <c r="G6014" t="s">
        <v>5510</v>
      </c>
      <c r="H6014">
        <v>35</v>
      </c>
      <c r="I6014">
        <v>25</v>
      </c>
      <c r="J6014">
        <v>1.29</v>
      </c>
      <c r="K6014">
        <v>0.72</v>
      </c>
      <c r="L6014">
        <v>0</v>
      </c>
      <c r="M6014" t="str">
        <f t="shared" si="281"/>
        <v/>
      </c>
      <c r="N6014" s="12" t="str">
        <f t="shared" si="282"/>
        <v/>
      </c>
      <c r="O6014" t="str">
        <f t="shared" si="283"/>
        <v/>
      </c>
    </row>
    <row r="6015" spans="1:15" x14ac:dyDescent="0.25">
      <c r="A6015">
        <v>1979</v>
      </c>
      <c r="B6015">
        <v>4</v>
      </c>
      <c r="C6015" s="2">
        <v>3.6111111111111115E-2</v>
      </c>
      <c r="D6015">
        <v>4</v>
      </c>
      <c r="E6015">
        <v>18</v>
      </c>
      <c r="F6015" t="s">
        <v>609</v>
      </c>
      <c r="G6015" t="s">
        <v>5509</v>
      </c>
      <c r="H6015">
        <v>35</v>
      </c>
      <c r="I6015">
        <v>25</v>
      </c>
      <c r="J6015">
        <v>0.72</v>
      </c>
      <c r="K6015">
        <v>4.71</v>
      </c>
      <c r="L6015">
        <v>0.1</v>
      </c>
      <c r="M6015" t="str">
        <f t="shared" si="281"/>
        <v/>
      </c>
      <c r="N6015" s="12" t="str">
        <f t="shared" si="282"/>
        <v/>
      </c>
      <c r="O6015" t="str">
        <f t="shared" si="283"/>
        <v/>
      </c>
    </row>
    <row r="6016" spans="1:15" x14ac:dyDescent="0.25">
      <c r="A6016">
        <v>1979</v>
      </c>
      <c r="B6016">
        <v>4</v>
      </c>
      <c r="C6016" s="2">
        <v>2.8472222222222222E-2</v>
      </c>
      <c r="D6016">
        <v>1</v>
      </c>
      <c r="E6016">
        <v>10</v>
      </c>
      <c r="F6016" t="s">
        <v>541</v>
      </c>
      <c r="G6016" t="s">
        <v>5508</v>
      </c>
      <c r="H6016">
        <v>35</v>
      </c>
      <c r="I6016">
        <v>25</v>
      </c>
      <c r="J6016">
        <v>4.71</v>
      </c>
      <c r="K6016">
        <v>5.73</v>
      </c>
      <c r="L6016">
        <v>0.2</v>
      </c>
      <c r="M6016" t="str">
        <f t="shared" si="281"/>
        <v/>
      </c>
      <c r="N6016" s="12" t="str">
        <f t="shared" si="282"/>
        <v/>
      </c>
      <c r="O6016" t="str">
        <f t="shared" si="283"/>
        <v/>
      </c>
    </row>
    <row r="6017" spans="1:15" x14ac:dyDescent="0.25">
      <c r="A6017">
        <v>1979</v>
      </c>
      <c r="B6017">
        <v>4</v>
      </c>
      <c r="C6017" s="2">
        <v>2.2222222222222223E-2</v>
      </c>
      <c r="D6017">
        <v>2</v>
      </c>
      <c r="E6017">
        <v>1</v>
      </c>
      <c r="F6017" t="s">
        <v>1006</v>
      </c>
      <c r="G6017" t="s">
        <v>5507</v>
      </c>
      <c r="H6017">
        <v>35</v>
      </c>
      <c r="I6017">
        <v>25</v>
      </c>
      <c r="J6017">
        <v>5.73</v>
      </c>
      <c r="K6017">
        <v>5.01</v>
      </c>
      <c r="L6017">
        <v>0</v>
      </c>
      <c r="M6017" t="str">
        <f t="shared" si="281"/>
        <v/>
      </c>
      <c r="N6017" s="12" t="str">
        <f t="shared" si="282"/>
        <v/>
      </c>
      <c r="O6017" t="str">
        <f t="shared" si="283"/>
        <v/>
      </c>
    </row>
    <row r="6018" spans="1:15" x14ac:dyDescent="0.25">
      <c r="A6018">
        <v>1979</v>
      </c>
      <c r="B6018">
        <v>4</v>
      </c>
      <c r="C6018" s="2">
        <v>1.8055555555555557E-2</v>
      </c>
      <c r="D6018">
        <v>3</v>
      </c>
      <c r="E6018">
        <v>1</v>
      </c>
      <c r="F6018" t="s">
        <v>1006</v>
      </c>
      <c r="G6018" t="s">
        <v>5506</v>
      </c>
      <c r="H6018">
        <v>35</v>
      </c>
      <c r="I6018">
        <v>32</v>
      </c>
      <c r="J6018">
        <v>5.01</v>
      </c>
      <c r="K6018">
        <v>7</v>
      </c>
      <c r="L6018">
        <v>0.7</v>
      </c>
      <c r="M6018">
        <f t="shared" si="281"/>
        <v>4</v>
      </c>
      <c r="N6018" s="12">
        <f t="shared" si="282"/>
        <v>4.1365740740740738E-2</v>
      </c>
      <c r="O6018">
        <f t="shared" si="283"/>
        <v>3</v>
      </c>
    </row>
    <row r="6019" spans="1:15" x14ac:dyDescent="0.25">
      <c r="A6019">
        <v>1979</v>
      </c>
      <c r="B6019">
        <v>4</v>
      </c>
      <c r="C6019" s="2">
        <v>1.5277777777777777E-2</v>
      </c>
      <c r="G6019" t="s">
        <v>5505</v>
      </c>
      <c r="H6019">
        <v>35</v>
      </c>
      <c r="I6019">
        <v>32</v>
      </c>
      <c r="J6019">
        <v>0</v>
      </c>
      <c r="K6019">
        <v>2.59</v>
      </c>
      <c r="L6019">
        <v>0</v>
      </c>
      <c r="M6019" t="str">
        <f t="shared" si="281"/>
        <v/>
      </c>
      <c r="N6019" s="12" t="str">
        <f t="shared" si="282"/>
        <v/>
      </c>
      <c r="O6019" t="str">
        <f t="shared" si="283"/>
        <v/>
      </c>
    </row>
    <row r="6020" spans="1:15" x14ac:dyDescent="0.25">
      <c r="A6020">
        <v>1979</v>
      </c>
      <c r="B6020">
        <v>4</v>
      </c>
      <c r="C6020" s="2">
        <v>1.5277777777777777E-2</v>
      </c>
      <c r="D6020">
        <v>1</v>
      </c>
      <c r="E6020">
        <v>10</v>
      </c>
      <c r="F6020" t="s">
        <v>3307</v>
      </c>
      <c r="G6020" t="s">
        <v>5504</v>
      </c>
      <c r="H6020">
        <v>35</v>
      </c>
      <c r="I6020">
        <v>32</v>
      </c>
      <c r="J6020">
        <v>2.59</v>
      </c>
      <c r="K6020">
        <v>1.64</v>
      </c>
      <c r="L6020">
        <v>0</v>
      </c>
      <c r="M6020" t="str">
        <f t="shared" ref="M6020:M6083" si="284">IF(AND(H6020=H6019,I6020=I6019),"",$B6020)</f>
        <v/>
      </c>
      <c r="N6020" s="12" t="str">
        <f t="shared" ref="N6020:N6083" si="285">IF(NOT(ISNUMBER(M6020)),"",
IF(AND($C6020=0.625,$B6020=1),TIME(0,0,0),
(($C$3-C6020)+0.625*(B6020-1))/60))</f>
        <v/>
      </c>
      <c r="O6020" t="str">
        <f t="shared" ref="O6020:O6083" si="286">IF(N6020&lt;&gt;"",ABS(H6020-I6020),"")</f>
        <v/>
      </c>
    </row>
    <row r="6021" spans="1:15" x14ac:dyDescent="0.25">
      <c r="A6021">
        <v>1979</v>
      </c>
      <c r="B6021">
        <v>4</v>
      </c>
      <c r="C6021" s="2">
        <v>1.1805555555555555E-2</v>
      </c>
      <c r="D6021">
        <v>2</v>
      </c>
      <c r="E6021">
        <v>13</v>
      </c>
      <c r="F6021" t="s">
        <v>3644</v>
      </c>
      <c r="G6021" t="s">
        <v>5387</v>
      </c>
      <c r="H6021">
        <v>35</v>
      </c>
      <c r="I6021">
        <v>32</v>
      </c>
      <c r="J6021">
        <v>1.64</v>
      </c>
      <c r="K6021">
        <v>0.7</v>
      </c>
      <c r="L6021">
        <v>0.2</v>
      </c>
      <c r="M6021" t="str">
        <f t="shared" si="284"/>
        <v/>
      </c>
      <c r="N6021" s="12" t="str">
        <f t="shared" si="285"/>
        <v/>
      </c>
      <c r="O6021" t="str">
        <f t="shared" si="286"/>
        <v/>
      </c>
    </row>
    <row r="6022" spans="1:15" x14ac:dyDescent="0.25">
      <c r="A6022">
        <v>1979</v>
      </c>
      <c r="G6022" t="s">
        <v>233</v>
      </c>
      <c r="H6022">
        <v>35</v>
      </c>
      <c r="I6022">
        <v>32</v>
      </c>
      <c r="J6022">
        <v>0.7</v>
      </c>
      <c r="K6022">
        <v>0</v>
      </c>
      <c r="M6022" t="str">
        <f t="shared" si="284"/>
        <v/>
      </c>
      <c r="N6022" s="12" t="str">
        <f t="shared" si="285"/>
        <v/>
      </c>
      <c r="O6022" t="str">
        <f t="shared" si="286"/>
        <v/>
      </c>
    </row>
    <row r="6023" spans="1:15" x14ac:dyDescent="0.25">
      <c r="A6023">
        <v>1978</v>
      </c>
      <c r="B6023">
        <v>1</v>
      </c>
      <c r="C6023" s="2">
        <v>0.625</v>
      </c>
      <c r="G6023" t="s">
        <v>5732</v>
      </c>
      <c r="H6023">
        <v>0</v>
      </c>
      <c r="I6023">
        <v>0</v>
      </c>
      <c r="J6023">
        <v>0</v>
      </c>
      <c r="K6023">
        <v>0.87</v>
      </c>
      <c r="L6023">
        <v>69.5</v>
      </c>
      <c r="M6023">
        <f t="shared" si="284"/>
        <v>1</v>
      </c>
      <c r="N6023" s="12">
        <f t="shared" si="285"/>
        <v>0</v>
      </c>
      <c r="O6023">
        <f t="shared" si="286"/>
        <v>0</v>
      </c>
    </row>
    <row r="6024" spans="1:15" x14ac:dyDescent="0.25">
      <c r="A6024">
        <v>1978</v>
      </c>
      <c r="B6024">
        <v>1</v>
      </c>
      <c r="C6024" s="2">
        <v>0.62013888888888891</v>
      </c>
      <c r="D6024">
        <v>1</v>
      </c>
      <c r="E6024">
        <v>10</v>
      </c>
      <c r="F6024" t="s">
        <v>3339</v>
      </c>
      <c r="G6024" t="s">
        <v>5731</v>
      </c>
      <c r="H6024">
        <v>0</v>
      </c>
      <c r="I6024">
        <v>0</v>
      </c>
      <c r="J6024">
        <v>0.87</v>
      </c>
      <c r="K6024">
        <v>-0.89</v>
      </c>
      <c r="L6024">
        <v>64.8</v>
      </c>
      <c r="M6024" t="str">
        <f t="shared" si="284"/>
        <v/>
      </c>
      <c r="N6024" s="12" t="str">
        <f t="shared" si="285"/>
        <v/>
      </c>
      <c r="O6024" t="str">
        <f t="shared" si="286"/>
        <v/>
      </c>
    </row>
    <row r="6025" spans="1:15" x14ac:dyDescent="0.25">
      <c r="A6025">
        <v>1978</v>
      </c>
      <c r="B6025">
        <v>1</v>
      </c>
      <c r="C6025" s="2">
        <v>0.60416666666666663</v>
      </c>
      <c r="D6025">
        <v>2</v>
      </c>
      <c r="E6025">
        <v>19</v>
      </c>
      <c r="F6025" t="s">
        <v>3376</v>
      </c>
      <c r="G6025" t="s">
        <v>5534</v>
      </c>
      <c r="H6025">
        <v>0</v>
      </c>
      <c r="I6025">
        <v>0</v>
      </c>
      <c r="J6025">
        <v>-0.89</v>
      </c>
      <c r="K6025">
        <v>-1.55</v>
      </c>
      <c r="L6025">
        <v>62.9</v>
      </c>
      <c r="M6025" t="str">
        <f t="shared" si="284"/>
        <v/>
      </c>
      <c r="N6025" s="12" t="str">
        <f t="shared" si="285"/>
        <v/>
      </c>
      <c r="O6025" t="str">
        <f t="shared" si="286"/>
        <v/>
      </c>
    </row>
    <row r="6026" spans="1:15" x14ac:dyDescent="0.25">
      <c r="A6026">
        <v>1978</v>
      </c>
      <c r="B6026">
        <v>1</v>
      </c>
      <c r="C6026" s="2">
        <v>0.58333333333333337</v>
      </c>
      <c r="D6026">
        <v>3</v>
      </c>
      <c r="E6026">
        <v>19</v>
      </c>
      <c r="F6026" t="s">
        <v>3376</v>
      </c>
      <c r="G6026" t="s">
        <v>5548</v>
      </c>
      <c r="H6026">
        <v>0</v>
      </c>
      <c r="I6026">
        <v>0</v>
      </c>
      <c r="J6026">
        <v>-1.55</v>
      </c>
      <c r="K6026">
        <v>-1.5</v>
      </c>
      <c r="L6026">
        <v>62.9</v>
      </c>
      <c r="M6026" t="str">
        <f t="shared" si="284"/>
        <v/>
      </c>
      <c r="N6026" s="12" t="str">
        <f t="shared" si="285"/>
        <v/>
      </c>
      <c r="O6026" t="str">
        <f t="shared" si="286"/>
        <v/>
      </c>
    </row>
    <row r="6027" spans="1:15" x14ac:dyDescent="0.25">
      <c r="A6027">
        <v>1978</v>
      </c>
      <c r="B6027">
        <v>1</v>
      </c>
      <c r="C6027" s="2">
        <v>0.5625</v>
      </c>
      <c r="D6027">
        <v>4</v>
      </c>
      <c r="E6027">
        <v>11</v>
      </c>
      <c r="F6027" t="s">
        <v>3342</v>
      </c>
      <c r="G6027" t="s">
        <v>5730</v>
      </c>
      <c r="H6027">
        <v>0</v>
      </c>
      <c r="I6027">
        <v>0</v>
      </c>
      <c r="J6027">
        <v>-1.5</v>
      </c>
      <c r="K6027">
        <v>-2.06</v>
      </c>
      <c r="L6027">
        <v>61.2</v>
      </c>
      <c r="M6027" t="str">
        <f t="shared" si="284"/>
        <v/>
      </c>
      <c r="N6027" s="12" t="str">
        <f t="shared" si="285"/>
        <v/>
      </c>
      <c r="O6027" t="str">
        <f t="shared" si="286"/>
        <v/>
      </c>
    </row>
    <row r="6028" spans="1:15" x14ac:dyDescent="0.25">
      <c r="A6028">
        <v>1978</v>
      </c>
      <c r="B6028">
        <v>1</v>
      </c>
      <c r="C6028" s="2">
        <v>0.54305555555555551</v>
      </c>
      <c r="D6028">
        <v>1</v>
      </c>
      <c r="E6028">
        <v>10</v>
      </c>
      <c r="F6028" t="s">
        <v>429</v>
      </c>
      <c r="G6028" t="s">
        <v>5729</v>
      </c>
      <c r="H6028">
        <v>0</v>
      </c>
      <c r="I6028">
        <v>0</v>
      </c>
      <c r="J6028">
        <v>2.06</v>
      </c>
      <c r="K6028">
        <v>0.84</v>
      </c>
      <c r="L6028">
        <v>64.599999999999994</v>
      </c>
      <c r="M6028" t="str">
        <f t="shared" si="284"/>
        <v/>
      </c>
      <c r="N6028" s="12" t="str">
        <f t="shared" si="285"/>
        <v/>
      </c>
      <c r="O6028" t="str">
        <f t="shared" si="286"/>
        <v/>
      </c>
    </row>
    <row r="6029" spans="1:15" x14ac:dyDescent="0.25">
      <c r="A6029">
        <v>1978</v>
      </c>
      <c r="B6029">
        <v>1</v>
      </c>
      <c r="C6029" s="2">
        <v>0.52361111111111114</v>
      </c>
      <c r="D6029">
        <v>2</v>
      </c>
      <c r="E6029">
        <v>15</v>
      </c>
      <c r="F6029" t="s">
        <v>396</v>
      </c>
      <c r="G6029" t="s">
        <v>5728</v>
      </c>
      <c r="H6029">
        <v>0</v>
      </c>
      <c r="I6029">
        <v>0</v>
      </c>
      <c r="J6029">
        <v>0.84</v>
      </c>
      <c r="K6029">
        <v>0.56000000000000005</v>
      </c>
      <c r="L6029">
        <v>65.3</v>
      </c>
      <c r="M6029" t="str">
        <f t="shared" si="284"/>
        <v/>
      </c>
      <c r="N6029" s="12" t="str">
        <f t="shared" si="285"/>
        <v/>
      </c>
      <c r="O6029" t="str">
        <f t="shared" si="286"/>
        <v/>
      </c>
    </row>
    <row r="6030" spans="1:15" x14ac:dyDescent="0.25">
      <c r="A6030">
        <v>1978</v>
      </c>
      <c r="B6030">
        <v>1</v>
      </c>
      <c r="C6030" s="2">
        <v>0.50416666666666665</v>
      </c>
      <c r="D6030">
        <v>3</v>
      </c>
      <c r="E6030">
        <v>12</v>
      </c>
      <c r="F6030" t="s">
        <v>387</v>
      </c>
      <c r="G6030" t="s">
        <v>5727</v>
      </c>
      <c r="H6030">
        <v>0</v>
      </c>
      <c r="I6030">
        <v>0</v>
      </c>
      <c r="J6030">
        <v>0.56000000000000005</v>
      </c>
      <c r="K6030">
        <v>3.31</v>
      </c>
      <c r="L6030">
        <v>57.3</v>
      </c>
      <c r="M6030" t="str">
        <f t="shared" si="284"/>
        <v/>
      </c>
      <c r="N6030" s="12" t="str">
        <f t="shared" si="285"/>
        <v/>
      </c>
      <c r="O6030" t="str">
        <f t="shared" si="286"/>
        <v/>
      </c>
    </row>
    <row r="6031" spans="1:15" x14ac:dyDescent="0.25">
      <c r="A6031">
        <v>1978</v>
      </c>
      <c r="B6031">
        <v>1</v>
      </c>
      <c r="C6031" s="2">
        <v>0.48472222222222222</v>
      </c>
      <c r="D6031">
        <v>1</v>
      </c>
      <c r="E6031">
        <v>10</v>
      </c>
      <c r="F6031" t="s">
        <v>3322</v>
      </c>
      <c r="G6031" t="s">
        <v>5672</v>
      </c>
      <c r="H6031">
        <v>0</v>
      </c>
      <c r="I6031">
        <v>0</v>
      </c>
      <c r="J6031">
        <v>3.31</v>
      </c>
      <c r="K6031">
        <v>2.91</v>
      </c>
      <c r="L6031">
        <v>58.3</v>
      </c>
      <c r="M6031" t="str">
        <f t="shared" si="284"/>
        <v/>
      </c>
      <c r="N6031" s="12" t="str">
        <f t="shared" si="285"/>
        <v/>
      </c>
      <c r="O6031" t="str">
        <f t="shared" si="286"/>
        <v/>
      </c>
    </row>
    <row r="6032" spans="1:15" x14ac:dyDescent="0.25">
      <c r="A6032">
        <v>1978</v>
      </c>
      <c r="B6032">
        <v>1</v>
      </c>
      <c r="C6032" s="2">
        <v>0.46527777777777773</v>
      </c>
      <c r="D6032">
        <v>2</v>
      </c>
      <c r="E6032">
        <v>9</v>
      </c>
      <c r="F6032" t="s">
        <v>3297</v>
      </c>
      <c r="G6032" t="s">
        <v>5726</v>
      </c>
      <c r="H6032">
        <v>0</v>
      </c>
      <c r="I6032">
        <v>0</v>
      </c>
      <c r="J6032">
        <v>2.91</v>
      </c>
      <c r="K6032">
        <v>2.21</v>
      </c>
      <c r="L6032">
        <v>60.3</v>
      </c>
      <c r="M6032" t="str">
        <f t="shared" si="284"/>
        <v/>
      </c>
      <c r="N6032" s="12" t="str">
        <f t="shared" si="285"/>
        <v/>
      </c>
      <c r="O6032" t="str">
        <f t="shared" si="286"/>
        <v/>
      </c>
    </row>
    <row r="6033" spans="1:15" x14ac:dyDescent="0.25">
      <c r="A6033">
        <v>1978</v>
      </c>
      <c r="B6033">
        <v>1</v>
      </c>
      <c r="C6033" s="2">
        <v>0.4458333333333333</v>
      </c>
      <c r="D6033">
        <v>3</v>
      </c>
      <c r="E6033">
        <v>9</v>
      </c>
      <c r="F6033" t="s">
        <v>3297</v>
      </c>
      <c r="G6033" t="s">
        <v>5725</v>
      </c>
      <c r="H6033">
        <v>0</v>
      </c>
      <c r="I6033">
        <v>0</v>
      </c>
      <c r="J6033">
        <v>2.21</v>
      </c>
      <c r="K6033">
        <v>0.33</v>
      </c>
      <c r="L6033">
        <v>65.7</v>
      </c>
      <c r="M6033" t="str">
        <f t="shared" si="284"/>
        <v/>
      </c>
      <c r="N6033" s="12" t="str">
        <f t="shared" si="285"/>
        <v/>
      </c>
      <c r="O6033" t="str">
        <f t="shared" si="286"/>
        <v/>
      </c>
    </row>
    <row r="6034" spans="1:15" x14ac:dyDescent="0.25">
      <c r="A6034">
        <v>1978</v>
      </c>
      <c r="B6034">
        <v>1</v>
      </c>
      <c r="C6034" s="2">
        <v>0.42638888888888887</v>
      </c>
      <c r="D6034">
        <v>4</v>
      </c>
      <c r="E6034">
        <v>20</v>
      </c>
      <c r="F6034" t="s">
        <v>3694</v>
      </c>
      <c r="G6034" t="s">
        <v>5724</v>
      </c>
      <c r="H6034">
        <v>0</v>
      </c>
      <c r="I6034">
        <v>0</v>
      </c>
      <c r="J6034">
        <v>0.33</v>
      </c>
      <c r="K6034">
        <v>0.38</v>
      </c>
      <c r="L6034">
        <v>65.5</v>
      </c>
      <c r="M6034" t="str">
        <f t="shared" si="284"/>
        <v/>
      </c>
      <c r="N6034" s="12" t="str">
        <f t="shared" si="285"/>
        <v/>
      </c>
      <c r="O6034" t="str">
        <f t="shared" si="286"/>
        <v/>
      </c>
    </row>
    <row r="6035" spans="1:15" x14ac:dyDescent="0.25">
      <c r="A6035">
        <v>1978</v>
      </c>
      <c r="B6035">
        <v>1</v>
      </c>
      <c r="C6035" s="2">
        <v>0.4069444444444445</v>
      </c>
      <c r="D6035">
        <v>1</v>
      </c>
      <c r="E6035">
        <v>10</v>
      </c>
      <c r="F6035" t="s">
        <v>3327</v>
      </c>
      <c r="G6035" t="s">
        <v>5723</v>
      </c>
      <c r="H6035">
        <v>0</v>
      </c>
      <c r="I6035">
        <v>0</v>
      </c>
      <c r="J6035">
        <v>-0.38</v>
      </c>
      <c r="K6035">
        <v>-0.14000000000000001</v>
      </c>
      <c r="L6035">
        <v>66.099999999999994</v>
      </c>
      <c r="M6035" t="str">
        <f t="shared" si="284"/>
        <v/>
      </c>
      <c r="N6035" s="12" t="str">
        <f t="shared" si="285"/>
        <v/>
      </c>
      <c r="O6035" t="str">
        <f t="shared" si="286"/>
        <v/>
      </c>
    </row>
    <row r="6036" spans="1:15" x14ac:dyDescent="0.25">
      <c r="A6036">
        <v>1978</v>
      </c>
      <c r="B6036">
        <v>1</v>
      </c>
      <c r="C6036" s="2">
        <v>0.38750000000000001</v>
      </c>
      <c r="D6036">
        <v>1</v>
      </c>
      <c r="E6036">
        <v>10</v>
      </c>
      <c r="F6036" t="s">
        <v>3891</v>
      </c>
      <c r="G6036" t="s">
        <v>5605</v>
      </c>
      <c r="H6036">
        <v>0</v>
      </c>
      <c r="I6036">
        <v>0</v>
      </c>
      <c r="J6036">
        <v>-0.14000000000000001</v>
      </c>
      <c r="K6036">
        <v>-0.18</v>
      </c>
      <c r="L6036">
        <v>65.900000000000006</v>
      </c>
      <c r="M6036" t="str">
        <f t="shared" si="284"/>
        <v/>
      </c>
      <c r="N6036" s="12" t="str">
        <f t="shared" si="285"/>
        <v/>
      </c>
      <c r="O6036" t="str">
        <f t="shared" si="286"/>
        <v/>
      </c>
    </row>
    <row r="6037" spans="1:15" x14ac:dyDescent="0.25">
      <c r="A6037">
        <v>1978</v>
      </c>
      <c r="B6037">
        <v>1</v>
      </c>
      <c r="C6037" s="2">
        <v>0.36805555555555558</v>
      </c>
      <c r="D6037">
        <v>2</v>
      </c>
      <c r="E6037">
        <v>7</v>
      </c>
      <c r="F6037" t="s">
        <v>3344</v>
      </c>
      <c r="G6037" t="s">
        <v>5722</v>
      </c>
      <c r="H6037">
        <v>0</v>
      </c>
      <c r="I6037">
        <v>0</v>
      </c>
      <c r="J6037">
        <v>-0.18</v>
      </c>
      <c r="K6037">
        <v>-0.56999999999999995</v>
      </c>
      <c r="L6037">
        <v>64.7</v>
      </c>
      <c r="M6037" t="str">
        <f t="shared" si="284"/>
        <v/>
      </c>
      <c r="N6037" s="12" t="str">
        <f t="shared" si="285"/>
        <v/>
      </c>
      <c r="O6037" t="str">
        <f t="shared" si="286"/>
        <v/>
      </c>
    </row>
    <row r="6038" spans="1:15" x14ac:dyDescent="0.25">
      <c r="A6038">
        <v>1978</v>
      </c>
      <c r="B6038">
        <v>1</v>
      </c>
      <c r="C6038" s="2">
        <v>0.34861111111111115</v>
      </c>
      <c r="D6038">
        <v>3</v>
      </c>
      <c r="E6038">
        <v>4</v>
      </c>
      <c r="F6038" t="s">
        <v>3337</v>
      </c>
      <c r="G6038" t="s">
        <v>5704</v>
      </c>
      <c r="H6038">
        <v>0</v>
      </c>
      <c r="I6038">
        <v>0</v>
      </c>
      <c r="J6038">
        <v>-0.56999999999999995</v>
      </c>
      <c r="K6038">
        <v>-2.39</v>
      </c>
      <c r="L6038">
        <v>59.2</v>
      </c>
      <c r="M6038" t="str">
        <f t="shared" si="284"/>
        <v/>
      </c>
      <c r="N6038" s="12" t="str">
        <f t="shared" si="285"/>
        <v/>
      </c>
      <c r="O6038" t="str">
        <f t="shared" si="286"/>
        <v/>
      </c>
    </row>
    <row r="6039" spans="1:15" x14ac:dyDescent="0.25">
      <c r="A6039">
        <v>1978</v>
      </c>
      <c r="B6039">
        <v>1</v>
      </c>
      <c r="C6039" s="2">
        <v>0.32916666666666666</v>
      </c>
      <c r="D6039">
        <v>4</v>
      </c>
      <c r="E6039">
        <v>10</v>
      </c>
      <c r="F6039" t="s">
        <v>3891</v>
      </c>
      <c r="G6039" t="s">
        <v>5721</v>
      </c>
      <c r="H6039">
        <v>0</v>
      </c>
      <c r="I6039">
        <v>0</v>
      </c>
      <c r="J6039">
        <v>-2.39</v>
      </c>
      <c r="K6039">
        <v>-1.53</v>
      </c>
      <c r="L6039">
        <v>61.7</v>
      </c>
      <c r="M6039" t="str">
        <f t="shared" si="284"/>
        <v/>
      </c>
      <c r="N6039" s="12" t="str">
        <f t="shared" si="285"/>
        <v/>
      </c>
      <c r="O6039" t="str">
        <f t="shared" si="286"/>
        <v/>
      </c>
    </row>
    <row r="6040" spans="1:15" x14ac:dyDescent="0.25">
      <c r="A6040">
        <v>1978</v>
      </c>
      <c r="B6040">
        <v>1</v>
      </c>
      <c r="C6040" s="2">
        <v>0.30902777777777779</v>
      </c>
      <c r="D6040">
        <v>1</v>
      </c>
      <c r="E6040">
        <v>10</v>
      </c>
      <c r="F6040" t="s">
        <v>324</v>
      </c>
      <c r="G6040" t="s">
        <v>5666</v>
      </c>
      <c r="H6040">
        <v>0</v>
      </c>
      <c r="I6040">
        <v>0</v>
      </c>
      <c r="J6040">
        <v>1.53</v>
      </c>
      <c r="K6040">
        <v>0.99</v>
      </c>
      <c r="L6040">
        <v>63.2</v>
      </c>
      <c r="M6040" t="str">
        <f t="shared" si="284"/>
        <v/>
      </c>
      <c r="N6040" s="12" t="str">
        <f t="shared" si="285"/>
        <v/>
      </c>
      <c r="O6040" t="str">
        <f t="shared" si="286"/>
        <v/>
      </c>
    </row>
    <row r="6041" spans="1:15" x14ac:dyDescent="0.25">
      <c r="A6041">
        <v>1978</v>
      </c>
      <c r="B6041">
        <v>1</v>
      </c>
      <c r="C6041" s="2">
        <v>0.30555555555555552</v>
      </c>
      <c r="D6041">
        <v>2</v>
      </c>
      <c r="E6041">
        <v>10</v>
      </c>
      <c r="F6041" t="s">
        <v>324</v>
      </c>
      <c r="H6041">
        <v>0</v>
      </c>
      <c r="I6041">
        <v>0</v>
      </c>
      <c r="J6041">
        <v>0.99</v>
      </c>
      <c r="K6041">
        <v>-0.36</v>
      </c>
      <c r="L6041">
        <v>67.2</v>
      </c>
      <c r="M6041" t="str">
        <f t="shared" si="284"/>
        <v/>
      </c>
      <c r="N6041" s="12" t="str">
        <f t="shared" si="285"/>
        <v/>
      </c>
      <c r="O6041" t="str">
        <f t="shared" si="286"/>
        <v/>
      </c>
    </row>
    <row r="6042" spans="1:15" x14ac:dyDescent="0.25">
      <c r="A6042">
        <v>1978</v>
      </c>
      <c r="B6042">
        <v>1</v>
      </c>
      <c r="C6042" s="2">
        <v>0.30208333333333331</v>
      </c>
      <c r="D6042">
        <v>2</v>
      </c>
      <c r="E6042">
        <v>20</v>
      </c>
      <c r="F6042" t="s">
        <v>441</v>
      </c>
      <c r="G6042" t="s">
        <v>5720</v>
      </c>
      <c r="H6042">
        <v>0</v>
      </c>
      <c r="I6042">
        <v>0</v>
      </c>
      <c r="J6042">
        <v>-0.36</v>
      </c>
      <c r="K6042">
        <v>-3.91</v>
      </c>
      <c r="L6042">
        <v>76.599999999999994</v>
      </c>
      <c r="M6042" t="str">
        <f t="shared" si="284"/>
        <v/>
      </c>
      <c r="N6042" s="12" t="str">
        <f t="shared" si="285"/>
        <v/>
      </c>
      <c r="O6042" t="str">
        <f t="shared" si="286"/>
        <v/>
      </c>
    </row>
    <row r="6043" spans="1:15" x14ac:dyDescent="0.25">
      <c r="A6043">
        <v>1978</v>
      </c>
      <c r="B6043">
        <v>1</v>
      </c>
      <c r="C6043" s="2">
        <v>0.29791666666666666</v>
      </c>
      <c r="D6043">
        <v>1</v>
      </c>
      <c r="E6043">
        <v>10</v>
      </c>
      <c r="F6043" t="s">
        <v>297</v>
      </c>
      <c r="G6043" t="s">
        <v>5719</v>
      </c>
      <c r="H6043">
        <v>0</v>
      </c>
      <c r="I6043">
        <v>0</v>
      </c>
      <c r="J6043">
        <v>3.91</v>
      </c>
      <c r="K6043">
        <v>4.78</v>
      </c>
      <c r="L6043">
        <v>78.7</v>
      </c>
      <c r="M6043" t="str">
        <f t="shared" si="284"/>
        <v/>
      </c>
      <c r="N6043" s="12" t="str">
        <f t="shared" si="285"/>
        <v/>
      </c>
      <c r="O6043" t="str">
        <f t="shared" si="286"/>
        <v/>
      </c>
    </row>
    <row r="6044" spans="1:15" x14ac:dyDescent="0.25">
      <c r="A6044">
        <v>1978</v>
      </c>
      <c r="B6044">
        <v>1</v>
      </c>
      <c r="C6044" s="2">
        <v>0.27430555555555552</v>
      </c>
      <c r="D6044">
        <v>1</v>
      </c>
      <c r="E6044">
        <v>10</v>
      </c>
      <c r="F6044" t="s">
        <v>310</v>
      </c>
      <c r="G6044" t="s">
        <v>5595</v>
      </c>
      <c r="H6044">
        <v>0</v>
      </c>
      <c r="I6044">
        <v>0</v>
      </c>
      <c r="J6044">
        <v>4.78</v>
      </c>
      <c r="K6044">
        <v>4.45</v>
      </c>
      <c r="L6044">
        <v>77.900000000000006</v>
      </c>
      <c r="M6044" t="str">
        <f t="shared" si="284"/>
        <v/>
      </c>
      <c r="N6044" s="12" t="str">
        <f t="shared" si="285"/>
        <v/>
      </c>
      <c r="O6044" t="str">
        <f t="shared" si="286"/>
        <v/>
      </c>
    </row>
    <row r="6045" spans="1:15" x14ac:dyDescent="0.25">
      <c r="A6045">
        <v>1978</v>
      </c>
      <c r="B6045">
        <v>1</v>
      </c>
      <c r="C6045" s="2">
        <v>0.25069444444444444</v>
      </c>
      <c r="D6045">
        <v>2</v>
      </c>
      <c r="E6045">
        <v>8</v>
      </c>
      <c r="F6045" t="s">
        <v>400</v>
      </c>
      <c r="G6045" t="s">
        <v>5718</v>
      </c>
      <c r="H6045">
        <v>0</v>
      </c>
      <c r="I6045">
        <v>0</v>
      </c>
      <c r="J6045">
        <v>4.45</v>
      </c>
      <c r="K6045">
        <v>4.84</v>
      </c>
      <c r="L6045">
        <v>78.8</v>
      </c>
      <c r="M6045" t="str">
        <f t="shared" si="284"/>
        <v/>
      </c>
      <c r="N6045" s="12" t="str">
        <f t="shared" si="285"/>
        <v/>
      </c>
      <c r="O6045" t="str">
        <f t="shared" si="286"/>
        <v/>
      </c>
    </row>
    <row r="6046" spans="1:15" x14ac:dyDescent="0.25">
      <c r="A6046">
        <v>1978</v>
      </c>
      <c r="B6046">
        <v>1</v>
      </c>
      <c r="C6046" s="2">
        <v>0.22708333333333333</v>
      </c>
      <c r="D6046">
        <v>3</v>
      </c>
      <c r="E6046">
        <v>2</v>
      </c>
      <c r="F6046" t="s">
        <v>4435</v>
      </c>
      <c r="G6046" t="s">
        <v>5547</v>
      </c>
      <c r="H6046">
        <v>0</v>
      </c>
      <c r="I6046">
        <v>0</v>
      </c>
      <c r="J6046">
        <v>4.84</v>
      </c>
      <c r="K6046">
        <v>3.06</v>
      </c>
      <c r="L6046">
        <v>74.400000000000006</v>
      </c>
      <c r="M6046" t="str">
        <f t="shared" si="284"/>
        <v/>
      </c>
      <c r="N6046" s="12" t="str">
        <f t="shared" si="285"/>
        <v/>
      </c>
      <c r="O6046" t="str">
        <f t="shared" si="286"/>
        <v/>
      </c>
    </row>
    <row r="6047" spans="1:15" x14ac:dyDescent="0.25">
      <c r="A6047">
        <v>1978</v>
      </c>
      <c r="B6047">
        <v>1</v>
      </c>
      <c r="C6047" s="2">
        <v>0.20347222222222219</v>
      </c>
      <c r="D6047">
        <v>4</v>
      </c>
      <c r="E6047">
        <v>1</v>
      </c>
      <c r="F6047" t="s">
        <v>3030</v>
      </c>
      <c r="G6047" t="s">
        <v>5717</v>
      </c>
      <c r="H6047">
        <v>0</v>
      </c>
      <c r="I6047">
        <v>7</v>
      </c>
      <c r="J6047">
        <v>3.06</v>
      </c>
      <c r="K6047">
        <v>7</v>
      </c>
      <c r="L6047">
        <v>83.6</v>
      </c>
      <c r="M6047">
        <f t="shared" si="284"/>
        <v>1</v>
      </c>
      <c r="N6047" s="12">
        <f t="shared" si="285"/>
        <v>7.0254629629629643E-3</v>
      </c>
      <c r="O6047">
        <f t="shared" si="286"/>
        <v>7</v>
      </c>
    </row>
    <row r="6048" spans="1:15" x14ac:dyDescent="0.25">
      <c r="A6048">
        <v>1978</v>
      </c>
      <c r="B6048">
        <v>1</v>
      </c>
      <c r="C6048" s="2">
        <v>0.17916666666666667</v>
      </c>
      <c r="G6048" t="s">
        <v>5716</v>
      </c>
      <c r="H6048">
        <v>0</v>
      </c>
      <c r="I6048">
        <v>7</v>
      </c>
      <c r="J6048">
        <v>0</v>
      </c>
      <c r="K6048">
        <v>1.6</v>
      </c>
      <c r="L6048">
        <v>80.099999999999994</v>
      </c>
      <c r="M6048" t="str">
        <f t="shared" si="284"/>
        <v/>
      </c>
      <c r="N6048" s="12" t="str">
        <f t="shared" si="285"/>
        <v/>
      </c>
      <c r="O6048" t="str">
        <f t="shared" si="286"/>
        <v/>
      </c>
    </row>
    <row r="6049" spans="1:15" x14ac:dyDescent="0.25">
      <c r="A6049">
        <v>1978</v>
      </c>
      <c r="B6049">
        <v>1</v>
      </c>
      <c r="C6049" s="2">
        <v>0.1673611111111111</v>
      </c>
      <c r="D6049">
        <v>1</v>
      </c>
      <c r="E6049">
        <v>10</v>
      </c>
      <c r="F6049" t="s">
        <v>269</v>
      </c>
      <c r="G6049" t="s">
        <v>5715</v>
      </c>
      <c r="H6049">
        <v>0</v>
      </c>
      <c r="I6049">
        <v>7</v>
      </c>
      <c r="J6049">
        <v>1.6</v>
      </c>
      <c r="K6049">
        <v>1.32</v>
      </c>
      <c r="L6049">
        <v>80.8</v>
      </c>
      <c r="M6049" t="str">
        <f t="shared" si="284"/>
        <v/>
      </c>
      <c r="N6049" s="12" t="str">
        <f t="shared" si="285"/>
        <v/>
      </c>
      <c r="O6049" t="str">
        <f t="shared" si="286"/>
        <v/>
      </c>
    </row>
    <row r="6050" spans="1:15" x14ac:dyDescent="0.25">
      <c r="A6050">
        <v>1978</v>
      </c>
      <c r="B6050">
        <v>1</v>
      </c>
      <c r="C6050" s="2">
        <v>0.15555555555555556</v>
      </c>
      <c r="D6050">
        <v>2</v>
      </c>
      <c r="E6050">
        <v>8</v>
      </c>
      <c r="F6050" t="s">
        <v>396</v>
      </c>
      <c r="G6050" t="s">
        <v>5714</v>
      </c>
      <c r="H6050">
        <v>0</v>
      </c>
      <c r="I6050">
        <v>7</v>
      </c>
      <c r="J6050">
        <v>1.32</v>
      </c>
      <c r="K6050">
        <v>-3.25</v>
      </c>
      <c r="L6050">
        <v>89.4</v>
      </c>
      <c r="M6050" t="str">
        <f t="shared" si="284"/>
        <v/>
      </c>
      <c r="N6050" s="12" t="str">
        <f t="shared" si="285"/>
        <v/>
      </c>
      <c r="O6050" t="str">
        <f t="shared" si="286"/>
        <v/>
      </c>
    </row>
    <row r="6051" spans="1:15" x14ac:dyDescent="0.25">
      <c r="A6051">
        <v>1978</v>
      </c>
      <c r="B6051">
        <v>1</v>
      </c>
      <c r="C6051" s="2">
        <v>0.14375000000000002</v>
      </c>
      <c r="D6051">
        <v>1</v>
      </c>
      <c r="E6051">
        <v>10</v>
      </c>
      <c r="F6051" t="s">
        <v>265</v>
      </c>
      <c r="G6051" t="s">
        <v>5713</v>
      </c>
      <c r="H6051">
        <v>0</v>
      </c>
      <c r="I6051">
        <v>7</v>
      </c>
      <c r="J6051">
        <v>3.25</v>
      </c>
      <c r="K6051">
        <v>3.92</v>
      </c>
      <c r="L6051">
        <v>90.4</v>
      </c>
      <c r="M6051" t="str">
        <f t="shared" si="284"/>
        <v/>
      </c>
      <c r="N6051" s="12" t="str">
        <f t="shared" si="285"/>
        <v/>
      </c>
      <c r="O6051" t="str">
        <f t="shared" si="286"/>
        <v/>
      </c>
    </row>
    <row r="6052" spans="1:15" x14ac:dyDescent="0.25">
      <c r="A6052">
        <v>1978</v>
      </c>
      <c r="B6052">
        <v>1</v>
      </c>
      <c r="C6052" s="2">
        <v>0.13055555555555556</v>
      </c>
      <c r="D6052">
        <v>2</v>
      </c>
      <c r="E6052">
        <v>1</v>
      </c>
      <c r="F6052" t="s">
        <v>443</v>
      </c>
      <c r="G6052" t="s">
        <v>5712</v>
      </c>
      <c r="H6052">
        <v>0</v>
      </c>
      <c r="I6052">
        <v>7</v>
      </c>
      <c r="J6052">
        <v>3.92</v>
      </c>
      <c r="K6052">
        <v>5.37</v>
      </c>
      <c r="L6052">
        <v>92.3</v>
      </c>
      <c r="M6052" t="str">
        <f t="shared" si="284"/>
        <v/>
      </c>
      <c r="N6052" s="12" t="str">
        <f t="shared" si="285"/>
        <v/>
      </c>
      <c r="O6052" t="str">
        <f t="shared" si="286"/>
        <v/>
      </c>
    </row>
    <row r="6053" spans="1:15" x14ac:dyDescent="0.25">
      <c r="A6053">
        <v>1978</v>
      </c>
      <c r="B6053">
        <v>1</v>
      </c>
      <c r="C6053" s="2">
        <v>0.1173611111111111</v>
      </c>
      <c r="D6053">
        <v>1</v>
      </c>
      <c r="E6053">
        <v>8</v>
      </c>
      <c r="F6053" t="s">
        <v>2886</v>
      </c>
      <c r="G6053" t="s">
        <v>5534</v>
      </c>
      <c r="H6053">
        <v>0</v>
      </c>
      <c r="I6053">
        <v>7</v>
      </c>
      <c r="J6053">
        <v>5.37</v>
      </c>
      <c r="K6053">
        <v>4.57</v>
      </c>
      <c r="L6053">
        <v>91.3</v>
      </c>
      <c r="M6053" t="str">
        <f t="shared" si="284"/>
        <v/>
      </c>
      <c r="N6053" s="12" t="str">
        <f t="shared" si="285"/>
        <v/>
      </c>
      <c r="O6053" t="str">
        <f t="shared" si="286"/>
        <v/>
      </c>
    </row>
    <row r="6054" spans="1:15" x14ac:dyDescent="0.25">
      <c r="A6054">
        <v>1978</v>
      </c>
      <c r="B6054">
        <v>1</v>
      </c>
      <c r="C6054" s="2">
        <v>0.10416666666666667</v>
      </c>
      <c r="D6054">
        <v>2</v>
      </c>
      <c r="E6054">
        <v>8</v>
      </c>
      <c r="F6054" t="s">
        <v>2886</v>
      </c>
      <c r="G6054" t="s">
        <v>5514</v>
      </c>
      <c r="H6054">
        <v>0</v>
      </c>
      <c r="I6054">
        <v>7</v>
      </c>
      <c r="J6054">
        <v>4.57</v>
      </c>
      <c r="K6054">
        <v>3.58</v>
      </c>
      <c r="L6054">
        <v>90</v>
      </c>
      <c r="M6054" t="str">
        <f t="shared" si="284"/>
        <v/>
      </c>
      <c r="N6054" s="12" t="str">
        <f t="shared" si="285"/>
        <v/>
      </c>
      <c r="O6054" t="str">
        <f t="shared" si="286"/>
        <v/>
      </c>
    </row>
    <row r="6055" spans="1:15" x14ac:dyDescent="0.25">
      <c r="A6055">
        <v>1978</v>
      </c>
      <c r="B6055">
        <v>1</v>
      </c>
      <c r="C6055" s="2">
        <v>9.0972222222222218E-2</v>
      </c>
      <c r="D6055">
        <v>3</v>
      </c>
      <c r="E6055">
        <v>8</v>
      </c>
      <c r="F6055" t="s">
        <v>2886</v>
      </c>
      <c r="G6055" t="s">
        <v>5603</v>
      </c>
      <c r="H6055">
        <v>0</v>
      </c>
      <c r="I6055">
        <v>7</v>
      </c>
      <c r="J6055">
        <v>3.58</v>
      </c>
      <c r="K6055">
        <v>2.25</v>
      </c>
      <c r="L6055">
        <v>87.9</v>
      </c>
      <c r="M6055" t="str">
        <f t="shared" si="284"/>
        <v/>
      </c>
      <c r="N6055" s="12" t="str">
        <f t="shared" si="285"/>
        <v/>
      </c>
      <c r="O6055" t="str">
        <f t="shared" si="286"/>
        <v/>
      </c>
    </row>
    <row r="6056" spans="1:15" x14ac:dyDescent="0.25">
      <c r="A6056">
        <v>1978</v>
      </c>
      <c r="B6056">
        <v>1</v>
      </c>
      <c r="C6056" s="2">
        <v>7.7777777777777779E-2</v>
      </c>
      <c r="D6056">
        <v>4</v>
      </c>
      <c r="E6056">
        <v>18</v>
      </c>
      <c r="F6056" t="s">
        <v>255</v>
      </c>
      <c r="G6056" t="s">
        <v>5711</v>
      </c>
      <c r="H6056">
        <v>0</v>
      </c>
      <c r="I6056">
        <v>10</v>
      </c>
      <c r="J6056">
        <v>2.25</v>
      </c>
      <c r="K6056">
        <v>3</v>
      </c>
      <c r="L6056">
        <v>89.1</v>
      </c>
      <c r="M6056">
        <f t="shared" si="284"/>
        <v>1</v>
      </c>
      <c r="N6056" s="12">
        <f t="shared" si="285"/>
        <v>9.1203703703703707E-3</v>
      </c>
      <c r="O6056">
        <f t="shared" si="286"/>
        <v>10</v>
      </c>
    </row>
    <row r="6057" spans="1:15" x14ac:dyDescent="0.25">
      <c r="A6057">
        <v>1978</v>
      </c>
      <c r="B6057">
        <v>1</v>
      </c>
      <c r="C6057" s="2">
        <v>6.3194444444444442E-2</v>
      </c>
      <c r="G6057" t="s">
        <v>5710</v>
      </c>
      <c r="H6057">
        <v>0</v>
      </c>
      <c r="I6057">
        <v>10</v>
      </c>
      <c r="J6057">
        <v>0</v>
      </c>
      <c r="K6057">
        <v>0.81</v>
      </c>
      <c r="L6057">
        <v>87.9</v>
      </c>
      <c r="M6057" t="str">
        <f t="shared" si="284"/>
        <v/>
      </c>
      <c r="N6057" s="12" t="str">
        <f t="shared" si="285"/>
        <v/>
      </c>
      <c r="O6057" t="str">
        <f t="shared" si="286"/>
        <v/>
      </c>
    </row>
    <row r="6058" spans="1:15" x14ac:dyDescent="0.25">
      <c r="A6058">
        <v>1978</v>
      </c>
      <c r="B6058">
        <v>1</v>
      </c>
      <c r="C6058" s="2">
        <v>5.5555555555555552E-2</v>
      </c>
      <c r="D6058">
        <v>1</v>
      </c>
      <c r="E6058">
        <v>10</v>
      </c>
      <c r="F6058" t="s">
        <v>423</v>
      </c>
      <c r="G6058" t="s">
        <v>5709</v>
      </c>
      <c r="H6058">
        <v>0</v>
      </c>
      <c r="I6058">
        <v>10</v>
      </c>
      <c r="J6058">
        <v>0.81</v>
      </c>
      <c r="K6058">
        <v>0.26</v>
      </c>
      <c r="L6058">
        <v>88.8</v>
      </c>
      <c r="M6058" t="str">
        <f t="shared" si="284"/>
        <v/>
      </c>
      <c r="N6058" s="12" t="str">
        <f t="shared" si="285"/>
        <v/>
      </c>
      <c r="O6058" t="str">
        <f t="shared" si="286"/>
        <v/>
      </c>
    </row>
    <row r="6059" spans="1:15" x14ac:dyDescent="0.25">
      <c r="A6059">
        <v>1978</v>
      </c>
      <c r="B6059">
        <v>1</v>
      </c>
      <c r="C6059" s="2">
        <v>3.7499999999999999E-2</v>
      </c>
      <c r="D6059">
        <v>2</v>
      </c>
      <c r="E6059">
        <v>10</v>
      </c>
      <c r="F6059" t="s">
        <v>423</v>
      </c>
      <c r="G6059" t="s">
        <v>5684</v>
      </c>
      <c r="H6059">
        <v>0</v>
      </c>
      <c r="I6059">
        <v>10</v>
      </c>
      <c r="J6059">
        <v>0.26</v>
      </c>
      <c r="K6059">
        <v>0.1</v>
      </c>
      <c r="L6059">
        <v>89.1</v>
      </c>
      <c r="M6059" t="str">
        <f t="shared" si="284"/>
        <v/>
      </c>
      <c r="N6059" s="12" t="str">
        <f t="shared" si="285"/>
        <v/>
      </c>
      <c r="O6059" t="str">
        <f t="shared" si="286"/>
        <v/>
      </c>
    </row>
    <row r="6060" spans="1:15" x14ac:dyDescent="0.25">
      <c r="A6060">
        <v>1978</v>
      </c>
      <c r="B6060">
        <v>1</v>
      </c>
      <c r="C6060" s="2">
        <v>1.9444444444444445E-2</v>
      </c>
      <c r="D6060">
        <v>3</v>
      </c>
      <c r="E6060">
        <v>6</v>
      </c>
      <c r="F6060" t="s">
        <v>2894</v>
      </c>
      <c r="G6060" t="s">
        <v>5708</v>
      </c>
      <c r="H6060">
        <v>0</v>
      </c>
      <c r="I6060">
        <v>10</v>
      </c>
      <c r="J6060">
        <v>0.1</v>
      </c>
      <c r="K6060">
        <v>-1.7</v>
      </c>
      <c r="L6060">
        <v>91.7</v>
      </c>
      <c r="M6060" t="str">
        <f t="shared" si="284"/>
        <v/>
      </c>
      <c r="N6060" s="12" t="str">
        <f t="shared" si="285"/>
        <v/>
      </c>
      <c r="O6060" t="str">
        <f t="shared" si="286"/>
        <v/>
      </c>
    </row>
    <row r="6061" spans="1:15" x14ac:dyDescent="0.25">
      <c r="A6061">
        <v>1978</v>
      </c>
      <c r="B6061">
        <v>2</v>
      </c>
      <c r="C6061" s="2">
        <v>0.625</v>
      </c>
      <c r="D6061">
        <v>4</v>
      </c>
      <c r="E6061">
        <v>13</v>
      </c>
      <c r="F6061" t="s">
        <v>297</v>
      </c>
      <c r="G6061" t="s">
        <v>5663</v>
      </c>
      <c r="H6061">
        <v>0</v>
      </c>
      <c r="I6061">
        <v>10</v>
      </c>
      <c r="J6061">
        <v>-1.7</v>
      </c>
      <c r="K6061">
        <v>-1.8</v>
      </c>
      <c r="L6061">
        <v>91.9</v>
      </c>
      <c r="M6061" t="str">
        <f t="shared" si="284"/>
        <v/>
      </c>
      <c r="N6061" s="12" t="str">
        <f t="shared" si="285"/>
        <v/>
      </c>
      <c r="O6061" t="str">
        <f t="shared" si="286"/>
        <v/>
      </c>
    </row>
    <row r="6062" spans="1:15" x14ac:dyDescent="0.25">
      <c r="A6062">
        <v>1978</v>
      </c>
      <c r="B6062">
        <v>2</v>
      </c>
      <c r="C6062" s="2">
        <v>0.61805555555555558</v>
      </c>
      <c r="D6062">
        <v>1</v>
      </c>
      <c r="E6062">
        <v>10</v>
      </c>
      <c r="F6062" t="s">
        <v>3699</v>
      </c>
      <c r="G6062" t="s">
        <v>5537</v>
      </c>
      <c r="H6062">
        <v>0</v>
      </c>
      <c r="I6062">
        <v>10</v>
      </c>
      <c r="J6062">
        <v>1.8</v>
      </c>
      <c r="K6062">
        <v>1.52</v>
      </c>
      <c r="L6062">
        <v>91.5</v>
      </c>
      <c r="M6062" t="str">
        <f t="shared" si="284"/>
        <v/>
      </c>
      <c r="N6062" s="12" t="str">
        <f t="shared" si="285"/>
        <v/>
      </c>
      <c r="O6062" t="str">
        <f t="shared" si="286"/>
        <v/>
      </c>
    </row>
    <row r="6063" spans="1:15" x14ac:dyDescent="0.25">
      <c r="A6063">
        <v>1978</v>
      </c>
      <c r="B6063">
        <v>2</v>
      </c>
      <c r="C6063" s="2">
        <v>0.6020833333333333</v>
      </c>
      <c r="D6063">
        <v>2</v>
      </c>
      <c r="E6063">
        <v>8</v>
      </c>
      <c r="F6063" t="s">
        <v>3307</v>
      </c>
      <c r="H6063">
        <v>0</v>
      </c>
      <c r="I6063">
        <v>10</v>
      </c>
      <c r="J6063">
        <v>1.52</v>
      </c>
      <c r="K6063">
        <v>0.85</v>
      </c>
      <c r="L6063">
        <v>90.7</v>
      </c>
      <c r="M6063" t="str">
        <f t="shared" si="284"/>
        <v/>
      </c>
      <c r="N6063" s="12" t="str">
        <f t="shared" si="285"/>
        <v/>
      </c>
      <c r="O6063" t="str">
        <f t="shared" si="286"/>
        <v/>
      </c>
    </row>
    <row r="6064" spans="1:15" x14ac:dyDescent="0.25">
      <c r="A6064">
        <v>1978</v>
      </c>
      <c r="B6064">
        <v>2</v>
      </c>
      <c r="C6064" s="2">
        <v>0.58611111111111114</v>
      </c>
      <c r="D6064">
        <v>2</v>
      </c>
      <c r="E6064">
        <v>13</v>
      </c>
      <c r="F6064" t="s">
        <v>3301</v>
      </c>
      <c r="G6064" t="s">
        <v>5707</v>
      </c>
      <c r="H6064">
        <v>0</v>
      </c>
      <c r="I6064">
        <v>10</v>
      </c>
      <c r="J6064">
        <v>0.85</v>
      </c>
      <c r="K6064">
        <v>1.62</v>
      </c>
      <c r="L6064">
        <v>91.8</v>
      </c>
      <c r="M6064" t="str">
        <f t="shared" si="284"/>
        <v/>
      </c>
      <c r="N6064" s="12" t="str">
        <f t="shared" si="285"/>
        <v/>
      </c>
      <c r="O6064" t="str">
        <f t="shared" si="286"/>
        <v/>
      </c>
    </row>
    <row r="6065" spans="1:15" x14ac:dyDescent="0.25">
      <c r="A6065">
        <v>1978</v>
      </c>
      <c r="B6065">
        <v>2</v>
      </c>
      <c r="C6065" s="2">
        <v>0.57013888888888886</v>
      </c>
      <c r="D6065">
        <v>3</v>
      </c>
      <c r="E6065">
        <v>2</v>
      </c>
      <c r="F6065" t="s">
        <v>433</v>
      </c>
      <c r="G6065" t="s">
        <v>5706</v>
      </c>
      <c r="H6065">
        <v>0</v>
      </c>
      <c r="I6065">
        <v>10</v>
      </c>
      <c r="J6065">
        <v>1.62</v>
      </c>
      <c r="K6065">
        <v>2.79</v>
      </c>
      <c r="L6065">
        <v>93.2</v>
      </c>
      <c r="M6065" t="str">
        <f t="shared" si="284"/>
        <v/>
      </c>
      <c r="N6065" s="12" t="str">
        <f t="shared" si="285"/>
        <v/>
      </c>
      <c r="O6065" t="str">
        <f t="shared" si="286"/>
        <v/>
      </c>
    </row>
    <row r="6066" spans="1:15" x14ac:dyDescent="0.25">
      <c r="A6066">
        <v>1978</v>
      </c>
      <c r="B6066">
        <v>2</v>
      </c>
      <c r="C6066" s="2">
        <v>0.5541666666666667</v>
      </c>
      <c r="D6066">
        <v>1</v>
      </c>
      <c r="E6066">
        <v>10</v>
      </c>
      <c r="F6066" t="s">
        <v>396</v>
      </c>
      <c r="G6066" t="s">
        <v>5705</v>
      </c>
      <c r="H6066">
        <v>0</v>
      </c>
      <c r="I6066">
        <v>10</v>
      </c>
      <c r="J6066">
        <v>2.79</v>
      </c>
      <c r="K6066">
        <v>4.04</v>
      </c>
      <c r="L6066">
        <v>94.6</v>
      </c>
      <c r="M6066" t="str">
        <f t="shared" si="284"/>
        <v/>
      </c>
      <c r="N6066" s="12" t="str">
        <f t="shared" si="285"/>
        <v/>
      </c>
      <c r="O6066" t="str">
        <f t="shared" si="286"/>
        <v/>
      </c>
    </row>
    <row r="6067" spans="1:15" x14ac:dyDescent="0.25">
      <c r="A6067">
        <v>1978</v>
      </c>
      <c r="B6067">
        <v>2</v>
      </c>
      <c r="C6067" s="2">
        <v>0.53819444444444442</v>
      </c>
      <c r="D6067">
        <v>1</v>
      </c>
      <c r="E6067">
        <v>10</v>
      </c>
      <c r="F6067" t="s">
        <v>299</v>
      </c>
      <c r="G6067" t="s">
        <v>5549</v>
      </c>
      <c r="H6067">
        <v>0</v>
      </c>
      <c r="I6067">
        <v>10</v>
      </c>
      <c r="J6067">
        <v>4.04</v>
      </c>
      <c r="K6067">
        <v>4.05</v>
      </c>
      <c r="L6067">
        <v>94.6</v>
      </c>
      <c r="M6067" t="str">
        <f t="shared" si="284"/>
        <v/>
      </c>
      <c r="N6067" s="12" t="str">
        <f t="shared" si="285"/>
        <v/>
      </c>
      <c r="O6067" t="str">
        <f t="shared" si="286"/>
        <v/>
      </c>
    </row>
    <row r="6068" spans="1:15" x14ac:dyDescent="0.25">
      <c r="A6068">
        <v>1978</v>
      </c>
      <c r="B6068">
        <v>2</v>
      </c>
      <c r="C6068" s="2">
        <v>0.52222222222222225</v>
      </c>
      <c r="D6068">
        <v>2</v>
      </c>
      <c r="E6068">
        <v>6</v>
      </c>
      <c r="F6068" t="s">
        <v>257</v>
      </c>
      <c r="G6068" t="s">
        <v>5532</v>
      </c>
      <c r="H6068">
        <v>0</v>
      </c>
      <c r="I6068">
        <v>10</v>
      </c>
      <c r="J6068">
        <v>4.05</v>
      </c>
      <c r="K6068">
        <v>3.34</v>
      </c>
      <c r="L6068">
        <v>94</v>
      </c>
      <c r="M6068" t="str">
        <f t="shared" si="284"/>
        <v/>
      </c>
      <c r="N6068" s="12" t="str">
        <f t="shared" si="285"/>
        <v/>
      </c>
      <c r="O6068" t="str">
        <f t="shared" si="286"/>
        <v/>
      </c>
    </row>
    <row r="6069" spans="1:15" x14ac:dyDescent="0.25">
      <c r="A6069">
        <v>1978</v>
      </c>
      <c r="B6069">
        <v>2</v>
      </c>
      <c r="C6069" s="2">
        <v>0.50624999999999998</v>
      </c>
      <c r="D6069">
        <v>3</v>
      </c>
      <c r="E6069">
        <v>6</v>
      </c>
      <c r="F6069" t="s">
        <v>257</v>
      </c>
      <c r="G6069" t="s">
        <v>5704</v>
      </c>
      <c r="H6069">
        <v>0</v>
      </c>
      <c r="I6069">
        <v>10</v>
      </c>
      <c r="J6069">
        <v>3.34</v>
      </c>
      <c r="K6069">
        <v>1.8</v>
      </c>
      <c r="L6069">
        <v>92.2</v>
      </c>
      <c r="M6069" t="str">
        <f t="shared" si="284"/>
        <v/>
      </c>
      <c r="N6069" s="12" t="str">
        <f t="shared" si="285"/>
        <v/>
      </c>
      <c r="O6069" t="str">
        <f t="shared" si="286"/>
        <v/>
      </c>
    </row>
    <row r="6070" spans="1:15" x14ac:dyDescent="0.25">
      <c r="A6070">
        <v>1978</v>
      </c>
      <c r="B6070">
        <v>2</v>
      </c>
      <c r="C6070" s="2">
        <v>0.49027777777777781</v>
      </c>
      <c r="D6070">
        <v>4</v>
      </c>
      <c r="E6070">
        <v>12</v>
      </c>
      <c r="F6070" t="s">
        <v>297</v>
      </c>
      <c r="G6070" t="s">
        <v>5703</v>
      </c>
      <c r="H6070">
        <v>0</v>
      </c>
      <c r="I6070">
        <v>13</v>
      </c>
      <c r="J6070">
        <v>1.8</v>
      </c>
      <c r="K6070">
        <v>3</v>
      </c>
      <c r="L6070">
        <v>93.7</v>
      </c>
      <c r="M6070">
        <f t="shared" si="284"/>
        <v>2</v>
      </c>
      <c r="N6070" s="12">
        <f t="shared" si="285"/>
        <v>1.2662037037037036E-2</v>
      </c>
      <c r="O6070">
        <f t="shared" si="286"/>
        <v>13</v>
      </c>
    </row>
    <row r="6071" spans="1:15" x14ac:dyDescent="0.25">
      <c r="A6071">
        <v>1978</v>
      </c>
      <c r="B6071">
        <v>2</v>
      </c>
      <c r="C6071" s="2">
        <v>0.4694444444444445</v>
      </c>
      <c r="G6071" t="s">
        <v>5702</v>
      </c>
      <c r="H6071">
        <v>0</v>
      </c>
      <c r="I6071">
        <v>13</v>
      </c>
      <c r="J6071">
        <v>0</v>
      </c>
      <c r="K6071">
        <v>-0.38</v>
      </c>
      <c r="L6071">
        <v>94.2</v>
      </c>
      <c r="M6071" t="str">
        <f t="shared" si="284"/>
        <v/>
      </c>
      <c r="N6071" s="12" t="str">
        <f t="shared" si="285"/>
        <v/>
      </c>
      <c r="O6071" t="str">
        <f t="shared" si="286"/>
        <v/>
      </c>
    </row>
    <row r="6072" spans="1:15" x14ac:dyDescent="0.25">
      <c r="A6072">
        <v>1978</v>
      </c>
      <c r="B6072">
        <v>2</v>
      </c>
      <c r="C6072" s="2">
        <v>0.46180555555555558</v>
      </c>
      <c r="D6072">
        <v>1</v>
      </c>
      <c r="E6072">
        <v>10</v>
      </c>
      <c r="F6072" t="s">
        <v>400</v>
      </c>
      <c r="G6072" t="s">
        <v>5627</v>
      </c>
      <c r="H6072">
        <v>0</v>
      </c>
      <c r="I6072">
        <v>13</v>
      </c>
      <c r="J6072">
        <v>-0.38</v>
      </c>
      <c r="K6072">
        <v>-0.35</v>
      </c>
      <c r="L6072">
        <v>94.1</v>
      </c>
      <c r="M6072" t="str">
        <f t="shared" si="284"/>
        <v/>
      </c>
      <c r="N6072" s="12" t="str">
        <f t="shared" si="285"/>
        <v/>
      </c>
      <c r="O6072" t="str">
        <f t="shared" si="286"/>
        <v/>
      </c>
    </row>
    <row r="6073" spans="1:15" x14ac:dyDescent="0.25">
      <c r="A6073">
        <v>1978</v>
      </c>
      <c r="B6073">
        <v>2</v>
      </c>
      <c r="C6073" s="2">
        <v>0.4465277777777778</v>
      </c>
      <c r="D6073">
        <v>2</v>
      </c>
      <c r="E6073">
        <v>5</v>
      </c>
      <c r="F6073" t="s">
        <v>2889</v>
      </c>
      <c r="G6073" t="s">
        <v>5701</v>
      </c>
      <c r="H6073">
        <v>0</v>
      </c>
      <c r="I6073">
        <v>13</v>
      </c>
      <c r="J6073">
        <v>-0.35</v>
      </c>
      <c r="K6073">
        <v>-1.6</v>
      </c>
      <c r="L6073">
        <v>95.4</v>
      </c>
      <c r="M6073" t="str">
        <f t="shared" si="284"/>
        <v/>
      </c>
      <c r="N6073" s="12" t="str">
        <f t="shared" si="285"/>
        <v/>
      </c>
      <c r="O6073" t="str">
        <f t="shared" si="286"/>
        <v/>
      </c>
    </row>
    <row r="6074" spans="1:15" x14ac:dyDescent="0.25">
      <c r="A6074">
        <v>1978</v>
      </c>
      <c r="B6074">
        <v>2</v>
      </c>
      <c r="C6074" s="2">
        <v>0.43124999999999997</v>
      </c>
      <c r="D6074">
        <v>1</v>
      </c>
      <c r="E6074">
        <v>10</v>
      </c>
      <c r="F6074" t="s">
        <v>3301</v>
      </c>
      <c r="G6074" t="s">
        <v>5595</v>
      </c>
      <c r="H6074">
        <v>0</v>
      </c>
      <c r="I6074">
        <v>13</v>
      </c>
      <c r="J6074">
        <v>1.6</v>
      </c>
      <c r="K6074">
        <v>1.32</v>
      </c>
      <c r="L6074">
        <v>95.2</v>
      </c>
      <c r="M6074" t="str">
        <f t="shared" si="284"/>
        <v/>
      </c>
      <c r="N6074" s="12" t="str">
        <f t="shared" si="285"/>
        <v/>
      </c>
      <c r="O6074" t="str">
        <f t="shared" si="286"/>
        <v/>
      </c>
    </row>
    <row r="6075" spans="1:15" x14ac:dyDescent="0.25">
      <c r="A6075">
        <v>1978</v>
      </c>
      <c r="B6075">
        <v>2</v>
      </c>
      <c r="C6075" s="2">
        <v>0.41666666666666669</v>
      </c>
      <c r="D6075">
        <v>2</v>
      </c>
      <c r="E6075">
        <v>8</v>
      </c>
      <c r="F6075" t="s">
        <v>3390</v>
      </c>
      <c r="H6075">
        <v>0</v>
      </c>
      <c r="I6075">
        <v>13</v>
      </c>
      <c r="J6075">
        <v>1.32</v>
      </c>
      <c r="K6075">
        <v>-0.03</v>
      </c>
      <c r="L6075">
        <v>93.9</v>
      </c>
      <c r="M6075" t="str">
        <f t="shared" si="284"/>
        <v/>
      </c>
      <c r="N6075" s="12" t="str">
        <f t="shared" si="285"/>
        <v/>
      </c>
      <c r="O6075" t="str">
        <f t="shared" si="286"/>
        <v/>
      </c>
    </row>
    <row r="6076" spans="1:15" x14ac:dyDescent="0.25">
      <c r="A6076">
        <v>1978</v>
      </c>
      <c r="B6076">
        <v>2</v>
      </c>
      <c r="C6076" s="2">
        <v>0.40208333333333335</v>
      </c>
      <c r="D6076">
        <v>2</v>
      </c>
      <c r="E6076">
        <v>18</v>
      </c>
      <c r="F6076" t="s">
        <v>3735</v>
      </c>
      <c r="G6076" t="s">
        <v>5507</v>
      </c>
      <c r="H6076">
        <v>0</v>
      </c>
      <c r="I6076">
        <v>13</v>
      </c>
      <c r="J6076">
        <v>-0.03</v>
      </c>
      <c r="K6076">
        <v>-0.69</v>
      </c>
      <c r="L6076">
        <v>93.1</v>
      </c>
      <c r="M6076" t="str">
        <f t="shared" si="284"/>
        <v/>
      </c>
      <c r="N6076" s="12" t="str">
        <f t="shared" si="285"/>
        <v/>
      </c>
      <c r="O6076" t="str">
        <f t="shared" si="286"/>
        <v/>
      </c>
    </row>
    <row r="6077" spans="1:15" x14ac:dyDescent="0.25">
      <c r="A6077">
        <v>1978</v>
      </c>
      <c r="B6077">
        <v>2</v>
      </c>
      <c r="C6077" s="2">
        <v>0.38750000000000001</v>
      </c>
      <c r="D6077">
        <v>3</v>
      </c>
      <c r="E6077">
        <v>18</v>
      </c>
      <c r="F6077" t="s">
        <v>3735</v>
      </c>
      <c r="G6077" t="s">
        <v>5700</v>
      </c>
      <c r="H6077">
        <v>0</v>
      </c>
      <c r="I6077">
        <v>13</v>
      </c>
      <c r="J6077">
        <v>-0.69</v>
      </c>
      <c r="K6077">
        <v>-1.5</v>
      </c>
      <c r="L6077">
        <v>92.2</v>
      </c>
      <c r="M6077" t="str">
        <f t="shared" si="284"/>
        <v/>
      </c>
      <c r="N6077" s="12" t="str">
        <f t="shared" si="285"/>
        <v/>
      </c>
      <c r="O6077" t="str">
        <f t="shared" si="286"/>
        <v/>
      </c>
    </row>
    <row r="6078" spans="1:15" x14ac:dyDescent="0.25">
      <c r="A6078">
        <v>1978</v>
      </c>
      <c r="B6078">
        <v>2</v>
      </c>
      <c r="C6078" s="2">
        <v>0.37152777777777773</v>
      </c>
      <c r="D6078">
        <v>4</v>
      </c>
      <c r="E6078">
        <v>22</v>
      </c>
      <c r="F6078" t="s">
        <v>3342</v>
      </c>
      <c r="G6078" t="s">
        <v>5699</v>
      </c>
      <c r="H6078">
        <v>0</v>
      </c>
      <c r="I6078">
        <v>13</v>
      </c>
      <c r="J6078">
        <v>-1.5</v>
      </c>
      <c r="K6078">
        <v>2.92</v>
      </c>
      <c r="L6078">
        <v>96.6</v>
      </c>
      <c r="M6078" t="str">
        <f t="shared" si="284"/>
        <v/>
      </c>
      <c r="N6078" s="12" t="str">
        <f t="shared" si="285"/>
        <v/>
      </c>
      <c r="O6078" t="str">
        <f t="shared" si="286"/>
        <v/>
      </c>
    </row>
    <row r="6079" spans="1:15" x14ac:dyDescent="0.25">
      <c r="A6079">
        <v>1978</v>
      </c>
      <c r="B6079">
        <v>2</v>
      </c>
      <c r="C6079" s="2">
        <v>0.35555555555555557</v>
      </c>
      <c r="D6079">
        <v>1</v>
      </c>
      <c r="E6079">
        <v>10</v>
      </c>
      <c r="F6079" t="s">
        <v>269</v>
      </c>
      <c r="G6079" t="s">
        <v>5537</v>
      </c>
      <c r="H6079">
        <v>0</v>
      </c>
      <c r="I6079">
        <v>13</v>
      </c>
      <c r="J6079">
        <v>2.92</v>
      </c>
      <c r="K6079">
        <v>2.64</v>
      </c>
      <c r="L6079">
        <v>96.5</v>
      </c>
      <c r="M6079" t="str">
        <f t="shared" si="284"/>
        <v/>
      </c>
      <c r="N6079" s="12" t="str">
        <f t="shared" si="285"/>
        <v/>
      </c>
      <c r="O6079" t="str">
        <f t="shared" si="286"/>
        <v/>
      </c>
    </row>
    <row r="6080" spans="1:15" x14ac:dyDescent="0.25">
      <c r="A6080">
        <v>1978</v>
      </c>
      <c r="B6080">
        <v>2</v>
      </c>
      <c r="C6080" s="2">
        <v>0.33958333333333335</v>
      </c>
      <c r="D6080">
        <v>2</v>
      </c>
      <c r="E6080">
        <v>8</v>
      </c>
      <c r="F6080" t="s">
        <v>267</v>
      </c>
      <c r="G6080" t="s">
        <v>5698</v>
      </c>
      <c r="H6080">
        <v>0</v>
      </c>
      <c r="I6080">
        <v>13</v>
      </c>
      <c r="J6080">
        <v>2.64</v>
      </c>
      <c r="K6080">
        <v>4.3099999999999996</v>
      </c>
      <c r="L6080">
        <v>97.5</v>
      </c>
      <c r="M6080" t="str">
        <f t="shared" si="284"/>
        <v/>
      </c>
      <c r="N6080" s="12" t="str">
        <f t="shared" si="285"/>
        <v/>
      </c>
      <c r="O6080" t="str">
        <f t="shared" si="286"/>
        <v/>
      </c>
    </row>
    <row r="6081" spans="1:15" x14ac:dyDescent="0.25">
      <c r="A6081">
        <v>1978</v>
      </c>
      <c r="B6081">
        <v>2</v>
      </c>
      <c r="C6081" s="2">
        <v>0.32361111111111113</v>
      </c>
      <c r="D6081">
        <v>1</v>
      </c>
      <c r="E6081">
        <v>10</v>
      </c>
      <c r="F6081" t="s">
        <v>257</v>
      </c>
      <c r="G6081" t="s">
        <v>5697</v>
      </c>
      <c r="H6081">
        <v>0</v>
      </c>
      <c r="I6081">
        <v>13</v>
      </c>
      <c r="J6081">
        <v>4.3099999999999996</v>
      </c>
      <c r="K6081">
        <v>3.88</v>
      </c>
      <c r="L6081">
        <v>97.3</v>
      </c>
      <c r="M6081" t="str">
        <f t="shared" si="284"/>
        <v/>
      </c>
      <c r="N6081" s="12" t="str">
        <f t="shared" si="285"/>
        <v/>
      </c>
      <c r="O6081" t="str">
        <f t="shared" si="286"/>
        <v/>
      </c>
    </row>
    <row r="6082" spans="1:15" x14ac:dyDescent="0.25">
      <c r="A6082">
        <v>1978</v>
      </c>
      <c r="B6082">
        <v>2</v>
      </c>
      <c r="C6082" s="2">
        <v>0.30763888888888891</v>
      </c>
      <c r="D6082">
        <v>2</v>
      </c>
      <c r="E6082">
        <v>9</v>
      </c>
      <c r="F6082" t="s">
        <v>255</v>
      </c>
      <c r="G6082" t="s">
        <v>5584</v>
      </c>
      <c r="H6082">
        <v>0</v>
      </c>
      <c r="I6082">
        <v>13</v>
      </c>
      <c r="J6082">
        <v>3.88</v>
      </c>
      <c r="K6082">
        <v>2.81</v>
      </c>
      <c r="L6082">
        <v>96.7</v>
      </c>
      <c r="M6082" t="str">
        <f t="shared" si="284"/>
        <v/>
      </c>
      <c r="N6082" s="12" t="str">
        <f t="shared" si="285"/>
        <v/>
      </c>
      <c r="O6082" t="str">
        <f t="shared" si="286"/>
        <v/>
      </c>
    </row>
    <row r="6083" spans="1:15" x14ac:dyDescent="0.25">
      <c r="A6083">
        <v>1978</v>
      </c>
      <c r="B6083">
        <v>2</v>
      </c>
      <c r="C6083" s="2">
        <v>0.29166666666666669</v>
      </c>
      <c r="D6083">
        <v>3</v>
      </c>
      <c r="E6083">
        <v>12</v>
      </c>
      <c r="F6083" t="s">
        <v>403</v>
      </c>
      <c r="H6083">
        <v>0</v>
      </c>
      <c r="I6083">
        <v>13</v>
      </c>
      <c r="J6083">
        <v>2.81</v>
      </c>
      <c r="K6083">
        <v>2.15</v>
      </c>
      <c r="L6083">
        <v>96.3</v>
      </c>
      <c r="M6083" t="str">
        <f t="shared" si="284"/>
        <v/>
      </c>
      <c r="N6083" s="12" t="str">
        <f t="shared" si="285"/>
        <v/>
      </c>
      <c r="O6083" t="str">
        <f t="shared" si="286"/>
        <v/>
      </c>
    </row>
    <row r="6084" spans="1:15" x14ac:dyDescent="0.25">
      <c r="A6084">
        <v>1978</v>
      </c>
      <c r="B6084">
        <v>2</v>
      </c>
      <c r="C6084" s="2">
        <v>0.27569444444444446</v>
      </c>
      <c r="D6084">
        <v>3</v>
      </c>
      <c r="E6084">
        <v>17</v>
      </c>
      <c r="F6084" t="s">
        <v>443</v>
      </c>
      <c r="G6084" t="s">
        <v>5696</v>
      </c>
      <c r="H6084">
        <v>0</v>
      </c>
      <c r="I6084">
        <v>13</v>
      </c>
      <c r="J6084">
        <v>2.15</v>
      </c>
      <c r="K6084">
        <v>1.74</v>
      </c>
      <c r="L6084">
        <v>96</v>
      </c>
      <c r="M6084" t="str">
        <f t="shared" ref="M6084:M6147" si="287">IF(AND(H6084=H6083,I6084=I6083),"",$B6084)</f>
        <v/>
      </c>
      <c r="N6084" s="12" t="str">
        <f t="shared" ref="N6084:N6147" si="288">IF(NOT(ISNUMBER(M6084)),"",
IF(AND($C6084=0.625,$B6084=1),TIME(0,0,0),
(($C$3-C6084)+0.625*(B6084-1))/60))</f>
        <v/>
      </c>
      <c r="O6084" t="str">
        <f t="shared" ref="O6084:O6147" si="289">IF(N6084&lt;&gt;"",ABS(H6084-I6084),"")</f>
        <v/>
      </c>
    </row>
    <row r="6085" spans="1:15" x14ac:dyDescent="0.25">
      <c r="A6085">
        <v>1978</v>
      </c>
      <c r="B6085">
        <v>2</v>
      </c>
      <c r="C6085" s="2">
        <v>0.25972222222222224</v>
      </c>
      <c r="D6085">
        <v>4</v>
      </c>
      <c r="E6085">
        <v>17</v>
      </c>
      <c r="F6085" t="s">
        <v>443</v>
      </c>
      <c r="G6085" t="s">
        <v>5695</v>
      </c>
      <c r="H6085">
        <v>0</v>
      </c>
      <c r="I6085">
        <v>13</v>
      </c>
      <c r="J6085">
        <v>1.74</v>
      </c>
      <c r="K6085">
        <v>-0.67</v>
      </c>
      <c r="L6085">
        <v>93.6</v>
      </c>
      <c r="M6085" t="str">
        <f t="shared" si="287"/>
        <v/>
      </c>
      <c r="N6085" s="12" t="str">
        <f t="shared" si="288"/>
        <v/>
      </c>
      <c r="O6085" t="str">
        <f t="shared" si="289"/>
        <v/>
      </c>
    </row>
    <row r="6086" spans="1:15" x14ac:dyDescent="0.25">
      <c r="A6086">
        <v>1978</v>
      </c>
      <c r="B6086">
        <v>2</v>
      </c>
      <c r="C6086" s="2">
        <v>0.24374999999999999</v>
      </c>
      <c r="D6086">
        <v>1</v>
      </c>
      <c r="E6086">
        <v>10</v>
      </c>
      <c r="F6086" t="s">
        <v>443</v>
      </c>
      <c r="G6086" t="s">
        <v>5694</v>
      </c>
      <c r="H6086">
        <v>0</v>
      </c>
      <c r="I6086">
        <v>13</v>
      </c>
      <c r="J6086">
        <v>0.67</v>
      </c>
      <c r="K6086">
        <v>-0.28000000000000003</v>
      </c>
      <c r="L6086">
        <v>94.7</v>
      </c>
      <c r="M6086" t="str">
        <f t="shared" si="287"/>
        <v/>
      </c>
      <c r="N6086" s="12" t="str">
        <f t="shared" si="288"/>
        <v/>
      </c>
      <c r="O6086" t="str">
        <f t="shared" si="289"/>
        <v/>
      </c>
    </row>
    <row r="6087" spans="1:15" x14ac:dyDescent="0.25">
      <c r="A6087">
        <v>1978</v>
      </c>
      <c r="B6087">
        <v>2</v>
      </c>
      <c r="C6087" s="2">
        <v>0.22916666666666666</v>
      </c>
      <c r="D6087">
        <v>2</v>
      </c>
      <c r="E6087">
        <v>13</v>
      </c>
      <c r="F6087" t="s">
        <v>299</v>
      </c>
      <c r="H6087">
        <v>0</v>
      </c>
      <c r="I6087">
        <v>13</v>
      </c>
      <c r="J6087">
        <v>-0.28000000000000003</v>
      </c>
      <c r="K6087">
        <v>0.4</v>
      </c>
      <c r="L6087">
        <v>94.1</v>
      </c>
      <c r="M6087" t="str">
        <f t="shared" si="287"/>
        <v/>
      </c>
      <c r="N6087" s="12" t="str">
        <f t="shared" si="288"/>
        <v/>
      </c>
      <c r="O6087" t="str">
        <f t="shared" si="289"/>
        <v/>
      </c>
    </row>
    <row r="6088" spans="1:15" x14ac:dyDescent="0.25">
      <c r="A6088">
        <v>1978</v>
      </c>
      <c r="B6088">
        <v>2</v>
      </c>
      <c r="C6088" s="2">
        <v>0.21458333333333335</v>
      </c>
      <c r="D6088">
        <v>2</v>
      </c>
      <c r="E6088">
        <v>8</v>
      </c>
      <c r="F6088" t="s">
        <v>423</v>
      </c>
      <c r="G6088" t="s">
        <v>5693</v>
      </c>
      <c r="H6088">
        <v>0</v>
      </c>
      <c r="I6088">
        <v>13</v>
      </c>
      <c r="J6088">
        <v>0.4</v>
      </c>
      <c r="K6088">
        <v>0.23</v>
      </c>
      <c r="L6088">
        <v>94.3</v>
      </c>
      <c r="M6088" t="str">
        <f t="shared" si="287"/>
        <v/>
      </c>
      <c r="N6088" s="12" t="str">
        <f t="shared" si="288"/>
        <v/>
      </c>
      <c r="O6088" t="str">
        <f t="shared" si="289"/>
        <v/>
      </c>
    </row>
    <row r="6089" spans="1:15" x14ac:dyDescent="0.25">
      <c r="A6089">
        <v>1978</v>
      </c>
      <c r="B6089">
        <v>2</v>
      </c>
      <c r="C6089" s="2">
        <v>0.19999999999999998</v>
      </c>
      <c r="D6089">
        <v>3</v>
      </c>
      <c r="E6089">
        <v>4</v>
      </c>
      <c r="F6089" t="s">
        <v>2894</v>
      </c>
      <c r="H6089">
        <v>0</v>
      </c>
      <c r="I6089">
        <v>13</v>
      </c>
      <c r="J6089">
        <v>0.23</v>
      </c>
      <c r="K6089">
        <v>-0.43</v>
      </c>
      <c r="L6089">
        <v>95</v>
      </c>
      <c r="M6089" t="str">
        <f t="shared" si="287"/>
        <v/>
      </c>
      <c r="N6089" s="12" t="str">
        <f t="shared" si="288"/>
        <v/>
      </c>
      <c r="O6089" t="str">
        <f t="shared" si="289"/>
        <v/>
      </c>
    </row>
    <row r="6090" spans="1:15" x14ac:dyDescent="0.25">
      <c r="A6090">
        <v>1978</v>
      </c>
      <c r="B6090">
        <v>2</v>
      </c>
      <c r="C6090" s="2">
        <v>0.18541666666666667</v>
      </c>
      <c r="D6090">
        <v>3</v>
      </c>
      <c r="E6090">
        <v>9</v>
      </c>
      <c r="F6090" t="s">
        <v>2937</v>
      </c>
      <c r="G6090" t="s">
        <v>5692</v>
      </c>
      <c r="H6090">
        <v>0</v>
      </c>
      <c r="I6090">
        <v>13</v>
      </c>
      <c r="J6090">
        <v>-0.43</v>
      </c>
      <c r="K6090">
        <v>-3.78</v>
      </c>
      <c r="L6090">
        <v>97.6</v>
      </c>
      <c r="M6090" t="str">
        <f t="shared" si="287"/>
        <v/>
      </c>
      <c r="N6090" s="12" t="str">
        <f t="shared" si="288"/>
        <v/>
      </c>
      <c r="O6090" t="str">
        <f t="shared" si="289"/>
        <v/>
      </c>
    </row>
    <row r="6091" spans="1:15" x14ac:dyDescent="0.25">
      <c r="A6091">
        <v>1978</v>
      </c>
      <c r="B6091">
        <v>2</v>
      </c>
      <c r="C6091" s="2">
        <v>0.17013888888888887</v>
      </c>
      <c r="D6091">
        <v>1</v>
      </c>
      <c r="E6091">
        <v>10</v>
      </c>
      <c r="F6091" t="s">
        <v>2937</v>
      </c>
      <c r="G6091" t="s">
        <v>5691</v>
      </c>
      <c r="H6091">
        <v>0</v>
      </c>
      <c r="I6091">
        <v>13</v>
      </c>
      <c r="J6091">
        <v>3.78</v>
      </c>
      <c r="K6091">
        <v>4.3499999999999996</v>
      </c>
      <c r="L6091">
        <v>98</v>
      </c>
      <c r="M6091" t="str">
        <f t="shared" si="287"/>
        <v/>
      </c>
      <c r="N6091" s="12" t="str">
        <f t="shared" si="288"/>
        <v/>
      </c>
      <c r="O6091" t="str">
        <f t="shared" si="289"/>
        <v/>
      </c>
    </row>
    <row r="6092" spans="1:15" x14ac:dyDescent="0.25">
      <c r="A6092">
        <v>1978</v>
      </c>
      <c r="B6092">
        <v>2</v>
      </c>
      <c r="C6092" s="2">
        <v>0.14166666666666666</v>
      </c>
      <c r="D6092">
        <v>2</v>
      </c>
      <c r="E6092">
        <v>2</v>
      </c>
      <c r="F6092" t="s">
        <v>257</v>
      </c>
      <c r="G6092" t="s">
        <v>5690</v>
      </c>
      <c r="H6092">
        <v>0</v>
      </c>
      <c r="I6092">
        <v>13</v>
      </c>
      <c r="J6092">
        <v>4.3499999999999996</v>
      </c>
      <c r="K6092">
        <v>5.14</v>
      </c>
      <c r="L6092">
        <v>98.4</v>
      </c>
      <c r="M6092" t="str">
        <f t="shared" si="287"/>
        <v/>
      </c>
      <c r="N6092" s="12" t="str">
        <f t="shared" si="288"/>
        <v/>
      </c>
      <c r="O6092" t="str">
        <f t="shared" si="289"/>
        <v/>
      </c>
    </row>
    <row r="6093" spans="1:15" x14ac:dyDescent="0.25">
      <c r="A6093">
        <v>1978</v>
      </c>
      <c r="B6093">
        <v>2</v>
      </c>
      <c r="C6093" s="2">
        <v>0.11319444444444444</v>
      </c>
      <c r="D6093">
        <v>1</v>
      </c>
      <c r="E6093">
        <v>9</v>
      </c>
      <c r="F6093" t="s">
        <v>260</v>
      </c>
      <c r="G6093" t="s">
        <v>5689</v>
      </c>
      <c r="H6093">
        <v>0</v>
      </c>
      <c r="I6093">
        <v>13</v>
      </c>
      <c r="J6093">
        <v>5.14</v>
      </c>
      <c r="K6093">
        <v>3.34</v>
      </c>
      <c r="L6093">
        <v>97.6</v>
      </c>
      <c r="M6093" t="str">
        <f t="shared" si="287"/>
        <v/>
      </c>
      <c r="N6093" s="12" t="str">
        <f t="shared" si="288"/>
        <v/>
      </c>
      <c r="O6093" t="str">
        <f t="shared" si="289"/>
        <v/>
      </c>
    </row>
    <row r="6094" spans="1:15" x14ac:dyDescent="0.25">
      <c r="A6094">
        <v>1978</v>
      </c>
      <c r="B6094">
        <v>2</v>
      </c>
      <c r="C6094" s="2">
        <v>8.3333333333333329E-2</v>
      </c>
      <c r="D6094">
        <v>2</v>
      </c>
      <c r="E6094">
        <v>16</v>
      </c>
      <c r="F6094" t="s">
        <v>290</v>
      </c>
      <c r="G6094" t="s">
        <v>5536</v>
      </c>
      <c r="H6094">
        <v>0</v>
      </c>
      <c r="I6094">
        <v>13</v>
      </c>
      <c r="J6094">
        <v>3.34</v>
      </c>
      <c r="K6094">
        <v>2.85</v>
      </c>
      <c r="L6094">
        <v>97.4</v>
      </c>
      <c r="M6094" t="str">
        <f t="shared" si="287"/>
        <v/>
      </c>
      <c r="N6094" s="12" t="str">
        <f t="shared" si="288"/>
        <v/>
      </c>
      <c r="O6094" t="str">
        <f t="shared" si="289"/>
        <v/>
      </c>
    </row>
    <row r="6095" spans="1:15" x14ac:dyDescent="0.25">
      <c r="A6095">
        <v>1978</v>
      </c>
      <c r="B6095">
        <v>2</v>
      </c>
      <c r="C6095" s="2">
        <v>8.0555555555555561E-2</v>
      </c>
      <c r="D6095">
        <v>3</v>
      </c>
      <c r="E6095">
        <v>16</v>
      </c>
      <c r="F6095" t="s">
        <v>290</v>
      </c>
      <c r="G6095" t="s">
        <v>5688</v>
      </c>
      <c r="H6095">
        <v>0</v>
      </c>
      <c r="I6095">
        <v>13</v>
      </c>
      <c r="J6095">
        <v>2.85</v>
      </c>
      <c r="K6095">
        <v>2.44</v>
      </c>
      <c r="L6095">
        <v>97.1</v>
      </c>
      <c r="M6095" t="str">
        <f t="shared" si="287"/>
        <v/>
      </c>
      <c r="N6095" s="12" t="str">
        <f t="shared" si="288"/>
        <v/>
      </c>
      <c r="O6095" t="str">
        <f t="shared" si="289"/>
        <v/>
      </c>
    </row>
    <row r="6096" spans="1:15" x14ac:dyDescent="0.25">
      <c r="A6096">
        <v>1978</v>
      </c>
      <c r="B6096">
        <v>2</v>
      </c>
      <c r="C6096" s="2">
        <v>5.7638888888888885E-2</v>
      </c>
      <c r="D6096">
        <v>4</v>
      </c>
      <c r="E6096">
        <v>15</v>
      </c>
      <c r="F6096" t="s">
        <v>2889</v>
      </c>
      <c r="G6096" t="s">
        <v>5687</v>
      </c>
      <c r="H6096">
        <v>0</v>
      </c>
      <c r="I6096">
        <v>13</v>
      </c>
      <c r="J6096">
        <v>2.44</v>
      </c>
      <c r="K6096">
        <v>-0.28000000000000003</v>
      </c>
      <c r="L6096">
        <v>94.8</v>
      </c>
      <c r="M6096" t="str">
        <f t="shared" si="287"/>
        <v/>
      </c>
      <c r="N6096" s="12" t="str">
        <f t="shared" si="288"/>
        <v/>
      </c>
      <c r="O6096" t="str">
        <f t="shared" si="289"/>
        <v/>
      </c>
    </row>
    <row r="6097" spans="1:15" x14ac:dyDescent="0.25">
      <c r="A6097">
        <v>1978</v>
      </c>
      <c r="B6097">
        <v>2</v>
      </c>
      <c r="C6097" s="2">
        <v>4.5833333333333337E-2</v>
      </c>
      <c r="D6097">
        <v>1</v>
      </c>
      <c r="E6097">
        <v>10</v>
      </c>
      <c r="F6097" t="s">
        <v>242</v>
      </c>
      <c r="G6097" t="s">
        <v>5686</v>
      </c>
      <c r="H6097">
        <v>0</v>
      </c>
      <c r="I6097">
        <v>13</v>
      </c>
      <c r="J6097">
        <v>0.28000000000000003</v>
      </c>
      <c r="K6097">
        <v>-3.71</v>
      </c>
      <c r="L6097">
        <v>98</v>
      </c>
      <c r="M6097" t="str">
        <f t="shared" si="287"/>
        <v/>
      </c>
      <c r="N6097" s="12" t="str">
        <f t="shared" si="288"/>
        <v/>
      </c>
      <c r="O6097" t="str">
        <f t="shared" si="289"/>
        <v/>
      </c>
    </row>
    <row r="6098" spans="1:15" x14ac:dyDescent="0.25">
      <c r="A6098">
        <v>1978</v>
      </c>
      <c r="B6098">
        <v>2</v>
      </c>
      <c r="C6098" s="2">
        <v>4.0972222222222222E-2</v>
      </c>
      <c r="D6098">
        <v>1</v>
      </c>
      <c r="E6098">
        <v>10</v>
      </c>
      <c r="F6098" t="s">
        <v>423</v>
      </c>
      <c r="G6098" t="s">
        <v>5685</v>
      </c>
      <c r="H6098">
        <v>0</v>
      </c>
      <c r="I6098">
        <v>13</v>
      </c>
      <c r="J6098">
        <v>3.71</v>
      </c>
      <c r="K6098">
        <v>0.35</v>
      </c>
      <c r="L6098">
        <v>95.5</v>
      </c>
      <c r="M6098" t="str">
        <f t="shared" si="287"/>
        <v/>
      </c>
      <c r="N6098" s="12" t="str">
        <f t="shared" si="288"/>
        <v/>
      </c>
      <c r="O6098" t="str">
        <f t="shared" si="289"/>
        <v/>
      </c>
    </row>
    <row r="6099" spans="1:15" x14ac:dyDescent="0.25">
      <c r="A6099">
        <v>1978</v>
      </c>
      <c r="B6099">
        <v>2</v>
      </c>
      <c r="C6099" s="2">
        <v>3.4027777777777775E-2</v>
      </c>
      <c r="D6099">
        <v>1</v>
      </c>
      <c r="E6099">
        <v>10</v>
      </c>
      <c r="F6099" t="s">
        <v>310</v>
      </c>
      <c r="H6099">
        <v>0</v>
      </c>
      <c r="I6099">
        <v>13</v>
      </c>
      <c r="J6099">
        <v>-0.35</v>
      </c>
      <c r="K6099">
        <v>-0.56999999999999995</v>
      </c>
      <c r="L6099">
        <v>95.8</v>
      </c>
      <c r="M6099" t="str">
        <f t="shared" si="287"/>
        <v/>
      </c>
      <c r="N6099" s="12" t="str">
        <f t="shared" si="288"/>
        <v/>
      </c>
      <c r="O6099" t="str">
        <f t="shared" si="289"/>
        <v/>
      </c>
    </row>
    <row r="6100" spans="1:15" x14ac:dyDescent="0.25">
      <c r="A6100">
        <v>1978</v>
      </c>
      <c r="B6100">
        <v>2</v>
      </c>
      <c r="C6100" s="2">
        <v>3.125E-2</v>
      </c>
      <c r="D6100">
        <v>1</v>
      </c>
      <c r="E6100">
        <v>15</v>
      </c>
      <c r="F6100" t="s">
        <v>4182</v>
      </c>
      <c r="G6100" t="s">
        <v>5684</v>
      </c>
      <c r="H6100">
        <v>0</v>
      </c>
      <c r="I6100">
        <v>13</v>
      </c>
      <c r="J6100">
        <v>-0.56999999999999995</v>
      </c>
      <c r="K6100">
        <v>-0.85</v>
      </c>
      <c r="L6100">
        <v>96</v>
      </c>
      <c r="M6100" t="str">
        <f t="shared" si="287"/>
        <v/>
      </c>
      <c r="N6100" s="12" t="str">
        <f t="shared" si="288"/>
        <v/>
      </c>
      <c r="O6100" t="str">
        <f t="shared" si="289"/>
        <v/>
      </c>
    </row>
    <row r="6101" spans="1:15" x14ac:dyDescent="0.25">
      <c r="A6101">
        <v>1978</v>
      </c>
      <c r="B6101">
        <v>2</v>
      </c>
      <c r="C6101" s="2">
        <v>2.4999999999999998E-2</v>
      </c>
      <c r="D6101">
        <v>2</v>
      </c>
      <c r="E6101">
        <v>11</v>
      </c>
      <c r="F6101" t="s">
        <v>308</v>
      </c>
      <c r="G6101" t="s">
        <v>5683</v>
      </c>
      <c r="H6101">
        <v>0</v>
      </c>
      <c r="I6101">
        <v>13</v>
      </c>
      <c r="J6101">
        <v>-0.85</v>
      </c>
      <c r="K6101">
        <v>0.74</v>
      </c>
      <c r="L6101">
        <v>94.4</v>
      </c>
      <c r="M6101" t="str">
        <f t="shared" si="287"/>
        <v/>
      </c>
      <c r="N6101" s="12" t="str">
        <f t="shared" si="288"/>
        <v/>
      </c>
      <c r="O6101" t="str">
        <f t="shared" si="289"/>
        <v/>
      </c>
    </row>
    <row r="6102" spans="1:15" x14ac:dyDescent="0.25">
      <c r="A6102">
        <v>1978</v>
      </c>
      <c r="B6102">
        <v>2</v>
      </c>
      <c r="C6102" s="2">
        <v>1.7361111111111112E-2</v>
      </c>
      <c r="D6102">
        <v>1</v>
      </c>
      <c r="E6102">
        <v>10</v>
      </c>
      <c r="F6102" t="s">
        <v>2937</v>
      </c>
      <c r="G6102" t="s">
        <v>5682</v>
      </c>
      <c r="H6102">
        <v>0</v>
      </c>
      <c r="I6102">
        <v>13</v>
      </c>
      <c r="J6102">
        <v>0.74</v>
      </c>
      <c r="K6102">
        <v>1.6</v>
      </c>
      <c r="L6102">
        <v>93.4</v>
      </c>
      <c r="M6102" t="str">
        <f t="shared" si="287"/>
        <v/>
      </c>
      <c r="N6102" s="12" t="str">
        <f t="shared" si="288"/>
        <v/>
      </c>
      <c r="O6102" t="str">
        <f t="shared" si="289"/>
        <v/>
      </c>
    </row>
    <row r="6103" spans="1:15" x14ac:dyDescent="0.25">
      <c r="A6103">
        <v>1978</v>
      </c>
      <c r="B6103">
        <v>2</v>
      </c>
      <c r="C6103" s="2">
        <v>1.1805555555555555E-2</v>
      </c>
      <c r="D6103">
        <v>1</v>
      </c>
      <c r="E6103">
        <v>10</v>
      </c>
      <c r="F6103" t="s">
        <v>269</v>
      </c>
      <c r="G6103" t="s">
        <v>5681</v>
      </c>
      <c r="H6103">
        <v>0</v>
      </c>
      <c r="I6103">
        <v>13</v>
      </c>
      <c r="J6103">
        <v>1.6</v>
      </c>
      <c r="K6103">
        <v>-3.25</v>
      </c>
      <c r="L6103">
        <v>97.8</v>
      </c>
      <c r="M6103" t="str">
        <f t="shared" si="287"/>
        <v/>
      </c>
      <c r="N6103" s="12" t="str">
        <f t="shared" si="288"/>
        <v/>
      </c>
      <c r="O6103" t="str">
        <f t="shared" si="289"/>
        <v/>
      </c>
    </row>
    <row r="6104" spans="1:15" x14ac:dyDescent="0.25">
      <c r="A6104">
        <v>1978</v>
      </c>
      <c r="B6104">
        <v>2</v>
      </c>
      <c r="C6104" s="2">
        <v>4.1666666666666666E-3</v>
      </c>
      <c r="D6104">
        <v>1</v>
      </c>
      <c r="E6104">
        <v>10</v>
      </c>
      <c r="F6104" t="s">
        <v>265</v>
      </c>
      <c r="G6104" t="s">
        <v>5548</v>
      </c>
      <c r="H6104">
        <v>0</v>
      </c>
      <c r="I6104">
        <v>13</v>
      </c>
      <c r="J6104">
        <v>3.25</v>
      </c>
      <c r="K6104">
        <v>3.78</v>
      </c>
      <c r="L6104">
        <v>98.1</v>
      </c>
      <c r="M6104" t="str">
        <f t="shared" si="287"/>
        <v/>
      </c>
      <c r="N6104" s="12" t="str">
        <f t="shared" si="288"/>
        <v/>
      </c>
      <c r="O6104" t="str">
        <f t="shared" si="289"/>
        <v/>
      </c>
    </row>
    <row r="6105" spans="1:15" x14ac:dyDescent="0.25">
      <c r="A6105">
        <v>1978</v>
      </c>
      <c r="B6105">
        <v>2</v>
      </c>
      <c r="C6105" s="2">
        <v>6.9444444444444447E-4</v>
      </c>
      <c r="D6105">
        <v>2</v>
      </c>
      <c r="E6105">
        <v>2</v>
      </c>
      <c r="F6105" t="s">
        <v>2937</v>
      </c>
      <c r="G6105" t="s">
        <v>5680</v>
      </c>
      <c r="H6105">
        <v>0</v>
      </c>
      <c r="I6105">
        <v>13</v>
      </c>
      <c r="J6105">
        <v>3.78</v>
      </c>
      <c r="K6105">
        <v>-1.2</v>
      </c>
      <c r="L6105">
        <v>95.3</v>
      </c>
      <c r="M6105" t="str">
        <f t="shared" si="287"/>
        <v/>
      </c>
      <c r="N6105" s="12" t="str">
        <f t="shared" si="288"/>
        <v/>
      </c>
      <c r="O6105" t="str">
        <f t="shared" si="289"/>
        <v/>
      </c>
    </row>
    <row r="6106" spans="1:15" x14ac:dyDescent="0.25">
      <c r="A6106">
        <v>1978</v>
      </c>
      <c r="G6106" t="s">
        <v>363</v>
      </c>
      <c r="H6106">
        <v>0</v>
      </c>
      <c r="I6106">
        <v>13</v>
      </c>
      <c r="J6106">
        <v>-1.2</v>
      </c>
      <c r="K6106">
        <v>0</v>
      </c>
      <c r="M6106" t="str">
        <f t="shared" si="287"/>
        <v/>
      </c>
      <c r="N6106" s="12" t="str">
        <f t="shared" si="288"/>
        <v/>
      </c>
      <c r="O6106" t="str">
        <f t="shared" si="289"/>
        <v/>
      </c>
    </row>
    <row r="6107" spans="1:15" x14ac:dyDescent="0.25">
      <c r="A6107">
        <v>1978</v>
      </c>
      <c r="B6107">
        <v>3</v>
      </c>
      <c r="C6107" s="2">
        <v>0.625</v>
      </c>
      <c r="G6107" t="s">
        <v>5679</v>
      </c>
      <c r="H6107">
        <v>0</v>
      </c>
      <c r="I6107">
        <v>13</v>
      </c>
      <c r="J6107">
        <v>0</v>
      </c>
      <c r="K6107">
        <v>1.27</v>
      </c>
      <c r="L6107">
        <v>93.9</v>
      </c>
      <c r="M6107" t="str">
        <f t="shared" si="287"/>
        <v/>
      </c>
      <c r="N6107" s="12" t="str">
        <f t="shared" si="288"/>
        <v/>
      </c>
      <c r="O6107" t="str">
        <f t="shared" si="289"/>
        <v/>
      </c>
    </row>
    <row r="6108" spans="1:15" x14ac:dyDescent="0.25">
      <c r="A6108">
        <v>1978</v>
      </c>
      <c r="B6108">
        <v>3</v>
      </c>
      <c r="C6108" s="2">
        <v>0.61875000000000002</v>
      </c>
      <c r="D6108">
        <v>1</v>
      </c>
      <c r="E6108">
        <v>10</v>
      </c>
      <c r="F6108" t="s">
        <v>265</v>
      </c>
      <c r="G6108" t="s">
        <v>5678</v>
      </c>
      <c r="H6108">
        <v>0</v>
      </c>
      <c r="I6108">
        <v>13</v>
      </c>
      <c r="J6108">
        <v>1.27</v>
      </c>
      <c r="K6108">
        <v>0.72</v>
      </c>
      <c r="L6108">
        <v>94.6</v>
      </c>
      <c r="M6108" t="str">
        <f t="shared" si="287"/>
        <v/>
      </c>
      <c r="N6108" s="12" t="str">
        <f t="shared" si="288"/>
        <v/>
      </c>
      <c r="O6108" t="str">
        <f t="shared" si="289"/>
        <v/>
      </c>
    </row>
    <row r="6109" spans="1:15" x14ac:dyDescent="0.25">
      <c r="A6109">
        <v>1978</v>
      </c>
      <c r="B6109">
        <v>3</v>
      </c>
      <c r="C6109" s="2">
        <v>0.60972222222222217</v>
      </c>
      <c r="D6109">
        <v>2</v>
      </c>
      <c r="E6109">
        <v>10</v>
      </c>
      <c r="F6109" t="s">
        <v>265</v>
      </c>
      <c r="G6109" t="s">
        <v>5677</v>
      </c>
      <c r="H6109">
        <v>0</v>
      </c>
      <c r="I6109">
        <v>13</v>
      </c>
      <c r="J6109">
        <v>0.72</v>
      </c>
      <c r="K6109">
        <v>2.46</v>
      </c>
      <c r="L6109">
        <v>92.3</v>
      </c>
      <c r="M6109" t="str">
        <f t="shared" si="287"/>
        <v/>
      </c>
      <c r="N6109" s="12" t="str">
        <f t="shared" si="288"/>
        <v/>
      </c>
      <c r="O6109" t="str">
        <f t="shared" si="289"/>
        <v/>
      </c>
    </row>
    <row r="6110" spans="1:15" x14ac:dyDescent="0.25">
      <c r="A6110">
        <v>1978</v>
      </c>
      <c r="B6110">
        <v>3</v>
      </c>
      <c r="C6110" s="2">
        <v>0.60069444444444442</v>
      </c>
      <c r="D6110">
        <v>1</v>
      </c>
      <c r="E6110">
        <v>10</v>
      </c>
      <c r="F6110" t="s">
        <v>3420</v>
      </c>
      <c r="G6110" t="s">
        <v>5676</v>
      </c>
      <c r="H6110">
        <v>0</v>
      </c>
      <c r="I6110">
        <v>13</v>
      </c>
      <c r="J6110">
        <v>2.46</v>
      </c>
      <c r="K6110">
        <v>1.91</v>
      </c>
      <c r="L6110">
        <v>93.2</v>
      </c>
      <c r="M6110" t="str">
        <f t="shared" si="287"/>
        <v/>
      </c>
      <c r="N6110" s="12" t="str">
        <f t="shared" si="288"/>
        <v/>
      </c>
      <c r="O6110" t="str">
        <f t="shared" si="289"/>
        <v/>
      </c>
    </row>
    <row r="6111" spans="1:15" x14ac:dyDescent="0.25">
      <c r="A6111">
        <v>1978</v>
      </c>
      <c r="B6111">
        <v>3</v>
      </c>
      <c r="C6111" s="2">
        <v>0.59166666666666667</v>
      </c>
      <c r="D6111">
        <v>2</v>
      </c>
      <c r="E6111">
        <v>10</v>
      </c>
      <c r="F6111" t="s">
        <v>3420</v>
      </c>
      <c r="G6111" t="s">
        <v>5675</v>
      </c>
      <c r="H6111">
        <v>0</v>
      </c>
      <c r="I6111">
        <v>13</v>
      </c>
      <c r="J6111">
        <v>1.91</v>
      </c>
      <c r="K6111">
        <v>2.0099999999999998</v>
      </c>
      <c r="L6111">
        <v>93.1</v>
      </c>
      <c r="M6111" t="str">
        <f t="shared" si="287"/>
        <v/>
      </c>
      <c r="N6111" s="12" t="str">
        <f t="shared" si="288"/>
        <v/>
      </c>
      <c r="O6111" t="str">
        <f t="shared" si="289"/>
        <v/>
      </c>
    </row>
    <row r="6112" spans="1:15" x14ac:dyDescent="0.25">
      <c r="A6112">
        <v>1978</v>
      </c>
      <c r="B6112">
        <v>3</v>
      </c>
      <c r="C6112" s="2">
        <v>0.58263888888888882</v>
      </c>
      <c r="D6112">
        <v>3</v>
      </c>
      <c r="E6112">
        <v>4</v>
      </c>
      <c r="F6112" t="s">
        <v>3692</v>
      </c>
      <c r="G6112" t="s">
        <v>5674</v>
      </c>
      <c r="H6112">
        <v>0</v>
      </c>
      <c r="I6112">
        <v>13</v>
      </c>
      <c r="J6112">
        <v>2.0099999999999998</v>
      </c>
      <c r="K6112">
        <v>0.53</v>
      </c>
      <c r="L6112">
        <v>95</v>
      </c>
      <c r="M6112" t="str">
        <f t="shared" si="287"/>
        <v/>
      </c>
      <c r="N6112" s="12" t="str">
        <f t="shared" si="288"/>
        <v/>
      </c>
      <c r="O6112" t="str">
        <f t="shared" si="289"/>
        <v/>
      </c>
    </row>
    <row r="6113" spans="1:15" x14ac:dyDescent="0.25">
      <c r="A6113">
        <v>1978</v>
      </c>
      <c r="B6113">
        <v>3</v>
      </c>
      <c r="C6113" s="2">
        <v>0.57361111111111118</v>
      </c>
      <c r="D6113">
        <v>4</v>
      </c>
      <c r="E6113">
        <v>4</v>
      </c>
      <c r="F6113" t="s">
        <v>3692</v>
      </c>
      <c r="H6113">
        <v>0</v>
      </c>
      <c r="I6113">
        <v>13</v>
      </c>
      <c r="J6113">
        <v>0.53</v>
      </c>
      <c r="K6113">
        <v>3.18</v>
      </c>
      <c r="L6113">
        <v>91.3</v>
      </c>
      <c r="M6113" t="str">
        <f t="shared" si="287"/>
        <v/>
      </c>
      <c r="N6113" s="12" t="str">
        <f t="shared" si="288"/>
        <v/>
      </c>
      <c r="O6113" t="str">
        <f t="shared" si="289"/>
        <v/>
      </c>
    </row>
    <row r="6114" spans="1:15" x14ac:dyDescent="0.25">
      <c r="A6114">
        <v>1978</v>
      </c>
      <c r="B6114">
        <v>3</v>
      </c>
      <c r="C6114" s="2">
        <v>0.56458333333333333</v>
      </c>
      <c r="D6114">
        <v>1</v>
      </c>
      <c r="E6114">
        <v>10</v>
      </c>
      <c r="F6114" t="s">
        <v>3419</v>
      </c>
      <c r="G6114" t="s">
        <v>5666</v>
      </c>
      <c r="H6114">
        <v>0</v>
      </c>
      <c r="I6114">
        <v>13</v>
      </c>
      <c r="J6114">
        <v>3.18</v>
      </c>
      <c r="K6114">
        <v>2.64</v>
      </c>
      <c r="L6114">
        <v>92.3</v>
      </c>
      <c r="M6114" t="str">
        <f t="shared" si="287"/>
        <v/>
      </c>
      <c r="N6114" s="12" t="str">
        <f t="shared" si="288"/>
        <v/>
      </c>
      <c r="O6114" t="str">
        <f t="shared" si="289"/>
        <v/>
      </c>
    </row>
    <row r="6115" spans="1:15" x14ac:dyDescent="0.25">
      <c r="A6115">
        <v>1978</v>
      </c>
      <c r="B6115">
        <v>3</v>
      </c>
      <c r="C6115" s="2">
        <v>0.55555555555555558</v>
      </c>
      <c r="D6115">
        <v>2</v>
      </c>
      <c r="E6115">
        <v>10</v>
      </c>
      <c r="F6115" t="s">
        <v>3419</v>
      </c>
      <c r="G6115" t="s">
        <v>5673</v>
      </c>
      <c r="H6115">
        <v>0</v>
      </c>
      <c r="I6115">
        <v>13</v>
      </c>
      <c r="J6115">
        <v>2.64</v>
      </c>
      <c r="K6115">
        <v>2.61</v>
      </c>
      <c r="L6115">
        <v>92.3</v>
      </c>
      <c r="M6115" t="str">
        <f t="shared" si="287"/>
        <v/>
      </c>
      <c r="N6115" s="12" t="str">
        <f t="shared" si="288"/>
        <v/>
      </c>
      <c r="O6115" t="str">
        <f t="shared" si="289"/>
        <v/>
      </c>
    </row>
    <row r="6116" spans="1:15" x14ac:dyDescent="0.25">
      <c r="A6116">
        <v>1978</v>
      </c>
      <c r="B6116">
        <v>3</v>
      </c>
      <c r="C6116" s="2">
        <v>0.54652777777777783</v>
      </c>
      <c r="D6116">
        <v>3</v>
      </c>
      <c r="E6116">
        <v>5</v>
      </c>
      <c r="F6116" t="s">
        <v>3372</v>
      </c>
      <c r="G6116" t="s">
        <v>5672</v>
      </c>
      <c r="H6116">
        <v>0</v>
      </c>
      <c r="I6116">
        <v>13</v>
      </c>
      <c r="J6116">
        <v>2.61</v>
      </c>
      <c r="K6116">
        <v>1.46</v>
      </c>
      <c r="L6116">
        <v>94</v>
      </c>
      <c r="M6116" t="str">
        <f t="shared" si="287"/>
        <v/>
      </c>
      <c r="N6116" s="12" t="str">
        <f t="shared" si="288"/>
        <v/>
      </c>
      <c r="O6116" t="str">
        <f t="shared" si="289"/>
        <v/>
      </c>
    </row>
    <row r="6117" spans="1:15" x14ac:dyDescent="0.25">
      <c r="A6117">
        <v>1978</v>
      </c>
      <c r="B6117">
        <v>3</v>
      </c>
      <c r="C6117" s="2">
        <v>0.53749999999999998</v>
      </c>
      <c r="D6117">
        <v>4</v>
      </c>
      <c r="E6117">
        <v>4</v>
      </c>
      <c r="F6117" t="s">
        <v>3389</v>
      </c>
      <c r="G6117" t="s">
        <v>5671</v>
      </c>
      <c r="H6117">
        <v>3</v>
      </c>
      <c r="I6117">
        <v>13</v>
      </c>
      <c r="J6117">
        <v>1.46</v>
      </c>
      <c r="K6117">
        <v>3</v>
      </c>
      <c r="L6117">
        <v>91.8</v>
      </c>
      <c r="M6117">
        <f t="shared" si="287"/>
        <v>3</v>
      </c>
      <c r="N6117" s="12">
        <f t="shared" si="288"/>
        <v>2.2291666666666664E-2</v>
      </c>
      <c r="O6117">
        <f t="shared" si="289"/>
        <v>10</v>
      </c>
    </row>
    <row r="6118" spans="1:15" x14ac:dyDescent="0.25">
      <c r="A6118">
        <v>1978</v>
      </c>
      <c r="B6118">
        <v>3</v>
      </c>
      <c r="C6118" s="2">
        <v>0.52222222222222225</v>
      </c>
      <c r="G6118" t="s">
        <v>5670</v>
      </c>
      <c r="H6118">
        <v>3</v>
      </c>
      <c r="I6118">
        <v>13</v>
      </c>
      <c r="J6118">
        <v>0</v>
      </c>
      <c r="K6118">
        <v>0.34</v>
      </c>
      <c r="L6118">
        <v>92.4</v>
      </c>
      <c r="M6118" t="str">
        <f t="shared" si="287"/>
        <v/>
      </c>
      <c r="N6118" s="12" t="str">
        <f t="shared" si="288"/>
        <v/>
      </c>
      <c r="O6118" t="str">
        <f t="shared" si="289"/>
        <v/>
      </c>
    </row>
    <row r="6119" spans="1:15" x14ac:dyDescent="0.25">
      <c r="A6119">
        <v>1978</v>
      </c>
      <c r="B6119">
        <v>3</v>
      </c>
      <c r="C6119" s="2">
        <v>0.5131944444444444</v>
      </c>
      <c r="D6119">
        <v>1</v>
      </c>
      <c r="E6119">
        <v>10</v>
      </c>
      <c r="F6119" t="s">
        <v>3346</v>
      </c>
      <c r="G6119" t="s">
        <v>5595</v>
      </c>
      <c r="H6119">
        <v>3</v>
      </c>
      <c r="I6119">
        <v>13</v>
      </c>
      <c r="J6119">
        <v>0.34</v>
      </c>
      <c r="K6119">
        <v>7.0000000000000007E-2</v>
      </c>
      <c r="L6119">
        <v>92.1</v>
      </c>
      <c r="M6119" t="str">
        <f t="shared" si="287"/>
        <v/>
      </c>
      <c r="N6119" s="12" t="str">
        <f t="shared" si="288"/>
        <v/>
      </c>
      <c r="O6119" t="str">
        <f t="shared" si="289"/>
        <v/>
      </c>
    </row>
    <row r="6120" spans="1:15" x14ac:dyDescent="0.25">
      <c r="A6120">
        <v>1978</v>
      </c>
      <c r="B6120">
        <v>3</v>
      </c>
      <c r="C6120" s="2">
        <v>0.49444444444444446</v>
      </c>
      <c r="D6120">
        <v>2</v>
      </c>
      <c r="E6120">
        <v>8</v>
      </c>
      <c r="F6120" t="s">
        <v>3387</v>
      </c>
      <c r="G6120" t="s">
        <v>5669</v>
      </c>
      <c r="H6120">
        <v>3</v>
      </c>
      <c r="I6120">
        <v>13</v>
      </c>
      <c r="J6120">
        <v>7.0000000000000007E-2</v>
      </c>
      <c r="K6120">
        <v>0.04</v>
      </c>
      <c r="L6120">
        <v>92.1</v>
      </c>
      <c r="M6120" t="str">
        <f t="shared" si="287"/>
        <v/>
      </c>
      <c r="N6120" s="12" t="str">
        <f t="shared" si="288"/>
        <v/>
      </c>
      <c r="O6120" t="str">
        <f t="shared" si="289"/>
        <v/>
      </c>
    </row>
    <row r="6121" spans="1:15" x14ac:dyDescent="0.25">
      <c r="A6121">
        <v>1978</v>
      </c>
      <c r="B6121">
        <v>3</v>
      </c>
      <c r="C6121" s="2">
        <v>0.47569444444444442</v>
      </c>
      <c r="D6121">
        <v>3</v>
      </c>
      <c r="E6121">
        <v>3</v>
      </c>
      <c r="F6121" t="s">
        <v>3342</v>
      </c>
      <c r="H6121">
        <v>3</v>
      </c>
      <c r="I6121">
        <v>13</v>
      </c>
      <c r="J6121">
        <v>0.04</v>
      </c>
      <c r="K6121">
        <v>-1.41</v>
      </c>
      <c r="L6121">
        <v>89.6</v>
      </c>
      <c r="M6121" t="str">
        <f t="shared" si="287"/>
        <v/>
      </c>
      <c r="N6121" s="12" t="str">
        <f t="shared" si="288"/>
        <v/>
      </c>
      <c r="O6121" t="str">
        <f t="shared" si="289"/>
        <v/>
      </c>
    </row>
    <row r="6122" spans="1:15" x14ac:dyDescent="0.25">
      <c r="A6122">
        <v>1978</v>
      </c>
      <c r="B6122">
        <v>3</v>
      </c>
      <c r="C6122" s="2">
        <v>0.45694444444444443</v>
      </c>
      <c r="D6122">
        <v>3</v>
      </c>
      <c r="E6122">
        <v>13</v>
      </c>
      <c r="F6122" t="s">
        <v>3785</v>
      </c>
      <c r="G6122" t="s">
        <v>5668</v>
      </c>
      <c r="H6122">
        <v>3</v>
      </c>
      <c r="I6122">
        <v>13</v>
      </c>
      <c r="J6122">
        <v>-1.41</v>
      </c>
      <c r="K6122">
        <v>-2.0299999999999998</v>
      </c>
      <c r="L6122">
        <v>88.3</v>
      </c>
      <c r="M6122" t="str">
        <f t="shared" si="287"/>
        <v/>
      </c>
      <c r="N6122" s="12" t="str">
        <f t="shared" si="288"/>
        <v/>
      </c>
      <c r="O6122" t="str">
        <f t="shared" si="289"/>
        <v/>
      </c>
    </row>
    <row r="6123" spans="1:15" x14ac:dyDescent="0.25">
      <c r="A6123">
        <v>1978</v>
      </c>
      <c r="B6123">
        <v>3</v>
      </c>
      <c r="C6123" s="2">
        <v>0.4381944444444445</v>
      </c>
      <c r="D6123">
        <v>4</v>
      </c>
      <c r="E6123">
        <v>11</v>
      </c>
      <c r="F6123" t="s">
        <v>3376</v>
      </c>
      <c r="G6123" t="s">
        <v>5667</v>
      </c>
      <c r="H6123">
        <v>3</v>
      </c>
      <c r="I6123">
        <v>13</v>
      </c>
      <c r="J6123">
        <v>-2.0299999999999998</v>
      </c>
      <c r="K6123">
        <v>-1.27</v>
      </c>
      <c r="L6123">
        <v>90</v>
      </c>
      <c r="M6123" t="str">
        <f t="shared" si="287"/>
        <v/>
      </c>
      <c r="N6123" s="12" t="str">
        <f t="shared" si="288"/>
        <v/>
      </c>
      <c r="O6123" t="str">
        <f t="shared" si="289"/>
        <v/>
      </c>
    </row>
    <row r="6124" spans="1:15" x14ac:dyDescent="0.25">
      <c r="A6124">
        <v>1978</v>
      </c>
      <c r="B6124">
        <v>3</v>
      </c>
      <c r="C6124" s="2">
        <v>0.41875000000000001</v>
      </c>
      <c r="D6124">
        <v>1</v>
      </c>
      <c r="E6124">
        <v>10</v>
      </c>
      <c r="F6124" t="s">
        <v>265</v>
      </c>
      <c r="G6124" t="s">
        <v>5666</v>
      </c>
      <c r="H6124">
        <v>3</v>
      </c>
      <c r="I6124">
        <v>13</v>
      </c>
      <c r="J6124">
        <v>1.27</v>
      </c>
      <c r="K6124">
        <v>0.72</v>
      </c>
      <c r="L6124">
        <v>91.2</v>
      </c>
      <c r="M6124" t="str">
        <f t="shared" si="287"/>
        <v/>
      </c>
      <c r="N6124" s="12" t="str">
        <f t="shared" si="288"/>
        <v/>
      </c>
      <c r="O6124" t="str">
        <f t="shared" si="289"/>
        <v/>
      </c>
    </row>
    <row r="6125" spans="1:15" x14ac:dyDescent="0.25">
      <c r="A6125">
        <v>1978</v>
      </c>
      <c r="B6125">
        <v>3</v>
      </c>
      <c r="C6125" s="2">
        <v>0.41319444444444442</v>
      </c>
      <c r="D6125">
        <v>2</v>
      </c>
      <c r="E6125">
        <v>10</v>
      </c>
      <c r="F6125" t="s">
        <v>265</v>
      </c>
      <c r="G6125" t="s">
        <v>5665</v>
      </c>
      <c r="H6125">
        <v>3</v>
      </c>
      <c r="I6125">
        <v>13</v>
      </c>
      <c r="J6125">
        <v>0.72</v>
      </c>
      <c r="K6125">
        <v>0.04</v>
      </c>
      <c r="L6125">
        <v>92.4</v>
      </c>
      <c r="M6125" t="str">
        <f t="shared" si="287"/>
        <v/>
      </c>
      <c r="N6125" s="12" t="str">
        <f t="shared" si="288"/>
        <v/>
      </c>
      <c r="O6125" t="str">
        <f t="shared" si="289"/>
        <v/>
      </c>
    </row>
    <row r="6126" spans="1:15" x14ac:dyDescent="0.25">
      <c r="A6126">
        <v>1978</v>
      </c>
      <c r="B6126">
        <v>3</v>
      </c>
      <c r="C6126" s="2">
        <v>0.40763888888888888</v>
      </c>
      <c r="D6126">
        <v>3</v>
      </c>
      <c r="E6126">
        <v>10</v>
      </c>
      <c r="F6126" t="s">
        <v>265</v>
      </c>
      <c r="G6126" t="s">
        <v>5664</v>
      </c>
      <c r="H6126">
        <v>3</v>
      </c>
      <c r="I6126">
        <v>13</v>
      </c>
      <c r="J6126">
        <v>0.04</v>
      </c>
      <c r="K6126">
        <v>-1.63</v>
      </c>
      <c r="L6126">
        <v>94.8</v>
      </c>
      <c r="M6126" t="str">
        <f t="shared" si="287"/>
        <v/>
      </c>
      <c r="N6126" s="12" t="str">
        <f t="shared" si="288"/>
        <v/>
      </c>
      <c r="O6126" t="str">
        <f t="shared" si="289"/>
        <v/>
      </c>
    </row>
    <row r="6127" spans="1:15" x14ac:dyDescent="0.25">
      <c r="A6127">
        <v>1978</v>
      </c>
      <c r="B6127">
        <v>3</v>
      </c>
      <c r="C6127" s="2">
        <v>0.40208333333333335</v>
      </c>
      <c r="D6127">
        <v>4</v>
      </c>
      <c r="E6127">
        <v>19</v>
      </c>
      <c r="F6127" t="s">
        <v>443</v>
      </c>
      <c r="G6127" t="s">
        <v>5663</v>
      </c>
      <c r="H6127">
        <v>3</v>
      </c>
      <c r="I6127">
        <v>13</v>
      </c>
      <c r="J6127">
        <v>-1.63</v>
      </c>
      <c r="K6127">
        <v>-1.73</v>
      </c>
      <c r="L6127">
        <v>95</v>
      </c>
      <c r="M6127" t="str">
        <f t="shared" si="287"/>
        <v/>
      </c>
      <c r="N6127" s="12" t="str">
        <f t="shared" si="288"/>
        <v/>
      </c>
      <c r="O6127" t="str">
        <f t="shared" si="289"/>
        <v/>
      </c>
    </row>
    <row r="6128" spans="1:15" x14ac:dyDescent="0.25">
      <c r="A6128">
        <v>1978</v>
      </c>
      <c r="B6128">
        <v>3</v>
      </c>
      <c r="C6128" s="2">
        <v>0.39444444444444443</v>
      </c>
      <c r="D6128">
        <v>1</v>
      </c>
      <c r="E6128">
        <v>10</v>
      </c>
      <c r="F6128" t="s">
        <v>3390</v>
      </c>
      <c r="G6128" t="s">
        <v>5662</v>
      </c>
      <c r="H6128">
        <v>3</v>
      </c>
      <c r="I6128">
        <v>13</v>
      </c>
      <c r="J6128">
        <v>1.73</v>
      </c>
      <c r="K6128">
        <v>1.86</v>
      </c>
      <c r="L6128">
        <v>95.2</v>
      </c>
      <c r="M6128" t="str">
        <f t="shared" si="287"/>
        <v/>
      </c>
      <c r="N6128" s="12" t="str">
        <f t="shared" si="288"/>
        <v/>
      </c>
      <c r="O6128" t="str">
        <f t="shared" si="289"/>
        <v/>
      </c>
    </row>
    <row r="6129" spans="1:15" x14ac:dyDescent="0.25">
      <c r="A6129">
        <v>1978</v>
      </c>
      <c r="B6129">
        <v>3</v>
      </c>
      <c r="C6129" s="2">
        <v>0.37777777777777777</v>
      </c>
      <c r="D6129">
        <v>2</v>
      </c>
      <c r="E6129">
        <v>5</v>
      </c>
      <c r="F6129" t="s">
        <v>3420</v>
      </c>
      <c r="H6129">
        <v>3</v>
      </c>
      <c r="I6129">
        <v>13</v>
      </c>
      <c r="J6129">
        <v>1.86</v>
      </c>
      <c r="K6129">
        <v>1.19</v>
      </c>
      <c r="L6129">
        <v>94.4</v>
      </c>
      <c r="M6129" t="str">
        <f t="shared" si="287"/>
        <v/>
      </c>
      <c r="N6129" s="12" t="str">
        <f t="shared" si="288"/>
        <v/>
      </c>
      <c r="O6129" t="str">
        <f t="shared" si="289"/>
        <v/>
      </c>
    </row>
    <row r="6130" spans="1:15" x14ac:dyDescent="0.25">
      <c r="A6130">
        <v>1978</v>
      </c>
      <c r="B6130">
        <v>3</v>
      </c>
      <c r="C6130" s="2">
        <v>0.3611111111111111</v>
      </c>
      <c r="D6130">
        <v>2</v>
      </c>
      <c r="E6130">
        <v>10</v>
      </c>
      <c r="F6130" t="s">
        <v>3390</v>
      </c>
      <c r="G6130" t="s">
        <v>5661</v>
      </c>
      <c r="H6130">
        <v>3</v>
      </c>
      <c r="I6130">
        <v>13</v>
      </c>
      <c r="J6130">
        <v>1.19</v>
      </c>
      <c r="K6130">
        <v>2.59</v>
      </c>
      <c r="L6130">
        <v>96.1</v>
      </c>
      <c r="M6130" t="str">
        <f t="shared" si="287"/>
        <v/>
      </c>
      <c r="N6130" s="12" t="str">
        <f t="shared" si="288"/>
        <v/>
      </c>
      <c r="O6130" t="str">
        <f t="shared" si="289"/>
        <v/>
      </c>
    </row>
    <row r="6131" spans="1:15" x14ac:dyDescent="0.25">
      <c r="A6131">
        <v>1978</v>
      </c>
      <c r="B6131">
        <v>3</v>
      </c>
      <c r="C6131" s="2">
        <v>0.3444444444444445</v>
      </c>
      <c r="D6131">
        <v>1</v>
      </c>
      <c r="E6131">
        <v>10</v>
      </c>
      <c r="F6131" t="s">
        <v>387</v>
      </c>
      <c r="G6131" t="s">
        <v>5534</v>
      </c>
      <c r="H6131">
        <v>3</v>
      </c>
      <c r="I6131">
        <v>13</v>
      </c>
      <c r="J6131">
        <v>2.59</v>
      </c>
      <c r="K6131">
        <v>2.04</v>
      </c>
      <c r="L6131">
        <v>95.7</v>
      </c>
      <c r="M6131" t="str">
        <f t="shared" si="287"/>
        <v/>
      </c>
      <c r="N6131" s="12" t="str">
        <f t="shared" si="288"/>
        <v/>
      </c>
      <c r="O6131" t="str">
        <f t="shared" si="289"/>
        <v/>
      </c>
    </row>
    <row r="6132" spans="1:15" x14ac:dyDescent="0.25">
      <c r="A6132">
        <v>1978</v>
      </c>
      <c r="B6132">
        <v>3</v>
      </c>
      <c r="C6132" s="2">
        <v>0.32777777777777778</v>
      </c>
      <c r="D6132">
        <v>2</v>
      </c>
      <c r="E6132">
        <v>10</v>
      </c>
      <c r="F6132" t="s">
        <v>387</v>
      </c>
      <c r="G6132" t="s">
        <v>5660</v>
      </c>
      <c r="H6132">
        <v>3</v>
      </c>
      <c r="I6132">
        <v>13</v>
      </c>
      <c r="J6132">
        <v>2.04</v>
      </c>
      <c r="K6132">
        <v>1.36</v>
      </c>
      <c r="L6132">
        <v>95</v>
      </c>
      <c r="M6132" t="str">
        <f t="shared" si="287"/>
        <v/>
      </c>
      <c r="N6132" s="12" t="str">
        <f t="shared" si="288"/>
        <v/>
      </c>
      <c r="O6132" t="str">
        <f t="shared" si="289"/>
        <v/>
      </c>
    </row>
    <row r="6133" spans="1:15" x14ac:dyDescent="0.25">
      <c r="A6133">
        <v>1978</v>
      </c>
      <c r="B6133">
        <v>3</v>
      </c>
      <c r="C6133" s="2">
        <v>0.31111111111111112</v>
      </c>
      <c r="D6133">
        <v>3</v>
      </c>
      <c r="E6133">
        <v>10</v>
      </c>
      <c r="F6133" t="s">
        <v>387</v>
      </c>
      <c r="G6133" t="s">
        <v>5659</v>
      </c>
      <c r="H6133">
        <v>3</v>
      </c>
      <c r="I6133">
        <v>20</v>
      </c>
      <c r="J6133">
        <v>1.36</v>
      </c>
      <c r="K6133">
        <v>7</v>
      </c>
      <c r="L6133">
        <v>99</v>
      </c>
      <c r="M6133">
        <f t="shared" si="287"/>
        <v>3</v>
      </c>
      <c r="N6133" s="12">
        <f t="shared" si="288"/>
        <v>2.6064814814814815E-2</v>
      </c>
      <c r="O6133">
        <f t="shared" si="289"/>
        <v>17</v>
      </c>
    </row>
    <row r="6134" spans="1:15" x14ac:dyDescent="0.25">
      <c r="A6134">
        <v>1978</v>
      </c>
      <c r="B6134">
        <v>3</v>
      </c>
      <c r="C6134" s="2">
        <v>0.29097222222222224</v>
      </c>
      <c r="G6134" t="s">
        <v>5658</v>
      </c>
      <c r="H6134">
        <v>3</v>
      </c>
      <c r="I6134">
        <v>20</v>
      </c>
      <c r="J6134">
        <v>0</v>
      </c>
      <c r="K6134">
        <v>3.84</v>
      </c>
      <c r="L6134">
        <v>97</v>
      </c>
      <c r="M6134" t="str">
        <f t="shared" si="287"/>
        <v/>
      </c>
      <c r="N6134" s="12" t="str">
        <f t="shared" si="288"/>
        <v/>
      </c>
      <c r="O6134" t="str">
        <f t="shared" si="289"/>
        <v/>
      </c>
    </row>
    <row r="6135" spans="1:15" x14ac:dyDescent="0.25">
      <c r="A6135">
        <v>1978</v>
      </c>
      <c r="B6135">
        <v>3</v>
      </c>
      <c r="C6135" s="2">
        <v>0.27777777777777779</v>
      </c>
      <c r="D6135">
        <v>1</v>
      </c>
      <c r="E6135">
        <v>10</v>
      </c>
      <c r="F6135" t="s">
        <v>5618</v>
      </c>
      <c r="G6135" t="s">
        <v>5657</v>
      </c>
      <c r="H6135">
        <v>3</v>
      </c>
      <c r="I6135">
        <v>20</v>
      </c>
      <c r="J6135">
        <v>3.84</v>
      </c>
      <c r="K6135">
        <v>3.3</v>
      </c>
      <c r="L6135">
        <v>97.5</v>
      </c>
      <c r="M6135" t="str">
        <f t="shared" si="287"/>
        <v/>
      </c>
      <c r="N6135" s="12" t="str">
        <f t="shared" si="288"/>
        <v/>
      </c>
      <c r="O6135" t="str">
        <f t="shared" si="289"/>
        <v/>
      </c>
    </row>
    <row r="6136" spans="1:15" x14ac:dyDescent="0.25">
      <c r="A6136">
        <v>1978</v>
      </c>
      <c r="B6136">
        <v>3</v>
      </c>
      <c r="C6136" s="2">
        <v>0.26944444444444443</v>
      </c>
      <c r="D6136">
        <v>2</v>
      </c>
      <c r="E6136">
        <v>10</v>
      </c>
      <c r="F6136" t="s">
        <v>5618</v>
      </c>
      <c r="G6136" t="s">
        <v>5656</v>
      </c>
      <c r="H6136">
        <v>3</v>
      </c>
      <c r="I6136">
        <v>20</v>
      </c>
      <c r="J6136">
        <v>3.3</v>
      </c>
      <c r="K6136">
        <v>3.14</v>
      </c>
      <c r="L6136">
        <v>97.6</v>
      </c>
      <c r="M6136" t="str">
        <f t="shared" si="287"/>
        <v/>
      </c>
      <c r="N6136" s="12" t="str">
        <f t="shared" si="288"/>
        <v/>
      </c>
      <c r="O6136" t="str">
        <f t="shared" si="289"/>
        <v/>
      </c>
    </row>
    <row r="6137" spans="1:15" x14ac:dyDescent="0.25">
      <c r="A6137">
        <v>1978</v>
      </c>
      <c r="B6137">
        <v>3</v>
      </c>
      <c r="C6137" s="2">
        <v>0.26111111111111113</v>
      </c>
      <c r="D6137">
        <v>3</v>
      </c>
      <c r="E6137">
        <v>6</v>
      </c>
      <c r="F6137" t="s">
        <v>3337</v>
      </c>
      <c r="G6137" t="s">
        <v>5655</v>
      </c>
      <c r="H6137">
        <v>3</v>
      </c>
      <c r="I6137">
        <v>20</v>
      </c>
      <c r="J6137">
        <v>3.14</v>
      </c>
      <c r="K6137">
        <v>2.46</v>
      </c>
      <c r="L6137">
        <v>98.1</v>
      </c>
      <c r="M6137" t="str">
        <f t="shared" si="287"/>
        <v/>
      </c>
      <c r="N6137" s="12" t="str">
        <f t="shared" si="288"/>
        <v/>
      </c>
      <c r="O6137" t="str">
        <f t="shared" si="289"/>
        <v/>
      </c>
    </row>
    <row r="6138" spans="1:15" x14ac:dyDescent="0.25">
      <c r="A6138">
        <v>1978</v>
      </c>
      <c r="B6138">
        <v>3</v>
      </c>
      <c r="C6138" s="2">
        <v>0.25277777777777777</v>
      </c>
      <c r="D6138">
        <v>4</v>
      </c>
      <c r="E6138">
        <v>1</v>
      </c>
      <c r="F6138" t="s">
        <v>3335</v>
      </c>
      <c r="G6138" t="s">
        <v>5654</v>
      </c>
      <c r="H6138">
        <v>3</v>
      </c>
      <c r="I6138">
        <v>20</v>
      </c>
      <c r="J6138">
        <v>2.46</v>
      </c>
      <c r="K6138">
        <v>6.97</v>
      </c>
      <c r="L6138">
        <v>93.6</v>
      </c>
      <c r="M6138" t="str">
        <f t="shared" si="287"/>
        <v/>
      </c>
      <c r="N6138" s="12" t="str">
        <f t="shared" si="288"/>
        <v/>
      </c>
      <c r="O6138" t="str">
        <f t="shared" si="289"/>
        <v/>
      </c>
    </row>
    <row r="6139" spans="1:15" x14ac:dyDescent="0.25">
      <c r="A6139">
        <v>1978</v>
      </c>
      <c r="B6139">
        <v>3</v>
      </c>
      <c r="C6139" s="2">
        <v>0.24444444444444446</v>
      </c>
      <c r="D6139">
        <v>1</v>
      </c>
      <c r="E6139">
        <v>1</v>
      </c>
      <c r="F6139" t="s">
        <v>3327</v>
      </c>
      <c r="G6139" t="s">
        <v>5653</v>
      </c>
      <c r="H6139">
        <v>10</v>
      </c>
      <c r="I6139">
        <v>20</v>
      </c>
      <c r="J6139">
        <v>6.97</v>
      </c>
      <c r="K6139">
        <v>7</v>
      </c>
      <c r="L6139">
        <v>93.6</v>
      </c>
      <c r="M6139">
        <f t="shared" si="287"/>
        <v>3</v>
      </c>
      <c r="N6139" s="12">
        <f t="shared" si="288"/>
        <v>2.7175925925925926E-2</v>
      </c>
      <c r="O6139">
        <f t="shared" si="289"/>
        <v>10</v>
      </c>
    </row>
    <row r="6140" spans="1:15" x14ac:dyDescent="0.25">
      <c r="A6140">
        <v>1978</v>
      </c>
      <c r="B6140">
        <v>3</v>
      </c>
      <c r="C6140" s="2">
        <v>0.23541666666666669</v>
      </c>
      <c r="G6140" t="s">
        <v>5652</v>
      </c>
      <c r="H6140">
        <v>10</v>
      </c>
      <c r="I6140">
        <v>20</v>
      </c>
      <c r="J6140">
        <v>0</v>
      </c>
      <c r="K6140">
        <v>-0.28000000000000003</v>
      </c>
      <c r="L6140">
        <v>93.2</v>
      </c>
      <c r="M6140" t="str">
        <f t="shared" si="287"/>
        <v/>
      </c>
      <c r="N6140" s="12" t="str">
        <f t="shared" si="288"/>
        <v/>
      </c>
      <c r="O6140" t="str">
        <f t="shared" si="289"/>
        <v/>
      </c>
    </row>
    <row r="6141" spans="1:15" x14ac:dyDescent="0.25">
      <c r="A6141">
        <v>1978</v>
      </c>
      <c r="B6141">
        <v>3</v>
      </c>
      <c r="C6141" s="2">
        <v>0.22777777777777777</v>
      </c>
      <c r="D6141">
        <v>1</v>
      </c>
      <c r="E6141">
        <v>10</v>
      </c>
      <c r="F6141" t="s">
        <v>3396</v>
      </c>
      <c r="G6141" t="s">
        <v>5636</v>
      </c>
      <c r="H6141">
        <v>10</v>
      </c>
      <c r="I6141">
        <v>20</v>
      </c>
      <c r="J6141">
        <v>-0.28000000000000003</v>
      </c>
      <c r="K6141">
        <v>-0.64</v>
      </c>
      <c r="L6141">
        <v>92.6</v>
      </c>
      <c r="M6141" t="str">
        <f t="shared" si="287"/>
        <v/>
      </c>
      <c r="N6141" s="12" t="str">
        <f t="shared" si="288"/>
        <v/>
      </c>
      <c r="O6141" t="str">
        <f t="shared" si="289"/>
        <v/>
      </c>
    </row>
    <row r="6142" spans="1:15" x14ac:dyDescent="0.25">
      <c r="A6142">
        <v>1978</v>
      </c>
      <c r="B6142">
        <v>3</v>
      </c>
      <c r="C6142" s="2">
        <v>0.19930555555555554</v>
      </c>
      <c r="D6142">
        <v>2</v>
      </c>
      <c r="E6142">
        <v>9</v>
      </c>
      <c r="F6142" t="s">
        <v>3636</v>
      </c>
      <c r="G6142" t="s">
        <v>5651</v>
      </c>
      <c r="H6142">
        <v>10</v>
      </c>
      <c r="I6142">
        <v>20</v>
      </c>
      <c r="J6142">
        <v>-0.64</v>
      </c>
      <c r="K6142">
        <v>1.1399999999999999</v>
      </c>
      <c r="L6142">
        <v>95.5</v>
      </c>
      <c r="M6142" t="str">
        <f t="shared" si="287"/>
        <v/>
      </c>
      <c r="N6142" s="12" t="str">
        <f t="shared" si="288"/>
        <v/>
      </c>
      <c r="O6142" t="str">
        <f t="shared" si="289"/>
        <v/>
      </c>
    </row>
    <row r="6143" spans="1:15" x14ac:dyDescent="0.25">
      <c r="A6143">
        <v>1978</v>
      </c>
      <c r="B6143">
        <v>3</v>
      </c>
      <c r="C6143" s="2">
        <v>0.17083333333333331</v>
      </c>
      <c r="D6143">
        <v>1</v>
      </c>
      <c r="E6143">
        <v>10</v>
      </c>
      <c r="F6143" t="s">
        <v>3297</v>
      </c>
      <c r="G6143" t="s">
        <v>5650</v>
      </c>
      <c r="H6143">
        <v>10</v>
      </c>
      <c r="I6143">
        <v>20</v>
      </c>
      <c r="J6143">
        <v>1.1399999999999999</v>
      </c>
      <c r="K6143">
        <v>1.4</v>
      </c>
      <c r="L6143">
        <v>96</v>
      </c>
      <c r="M6143" t="str">
        <f t="shared" si="287"/>
        <v/>
      </c>
      <c r="N6143" s="12" t="str">
        <f t="shared" si="288"/>
        <v/>
      </c>
      <c r="O6143" t="str">
        <f t="shared" si="289"/>
        <v/>
      </c>
    </row>
    <row r="6144" spans="1:15" x14ac:dyDescent="0.25">
      <c r="A6144">
        <v>1978</v>
      </c>
      <c r="B6144">
        <v>3</v>
      </c>
      <c r="C6144" s="2">
        <v>0.1423611111111111</v>
      </c>
      <c r="D6144">
        <v>2</v>
      </c>
      <c r="E6144">
        <v>4</v>
      </c>
      <c r="F6144" t="s">
        <v>3300</v>
      </c>
      <c r="G6144" t="s">
        <v>5600</v>
      </c>
      <c r="H6144">
        <v>10</v>
      </c>
      <c r="I6144">
        <v>20</v>
      </c>
      <c r="J6144">
        <v>1.4</v>
      </c>
      <c r="K6144">
        <v>1.0900000000000001</v>
      </c>
      <c r="L6144">
        <v>95.8</v>
      </c>
      <c r="M6144" t="str">
        <f t="shared" si="287"/>
        <v/>
      </c>
      <c r="N6144" s="12" t="str">
        <f t="shared" si="288"/>
        <v/>
      </c>
      <c r="O6144" t="str">
        <f t="shared" si="289"/>
        <v/>
      </c>
    </row>
    <row r="6145" spans="1:15" x14ac:dyDescent="0.25">
      <c r="A6145">
        <v>1978</v>
      </c>
      <c r="B6145">
        <v>3</v>
      </c>
      <c r="C6145" s="2">
        <v>0.11388888888888889</v>
      </c>
      <c r="D6145">
        <v>3</v>
      </c>
      <c r="E6145">
        <v>1</v>
      </c>
      <c r="F6145" t="s">
        <v>3390</v>
      </c>
      <c r="G6145" t="s">
        <v>5649</v>
      </c>
      <c r="H6145">
        <v>10</v>
      </c>
      <c r="I6145">
        <v>20</v>
      </c>
      <c r="J6145">
        <v>1.0900000000000001</v>
      </c>
      <c r="K6145">
        <v>2.2599999999999998</v>
      </c>
      <c r="L6145">
        <v>97.2</v>
      </c>
      <c r="M6145" t="str">
        <f t="shared" si="287"/>
        <v/>
      </c>
      <c r="N6145" s="12" t="str">
        <f t="shared" si="288"/>
        <v/>
      </c>
      <c r="O6145" t="str">
        <f t="shared" si="289"/>
        <v/>
      </c>
    </row>
    <row r="6146" spans="1:15" x14ac:dyDescent="0.25">
      <c r="A6146">
        <v>1978</v>
      </c>
      <c r="B6146">
        <v>3</v>
      </c>
      <c r="C6146" s="2">
        <v>8.5416666666666655E-2</v>
      </c>
      <c r="D6146">
        <v>1</v>
      </c>
      <c r="E6146">
        <v>10</v>
      </c>
      <c r="F6146" t="s">
        <v>3409</v>
      </c>
      <c r="G6146" t="s">
        <v>5648</v>
      </c>
      <c r="H6146">
        <v>10</v>
      </c>
      <c r="I6146">
        <v>20</v>
      </c>
      <c r="J6146">
        <v>2.2599999999999998</v>
      </c>
      <c r="K6146">
        <v>2.93</v>
      </c>
      <c r="L6146">
        <v>97.9</v>
      </c>
      <c r="M6146" t="str">
        <f t="shared" si="287"/>
        <v/>
      </c>
      <c r="N6146" s="12" t="str">
        <f t="shared" si="288"/>
        <v/>
      </c>
      <c r="O6146" t="str">
        <f t="shared" si="289"/>
        <v/>
      </c>
    </row>
    <row r="6147" spans="1:15" x14ac:dyDescent="0.25">
      <c r="A6147">
        <v>1978</v>
      </c>
      <c r="B6147">
        <v>3</v>
      </c>
      <c r="C6147" s="2">
        <v>5.6944444444444443E-2</v>
      </c>
      <c r="D6147">
        <v>2</v>
      </c>
      <c r="E6147">
        <v>1</v>
      </c>
      <c r="F6147" t="s">
        <v>328</v>
      </c>
      <c r="G6147" t="s">
        <v>5647</v>
      </c>
      <c r="H6147">
        <v>10</v>
      </c>
      <c r="I6147">
        <v>20</v>
      </c>
      <c r="J6147">
        <v>2.93</v>
      </c>
      <c r="K6147">
        <v>3.12</v>
      </c>
      <c r="L6147">
        <v>98.2</v>
      </c>
      <c r="M6147" t="str">
        <f t="shared" si="287"/>
        <v/>
      </c>
      <c r="N6147" s="12" t="str">
        <f t="shared" si="288"/>
        <v/>
      </c>
      <c r="O6147" t="str">
        <f t="shared" si="289"/>
        <v/>
      </c>
    </row>
    <row r="6148" spans="1:15" x14ac:dyDescent="0.25">
      <c r="A6148">
        <v>1978</v>
      </c>
      <c r="B6148">
        <v>3</v>
      </c>
      <c r="C6148" s="2">
        <v>2.8472222222222222E-2</v>
      </c>
      <c r="D6148">
        <v>1</v>
      </c>
      <c r="E6148">
        <v>10</v>
      </c>
      <c r="F6148" t="s">
        <v>301</v>
      </c>
      <c r="G6148" t="s">
        <v>5646</v>
      </c>
      <c r="H6148">
        <v>10</v>
      </c>
      <c r="I6148">
        <v>20</v>
      </c>
      <c r="J6148">
        <v>3.12</v>
      </c>
      <c r="K6148">
        <v>2.0299999999999998</v>
      </c>
      <c r="L6148">
        <v>97.6</v>
      </c>
      <c r="M6148" t="str">
        <f t="shared" ref="M6148:M6211" si="290">IF(AND(H6148=H6147,I6148=I6147),"",$B6148)</f>
        <v/>
      </c>
      <c r="N6148" s="12" t="str">
        <f t="shared" ref="N6148:N6211" si="291">IF(NOT(ISNUMBER(M6148)),"",
IF(AND($C6148=0.625,$B6148=1),TIME(0,0,0),
(($C$3-C6148)+0.625*(B6148-1))/60))</f>
        <v/>
      </c>
      <c r="O6148" t="str">
        <f t="shared" ref="O6148:O6211" si="292">IF(N6148&lt;&gt;"",ABS(H6148-I6148),"")</f>
        <v/>
      </c>
    </row>
    <row r="6149" spans="1:15" x14ac:dyDescent="0.25">
      <c r="A6149">
        <v>1978</v>
      </c>
      <c r="B6149">
        <v>4</v>
      </c>
      <c r="C6149" s="2">
        <v>0.625</v>
      </c>
      <c r="D6149">
        <v>2</v>
      </c>
      <c r="E6149">
        <v>14</v>
      </c>
      <c r="F6149" t="s">
        <v>328</v>
      </c>
      <c r="G6149" t="s">
        <v>5645</v>
      </c>
      <c r="H6149">
        <v>10</v>
      </c>
      <c r="I6149">
        <v>20</v>
      </c>
      <c r="J6149">
        <v>2.0299999999999998</v>
      </c>
      <c r="K6149">
        <v>2.0099999999999998</v>
      </c>
      <c r="L6149">
        <v>97.7</v>
      </c>
      <c r="M6149" t="str">
        <f t="shared" si="290"/>
        <v/>
      </c>
      <c r="N6149" s="12" t="str">
        <f t="shared" si="291"/>
        <v/>
      </c>
      <c r="O6149" t="str">
        <f t="shared" si="292"/>
        <v/>
      </c>
    </row>
    <row r="6150" spans="1:15" x14ac:dyDescent="0.25">
      <c r="A6150">
        <v>1978</v>
      </c>
      <c r="B6150">
        <v>4</v>
      </c>
      <c r="C6150" s="2">
        <v>0.60486111111111118</v>
      </c>
      <c r="D6150">
        <v>3</v>
      </c>
      <c r="E6150">
        <v>9</v>
      </c>
      <c r="F6150" t="s">
        <v>250</v>
      </c>
      <c r="G6150" t="s">
        <v>5644</v>
      </c>
      <c r="H6150">
        <v>10</v>
      </c>
      <c r="I6150">
        <v>20</v>
      </c>
      <c r="J6150">
        <v>2.0099999999999998</v>
      </c>
      <c r="K6150">
        <v>-1.93</v>
      </c>
      <c r="L6150">
        <v>92.4</v>
      </c>
      <c r="M6150" t="str">
        <f t="shared" si="290"/>
        <v/>
      </c>
      <c r="N6150" s="12" t="str">
        <f t="shared" si="291"/>
        <v/>
      </c>
      <c r="O6150" t="str">
        <f t="shared" si="292"/>
        <v/>
      </c>
    </row>
    <row r="6151" spans="1:15" x14ac:dyDescent="0.25">
      <c r="A6151">
        <v>1978</v>
      </c>
      <c r="B6151">
        <v>4</v>
      </c>
      <c r="C6151" s="2">
        <v>0.58472222222222225</v>
      </c>
      <c r="D6151">
        <v>1</v>
      </c>
      <c r="E6151">
        <v>10</v>
      </c>
      <c r="F6151" t="s">
        <v>387</v>
      </c>
      <c r="G6151" t="s">
        <v>5643</v>
      </c>
      <c r="H6151">
        <v>10</v>
      </c>
      <c r="I6151">
        <v>20</v>
      </c>
      <c r="J6151">
        <v>1.93</v>
      </c>
      <c r="K6151">
        <v>1.73</v>
      </c>
      <c r="L6151">
        <v>93.1</v>
      </c>
      <c r="M6151" t="str">
        <f t="shared" si="290"/>
        <v/>
      </c>
      <c r="N6151" s="12" t="str">
        <f t="shared" si="291"/>
        <v/>
      </c>
      <c r="O6151" t="str">
        <f t="shared" si="292"/>
        <v/>
      </c>
    </row>
    <row r="6152" spans="1:15" x14ac:dyDescent="0.25">
      <c r="A6152">
        <v>1978</v>
      </c>
      <c r="B6152">
        <v>4</v>
      </c>
      <c r="C6152" s="2">
        <v>0.57500000000000007</v>
      </c>
      <c r="D6152">
        <v>1</v>
      </c>
      <c r="E6152">
        <v>10</v>
      </c>
      <c r="F6152" t="s">
        <v>396</v>
      </c>
      <c r="G6152" t="s">
        <v>5642</v>
      </c>
      <c r="H6152">
        <v>10</v>
      </c>
      <c r="I6152">
        <v>20</v>
      </c>
      <c r="J6152">
        <v>1.73</v>
      </c>
      <c r="K6152">
        <v>2.4</v>
      </c>
      <c r="L6152">
        <v>91.7</v>
      </c>
      <c r="M6152" t="str">
        <f t="shared" si="290"/>
        <v/>
      </c>
      <c r="N6152" s="12" t="str">
        <f t="shared" si="291"/>
        <v/>
      </c>
      <c r="O6152" t="str">
        <f t="shared" si="292"/>
        <v/>
      </c>
    </row>
    <row r="6153" spans="1:15" x14ac:dyDescent="0.25">
      <c r="A6153">
        <v>1978</v>
      </c>
      <c r="B6153">
        <v>4</v>
      </c>
      <c r="C6153" s="2">
        <v>0.56527777777777777</v>
      </c>
      <c r="D6153">
        <v>2</v>
      </c>
      <c r="E6153">
        <v>1</v>
      </c>
      <c r="F6153" t="s">
        <v>3417</v>
      </c>
      <c r="G6153" t="s">
        <v>5628</v>
      </c>
      <c r="H6153">
        <v>10</v>
      </c>
      <c r="I6153">
        <v>20</v>
      </c>
      <c r="J6153">
        <v>2.4</v>
      </c>
      <c r="K6153">
        <v>2.52</v>
      </c>
      <c r="L6153">
        <v>91.6</v>
      </c>
      <c r="M6153" t="str">
        <f t="shared" si="290"/>
        <v/>
      </c>
      <c r="N6153" s="12" t="str">
        <f t="shared" si="291"/>
        <v/>
      </c>
      <c r="O6153" t="str">
        <f t="shared" si="292"/>
        <v/>
      </c>
    </row>
    <row r="6154" spans="1:15" x14ac:dyDescent="0.25">
      <c r="A6154">
        <v>1978</v>
      </c>
      <c r="B6154">
        <v>4</v>
      </c>
      <c r="C6154" s="2">
        <v>0.55555555555555558</v>
      </c>
      <c r="D6154">
        <v>1</v>
      </c>
      <c r="E6154">
        <v>10</v>
      </c>
      <c r="F6154" t="s">
        <v>3697</v>
      </c>
      <c r="G6154" t="s">
        <v>5641</v>
      </c>
      <c r="H6154">
        <v>10</v>
      </c>
      <c r="I6154">
        <v>20</v>
      </c>
      <c r="J6154">
        <v>2.52</v>
      </c>
      <c r="K6154">
        <v>1.98</v>
      </c>
      <c r="L6154">
        <v>92.9</v>
      </c>
      <c r="M6154" t="str">
        <f t="shared" si="290"/>
        <v/>
      </c>
      <c r="N6154" s="12" t="str">
        <f t="shared" si="291"/>
        <v/>
      </c>
      <c r="O6154" t="str">
        <f t="shared" si="292"/>
        <v/>
      </c>
    </row>
    <row r="6155" spans="1:15" x14ac:dyDescent="0.25">
      <c r="A6155">
        <v>1978</v>
      </c>
      <c r="B6155">
        <v>4</v>
      </c>
      <c r="C6155" s="2">
        <v>0.54583333333333328</v>
      </c>
      <c r="D6155">
        <v>2</v>
      </c>
      <c r="E6155">
        <v>10</v>
      </c>
      <c r="F6155" t="s">
        <v>3697</v>
      </c>
      <c r="G6155" t="s">
        <v>5620</v>
      </c>
      <c r="H6155">
        <v>10</v>
      </c>
      <c r="I6155">
        <v>20</v>
      </c>
      <c r="J6155">
        <v>1.98</v>
      </c>
      <c r="K6155">
        <v>1.29</v>
      </c>
      <c r="L6155">
        <v>94.4</v>
      </c>
      <c r="M6155" t="str">
        <f t="shared" si="290"/>
        <v/>
      </c>
      <c r="N6155" s="12" t="str">
        <f t="shared" si="291"/>
        <v/>
      </c>
      <c r="O6155" t="str">
        <f t="shared" si="292"/>
        <v/>
      </c>
    </row>
    <row r="6156" spans="1:15" x14ac:dyDescent="0.25">
      <c r="A6156">
        <v>1978</v>
      </c>
      <c r="B6156">
        <v>4</v>
      </c>
      <c r="C6156" s="2">
        <v>0.53611111111111109</v>
      </c>
      <c r="D6156">
        <v>3</v>
      </c>
      <c r="E6156">
        <v>10</v>
      </c>
      <c r="F6156" t="s">
        <v>3697</v>
      </c>
      <c r="G6156" t="s">
        <v>5641</v>
      </c>
      <c r="H6156">
        <v>10</v>
      </c>
      <c r="I6156">
        <v>20</v>
      </c>
      <c r="J6156">
        <v>1.29</v>
      </c>
      <c r="K6156">
        <v>0.2</v>
      </c>
      <c r="L6156">
        <v>96.2</v>
      </c>
      <c r="M6156" t="str">
        <f t="shared" si="290"/>
        <v/>
      </c>
      <c r="N6156" s="12" t="str">
        <f t="shared" si="291"/>
        <v/>
      </c>
      <c r="O6156" t="str">
        <f t="shared" si="292"/>
        <v/>
      </c>
    </row>
    <row r="6157" spans="1:15" x14ac:dyDescent="0.25">
      <c r="A6157">
        <v>1978</v>
      </c>
      <c r="B6157">
        <v>4</v>
      </c>
      <c r="C6157" s="2">
        <v>0.52638888888888891</v>
      </c>
      <c r="D6157">
        <v>4</v>
      </c>
      <c r="E6157">
        <v>10</v>
      </c>
      <c r="F6157" t="s">
        <v>3697</v>
      </c>
      <c r="G6157" t="s">
        <v>5640</v>
      </c>
      <c r="H6157">
        <v>10</v>
      </c>
      <c r="I6157">
        <v>20</v>
      </c>
      <c r="J6157">
        <v>0.2</v>
      </c>
      <c r="K6157">
        <v>-0.28000000000000003</v>
      </c>
      <c r="L6157">
        <v>96.9</v>
      </c>
      <c r="M6157" t="str">
        <f t="shared" si="290"/>
        <v/>
      </c>
      <c r="N6157" s="12" t="str">
        <f t="shared" si="291"/>
        <v/>
      </c>
      <c r="O6157" t="str">
        <f t="shared" si="292"/>
        <v/>
      </c>
    </row>
    <row r="6158" spans="1:15" x14ac:dyDescent="0.25">
      <c r="A6158">
        <v>1978</v>
      </c>
      <c r="B6158">
        <v>4</v>
      </c>
      <c r="C6158" s="2">
        <v>0.51250000000000007</v>
      </c>
      <c r="D6158">
        <v>1</v>
      </c>
      <c r="E6158">
        <v>10</v>
      </c>
      <c r="F6158" t="s">
        <v>3376</v>
      </c>
      <c r="G6158" t="s">
        <v>5639</v>
      </c>
      <c r="H6158">
        <v>10</v>
      </c>
      <c r="I6158">
        <v>20</v>
      </c>
      <c r="J6158">
        <v>0.28000000000000003</v>
      </c>
      <c r="K6158">
        <v>0.41</v>
      </c>
      <c r="L6158">
        <v>97.2</v>
      </c>
      <c r="M6158" t="str">
        <f t="shared" si="290"/>
        <v/>
      </c>
      <c r="N6158" s="12" t="str">
        <f t="shared" si="291"/>
        <v/>
      </c>
      <c r="O6158" t="str">
        <f t="shared" si="292"/>
        <v/>
      </c>
    </row>
    <row r="6159" spans="1:15" x14ac:dyDescent="0.25">
      <c r="A6159">
        <v>1978</v>
      </c>
      <c r="B6159">
        <v>4</v>
      </c>
      <c r="C6159" s="2">
        <v>0.49236111111111108</v>
      </c>
      <c r="D6159">
        <v>2</v>
      </c>
      <c r="E6159">
        <v>5</v>
      </c>
      <c r="F6159" t="s">
        <v>3412</v>
      </c>
      <c r="G6159" t="s">
        <v>5595</v>
      </c>
      <c r="H6159">
        <v>10</v>
      </c>
      <c r="I6159">
        <v>20</v>
      </c>
      <c r="J6159">
        <v>0.41</v>
      </c>
      <c r="K6159">
        <v>-0.03</v>
      </c>
      <c r="L6159">
        <v>96.9</v>
      </c>
      <c r="M6159" t="str">
        <f t="shared" si="290"/>
        <v/>
      </c>
      <c r="N6159" s="12" t="str">
        <f t="shared" si="291"/>
        <v/>
      </c>
      <c r="O6159" t="str">
        <f t="shared" si="292"/>
        <v/>
      </c>
    </row>
    <row r="6160" spans="1:15" x14ac:dyDescent="0.25">
      <c r="A6160">
        <v>1978</v>
      </c>
      <c r="B6160">
        <v>4</v>
      </c>
      <c r="C6160" s="2">
        <v>0.47222222222222227</v>
      </c>
      <c r="D6160">
        <v>3</v>
      </c>
      <c r="E6160">
        <v>3</v>
      </c>
      <c r="F6160" t="s">
        <v>3317</v>
      </c>
      <c r="G6160" t="s">
        <v>5638</v>
      </c>
      <c r="H6160">
        <v>10</v>
      </c>
      <c r="I6160">
        <v>20</v>
      </c>
      <c r="J6160">
        <v>-0.03</v>
      </c>
      <c r="K6160">
        <v>1.6</v>
      </c>
      <c r="L6160">
        <v>98.5</v>
      </c>
      <c r="M6160" t="str">
        <f t="shared" si="290"/>
        <v/>
      </c>
      <c r="N6160" s="12" t="str">
        <f t="shared" si="291"/>
        <v/>
      </c>
      <c r="O6160" t="str">
        <f t="shared" si="292"/>
        <v/>
      </c>
    </row>
    <row r="6161" spans="1:15" x14ac:dyDescent="0.25">
      <c r="A6161">
        <v>1978</v>
      </c>
      <c r="B6161">
        <v>4</v>
      </c>
      <c r="C6161" s="2">
        <v>0.45208333333333334</v>
      </c>
      <c r="D6161">
        <v>1</v>
      </c>
      <c r="E6161">
        <v>10</v>
      </c>
      <c r="F6161" t="s">
        <v>3301</v>
      </c>
      <c r="G6161" t="s">
        <v>5637</v>
      </c>
      <c r="H6161">
        <v>10</v>
      </c>
      <c r="I6161">
        <v>20</v>
      </c>
      <c r="J6161">
        <v>1.6</v>
      </c>
      <c r="K6161">
        <v>1.05</v>
      </c>
      <c r="L6161">
        <v>98.3</v>
      </c>
      <c r="M6161" t="str">
        <f t="shared" si="290"/>
        <v/>
      </c>
      <c r="N6161" s="12" t="str">
        <f t="shared" si="291"/>
        <v/>
      </c>
      <c r="O6161" t="str">
        <f t="shared" si="292"/>
        <v/>
      </c>
    </row>
    <row r="6162" spans="1:15" x14ac:dyDescent="0.25">
      <c r="A6162">
        <v>1978</v>
      </c>
      <c r="B6162">
        <v>4</v>
      </c>
      <c r="C6162" s="2">
        <v>0.43194444444444446</v>
      </c>
      <c r="D6162">
        <v>2</v>
      </c>
      <c r="E6162">
        <v>10</v>
      </c>
      <c r="F6162" t="s">
        <v>3301</v>
      </c>
      <c r="G6162" t="s">
        <v>5636</v>
      </c>
      <c r="H6162">
        <v>10</v>
      </c>
      <c r="I6162">
        <v>20</v>
      </c>
      <c r="J6162">
        <v>1.05</v>
      </c>
      <c r="K6162">
        <v>0.5</v>
      </c>
      <c r="L6162">
        <v>98</v>
      </c>
      <c r="M6162" t="str">
        <f t="shared" si="290"/>
        <v/>
      </c>
      <c r="N6162" s="12" t="str">
        <f t="shared" si="291"/>
        <v/>
      </c>
      <c r="O6162" t="str">
        <f t="shared" si="292"/>
        <v/>
      </c>
    </row>
    <row r="6163" spans="1:15" x14ac:dyDescent="0.25">
      <c r="A6163">
        <v>1978</v>
      </c>
      <c r="B6163">
        <v>4</v>
      </c>
      <c r="C6163" s="2">
        <v>0.41180555555555554</v>
      </c>
      <c r="D6163">
        <v>3</v>
      </c>
      <c r="E6163">
        <v>9</v>
      </c>
      <c r="F6163" t="s">
        <v>3692</v>
      </c>
      <c r="G6163" t="s">
        <v>5536</v>
      </c>
      <c r="H6163">
        <v>10</v>
      </c>
      <c r="I6163">
        <v>20</v>
      </c>
      <c r="J6163">
        <v>0.5</v>
      </c>
      <c r="K6163">
        <v>-0.65</v>
      </c>
      <c r="L6163">
        <v>97</v>
      </c>
      <c r="M6163" t="str">
        <f t="shared" si="290"/>
        <v/>
      </c>
      <c r="N6163" s="12" t="str">
        <f t="shared" si="291"/>
        <v/>
      </c>
      <c r="O6163" t="str">
        <f t="shared" si="292"/>
        <v/>
      </c>
    </row>
    <row r="6164" spans="1:15" x14ac:dyDescent="0.25">
      <c r="A6164">
        <v>1978</v>
      </c>
      <c r="B6164">
        <v>4</v>
      </c>
      <c r="C6164" s="2">
        <v>0.39166666666666666</v>
      </c>
      <c r="D6164">
        <v>4</v>
      </c>
      <c r="E6164">
        <v>9</v>
      </c>
      <c r="F6164" t="s">
        <v>3692</v>
      </c>
      <c r="G6164" t="s">
        <v>5635</v>
      </c>
      <c r="H6164">
        <v>10</v>
      </c>
      <c r="I6164">
        <v>20</v>
      </c>
      <c r="J6164">
        <v>-0.65</v>
      </c>
      <c r="K6164">
        <v>-0.54</v>
      </c>
      <c r="L6164">
        <v>97.4</v>
      </c>
      <c r="M6164" t="str">
        <f t="shared" si="290"/>
        <v/>
      </c>
      <c r="N6164" s="12" t="str">
        <f t="shared" si="291"/>
        <v/>
      </c>
      <c r="O6164" t="str">
        <f t="shared" si="292"/>
        <v/>
      </c>
    </row>
    <row r="6165" spans="1:15" x14ac:dyDescent="0.25">
      <c r="A6165">
        <v>1978</v>
      </c>
      <c r="B6165">
        <v>4</v>
      </c>
      <c r="C6165" s="2">
        <v>0.36805555555555558</v>
      </c>
      <c r="D6165">
        <v>1</v>
      </c>
      <c r="E6165">
        <v>10</v>
      </c>
      <c r="F6165" t="s">
        <v>447</v>
      </c>
      <c r="G6165" t="s">
        <v>5634</v>
      </c>
      <c r="H6165">
        <v>10</v>
      </c>
      <c r="I6165">
        <v>20</v>
      </c>
      <c r="J6165">
        <v>0.54</v>
      </c>
      <c r="K6165">
        <v>-0.14000000000000001</v>
      </c>
      <c r="L6165">
        <v>98.3</v>
      </c>
      <c r="M6165" t="str">
        <f t="shared" si="290"/>
        <v/>
      </c>
      <c r="N6165" s="12" t="str">
        <f t="shared" si="291"/>
        <v/>
      </c>
      <c r="O6165" t="str">
        <f t="shared" si="292"/>
        <v/>
      </c>
    </row>
    <row r="6166" spans="1:15" x14ac:dyDescent="0.25">
      <c r="A6166">
        <v>1978</v>
      </c>
      <c r="B6166">
        <v>4</v>
      </c>
      <c r="C6166" s="2">
        <v>0.34513888888888888</v>
      </c>
      <c r="D6166">
        <v>2</v>
      </c>
      <c r="E6166">
        <v>11</v>
      </c>
      <c r="F6166" t="s">
        <v>299</v>
      </c>
      <c r="G6166" t="s">
        <v>5633</v>
      </c>
      <c r="H6166">
        <v>10</v>
      </c>
      <c r="I6166">
        <v>20</v>
      </c>
      <c r="J6166">
        <v>-0.14000000000000001</v>
      </c>
      <c r="K6166">
        <v>0.1</v>
      </c>
      <c r="L6166">
        <v>98.4</v>
      </c>
      <c r="M6166" t="str">
        <f t="shared" si="290"/>
        <v/>
      </c>
      <c r="N6166" s="12" t="str">
        <f t="shared" si="291"/>
        <v/>
      </c>
      <c r="O6166" t="str">
        <f t="shared" si="292"/>
        <v/>
      </c>
    </row>
    <row r="6167" spans="1:15" x14ac:dyDescent="0.25">
      <c r="A6167">
        <v>1978</v>
      </c>
      <c r="B6167">
        <v>4</v>
      </c>
      <c r="C6167" s="2">
        <v>0.32222222222222224</v>
      </c>
      <c r="D6167">
        <v>3</v>
      </c>
      <c r="E6167">
        <v>4</v>
      </c>
      <c r="F6167" t="s">
        <v>253</v>
      </c>
      <c r="G6167" t="s">
        <v>5632</v>
      </c>
      <c r="H6167">
        <v>10</v>
      </c>
      <c r="I6167">
        <v>20</v>
      </c>
      <c r="J6167">
        <v>0.1</v>
      </c>
      <c r="K6167">
        <v>-3.64</v>
      </c>
      <c r="L6167">
        <v>99.9</v>
      </c>
      <c r="M6167" t="str">
        <f t="shared" si="290"/>
        <v/>
      </c>
      <c r="N6167" s="12" t="str">
        <f t="shared" si="291"/>
        <v/>
      </c>
      <c r="O6167" t="str">
        <f t="shared" si="292"/>
        <v/>
      </c>
    </row>
    <row r="6168" spans="1:15" x14ac:dyDescent="0.25">
      <c r="A6168">
        <v>1978</v>
      </c>
      <c r="B6168">
        <v>4</v>
      </c>
      <c r="C6168" s="2">
        <v>0.29930555555555555</v>
      </c>
      <c r="D6168">
        <v>1</v>
      </c>
      <c r="E6168">
        <v>10</v>
      </c>
      <c r="F6168" t="s">
        <v>441</v>
      </c>
      <c r="G6168" t="s">
        <v>5631</v>
      </c>
      <c r="H6168">
        <v>10</v>
      </c>
      <c r="I6168">
        <v>27</v>
      </c>
      <c r="J6168">
        <v>3.64</v>
      </c>
      <c r="K6168">
        <v>7</v>
      </c>
      <c r="L6168">
        <v>100</v>
      </c>
      <c r="M6168">
        <f t="shared" si="290"/>
        <v>4</v>
      </c>
      <c r="N6168" s="12">
        <f t="shared" si="291"/>
        <v>3.667824074074074E-2</v>
      </c>
      <c r="O6168">
        <f t="shared" si="292"/>
        <v>17</v>
      </c>
    </row>
    <row r="6169" spans="1:15" x14ac:dyDescent="0.25">
      <c r="A6169">
        <v>1978</v>
      </c>
      <c r="B6169">
        <v>4</v>
      </c>
      <c r="C6169" s="2">
        <v>0.29444444444444445</v>
      </c>
      <c r="G6169" t="s">
        <v>5630</v>
      </c>
      <c r="H6169">
        <v>10</v>
      </c>
      <c r="I6169">
        <v>27</v>
      </c>
      <c r="J6169">
        <v>0</v>
      </c>
      <c r="K6169">
        <v>2.46</v>
      </c>
      <c r="L6169">
        <v>99.9</v>
      </c>
      <c r="M6169" t="str">
        <f t="shared" si="290"/>
        <v/>
      </c>
      <c r="N6169" s="12" t="str">
        <f t="shared" si="291"/>
        <v/>
      </c>
      <c r="O6169" t="str">
        <f t="shared" si="292"/>
        <v/>
      </c>
    </row>
    <row r="6170" spans="1:15" x14ac:dyDescent="0.25">
      <c r="A6170">
        <v>1978</v>
      </c>
      <c r="B6170">
        <v>4</v>
      </c>
      <c r="C6170" s="2">
        <v>0.28958333333333336</v>
      </c>
      <c r="D6170">
        <v>1</v>
      </c>
      <c r="E6170">
        <v>10</v>
      </c>
      <c r="F6170" t="s">
        <v>3420</v>
      </c>
      <c r="G6170" t="s">
        <v>5629</v>
      </c>
      <c r="H6170">
        <v>10</v>
      </c>
      <c r="I6170">
        <v>27</v>
      </c>
      <c r="J6170">
        <v>2.46</v>
      </c>
      <c r="K6170">
        <v>1.91</v>
      </c>
      <c r="L6170">
        <v>100</v>
      </c>
      <c r="M6170" t="str">
        <f t="shared" si="290"/>
        <v/>
      </c>
      <c r="N6170" s="12" t="str">
        <f t="shared" si="291"/>
        <v/>
      </c>
      <c r="O6170" t="str">
        <f t="shared" si="292"/>
        <v/>
      </c>
    </row>
    <row r="6171" spans="1:15" x14ac:dyDescent="0.25">
      <c r="A6171">
        <v>1978</v>
      </c>
      <c r="B6171">
        <v>4</v>
      </c>
      <c r="C6171" s="2">
        <v>0.27430555555555552</v>
      </c>
      <c r="D6171">
        <v>2</v>
      </c>
      <c r="E6171">
        <v>10</v>
      </c>
      <c r="F6171" t="s">
        <v>3420</v>
      </c>
      <c r="G6171" t="s">
        <v>5628</v>
      </c>
      <c r="H6171">
        <v>10</v>
      </c>
      <c r="I6171">
        <v>27</v>
      </c>
      <c r="J6171">
        <v>1.91</v>
      </c>
      <c r="K6171">
        <v>1.62</v>
      </c>
      <c r="L6171">
        <v>100</v>
      </c>
      <c r="M6171" t="str">
        <f t="shared" si="290"/>
        <v/>
      </c>
      <c r="N6171" s="12" t="str">
        <f t="shared" si="291"/>
        <v/>
      </c>
      <c r="O6171" t="str">
        <f t="shared" si="292"/>
        <v/>
      </c>
    </row>
    <row r="6172" spans="1:15" x14ac:dyDescent="0.25">
      <c r="A6172">
        <v>1978</v>
      </c>
      <c r="B6172">
        <v>4</v>
      </c>
      <c r="C6172" s="2">
        <v>0.2590277777777778</v>
      </c>
      <c r="D6172">
        <v>3</v>
      </c>
      <c r="E6172">
        <v>7</v>
      </c>
      <c r="F6172" t="s">
        <v>3694</v>
      </c>
      <c r="G6172" t="s">
        <v>5627</v>
      </c>
      <c r="H6172">
        <v>10</v>
      </c>
      <c r="I6172">
        <v>27</v>
      </c>
      <c r="J6172">
        <v>1.62</v>
      </c>
      <c r="K6172">
        <v>0.66</v>
      </c>
      <c r="L6172">
        <v>100</v>
      </c>
      <c r="M6172" t="str">
        <f t="shared" si="290"/>
        <v/>
      </c>
      <c r="N6172" s="12" t="str">
        <f t="shared" si="291"/>
        <v/>
      </c>
      <c r="O6172" t="str">
        <f t="shared" si="292"/>
        <v/>
      </c>
    </row>
    <row r="6173" spans="1:15" x14ac:dyDescent="0.25">
      <c r="A6173">
        <v>1978</v>
      </c>
      <c r="B6173">
        <v>4</v>
      </c>
      <c r="C6173" s="2">
        <v>0.24374999999999999</v>
      </c>
      <c r="D6173">
        <v>4</v>
      </c>
      <c r="E6173">
        <v>2</v>
      </c>
      <c r="F6173" t="s">
        <v>3300</v>
      </c>
      <c r="G6173" t="s">
        <v>5626</v>
      </c>
      <c r="H6173">
        <v>10</v>
      </c>
      <c r="I6173">
        <v>27</v>
      </c>
      <c r="J6173">
        <v>0.66</v>
      </c>
      <c r="K6173">
        <v>3.64</v>
      </c>
      <c r="L6173">
        <v>100</v>
      </c>
      <c r="M6173" t="str">
        <f t="shared" si="290"/>
        <v/>
      </c>
      <c r="N6173" s="12" t="str">
        <f t="shared" si="291"/>
        <v/>
      </c>
      <c r="O6173" t="str">
        <f t="shared" si="292"/>
        <v/>
      </c>
    </row>
    <row r="6174" spans="1:15" x14ac:dyDescent="0.25">
      <c r="A6174">
        <v>1978</v>
      </c>
      <c r="B6174">
        <v>4</v>
      </c>
      <c r="C6174" s="2">
        <v>0.22847222222222222</v>
      </c>
      <c r="D6174">
        <v>1</v>
      </c>
      <c r="E6174">
        <v>10</v>
      </c>
      <c r="F6174" t="s">
        <v>3339</v>
      </c>
      <c r="G6174" t="s">
        <v>5625</v>
      </c>
      <c r="H6174">
        <v>10</v>
      </c>
      <c r="I6174">
        <v>27</v>
      </c>
      <c r="J6174">
        <v>3.64</v>
      </c>
      <c r="K6174">
        <v>4.32</v>
      </c>
      <c r="L6174">
        <v>99.9</v>
      </c>
      <c r="M6174" t="str">
        <f t="shared" si="290"/>
        <v/>
      </c>
      <c r="N6174" s="12" t="str">
        <f t="shared" si="291"/>
        <v/>
      </c>
      <c r="O6174" t="str">
        <f t="shared" si="292"/>
        <v/>
      </c>
    </row>
    <row r="6175" spans="1:15" x14ac:dyDescent="0.25">
      <c r="A6175">
        <v>1978</v>
      </c>
      <c r="B6175">
        <v>4</v>
      </c>
      <c r="C6175" s="2">
        <v>0.21319444444444444</v>
      </c>
      <c r="D6175">
        <v>2</v>
      </c>
      <c r="E6175">
        <v>1</v>
      </c>
      <c r="F6175" t="s">
        <v>3376</v>
      </c>
      <c r="G6175" t="s">
        <v>5624</v>
      </c>
      <c r="H6175">
        <v>10</v>
      </c>
      <c r="I6175">
        <v>27</v>
      </c>
      <c r="J6175">
        <v>4.32</v>
      </c>
      <c r="K6175">
        <v>4.84</v>
      </c>
      <c r="L6175">
        <v>99.9</v>
      </c>
      <c r="M6175" t="str">
        <f t="shared" si="290"/>
        <v/>
      </c>
      <c r="N6175" s="12" t="str">
        <f t="shared" si="291"/>
        <v/>
      </c>
      <c r="O6175" t="str">
        <f t="shared" si="292"/>
        <v/>
      </c>
    </row>
    <row r="6176" spans="1:15" x14ac:dyDescent="0.25">
      <c r="A6176">
        <v>1978</v>
      </c>
      <c r="B6176">
        <v>4</v>
      </c>
      <c r="C6176" s="2">
        <v>0.19791666666666666</v>
      </c>
      <c r="D6176">
        <v>1</v>
      </c>
      <c r="E6176">
        <v>10</v>
      </c>
      <c r="F6176" t="s">
        <v>3333</v>
      </c>
      <c r="G6176" t="s">
        <v>5623</v>
      </c>
      <c r="H6176">
        <v>10</v>
      </c>
      <c r="I6176">
        <v>27</v>
      </c>
      <c r="J6176">
        <v>4.84</v>
      </c>
      <c r="K6176">
        <v>4.1399999999999997</v>
      </c>
      <c r="L6176">
        <v>100</v>
      </c>
      <c r="M6176" t="str">
        <f t="shared" si="290"/>
        <v/>
      </c>
      <c r="N6176" s="12" t="str">
        <f t="shared" si="291"/>
        <v/>
      </c>
      <c r="O6176" t="str">
        <f t="shared" si="292"/>
        <v/>
      </c>
    </row>
    <row r="6177" spans="1:15" x14ac:dyDescent="0.25">
      <c r="A6177">
        <v>1978</v>
      </c>
      <c r="B6177">
        <v>4</v>
      </c>
      <c r="C6177" s="2">
        <v>0.18263888888888891</v>
      </c>
      <c r="D6177">
        <v>2</v>
      </c>
      <c r="E6177">
        <v>10</v>
      </c>
      <c r="F6177" t="s">
        <v>3333</v>
      </c>
      <c r="G6177" t="s">
        <v>5622</v>
      </c>
      <c r="H6177">
        <v>10</v>
      </c>
      <c r="I6177">
        <v>27</v>
      </c>
      <c r="J6177">
        <v>4.1399999999999997</v>
      </c>
      <c r="K6177">
        <v>2.89</v>
      </c>
      <c r="L6177">
        <v>100</v>
      </c>
      <c r="M6177" t="str">
        <f t="shared" si="290"/>
        <v/>
      </c>
      <c r="N6177" s="12" t="str">
        <f t="shared" si="291"/>
        <v/>
      </c>
      <c r="O6177" t="str">
        <f t="shared" si="292"/>
        <v/>
      </c>
    </row>
    <row r="6178" spans="1:15" x14ac:dyDescent="0.25">
      <c r="A6178">
        <v>1978</v>
      </c>
      <c r="B6178">
        <v>4</v>
      </c>
      <c r="C6178" s="2">
        <v>0.1673611111111111</v>
      </c>
      <c r="D6178">
        <v>3</v>
      </c>
      <c r="E6178">
        <v>15</v>
      </c>
      <c r="F6178" t="s">
        <v>3891</v>
      </c>
      <c r="G6178" t="s">
        <v>5621</v>
      </c>
      <c r="H6178">
        <v>10</v>
      </c>
      <c r="I6178">
        <v>27</v>
      </c>
      <c r="J6178">
        <v>2.89</v>
      </c>
      <c r="K6178">
        <v>1.87</v>
      </c>
      <c r="L6178">
        <v>100</v>
      </c>
      <c r="M6178" t="str">
        <f t="shared" si="290"/>
        <v/>
      </c>
      <c r="N6178" s="12" t="str">
        <f t="shared" si="291"/>
        <v/>
      </c>
      <c r="O6178" t="str">
        <f t="shared" si="292"/>
        <v/>
      </c>
    </row>
    <row r="6179" spans="1:15" x14ac:dyDescent="0.25">
      <c r="A6179">
        <v>1978</v>
      </c>
      <c r="B6179">
        <v>4</v>
      </c>
      <c r="C6179" s="2">
        <v>0.15208333333333332</v>
      </c>
      <c r="D6179">
        <v>4</v>
      </c>
      <c r="E6179">
        <v>23</v>
      </c>
      <c r="F6179" t="s">
        <v>5583</v>
      </c>
      <c r="G6179" t="s">
        <v>5620</v>
      </c>
      <c r="H6179">
        <v>10</v>
      </c>
      <c r="I6179">
        <v>27</v>
      </c>
      <c r="J6179">
        <v>1.87</v>
      </c>
      <c r="K6179">
        <v>-0.61</v>
      </c>
      <c r="L6179">
        <v>100</v>
      </c>
      <c r="M6179" t="str">
        <f t="shared" si="290"/>
        <v/>
      </c>
      <c r="N6179" s="12" t="str">
        <f t="shared" si="291"/>
        <v/>
      </c>
      <c r="O6179" t="str">
        <f t="shared" si="292"/>
        <v/>
      </c>
    </row>
    <row r="6180" spans="1:15" x14ac:dyDescent="0.25">
      <c r="A6180">
        <v>1978</v>
      </c>
      <c r="B6180">
        <v>4</v>
      </c>
      <c r="C6180" s="2">
        <v>0.13472222222222222</v>
      </c>
      <c r="D6180">
        <v>1</v>
      </c>
      <c r="E6180">
        <v>10</v>
      </c>
      <c r="F6180" t="s">
        <v>3412</v>
      </c>
      <c r="G6180" t="s">
        <v>5536</v>
      </c>
      <c r="H6180">
        <v>10</v>
      </c>
      <c r="I6180">
        <v>27</v>
      </c>
      <c r="J6180">
        <v>0.61</v>
      </c>
      <c r="K6180">
        <v>0.06</v>
      </c>
      <c r="L6180">
        <v>100</v>
      </c>
      <c r="M6180" t="str">
        <f t="shared" si="290"/>
        <v/>
      </c>
      <c r="N6180" s="12" t="str">
        <f t="shared" si="291"/>
        <v/>
      </c>
      <c r="O6180" t="str">
        <f t="shared" si="292"/>
        <v/>
      </c>
    </row>
    <row r="6181" spans="1:15" x14ac:dyDescent="0.25">
      <c r="A6181">
        <v>1978</v>
      </c>
      <c r="B6181">
        <v>4</v>
      </c>
      <c r="C6181" s="2">
        <v>0.12222222222222223</v>
      </c>
      <c r="D6181">
        <v>2</v>
      </c>
      <c r="E6181">
        <v>10</v>
      </c>
      <c r="F6181" t="s">
        <v>3412</v>
      </c>
      <c r="G6181" t="s">
        <v>5617</v>
      </c>
      <c r="H6181">
        <v>10</v>
      </c>
      <c r="I6181">
        <v>27</v>
      </c>
      <c r="J6181">
        <v>0.06</v>
      </c>
      <c r="K6181">
        <v>0.04</v>
      </c>
      <c r="L6181">
        <v>100</v>
      </c>
      <c r="M6181" t="str">
        <f t="shared" si="290"/>
        <v/>
      </c>
      <c r="N6181" s="12" t="str">
        <f t="shared" si="291"/>
        <v/>
      </c>
      <c r="O6181" t="str">
        <f t="shared" si="292"/>
        <v/>
      </c>
    </row>
    <row r="6182" spans="1:15" x14ac:dyDescent="0.25">
      <c r="A6182">
        <v>1978</v>
      </c>
      <c r="B6182">
        <v>4</v>
      </c>
      <c r="C6182" s="2">
        <v>0.10972222222222222</v>
      </c>
      <c r="D6182">
        <v>3</v>
      </c>
      <c r="E6182">
        <v>5</v>
      </c>
      <c r="F6182" t="s">
        <v>3389</v>
      </c>
      <c r="H6182">
        <v>10</v>
      </c>
      <c r="I6182">
        <v>27</v>
      </c>
      <c r="J6182">
        <v>0.04</v>
      </c>
      <c r="K6182">
        <v>-1.29</v>
      </c>
      <c r="L6182">
        <v>100</v>
      </c>
      <c r="M6182" t="str">
        <f t="shared" si="290"/>
        <v/>
      </c>
      <c r="N6182" s="12" t="str">
        <f t="shared" si="291"/>
        <v/>
      </c>
      <c r="O6182" t="str">
        <f t="shared" si="292"/>
        <v/>
      </c>
    </row>
    <row r="6183" spans="1:15" x14ac:dyDescent="0.25">
      <c r="A6183">
        <v>1978</v>
      </c>
      <c r="B6183">
        <v>4</v>
      </c>
      <c r="C6183" s="2">
        <v>9.7222222222222224E-2</v>
      </c>
      <c r="D6183">
        <v>3</v>
      </c>
      <c r="E6183">
        <v>15</v>
      </c>
      <c r="F6183" t="s">
        <v>3376</v>
      </c>
      <c r="G6183" t="s">
        <v>5619</v>
      </c>
      <c r="H6183">
        <v>10</v>
      </c>
      <c r="I6183">
        <v>27</v>
      </c>
      <c r="J6183">
        <v>-1.29</v>
      </c>
      <c r="K6183">
        <v>-1.96</v>
      </c>
      <c r="L6183">
        <v>100</v>
      </c>
      <c r="M6183" t="str">
        <f t="shared" si="290"/>
        <v/>
      </c>
      <c r="N6183" s="12" t="str">
        <f t="shared" si="291"/>
        <v/>
      </c>
      <c r="O6183" t="str">
        <f t="shared" si="292"/>
        <v/>
      </c>
    </row>
    <row r="6184" spans="1:15" x14ac:dyDescent="0.25">
      <c r="A6184">
        <v>1978</v>
      </c>
      <c r="B6184">
        <v>4</v>
      </c>
      <c r="C6184" s="2">
        <v>8.3333333333333329E-2</v>
      </c>
      <c r="D6184">
        <v>4</v>
      </c>
      <c r="E6184">
        <v>14</v>
      </c>
      <c r="F6184" t="s">
        <v>3346</v>
      </c>
      <c r="H6184">
        <v>10</v>
      </c>
      <c r="I6184">
        <v>27</v>
      </c>
      <c r="J6184">
        <v>-1.96</v>
      </c>
      <c r="K6184">
        <v>0.67</v>
      </c>
      <c r="L6184">
        <v>100</v>
      </c>
      <c r="M6184" t="str">
        <f t="shared" si="290"/>
        <v/>
      </c>
      <c r="N6184" s="12" t="str">
        <f t="shared" si="291"/>
        <v/>
      </c>
      <c r="O6184" t="str">
        <f t="shared" si="292"/>
        <v/>
      </c>
    </row>
    <row r="6185" spans="1:15" x14ac:dyDescent="0.25">
      <c r="A6185">
        <v>1978</v>
      </c>
      <c r="B6185">
        <v>4</v>
      </c>
      <c r="C6185" s="2">
        <v>7.3611111111111113E-2</v>
      </c>
      <c r="D6185">
        <v>1</v>
      </c>
      <c r="E6185">
        <v>10</v>
      </c>
      <c r="F6185" t="s">
        <v>5618</v>
      </c>
      <c r="G6185" t="s">
        <v>5600</v>
      </c>
      <c r="H6185">
        <v>10</v>
      </c>
      <c r="I6185">
        <v>27</v>
      </c>
      <c r="J6185">
        <v>0.67</v>
      </c>
      <c r="K6185">
        <v>0.54</v>
      </c>
      <c r="L6185">
        <v>100</v>
      </c>
      <c r="M6185" t="str">
        <f t="shared" si="290"/>
        <v/>
      </c>
      <c r="N6185" s="12" t="str">
        <f t="shared" si="291"/>
        <v/>
      </c>
      <c r="O6185" t="str">
        <f t="shared" si="292"/>
        <v/>
      </c>
    </row>
    <row r="6186" spans="1:15" x14ac:dyDescent="0.25">
      <c r="A6186">
        <v>1978</v>
      </c>
      <c r="B6186">
        <v>4</v>
      </c>
      <c r="C6186" s="2">
        <v>6.6666666666666666E-2</v>
      </c>
      <c r="D6186">
        <v>2</v>
      </c>
      <c r="E6186">
        <v>7</v>
      </c>
      <c r="F6186" t="s">
        <v>3339</v>
      </c>
      <c r="G6186" t="s">
        <v>5617</v>
      </c>
      <c r="H6186">
        <v>10</v>
      </c>
      <c r="I6186">
        <v>27</v>
      </c>
      <c r="J6186">
        <v>0.54</v>
      </c>
      <c r="K6186">
        <v>0.5</v>
      </c>
      <c r="L6186">
        <v>100</v>
      </c>
      <c r="M6186" t="str">
        <f t="shared" si="290"/>
        <v/>
      </c>
      <c r="N6186" s="12" t="str">
        <f t="shared" si="291"/>
        <v/>
      </c>
      <c r="O6186" t="str">
        <f t="shared" si="292"/>
        <v/>
      </c>
    </row>
    <row r="6187" spans="1:15" x14ac:dyDescent="0.25">
      <c r="A6187">
        <v>1978</v>
      </c>
      <c r="B6187">
        <v>4</v>
      </c>
      <c r="C6187" s="2">
        <v>5.6944444444444443E-2</v>
      </c>
      <c r="D6187">
        <v>3</v>
      </c>
      <c r="E6187">
        <v>2</v>
      </c>
      <c r="F6187" t="s">
        <v>3322</v>
      </c>
      <c r="G6187" t="s">
        <v>5600</v>
      </c>
      <c r="H6187">
        <v>10</v>
      </c>
      <c r="I6187">
        <v>27</v>
      </c>
      <c r="J6187">
        <v>0.5</v>
      </c>
      <c r="K6187">
        <v>1.4</v>
      </c>
      <c r="L6187">
        <v>100</v>
      </c>
      <c r="M6187" t="str">
        <f t="shared" si="290"/>
        <v/>
      </c>
      <c r="N6187" s="12" t="str">
        <f t="shared" si="291"/>
        <v/>
      </c>
      <c r="O6187" t="str">
        <f t="shared" si="292"/>
        <v/>
      </c>
    </row>
    <row r="6188" spans="1:15" x14ac:dyDescent="0.25">
      <c r="A6188">
        <v>1978</v>
      </c>
      <c r="B6188">
        <v>4</v>
      </c>
      <c r="C6188" s="2">
        <v>2.7777777777777776E-2</v>
      </c>
      <c r="D6188">
        <v>1</v>
      </c>
      <c r="E6188">
        <v>10</v>
      </c>
      <c r="F6188" t="s">
        <v>3885</v>
      </c>
      <c r="G6188" t="s">
        <v>5616</v>
      </c>
      <c r="H6188">
        <v>10</v>
      </c>
      <c r="I6188">
        <v>27</v>
      </c>
      <c r="J6188">
        <v>1.4</v>
      </c>
      <c r="K6188">
        <v>0.72</v>
      </c>
      <c r="L6188">
        <v>100</v>
      </c>
      <c r="M6188" t="str">
        <f t="shared" si="290"/>
        <v/>
      </c>
      <c r="N6188" s="12" t="str">
        <f t="shared" si="291"/>
        <v/>
      </c>
      <c r="O6188" t="str">
        <f t="shared" si="292"/>
        <v/>
      </c>
    </row>
    <row r="6189" spans="1:15" x14ac:dyDescent="0.25">
      <c r="A6189">
        <v>1978</v>
      </c>
      <c r="G6189" t="s">
        <v>233</v>
      </c>
      <c r="H6189">
        <v>10</v>
      </c>
      <c r="I6189">
        <v>27</v>
      </c>
      <c r="J6189">
        <v>0.72</v>
      </c>
      <c r="K6189">
        <v>0</v>
      </c>
      <c r="M6189" t="str">
        <f t="shared" si="290"/>
        <v/>
      </c>
      <c r="N6189" s="12" t="str">
        <f t="shared" si="291"/>
        <v/>
      </c>
      <c r="O6189" t="str">
        <f t="shared" si="292"/>
        <v/>
      </c>
    </row>
    <row r="6190" spans="1:15" x14ac:dyDescent="0.25">
      <c r="A6190">
        <v>1977</v>
      </c>
      <c r="B6190">
        <v>1</v>
      </c>
      <c r="C6190" s="2">
        <v>0.625</v>
      </c>
      <c r="G6190" t="s">
        <v>5889</v>
      </c>
      <c r="H6190">
        <v>0</v>
      </c>
      <c r="I6190">
        <v>0</v>
      </c>
      <c r="J6190">
        <v>0</v>
      </c>
      <c r="K6190">
        <v>1.2</v>
      </c>
      <c r="L6190">
        <v>35</v>
      </c>
      <c r="M6190">
        <f t="shared" si="290"/>
        <v>1</v>
      </c>
      <c r="N6190" s="12">
        <f t="shared" si="291"/>
        <v>0</v>
      </c>
      <c r="O6190">
        <f t="shared" si="292"/>
        <v>0</v>
      </c>
    </row>
    <row r="6191" spans="1:15" x14ac:dyDescent="0.25">
      <c r="A6191">
        <v>1977</v>
      </c>
      <c r="B6191">
        <v>1</v>
      </c>
      <c r="C6191" s="2">
        <v>0.61249999999999993</v>
      </c>
      <c r="D6191">
        <v>1</v>
      </c>
      <c r="E6191">
        <v>10</v>
      </c>
      <c r="F6191" t="s">
        <v>2287</v>
      </c>
      <c r="G6191" t="s">
        <v>5819</v>
      </c>
      <c r="H6191">
        <v>0</v>
      </c>
      <c r="I6191">
        <v>0</v>
      </c>
      <c r="J6191">
        <v>1.2</v>
      </c>
      <c r="K6191">
        <v>0.79</v>
      </c>
      <c r="L6191">
        <v>36.1</v>
      </c>
      <c r="M6191" t="str">
        <f t="shared" si="290"/>
        <v/>
      </c>
      <c r="N6191" s="12" t="str">
        <f t="shared" si="291"/>
        <v/>
      </c>
      <c r="O6191" t="str">
        <f t="shared" si="292"/>
        <v/>
      </c>
    </row>
    <row r="6192" spans="1:15" x14ac:dyDescent="0.25">
      <c r="A6192">
        <v>1977</v>
      </c>
      <c r="B6192">
        <v>1</v>
      </c>
      <c r="C6192" s="2">
        <v>0.6</v>
      </c>
      <c r="D6192">
        <v>2</v>
      </c>
      <c r="E6192">
        <v>9</v>
      </c>
      <c r="F6192" t="s">
        <v>2168</v>
      </c>
      <c r="G6192" t="s">
        <v>5279</v>
      </c>
      <c r="H6192">
        <v>0</v>
      </c>
      <c r="I6192">
        <v>0</v>
      </c>
      <c r="J6192">
        <v>0.79</v>
      </c>
      <c r="K6192">
        <v>0.63</v>
      </c>
      <c r="L6192">
        <v>36.6</v>
      </c>
      <c r="M6192" t="str">
        <f t="shared" si="290"/>
        <v/>
      </c>
      <c r="N6192" s="12" t="str">
        <f t="shared" si="291"/>
        <v/>
      </c>
      <c r="O6192" t="str">
        <f t="shared" si="292"/>
        <v/>
      </c>
    </row>
    <row r="6193" spans="1:15" x14ac:dyDescent="0.25">
      <c r="A6193">
        <v>1977</v>
      </c>
      <c r="B6193">
        <v>1</v>
      </c>
      <c r="C6193" s="2">
        <v>0.58750000000000002</v>
      </c>
      <c r="D6193">
        <v>3</v>
      </c>
      <c r="E6193">
        <v>5</v>
      </c>
      <c r="F6193" t="s">
        <v>2296</v>
      </c>
      <c r="G6193" t="s">
        <v>5869</v>
      </c>
      <c r="H6193">
        <v>0</v>
      </c>
      <c r="I6193">
        <v>0</v>
      </c>
      <c r="J6193">
        <v>0.63</v>
      </c>
      <c r="K6193">
        <v>3.18</v>
      </c>
      <c r="L6193">
        <v>29.7</v>
      </c>
      <c r="M6193" t="str">
        <f t="shared" si="290"/>
        <v/>
      </c>
      <c r="N6193" s="12" t="str">
        <f t="shared" si="291"/>
        <v/>
      </c>
      <c r="O6193" t="str">
        <f t="shared" si="292"/>
        <v/>
      </c>
    </row>
    <row r="6194" spans="1:15" x14ac:dyDescent="0.25">
      <c r="A6194">
        <v>1977</v>
      </c>
      <c r="B6194">
        <v>1</v>
      </c>
      <c r="C6194" s="2">
        <v>0.57500000000000007</v>
      </c>
      <c r="D6194">
        <v>1</v>
      </c>
      <c r="E6194">
        <v>10</v>
      </c>
      <c r="F6194" t="s">
        <v>5757</v>
      </c>
      <c r="G6194" t="s">
        <v>5868</v>
      </c>
      <c r="H6194">
        <v>0</v>
      </c>
      <c r="I6194">
        <v>0</v>
      </c>
      <c r="J6194">
        <v>3.18</v>
      </c>
      <c r="K6194">
        <v>3.18</v>
      </c>
      <c r="L6194">
        <v>29.7</v>
      </c>
      <c r="M6194" t="str">
        <f t="shared" si="290"/>
        <v/>
      </c>
      <c r="N6194" s="12" t="str">
        <f t="shared" si="291"/>
        <v/>
      </c>
      <c r="O6194" t="str">
        <f t="shared" si="292"/>
        <v/>
      </c>
    </row>
    <row r="6195" spans="1:15" x14ac:dyDescent="0.25">
      <c r="A6195">
        <v>1977</v>
      </c>
      <c r="B6195">
        <v>1</v>
      </c>
      <c r="C6195" s="2">
        <v>0.5625</v>
      </c>
      <c r="D6195">
        <v>2</v>
      </c>
      <c r="E6195">
        <v>6</v>
      </c>
      <c r="F6195" t="s">
        <v>5760</v>
      </c>
      <c r="G6195" t="s">
        <v>5888</v>
      </c>
      <c r="H6195">
        <v>0</v>
      </c>
      <c r="I6195">
        <v>0</v>
      </c>
      <c r="J6195">
        <v>3.18</v>
      </c>
      <c r="K6195">
        <v>4.78</v>
      </c>
      <c r="L6195">
        <v>25.7</v>
      </c>
      <c r="M6195" t="str">
        <f t="shared" si="290"/>
        <v/>
      </c>
      <c r="N6195" s="12" t="str">
        <f t="shared" si="291"/>
        <v/>
      </c>
      <c r="O6195" t="str">
        <f t="shared" si="292"/>
        <v/>
      </c>
    </row>
    <row r="6196" spans="1:15" x14ac:dyDescent="0.25">
      <c r="A6196">
        <v>1977</v>
      </c>
      <c r="B6196">
        <v>1</v>
      </c>
      <c r="C6196" s="2">
        <v>0.54999999999999993</v>
      </c>
      <c r="D6196">
        <v>1</v>
      </c>
      <c r="E6196">
        <v>10</v>
      </c>
      <c r="F6196" t="s">
        <v>5887</v>
      </c>
      <c r="G6196" t="s">
        <v>5886</v>
      </c>
      <c r="H6196">
        <v>0</v>
      </c>
      <c r="I6196">
        <v>0</v>
      </c>
      <c r="J6196">
        <v>4.78</v>
      </c>
      <c r="K6196">
        <v>3.94</v>
      </c>
      <c r="L6196">
        <v>27.8</v>
      </c>
      <c r="M6196" t="str">
        <f t="shared" si="290"/>
        <v/>
      </c>
      <c r="N6196" s="12" t="str">
        <f t="shared" si="291"/>
        <v/>
      </c>
      <c r="O6196" t="str">
        <f t="shared" si="292"/>
        <v/>
      </c>
    </row>
    <row r="6197" spans="1:15" x14ac:dyDescent="0.25">
      <c r="A6197">
        <v>1977</v>
      </c>
      <c r="B6197">
        <v>1</v>
      </c>
      <c r="C6197" s="2">
        <v>0.53749999999999998</v>
      </c>
      <c r="D6197">
        <v>2</v>
      </c>
      <c r="E6197">
        <v>11</v>
      </c>
      <c r="F6197" t="s">
        <v>5854</v>
      </c>
      <c r="G6197" t="s">
        <v>5865</v>
      </c>
      <c r="H6197">
        <v>0</v>
      </c>
      <c r="I6197">
        <v>0</v>
      </c>
      <c r="J6197">
        <v>3.94</v>
      </c>
      <c r="K6197">
        <v>3.1</v>
      </c>
      <c r="L6197">
        <v>29.9</v>
      </c>
      <c r="M6197" t="str">
        <f t="shared" si="290"/>
        <v/>
      </c>
      <c r="N6197" s="12" t="str">
        <f t="shared" si="291"/>
        <v/>
      </c>
      <c r="O6197" t="str">
        <f t="shared" si="292"/>
        <v/>
      </c>
    </row>
    <row r="6198" spans="1:15" x14ac:dyDescent="0.25">
      <c r="A6198">
        <v>1977</v>
      </c>
      <c r="B6198">
        <v>1</v>
      </c>
      <c r="C6198" s="2">
        <v>0.52500000000000002</v>
      </c>
      <c r="D6198">
        <v>3</v>
      </c>
      <c r="E6198">
        <v>11</v>
      </c>
      <c r="F6198" t="s">
        <v>5854</v>
      </c>
      <c r="G6198" t="s">
        <v>5872</v>
      </c>
      <c r="H6198">
        <v>0</v>
      </c>
      <c r="I6198">
        <v>0</v>
      </c>
      <c r="J6198">
        <v>3.1</v>
      </c>
      <c r="K6198">
        <v>2.7</v>
      </c>
      <c r="L6198">
        <v>31</v>
      </c>
      <c r="M6198" t="str">
        <f t="shared" si="290"/>
        <v/>
      </c>
      <c r="N6198" s="12" t="str">
        <f t="shared" si="291"/>
        <v/>
      </c>
      <c r="O6198" t="str">
        <f t="shared" si="292"/>
        <v/>
      </c>
    </row>
    <row r="6199" spans="1:15" x14ac:dyDescent="0.25">
      <c r="A6199">
        <v>1977</v>
      </c>
      <c r="B6199">
        <v>1</v>
      </c>
      <c r="C6199" s="2">
        <v>0.51250000000000007</v>
      </c>
      <c r="D6199">
        <v>4</v>
      </c>
      <c r="E6199">
        <v>9</v>
      </c>
      <c r="F6199" t="s">
        <v>5885</v>
      </c>
      <c r="G6199" t="s">
        <v>5884</v>
      </c>
      <c r="H6199">
        <v>0</v>
      </c>
      <c r="I6199">
        <v>0</v>
      </c>
      <c r="J6199">
        <v>2.7</v>
      </c>
      <c r="K6199">
        <v>-0.28000000000000003</v>
      </c>
      <c r="L6199">
        <v>39.4</v>
      </c>
      <c r="M6199" t="str">
        <f t="shared" si="290"/>
        <v/>
      </c>
      <c r="N6199" s="12" t="str">
        <f t="shared" si="291"/>
        <v/>
      </c>
      <c r="O6199" t="str">
        <f t="shared" si="292"/>
        <v/>
      </c>
    </row>
    <row r="6200" spans="1:15" x14ac:dyDescent="0.25">
      <c r="A6200">
        <v>1977</v>
      </c>
      <c r="B6200">
        <v>1</v>
      </c>
      <c r="C6200" s="2">
        <v>0.49861111111111112</v>
      </c>
      <c r="D6200">
        <v>1</v>
      </c>
      <c r="E6200">
        <v>10</v>
      </c>
      <c r="F6200" t="s">
        <v>5883</v>
      </c>
      <c r="G6200" t="s">
        <v>5837</v>
      </c>
      <c r="H6200">
        <v>0</v>
      </c>
      <c r="I6200">
        <v>0</v>
      </c>
      <c r="J6200">
        <v>0.28000000000000003</v>
      </c>
      <c r="K6200">
        <v>0.41</v>
      </c>
      <c r="L6200">
        <v>39.799999999999997</v>
      </c>
      <c r="M6200" t="str">
        <f t="shared" si="290"/>
        <v/>
      </c>
      <c r="N6200" s="12" t="str">
        <f t="shared" si="291"/>
        <v/>
      </c>
      <c r="O6200" t="str">
        <f t="shared" si="292"/>
        <v/>
      </c>
    </row>
    <row r="6201" spans="1:15" x14ac:dyDescent="0.25">
      <c r="A6201">
        <v>1977</v>
      </c>
      <c r="B6201">
        <v>1</v>
      </c>
      <c r="C6201" s="2">
        <v>0.49027777777777781</v>
      </c>
      <c r="D6201">
        <v>2</v>
      </c>
      <c r="E6201">
        <v>5</v>
      </c>
      <c r="F6201" t="s">
        <v>5751</v>
      </c>
      <c r="G6201" t="s">
        <v>5803</v>
      </c>
      <c r="H6201">
        <v>0</v>
      </c>
      <c r="I6201">
        <v>0</v>
      </c>
      <c r="J6201">
        <v>0.41</v>
      </c>
      <c r="K6201">
        <v>-0.16</v>
      </c>
      <c r="L6201">
        <v>38.200000000000003</v>
      </c>
      <c r="M6201" t="str">
        <f t="shared" si="290"/>
        <v/>
      </c>
      <c r="N6201" s="12" t="str">
        <f t="shared" si="291"/>
        <v/>
      </c>
      <c r="O6201" t="str">
        <f t="shared" si="292"/>
        <v/>
      </c>
    </row>
    <row r="6202" spans="1:15" x14ac:dyDescent="0.25">
      <c r="A6202">
        <v>1977</v>
      </c>
      <c r="B6202">
        <v>1</v>
      </c>
      <c r="C6202" s="2">
        <v>0.48194444444444445</v>
      </c>
      <c r="D6202">
        <v>3</v>
      </c>
      <c r="E6202">
        <v>4</v>
      </c>
      <c r="F6202" t="s">
        <v>5816</v>
      </c>
      <c r="G6202" t="s">
        <v>5771</v>
      </c>
      <c r="H6202">
        <v>0</v>
      </c>
      <c r="I6202">
        <v>0</v>
      </c>
      <c r="J6202">
        <v>-0.16</v>
      </c>
      <c r="K6202">
        <v>-1.63</v>
      </c>
      <c r="L6202">
        <v>34</v>
      </c>
      <c r="M6202" t="str">
        <f t="shared" si="290"/>
        <v/>
      </c>
      <c r="N6202" s="12" t="str">
        <f t="shared" si="291"/>
        <v/>
      </c>
      <c r="O6202" t="str">
        <f t="shared" si="292"/>
        <v/>
      </c>
    </row>
    <row r="6203" spans="1:15" x14ac:dyDescent="0.25">
      <c r="A6203">
        <v>1977</v>
      </c>
      <c r="B6203">
        <v>1</v>
      </c>
      <c r="C6203" s="2">
        <v>0.47361111111111115</v>
      </c>
      <c r="D6203">
        <v>4</v>
      </c>
      <c r="E6203">
        <v>4</v>
      </c>
      <c r="F6203" t="s">
        <v>5816</v>
      </c>
      <c r="G6203" t="s">
        <v>5882</v>
      </c>
      <c r="H6203">
        <v>0</v>
      </c>
      <c r="I6203">
        <v>0</v>
      </c>
      <c r="J6203">
        <v>-1.63</v>
      </c>
      <c r="K6203">
        <v>-0.15</v>
      </c>
      <c r="L6203">
        <v>38.200000000000003</v>
      </c>
      <c r="M6203" t="str">
        <f t="shared" si="290"/>
        <v/>
      </c>
      <c r="N6203" s="12" t="str">
        <f t="shared" si="291"/>
        <v/>
      </c>
      <c r="O6203" t="str">
        <f t="shared" si="292"/>
        <v/>
      </c>
    </row>
    <row r="6204" spans="1:15" x14ac:dyDescent="0.25">
      <c r="A6204">
        <v>1977</v>
      </c>
      <c r="B6204">
        <v>1</v>
      </c>
      <c r="C6204" s="2">
        <v>0.46388888888888885</v>
      </c>
      <c r="D6204">
        <v>1</v>
      </c>
      <c r="E6204">
        <v>10</v>
      </c>
      <c r="F6204" t="s">
        <v>5309</v>
      </c>
      <c r="G6204" t="s">
        <v>5868</v>
      </c>
      <c r="H6204">
        <v>0</v>
      </c>
      <c r="I6204">
        <v>0</v>
      </c>
      <c r="J6204">
        <v>0.15</v>
      </c>
      <c r="K6204">
        <v>0.21</v>
      </c>
      <c r="L6204">
        <v>38.1</v>
      </c>
      <c r="M6204" t="str">
        <f t="shared" si="290"/>
        <v/>
      </c>
      <c r="N6204" s="12" t="str">
        <f t="shared" si="291"/>
        <v/>
      </c>
      <c r="O6204" t="str">
        <f t="shared" si="292"/>
        <v/>
      </c>
    </row>
    <row r="6205" spans="1:15" x14ac:dyDescent="0.25">
      <c r="A6205">
        <v>1977</v>
      </c>
      <c r="B6205">
        <v>1</v>
      </c>
      <c r="C6205" s="2">
        <v>0.4465277777777778</v>
      </c>
      <c r="D6205">
        <v>2</v>
      </c>
      <c r="E6205">
        <v>6</v>
      </c>
      <c r="F6205" t="s">
        <v>5361</v>
      </c>
      <c r="G6205" t="s">
        <v>5303</v>
      </c>
      <c r="H6205">
        <v>0</v>
      </c>
      <c r="I6205">
        <v>0</v>
      </c>
      <c r="J6205">
        <v>0.21</v>
      </c>
      <c r="K6205">
        <v>0.1</v>
      </c>
      <c r="L6205">
        <v>38.4</v>
      </c>
      <c r="M6205" t="str">
        <f t="shared" si="290"/>
        <v/>
      </c>
      <c r="N6205" s="12" t="str">
        <f t="shared" si="291"/>
        <v/>
      </c>
      <c r="O6205" t="str">
        <f t="shared" si="292"/>
        <v/>
      </c>
    </row>
    <row r="6206" spans="1:15" x14ac:dyDescent="0.25">
      <c r="A6206">
        <v>1977</v>
      </c>
      <c r="B6206">
        <v>1</v>
      </c>
      <c r="C6206" s="2">
        <v>0.4291666666666667</v>
      </c>
      <c r="D6206">
        <v>3</v>
      </c>
      <c r="E6206">
        <v>1</v>
      </c>
      <c r="F6206" t="s">
        <v>4956</v>
      </c>
      <c r="G6206" t="s">
        <v>5881</v>
      </c>
      <c r="H6206">
        <v>0</v>
      </c>
      <c r="I6206">
        <v>0</v>
      </c>
      <c r="J6206">
        <v>0.1</v>
      </c>
      <c r="K6206">
        <v>1</v>
      </c>
      <c r="L6206">
        <v>35.799999999999997</v>
      </c>
      <c r="M6206" t="str">
        <f t="shared" si="290"/>
        <v/>
      </c>
      <c r="N6206" s="12" t="str">
        <f t="shared" si="291"/>
        <v/>
      </c>
      <c r="O6206" t="str">
        <f t="shared" si="292"/>
        <v/>
      </c>
    </row>
    <row r="6207" spans="1:15" x14ac:dyDescent="0.25">
      <c r="A6207">
        <v>1977</v>
      </c>
      <c r="B6207">
        <v>1</v>
      </c>
      <c r="C6207" s="2">
        <v>0.41180555555555554</v>
      </c>
      <c r="D6207">
        <v>1</v>
      </c>
      <c r="E6207">
        <v>10</v>
      </c>
      <c r="F6207" t="s">
        <v>2158</v>
      </c>
      <c r="G6207" t="s">
        <v>5880</v>
      </c>
      <c r="H6207">
        <v>0</v>
      </c>
      <c r="I6207">
        <v>0</v>
      </c>
      <c r="J6207">
        <v>1</v>
      </c>
      <c r="K6207">
        <v>1.68</v>
      </c>
      <c r="L6207">
        <v>33.9</v>
      </c>
      <c r="M6207" t="str">
        <f t="shared" si="290"/>
        <v/>
      </c>
      <c r="N6207" s="12" t="str">
        <f t="shared" si="291"/>
        <v/>
      </c>
      <c r="O6207" t="str">
        <f t="shared" si="292"/>
        <v/>
      </c>
    </row>
    <row r="6208" spans="1:15" x14ac:dyDescent="0.25">
      <c r="A6208">
        <v>1977</v>
      </c>
      <c r="B6208">
        <v>1</v>
      </c>
      <c r="C6208" s="2">
        <v>0.39444444444444443</v>
      </c>
      <c r="D6208">
        <v>2</v>
      </c>
      <c r="E6208">
        <v>1</v>
      </c>
      <c r="F6208" t="s">
        <v>2205</v>
      </c>
      <c r="G6208" t="s">
        <v>5879</v>
      </c>
      <c r="H6208">
        <v>0</v>
      </c>
      <c r="I6208">
        <v>0</v>
      </c>
      <c r="J6208">
        <v>1.68</v>
      </c>
      <c r="K6208">
        <v>0.96</v>
      </c>
      <c r="L6208">
        <v>36</v>
      </c>
      <c r="M6208" t="str">
        <f t="shared" si="290"/>
        <v/>
      </c>
      <c r="N6208" s="12" t="str">
        <f t="shared" si="291"/>
        <v/>
      </c>
      <c r="O6208" t="str">
        <f t="shared" si="292"/>
        <v/>
      </c>
    </row>
    <row r="6209" spans="1:15" x14ac:dyDescent="0.25">
      <c r="A6209">
        <v>1977</v>
      </c>
      <c r="B6209">
        <v>1</v>
      </c>
      <c r="C6209" s="2">
        <v>0.37708333333333338</v>
      </c>
      <c r="D6209">
        <v>3</v>
      </c>
      <c r="E6209">
        <v>1</v>
      </c>
      <c r="F6209" t="s">
        <v>2205</v>
      </c>
      <c r="G6209" t="s">
        <v>5878</v>
      </c>
      <c r="H6209">
        <v>0</v>
      </c>
      <c r="I6209">
        <v>0</v>
      </c>
      <c r="J6209">
        <v>0.96</v>
      </c>
      <c r="K6209">
        <v>-0.78</v>
      </c>
      <c r="L6209">
        <v>41.3</v>
      </c>
      <c r="M6209" t="str">
        <f t="shared" si="290"/>
        <v/>
      </c>
      <c r="N6209" s="12" t="str">
        <f t="shared" si="291"/>
        <v/>
      </c>
      <c r="O6209" t="str">
        <f t="shared" si="292"/>
        <v/>
      </c>
    </row>
    <row r="6210" spans="1:15" x14ac:dyDescent="0.25">
      <c r="A6210">
        <v>1977</v>
      </c>
      <c r="B6210">
        <v>1</v>
      </c>
      <c r="C6210" s="2">
        <v>0.35972222222222222</v>
      </c>
      <c r="D6210">
        <v>4</v>
      </c>
      <c r="E6210">
        <v>2</v>
      </c>
      <c r="F6210" t="s">
        <v>2296</v>
      </c>
      <c r="G6210" t="s">
        <v>5877</v>
      </c>
      <c r="H6210">
        <v>0</v>
      </c>
      <c r="I6210">
        <v>0</v>
      </c>
      <c r="J6210">
        <v>-0.78</v>
      </c>
      <c r="K6210">
        <v>0.14000000000000001</v>
      </c>
      <c r="L6210">
        <v>38.5</v>
      </c>
      <c r="M6210" t="str">
        <f t="shared" si="290"/>
        <v/>
      </c>
      <c r="N6210" s="12" t="str">
        <f t="shared" si="291"/>
        <v/>
      </c>
      <c r="O6210" t="str">
        <f t="shared" si="292"/>
        <v/>
      </c>
    </row>
    <row r="6211" spans="1:15" x14ac:dyDescent="0.25">
      <c r="A6211">
        <v>1977</v>
      </c>
      <c r="B6211">
        <v>1</v>
      </c>
      <c r="C6211" s="2">
        <v>0.34166666666666662</v>
      </c>
      <c r="D6211">
        <v>1</v>
      </c>
      <c r="E6211">
        <v>10</v>
      </c>
      <c r="F6211" t="s">
        <v>5745</v>
      </c>
      <c r="G6211" t="s">
        <v>5876</v>
      </c>
      <c r="H6211">
        <v>0</v>
      </c>
      <c r="I6211">
        <v>0</v>
      </c>
      <c r="J6211">
        <v>-0.14000000000000001</v>
      </c>
      <c r="K6211">
        <v>1.07</v>
      </c>
      <c r="L6211">
        <v>42.3</v>
      </c>
      <c r="M6211" t="str">
        <f t="shared" si="290"/>
        <v/>
      </c>
      <c r="N6211" s="12" t="str">
        <f t="shared" si="291"/>
        <v/>
      </c>
      <c r="O6211" t="str">
        <f t="shared" si="292"/>
        <v/>
      </c>
    </row>
    <row r="6212" spans="1:15" x14ac:dyDescent="0.25">
      <c r="A6212">
        <v>1977</v>
      </c>
      <c r="B6212">
        <v>1</v>
      </c>
      <c r="C6212" s="2">
        <v>0.32291666666666669</v>
      </c>
      <c r="D6212">
        <v>1</v>
      </c>
      <c r="E6212">
        <v>10</v>
      </c>
      <c r="F6212" t="s">
        <v>5760</v>
      </c>
      <c r="G6212" t="s">
        <v>5747</v>
      </c>
      <c r="H6212">
        <v>0</v>
      </c>
      <c r="I6212">
        <v>0</v>
      </c>
      <c r="J6212">
        <v>1.07</v>
      </c>
      <c r="K6212">
        <v>0.8</v>
      </c>
      <c r="L6212">
        <v>41.5</v>
      </c>
      <c r="M6212" t="str">
        <f t="shared" ref="M6212:M6275" si="293">IF(AND(H6212=H6211,I6212=I6211),"",$B6212)</f>
        <v/>
      </c>
      <c r="N6212" s="12" t="str">
        <f t="shared" ref="N6212:N6275" si="294">IF(NOT(ISNUMBER(M6212)),"",
IF(AND($C6212=0.625,$B6212=1),TIME(0,0,0),
(($C$3-C6212)+0.625*(B6212-1))/60))</f>
        <v/>
      </c>
      <c r="O6212" t="str">
        <f t="shared" ref="O6212:O6275" si="295">IF(N6212&lt;&gt;"",ABS(H6212-I6212),"")</f>
        <v/>
      </c>
    </row>
    <row r="6213" spans="1:15" x14ac:dyDescent="0.25">
      <c r="A6213">
        <v>1977</v>
      </c>
      <c r="B6213">
        <v>1</v>
      </c>
      <c r="C6213" s="2">
        <v>0.30416666666666664</v>
      </c>
      <c r="D6213">
        <v>2</v>
      </c>
      <c r="E6213">
        <v>8</v>
      </c>
      <c r="F6213" t="s">
        <v>5875</v>
      </c>
      <c r="G6213" t="s">
        <v>5803</v>
      </c>
      <c r="H6213">
        <v>0</v>
      </c>
      <c r="I6213">
        <v>0</v>
      </c>
      <c r="J6213">
        <v>0.8</v>
      </c>
      <c r="K6213">
        <v>0.23</v>
      </c>
      <c r="L6213">
        <v>39.799999999999997</v>
      </c>
      <c r="M6213" t="str">
        <f t="shared" si="293"/>
        <v/>
      </c>
      <c r="N6213" s="12" t="str">
        <f t="shared" si="294"/>
        <v/>
      </c>
      <c r="O6213" t="str">
        <f t="shared" si="295"/>
        <v/>
      </c>
    </row>
    <row r="6214" spans="1:15" x14ac:dyDescent="0.25">
      <c r="A6214">
        <v>1977</v>
      </c>
      <c r="B6214">
        <v>1</v>
      </c>
      <c r="C6214" s="2">
        <v>0.28541666666666665</v>
      </c>
      <c r="D6214">
        <v>3</v>
      </c>
      <c r="E6214">
        <v>7</v>
      </c>
      <c r="F6214" t="s">
        <v>5770</v>
      </c>
      <c r="G6214" t="s">
        <v>5797</v>
      </c>
      <c r="H6214">
        <v>0</v>
      </c>
      <c r="I6214">
        <v>0</v>
      </c>
      <c r="J6214">
        <v>0.23</v>
      </c>
      <c r="K6214">
        <v>-1.04</v>
      </c>
      <c r="L6214">
        <v>36</v>
      </c>
      <c r="M6214" t="str">
        <f t="shared" si="293"/>
        <v/>
      </c>
      <c r="N6214" s="12" t="str">
        <f t="shared" si="294"/>
        <v/>
      </c>
      <c r="O6214" t="str">
        <f t="shared" si="295"/>
        <v/>
      </c>
    </row>
    <row r="6215" spans="1:15" x14ac:dyDescent="0.25">
      <c r="A6215">
        <v>1977</v>
      </c>
      <c r="B6215">
        <v>1</v>
      </c>
      <c r="C6215" s="2">
        <v>0.26666666666666666</v>
      </c>
      <c r="D6215">
        <v>4</v>
      </c>
      <c r="E6215">
        <v>7</v>
      </c>
      <c r="F6215" t="s">
        <v>5770</v>
      </c>
      <c r="G6215" t="s">
        <v>5874</v>
      </c>
      <c r="H6215">
        <v>0</v>
      </c>
      <c r="I6215">
        <v>0</v>
      </c>
      <c r="J6215">
        <v>-1.04</v>
      </c>
      <c r="K6215">
        <v>-0.67</v>
      </c>
      <c r="L6215">
        <v>37.1</v>
      </c>
      <c r="M6215" t="str">
        <f t="shared" si="293"/>
        <v/>
      </c>
      <c r="N6215" s="12" t="str">
        <f t="shared" si="294"/>
        <v/>
      </c>
      <c r="O6215" t="str">
        <f t="shared" si="295"/>
        <v/>
      </c>
    </row>
    <row r="6216" spans="1:15" x14ac:dyDescent="0.25">
      <c r="A6216">
        <v>1977</v>
      </c>
      <c r="B6216">
        <v>1</v>
      </c>
      <c r="C6216" s="2">
        <v>0.24652777777777779</v>
      </c>
      <c r="D6216">
        <v>1</v>
      </c>
      <c r="E6216">
        <v>10</v>
      </c>
      <c r="F6216" t="s">
        <v>2128</v>
      </c>
      <c r="G6216" t="s">
        <v>5280</v>
      </c>
      <c r="H6216">
        <v>0</v>
      </c>
      <c r="I6216">
        <v>0</v>
      </c>
      <c r="J6216">
        <v>0.67</v>
      </c>
      <c r="K6216">
        <v>0.54</v>
      </c>
      <c r="L6216">
        <v>37.6</v>
      </c>
      <c r="M6216" t="str">
        <f t="shared" si="293"/>
        <v/>
      </c>
      <c r="N6216" s="12" t="str">
        <f t="shared" si="294"/>
        <v/>
      </c>
      <c r="O6216" t="str">
        <f t="shared" si="295"/>
        <v/>
      </c>
    </row>
    <row r="6217" spans="1:15" x14ac:dyDescent="0.25">
      <c r="A6217">
        <v>1977</v>
      </c>
      <c r="B6217">
        <v>1</v>
      </c>
      <c r="C6217" s="2">
        <v>0.23750000000000002</v>
      </c>
      <c r="D6217">
        <v>2</v>
      </c>
      <c r="E6217">
        <v>7</v>
      </c>
      <c r="F6217" t="s">
        <v>2121</v>
      </c>
      <c r="G6217" t="s">
        <v>5808</v>
      </c>
      <c r="H6217">
        <v>0</v>
      </c>
      <c r="I6217">
        <v>0</v>
      </c>
      <c r="J6217">
        <v>0.54</v>
      </c>
      <c r="K6217">
        <v>-0.16</v>
      </c>
      <c r="L6217">
        <v>39.700000000000003</v>
      </c>
      <c r="M6217" t="str">
        <f t="shared" si="293"/>
        <v/>
      </c>
      <c r="N6217" s="12" t="str">
        <f t="shared" si="294"/>
        <v/>
      </c>
      <c r="O6217" t="str">
        <f t="shared" si="295"/>
        <v/>
      </c>
    </row>
    <row r="6218" spans="1:15" x14ac:dyDescent="0.25">
      <c r="A6218">
        <v>1977</v>
      </c>
      <c r="B6218">
        <v>1</v>
      </c>
      <c r="C6218" s="2">
        <v>0.22847222222222222</v>
      </c>
      <c r="D6218">
        <v>3</v>
      </c>
      <c r="E6218">
        <v>7</v>
      </c>
      <c r="F6218" t="s">
        <v>2121</v>
      </c>
      <c r="G6218" t="s">
        <v>5844</v>
      </c>
      <c r="H6218">
        <v>0</v>
      </c>
      <c r="I6218">
        <v>0</v>
      </c>
      <c r="J6218">
        <v>-0.16</v>
      </c>
      <c r="K6218">
        <v>-1.1100000000000001</v>
      </c>
      <c r="L6218">
        <v>42.8</v>
      </c>
      <c r="M6218" t="str">
        <f t="shared" si="293"/>
        <v/>
      </c>
      <c r="N6218" s="12" t="str">
        <f t="shared" si="294"/>
        <v/>
      </c>
      <c r="O6218" t="str">
        <f t="shared" si="295"/>
        <v/>
      </c>
    </row>
    <row r="6219" spans="1:15" x14ac:dyDescent="0.25">
      <c r="A6219">
        <v>1977</v>
      </c>
      <c r="B6219">
        <v>1</v>
      </c>
      <c r="C6219" s="2">
        <v>0.21944444444444444</v>
      </c>
      <c r="D6219">
        <v>4</v>
      </c>
      <c r="E6219">
        <v>2</v>
      </c>
      <c r="F6219" t="s">
        <v>2287</v>
      </c>
      <c r="H6219">
        <v>0</v>
      </c>
      <c r="I6219">
        <v>0</v>
      </c>
      <c r="J6219">
        <v>-1.1100000000000001</v>
      </c>
      <c r="K6219">
        <v>-6.51</v>
      </c>
      <c r="L6219">
        <v>60.1</v>
      </c>
      <c r="M6219" t="str">
        <f t="shared" si="293"/>
        <v/>
      </c>
      <c r="N6219" s="12" t="str">
        <f t="shared" si="294"/>
        <v/>
      </c>
      <c r="O6219" t="str">
        <f t="shared" si="295"/>
        <v/>
      </c>
    </row>
    <row r="6220" spans="1:15" x14ac:dyDescent="0.25">
      <c r="A6220">
        <v>1977</v>
      </c>
      <c r="B6220">
        <v>1</v>
      </c>
      <c r="C6220" s="2">
        <v>0.20972222222222223</v>
      </c>
      <c r="D6220">
        <v>1</v>
      </c>
      <c r="E6220">
        <v>3</v>
      </c>
      <c r="F6220" t="s">
        <v>5313</v>
      </c>
      <c r="G6220" t="s">
        <v>5803</v>
      </c>
      <c r="H6220">
        <v>0</v>
      </c>
      <c r="I6220">
        <v>0</v>
      </c>
      <c r="J6220">
        <v>6.51</v>
      </c>
      <c r="K6220">
        <v>5.72</v>
      </c>
      <c r="L6220">
        <v>57.7</v>
      </c>
      <c r="M6220" t="str">
        <f t="shared" si="293"/>
        <v/>
      </c>
      <c r="N6220" s="12" t="str">
        <f t="shared" si="294"/>
        <v/>
      </c>
      <c r="O6220" t="str">
        <f t="shared" si="295"/>
        <v/>
      </c>
    </row>
    <row r="6221" spans="1:15" x14ac:dyDescent="0.25">
      <c r="A6221">
        <v>1977</v>
      </c>
      <c r="B6221">
        <v>1</v>
      </c>
      <c r="C6221" s="2">
        <v>0.20069444444444443</v>
      </c>
      <c r="D6221">
        <v>2</v>
      </c>
      <c r="E6221">
        <v>2</v>
      </c>
      <c r="F6221" t="s">
        <v>2270</v>
      </c>
      <c r="G6221" t="s">
        <v>5873</v>
      </c>
      <c r="H6221">
        <v>0</v>
      </c>
      <c r="I6221">
        <v>0</v>
      </c>
      <c r="J6221">
        <v>5.72</v>
      </c>
      <c r="K6221">
        <v>0.38</v>
      </c>
      <c r="L6221">
        <v>40.5</v>
      </c>
      <c r="M6221" t="str">
        <f t="shared" si="293"/>
        <v/>
      </c>
      <c r="N6221" s="12" t="str">
        <f t="shared" si="294"/>
        <v/>
      </c>
      <c r="O6221" t="str">
        <f t="shared" si="295"/>
        <v/>
      </c>
    </row>
    <row r="6222" spans="1:15" x14ac:dyDescent="0.25">
      <c r="A6222">
        <v>1977</v>
      </c>
      <c r="B6222">
        <v>1</v>
      </c>
      <c r="C6222" s="2">
        <v>0.19097222222222221</v>
      </c>
      <c r="D6222">
        <v>1</v>
      </c>
      <c r="E6222">
        <v>10</v>
      </c>
      <c r="F6222" t="s">
        <v>5313</v>
      </c>
      <c r="G6222" t="s">
        <v>5872</v>
      </c>
      <c r="H6222">
        <v>0</v>
      </c>
      <c r="I6222">
        <v>0</v>
      </c>
      <c r="J6222">
        <v>-0.38</v>
      </c>
      <c r="K6222">
        <v>-0.63</v>
      </c>
      <c r="L6222">
        <v>41.3</v>
      </c>
      <c r="M6222" t="str">
        <f t="shared" si="293"/>
        <v/>
      </c>
      <c r="N6222" s="12" t="str">
        <f t="shared" si="294"/>
        <v/>
      </c>
      <c r="O6222" t="str">
        <f t="shared" si="295"/>
        <v/>
      </c>
    </row>
    <row r="6223" spans="1:15" x14ac:dyDescent="0.25">
      <c r="A6223">
        <v>1977</v>
      </c>
      <c r="B6223">
        <v>1</v>
      </c>
      <c r="C6223" s="2">
        <v>0.17013888888888887</v>
      </c>
      <c r="D6223">
        <v>2</v>
      </c>
      <c r="E6223">
        <v>8</v>
      </c>
      <c r="F6223" t="s">
        <v>2245</v>
      </c>
      <c r="G6223" t="s">
        <v>5818</v>
      </c>
      <c r="H6223">
        <v>0</v>
      </c>
      <c r="I6223">
        <v>0</v>
      </c>
      <c r="J6223">
        <v>-0.63</v>
      </c>
      <c r="K6223">
        <v>-1.07</v>
      </c>
      <c r="L6223">
        <v>42.8</v>
      </c>
      <c r="M6223" t="str">
        <f t="shared" si="293"/>
        <v/>
      </c>
      <c r="N6223" s="12" t="str">
        <f t="shared" si="294"/>
        <v/>
      </c>
      <c r="O6223" t="str">
        <f t="shared" si="295"/>
        <v/>
      </c>
    </row>
    <row r="6224" spans="1:15" x14ac:dyDescent="0.25">
      <c r="A6224">
        <v>1977</v>
      </c>
      <c r="B6224">
        <v>1</v>
      </c>
      <c r="C6224" s="2">
        <v>0.14930555555555555</v>
      </c>
      <c r="D6224">
        <v>3</v>
      </c>
      <c r="E6224">
        <v>7</v>
      </c>
      <c r="F6224" t="s">
        <v>5832</v>
      </c>
      <c r="G6224" t="s">
        <v>5871</v>
      </c>
      <c r="H6224">
        <v>0</v>
      </c>
      <c r="I6224">
        <v>0</v>
      </c>
      <c r="J6224">
        <v>-1.07</v>
      </c>
      <c r="K6224">
        <v>1.66</v>
      </c>
      <c r="L6224">
        <v>34.299999999999997</v>
      </c>
      <c r="M6224" t="str">
        <f t="shared" si="293"/>
        <v/>
      </c>
      <c r="N6224" s="12" t="str">
        <f t="shared" si="294"/>
        <v/>
      </c>
      <c r="O6224" t="str">
        <f t="shared" si="295"/>
        <v/>
      </c>
    </row>
    <row r="6225" spans="1:15" x14ac:dyDescent="0.25">
      <c r="A6225">
        <v>1977</v>
      </c>
      <c r="B6225">
        <v>1</v>
      </c>
      <c r="C6225" s="2">
        <v>0.12847222222222224</v>
      </c>
      <c r="D6225">
        <v>1</v>
      </c>
      <c r="E6225">
        <v>10</v>
      </c>
      <c r="F6225" t="s">
        <v>2154</v>
      </c>
      <c r="G6225" t="s">
        <v>5870</v>
      </c>
      <c r="H6225">
        <v>0</v>
      </c>
      <c r="I6225">
        <v>0</v>
      </c>
      <c r="J6225">
        <v>1.66</v>
      </c>
      <c r="K6225">
        <v>2.39</v>
      </c>
      <c r="L6225">
        <v>32.1</v>
      </c>
      <c r="M6225" t="str">
        <f t="shared" si="293"/>
        <v/>
      </c>
      <c r="N6225" s="12" t="str">
        <f t="shared" si="294"/>
        <v/>
      </c>
      <c r="O6225" t="str">
        <f t="shared" si="295"/>
        <v/>
      </c>
    </row>
    <row r="6226" spans="1:15" x14ac:dyDescent="0.25">
      <c r="A6226">
        <v>1977</v>
      </c>
      <c r="B6226">
        <v>1</v>
      </c>
      <c r="C6226" s="2">
        <v>0.1076388888888889</v>
      </c>
      <c r="D6226">
        <v>1</v>
      </c>
      <c r="E6226">
        <v>10</v>
      </c>
      <c r="F6226" t="s">
        <v>5734</v>
      </c>
      <c r="G6226" t="s">
        <v>5808</v>
      </c>
      <c r="H6226">
        <v>0</v>
      </c>
      <c r="I6226">
        <v>0</v>
      </c>
      <c r="J6226">
        <v>2.39</v>
      </c>
      <c r="K6226">
        <v>1.85</v>
      </c>
      <c r="L6226">
        <v>33.799999999999997</v>
      </c>
      <c r="M6226" t="str">
        <f t="shared" si="293"/>
        <v/>
      </c>
      <c r="N6226" s="12" t="str">
        <f t="shared" si="294"/>
        <v/>
      </c>
      <c r="O6226" t="str">
        <f t="shared" si="295"/>
        <v/>
      </c>
    </row>
    <row r="6227" spans="1:15" x14ac:dyDescent="0.25">
      <c r="A6227">
        <v>1977</v>
      </c>
      <c r="B6227">
        <v>1</v>
      </c>
      <c r="C6227" s="2">
        <v>8.6805555555555566E-2</v>
      </c>
      <c r="D6227">
        <v>2</v>
      </c>
      <c r="E6227">
        <v>10</v>
      </c>
      <c r="F6227" t="s">
        <v>5734</v>
      </c>
      <c r="G6227" t="s">
        <v>5869</v>
      </c>
      <c r="H6227">
        <v>0</v>
      </c>
      <c r="I6227">
        <v>0</v>
      </c>
      <c r="J6227">
        <v>1.85</v>
      </c>
      <c r="K6227">
        <v>4.04</v>
      </c>
      <c r="L6227">
        <v>27.4</v>
      </c>
      <c r="M6227" t="str">
        <f t="shared" si="293"/>
        <v/>
      </c>
      <c r="N6227" s="12" t="str">
        <f t="shared" si="294"/>
        <v/>
      </c>
      <c r="O6227" t="str">
        <f t="shared" si="295"/>
        <v/>
      </c>
    </row>
    <row r="6228" spans="1:15" x14ac:dyDescent="0.25">
      <c r="A6228">
        <v>1977</v>
      </c>
      <c r="B6228">
        <v>1</v>
      </c>
      <c r="C6228" s="2">
        <v>6.5972222222222224E-2</v>
      </c>
      <c r="D6228">
        <v>1</v>
      </c>
      <c r="E6228">
        <v>10</v>
      </c>
      <c r="F6228" t="s">
        <v>5806</v>
      </c>
      <c r="G6228" t="s">
        <v>5303</v>
      </c>
      <c r="H6228">
        <v>0</v>
      </c>
      <c r="I6228">
        <v>0</v>
      </c>
      <c r="J6228">
        <v>4.04</v>
      </c>
      <c r="K6228">
        <v>4.21</v>
      </c>
      <c r="L6228">
        <v>26.9</v>
      </c>
      <c r="M6228" t="str">
        <f t="shared" si="293"/>
        <v/>
      </c>
      <c r="N6228" s="12" t="str">
        <f t="shared" si="294"/>
        <v/>
      </c>
      <c r="O6228" t="str">
        <f t="shared" si="295"/>
        <v/>
      </c>
    </row>
    <row r="6229" spans="1:15" x14ac:dyDescent="0.25">
      <c r="A6229">
        <v>1977</v>
      </c>
      <c r="B6229">
        <v>1</v>
      </c>
      <c r="C6229" s="2">
        <v>4.5138888888888888E-2</v>
      </c>
      <c r="D6229">
        <v>2</v>
      </c>
      <c r="E6229">
        <v>5</v>
      </c>
      <c r="F6229" t="s">
        <v>5842</v>
      </c>
      <c r="G6229" t="s">
        <v>5868</v>
      </c>
      <c r="H6229">
        <v>0</v>
      </c>
      <c r="I6229">
        <v>0</v>
      </c>
      <c r="J6229">
        <v>4.21</v>
      </c>
      <c r="K6229">
        <v>4.28</v>
      </c>
      <c r="L6229">
        <v>26.7</v>
      </c>
      <c r="M6229" t="str">
        <f t="shared" si="293"/>
        <v/>
      </c>
      <c r="N6229" s="12" t="str">
        <f t="shared" si="294"/>
        <v/>
      </c>
      <c r="O6229" t="str">
        <f t="shared" si="295"/>
        <v/>
      </c>
    </row>
    <row r="6230" spans="1:15" x14ac:dyDescent="0.25">
      <c r="A6230">
        <v>1977</v>
      </c>
      <c r="B6230">
        <v>1</v>
      </c>
      <c r="C6230" s="2">
        <v>2.4305555555555556E-2</v>
      </c>
      <c r="D6230">
        <v>3</v>
      </c>
      <c r="E6230">
        <v>1</v>
      </c>
      <c r="F6230" t="s">
        <v>5748</v>
      </c>
      <c r="G6230" t="s">
        <v>5867</v>
      </c>
      <c r="H6230">
        <v>0</v>
      </c>
      <c r="I6230">
        <v>0</v>
      </c>
      <c r="J6230">
        <v>4.28</v>
      </c>
      <c r="K6230">
        <v>5.37</v>
      </c>
      <c r="L6230">
        <v>23.7</v>
      </c>
      <c r="M6230" t="str">
        <f t="shared" si="293"/>
        <v/>
      </c>
      <c r="N6230" s="12" t="str">
        <f t="shared" si="294"/>
        <v/>
      </c>
      <c r="O6230" t="str">
        <f t="shared" si="295"/>
        <v/>
      </c>
    </row>
    <row r="6231" spans="1:15" x14ac:dyDescent="0.25">
      <c r="A6231">
        <v>1977</v>
      </c>
      <c r="B6231">
        <v>2</v>
      </c>
      <c r="C6231" s="2">
        <v>0.625</v>
      </c>
      <c r="D6231">
        <v>1</v>
      </c>
      <c r="E6231">
        <v>8</v>
      </c>
      <c r="F6231" t="s">
        <v>5866</v>
      </c>
      <c r="G6231" t="s">
        <v>5818</v>
      </c>
      <c r="H6231">
        <v>0</v>
      </c>
      <c r="I6231">
        <v>0</v>
      </c>
      <c r="J6231">
        <v>5.37</v>
      </c>
      <c r="K6231">
        <v>4.76</v>
      </c>
      <c r="L6231">
        <v>25.3</v>
      </c>
      <c r="M6231" t="str">
        <f t="shared" si="293"/>
        <v/>
      </c>
      <c r="N6231" s="12" t="str">
        <f t="shared" si="294"/>
        <v/>
      </c>
      <c r="O6231" t="str">
        <f t="shared" si="295"/>
        <v/>
      </c>
    </row>
    <row r="6232" spans="1:15" x14ac:dyDescent="0.25">
      <c r="A6232">
        <v>1977</v>
      </c>
      <c r="B6232">
        <v>2</v>
      </c>
      <c r="C6232" s="2">
        <v>0.6166666666666667</v>
      </c>
      <c r="D6232">
        <v>2</v>
      </c>
      <c r="E6232">
        <v>7</v>
      </c>
      <c r="F6232" t="s">
        <v>5864</v>
      </c>
      <c r="G6232" t="s">
        <v>5865</v>
      </c>
      <c r="H6232">
        <v>0</v>
      </c>
      <c r="I6232">
        <v>0</v>
      </c>
      <c r="J6232">
        <v>4.76</v>
      </c>
      <c r="K6232">
        <v>3.81</v>
      </c>
      <c r="L6232">
        <v>28</v>
      </c>
      <c r="M6232" t="str">
        <f t="shared" si="293"/>
        <v/>
      </c>
      <c r="N6232" s="12" t="str">
        <f t="shared" si="294"/>
        <v/>
      </c>
      <c r="O6232" t="str">
        <f t="shared" si="295"/>
        <v/>
      </c>
    </row>
    <row r="6233" spans="1:15" x14ac:dyDescent="0.25">
      <c r="A6233">
        <v>1977</v>
      </c>
      <c r="B6233">
        <v>2</v>
      </c>
      <c r="C6233" s="2">
        <v>0.60833333333333328</v>
      </c>
      <c r="D6233">
        <v>3</v>
      </c>
      <c r="E6233">
        <v>7</v>
      </c>
      <c r="F6233" t="s">
        <v>5864</v>
      </c>
      <c r="G6233" t="s">
        <v>5865</v>
      </c>
      <c r="H6233">
        <v>0</v>
      </c>
      <c r="I6233">
        <v>0</v>
      </c>
      <c r="J6233">
        <v>3.81</v>
      </c>
      <c r="K6233">
        <v>2.97</v>
      </c>
      <c r="L6233">
        <v>30.4</v>
      </c>
      <c r="M6233" t="str">
        <f t="shared" si="293"/>
        <v/>
      </c>
      <c r="N6233" s="12" t="str">
        <f t="shared" si="294"/>
        <v/>
      </c>
      <c r="O6233" t="str">
        <f t="shared" si="295"/>
        <v/>
      </c>
    </row>
    <row r="6234" spans="1:15" x14ac:dyDescent="0.25">
      <c r="A6234">
        <v>1977</v>
      </c>
      <c r="B6234">
        <v>2</v>
      </c>
      <c r="C6234" s="2">
        <v>0.6</v>
      </c>
      <c r="D6234">
        <v>4</v>
      </c>
      <c r="E6234">
        <v>7</v>
      </c>
      <c r="F6234" t="s">
        <v>5864</v>
      </c>
      <c r="G6234" t="s">
        <v>5863</v>
      </c>
      <c r="H6234">
        <v>3</v>
      </c>
      <c r="I6234">
        <v>0</v>
      </c>
      <c r="J6234">
        <v>2.97</v>
      </c>
      <c r="K6234">
        <v>3</v>
      </c>
      <c r="L6234">
        <v>30.3</v>
      </c>
      <c r="M6234">
        <f t="shared" si="293"/>
        <v>2</v>
      </c>
      <c r="N6234" s="12">
        <f t="shared" si="294"/>
        <v>1.0833333333333334E-2</v>
      </c>
      <c r="O6234">
        <f t="shared" si="295"/>
        <v>3</v>
      </c>
    </row>
    <row r="6235" spans="1:15" x14ac:dyDescent="0.25">
      <c r="A6235">
        <v>1977</v>
      </c>
      <c r="B6235">
        <v>2</v>
      </c>
      <c r="C6235" s="2">
        <v>0.59166666666666667</v>
      </c>
      <c r="G6235" t="s">
        <v>5862</v>
      </c>
      <c r="H6235">
        <v>3</v>
      </c>
      <c r="I6235">
        <v>0</v>
      </c>
      <c r="J6235">
        <v>0</v>
      </c>
      <c r="K6235">
        <v>0.67</v>
      </c>
      <c r="L6235">
        <v>32.4</v>
      </c>
      <c r="M6235" t="str">
        <f t="shared" si="293"/>
        <v/>
      </c>
      <c r="N6235" s="12" t="str">
        <f t="shared" si="294"/>
        <v/>
      </c>
      <c r="O6235" t="str">
        <f t="shared" si="295"/>
        <v/>
      </c>
    </row>
    <row r="6236" spans="1:15" x14ac:dyDescent="0.25">
      <c r="A6236">
        <v>1977</v>
      </c>
      <c r="B6236">
        <v>2</v>
      </c>
      <c r="C6236" s="2">
        <v>0.58472222222222225</v>
      </c>
      <c r="D6236">
        <v>1</v>
      </c>
      <c r="E6236">
        <v>10</v>
      </c>
      <c r="F6236" t="s">
        <v>5816</v>
      </c>
      <c r="G6236" t="s">
        <v>5797</v>
      </c>
      <c r="H6236">
        <v>3</v>
      </c>
      <c r="I6236">
        <v>0</v>
      </c>
      <c r="J6236">
        <v>0.67</v>
      </c>
      <c r="K6236">
        <v>0.13</v>
      </c>
      <c r="L6236">
        <v>30.7</v>
      </c>
      <c r="M6236" t="str">
        <f t="shared" si="293"/>
        <v/>
      </c>
      <c r="N6236" s="12" t="str">
        <f t="shared" si="294"/>
        <v/>
      </c>
      <c r="O6236" t="str">
        <f t="shared" si="295"/>
        <v/>
      </c>
    </row>
    <row r="6237" spans="1:15" x14ac:dyDescent="0.25">
      <c r="A6237">
        <v>1977</v>
      </c>
      <c r="B6237">
        <v>2</v>
      </c>
      <c r="C6237" s="2">
        <v>0.56944444444444442</v>
      </c>
      <c r="D6237">
        <v>2</v>
      </c>
      <c r="E6237">
        <v>10</v>
      </c>
      <c r="F6237" t="s">
        <v>5816</v>
      </c>
      <c r="G6237" t="s">
        <v>5861</v>
      </c>
      <c r="H6237">
        <v>3</v>
      </c>
      <c r="I6237">
        <v>0</v>
      </c>
      <c r="J6237">
        <v>0.13</v>
      </c>
      <c r="K6237">
        <v>0.23</v>
      </c>
      <c r="L6237">
        <v>31</v>
      </c>
      <c r="M6237" t="str">
        <f t="shared" si="293"/>
        <v/>
      </c>
      <c r="N6237" s="12" t="str">
        <f t="shared" si="294"/>
        <v/>
      </c>
      <c r="O6237" t="str">
        <f t="shared" si="295"/>
        <v/>
      </c>
    </row>
    <row r="6238" spans="1:15" x14ac:dyDescent="0.25">
      <c r="A6238">
        <v>1977</v>
      </c>
      <c r="B6238">
        <v>2</v>
      </c>
      <c r="C6238" s="2">
        <v>0.5541666666666667</v>
      </c>
      <c r="D6238">
        <v>3</v>
      </c>
      <c r="E6238">
        <v>4</v>
      </c>
      <c r="F6238" t="s">
        <v>5760</v>
      </c>
      <c r="G6238" t="s">
        <v>5758</v>
      </c>
      <c r="H6238">
        <v>3</v>
      </c>
      <c r="I6238">
        <v>0</v>
      </c>
      <c r="J6238">
        <v>0.23</v>
      </c>
      <c r="K6238">
        <v>-1.24</v>
      </c>
      <c r="L6238">
        <v>26.7</v>
      </c>
      <c r="M6238" t="str">
        <f t="shared" si="293"/>
        <v/>
      </c>
      <c r="N6238" s="12" t="str">
        <f t="shared" si="294"/>
        <v/>
      </c>
      <c r="O6238" t="str">
        <f t="shared" si="295"/>
        <v/>
      </c>
    </row>
    <row r="6239" spans="1:15" x14ac:dyDescent="0.25">
      <c r="A6239">
        <v>1977</v>
      </c>
      <c r="B6239">
        <v>2</v>
      </c>
      <c r="C6239" s="2">
        <v>0.53888888888888886</v>
      </c>
      <c r="D6239">
        <v>4</v>
      </c>
      <c r="E6239">
        <v>4</v>
      </c>
      <c r="F6239" t="s">
        <v>5760</v>
      </c>
      <c r="G6239" t="s">
        <v>5860</v>
      </c>
      <c r="H6239">
        <v>3</v>
      </c>
      <c r="I6239">
        <v>0</v>
      </c>
      <c r="J6239">
        <v>-1.24</v>
      </c>
      <c r="K6239">
        <v>-1.33</v>
      </c>
      <c r="L6239">
        <v>26.4</v>
      </c>
      <c r="M6239" t="str">
        <f t="shared" si="293"/>
        <v/>
      </c>
      <c r="N6239" s="12" t="str">
        <f t="shared" si="294"/>
        <v/>
      </c>
      <c r="O6239" t="str">
        <f t="shared" si="295"/>
        <v/>
      </c>
    </row>
    <row r="6240" spans="1:15" x14ac:dyDescent="0.25">
      <c r="A6240">
        <v>1977</v>
      </c>
      <c r="B6240">
        <v>2</v>
      </c>
      <c r="C6240" s="2">
        <v>0.52152777777777781</v>
      </c>
      <c r="D6240">
        <v>1</v>
      </c>
      <c r="E6240">
        <v>10</v>
      </c>
      <c r="F6240" t="s">
        <v>2294</v>
      </c>
      <c r="G6240" t="s">
        <v>5859</v>
      </c>
      <c r="H6240">
        <v>3</v>
      </c>
      <c r="I6240">
        <v>0</v>
      </c>
      <c r="J6240">
        <v>1.33</v>
      </c>
      <c r="K6240">
        <v>1.87</v>
      </c>
      <c r="L6240">
        <v>24.8</v>
      </c>
      <c r="M6240" t="str">
        <f t="shared" si="293"/>
        <v/>
      </c>
      <c r="N6240" s="12" t="str">
        <f t="shared" si="294"/>
        <v/>
      </c>
      <c r="O6240" t="str">
        <f t="shared" si="295"/>
        <v/>
      </c>
    </row>
    <row r="6241" spans="1:15" x14ac:dyDescent="0.25">
      <c r="A6241">
        <v>1977</v>
      </c>
      <c r="B6241">
        <v>2</v>
      </c>
      <c r="C6241" s="2">
        <v>0.5</v>
      </c>
      <c r="D6241">
        <v>2</v>
      </c>
      <c r="E6241">
        <v>2</v>
      </c>
      <c r="F6241" t="s">
        <v>2266</v>
      </c>
      <c r="G6241" t="s">
        <v>5280</v>
      </c>
      <c r="H6241">
        <v>3</v>
      </c>
      <c r="I6241">
        <v>0</v>
      </c>
      <c r="J6241">
        <v>1.87</v>
      </c>
      <c r="K6241">
        <v>2.06</v>
      </c>
      <c r="L6241">
        <v>24.3</v>
      </c>
      <c r="M6241" t="str">
        <f t="shared" si="293"/>
        <v/>
      </c>
      <c r="N6241" s="12" t="str">
        <f t="shared" si="294"/>
        <v/>
      </c>
      <c r="O6241" t="str">
        <f t="shared" si="295"/>
        <v/>
      </c>
    </row>
    <row r="6242" spans="1:15" x14ac:dyDescent="0.25">
      <c r="A6242">
        <v>1977</v>
      </c>
      <c r="B6242">
        <v>2</v>
      </c>
      <c r="C6242" s="2">
        <v>0.47916666666666669</v>
      </c>
      <c r="D6242">
        <v>1</v>
      </c>
      <c r="E6242">
        <v>10</v>
      </c>
      <c r="F6242" t="s">
        <v>2220</v>
      </c>
      <c r="G6242" t="s">
        <v>5858</v>
      </c>
      <c r="H6242">
        <v>3</v>
      </c>
      <c r="I6242">
        <v>0</v>
      </c>
      <c r="J6242">
        <v>2.06</v>
      </c>
      <c r="K6242">
        <v>2.33</v>
      </c>
      <c r="L6242">
        <v>23.5</v>
      </c>
      <c r="M6242" t="str">
        <f t="shared" si="293"/>
        <v/>
      </c>
      <c r="N6242" s="12" t="str">
        <f t="shared" si="294"/>
        <v/>
      </c>
      <c r="O6242" t="str">
        <f t="shared" si="295"/>
        <v/>
      </c>
    </row>
    <row r="6243" spans="1:15" x14ac:dyDescent="0.25">
      <c r="A6243">
        <v>1977</v>
      </c>
      <c r="B6243">
        <v>2</v>
      </c>
      <c r="C6243" s="2">
        <v>0.45833333333333331</v>
      </c>
      <c r="D6243">
        <v>2</v>
      </c>
      <c r="E6243">
        <v>4</v>
      </c>
      <c r="F6243" t="s">
        <v>5767</v>
      </c>
      <c r="G6243" t="s">
        <v>5857</v>
      </c>
      <c r="H6243">
        <v>3</v>
      </c>
      <c r="I6243">
        <v>0</v>
      </c>
      <c r="J6243">
        <v>2.33</v>
      </c>
      <c r="K6243">
        <v>1.88</v>
      </c>
      <c r="L6243">
        <v>24.7</v>
      </c>
      <c r="M6243" t="str">
        <f t="shared" si="293"/>
        <v/>
      </c>
      <c r="N6243" s="12" t="str">
        <f t="shared" si="294"/>
        <v/>
      </c>
      <c r="O6243" t="str">
        <f t="shared" si="295"/>
        <v/>
      </c>
    </row>
    <row r="6244" spans="1:15" x14ac:dyDescent="0.25">
      <c r="A6244">
        <v>1977</v>
      </c>
      <c r="B6244">
        <v>2</v>
      </c>
      <c r="C6244" s="2">
        <v>0.4375</v>
      </c>
      <c r="D6244">
        <v>3</v>
      </c>
      <c r="E6244">
        <v>2</v>
      </c>
      <c r="F6244" t="s">
        <v>5835</v>
      </c>
      <c r="G6244" t="s">
        <v>5856</v>
      </c>
      <c r="H6244">
        <v>3</v>
      </c>
      <c r="I6244">
        <v>0</v>
      </c>
      <c r="J6244">
        <v>1.88</v>
      </c>
      <c r="K6244">
        <v>3.84</v>
      </c>
      <c r="L6244">
        <v>19.399999999999999</v>
      </c>
      <c r="M6244" t="str">
        <f t="shared" si="293"/>
        <v/>
      </c>
      <c r="N6244" s="12" t="str">
        <f t="shared" si="294"/>
        <v/>
      </c>
      <c r="O6244" t="str">
        <f t="shared" si="295"/>
        <v/>
      </c>
    </row>
    <row r="6245" spans="1:15" x14ac:dyDescent="0.25">
      <c r="A6245">
        <v>1977</v>
      </c>
      <c r="B6245">
        <v>2</v>
      </c>
      <c r="C6245" s="2">
        <v>0.41666666666666669</v>
      </c>
      <c r="D6245">
        <v>1</v>
      </c>
      <c r="E6245">
        <v>10</v>
      </c>
      <c r="F6245" t="s">
        <v>5816</v>
      </c>
      <c r="G6245" t="s">
        <v>5855</v>
      </c>
      <c r="H6245">
        <v>3</v>
      </c>
      <c r="I6245">
        <v>0</v>
      </c>
      <c r="J6245">
        <v>3.84</v>
      </c>
      <c r="K6245">
        <v>4.71</v>
      </c>
      <c r="L6245">
        <v>17.3</v>
      </c>
      <c r="M6245" t="str">
        <f t="shared" si="293"/>
        <v/>
      </c>
      <c r="N6245" s="12" t="str">
        <f t="shared" si="294"/>
        <v/>
      </c>
      <c r="O6245" t="str">
        <f t="shared" si="295"/>
        <v/>
      </c>
    </row>
    <row r="6246" spans="1:15" x14ac:dyDescent="0.25">
      <c r="A6246">
        <v>1977</v>
      </c>
      <c r="B6246">
        <v>2</v>
      </c>
      <c r="C6246" s="2">
        <v>0.39583333333333331</v>
      </c>
      <c r="D6246">
        <v>1</v>
      </c>
      <c r="E6246">
        <v>10</v>
      </c>
      <c r="F6246" t="s">
        <v>5854</v>
      </c>
      <c r="G6246" t="s">
        <v>5853</v>
      </c>
      <c r="H6246">
        <v>3</v>
      </c>
      <c r="I6246">
        <v>0</v>
      </c>
      <c r="J6246">
        <v>4.71</v>
      </c>
      <c r="K6246">
        <v>4.7699999999999996</v>
      </c>
      <c r="L6246">
        <v>17</v>
      </c>
      <c r="M6246" t="str">
        <f t="shared" si="293"/>
        <v/>
      </c>
      <c r="N6246" s="12" t="str">
        <f t="shared" si="294"/>
        <v/>
      </c>
      <c r="O6246" t="str">
        <f t="shared" si="295"/>
        <v/>
      </c>
    </row>
    <row r="6247" spans="1:15" x14ac:dyDescent="0.25">
      <c r="A6247">
        <v>1977</v>
      </c>
      <c r="B6247">
        <v>2</v>
      </c>
      <c r="C6247" s="2">
        <v>0.375</v>
      </c>
      <c r="D6247">
        <v>2</v>
      </c>
      <c r="E6247">
        <v>6</v>
      </c>
      <c r="F6247" t="s">
        <v>5852</v>
      </c>
      <c r="G6247" t="s">
        <v>5851</v>
      </c>
      <c r="H6247">
        <v>3</v>
      </c>
      <c r="I6247">
        <v>0</v>
      </c>
      <c r="J6247">
        <v>4.7699999999999996</v>
      </c>
      <c r="K6247">
        <v>4.5599999999999996</v>
      </c>
      <c r="L6247">
        <v>17.5</v>
      </c>
      <c r="M6247" t="str">
        <f t="shared" si="293"/>
        <v/>
      </c>
      <c r="N6247" s="12" t="str">
        <f t="shared" si="294"/>
        <v/>
      </c>
      <c r="O6247" t="str">
        <f t="shared" si="295"/>
        <v/>
      </c>
    </row>
    <row r="6248" spans="1:15" x14ac:dyDescent="0.25">
      <c r="A6248">
        <v>1977</v>
      </c>
      <c r="B6248">
        <v>2</v>
      </c>
      <c r="C6248" s="2">
        <v>0.35416666666666669</v>
      </c>
      <c r="D6248">
        <v>3</v>
      </c>
      <c r="E6248">
        <v>3</v>
      </c>
      <c r="F6248" t="s">
        <v>5850</v>
      </c>
      <c r="G6248" t="s">
        <v>5849</v>
      </c>
      <c r="H6248">
        <v>3</v>
      </c>
      <c r="I6248">
        <v>0</v>
      </c>
      <c r="J6248">
        <v>4.5599999999999996</v>
      </c>
      <c r="K6248">
        <v>6.97</v>
      </c>
      <c r="L6248">
        <v>12.3</v>
      </c>
      <c r="M6248" t="str">
        <f t="shared" si="293"/>
        <v/>
      </c>
      <c r="N6248" s="12" t="str">
        <f t="shared" si="294"/>
        <v/>
      </c>
      <c r="O6248" t="str">
        <f t="shared" si="295"/>
        <v/>
      </c>
    </row>
    <row r="6249" spans="1:15" x14ac:dyDescent="0.25">
      <c r="A6249">
        <v>1977</v>
      </c>
      <c r="B6249">
        <v>2</v>
      </c>
      <c r="C6249" s="2">
        <v>0.33333333333333331</v>
      </c>
      <c r="D6249">
        <v>1</v>
      </c>
      <c r="E6249">
        <v>1</v>
      </c>
      <c r="F6249" t="s">
        <v>5840</v>
      </c>
      <c r="G6249" t="s">
        <v>5848</v>
      </c>
      <c r="H6249">
        <v>10</v>
      </c>
      <c r="I6249">
        <v>0</v>
      </c>
      <c r="J6249">
        <v>6.97</v>
      </c>
      <c r="K6249">
        <v>7</v>
      </c>
      <c r="L6249">
        <v>12.1</v>
      </c>
      <c r="M6249">
        <f t="shared" si="293"/>
        <v>2</v>
      </c>
      <c r="N6249" s="12">
        <f t="shared" si="294"/>
        <v>1.5277777777777779E-2</v>
      </c>
      <c r="O6249">
        <f t="shared" si="295"/>
        <v>10</v>
      </c>
    </row>
    <row r="6250" spans="1:15" x14ac:dyDescent="0.25">
      <c r="A6250">
        <v>1977</v>
      </c>
      <c r="B6250">
        <v>2</v>
      </c>
      <c r="C6250" s="2">
        <v>0.2986111111111111</v>
      </c>
      <c r="G6250" t="s">
        <v>5847</v>
      </c>
      <c r="H6250">
        <v>10</v>
      </c>
      <c r="I6250">
        <v>0</v>
      </c>
      <c r="J6250">
        <v>0</v>
      </c>
      <c r="K6250">
        <v>0.61</v>
      </c>
      <c r="L6250">
        <v>13.1</v>
      </c>
      <c r="M6250" t="str">
        <f t="shared" si="293"/>
        <v/>
      </c>
      <c r="N6250" s="12" t="str">
        <f t="shared" si="294"/>
        <v/>
      </c>
      <c r="O6250" t="str">
        <f t="shared" si="295"/>
        <v/>
      </c>
    </row>
    <row r="6251" spans="1:15" x14ac:dyDescent="0.25">
      <c r="A6251">
        <v>1977</v>
      </c>
      <c r="B6251">
        <v>2</v>
      </c>
      <c r="C6251" s="2">
        <v>0.29305555555555557</v>
      </c>
      <c r="D6251">
        <v>1</v>
      </c>
      <c r="E6251">
        <v>10</v>
      </c>
      <c r="F6251" t="s">
        <v>5751</v>
      </c>
      <c r="G6251" t="s">
        <v>5836</v>
      </c>
      <c r="H6251">
        <v>10</v>
      </c>
      <c r="I6251">
        <v>0</v>
      </c>
      <c r="J6251">
        <v>0.61</v>
      </c>
      <c r="K6251">
        <v>1.01</v>
      </c>
      <c r="L6251">
        <v>13.9</v>
      </c>
      <c r="M6251" t="str">
        <f t="shared" si="293"/>
        <v/>
      </c>
      <c r="N6251" s="12" t="str">
        <f t="shared" si="294"/>
        <v/>
      </c>
      <c r="O6251" t="str">
        <f t="shared" si="295"/>
        <v/>
      </c>
    </row>
    <row r="6252" spans="1:15" x14ac:dyDescent="0.25">
      <c r="A6252">
        <v>1977</v>
      </c>
      <c r="B6252">
        <v>2</v>
      </c>
      <c r="C6252" s="2">
        <v>0.28402777777777777</v>
      </c>
      <c r="D6252">
        <v>2</v>
      </c>
      <c r="E6252">
        <v>3</v>
      </c>
      <c r="F6252" t="s">
        <v>5760</v>
      </c>
      <c r="H6252">
        <v>10</v>
      </c>
      <c r="I6252">
        <v>0</v>
      </c>
      <c r="J6252">
        <v>1.01</v>
      </c>
      <c r="K6252">
        <v>-0.34</v>
      </c>
      <c r="L6252">
        <v>11.3</v>
      </c>
      <c r="M6252" t="str">
        <f t="shared" si="293"/>
        <v/>
      </c>
      <c r="N6252" s="12" t="str">
        <f t="shared" si="294"/>
        <v/>
      </c>
      <c r="O6252" t="str">
        <f t="shared" si="295"/>
        <v/>
      </c>
    </row>
    <row r="6253" spans="1:15" x14ac:dyDescent="0.25">
      <c r="A6253">
        <v>1977</v>
      </c>
      <c r="B6253">
        <v>2</v>
      </c>
      <c r="C6253" s="2">
        <v>0.27499999999999997</v>
      </c>
      <c r="D6253">
        <v>2</v>
      </c>
      <c r="E6253">
        <v>13</v>
      </c>
      <c r="F6253" t="s">
        <v>5754</v>
      </c>
      <c r="G6253" t="s">
        <v>5797</v>
      </c>
      <c r="H6253">
        <v>10</v>
      </c>
      <c r="I6253">
        <v>0</v>
      </c>
      <c r="J6253">
        <v>-0.34</v>
      </c>
      <c r="K6253">
        <v>-1.02</v>
      </c>
      <c r="L6253">
        <v>10</v>
      </c>
      <c r="M6253" t="str">
        <f t="shared" si="293"/>
        <v/>
      </c>
      <c r="N6253" s="12" t="str">
        <f t="shared" si="294"/>
        <v/>
      </c>
      <c r="O6253" t="str">
        <f t="shared" si="295"/>
        <v/>
      </c>
    </row>
    <row r="6254" spans="1:15" x14ac:dyDescent="0.25">
      <c r="A6254">
        <v>1977</v>
      </c>
      <c r="B6254">
        <v>2</v>
      </c>
      <c r="C6254" s="2">
        <v>0.26597222222222222</v>
      </c>
      <c r="D6254">
        <v>3</v>
      </c>
      <c r="E6254">
        <v>13</v>
      </c>
      <c r="F6254" t="s">
        <v>5754</v>
      </c>
      <c r="G6254" t="s">
        <v>5846</v>
      </c>
      <c r="H6254">
        <v>10</v>
      </c>
      <c r="I6254">
        <v>0</v>
      </c>
      <c r="J6254">
        <v>-1.02</v>
      </c>
      <c r="K6254">
        <v>-1.9</v>
      </c>
      <c r="L6254">
        <v>8.6</v>
      </c>
      <c r="M6254" t="str">
        <f t="shared" si="293"/>
        <v/>
      </c>
      <c r="N6254" s="12" t="str">
        <f t="shared" si="294"/>
        <v/>
      </c>
      <c r="O6254" t="str">
        <f t="shared" si="295"/>
        <v/>
      </c>
    </row>
    <row r="6255" spans="1:15" x14ac:dyDescent="0.25">
      <c r="A6255">
        <v>1977</v>
      </c>
      <c r="B6255">
        <v>2</v>
      </c>
      <c r="C6255" s="2">
        <v>0.25694444444444448</v>
      </c>
      <c r="D6255">
        <v>4</v>
      </c>
      <c r="E6255">
        <v>13</v>
      </c>
      <c r="F6255" t="s">
        <v>5754</v>
      </c>
      <c r="G6255" t="s">
        <v>5845</v>
      </c>
      <c r="H6255">
        <v>10</v>
      </c>
      <c r="I6255">
        <v>0</v>
      </c>
      <c r="J6255">
        <v>-1.9</v>
      </c>
      <c r="K6255">
        <v>-3.25</v>
      </c>
      <c r="L6255">
        <v>6.7</v>
      </c>
      <c r="M6255" t="str">
        <f t="shared" si="293"/>
        <v/>
      </c>
      <c r="N6255" s="12" t="str">
        <f t="shared" si="294"/>
        <v/>
      </c>
      <c r="O6255" t="str">
        <f t="shared" si="295"/>
        <v/>
      </c>
    </row>
    <row r="6256" spans="1:15" x14ac:dyDescent="0.25">
      <c r="A6256">
        <v>1977</v>
      </c>
      <c r="B6256">
        <v>2</v>
      </c>
      <c r="C6256" s="2">
        <v>0.24513888888888888</v>
      </c>
      <c r="D6256">
        <v>1</v>
      </c>
      <c r="E6256">
        <v>10</v>
      </c>
      <c r="F6256" t="s">
        <v>5770</v>
      </c>
      <c r="G6256" t="s">
        <v>5844</v>
      </c>
      <c r="H6256">
        <v>10</v>
      </c>
      <c r="I6256">
        <v>0</v>
      </c>
      <c r="J6256">
        <v>3.25</v>
      </c>
      <c r="K6256">
        <v>3.38</v>
      </c>
      <c r="L6256">
        <v>6.5</v>
      </c>
      <c r="M6256" t="str">
        <f t="shared" si="293"/>
        <v/>
      </c>
      <c r="N6256" s="12" t="str">
        <f t="shared" si="294"/>
        <v/>
      </c>
      <c r="O6256" t="str">
        <f t="shared" si="295"/>
        <v/>
      </c>
    </row>
    <row r="6257" spans="1:15" x14ac:dyDescent="0.25">
      <c r="A6257">
        <v>1977</v>
      </c>
      <c r="B6257">
        <v>2</v>
      </c>
      <c r="C6257" s="2">
        <v>0.22569444444444445</v>
      </c>
      <c r="D6257">
        <v>2</v>
      </c>
      <c r="E6257">
        <v>5</v>
      </c>
      <c r="F6257" t="s">
        <v>5815</v>
      </c>
      <c r="G6257" t="s">
        <v>5280</v>
      </c>
      <c r="H6257">
        <v>10</v>
      </c>
      <c r="I6257">
        <v>0</v>
      </c>
      <c r="J6257">
        <v>3.38</v>
      </c>
      <c r="K6257">
        <v>3.07</v>
      </c>
      <c r="L6257">
        <v>6.8</v>
      </c>
      <c r="M6257" t="str">
        <f t="shared" si="293"/>
        <v/>
      </c>
      <c r="N6257" s="12" t="str">
        <f t="shared" si="294"/>
        <v/>
      </c>
      <c r="O6257" t="str">
        <f t="shared" si="295"/>
        <v/>
      </c>
    </row>
    <row r="6258" spans="1:15" x14ac:dyDescent="0.25">
      <c r="A6258">
        <v>1977</v>
      </c>
      <c r="B6258">
        <v>2</v>
      </c>
      <c r="C6258" s="2">
        <v>0.20625000000000002</v>
      </c>
      <c r="D6258">
        <v>3</v>
      </c>
      <c r="E6258">
        <v>2</v>
      </c>
      <c r="F6258" t="s">
        <v>5762</v>
      </c>
      <c r="G6258" t="s">
        <v>5843</v>
      </c>
      <c r="H6258">
        <v>10</v>
      </c>
      <c r="I6258">
        <v>0</v>
      </c>
      <c r="J6258">
        <v>3.07</v>
      </c>
      <c r="K6258">
        <v>4.37</v>
      </c>
      <c r="L6258">
        <v>5.2</v>
      </c>
      <c r="M6258" t="str">
        <f t="shared" si="293"/>
        <v/>
      </c>
      <c r="N6258" s="12" t="str">
        <f t="shared" si="294"/>
        <v/>
      </c>
      <c r="O6258" t="str">
        <f t="shared" si="295"/>
        <v/>
      </c>
    </row>
    <row r="6259" spans="1:15" x14ac:dyDescent="0.25">
      <c r="A6259">
        <v>1977</v>
      </c>
      <c r="B6259">
        <v>2</v>
      </c>
      <c r="C6259" s="2">
        <v>0.18680555555555556</v>
      </c>
      <c r="D6259">
        <v>1</v>
      </c>
      <c r="E6259">
        <v>10</v>
      </c>
      <c r="F6259" t="s">
        <v>5842</v>
      </c>
      <c r="G6259" t="s">
        <v>5841</v>
      </c>
      <c r="H6259">
        <v>10</v>
      </c>
      <c r="I6259">
        <v>0</v>
      </c>
      <c r="J6259">
        <v>4.37</v>
      </c>
      <c r="K6259">
        <v>6.97</v>
      </c>
      <c r="L6259">
        <v>3</v>
      </c>
      <c r="M6259" t="str">
        <f t="shared" si="293"/>
        <v/>
      </c>
      <c r="N6259" s="12" t="str">
        <f t="shared" si="294"/>
        <v/>
      </c>
      <c r="O6259" t="str">
        <f t="shared" si="295"/>
        <v/>
      </c>
    </row>
    <row r="6260" spans="1:15" x14ac:dyDescent="0.25">
      <c r="A6260">
        <v>1977</v>
      </c>
      <c r="B6260">
        <v>2</v>
      </c>
      <c r="C6260" s="2">
        <v>0.1673611111111111</v>
      </c>
      <c r="D6260">
        <v>1</v>
      </c>
      <c r="E6260">
        <v>1</v>
      </c>
      <c r="F6260" t="s">
        <v>5840</v>
      </c>
      <c r="G6260" t="s">
        <v>5839</v>
      </c>
      <c r="H6260">
        <v>16</v>
      </c>
      <c r="I6260">
        <v>0</v>
      </c>
      <c r="J6260">
        <v>6.97</v>
      </c>
      <c r="K6260">
        <v>7</v>
      </c>
      <c r="L6260">
        <v>3.6</v>
      </c>
      <c r="M6260">
        <f t="shared" si="293"/>
        <v>2</v>
      </c>
      <c r="N6260" s="12">
        <f t="shared" si="294"/>
        <v>1.8043981481481484E-2</v>
      </c>
      <c r="O6260">
        <f t="shared" si="295"/>
        <v>16</v>
      </c>
    </row>
    <row r="6261" spans="1:15" x14ac:dyDescent="0.25">
      <c r="A6261">
        <v>1977</v>
      </c>
      <c r="B6261">
        <v>2</v>
      </c>
      <c r="C6261" s="2">
        <v>0.14791666666666667</v>
      </c>
      <c r="G6261" t="s">
        <v>5838</v>
      </c>
      <c r="H6261">
        <v>16</v>
      </c>
      <c r="I6261">
        <v>0</v>
      </c>
      <c r="J6261">
        <v>0</v>
      </c>
      <c r="K6261">
        <v>0.61</v>
      </c>
      <c r="L6261">
        <v>4</v>
      </c>
      <c r="M6261" t="str">
        <f t="shared" si="293"/>
        <v/>
      </c>
      <c r="N6261" s="12" t="str">
        <f t="shared" si="294"/>
        <v/>
      </c>
      <c r="O6261" t="str">
        <f t="shared" si="295"/>
        <v/>
      </c>
    </row>
    <row r="6262" spans="1:15" x14ac:dyDescent="0.25">
      <c r="A6262">
        <v>1977</v>
      </c>
      <c r="B6262">
        <v>2</v>
      </c>
      <c r="C6262" s="2">
        <v>0.14027777777777778</v>
      </c>
      <c r="D6262">
        <v>1</v>
      </c>
      <c r="E6262">
        <v>10</v>
      </c>
      <c r="F6262" t="s">
        <v>5751</v>
      </c>
      <c r="G6262" t="s">
        <v>5837</v>
      </c>
      <c r="H6262">
        <v>16</v>
      </c>
      <c r="I6262">
        <v>0</v>
      </c>
      <c r="J6262">
        <v>0.61</v>
      </c>
      <c r="K6262">
        <v>0.74</v>
      </c>
      <c r="L6262">
        <v>4.0999999999999996</v>
      </c>
      <c r="M6262" t="str">
        <f t="shared" si="293"/>
        <v/>
      </c>
      <c r="N6262" s="12" t="str">
        <f t="shared" si="294"/>
        <v/>
      </c>
      <c r="O6262" t="str">
        <f t="shared" si="295"/>
        <v/>
      </c>
    </row>
    <row r="6263" spans="1:15" x14ac:dyDescent="0.25">
      <c r="A6263">
        <v>1977</v>
      </c>
      <c r="B6263">
        <v>2</v>
      </c>
      <c r="C6263" s="2">
        <v>0.13194444444444445</v>
      </c>
      <c r="D6263">
        <v>2</v>
      </c>
      <c r="E6263">
        <v>5</v>
      </c>
      <c r="F6263" t="s">
        <v>5815</v>
      </c>
      <c r="G6263" t="s">
        <v>5796</v>
      </c>
      <c r="H6263">
        <v>16</v>
      </c>
      <c r="I6263">
        <v>0</v>
      </c>
      <c r="J6263">
        <v>0.74</v>
      </c>
      <c r="K6263">
        <v>0.43</v>
      </c>
      <c r="L6263">
        <v>3.8</v>
      </c>
      <c r="M6263" t="str">
        <f t="shared" si="293"/>
        <v/>
      </c>
      <c r="N6263" s="12" t="str">
        <f t="shared" si="294"/>
        <v/>
      </c>
      <c r="O6263" t="str">
        <f t="shared" si="295"/>
        <v/>
      </c>
    </row>
    <row r="6264" spans="1:15" x14ac:dyDescent="0.25">
      <c r="A6264">
        <v>1977</v>
      </c>
      <c r="B6264">
        <v>2</v>
      </c>
      <c r="C6264" s="2">
        <v>0.12361111111111112</v>
      </c>
      <c r="D6264">
        <v>3</v>
      </c>
      <c r="E6264">
        <v>2</v>
      </c>
      <c r="F6264" t="s">
        <v>5743</v>
      </c>
      <c r="G6264" t="s">
        <v>5836</v>
      </c>
      <c r="H6264">
        <v>16</v>
      </c>
      <c r="I6264">
        <v>0</v>
      </c>
      <c r="J6264">
        <v>0.43</v>
      </c>
      <c r="K6264">
        <v>1.6</v>
      </c>
      <c r="L6264">
        <v>4.8</v>
      </c>
      <c r="M6264" t="str">
        <f t="shared" si="293"/>
        <v/>
      </c>
      <c r="N6264" s="12" t="str">
        <f t="shared" si="294"/>
        <v/>
      </c>
      <c r="O6264" t="str">
        <f t="shared" si="295"/>
        <v/>
      </c>
    </row>
    <row r="6265" spans="1:15" x14ac:dyDescent="0.25">
      <c r="A6265">
        <v>1977</v>
      </c>
      <c r="B6265">
        <v>2</v>
      </c>
      <c r="C6265" s="2">
        <v>0.11527777777777777</v>
      </c>
      <c r="D6265">
        <v>1</v>
      </c>
      <c r="E6265">
        <v>10</v>
      </c>
      <c r="F6265" t="s">
        <v>5741</v>
      </c>
      <c r="H6265">
        <v>16</v>
      </c>
      <c r="I6265">
        <v>0</v>
      </c>
      <c r="J6265">
        <v>1.6</v>
      </c>
      <c r="K6265">
        <v>1.93</v>
      </c>
      <c r="L6265">
        <v>5.0999999999999996</v>
      </c>
      <c r="M6265" t="str">
        <f t="shared" si="293"/>
        <v/>
      </c>
      <c r="N6265" s="12" t="str">
        <f t="shared" si="294"/>
        <v/>
      </c>
      <c r="O6265" t="str">
        <f t="shared" si="295"/>
        <v/>
      </c>
    </row>
    <row r="6266" spans="1:15" x14ac:dyDescent="0.25">
      <c r="A6266">
        <v>1977</v>
      </c>
      <c r="B6266">
        <v>2</v>
      </c>
      <c r="C6266" s="2">
        <v>0.10694444444444444</v>
      </c>
      <c r="D6266">
        <v>1</v>
      </c>
      <c r="E6266">
        <v>10</v>
      </c>
      <c r="F6266" t="s">
        <v>5835</v>
      </c>
      <c r="G6266" t="s">
        <v>5834</v>
      </c>
      <c r="H6266">
        <v>16</v>
      </c>
      <c r="I6266">
        <v>0</v>
      </c>
      <c r="J6266">
        <v>1.93</v>
      </c>
      <c r="K6266">
        <v>2.33</v>
      </c>
      <c r="L6266">
        <v>5.5</v>
      </c>
      <c r="M6266" t="str">
        <f t="shared" si="293"/>
        <v/>
      </c>
      <c r="N6266" s="12" t="str">
        <f t="shared" si="294"/>
        <v/>
      </c>
      <c r="O6266" t="str">
        <f t="shared" si="295"/>
        <v/>
      </c>
    </row>
    <row r="6267" spans="1:15" x14ac:dyDescent="0.25">
      <c r="A6267">
        <v>1977</v>
      </c>
      <c r="B6267">
        <v>2</v>
      </c>
      <c r="C6267" s="2">
        <v>9.8611111111111108E-2</v>
      </c>
      <c r="D6267">
        <v>2</v>
      </c>
      <c r="E6267">
        <v>3</v>
      </c>
      <c r="F6267" t="s">
        <v>2196</v>
      </c>
      <c r="G6267" t="s">
        <v>5797</v>
      </c>
      <c r="H6267">
        <v>16</v>
      </c>
      <c r="I6267">
        <v>0</v>
      </c>
      <c r="J6267">
        <v>2.33</v>
      </c>
      <c r="K6267">
        <v>1.62</v>
      </c>
      <c r="L6267">
        <v>4.7</v>
      </c>
      <c r="M6267" t="str">
        <f t="shared" si="293"/>
        <v/>
      </c>
      <c r="N6267" s="12" t="str">
        <f t="shared" si="294"/>
        <v/>
      </c>
      <c r="O6267" t="str">
        <f t="shared" si="295"/>
        <v/>
      </c>
    </row>
    <row r="6268" spans="1:15" x14ac:dyDescent="0.25">
      <c r="A6268">
        <v>1977</v>
      </c>
      <c r="B6268">
        <v>2</v>
      </c>
      <c r="C6268" s="2">
        <v>9.0277777777777776E-2</v>
      </c>
      <c r="D6268">
        <v>3</v>
      </c>
      <c r="E6268">
        <v>3</v>
      </c>
      <c r="F6268" t="s">
        <v>2196</v>
      </c>
      <c r="G6268" t="s">
        <v>5797</v>
      </c>
      <c r="H6268">
        <v>16</v>
      </c>
      <c r="I6268">
        <v>0</v>
      </c>
      <c r="J6268">
        <v>1.62</v>
      </c>
      <c r="K6268">
        <v>7.0000000000000007E-2</v>
      </c>
      <c r="L6268">
        <v>3.3</v>
      </c>
      <c r="M6268" t="str">
        <f t="shared" si="293"/>
        <v/>
      </c>
      <c r="N6268" s="12" t="str">
        <f t="shared" si="294"/>
        <v/>
      </c>
      <c r="O6268" t="str">
        <f t="shared" si="295"/>
        <v/>
      </c>
    </row>
    <row r="6269" spans="1:15" x14ac:dyDescent="0.25">
      <c r="A6269">
        <v>1977</v>
      </c>
      <c r="B6269">
        <v>2</v>
      </c>
      <c r="C6269" s="2">
        <v>7.8472222222222221E-2</v>
      </c>
      <c r="D6269">
        <v>4</v>
      </c>
      <c r="E6269">
        <v>3</v>
      </c>
      <c r="F6269" t="s">
        <v>2196</v>
      </c>
      <c r="G6269" t="s">
        <v>5833</v>
      </c>
      <c r="H6269">
        <v>16</v>
      </c>
      <c r="I6269">
        <v>0</v>
      </c>
      <c r="J6269">
        <v>7.0000000000000007E-2</v>
      </c>
      <c r="K6269">
        <v>0.38</v>
      </c>
      <c r="L6269">
        <v>3.5</v>
      </c>
      <c r="M6269" t="str">
        <f t="shared" si="293"/>
        <v/>
      </c>
      <c r="N6269" s="12" t="str">
        <f t="shared" si="294"/>
        <v/>
      </c>
      <c r="O6269" t="str">
        <f t="shared" si="295"/>
        <v/>
      </c>
    </row>
    <row r="6270" spans="1:15" x14ac:dyDescent="0.25">
      <c r="A6270">
        <v>1977</v>
      </c>
      <c r="B6270">
        <v>2</v>
      </c>
      <c r="C6270" s="2">
        <v>7.0833333333333331E-2</v>
      </c>
      <c r="D6270">
        <v>1</v>
      </c>
      <c r="E6270">
        <v>10</v>
      </c>
      <c r="F6270" t="s">
        <v>5832</v>
      </c>
      <c r="G6270" t="s">
        <v>5831</v>
      </c>
      <c r="H6270">
        <v>16</v>
      </c>
      <c r="I6270">
        <v>0</v>
      </c>
      <c r="J6270">
        <v>-0.38</v>
      </c>
      <c r="K6270">
        <v>-0.06</v>
      </c>
      <c r="L6270">
        <v>3.3</v>
      </c>
      <c r="M6270" t="str">
        <f t="shared" si="293"/>
        <v/>
      </c>
      <c r="N6270" s="12" t="str">
        <f t="shared" si="294"/>
        <v/>
      </c>
      <c r="O6270" t="str">
        <f t="shared" si="295"/>
        <v/>
      </c>
    </row>
    <row r="6271" spans="1:15" x14ac:dyDescent="0.25">
      <c r="A6271">
        <v>1977</v>
      </c>
      <c r="B6271">
        <v>2</v>
      </c>
      <c r="C6271" s="2">
        <v>4.8611111111111112E-2</v>
      </c>
      <c r="D6271">
        <v>1</v>
      </c>
      <c r="E6271">
        <v>10</v>
      </c>
      <c r="F6271" t="s">
        <v>2200</v>
      </c>
      <c r="G6271" t="s">
        <v>5290</v>
      </c>
      <c r="H6271">
        <v>16</v>
      </c>
      <c r="I6271">
        <v>0</v>
      </c>
      <c r="J6271">
        <v>-0.06</v>
      </c>
      <c r="K6271">
        <v>-0.25</v>
      </c>
      <c r="L6271">
        <v>3.3</v>
      </c>
      <c r="M6271" t="str">
        <f t="shared" si="293"/>
        <v/>
      </c>
      <c r="N6271" s="12" t="str">
        <f t="shared" si="294"/>
        <v/>
      </c>
      <c r="O6271" t="str">
        <f t="shared" si="295"/>
        <v/>
      </c>
    </row>
    <row r="6272" spans="1:15" x14ac:dyDescent="0.25">
      <c r="A6272">
        <v>1977</v>
      </c>
      <c r="B6272">
        <v>2</v>
      </c>
      <c r="C6272" s="2">
        <v>3.1944444444444449E-2</v>
      </c>
      <c r="D6272">
        <v>2</v>
      </c>
      <c r="E6272">
        <v>8</v>
      </c>
      <c r="F6272" t="s">
        <v>5309</v>
      </c>
      <c r="G6272" t="s">
        <v>5830</v>
      </c>
      <c r="H6272">
        <v>16</v>
      </c>
      <c r="I6272">
        <v>0</v>
      </c>
      <c r="J6272">
        <v>-0.25</v>
      </c>
      <c r="K6272">
        <v>-1</v>
      </c>
      <c r="L6272">
        <v>3.9</v>
      </c>
      <c r="M6272" t="str">
        <f t="shared" si="293"/>
        <v/>
      </c>
      <c r="N6272" s="12" t="str">
        <f t="shared" si="294"/>
        <v/>
      </c>
      <c r="O6272" t="str">
        <f t="shared" si="295"/>
        <v/>
      </c>
    </row>
    <row r="6273" spans="1:15" x14ac:dyDescent="0.25">
      <c r="A6273">
        <v>1977</v>
      </c>
      <c r="B6273">
        <v>2</v>
      </c>
      <c r="C6273" s="2">
        <v>1.5277777777777777E-2</v>
      </c>
      <c r="D6273">
        <v>3</v>
      </c>
      <c r="E6273">
        <v>8</v>
      </c>
      <c r="F6273" t="s">
        <v>5309</v>
      </c>
      <c r="G6273" t="s">
        <v>5777</v>
      </c>
      <c r="H6273">
        <v>16</v>
      </c>
      <c r="I6273">
        <v>0</v>
      </c>
      <c r="J6273">
        <v>-1</v>
      </c>
      <c r="K6273">
        <v>-1.9</v>
      </c>
      <c r="L6273">
        <v>4.5999999999999996</v>
      </c>
      <c r="M6273" t="str">
        <f t="shared" si="293"/>
        <v/>
      </c>
      <c r="N6273" s="12" t="str">
        <f t="shared" si="294"/>
        <v/>
      </c>
      <c r="O6273" t="str">
        <f t="shared" si="295"/>
        <v/>
      </c>
    </row>
    <row r="6274" spans="1:15" x14ac:dyDescent="0.25">
      <c r="A6274">
        <v>1977</v>
      </c>
      <c r="B6274">
        <v>2</v>
      </c>
      <c r="C6274" s="2">
        <v>1.1805555555555555E-2</v>
      </c>
      <c r="D6274">
        <v>4</v>
      </c>
      <c r="E6274">
        <v>5</v>
      </c>
      <c r="F6274" t="s">
        <v>2160</v>
      </c>
      <c r="G6274" t="s">
        <v>5829</v>
      </c>
      <c r="H6274">
        <v>16</v>
      </c>
      <c r="I6274">
        <v>0</v>
      </c>
      <c r="J6274">
        <v>-1.9</v>
      </c>
      <c r="K6274">
        <v>-0.41</v>
      </c>
      <c r="L6274">
        <v>3.3</v>
      </c>
      <c r="M6274" t="str">
        <f t="shared" si="293"/>
        <v/>
      </c>
      <c r="N6274" s="12" t="str">
        <f t="shared" si="294"/>
        <v/>
      </c>
      <c r="O6274" t="str">
        <f t="shared" si="295"/>
        <v/>
      </c>
    </row>
    <row r="6275" spans="1:15" x14ac:dyDescent="0.25">
      <c r="A6275">
        <v>1977</v>
      </c>
      <c r="B6275">
        <v>2</v>
      </c>
      <c r="C6275" s="2">
        <v>4.8611111111111112E-3</v>
      </c>
      <c r="D6275">
        <v>1</v>
      </c>
      <c r="E6275">
        <v>10</v>
      </c>
      <c r="F6275" t="s">
        <v>5754</v>
      </c>
      <c r="G6275" t="s">
        <v>5828</v>
      </c>
      <c r="H6275">
        <v>16</v>
      </c>
      <c r="I6275">
        <v>0</v>
      </c>
      <c r="J6275">
        <v>0.41</v>
      </c>
      <c r="K6275">
        <v>2.13</v>
      </c>
      <c r="L6275">
        <v>3</v>
      </c>
      <c r="M6275" t="str">
        <f t="shared" si="293"/>
        <v/>
      </c>
      <c r="N6275" s="12" t="str">
        <f t="shared" si="294"/>
        <v/>
      </c>
      <c r="O6275" t="str">
        <f t="shared" si="295"/>
        <v/>
      </c>
    </row>
    <row r="6276" spans="1:15" x14ac:dyDescent="0.25">
      <c r="A6276">
        <v>1977</v>
      </c>
      <c r="G6276" t="s">
        <v>363</v>
      </c>
      <c r="H6276">
        <v>16</v>
      </c>
      <c r="I6276">
        <v>0</v>
      </c>
      <c r="J6276">
        <v>2.13</v>
      </c>
      <c r="K6276">
        <v>0</v>
      </c>
      <c r="M6276" t="str">
        <f t="shared" ref="M6276:M6339" si="296">IF(AND(H6276=H6275,I6276=I6275),"",$B6276)</f>
        <v/>
      </c>
      <c r="N6276" s="12" t="str">
        <f t="shared" ref="N6276:N6339" si="297">IF(NOT(ISNUMBER(M6276)),"",
IF(AND($C6276=0.625,$B6276=1),TIME(0,0,0),
(($C$3-C6276)+0.625*(B6276-1))/60))</f>
        <v/>
      </c>
      <c r="O6276" t="str">
        <f t="shared" ref="O6276:O6339" si="298">IF(N6276&lt;&gt;"",ABS(H6276-I6276),"")</f>
        <v/>
      </c>
    </row>
    <row r="6277" spans="1:15" x14ac:dyDescent="0.25">
      <c r="A6277">
        <v>1977</v>
      </c>
      <c r="B6277">
        <v>3</v>
      </c>
      <c r="C6277" s="2">
        <v>0.625</v>
      </c>
      <c r="G6277" t="s">
        <v>5827</v>
      </c>
      <c r="H6277">
        <v>16</v>
      </c>
      <c r="I6277">
        <v>0</v>
      </c>
      <c r="J6277">
        <v>0</v>
      </c>
      <c r="K6277">
        <v>0.48</v>
      </c>
      <c r="L6277">
        <v>3.3</v>
      </c>
      <c r="M6277" t="str">
        <f t="shared" si="296"/>
        <v/>
      </c>
      <c r="N6277" s="12" t="str">
        <f t="shared" si="297"/>
        <v/>
      </c>
      <c r="O6277" t="str">
        <f t="shared" si="298"/>
        <v/>
      </c>
    </row>
    <row r="6278" spans="1:15" x14ac:dyDescent="0.25">
      <c r="A6278">
        <v>1977</v>
      </c>
      <c r="B6278">
        <v>3</v>
      </c>
      <c r="C6278" s="2">
        <v>0.61041666666666672</v>
      </c>
      <c r="D6278">
        <v>1</v>
      </c>
      <c r="E6278">
        <v>10</v>
      </c>
      <c r="F6278" t="s">
        <v>5806</v>
      </c>
      <c r="G6278" t="s">
        <v>5796</v>
      </c>
      <c r="H6278">
        <v>16</v>
      </c>
      <c r="I6278">
        <v>0</v>
      </c>
      <c r="J6278">
        <v>0.48</v>
      </c>
      <c r="K6278">
        <v>0.34</v>
      </c>
      <c r="L6278">
        <v>3.1</v>
      </c>
      <c r="M6278" t="str">
        <f t="shared" si="296"/>
        <v/>
      </c>
      <c r="N6278" s="12" t="str">
        <f t="shared" si="297"/>
        <v/>
      </c>
      <c r="O6278" t="str">
        <f t="shared" si="298"/>
        <v/>
      </c>
    </row>
    <row r="6279" spans="1:15" x14ac:dyDescent="0.25">
      <c r="A6279">
        <v>1977</v>
      </c>
      <c r="B6279">
        <v>3</v>
      </c>
      <c r="C6279" s="2">
        <v>0.59583333333333333</v>
      </c>
      <c r="D6279">
        <v>2</v>
      </c>
      <c r="E6279">
        <v>7</v>
      </c>
      <c r="F6279" t="s">
        <v>5816</v>
      </c>
      <c r="G6279" t="s">
        <v>5797</v>
      </c>
      <c r="H6279">
        <v>16</v>
      </c>
      <c r="I6279">
        <v>0</v>
      </c>
      <c r="J6279">
        <v>0.34</v>
      </c>
      <c r="K6279">
        <v>-0.36</v>
      </c>
      <c r="L6279">
        <v>2.6</v>
      </c>
      <c r="M6279" t="str">
        <f t="shared" si="296"/>
        <v/>
      </c>
      <c r="N6279" s="12" t="str">
        <f t="shared" si="297"/>
        <v/>
      </c>
      <c r="O6279" t="str">
        <f t="shared" si="298"/>
        <v/>
      </c>
    </row>
    <row r="6280" spans="1:15" x14ac:dyDescent="0.25">
      <c r="A6280">
        <v>1977</v>
      </c>
      <c r="B6280">
        <v>3</v>
      </c>
      <c r="C6280" s="2">
        <v>0.58124999999999993</v>
      </c>
      <c r="D6280">
        <v>3</v>
      </c>
      <c r="E6280">
        <v>7</v>
      </c>
      <c r="F6280" t="s">
        <v>5816</v>
      </c>
      <c r="G6280" t="s">
        <v>5826</v>
      </c>
      <c r="H6280">
        <v>16</v>
      </c>
      <c r="I6280">
        <v>0</v>
      </c>
      <c r="J6280">
        <v>-0.36</v>
      </c>
      <c r="K6280">
        <v>1.53</v>
      </c>
      <c r="L6280">
        <v>4</v>
      </c>
      <c r="M6280" t="str">
        <f t="shared" si="296"/>
        <v/>
      </c>
      <c r="N6280" s="12" t="str">
        <f t="shared" si="297"/>
        <v/>
      </c>
      <c r="O6280" t="str">
        <f t="shared" si="298"/>
        <v/>
      </c>
    </row>
    <row r="6281" spans="1:15" x14ac:dyDescent="0.25">
      <c r="A6281">
        <v>1977</v>
      </c>
      <c r="B6281">
        <v>3</v>
      </c>
      <c r="C6281" s="2">
        <v>0.56666666666666665</v>
      </c>
      <c r="D6281">
        <v>1</v>
      </c>
      <c r="E6281">
        <v>10</v>
      </c>
      <c r="F6281" t="s">
        <v>5786</v>
      </c>
      <c r="G6281" t="s">
        <v>5825</v>
      </c>
      <c r="H6281">
        <v>16</v>
      </c>
      <c r="I6281">
        <v>0</v>
      </c>
      <c r="J6281">
        <v>1.53</v>
      </c>
      <c r="K6281">
        <v>1.93</v>
      </c>
      <c r="L6281">
        <v>4.3</v>
      </c>
      <c r="M6281" t="str">
        <f t="shared" si="296"/>
        <v/>
      </c>
      <c r="N6281" s="12" t="str">
        <f t="shared" si="297"/>
        <v/>
      </c>
      <c r="O6281" t="str">
        <f t="shared" si="298"/>
        <v/>
      </c>
    </row>
    <row r="6282" spans="1:15" x14ac:dyDescent="0.25">
      <c r="A6282">
        <v>1977</v>
      </c>
      <c r="B6282">
        <v>3</v>
      </c>
      <c r="C6282" s="2">
        <v>0.55208333333333337</v>
      </c>
      <c r="D6282">
        <v>2</v>
      </c>
      <c r="E6282">
        <v>3</v>
      </c>
      <c r="F6282" t="s">
        <v>5824</v>
      </c>
      <c r="G6282" t="s">
        <v>5823</v>
      </c>
      <c r="H6282">
        <v>16</v>
      </c>
      <c r="I6282">
        <v>0</v>
      </c>
      <c r="J6282">
        <v>1.93</v>
      </c>
      <c r="K6282">
        <v>1.36</v>
      </c>
      <c r="L6282">
        <v>3.7</v>
      </c>
      <c r="M6282" t="str">
        <f t="shared" si="296"/>
        <v/>
      </c>
      <c r="N6282" s="12" t="str">
        <f t="shared" si="297"/>
        <v/>
      </c>
      <c r="O6282" t="str">
        <f t="shared" si="298"/>
        <v/>
      </c>
    </row>
    <row r="6283" spans="1:15" x14ac:dyDescent="0.25">
      <c r="A6283">
        <v>1977</v>
      </c>
      <c r="B6283">
        <v>3</v>
      </c>
      <c r="C6283" s="2">
        <v>0.53749999999999998</v>
      </c>
      <c r="D6283">
        <v>3</v>
      </c>
      <c r="E6283">
        <v>2</v>
      </c>
      <c r="F6283" t="s">
        <v>5767</v>
      </c>
      <c r="G6283" t="s">
        <v>5789</v>
      </c>
      <c r="H6283">
        <v>16</v>
      </c>
      <c r="I6283">
        <v>0</v>
      </c>
      <c r="J6283">
        <v>1.36</v>
      </c>
      <c r="K6283">
        <v>-0.26</v>
      </c>
      <c r="L6283">
        <v>2.4</v>
      </c>
      <c r="M6283" t="str">
        <f t="shared" si="296"/>
        <v/>
      </c>
      <c r="N6283" s="12" t="str">
        <f t="shared" si="297"/>
        <v/>
      </c>
      <c r="O6283" t="str">
        <f t="shared" si="298"/>
        <v/>
      </c>
    </row>
    <row r="6284" spans="1:15" x14ac:dyDescent="0.25">
      <c r="A6284">
        <v>1977</v>
      </c>
      <c r="B6284">
        <v>3</v>
      </c>
      <c r="C6284" s="2">
        <v>0.5229166666666667</v>
      </c>
      <c r="D6284">
        <v>4</v>
      </c>
      <c r="E6284">
        <v>2</v>
      </c>
      <c r="F6284" t="s">
        <v>5767</v>
      </c>
      <c r="G6284" t="s">
        <v>5822</v>
      </c>
      <c r="H6284">
        <v>16</v>
      </c>
      <c r="I6284">
        <v>0</v>
      </c>
      <c r="J6284">
        <v>-0.26</v>
      </c>
      <c r="K6284">
        <v>0.14000000000000001</v>
      </c>
      <c r="L6284">
        <v>2.6</v>
      </c>
      <c r="M6284" t="str">
        <f t="shared" si="296"/>
        <v/>
      </c>
      <c r="N6284" s="12" t="str">
        <f t="shared" si="297"/>
        <v/>
      </c>
      <c r="O6284" t="str">
        <f t="shared" si="298"/>
        <v/>
      </c>
    </row>
    <row r="6285" spans="1:15" x14ac:dyDescent="0.25">
      <c r="A6285">
        <v>1977</v>
      </c>
      <c r="B6285">
        <v>3</v>
      </c>
      <c r="C6285" s="2">
        <v>0.50486111111111109</v>
      </c>
      <c r="D6285">
        <v>1</v>
      </c>
      <c r="E6285">
        <v>10</v>
      </c>
      <c r="F6285" t="s">
        <v>4959</v>
      </c>
      <c r="G6285" t="s">
        <v>5821</v>
      </c>
      <c r="H6285">
        <v>16</v>
      </c>
      <c r="I6285">
        <v>0</v>
      </c>
      <c r="J6285">
        <v>-0.14000000000000001</v>
      </c>
      <c r="K6285">
        <v>-0.66</v>
      </c>
      <c r="L6285">
        <v>2.9</v>
      </c>
      <c r="M6285" t="str">
        <f t="shared" si="296"/>
        <v/>
      </c>
      <c r="N6285" s="12" t="str">
        <f t="shared" si="297"/>
        <v/>
      </c>
      <c r="O6285" t="str">
        <f t="shared" si="298"/>
        <v/>
      </c>
    </row>
    <row r="6286" spans="1:15" x14ac:dyDescent="0.25">
      <c r="A6286">
        <v>1977</v>
      </c>
      <c r="B6286">
        <v>3</v>
      </c>
      <c r="C6286" s="2">
        <v>0.48749999999999999</v>
      </c>
      <c r="D6286">
        <v>2</v>
      </c>
      <c r="E6286">
        <v>10</v>
      </c>
      <c r="F6286" t="s">
        <v>4959</v>
      </c>
      <c r="G6286" t="s">
        <v>5357</v>
      </c>
      <c r="H6286">
        <v>16</v>
      </c>
      <c r="I6286">
        <v>0</v>
      </c>
      <c r="J6286">
        <v>-0.66</v>
      </c>
      <c r="K6286">
        <v>-0.56999999999999995</v>
      </c>
      <c r="L6286">
        <v>2.8</v>
      </c>
      <c r="M6286" t="str">
        <f t="shared" si="296"/>
        <v/>
      </c>
      <c r="N6286" s="12" t="str">
        <f t="shared" si="297"/>
        <v/>
      </c>
      <c r="O6286" t="str">
        <f t="shared" si="298"/>
        <v/>
      </c>
    </row>
    <row r="6287" spans="1:15" x14ac:dyDescent="0.25">
      <c r="A6287">
        <v>1977</v>
      </c>
      <c r="B6287">
        <v>3</v>
      </c>
      <c r="C6287" s="2">
        <v>0.47013888888888888</v>
      </c>
      <c r="D6287">
        <v>3</v>
      </c>
      <c r="E6287">
        <v>4</v>
      </c>
      <c r="F6287" t="s">
        <v>2160</v>
      </c>
      <c r="G6287" t="s">
        <v>5820</v>
      </c>
      <c r="H6287">
        <v>16</v>
      </c>
      <c r="I6287">
        <v>0</v>
      </c>
      <c r="J6287">
        <v>-0.56999999999999995</v>
      </c>
      <c r="K6287">
        <v>1.27</v>
      </c>
      <c r="L6287">
        <v>1.6</v>
      </c>
      <c r="M6287" t="str">
        <f t="shared" si="296"/>
        <v/>
      </c>
      <c r="N6287" s="12" t="str">
        <f t="shared" si="297"/>
        <v/>
      </c>
      <c r="O6287" t="str">
        <f t="shared" si="298"/>
        <v/>
      </c>
    </row>
    <row r="6288" spans="1:15" x14ac:dyDescent="0.25">
      <c r="A6288">
        <v>1977</v>
      </c>
      <c r="B6288">
        <v>3</v>
      </c>
      <c r="C6288" s="2">
        <v>0.45277777777777778</v>
      </c>
      <c r="D6288">
        <v>1</v>
      </c>
      <c r="E6288">
        <v>10</v>
      </c>
      <c r="F6288" t="s">
        <v>2168</v>
      </c>
      <c r="G6288" t="s">
        <v>5812</v>
      </c>
      <c r="H6288">
        <v>16</v>
      </c>
      <c r="I6288">
        <v>0</v>
      </c>
      <c r="J6288">
        <v>1.27</v>
      </c>
      <c r="K6288">
        <v>1.67</v>
      </c>
      <c r="L6288">
        <v>1.4</v>
      </c>
      <c r="M6288" t="str">
        <f t="shared" si="296"/>
        <v/>
      </c>
      <c r="N6288" s="12" t="str">
        <f t="shared" si="297"/>
        <v/>
      </c>
      <c r="O6288" t="str">
        <f t="shared" si="298"/>
        <v/>
      </c>
    </row>
    <row r="6289" spans="1:15" x14ac:dyDescent="0.25">
      <c r="A6289">
        <v>1977</v>
      </c>
      <c r="B6289">
        <v>3</v>
      </c>
      <c r="C6289" s="2">
        <v>0.43541666666666662</v>
      </c>
      <c r="D6289">
        <v>2</v>
      </c>
      <c r="E6289">
        <v>3</v>
      </c>
      <c r="F6289" t="s">
        <v>2114</v>
      </c>
      <c r="G6289" t="s">
        <v>5819</v>
      </c>
      <c r="H6289">
        <v>16</v>
      </c>
      <c r="I6289">
        <v>0</v>
      </c>
      <c r="J6289">
        <v>1.67</v>
      </c>
      <c r="K6289">
        <v>1.0900000000000001</v>
      </c>
      <c r="L6289">
        <v>1.6</v>
      </c>
      <c r="M6289" t="str">
        <f t="shared" si="296"/>
        <v/>
      </c>
      <c r="N6289" s="12" t="str">
        <f t="shared" si="297"/>
        <v/>
      </c>
      <c r="O6289" t="str">
        <f t="shared" si="298"/>
        <v/>
      </c>
    </row>
    <row r="6290" spans="1:15" x14ac:dyDescent="0.25">
      <c r="A6290">
        <v>1977</v>
      </c>
      <c r="B6290">
        <v>3</v>
      </c>
      <c r="C6290" s="2">
        <v>0.41805555555555557</v>
      </c>
      <c r="D6290">
        <v>3</v>
      </c>
      <c r="E6290">
        <v>2</v>
      </c>
      <c r="F6290" t="s">
        <v>2264</v>
      </c>
      <c r="G6290" t="s">
        <v>5818</v>
      </c>
      <c r="H6290">
        <v>16</v>
      </c>
      <c r="I6290">
        <v>0</v>
      </c>
      <c r="J6290">
        <v>1.0900000000000001</v>
      </c>
      <c r="K6290">
        <v>-0.46</v>
      </c>
      <c r="L6290">
        <v>2.4</v>
      </c>
      <c r="M6290" t="str">
        <f t="shared" si="296"/>
        <v/>
      </c>
      <c r="N6290" s="12" t="str">
        <f t="shared" si="297"/>
        <v/>
      </c>
      <c r="O6290" t="str">
        <f t="shared" si="298"/>
        <v/>
      </c>
    </row>
    <row r="6291" spans="1:15" x14ac:dyDescent="0.25">
      <c r="A6291">
        <v>1977</v>
      </c>
      <c r="B6291">
        <v>3</v>
      </c>
      <c r="C6291" s="2">
        <v>0.40069444444444446</v>
      </c>
      <c r="D6291">
        <v>4</v>
      </c>
      <c r="E6291">
        <v>1</v>
      </c>
      <c r="F6291" t="s">
        <v>2266</v>
      </c>
      <c r="G6291" t="s">
        <v>5817</v>
      </c>
      <c r="H6291">
        <v>16</v>
      </c>
      <c r="I6291">
        <v>0</v>
      </c>
      <c r="J6291">
        <v>-0.46</v>
      </c>
      <c r="K6291">
        <v>-0.67</v>
      </c>
      <c r="L6291">
        <v>2.5</v>
      </c>
      <c r="M6291" t="str">
        <f t="shared" si="296"/>
        <v/>
      </c>
      <c r="N6291" s="12" t="str">
        <f t="shared" si="297"/>
        <v/>
      </c>
      <c r="O6291" t="str">
        <f t="shared" si="298"/>
        <v/>
      </c>
    </row>
    <row r="6292" spans="1:15" x14ac:dyDescent="0.25">
      <c r="A6292">
        <v>1977</v>
      </c>
      <c r="B6292">
        <v>3</v>
      </c>
      <c r="C6292" s="2">
        <v>0.37986111111111115</v>
      </c>
      <c r="D6292">
        <v>1</v>
      </c>
      <c r="E6292">
        <v>10</v>
      </c>
      <c r="F6292" t="s">
        <v>5816</v>
      </c>
      <c r="G6292" t="s">
        <v>5798</v>
      </c>
      <c r="H6292">
        <v>16</v>
      </c>
      <c r="I6292">
        <v>0</v>
      </c>
      <c r="J6292">
        <v>0.67</v>
      </c>
      <c r="K6292">
        <v>0.67</v>
      </c>
      <c r="L6292">
        <v>2.4</v>
      </c>
      <c r="M6292" t="str">
        <f t="shared" si="296"/>
        <v/>
      </c>
      <c r="N6292" s="12" t="str">
        <f t="shared" si="297"/>
        <v/>
      </c>
      <c r="O6292" t="str">
        <f t="shared" si="298"/>
        <v/>
      </c>
    </row>
    <row r="6293" spans="1:15" x14ac:dyDescent="0.25">
      <c r="A6293">
        <v>1977</v>
      </c>
      <c r="B6293">
        <v>3</v>
      </c>
      <c r="C6293" s="2">
        <v>0.36319444444444443</v>
      </c>
      <c r="D6293">
        <v>2</v>
      </c>
      <c r="E6293">
        <v>6</v>
      </c>
      <c r="F6293" t="s">
        <v>5815</v>
      </c>
      <c r="G6293" t="s">
        <v>5814</v>
      </c>
      <c r="H6293">
        <v>16</v>
      </c>
      <c r="I6293">
        <v>0</v>
      </c>
      <c r="J6293">
        <v>0.67</v>
      </c>
      <c r="K6293">
        <v>0.63</v>
      </c>
      <c r="L6293">
        <v>2.2999999999999998</v>
      </c>
      <c r="M6293" t="str">
        <f t="shared" si="296"/>
        <v/>
      </c>
      <c r="N6293" s="12" t="str">
        <f t="shared" si="297"/>
        <v/>
      </c>
      <c r="O6293" t="str">
        <f t="shared" si="298"/>
        <v/>
      </c>
    </row>
    <row r="6294" spans="1:15" x14ac:dyDescent="0.25">
      <c r="A6294">
        <v>1977</v>
      </c>
      <c r="B6294">
        <v>3</v>
      </c>
      <c r="C6294" s="2">
        <v>0.34652777777777777</v>
      </c>
      <c r="D6294">
        <v>3</v>
      </c>
      <c r="E6294">
        <v>1</v>
      </c>
      <c r="F6294" t="s">
        <v>5770</v>
      </c>
      <c r="G6294" t="s">
        <v>5758</v>
      </c>
      <c r="H6294">
        <v>16</v>
      </c>
      <c r="I6294">
        <v>0</v>
      </c>
      <c r="J6294">
        <v>0.63</v>
      </c>
      <c r="K6294">
        <v>-1.04</v>
      </c>
      <c r="L6294">
        <v>1.3</v>
      </c>
      <c r="M6294" t="str">
        <f t="shared" si="296"/>
        <v/>
      </c>
      <c r="N6294" s="12" t="str">
        <f t="shared" si="297"/>
        <v/>
      </c>
      <c r="O6294" t="str">
        <f t="shared" si="298"/>
        <v/>
      </c>
    </row>
    <row r="6295" spans="1:15" x14ac:dyDescent="0.25">
      <c r="A6295">
        <v>1977</v>
      </c>
      <c r="B6295">
        <v>3</v>
      </c>
      <c r="C6295" s="2">
        <v>0.3298611111111111</v>
      </c>
      <c r="D6295">
        <v>4</v>
      </c>
      <c r="E6295">
        <v>1</v>
      </c>
      <c r="F6295" t="s">
        <v>5770</v>
      </c>
      <c r="G6295" t="s">
        <v>5813</v>
      </c>
      <c r="H6295">
        <v>16</v>
      </c>
      <c r="I6295">
        <v>0</v>
      </c>
      <c r="J6295">
        <v>-1.04</v>
      </c>
      <c r="K6295">
        <v>-1.99</v>
      </c>
      <c r="L6295">
        <v>1</v>
      </c>
      <c r="M6295" t="str">
        <f t="shared" si="296"/>
        <v/>
      </c>
      <c r="N6295" s="12" t="str">
        <f t="shared" si="297"/>
        <v/>
      </c>
      <c r="O6295" t="str">
        <f t="shared" si="298"/>
        <v/>
      </c>
    </row>
    <row r="6296" spans="1:15" x14ac:dyDescent="0.25">
      <c r="A6296">
        <v>1977</v>
      </c>
      <c r="B6296">
        <v>3</v>
      </c>
      <c r="C6296" s="2">
        <v>0.31111111111111112</v>
      </c>
      <c r="D6296">
        <v>1</v>
      </c>
      <c r="E6296">
        <v>10</v>
      </c>
      <c r="F6296" t="s">
        <v>2222</v>
      </c>
      <c r="G6296" t="s">
        <v>5812</v>
      </c>
      <c r="H6296">
        <v>16</v>
      </c>
      <c r="I6296">
        <v>0</v>
      </c>
      <c r="J6296">
        <v>1.99</v>
      </c>
      <c r="K6296">
        <v>2.4</v>
      </c>
      <c r="L6296">
        <v>0.8</v>
      </c>
      <c r="M6296" t="str">
        <f t="shared" si="296"/>
        <v/>
      </c>
      <c r="N6296" s="12" t="str">
        <f t="shared" si="297"/>
        <v/>
      </c>
      <c r="O6296" t="str">
        <f t="shared" si="298"/>
        <v/>
      </c>
    </row>
    <row r="6297" spans="1:15" x14ac:dyDescent="0.25">
      <c r="A6297">
        <v>1977</v>
      </c>
      <c r="B6297">
        <v>3</v>
      </c>
      <c r="C6297" s="2">
        <v>0.29583333333333334</v>
      </c>
      <c r="D6297">
        <v>2</v>
      </c>
      <c r="E6297">
        <v>3</v>
      </c>
      <c r="F6297" t="s">
        <v>5767</v>
      </c>
      <c r="G6297" t="s">
        <v>5811</v>
      </c>
      <c r="H6297">
        <v>16</v>
      </c>
      <c r="I6297">
        <v>0</v>
      </c>
      <c r="J6297">
        <v>2.4</v>
      </c>
      <c r="K6297">
        <v>3.64</v>
      </c>
      <c r="L6297">
        <v>0.5</v>
      </c>
      <c r="M6297" t="str">
        <f t="shared" si="296"/>
        <v/>
      </c>
      <c r="N6297" s="12" t="str">
        <f t="shared" si="297"/>
        <v/>
      </c>
      <c r="O6297" t="str">
        <f t="shared" si="298"/>
        <v/>
      </c>
    </row>
    <row r="6298" spans="1:15" x14ac:dyDescent="0.25">
      <c r="A6298">
        <v>1977</v>
      </c>
      <c r="B6298">
        <v>3</v>
      </c>
      <c r="C6298" s="2">
        <v>0.28055555555555556</v>
      </c>
      <c r="D6298">
        <v>1</v>
      </c>
      <c r="E6298">
        <v>10</v>
      </c>
      <c r="F6298" t="s">
        <v>5810</v>
      </c>
      <c r="G6298" t="s">
        <v>5809</v>
      </c>
      <c r="H6298">
        <v>16</v>
      </c>
      <c r="I6298">
        <v>0</v>
      </c>
      <c r="J6298">
        <v>3.64</v>
      </c>
      <c r="K6298">
        <v>2.56</v>
      </c>
      <c r="L6298">
        <v>0.7</v>
      </c>
      <c r="M6298" t="str">
        <f t="shared" si="296"/>
        <v/>
      </c>
      <c r="N6298" s="12" t="str">
        <f t="shared" si="297"/>
        <v/>
      </c>
      <c r="O6298" t="str">
        <f t="shared" si="298"/>
        <v/>
      </c>
    </row>
    <row r="6299" spans="1:15" x14ac:dyDescent="0.25">
      <c r="A6299">
        <v>1977</v>
      </c>
      <c r="B6299">
        <v>3</v>
      </c>
      <c r="C6299" s="2">
        <v>0.26527777777777778</v>
      </c>
      <c r="D6299">
        <v>2</v>
      </c>
      <c r="E6299">
        <v>14</v>
      </c>
      <c r="F6299" t="s">
        <v>5743</v>
      </c>
      <c r="G6299" t="s">
        <v>5808</v>
      </c>
      <c r="H6299">
        <v>16</v>
      </c>
      <c r="I6299">
        <v>0</v>
      </c>
      <c r="J6299">
        <v>2.56</v>
      </c>
      <c r="K6299">
        <v>1.88</v>
      </c>
      <c r="L6299">
        <v>0.8</v>
      </c>
      <c r="M6299" t="str">
        <f t="shared" si="296"/>
        <v/>
      </c>
      <c r="N6299" s="12" t="str">
        <f t="shared" si="297"/>
        <v/>
      </c>
      <c r="O6299" t="str">
        <f t="shared" si="298"/>
        <v/>
      </c>
    </row>
    <row r="6300" spans="1:15" x14ac:dyDescent="0.25">
      <c r="A6300">
        <v>1977</v>
      </c>
      <c r="B6300">
        <v>3</v>
      </c>
      <c r="C6300" s="2">
        <v>0.25</v>
      </c>
      <c r="D6300">
        <v>3</v>
      </c>
      <c r="E6300">
        <v>14</v>
      </c>
      <c r="F6300" t="s">
        <v>5743</v>
      </c>
      <c r="G6300" t="s">
        <v>5807</v>
      </c>
      <c r="H6300">
        <v>16</v>
      </c>
      <c r="I6300">
        <v>0</v>
      </c>
      <c r="J6300">
        <v>1.88</v>
      </c>
      <c r="K6300">
        <v>2</v>
      </c>
      <c r="L6300">
        <v>0.7</v>
      </c>
      <c r="M6300" t="str">
        <f t="shared" si="296"/>
        <v/>
      </c>
      <c r="N6300" s="12" t="str">
        <f t="shared" si="297"/>
        <v/>
      </c>
      <c r="O6300" t="str">
        <f t="shared" si="298"/>
        <v/>
      </c>
    </row>
    <row r="6301" spans="1:15" x14ac:dyDescent="0.25">
      <c r="A6301">
        <v>1977</v>
      </c>
      <c r="B6301">
        <v>3</v>
      </c>
      <c r="C6301" s="2">
        <v>0.23472222222222219</v>
      </c>
      <c r="D6301">
        <v>4</v>
      </c>
      <c r="E6301">
        <v>4</v>
      </c>
      <c r="F6301" t="s">
        <v>5806</v>
      </c>
      <c r="G6301" t="s">
        <v>5805</v>
      </c>
      <c r="H6301">
        <v>19</v>
      </c>
      <c r="I6301">
        <v>0</v>
      </c>
      <c r="J6301">
        <v>2</v>
      </c>
      <c r="K6301">
        <v>3</v>
      </c>
      <c r="L6301">
        <v>0.5</v>
      </c>
      <c r="M6301">
        <f t="shared" si="296"/>
        <v>3</v>
      </c>
      <c r="N6301" s="12">
        <f t="shared" si="297"/>
        <v>2.7337962962962967E-2</v>
      </c>
      <c r="O6301">
        <f t="shared" si="298"/>
        <v>19</v>
      </c>
    </row>
    <row r="6302" spans="1:15" x14ac:dyDescent="0.25">
      <c r="A6302">
        <v>1977</v>
      </c>
      <c r="B6302">
        <v>3</v>
      </c>
      <c r="C6302" s="2">
        <v>0.21944444444444444</v>
      </c>
      <c r="G6302" t="s">
        <v>5804</v>
      </c>
      <c r="H6302">
        <v>19</v>
      </c>
      <c r="I6302">
        <v>0</v>
      </c>
      <c r="J6302">
        <v>0</v>
      </c>
      <c r="K6302">
        <v>1.07</v>
      </c>
      <c r="L6302">
        <v>0.7</v>
      </c>
      <c r="M6302" t="str">
        <f t="shared" si="296"/>
        <v/>
      </c>
      <c r="N6302" s="12" t="str">
        <f t="shared" si="297"/>
        <v/>
      </c>
      <c r="O6302" t="str">
        <f t="shared" si="298"/>
        <v/>
      </c>
    </row>
    <row r="6303" spans="1:15" x14ac:dyDescent="0.25">
      <c r="A6303">
        <v>1977</v>
      </c>
      <c r="B6303">
        <v>3</v>
      </c>
      <c r="C6303" s="2">
        <v>0.21180555555555555</v>
      </c>
      <c r="D6303">
        <v>1</v>
      </c>
      <c r="E6303">
        <v>10</v>
      </c>
      <c r="F6303" t="s">
        <v>5760</v>
      </c>
      <c r="G6303" t="s">
        <v>5771</v>
      </c>
      <c r="H6303">
        <v>19</v>
      </c>
      <c r="I6303">
        <v>0</v>
      </c>
      <c r="J6303">
        <v>1.07</v>
      </c>
      <c r="K6303">
        <v>0.53</v>
      </c>
      <c r="L6303">
        <v>0.6</v>
      </c>
      <c r="M6303" t="str">
        <f t="shared" si="296"/>
        <v/>
      </c>
      <c r="N6303" s="12" t="str">
        <f t="shared" si="297"/>
        <v/>
      </c>
      <c r="O6303" t="str">
        <f t="shared" si="298"/>
        <v/>
      </c>
    </row>
    <row r="6304" spans="1:15" x14ac:dyDescent="0.25">
      <c r="A6304">
        <v>1977</v>
      </c>
      <c r="B6304">
        <v>3</v>
      </c>
      <c r="C6304" s="2">
        <v>0.19930555555555554</v>
      </c>
      <c r="D6304">
        <v>2</v>
      </c>
      <c r="E6304">
        <v>10</v>
      </c>
      <c r="F6304" t="s">
        <v>5760</v>
      </c>
      <c r="G6304" t="s">
        <v>5768</v>
      </c>
      <c r="H6304">
        <v>19</v>
      </c>
      <c r="I6304">
        <v>0</v>
      </c>
      <c r="J6304">
        <v>0.53</v>
      </c>
      <c r="K6304">
        <v>-0.16</v>
      </c>
      <c r="L6304">
        <v>0.4</v>
      </c>
      <c r="M6304" t="str">
        <f t="shared" si="296"/>
        <v/>
      </c>
      <c r="N6304" s="12" t="str">
        <f t="shared" si="297"/>
        <v/>
      </c>
      <c r="O6304" t="str">
        <f t="shared" si="298"/>
        <v/>
      </c>
    </row>
    <row r="6305" spans="1:15" x14ac:dyDescent="0.25">
      <c r="A6305">
        <v>1977</v>
      </c>
      <c r="B6305">
        <v>3</v>
      </c>
      <c r="C6305" s="2">
        <v>0.18680555555555556</v>
      </c>
      <c r="D6305">
        <v>3</v>
      </c>
      <c r="E6305">
        <v>10</v>
      </c>
      <c r="F6305" t="s">
        <v>5760</v>
      </c>
      <c r="G6305" t="s">
        <v>5768</v>
      </c>
      <c r="H6305">
        <v>19</v>
      </c>
      <c r="I6305">
        <v>0</v>
      </c>
      <c r="J6305">
        <v>-0.16</v>
      </c>
      <c r="K6305">
        <v>-1.24</v>
      </c>
      <c r="L6305">
        <v>0.3</v>
      </c>
      <c r="M6305" t="str">
        <f t="shared" si="296"/>
        <v/>
      </c>
      <c r="N6305" s="12" t="str">
        <f t="shared" si="297"/>
        <v/>
      </c>
      <c r="O6305" t="str">
        <f t="shared" si="298"/>
        <v/>
      </c>
    </row>
    <row r="6306" spans="1:15" x14ac:dyDescent="0.25">
      <c r="A6306">
        <v>1977</v>
      </c>
      <c r="B6306">
        <v>3</v>
      </c>
      <c r="C6306" s="2">
        <v>0.17430555555555557</v>
      </c>
      <c r="D6306">
        <v>4</v>
      </c>
      <c r="E6306">
        <v>10</v>
      </c>
      <c r="F6306" t="s">
        <v>5760</v>
      </c>
      <c r="H6306">
        <v>19</v>
      </c>
      <c r="I6306">
        <v>0</v>
      </c>
      <c r="J6306">
        <v>-1.24</v>
      </c>
      <c r="K6306">
        <v>1.4</v>
      </c>
      <c r="L6306">
        <v>0.7</v>
      </c>
      <c r="M6306" t="str">
        <f t="shared" si="296"/>
        <v/>
      </c>
      <c r="N6306" s="12" t="str">
        <f t="shared" si="297"/>
        <v/>
      </c>
      <c r="O6306" t="str">
        <f t="shared" si="298"/>
        <v/>
      </c>
    </row>
    <row r="6307" spans="1:15" x14ac:dyDescent="0.25">
      <c r="A6307">
        <v>1977</v>
      </c>
      <c r="B6307">
        <v>3</v>
      </c>
      <c r="C6307" s="2">
        <v>0.16180555555555556</v>
      </c>
      <c r="D6307">
        <v>1</v>
      </c>
      <c r="E6307">
        <v>10</v>
      </c>
      <c r="F6307" t="s">
        <v>5784</v>
      </c>
      <c r="G6307" t="s">
        <v>5803</v>
      </c>
      <c r="H6307">
        <v>19</v>
      </c>
      <c r="I6307">
        <v>0</v>
      </c>
      <c r="J6307">
        <v>1.4</v>
      </c>
      <c r="K6307">
        <v>0.99</v>
      </c>
      <c r="L6307">
        <v>0.5</v>
      </c>
      <c r="M6307" t="str">
        <f t="shared" si="296"/>
        <v/>
      </c>
      <c r="N6307" s="12" t="str">
        <f t="shared" si="297"/>
        <v/>
      </c>
      <c r="O6307" t="str">
        <f t="shared" si="298"/>
        <v/>
      </c>
    </row>
    <row r="6308" spans="1:15" x14ac:dyDescent="0.25">
      <c r="A6308">
        <v>1977</v>
      </c>
      <c r="B6308">
        <v>3</v>
      </c>
      <c r="C6308" s="2">
        <v>0.14930555555555555</v>
      </c>
      <c r="D6308">
        <v>2</v>
      </c>
      <c r="E6308">
        <v>9</v>
      </c>
      <c r="F6308" t="s">
        <v>5782</v>
      </c>
      <c r="G6308" t="s">
        <v>5802</v>
      </c>
      <c r="H6308">
        <v>19</v>
      </c>
      <c r="I6308">
        <v>0</v>
      </c>
      <c r="J6308">
        <v>0.99</v>
      </c>
      <c r="K6308">
        <v>2.46</v>
      </c>
      <c r="L6308">
        <v>0.9</v>
      </c>
      <c r="M6308" t="str">
        <f t="shared" si="296"/>
        <v/>
      </c>
      <c r="N6308" s="12" t="str">
        <f t="shared" si="297"/>
        <v/>
      </c>
      <c r="O6308" t="str">
        <f t="shared" si="298"/>
        <v/>
      </c>
    </row>
    <row r="6309" spans="1:15" x14ac:dyDescent="0.25">
      <c r="A6309">
        <v>1977</v>
      </c>
      <c r="B6309">
        <v>3</v>
      </c>
      <c r="C6309" s="2">
        <v>0.13680555555555554</v>
      </c>
      <c r="D6309">
        <v>1</v>
      </c>
      <c r="E6309">
        <v>10</v>
      </c>
      <c r="F6309" t="s">
        <v>2220</v>
      </c>
      <c r="G6309" t="s">
        <v>5801</v>
      </c>
      <c r="H6309">
        <v>19</v>
      </c>
      <c r="I6309">
        <v>0</v>
      </c>
      <c r="J6309">
        <v>2.46</v>
      </c>
      <c r="K6309">
        <v>1.37</v>
      </c>
      <c r="L6309">
        <v>0.6</v>
      </c>
      <c r="M6309" t="str">
        <f t="shared" si="296"/>
        <v/>
      </c>
      <c r="N6309" s="12" t="str">
        <f t="shared" si="297"/>
        <v/>
      </c>
      <c r="O6309" t="str">
        <f t="shared" si="298"/>
        <v/>
      </c>
    </row>
    <row r="6310" spans="1:15" x14ac:dyDescent="0.25">
      <c r="A6310">
        <v>1977</v>
      </c>
      <c r="B6310">
        <v>3</v>
      </c>
      <c r="C6310" s="2">
        <v>0.12430555555555556</v>
      </c>
      <c r="D6310">
        <v>2</v>
      </c>
      <c r="E6310">
        <v>14</v>
      </c>
      <c r="F6310" t="s">
        <v>5800</v>
      </c>
      <c r="H6310">
        <v>19</v>
      </c>
      <c r="I6310">
        <v>0</v>
      </c>
      <c r="J6310">
        <v>1.37</v>
      </c>
      <c r="K6310">
        <v>2.52</v>
      </c>
      <c r="L6310">
        <v>0.8</v>
      </c>
      <c r="M6310" t="str">
        <f t="shared" si="296"/>
        <v/>
      </c>
      <c r="N6310" s="12" t="str">
        <f t="shared" si="297"/>
        <v/>
      </c>
      <c r="O6310" t="str">
        <f t="shared" si="298"/>
        <v/>
      </c>
    </row>
    <row r="6311" spans="1:15" x14ac:dyDescent="0.25">
      <c r="A6311">
        <v>1977</v>
      </c>
      <c r="B6311">
        <v>3</v>
      </c>
      <c r="C6311" s="2">
        <v>0.11180555555555556</v>
      </c>
      <c r="D6311">
        <v>1</v>
      </c>
      <c r="E6311">
        <v>10</v>
      </c>
      <c r="F6311" t="s">
        <v>2222</v>
      </c>
      <c r="G6311" t="s">
        <v>5799</v>
      </c>
      <c r="H6311">
        <v>19</v>
      </c>
      <c r="I6311">
        <v>0</v>
      </c>
      <c r="J6311">
        <v>2.52</v>
      </c>
      <c r="K6311">
        <v>3.91</v>
      </c>
      <c r="L6311">
        <v>1.3</v>
      </c>
      <c r="M6311" t="str">
        <f t="shared" si="296"/>
        <v/>
      </c>
      <c r="N6311" s="12" t="str">
        <f t="shared" si="297"/>
        <v/>
      </c>
      <c r="O6311" t="str">
        <f t="shared" si="298"/>
        <v/>
      </c>
    </row>
    <row r="6312" spans="1:15" x14ac:dyDescent="0.25">
      <c r="A6312">
        <v>1977</v>
      </c>
      <c r="B6312">
        <v>3</v>
      </c>
      <c r="C6312" s="2">
        <v>9.930555555555555E-2</v>
      </c>
      <c r="D6312">
        <v>1</v>
      </c>
      <c r="E6312">
        <v>10</v>
      </c>
      <c r="F6312" t="s">
        <v>2290</v>
      </c>
      <c r="G6312" t="s">
        <v>5798</v>
      </c>
      <c r="H6312">
        <v>19</v>
      </c>
      <c r="I6312">
        <v>0</v>
      </c>
      <c r="J6312">
        <v>3.91</v>
      </c>
      <c r="K6312">
        <v>3.9</v>
      </c>
      <c r="L6312">
        <v>1.3</v>
      </c>
      <c r="M6312" t="str">
        <f t="shared" si="296"/>
        <v/>
      </c>
      <c r="N6312" s="12" t="str">
        <f t="shared" si="297"/>
        <v/>
      </c>
      <c r="O6312" t="str">
        <f t="shared" si="298"/>
        <v/>
      </c>
    </row>
    <row r="6313" spans="1:15" x14ac:dyDescent="0.25">
      <c r="A6313">
        <v>1977</v>
      </c>
      <c r="B6313">
        <v>3</v>
      </c>
      <c r="C6313" s="2">
        <v>8.6805555555555566E-2</v>
      </c>
      <c r="D6313">
        <v>2</v>
      </c>
      <c r="E6313">
        <v>6</v>
      </c>
      <c r="F6313" t="s">
        <v>2274</v>
      </c>
      <c r="G6313" t="s">
        <v>5797</v>
      </c>
      <c r="H6313">
        <v>19</v>
      </c>
      <c r="I6313">
        <v>0</v>
      </c>
      <c r="J6313">
        <v>3.9</v>
      </c>
      <c r="K6313">
        <v>3.2</v>
      </c>
      <c r="L6313">
        <v>0.9</v>
      </c>
      <c r="M6313" t="str">
        <f t="shared" si="296"/>
        <v/>
      </c>
      <c r="N6313" s="12" t="str">
        <f t="shared" si="297"/>
        <v/>
      </c>
      <c r="O6313" t="str">
        <f t="shared" si="298"/>
        <v/>
      </c>
    </row>
    <row r="6314" spans="1:15" x14ac:dyDescent="0.25">
      <c r="A6314">
        <v>1977</v>
      </c>
      <c r="B6314">
        <v>3</v>
      </c>
      <c r="C6314" s="2">
        <v>7.4305555555555555E-2</v>
      </c>
      <c r="D6314">
        <v>3</v>
      </c>
      <c r="E6314">
        <v>6</v>
      </c>
      <c r="F6314" t="s">
        <v>2274</v>
      </c>
      <c r="G6314" t="s">
        <v>5796</v>
      </c>
      <c r="H6314">
        <v>19</v>
      </c>
      <c r="I6314">
        <v>0</v>
      </c>
      <c r="J6314">
        <v>3.2</v>
      </c>
      <c r="K6314">
        <v>2.35</v>
      </c>
      <c r="L6314">
        <v>0.6</v>
      </c>
      <c r="M6314" t="str">
        <f t="shared" si="296"/>
        <v/>
      </c>
      <c r="N6314" s="12" t="str">
        <f t="shared" si="297"/>
        <v/>
      </c>
      <c r="O6314" t="str">
        <f t="shared" si="298"/>
        <v/>
      </c>
    </row>
    <row r="6315" spans="1:15" x14ac:dyDescent="0.25">
      <c r="A6315">
        <v>1977</v>
      </c>
      <c r="B6315">
        <v>3</v>
      </c>
      <c r="C6315" s="2">
        <v>6.1805555555555558E-2</v>
      </c>
      <c r="D6315">
        <v>4</v>
      </c>
      <c r="E6315">
        <v>3</v>
      </c>
      <c r="F6315" t="s">
        <v>2203</v>
      </c>
      <c r="G6315" t="s">
        <v>5795</v>
      </c>
      <c r="H6315">
        <v>19</v>
      </c>
      <c r="I6315">
        <v>0</v>
      </c>
      <c r="J6315">
        <v>2.35</v>
      </c>
      <c r="K6315">
        <v>5.37</v>
      </c>
      <c r="L6315">
        <v>1.9</v>
      </c>
      <c r="M6315" t="str">
        <f t="shared" si="296"/>
        <v/>
      </c>
      <c r="N6315" s="12" t="str">
        <f t="shared" si="297"/>
        <v/>
      </c>
      <c r="O6315" t="str">
        <f t="shared" si="298"/>
        <v/>
      </c>
    </row>
    <row r="6316" spans="1:15" x14ac:dyDescent="0.25">
      <c r="A6316">
        <v>1977</v>
      </c>
      <c r="B6316">
        <v>3</v>
      </c>
      <c r="C6316" s="2">
        <v>4.9305555555555554E-2</v>
      </c>
      <c r="D6316">
        <v>1</v>
      </c>
      <c r="E6316">
        <v>8</v>
      </c>
      <c r="F6316" t="s">
        <v>2210</v>
      </c>
      <c r="G6316" t="s">
        <v>5794</v>
      </c>
      <c r="H6316">
        <v>19</v>
      </c>
      <c r="I6316">
        <v>7</v>
      </c>
      <c r="J6316">
        <v>5.37</v>
      </c>
      <c r="K6316">
        <v>7</v>
      </c>
      <c r="L6316">
        <v>3.1</v>
      </c>
      <c r="M6316">
        <f t="shared" si="296"/>
        <v>3</v>
      </c>
      <c r="N6316" s="12">
        <f t="shared" si="297"/>
        <v>3.0428240740740738E-2</v>
      </c>
      <c r="O6316">
        <f t="shared" si="298"/>
        <v>12</v>
      </c>
    </row>
    <row r="6317" spans="1:15" x14ac:dyDescent="0.25">
      <c r="A6317">
        <v>1977</v>
      </c>
      <c r="B6317">
        <v>3</v>
      </c>
      <c r="C6317" s="2">
        <v>3.2638888888888891E-2</v>
      </c>
      <c r="G6317" t="s">
        <v>5793</v>
      </c>
      <c r="H6317">
        <v>19</v>
      </c>
      <c r="I6317">
        <v>7</v>
      </c>
      <c r="J6317">
        <v>0</v>
      </c>
      <c r="K6317">
        <v>1.47</v>
      </c>
      <c r="L6317">
        <v>1.8</v>
      </c>
      <c r="M6317" t="str">
        <f t="shared" si="296"/>
        <v/>
      </c>
      <c r="N6317" s="12" t="str">
        <f t="shared" si="297"/>
        <v/>
      </c>
      <c r="O6317" t="str">
        <f t="shared" si="298"/>
        <v/>
      </c>
    </row>
    <row r="6318" spans="1:15" x14ac:dyDescent="0.25">
      <c r="A6318">
        <v>1977</v>
      </c>
      <c r="B6318">
        <v>3</v>
      </c>
      <c r="C6318" s="2">
        <v>2.4305555555555556E-2</v>
      </c>
      <c r="D6318">
        <v>1</v>
      </c>
      <c r="E6318">
        <v>10</v>
      </c>
      <c r="F6318" t="s">
        <v>2124</v>
      </c>
      <c r="G6318" t="s">
        <v>5792</v>
      </c>
      <c r="H6318">
        <v>19</v>
      </c>
      <c r="I6318">
        <v>7</v>
      </c>
      <c r="J6318">
        <v>1.47</v>
      </c>
      <c r="K6318">
        <v>-0.56000000000000005</v>
      </c>
      <c r="L6318">
        <v>3.5</v>
      </c>
      <c r="M6318" t="str">
        <f t="shared" si="296"/>
        <v/>
      </c>
      <c r="N6318" s="12" t="str">
        <f t="shared" si="297"/>
        <v/>
      </c>
      <c r="O6318" t="str">
        <f t="shared" si="298"/>
        <v/>
      </c>
    </row>
    <row r="6319" spans="1:15" x14ac:dyDescent="0.25">
      <c r="A6319">
        <v>1977</v>
      </c>
      <c r="B6319">
        <v>3</v>
      </c>
      <c r="C6319" s="2">
        <v>1.2499999999999999E-2</v>
      </c>
      <c r="D6319">
        <v>2</v>
      </c>
      <c r="E6319">
        <v>21</v>
      </c>
      <c r="F6319" t="s">
        <v>2118</v>
      </c>
      <c r="G6319" t="s">
        <v>5280</v>
      </c>
      <c r="H6319">
        <v>19</v>
      </c>
      <c r="I6319">
        <v>7</v>
      </c>
      <c r="J6319">
        <v>-0.56000000000000005</v>
      </c>
      <c r="K6319">
        <v>-0.82</v>
      </c>
      <c r="L6319">
        <v>3.7</v>
      </c>
      <c r="M6319" t="str">
        <f t="shared" si="296"/>
        <v/>
      </c>
      <c r="N6319" s="12" t="str">
        <f t="shared" si="297"/>
        <v/>
      </c>
      <c r="O6319" t="str">
        <f t="shared" si="298"/>
        <v/>
      </c>
    </row>
    <row r="6320" spans="1:15" x14ac:dyDescent="0.25">
      <c r="A6320">
        <v>1977</v>
      </c>
      <c r="B6320">
        <v>4</v>
      </c>
      <c r="C6320" s="2">
        <v>0.625</v>
      </c>
      <c r="D6320">
        <v>3</v>
      </c>
      <c r="E6320">
        <v>18</v>
      </c>
      <c r="F6320" t="s">
        <v>2144</v>
      </c>
      <c r="G6320" t="s">
        <v>5791</v>
      </c>
      <c r="H6320">
        <v>19</v>
      </c>
      <c r="I6320">
        <v>7</v>
      </c>
      <c r="J6320">
        <v>-0.82</v>
      </c>
      <c r="K6320">
        <v>-0.32</v>
      </c>
      <c r="L6320">
        <v>3</v>
      </c>
      <c r="M6320" t="str">
        <f t="shared" si="296"/>
        <v/>
      </c>
      <c r="N6320" s="12" t="str">
        <f t="shared" si="297"/>
        <v/>
      </c>
      <c r="O6320" t="str">
        <f t="shared" si="298"/>
        <v/>
      </c>
    </row>
    <row r="6321" spans="1:15" x14ac:dyDescent="0.25">
      <c r="A6321">
        <v>1977</v>
      </c>
      <c r="B6321">
        <v>4</v>
      </c>
      <c r="C6321" s="2">
        <v>0.62083333333333335</v>
      </c>
      <c r="D6321">
        <v>4</v>
      </c>
      <c r="E6321">
        <v>2</v>
      </c>
      <c r="F6321" t="s">
        <v>2222</v>
      </c>
      <c r="G6321" t="s">
        <v>5790</v>
      </c>
      <c r="H6321">
        <v>19</v>
      </c>
      <c r="I6321">
        <v>7</v>
      </c>
      <c r="J6321">
        <v>-0.32</v>
      </c>
      <c r="K6321">
        <v>-0.41</v>
      </c>
      <c r="L6321">
        <v>3.1</v>
      </c>
      <c r="M6321" t="str">
        <f t="shared" si="296"/>
        <v/>
      </c>
      <c r="N6321" s="12" t="str">
        <f t="shared" si="297"/>
        <v/>
      </c>
      <c r="O6321" t="str">
        <f t="shared" si="298"/>
        <v/>
      </c>
    </row>
    <row r="6322" spans="1:15" x14ac:dyDescent="0.25">
      <c r="A6322">
        <v>1977</v>
      </c>
      <c r="B6322">
        <v>4</v>
      </c>
      <c r="C6322" s="2">
        <v>0.61597222222222225</v>
      </c>
      <c r="D6322">
        <v>1</v>
      </c>
      <c r="E6322">
        <v>10</v>
      </c>
      <c r="F6322" t="s">
        <v>5754</v>
      </c>
      <c r="G6322" t="s">
        <v>5789</v>
      </c>
      <c r="H6322">
        <v>19</v>
      </c>
      <c r="I6322">
        <v>7</v>
      </c>
      <c r="J6322">
        <v>0.41</v>
      </c>
      <c r="K6322">
        <v>-0.13</v>
      </c>
      <c r="L6322">
        <v>2.5</v>
      </c>
      <c r="M6322" t="str">
        <f t="shared" si="296"/>
        <v/>
      </c>
      <c r="N6322" s="12" t="str">
        <f t="shared" si="297"/>
        <v/>
      </c>
      <c r="O6322" t="str">
        <f t="shared" si="298"/>
        <v/>
      </c>
    </row>
    <row r="6323" spans="1:15" x14ac:dyDescent="0.25">
      <c r="A6323">
        <v>1977</v>
      </c>
      <c r="B6323">
        <v>4</v>
      </c>
      <c r="C6323" s="2">
        <v>0.59444444444444444</v>
      </c>
      <c r="D6323">
        <v>2</v>
      </c>
      <c r="E6323">
        <v>10</v>
      </c>
      <c r="F6323" t="s">
        <v>5754</v>
      </c>
      <c r="G6323" t="s">
        <v>5788</v>
      </c>
      <c r="H6323">
        <v>19</v>
      </c>
      <c r="I6323">
        <v>7</v>
      </c>
      <c r="J6323">
        <v>-0.13</v>
      </c>
      <c r="K6323">
        <v>-0.43</v>
      </c>
      <c r="L6323">
        <v>2.1</v>
      </c>
      <c r="M6323" t="str">
        <f t="shared" si="296"/>
        <v/>
      </c>
      <c r="N6323" s="12" t="str">
        <f t="shared" si="297"/>
        <v/>
      </c>
      <c r="O6323" t="str">
        <f t="shared" si="298"/>
        <v/>
      </c>
    </row>
    <row r="6324" spans="1:15" x14ac:dyDescent="0.25">
      <c r="A6324">
        <v>1977</v>
      </c>
      <c r="B6324">
        <v>4</v>
      </c>
      <c r="C6324" s="2">
        <v>0.57291666666666663</v>
      </c>
      <c r="D6324">
        <v>3</v>
      </c>
      <c r="E6324">
        <v>7</v>
      </c>
      <c r="F6324" t="s">
        <v>5751</v>
      </c>
      <c r="G6324" t="s">
        <v>5787</v>
      </c>
      <c r="H6324">
        <v>19</v>
      </c>
      <c r="I6324">
        <v>7</v>
      </c>
      <c r="J6324">
        <v>-0.43</v>
      </c>
      <c r="K6324">
        <v>1.53</v>
      </c>
      <c r="L6324">
        <v>3.9</v>
      </c>
      <c r="M6324" t="str">
        <f t="shared" si="296"/>
        <v/>
      </c>
      <c r="N6324" s="12" t="str">
        <f t="shared" si="297"/>
        <v/>
      </c>
      <c r="O6324" t="str">
        <f t="shared" si="298"/>
        <v/>
      </c>
    </row>
    <row r="6325" spans="1:15" x14ac:dyDescent="0.25">
      <c r="A6325">
        <v>1977</v>
      </c>
      <c r="B6325">
        <v>4</v>
      </c>
      <c r="C6325" s="2">
        <v>0.55138888888888882</v>
      </c>
      <c r="D6325">
        <v>1</v>
      </c>
      <c r="E6325">
        <v>10</v>
      </c>
      <c r="F6325" t="s">
        <v>5786</v>
      </c>
      <c r="G6325" t="s">
        <v>5785</v>
      </c>
      <c r="H6325">
        <v>19</v>
      </c>
      <c r="I6325">
        <v>7</v>
      </c>
      <c r="J6325">
        <v>1.53</v>
      </c>
      <c r="K6325">
        <v>0.72</v>
      </c>
      <c r="L6325">
        <v>2.7</v>
      </c>
      <c r="M6325" t="str">
        <f t="shared" si="296"/>
        <v/>
      </c>
      <c r="N6325" s="12" t="str">
        <f t="shared" si="297"/>
        <v/>
      </c>
      <c r="O6325" t="str">
        <f t="shared" si="298"/>
        <v/>
      </c>
    </row>
    <row r="6326" spans="1:15" x14ac:dyDescent="0.25">
      <c r="A6326">
        <v>1977</v>
      </c>
      <c r="B6326">
        <v>4</v>
      </c>
      <c r="C6326" s="2">
        <v>0.52986111111111112</v>
      </c>
      <c r="D6326">
        <v>2</v>
      </c>
      <c r="E6326">
        <v>12</v>
      </c>
      <c r="F6326" t="s">
        <v>5784</v>
      </c>
      <c r="G6326" t="s">
        <v>5783</v>
      </c>
      <c r="H6326">
        <v>19</v>
      </c>
      <c r="I6326">
        <v>7</v>
      </c>
      <c r="J6326">
        <v>0.72</v>
      </c>
      <c r="K6326">
        <v>0.17</v>
      </c>
      <c r="L6326">
        <v>2.1</v>
      </c>
      <c r="M6326" t="str">
        <f t="shared" si="296"/>
        <v/>
      </c>
      <c r="N6326" s="12" t="str">
        <f t="shared" si="297"/>
        <v/>
      </c>
      <c r="O6326" t="str">
        <f t="shared" si="298"/>
        <v/>
      </c>
    </row>
    <row r="6327" spans="1:15" x14ac:dyDescent="0.25">
      <c r="A6327">
        <v>1977</v>
      </c>
      <c r="B6327">
        <v>4</v>
      </c>
      <c r="C6327" s="2">
        <v>0.5083333333333333</v>
      </c>
      <c r="D6327">
        <v>3</v>
      </c>
      <c r="E6327">
        <v>11</v>
      </c>
      <c r="F6327" t="s">
        <v>5782</v>
      </c>
      <c r="G6327" t="s">
        <v>5781</v>
      </c>
      <c r="H6327">
        <v>19</v>
      </c>
      <c r="I6327">
        <v>7</v>
      </c>
      <c r="J6327">
        <v>0.17</v>
      </c>
      <c r="K6327">
        <v>2.65</v>
      </c>
      <c r="L6327">
        <v>4.7</v>
      </c>
      <c r="M6327" t="str">
        <f t="shared" si="296"/>
        <v/>
      </c>
      <c r="N6327" s="12" t="str">
        <f t="shared" si="297"/>
        <v/>
      </c>
      <c r="O6327" t="str">
        <f t="shared" si="298"/>
        <v/>
      </c>
    </row>
    <row r="6328" spans="1:15" x14ac:dyDescent="0.25">
      <c r="A6328">
        <v>1977</v>
      </c>
      <c r="B6328">
        <v>4</v>
      </c>
      <c r="C6328" s="2">
        <v>0.48680555555555555</v>
      </c>
      <c r="D6328">
        <v>1</v>
      </c>
      <c r="E6328">
        <v>10</v>
      </c>
      <c r="F6328" t="s">
        <v>2266</v>
      </c>
      <c r="G6328" t="s">
        <v>5780</v>
      </c>
      <c r="H6328">
        <v>19</v>
      </c>
      <c r="I6328">
        <v>7</v>
      </c>
      <c r="J6328">
        <v>2.65</v>
      </c>
      <c r="K6328">
        <v>3.33</v>
      </c>
      <c r="L6328">
        <v>5.6</v>
      </c>
      <c r="M6328" t="str">
        <f t="shared" si="296"/>
        <v/>
      </c>
      <c r="N6328" s="12" t="str">
        <f t="shared" si="297"/>
        <v/>
      </c>
      <c r="O6328" t="str">
        <f t="shared" si="298"/>
        <v/>
      </c>
    </row>
    <row r="6329" spans="1:15" x14ac:dyDescent="0.25">
      <c r="A6329">
        <v>1977</v>
      </c>
      <c r="B6329">
        <v>4</v>
      </c>
      <c r="C6329" s="2">
        <v>0.46527777777777773</v>
      </c>
      <c r="D6329">
        <v>2</v>
      </c>
      <c r="E6329">
        <v>1</v>
      </c>
      <c r="F6329" t="s">
        <v>2168</v>
      </c>
      <c r="G6329" t="s">
        <v>5779</v>
      </c>
      <c r="H6329">
        <v>19</v>
      </c>
      <c r="I6329">
        <v>7</v>
      </c>
      <c r="J6329">
        <v>3.33</v>
      </c>
      <c r="K6329">
        <v>2.35</v>
      </c>
      <c r="L6329">
        <v>3.7</v>
      </c>
      <c r="M6329" t="str">
        <f t="shared" si="296"/>
        <v/>
      </c>
      <c r="N6329" s="12" t="str">
        <f t="shared" si="297"/>
        <v/>
      </c>
      <c r="O6329" t="str">
        <f t="shared" si="298"/>
        <v/>
      </c>
    </row>
    <row r="6330" spans="1:15" x14ac:dyDescent="0.25">
      <c r="A6330">
        <v>1977</v>
      </c>
      <c r="B6330">
        <v>4</v>
      </c>
      <c r="C6330" s="2">
        <v>0.44375000000000003</v>
      </c>
      <c r="D6330">
        <v>3</v>
      </c>
      <c r="E6330">
        <v>3</v>
      </c>
      <c r="F6330" t="s">
        <v>2126</v>
      </c>
      <c r="G6330" t="s">
        <v>5778</v>
      </c>
      <c r="H6330">
        <v>19</v>
      </c>
      <c r="I6330">
        <v>7</v>
      </c>
      <c r="J6330">
        <v>2.35</v>
      </c>
      <c r="K6330">
        <v>-1.99</v>
      </c>
      <c r="L6330">
        <v>0.5</v>
      </c>
      <c r="M6330" t="str">
        <f t="shared" si="296"/>
        <v/>
      </c>
      <c r="N6330" s="12" t="str">
        <f t="shared" si="297"/>
        <v/>
      </c>
      <c r="O6330" t="str">
        <f t="shared" si="298"/>
        <v/>
      </c>
    </row>
    <row r="6331" spans="1:15" x14ac:dyDescent="0.25">
      <c r="A6331">
        <v>1977</v>
      </c>
      <c r="B6331">
        <v>4</v>
      </c>
      <c r="C6331" s="2">
        <v>0.42083333333333334</v>
      </c>
      <c r="D6331">
        <v>1</v>
      </c>
      <c r="E6331">
        <v>10</v>
      </c>
      <c r="F6331" t="s">
        <v>2222</v>
      </c>
      <c r="G6331" t="s">
        <v>5382</v>
      </c>
      <c r="H6331">
        <v>19</v>
      </c>
      <c r="I6331">
        <v>7</v>
      </c>
      <c r="J6331">
        <v>1.99</v>
      </c>
      <c r="K6331">
        <v>1.59</v>
      </c>
      <c r="L6331">
        <v>0.5</v>
      </c>
      <c r="M6331" t="str">
        <f t="shared" si="296"/>
        <v/>
      </c>
      <c r="N6331" s="12" t="str">
        <f t="shared" si="297"/>
        <v/>
      </c>
      <c r="O6331" t="str">
        <f t="shared" si="298"/>
        <v/>
      </c>
    </row>
    <row r="6332" spans="1:15" x14ac:dyDescent="0.25">
      <c r="A6332">
        <v>1977</v>
      </c>
      <c r="B6332">
        <v>4</v>
      </c>
      <c r="C6332" s="2">
        <v>0.39583333333333331</v>
      </c>
      <c r="D6332">
        <v>2</v>
      </c>
      <c r="E6332">
        <v>9</v>
      </c>
      <c r="F6332" t="s">
        <v>2220</v>
      </c>
      <c r="G6332" t="s">
        <v>5777</v>
      </c>
      <c r="H6332">
        <v>19</v>
      </c>
      <c r="I6332">
        <v>7</v>
      </c>
      <c r="J6332">
        <v>1.59</v>
      </c>
      <c r="K6332">
        <v>1.29</v>
      </c>
      <c r="L6332">
        <v>0.5</v>
      </c>
      <c r="M6332" t="str">
        <f t="shared" si="296"/>
        <v/>
      </c>
      <c r="N6332" s="12" t="str">
        <f t="shared" si="297"/>
        <v/>
      </c>
      <c r="O6332" t="str">
        <f t="shared" si="298"/>
        <v/>
      </c>
    </row>
    <row r="6333" spans="1:15" x14ac:dyDescent="0.25">
      <c r="A6333">
        <v>1977</v>
      </c>
      <c r="B6333">
        <v>4</v>
      </c>
      <c r="C6333" s="2">
        <v>0.37083333333333335</v>
      </c>
      <c r="D6333">
        <v>3</v>
      </c>
      <c r="E6333">
        <v>6</v>
      </c>
      <c r="F6333" t="s">
        <v>5287</v>
      </c>
      <c r="G6333" t="s">
        <v>5776</v>
      </c>
      <c r="H6333">
        <v>19</v>
      </c>
      <c r="I6333">
        <v>7</v>
      </c>
      <c r="J6333">
        <v>1.29</v>
      </c>
      <c r="K6333">
        <v>6.74</v>
      </c>
      <c r="L6333">
        <v>0</v>
      </c>
      <c r="M6333" t="str">
        <f t="shared" si="296"/>
        <v/>
      </c>
      <c r="N6333" s="12" t="str">
        <f t="shared" si="297"/>
        <v/>
      </c>
      <c r="O6333" t="str">
        <f t="shared" si="298"/>
        <v/>
      </c>
    </row>
    <row r="6334" spans="1:15" x14ac:dyDescent="0.25">
      <c r="A6334">
        <v>1977</v>
      </c>
      <c r="B6334">
        <v>4</v>
      </c>
      <c r="C6334" s="2">
        <v>0.34583333333333338</v>
      </c>
      <c r="D6334">
        <v>1</v>
      </c>
      <c r="E6334">
        <v>2</v>
      </c>
      <c r="F6334" t="s">
        <v>5775</v>
      </c>
      <c r="G6334" t="s">
        <v>5774</v>
      </c>
      <c r="H6334">
        <v>26</v>
      </c>
      <c r="I6334">
        <v>7</v>
      </c>
      <c r="J6334">
        <v>6.74</v>
      </c>
      <c r="K6334">
        <v>7</v>
      </c>
      <c r="L6334">
        <v>0</v>
      </c>
      <c r="M6334">
        <f t="shared" si="296"/>
        <v>4</v>
      </c>
      <c r="N6334" s="12">
        <f t="shared" si="297"/>
        <v>3.5902777777777777E-2</v>
      </c>
      <c r="O6334">
        <f t="shared" si="298"/>
        <v>19</v>
      </c>
    </row>
    <row r="6335" spans="1:15" x14ac:dyDescent="0.25">
      <c r="A6335">
        <v>1977</v>
      </c>
      <c r="B6335">
        <v>4</v>
      </c>
      <c r="C6335" s="2">
        <v>0.31875000000000003</v>
      </c>
      <c r="G6335" t="s">
        <v>5773</v>
      </c>
      <c r="H6335">
        <v>26</v>
      </c>
      <c r="I6335">
        <v>7</v>
      </c>
      <c r="J6335">
        <v>0</v>
      </c>
      <c r="K6335">
        <v>1.07</v>
      </c>
      <c r="L6335">
        <v>0</v>
      </c>
      <c r="M6335" t="str">
        <f t="shared" si="296"/>
        <v/>
      </c>
      <c r="N6335" s="12" t="str">
        <f t="shared" si="297"/>
        <v/>
      </c>
      <c r="O6335" t="str">
        <f t="shared" si="298"/>
        <v/>
      </c>
    </row>
    <row r="6336" spans="1:15" x14ac:dyDescent="0.25">
      <c r="A6336">
        <v>1977</v>
      </c>
      <c r="B6336">
        <v>4</v>
      </c>
      <c r="C6336" s="2">
        <v>0.31180555555555556</v>
      </c>
      <c r="D6336">
        <v>1</v>
      </c>
      <c r="E6336">
        <v>10</v>
      </c>
      <c r="F6336" t="s">
        <v>5760</v>
      </c>
      <c r="G6336" t="s">
        <v>5772</v>
      </c>
      <c r="H6336">
        <v>26</v>
      </c>
      <c r="I6336">
        <v>7</v>
      </c>
      <c r="J6336">
        <v>1.07</v>
      </c>
      <c r="K6336">
        <v>0.93</v>
      </c>
      <c r="L6336">
        <v>0</v>
      </c>
      <c r="M6336" t="str">
        <f t="shared" si="296"/>
        <v/>
      </c>
      <c r="N6336" s="12" t="str">
        <f t="shared" si="297"/>
        <v/>
      </c>
      <c r="O6336" t="str">
        <f t="shared" si="298"/>
        <v/>
      </c>
    </row>
    <row r="6337" spans="1:15" x14ac:dyDescent="0.25">
      <c r="A6337">
        <v>1977</v>
      </c>
      <c r="B6337">
        <v>4</v>
      </c>
      <c r="C6337" s="2">
        <v>0.3</v>
      </c>
      <c r="D6337">
        <v>2</v>
      </c>
      <c r="E6337">
        <v>7</v>
      </c>
      <c r="F6337" t="s">
        <v>5770</v>
      </c>
      <c r="G6337" t="s">
        <v>5771</v>
      </c>
      <c r="H6337">
        <v>26</v>
      </c>
      <c r="I6337">
        <v>7</v>
      </c>
      <c r="J6337">
        <v>0.93</v>
      </c>
      <c r="K6337">
        <v>0.23</v>
      </c>
      <c r="L6337">
        <v>0</v>
      </c>
      <c r="M6337" t="str">
        <f t="shared" si="296"/>
        <v/>
      </c>
      <c r="N6337" s="12" t="str">
        <f t="shared" si="297"/>
        <v/>
      </c>
      <c r="O6337" t="str">
        <f t="shared" si="298"/>
        <v/>
      </c>
    </row>
    <row r="6338" spans="1:15" x14ac:dyDescent="0.25">
      <c r="A6338">
        <v>1977</v>
      </c>
      <c r="B6338">
        <v>4</v>
      </c>
      <c r="C6338" s="2">
        <v>0.28819444444444448</v>
      </c>
      <c r="D6338">
        <v>3</v>
      </c>
      <c r="E6338">
        <v>7</v>
      </c>
      <c r="F6338" t="s">
        <v>5770</v>
      </c>
      <c r="G6338" t="s">
        <v>5769</v>
      </c>
      <c r="H6338">
        <v>26</v>
      </c>
      <c r="I6338">
        <v>7</v>
      </c>
      <c r="J6338">
        <v>0.23</v>
      </c>
      <c r="K6338">
        <v>2.06</v>
      </c>
      <c r="L6338">
        <v>0</v>
      </c>
      <c r="M6338" t="str">
        <f t="shared" si="296"/>
        <v/>
      </c>
      <c r="N6338" s="12" t="str">
        <f t="shared" si="297"/>
        <v/>
      </c>
      <c r="O6338" t="str">
        <f t="shared" si="298"/>
        <v/>
      </c>
    </row>
    <row r="6339" spans="1:15" x14ac:dyDescent="0.25">
      <c r="A6339">
        <v>1977</v>
      </c>
      <c r="B6339">
        <v>4</v>
      </c>
      <c r="C6339" s="2">
        <v>0.27638888888888885</v>
      </c>
      <c r="D6339">
        <v>1</v>
      </c>
      <c r="E6339">
        <v>10</v>
      </c>
      <c r="F6339" t="s">
        <v>5767</v>
      </c>
      <c r="G6339" t="s">
        <v>5768</v>
      </c>
      <c r="H6339">
        <v>26</v>
      </c>
      <c r="I6339">
        <v>7</v>
      </c>
      <c r="J6339">
        <v>2.06</v>
      </c>
      <c r="K6339">
        <v>1.52</v>
      </c>
      <c r="L6339">
        <v>0</v>
      </c>
      <c r="M6339" t="str">
        <f t="shared" si="296"/>
        <v/>
      </c>
      <c r="N6339" s="12" t="str">
        <f t="shared" si="297"/>
        <v/>
      </c>
      <c r="O6339" t="str">
        <f t="shared" si="298"/>
        <v/>
      </c>
    </row>
    <row r="6340" spans="1:15" x14ac:dyDescent="0.25">
      <c r="A6340">
        <v>1977</v>
      </c>
      <c r="B6340">
        <v>4</v>
      </c>
      <c r="C6340" s="2">
        <v>0.26458333333333334</v>
      </c>
      <c r="D6340">
        <v>2</v>
      </c>
      <c r="E6340">
        <v>10</v>
      </c>
      <c r="F6340" t="s">
        <v>5767</v>
      </c>
      <c r="G6340" t="s">
        <v>5766</v>
      </c>
      <c r="H6340">
        <v>26</v>
      </c>
      <c r="I6340">
        <v>7</v>
      </c>
      <c r="J6340">
        <v>1.52</v>
      </c>
      <c r="K6340">
        <v>3.71</v>
      </c>
      <c r="L6340">
        <v>0</v>
      </c>
      <c r="M6340" t="str">
        <f t="shared" ref="M6340:M6403" si="299">IF(AND(H6340=H6339,I6340=I6339),"",$B6340)</f>
        <v/>
      </c>
      <c r="N6340" s="12" t="str">
        <f t="shared" ref="N6340:N6403" si="300">IF(NOT(ISNUMBER(M6340)),"",
IF(AND($C6340=0.625,$B6340=1),TIME(0,0,0),
(($C$3-C6340)+0.625*(B6340-1))/60))</f>
        <v/>
      </c>
      <c r="O6340" t="str">
        <f t="shared" ref="O6340:O6403" si="301">IF(N6340&lt;&gt;"",ABS(H6340-I6340),"")</f>
        <v/>
      </c>
    </row>
    <row r="6341" spans="1:15" x14ac:dyDescent="0.25">
      <c r="A6341">
        <v>1977</v>
      </c>
      <c r="B6341">
        <v>4</v>
      </c>
      <c r="C6341" s="2">
        <v>0.25277777777777777</v>
      </c>
      <c r="D6341">
        <v>1</v>
      </c>
      <c r="E6341">
        <v>10</v>
      </c>
      <c r="F6341" t="s">
        <v>4956</v>
      </c>
      <c r="G6341" t="s">
        <v>5765</v>
      </c>
      <c r="H6341">
        <v>32</v>
      </c>
      <c r="I6341">
        <v>7</v>
      </c>
      <c r="J6341">
        <v>3.71</v>
      </c>
      <c r="K6341">
        <v>-7</v>
      </c>
      <c r="L6341">
        <v>0</v>
      </c>
      <c r="M6341">
        <f t="shared" si="299"/>
        <v>4</v>
      </c>
      <c r="N6341" s="12">
        <f t="shared" si="300"/>
        <v>3.7453703703703704E-2</v>
      </c>
      <c r="O6341">
        <f t="shared" si="301"/>
        <v>25</v>
      </c>
    </row>
    <row r="6342" spans="1:15" x14ac:dyDescent="0.25">
      <c r="A6342">
        <v>1977</v>
      </c>
      <c r="B6342">
        <v>4</v>
      </c>
      <c r="C6342" s="2">
        <v>0.23819444444444446</v>
      </c>
      <c r="G6342" t="s">
        <v>5764</v>
      </c>
      <c r="H6342">
        <v>32</v>
      </c>
      <c r="I6342">
        <v>7</v>
      </c>
      <c r="J6342">
        <v>0</v>
      </c>
      <c r="K6342">
        <v>0.74</v>
      </c>
      <c r="L6342">
        <v>0</v>
      </c>
      <c r="M6342" t="str">
        <f t="shared" si="299"/>
        <v/>
      </c>
      <c r="N6342" s="12" t="str">
        <f t="shared" si="300"/>
        <v/>
      </c>
      <c r="O6342" t="str">
        <f t="shared" si="301"/>
        <v/>
      </c>
    </row>
    <row r="6343" spans="1:15" x14ac:dyDescent="0.25">
      <c r="A6343">
        <v>1977</v>
      </c>
      <c r="B6343">
        <v>4</v>
      </c>
      <c r="C6343" s="2">
        <v>0.23124999999999998</v>
      </c>
      <c r="D6343">
        <v>1</v>
      </c>
      <c r="E6343">
        <v>10</v>
      </c>
      <c r="F6343" t="s">
        <v>5762</v>
      </c>
      <c r="G6343" t="s">
        <v>5763</v>
      </c>
      <c r="H6343">
        <v>32</v>
      </c>
      <c r="I6343">
        <v>7</v>
      </c>
      <c r="J6343">
        <v>0.74</v>
      </c>
      <c r="K6343">
        <v>0.2</v>
      </c>
      <c r="L6343">
        <v>0</v>
      </c>
      <c r="M6343" t="str">
        <f t="shared" si="299"/>
        <v/>
      </c>
      <c r="N6343" s="12" t="str">
        <f t="shared" si="300"/>
        <v/>
      </c>
      <c r="O6343" t="str">
        <f t="shared" si="301"/>
        <v/>
      </c>
    </row>
    <row r="6344" spans="1:15" x14ac:dyDescent="0.25">
      <c r="A6344">
        <v>1977</v>
      </c>
      <c r="B6344">
        <v>4</v>
      </c>
      <c r="C6344" s="2">
        <v>0.22361111111111109</v>
      </c>
      <c r="D6344">
        <v>2</v>
      </c>
      <c r="E6344">
        <v>10</v>
      </c>
      <c r="F6344" t="s">
        <v>5762</v>
      </c>
      <c r="G6344" t="s">
        <v>5761</v>
      </c>
      <c r="H6344">
        <v>32</v>
      </c>
      <c r="I6344">
        <v>7</v>
      </c>
      <c r="J6344">
        <v>0.2</v>
      </c>
      <c r="K6344">
        <v>0.17</v>
      </c>
      <c r="L6344">
        <v>0</v>
      </c>
      <c r="M6344" t="str">
        <f t="shared" si="299"/>
        <v/>
      </c>
      <c r="N6344" s="12" t="str">
        <f t="shared" si="300"/>
        <v/>
      </c>
      <c r="O6344" t="str">
        <f t="shared" si="301"/>
        <v/>
      </c>
    </row>
    <row r="6345" spans="1:15" x14ac:dyDescent="0.25">
      <c r="A6345">
        <v>1977</v>
      </c>
      <c r="B6345">
        <v>4</v>
      </c>
      <c r="C6345" s="2">
        <v>0.21597222222222223</v>
      </c>
      <c r="D6345">
        <v>3</v>
      </c>
      <c r="E6345">
        <v>5</v>
      </c>
      <c r="F6345" t="s">
        <v>5760</v>
      </c>
      <c r="G6345" t="s">
        <v>5759</v>
      </c>
      <c r="H6345">
        <v>32</v>
      </c>
      <c r="I6345">
        <v>7</v>
      </c>
      <c r="J6345">
        <v>0.17</v>
      </c>
      <c r="K6345">
        <v>-0.98</v>
      </c>
      <c r="L6345">
        <v>0</v>
      </c>
      <c r="M6345" t="str">
        <f t="shared" si="299"/>
        <v/>
      </c>
      <c r="N6345" s="12" t="str">
        <f t="shared" si="300"/>
        <v/>
      </c>
      <c r="O6345" t="str">
        <f t="shared" si="301"/>
        <v/>
      </c>
    </row>
    <row r="6346" spans="1:15" x14ac:dyDescent="0.25">
      <c r="A6346">
        <v>1977</v>
      </c>
      <c r="B6346">
        <v>4</v>
      </c>
      <c r="C6346" s="2">
        <v>0.20833333333333334</v>
      </c>
      <c r="D6346">
        <v>4</v>
      </c>
      <c r="E6346">
        <v>1</v>
      </c>
      <c r="F6346" t="s">
        <v>5757</v>
      </c>
      <c r="G6346" t="s">
        <v>5758</v>
      </c>
      <c r="H6346">
        <v>32</v>
      </c>
      <c r="I6346">
        <v>7</v>
      </c>
      <c r="J6346">
        <v>-0.98</v>
      </c>
      <c r="K6346">
        <v>-3.18</v>
      </c>
      <c r="L6346">
        <v>0</v>
      </c>
      <c r="M6346" t="str">
        <f t="shared" si="299"/>
        <v/>
      </c>
      <c r="N6346" s="12" t="str">
        <f t="shared" si="300"/>
        <v/>
      </c>
      <c r="O6346" t="str">
        <f t="shared" si="301"/>
        <v/>
      </c>
    </row>
    <row r="6347" spans="1:15" x14ac:dyDescent="0.25">
      <c r="A6347">
        <v>1977</v>
      </c>
      <c r="B6347">
        <v>4</v>
      </c>
      <c r="C6347" s="2">
        <v>0.20069444444444443</v>
      </c>
      <c r="D6347">
        <v>1</v>
      </c>
      <c r="E6347">
        <v>10</v>
      </c>
      <c r="F6347" t="s">
        <v>5757</v>
      </c>
      <c r="G6347" t="s">
        <v>5303</v>
      </c>
      <c r="H6347">
        <v>32</v>
      </c>
      <c r="I6347">
        <v>7</v>
      </c>
      <c r="J6347">
        <v>3.18</v>
      </c>
      <c r="K6347">
        <v>3.31</v>
      </c>
      <c r="L6347">
        <v>0</v>
      </c>
      <c r="M6347" t="str">
        <f t="shared" si="299"/>
        <v/>
      </c>
      <c r="N6347" s="12" t="str">
        <f t="shared" si="300"/>
        <v/>
      </c>
      <c r="O6347" t="str">
        <f t="shared" si="301"/>
        <v/>
      </c>
    </row>
    <row r="6348" spans="1:15" x14ac:dyDescent="0.25">
      <c r="A6348">
        <v>1977</v>
      </c>
      <c r="B6348">
        <v>4</v>
      </c>
      <c r="C6348" s="2">
        <v>0.17777777777777778</v>
      </c>
      <c r="D6348">
        <v>2</v>
      </c>
      <c r="E6348">
        <v>5</v>
      </c>
      <c r="F6348" t="s">
        <v>5756</v>
      </c>
      <c r="G6348" t="s">
        <v>5755</v>
      </c>
      <c r="H6348">
        <v>32</v>
      </c>
      <c r="I6348">
        <v>7</v>
      </c>
      <c r="J6348">
        <v>3.31</v>
      </c>
      <c r="K6348">
        <v>4.1100000000000003</v>
      </c>
      <c r="L6348">
        <v>0</v>
      </c>
      <c r="M6348" t="str">
        <f t="shared" si="299"/>
        <v/>
      </c>
      <c r="N6348" s="12" t="str">
        <f t="shared" si="300"/>
        <v/>
      </c>
      <c r="O6348" t="str">
        <f t="shared" si="301"/>
        <v/>
      </c>
    </row>
    <row r="6349" spans="1:15" x14ac:dyDescent="0.25">
      <c r="A6349">
        <v>1977</v>
      </c>
      <c r="B6349">
        <v>4</v>
      </c>
      <c r="C6349" s="2">
        <v>0.15486111111111112</v>
      </c>
      <c r="D6349">
        <v>1</v>
      </c>
      <c r="E6349">
        <v>10</v>
      </c>
      <c r="F6349" t="s">
        <v>5754</v>
      </c>
      <c r="G6349" t="s">
        <v>5753</v>
      </c>
      <c r="H6349">
        <v>32</v>
      </c>
      <c r="I6349">
        <v>7</v>
      </c>
      <c r="J6349">
        <v>4.1100000000000003</v>
      </c>
      <c r="K6349">
        <v>2.75</v>
      </c>
      <c r="L6349">
        <v>0</v>
      </c>
      <c r="M6349" t="str">
        <f t="shared" si="299"/>
        <v/>
      </c>
      <c r="N6349" s="12" t="str">
        <f t="shared" si="300"/>
        <v/>
      </c>
      <c r="O6349" t="str">
        <f t="shared" si="301"/>
        <v/>
      </c>
    </row>
    <row r="6350" spans="1:15" x14ac:dyDescent="0.25">
      <c r="A6350">
        <v>1977</v>
      </c>
      <c r="B6350">
        <v>4</v>
      </c>
      <c r="C6350" s="2">
        <v>0.13194444444444445</v>
      </c>
      <c r="D6350">
        <v>2</v>
      </c>
      <c r="E6350">
        <v>16</v>
      </c>
      <c r="F6350" t="s">
        <v>5752</v>
      </c>
      <c r="G6350" t="s">
        <v>5280</v>
      </c>
      <c r="H6350">
        <v>32</v>
      </c>
      <c r="I6350">
        <v>7</v>
      </c>
      <c r="J6350">
        <v>2.75</v>
      </c>
      <c r="K6350">
        <v>2.48</v>
      </c>
      <c r="L6350">
        <v>0</v>
      </c>
      <c r="M6350" t="str">
        <f t="shared" si="299"/>
        <v/>
      </c>
      <c r="N6350" s="12" t="str">
        <f t="shared" si="300"/>
        <v/>
      </c>
      <c r="O6350" t="str">
        <f t="shared" si="301"/>
        <v/>
      </c>
    </row>
    <row r="6351" spans="1:15" x14ac:dyDescent="0.25">
      <c r="A6351">
        <v>1977</v>
      </c>
      <c r="B6351">
        <v>4</v>
      </c>
      <c r="C6351" s="2">
        <v>0.10902777777777778</v>
      </c>
      <c r="D6351">
        <v>3</v>
      </c>
      <c r="E6351">
        <v>13</v>
      </c>
      <c r="F6351" t="s">
        <v>5751</v>
      </c>
      <c r="G6351" t="s">
        <v>5750</v>
      </c>
      <c r="H6351">
        <v>32</v>
      </c>
      <c r="I6351">
        <v>7</v>
      </c>
      <c r="J6351">
        <v>2.48</v>
      </c>
      <c r="K6351">
        <v>2.63</v>
      </c>
      <c r="L6351">
        <v>0</v>
      </c>
      <c r="M6351" t="str">
        <f t="shared" si="299"/>
        <v/>
      </c>
      <c r="N6351" s="12" t="str">
        <f t="shared" si="300"/>
        <v/>
      </c>
      <c r="O6351" t="str">
        <f t="shared" si="301"/>
        <v/>
      </c>
    </row>
    <row r="6352" spans="1:15" x14ac:dyDescent="0.25">
      <c r="A6352">
        <v>1977</v>
      </c>
      <c r="B6352">
        <v>4</v>
      </c>
      <c r="C6352" s="2">
        <v>8.3333333333333329E-2</v>
      </c>
      <c r="D6352">
        <v>4</v>
      </c>
      <c r="E6352">
        <v>2</v>
      </c>
      <c r="F6352" t="s">
        <v>5748</v>
      </c>
      <c r="G6352" t="s">
        <v>5749</v>
      </c>
      <c r="H6352">
        <v>32</v>
      </c>
      <c r="I6352">
        <v>7</v>
      </c>
      <c r="J6352">
        <v>2.63</v>
      </c>
      <c r="K6352">
        <v>0.28000000000000003</v>
      </c>
      <c r="L6352">
        <v>0</v>
      </c>
      <c r="M6352" t="str">
        <f t="shared" si="299"/>
        <v/>
      </c>
      <c r="N6352" s="12" t="str">
        <f t="shared" si="300"/>
        <v/>
      </c>
      <c r="O6352" t="str">
        <f t="shared" si="301"/>
        <v/>
      </c>
    </row>
    <row r="6353" spans="1:15" x14ac:dyDescent="0.25">
      <c r="A6353">
        <v>1977</v>
      </c>
      <c r="B6353">
        <v>4</v>
      </c>
      <c r="C6353" s="2">
        <v>8.0555555555555561E-2</v>
      </c>
      <c r="D6353">
        <v>1</v>
      </c>
      <c r="E6353">
        <v>10</v>
      </c>
      <c r="F6353" t="s">
        <v>5748</v>
      </c>
      <c r="G6353" t="s">
        <v>5747</v>
      </c>
      <c r="H6353">
        <v>32</v>
      </c>
      <c r="I6353">
        <v>7</v>
      </c>
      <c r="J6353">
        <v>-0.28000000000000003</v>
      </c>
      <c r="K6353">
        <v>-0.51</v>
      </c>
      <c r="L6353">
        <v>0</v>
      </c>
      <c r="M6353" t="str">
        <f t="shared" si="299"/>
        <v/>
      </c>
      <c r="N6353" s="12" t="str">
        <f t="shared" si="300"/>
        <v/>
      </c>
      <c r="O6353" t="str">
        <f t="shared" si="301"/>
        <v/>
      </c>
    </row>
    <row r="6354" spans="1:15" x14ac:dyDescent="0.25">
      <c r="A6354">
        <v>1977</v>
      </c>
      <c r="B6354">
        <v>4</v>
      </c>
      <c r="C6354" s="2">
        <v>7.5694444444444439E-2</v>
      </c>
      <c r="D6354">
        <v>2</v>
      </c>
      <c r="E6354">
        <v>8</v>
      </c>
      <c r="F6354" t="s">
        <v>5745</v>
      </c>
      <c r="G6354" t="s">
        <v>5746</v>
      </c>
      <c r="H6354">
        <v>32</v>
      </c>
      <c r="I6354">
        <v>7</v>
      </c>
      <c r="J6354">
        <v>-0.51</v>
      </c>
      <c r="K6354">
        <v>-1.1599999999999999</v>
      </c>
      <c r="L6354">
        <v>0</v>
      </c>
      <c r="M6354" t="str">
        <f t="shared" si="299"/>
        <v/>
      </c>
      <c r="N6354" s="12" t="str">
        <f t="shared" si="300"/>
        <v/>
      </c>
      <c r="O6354" t="str">
        <f t="shared" si="301"/>
        <v/>
      </c>
    </row>
    <row r="6355" spans="1:15" x14ac:dyDescent="0.25">
      <c r="A6355">
        <v>1977</v>
      </c>
      <c r="B6355">
        <v>4</v>
      </c>
      <c r="C6355" s="2">
        <v>7.2222222222222229E-2</v>
      </c>
      <c r="D6355">
        <v>3</v>
      </c>
      <c r="E6355">
        <v>8</v>
      </c>
      <c r="F6355" t="s">
        <v>5745</v>
      </c>
      <c r="G6355" t="s">
        <v>5744</v>
      </c>
      <c r="H6355">
        <v>32</v>
      </c>
      <c r="I6355">
        <v>7</v>
      </c>
      <c r="J6355">
        <v>-1.1599999999999999</v>
      </c>
      <c r="K6355">
        <v>1.1399999999999999</v>
      </c>
      <c r="L6355">
        <v>0</v>
      </c>
      <c r="M6355" t="str">
        <f t="shared" si="299"/>
        <v/>
      </c>
      <c r="N6355" s="12" t="str">
        <f t="shared" si="300"/>
        <v/>
      </c>
      <c r="O6355" t="str">
        <f t="shared" si="301"/>
        <v/>
      </c>
    </row>
    <row r="6356" spans="1:15" x14ac:dyDescent="0.25">
      <c r="A6356">
        <v>1977</v>
      </c>
      <c r="B6356">
        <v>4</v>
      </c>
      <c r="C6356" s="2">
        <v>6.8749999999999992E-2</v>
      </c>
      <c r="D6356">
        <v>1</v>
      </c>
      <c r="E6356">
        <v>10</v>
      </c>
      <c r="F6356" t="s">
        <v>5743</v>
      </c>
      <c r="G6356" t="s">
        <v>5742</v>
      </c>
      <c r="H6356">
        <v>32</v>
      </c>
      <c r="I6356">
        <v>7</v>
      </c>
      <c r="J6356">
        <v>1.1399999999999999</v>
      </c>
      <c r="K6356">
        <v>1.54</v>
      </c>
      <c r="L6356">
        <v>0</v>
      </c>
      <c r="M6356" t="str">
        <f t="shared" si="299"/>
        <v/>
      </c>
      <c r="N6356" s="12" t="str">
        <f t="shared" si="300"/>
        <v/>
      </c>
      <c r="O6356" t="str">
        <f t="shared" si="301"/>
        <v/>
      </c>
    </row>
    <row r="6357" spans="1:15" x14ac:dyDescent="0.25">
      <c r="A6357">
        <v>1977</v>
      </c>
      <c r="B6357">
        <v>4</v>
      </c>
      <c r="C6357" s="2">
        <v>6.3888888888888884E-2</v>
      </c>
      <c r="D6357">
        <v>2</v>
      </c>
      <c r="E6357">
        <v>3</v>
      </c>
      <c r="F6357" t="s">
        <v>5741</v>
      </c>
      <c r="G6357" t="s">
        <v>5740</v>
      </c>
      <c r="H6357">
        <v>32</v>
      </c>
      <c r="I6357">
        <v>7</v>
      </c>
      <c r="J6357">
        <v>1.54</v>
      </c>
      <c r="K6357">
        <v>2.13</v>
      </c>
      <c r="L6357">
        <v>0</v>
      </c>
      <c r="M6357" t="str">
        <f t="shared" si="299"/>
        <v/>
      </c>
      <c r="N6357" s="12" t="str">
        <f t="shared" si="300"/>
        <v/>
      </c>
      <c r="O6357" t="str">
        <f t="shared" si="301"/>
        <v/>
      </c>
    </row>
    <row r="6358" spans="1:15" x14ac:dyDescent="0.25">
      <c r="A6358">
        <v>1977</v>
      </c>
      <c r="B6358">
        <v>4</v>
      </c>
      <c r="C6358" s="2">
        <v>6.0416666666666667E-2</v>
      </c>
      <c r="D6358">
        <v>1</v>
      </c>
      <c r="E6358">
        <v>10</v>
      </c>
      <c r="F6358" t="s">
        <v>5734</v>
      </c>
      <c r="G6358" t="s">
        <v>5739</v>
      </c>
      <c r="H6358">
        <v>32</v>
      </c>
      <c r="I6358">
        <v>7</v>
      </c>
      <c r="J6358">
        <v>2.13</v>
      </c>
      <c r="K6358">
        <v>1.85</v>
      </c>
      <c r="L6358">
        <v>0</v>
      </c>
      <c r="M6358" t="str">
        <f t="shared" si="299"/>
        <v/>
      </c>
      <c r="N6358" s="12" t="str">
        <f t="shared" si="300"/>
        <v/>
      </c>
      <c r="O6358" t="str">
        <f t="shared" si="301"/>
        <v/>
      </c>
    </row>
    <row r="6359" spans="1:15" x14ac:dyDescent="0.25">
      <c r="A6359">
        <v>1977</v>
      </c>
      <c r="B6359">
        <v>4</v>
      </c>
      <c r="C6359" s="2">
        <v>3.4722222222222224E-2</v>
      </c>
      <c r="D6359">
        <v>2</v>
      </c>
      <c r="E6359">
        <v>8</v>
      </c>
      <c r="F6359" t="s">
        <v>5738</v>
      </c>
      <c r="G6359" t="s">
        <v>5737</v>
      </c>
      <c r="H6359">
        <v>32</v>
      </c>
      <c r="I6359">
        <v>7</v>
      </c>
      <c r="J6359">
        <v>1.85</v>
      </c>
      <c r="K6359">
        <v>3.58</v>
      </c>
      <c r="L6359">
        <v>0</v>
      </c>
      <c r="M6359" t="str">
        <f t="shared" si="299"/>
        <v/>
      </c>
      <c r="N6359" s="12" t="str">
        <f t="shared" si="300"/>
        <v/>
      </c>
      <c r="O6359" t="str">
        <f t="shared" si="301"/>
        <v/>
      </c>
    </row>
    <row r="6360" spans="1:15" x14ac:dyDescent="0.25">
      <c r="A6360">
        <v>1977</v>
      </c>
      <c r="B6360">
        <v>4</v>
      </c>
      <c r="C6360" s="2">
        <v>2.9166666666666664E-2</v>
      </c>
      <c r="D6360">
        <v>1</v>
      </c>
      <c r="E6360">
        <v>10</v>
      </c>
      <c r="F6360" t="s">
        <v>2144</v>
      </c>
      <c r="G6360" t="s">
        <v>5736</v>
      </c>
      <c r="H6360">
        <v>32</v>
      </c>
      <c r="I6360">
        <v>7</v>
      </c>
      <c r="J6360">
        <v>3.58</v>
      </c>
      <c r="K6360">
        <v>4.71</v>
      </c>
      <c r="L6360">
        <v>0</v>
      </c>
      <c r="M6360" t="str">
        <f t="shared" si="299"/>
        <v/>
      </c>
      <c r="N6360" s="12" t="str">
        <f t="shared" si="300"/>
        <v/>
      </c>
      <c r="O6360" t="str">
        <f t="shared" si="301"/>
        <v/>
      </c>
    </row>
    <row r="6361" spans="1:15" x14ac:dyDescent="0.25">
      <c r="A6361">
        <v>1977</v>
      </c>
      <c r="B6361">
        <v>4</v>
      </c>
      <c r="C6361" s="2">
        <v>2.1527777777777781E-2</v>
      </c>
      <c r="D6361">
        <v>1</v>
      </c>
      <c r="E6361">
        <v>10</v>
      </c>
      <c r="F6361" t="s">
        <v>2216</v>
      </c>
      <c r="G6361" t="s">
        <v>5735</v>
      </c>
      <c r="H6361">
        <v>32</v>
      </c>
      <c r="I6361">
        <v>14</v>
      </c>
      <c r="J6361">
        <v>4.71</v>
      </c>
      <c r="K6361">
        <v>-7</v>
      </c>
      <c r="L6361">
        <v>0</v>
      </c>
      <c r="M6361">
        <f t="shared" si="299"/>
        <v>4</v>
      </c>
      <c r="N6361" s="12">
        <f t="shared" si="300"/>
        <v>4.1307870370370363E-2</v>
      </c>
      <c r="O6361">
        <f t="shared" si="301"/>
        <v>18</v>
      </c>
    </row>
    <row r="6362" spans="1:15" x14ac:dyDescent="0.25">
      <c r="A6362">
        <v>1977</v>
      </c>
      <c r="B6362">
        <v>4</v>
      </c>
      <c r="C6362" s="2">
        <v>1.4583333333333332E-2</v>
      </c>
      <c r="D6362">
        <v>1</v>
      </c>
      <c r="E6362">
        <v>10</v>
      </c>
      <c r="F6362" t="s">
        <v>5734</v>
      </c>
      <c r="G6362" t="s">
        <v>5733</v>
      </c>
      <c r="H6362">
        <v>32</v>
      </c>
      <c r="I6362">
        <v>14</v>
      </c>
      <c r="J6362">
        <v>2.39</v>
      </c>
      <c r="K6362">
        <v>1.58</v>
      </c>
      <c r="L6362">
        <v>0</v>
      </c>
      <c r="M6362" t="str">
        <f t="shared" si="299"/>
        <v/>
      </c>
      <c r="N6362" s="12" t="str">
        <f t="shared" si="300"/>
        <v/>
      </c>
      <c r="O6362" t="str">
        <f t="shared" si="301"/>
        <v/>
      </c>
    </row>
    <row r="6363" spans="1:15" x14ac:dyDescent="0.25">
      <c r="A6363">
        <v>1977</v>
      </c>
      <c r="G6363" t="s">
        <v>233</v>
      </c>
      <c r="H6363">
        <v>32</v>
      </c>
      <c r="I6363">
        <v>14</v>
      </c>
      <c r="J6363">
        <v>1.58</v>
      </c>
      <c r="K6363">
        <v>0</v>
      </c>
      <c r="M6363" t="str">
        <f t="shared" si="299"/>
        <v/>
      </c>
      <c r="N6363" s="12" t="str">
        <f t="shared" si="300"/>
        <v/>
      </c>
      <c r="O6363" t="str">
        <f t="shared" si="301"/>
        <v/>
      </c>
    </row>
    <row r="6364" spans="1:15" x14ac:dyDescent="0.25">
      <c r="A6364">
        <v>1976</v>
      </c>
      <c r="B6364">
        <v>1</v>
      </c>
      <c r="C6364" s="2">
        <v>0.625</v>
      </c>
      <c r="G6364" t="s">
        <v>5974</v>
      </c>
      <c r="H6364">
        <v>0</v>
      </c>
      <c r="I6364">
        <v>0</v>
      </c>
      <c r="J6364">
        <v>0</v>
      </c>
      <c r="K6364">
        <v>2.65</v>
      </c>
      <c r="L6364">
        <v>37.299999999999997</v>
      </c>
      <c r="M6364">
        <f t="shared" si="299"/>
        <v>1</v>
      </c>
      <c r="N6364" s="12">
        <f t="shared" si="300"/>
        <v>0</v>
      </c>
      <c r="O6364">
        <f t="shared" si="301"/>
        <v>0</v>
      </c>
    </row>
    <row r="6365" spans="1:15" x14ac:dyDescent="0.25">
      <c r="A6365">
        <v>1976</v>
      </c>
      <c r="B6365">
        <v>1</v>
      </c>
      <c r="C6365" s="2">
        <v>0.61041666666666672</v>
      </c>
      <c r="D6365">
        <v>1</v>
      </c>
      <c r="E6365">
        <v>10</v>
      </c>
      <c r="F6365" t="s">
        <v>556</v>
      </c>
      <c r="G6365" t="s">
        <v>5973</v>
      </c>
      <c r="H6365">
        <v>0</v>
      </c>
      <c r="I6365">
        <v>0</v>
      </c>
      <c r="J6365">
        <v>2.65</v>
      </c>
      <c r="K6365">
        <v>1.44</v>
      </c>
      <c r="L6365">
        <v>34</v>
      </c>
      <c r="M6365" t="str">
        <f t="shared" si="299"/>
        <v/>
      </c>
      <c r="N6365" s="12" t="str">
        <f t="shared" si="300"/>
        <v/>
      </c>
      <c r="O6365" t="str">
        <f t="shared" si="301"/>
        <v/>
      </c>
    </row>
    <row r="6366" spans="1:15" x14ac:dyDescent="0.25">
      <c r="A6366">
        <v>1976</v>
      </c>
      <c r="B6366">
        <v>1</v>
      </c>
      <c r="C6366" s="2">
        <v>0.59583333333333333</v>
      </c>
      <c r="D6366">
        <v>2</v>
      </c>
      <c r="E6366">
        <v>15</v>
      </c>
      <c r="F6366" t="s">
        <v>625</v>
      </c>
      <c r="G6366" t="s">
        <v>5595</v>
      </c>
      <c r="H6366">
        <v>0</v>
      </c>
      <c r="I6366">
        <v>0</v>
      </c>
      <c r="J6366">
        <v>1.44</v>
      </c>
      <c r="K6366">
        <v>1.03</v>
      </c>
      <c r="L6366">
        <v>33</v>
      </c>
      <c r="M6366" t="str">
        <f t="shared" si="299"/>
        <v/>
      </c>
      <c r="N6366" s="12" t="str">
        <f t="shared" si="300"/>
        <v/>
      </c>
      <c r="O6366" t="str">
        <f t="shared" si="301"/>
        <v/>
      </c>
    </row>
    <row r="6367" spans="1:15" x14ac:dyDescent="0.25">
      <c r="A6367">
        <v>1976</v>
      </c>
      <c r="B6367">
        <v>1</v>
      </c>
      <c r="C6367" s="2">
        <v>0.58124999999999993</v>
      </c>
      <c r="D6367">
        <v>3</v>
      </c>
      <c r="E6367">
        <v>13</v>
      </c>
      <c r="F6367" t="s">
        <v>1544</v>
      </c>
      <c r="G6367" t="s">
        <v>5507</v>
      </c>
      <c r="H6367">
        <v>0</v>
      </c>
      <c r="I6367">
        <v>0</v>
      </c>
      <c r="J6367">
        <v>1.03</v>
      </c>
      <c r="K6367">
        <v>0.13</v>
      </c>
      <c r="L6367">
        <v>30.7</v>
      </c>
      <c r="M6367" t="str">
        <f t="shared" si="299"/>
        <v/>
      </c>
      <c r="N6367" s="12" t="str">
        <f t="shared" si="300"/>
        <v/>
      </c>
      <c r="O6367" t="str">
        <f t="shared" si="301"/>
        <v/>
      </c>
    </row>
    <row r="6368" spans="1:15" x14ac:dyDescent="0.25">
      <c r="A6368">
        <v>1976</v>
      </c>
      <c r="B6368">
        <v>1</v>
      </c>
      <c r="C6368" s="2">
        <v>0.56666666666666665</v>
      </c>
      <c r="D6368">
        <v>4</v>
      </c>
      <c r="E6368">
        <v>13</v>
      </c>
      <c r="F6368" t="s">
        <v>1544</v>
      </c>
      <c r="G6368" t="s">
        <v>5972</v>
      </c>
      <c r="H6368">
        <v>0</v>
      </c>
      <c r="I6368">
        <v>0</v>
      </c>
      <c r="J6368">
        <v>0.13</v>
      </c>
      <c r="K6368">
        <v>0.06</v>
      </c>
      <c r="L6368">
        <v>30.5</v>
      </c>
      <c r="M6368" t="str">
        <f t="shared" si="299"/>
        <v/>
      </c>
      <c r="N6368" s="12" t="str">
        <f t="shared" si="300"/>
        <v/>
      </c>
      <c r="O6368" t="str">
        <f t="shared" si="301"/>
        <v/>
      </c>
    </row>
    <row r="6369" spans="1:15" x14ac:dyDescent="0.25">
      <c r="A6369">
        <v>1976</v>
      </c>
      <c r="B6369">
        <v>1</v>
      </c>
      <c r="C6369" s="2">
        <v>0.54999999999999993</v>
      </c>
      <c r="D6369">
        <v>1</v>
      </c>
      <c r="E6369">
        <v>10</v>
      </c>
      <c r="F6369" t="s">
        <v>606</v>
      </c>
      <c r="G6369" t="s">
        <v>5971</v>
      </c>
      <c r="H6369">
        <v>0</v>
      </c>
      <c r="I6369">
        <v>0</v>
      </c>
      <c r="J6369">
        <v>-0.06</v>
      </c>
      <c r="K6369">
        <v>0.62</v>
      </c>
      <c r="L6369">
        <v>28.8</v>
      </c>
      <c r="M6369" t="str">
        <f t="shared" si="299"/>
        <v/>
      </c>
      <c r="N6369" s="12" t="str">
        <f t="shared" si="300"/>
        <v/>
      </c>
      <c r="O6369" t="str">
        <f t="shared" si="301"/>
        <v/>
      </c>
    </row>
    <row r="6370" spans="1:15" x14ac:dyDescent="0.25">
      <c r="A6370">
        <v>1976</v>
      </c>
      <c r="B6370">
        <v>1</v>
      </c>
      <c r="C6370" s="2">
        <v>0.53194444444444444</v>
      </c>
      <c r="D6370">
        <v>2</v>
      </c>
      <c r="E6370">
        <v>2</v>
      </c>
      <c r="F6370" t="s">
        <v>1625</v>
      </c>
      <c r="G6370" t="s">
        <v>5499</v>
      </c>
      <c r="H6370">
        <v>0</v>
      </c>
      <c r="I6370">
        <v>0</v>
      </c>
      <c r="J6370">
        <v>0.62</v>
      </c>
      <c r="K6370">
        <v>1.1399999999999999</v>
      </c>
      <c r="L6370">
        <v>27.5</v>
      </c>
      <c r="M6370" t="str">
        <f t="shared" si="299"/>
        <v/>
      </c>
      <c r="N6370" s="12" t="str">
        <f t="shared" si="300"/>
        <v/>
      </c>
      <c r="O6370" t="str">
        <f t="shared" si="301"/>
        <v/>
      </c>
    </row>
    <row r="6371" spans="1:15" x14ac:dyDescent="0.25">
      <c r="A6371">
        <v>1976</v>
      </c>
      <c r="B6371">
        <v>1</v>
      </c>
      <c r="C6371" s="2">
        <v>0.51388888888888895</v>
      </c>
      <c r="D6371">
        <v>1</v>
      </c>
      <c r="E6371">
        <v>10</v>
      </c>
      <c r="F6371" t="s">
        <v>534</v>
      </c>
      <c r="G6371" t="s">
        <v>5400</v>
      </c>
      <c r="H6371">
        <v>0</v>
      </c>
      <c r="I6371">
        <v>0</v>
      </c>
      <c r="J6371">
        <v>1.1399999999999999</v>
      </c>
      <c r="K6371">
        <v>1.27</v>
      </c>
      <c r="L6371">
        <v>27.3</v>
      </c>
      <c r="M6371" t="str">
        <f t="shared" si="299"/>
        <v/>
      </c>
      <c r="N6371" s="12" t="str">
        <f t="shared" si="300"/>
        <v/>
      </c>
      <c r="O6371" t="str">
        <f t="shared" si="301"/>
        <v/>
      </c>
    </row>
    <row r="6372" spans="1:15" x14ac:dyDescent="0.25">
      <c r="A6372">
        <v>1976</v>
      </c>
      <c r="B6372">
        <v>1</v>
      </c>
      <c r="C6372" s="2">
        <v>0.49583333333333335</v>
      </c>
      <c r="D6372">
        <v>2</v>
      </c>
      <c r="E6372">
        <v>5</v>
      </c>
      <c r="F6372" t="s">
        <v>609</v>
      </c>
      <c r="G6372" t="s">
        <v>5449</v>
      </c>
      <c r="H6372">
        <v>0</v>
      </c>
      <c r="I6372">
        <v>0</v>
      </c>
      <c r="J6372">
        <v>1.27</v>
      </c>
      <c r="K6372">
        <v>1.0900000000000001</v>
      </c>
      <c r="L6372">
        <v>27.8</v>
      </c>
      <c r="M6372" t="str">
        <f t="shared" si="299"/>
        <v/>
      </c>
      <c r="N6372" s="12" t="str">
        <f t="shared" si="300"/>
        <v/>
      </c>
      <c r="O6372" t="str">
        <f t="shared" si="301"/>
        <v/>
      </c>
    </row>
    <row r="6373" spans="1:15" x14ac:dyDescent="0.25">
      <c r="A6373">
        <v>1976</v>
      </c>
      <c r="B6373">
        <v>1</v>
      </c>
      <c r="C6373" s="2">
        <v>0.4777777777777778</v>
      </c>
      <c r="D6373">
        <v>3</v>
      </c>
      <c r="E6373">
        <v>1</v>
      </c>
      <c r="F6373" t="s">
        <v>1059</v>
      </c>
      <c r="G6373" t="s">
        <v>5551</v>
      </c>
      <c r="H6373">
        <v>0</v>
      </c>
      <c r="I6373">
        <v>0</v>
      </c>
      <c r="J6373">
        <v>1.0900000000000001</v>
      </c>
      <c r="K6373">
        <v>-0.72</v>
      </c>
      <c r="L6373">
        <v>32.700000000000003</v>
      </c>
      <c r="M6373" t="str">
        <f t="shared" si="299"/>
        <v/>
      </c>
      <c r="N6373" s="12" t="str">
        <f t="shared" si="300"/>
        <v/>
      </c>
      <c r="O6373" t="str">
        <f t="shared" si="301"/>
        <v/>
      </c>
    </row>
    <row r="6374" spans="1:15" x14ac:dyDescent="0.25">
      <c r="A6374">
        <v>1976</v>
      </c>
      <c r="B6374">
        <v>1</v>
      </c>
      <c r="C6374" s="2">
        <v>0.4597222222222222</v>
      </c>
      <c r="D6374">
        <v>4</v>
      </c>
      <c r="E6374">
        <v>3</v>
      </c>
      <c r="F6374" t="s">
        <v>584</v>
      </c>
      <c r="G6374" t="s">
        <v>5970</v>
      </c>
      <c r="H6374">
        <v>0</v>
      </c>
      <c r="I6374">
        <v>0</v>
      </c>
      <c r="J6374">
        <v>-0.72</v>
      </c>
      <c r="K6374">
        <v>-3.64</v>
      </c>
      <c r="L6374">
        <v>41.2</v>
      </c>
      <c r="M6374" t="str">
        <f t="shared" si="299"/>
        <v/>
      </c>
      <c r="N6374" s="12" t="str">
        <f t="shared" si="300"/>
        <v/>
      </c>
      <c r="O6374" t="str">
        <f t="shared" si="301"/>
        <v/>
      </c>
    </row>
    <row r="6375" spans="1:15" x14ac:dyDescent="0.25">
      <c r="A6375">
        <v>1976</v>
      </c>
      <c r="B6375">
        <v>1</v>
      </c>
      <c r="C6375" s="2">
        <v>0.43888888888888888</v>
      </c>
      <c r="D6375">
        <v>1</v>
      </c>
      <c r="E6375">
        <v>10</v>
      </c>
      <c r="F6375" t="s">
        <v>552</v>
      </c>
      <c r="G6375" t="s">
        <v>5969</v>
      </c>
      <c r="H6375">
        <v>0</v>
      </c>
      <c r="I6375">
        <v>7</v>
      </c>
      <c r="J6375">
        <v>3.64</v>
      </c>
      <c r="K6375">
        <v>7</v>
      </c>
      <c r="L6375">
        <v>51.6</v>
      </c>
      <c r="M6375">
        <f t="shared" si="299"/>
        <v>1</v>
      </c>
      <c r="N6375" s="12">
        <f t="shared" si="300"/>
        <v>3.1018518518518517E-3</v>
      </c>
      <c r="O6375">
        <f t="shared" si="301"/>
        <v>7</v>
      </c>
    </row>
    <row r="6376" spans="1:15" x14ac:dyDescent="0.25">
      <c r="A6376">
        <v>1976</v>
      </c>
      <c r="B6376">
        <v>1</v>
      </c>
      <c r="C6376" s="2">
        <v>0.43333333333333335</v>
      </c>
      <c r="G6376" t="s">
        <v>5968</v>
      </c>
      <c r="H6376">
        <v>0</v>
      </c>
      <c r="I6376">
        <v>7</v>
      </c>
      <c r="J6376">
        <v>0</v>
      </c>
      <c r="K6376">
        <v>1.1399999999999999</v>
      </c>
      <c r="L6376">
        <v>48.1</v>
      </c>
      <c r="M6376" t="str">
        <f t="shared" si="299"/>
        <v/>
      </c>
      <c r="N6376" s="12" t="str">
        <f t="shared" si="300"/>
        <v/>
      </c>
      <c r="O6376" t="str">
        <f t="shared" si="301"/>
        <v/>
      </c>
    </row>
    <row r="6377" spans="1:15" x14ac:dyDescent="0.25">
      <c r="A6377">
        <v>1976</v>
      </c>
      <c r="B6377">
        <v>1</v>
      </c>
      <c r="C6377" s="2">
        <v>0.42569444444444443</v>
      </c>
      <c r="D6377">
        <v>1</v>
      </c>
      <c r="E6377">
        <v>10</v>
      </c>
      <c r="F6377" t="s">
        <v>534</v>
      </c>
      <c r="G6377" t="s">
        <v>5591</v>
      </c>
      <c r="H6377">
        <v>0</v>
      </c>
      <c r="I6377">
        <v>7</v>
      </c>
      <c r="J6377">
        <v>1.1399999999999999</v>
      </c>
      <c r="K6377">
        <v>1.54</v>
      </c>
      <c r="L6377">
        <v>47</v>
      </c>
      <c r="M6377" t="str">
        <f t="shared" si="299"/>
        <v/>
      </c>
      <c r="N6377" s="12" t="str">
        <f t="shared" si="300"/>
        <v/>
      </c>
      <c r="O6377" t="str">
        <f t="shared" si="301"/>
        <v/>
      </c>
    </row>
    <row r="6378" spans="1:15" x14ac:dyDescent="0.25">
      <c r="A6378">
        <v>1976</v>
      </c>
      <c r="B6378">
        <v>1</v>
      </c>
      <c r="C6378" s="2">
        <v>0.40347222222222223</v>
      </c>
      <c r="D6378">
        <v>2</v>
      </c>
      <c r="E6378">
        <v>3</v>
      </c>
      <c r="F6378" t="s">
        <v>584</v>
      </c>
      <c r="G6378" t="s">
        <v>5442</v>
      </c>
      <c r="H6378">
        <v>0</v>
      </c>
      <c r="I6378">
        <v>7</v>
      </c>
      <c r="J6378">
        <v>1.54</v>
      </c>
      <c r="K6378">
        <v>1.0900000000000001</v>
      </c>
      <c r="L6378">
        <v>48.5</v>
      </c>
      <c r="M6378" t="str">
        <f t="shared" si="299"/>
        <v/>
      </c>
      <c r="N6378" s="12" t="str">
        <f t="shared" si="300"/>
        <v/>
      </c>
      <c r="O6378" t="str">
        <f t="shared" si="301"/>
        <v/>
      </c>
    </row>
    <row r="6379" spans="1:15" x14ac:dyDescent="0.25">
      <c r="A6379">
        <v>1976</v>
      </c>
      <c r="B6379">
        <v>1</v>
      </c>
      <c r="C6379" s="2">
        <v>0.38125000000000003</v>
      </c>
      <c r="D6379">
        <v>3</v>
      </c>
      <c r="E6379">
        <v>1</v>
      </c>
      <c r="F6379" t="s">
        <v>1059</v>
      </c>
      <c r="G6379" t="s">
        <v>5400</v>
      </c>
      <c r="H6379">
        <v>0</v>
      </c>
      <c r="I6379">
        <v>7</v>
      </c>
      <c r="J6379">
        <v>1.0900000000000001</v>
      </c>
      <c r="K6379">
        <v>2.06</v>
      </c>
      <c r="L6379">
        <v>45.7</v>
      </c>
      <c r="M6379" t="str">
        <f t="shared" si="299"/>
        <v/>
      </c>
      <c r="N6379" s="12" t="str">
        <f t="shared" si="300"/>
        <v/>
      </c>
      <c r="O6379" t="str">
        <f t="shared" si="301"/>
        <v/>
      </c>
    </row>
    <row r="6380" spans="1:15" x14ac:dyDescent="0.25">
      <c r="A6380">
        <v>1976</v>
      </c>
      <c r="B6380">
        <v>1</v>
      </c>
      <c r="C6380" s="2">
        <v>0.35902777777777778</v>
      </c>
      <c r="D6380">
        <v>1</v>
      </c>
      <c r="E6380">
        <v>10</v>
      </c>
      <c r="F6380" t="s">
        <v>1544</v>
      </c>
      <c r="G6380" t="s">
        <v>5966</v>
      </c>
      <c r="H6380">
        <v>0</v>
      </c>
      <c r="I6380">
        <v>7</v>
      </c>
      <c r="J6380">
        <v>2.06</v>
      </c>
      <c r="K6380">
        <v>2.19</v>
      </c>
      <c r="L6380">
        <v>45.5</v>
      </c>
      <c r="M6380" t="str">
        <f t="shared" si="299"/>
        <v/>
      </c>
      <c r="N6380" s="12" t="str">
        <f t="shared" si="300"/>
        <v/>
      </c>
      <c r="O6380" t="str">
        <f t="shared" si="301"/>
        <v/>
      </c>
    </row>
    <row r="6381" spans="1:15" x14ac:dyDescent="0.25">
      <c r="A6381">
        <v>1976</v>
      </c>
      <c r="B6381">
        <v>1</v>
      </c>
      <c r="C6381" s="2">
        <v>0.33680555555555558</v>
      </c>
      <c r="D6381">
        <v>2</v>
      </c>
      <c r="E6381">
        <v>5</v>
      </c>
      <c r="F6381" t="s">
        <v>3644</v>
      </c>
      <c r="G6381" t="s">
        <v>5967</v>
      </c>
      <c r="H6381">
        <v>0</v>
      </c>
      <c r="I6381">
        <v>7</v>
      </c>
      <c r="J6381">
        <v>2.19</v>
      </c>
      <c r="K6381">
        <v>4.51</v>
      </c>
      <c r="L6381">
        <v>38.5</v>
      </c>
      <c r="M6381" t="str">
        <f t="shared" si="299"/>
        <v/>
      </c>
      <c r="N6381" s="12" t="str">
        <f t="shared" si="300"/>
        <v/>
      </c>
      <c r="O6381" t="str">
        <f t="shared" si="301"/>
        <v/>
      </c>
    </row>
    <row r="6382" spans="1:15" x14ac:dyDescent="0.25">
      <c r="A6382">
        <v>1976</v>
      </c>
      <c r="B6382">
        <v>1</v>
      </c>
      <c r="C6382" s="2">
        <v>0.31458333333333333</v>
      </c>
      <c r="D6382">
        <v>1</v>
      </c>
      <c r="E6382">
        <v>10</v>
      </c>
      <c r="F6382" t="s">
        <v>3891</v>
      </c>
      <c r="G6382" t="s">
        <v>5966</v>
      </c>
      <c r="H6382">
        <v>0</v>
      </c>
      <c r="I6382">
        <v>7</v>
      </c>
      <c r="J6382">
        <v>4.51</v>
      </c>
      <c r="K6382">
        <v>4.76</v>
      </c>
      <c r="L6382">
        <v>37.9</v>
      </c>
      <c r="M6382" t="str">
        <f t="shared" si="299"/>
        <v/>
      </c>
      <c r="N6382" s="12" t="str">
        <f t="shared" si="300"/>
        <v/>
      </c>
      <c r="O6382" t="str">
        <f t="shared" si="301"/>
        <v/>
      </c>
    </row>
    <row r="6383" spans="1:15" x14ac:dyDescent="0.25">
      <c r="A6383">
        <v>1976</v>
      </c>
      <c r="B6383">
        <v>1</v>
      </c>
      <c r="C6383" s="2">
        <v>0.29236111111111113</v>
      </c>
      <c r="D6383">
        <v>2</v>
      </c>
      <c r="E6383">
        <v>5</v>
      </c>
      <c r="F6383" t="s">
        <v>3333</v>
      </c>
      <c r="G6383" t="s">
        <v>5449</v>
      </c>
      <c r="H6383">
        <v>0</v>
      </c>
      <c r="I6383">
        <v>7</v>
      </c>
      <c r="J6383">
        <v>4.76</v>
      </c>
      <c r="K6383">
        <v>4.8499999999999996</v>
      </c>
      <c r="L6383">
        <v>37.700000000000003</v>
      </c>
      <c r="M6383" t="str">
        <f t="shared" si="299"/>
        <v/>
      </c>
      <c r="N6383" s="12" t="str">
        <f t="shared" si="300"/>
        <v/>
      </c>
      <c r="O6383" t="str">
        <f t="shared" si="301"/>
        <v/>
      </c>
    </row>
    <row r="6384" spans="1:15" x14ac:dyDescent="0.25">
      <c r="A6384">
        <v>1976</v>
      </c>
      <c r="B6384">
        <v>1</v>
      </c>
      <c r="C6384" s="2">
        <v>0.27013888888888887</v>
      </c>
      <c r="D6384">
        <v>3</v>
      </c>
      <c r="E6384">
        <v>1</v>
      </c>
      <c r="F6384" t="s">
        <v>3889</v>
      </c>
      <c r="G6384" t="s">
        <v>5965</v>
      </c>
      <c r="H6384">
        <v>7</v>
      </c>
      <c r="I6384">
        <v>7</v>
      </c>
      <c r="J6384">
        <v>4.8499999999999996</v>
      </c>
      <c r="K6384">
        <v>7</v>
      </c>
      <c r="L6384">
        <v>31.5</v>
      </c>
      <c r="M6384">
        <f t="shared" si="299"/>
        <v>1</v>
      </c>
      <c r="N6384" s="12">
        <f t="shared" si="300"/>
        <v>5.9143518518518521E-3</v>
      </c>
      <c r="O6384">
        <f t="shared" si="301"/>
        <v>0</v>
      </c>
    </row>
    <row r="6385" spans="1:15" x14ac:dyDescent="0.25">
      <c r="A6385">
        <v>1976</v>
      </c>
      <c r="B6385">
        <v>1</v>
      </c>
      <c r="C6385" s="2">
        <v>0.24791666666666667</v>
      </c>
      <c r="G6385" t="s">
        <v>5964</v>
      </c>
      <c r="H6385">
        <v>7</v>
      </c>
      <c r="I6385">
        <v>7</v>
      </c>
      <c r="J6385">
        <v>0</v>
      </c>
      <c r="K6385">
        <v>1.27</v>
      </c>
      <c r="L6385">
        <v>35.299999999999997</v>
      </c>
      <c r="M6385" t="str">
        <f t="shared" si="299"/>
        <v/>
      </c>
      <c r="N6385" s="12" t="str">
        <f t="shared" si="300"/>
        <v/>
      </c>
      <c r="O6385" t="str">
        <f t="shared" si="301"/>
        <v/>
      </c>
    </row>
    <row r="6386" spans="1:15" x14ac:dyDescent="0.25">
      <c r="A6386">
        <v>1976</v>
      </c>
      <c r="B6386">
        <v>1</v>
      </c>
      <c r="C6386" s="2">
        <v>0.24027777777777778</v>
      </c>
      <c r="D6386">
        <v>1</v>
      </c>
      <c r="E6386">
        <v>10</v>
      </c>
      <c r="F6386" t="s">
        <v>3320</v>
      </c>
      <c r="G6386" t="s">
        <v>5963</v>
      </c>
      <c r="H6386">
        <v>7</v>
      </c>
      <c r="I6386">
        <v>7</v>
      </c>
      <c r="J6386">
        <v>1.27</v>
      </c>
      <c r="K6386">
        <v>1.8</v>
      </c>
      <c r="L6386">
        <v>37</v>
      </c>
      <c r="M6386" t="str">
        <f t="shared" si="299"/>
        <v/>
      </c>
      <c r="N6386" s="12" t="str">
        <f t="shared" si="300"/>
        <v/>
      </c>
      <c r="O6386" t="str">
        <f t="shared" si="301"/>
        <v/>
      </c>
    </row>
    <row r="6387" spans="1:15" x14ac:dyDescent="0.25">
      <c r="A6387">
        <v>1976</v>
      </c>
      <c r="B6387">
        <v>1</v>
      </c>
      <c r="C6387" s="2">
        <v>0.21666666666666667</v>
      </c>
      <c r="D6387">
        <v>2</v>
      </c>
      <c r="E6387">
        <v>2</v>
      </c>
      <c r="F6387" t="s">
        <v>3699</v>
      </c>
      <c r="G6387" t="s">
        <v>5962</v>
      </c>
      <c r="H6387">
        <v>7</v>
      </c>
      <c r="I6387">
        <v>7</v>
      </c>
      <c r="J6387">
        <v>1.8</v>
      </c>
      <c r="K6387">
        <v>2.13</v>
      </c>
      <c r="L6387">
        <v>38.1</v>
      </c>
      <c r="M6387" t="str">
        <f t="shared" si="299"/>
        <v/>
      </c>
      <c r="N6387" s="12" t="str">
        <f t="shared" si="300"/>
        <v/>
      </c>
      <c r="O6387" t="str">
        <f t="shared" si="301"/>
        <v/>
      </c>
    </row>
    <row r="6388" spans="1:15" x14ac:dyDescent="0.25">
      <c r="A6388">
        <v>1976</v>
      </c>
      <c r="B6388">
        <v>1</v>
      </c>
      <c r="C6388" s="2">
        <v>0.19305555555555554</v>
      </c>
      <c r="D6388">
        <v>1</v>
      </c>
      <c r="E6388">
        <v>10</v>
      </c>
      <c r="F6388" t="s">
        <v>3644</v>
      </c>
      <c r="G6388" t="s">
        <v>5961</v>
      </c>
      <c r="H6388">
        <v>7</v>
      </c>
      <c r="I6388">
        <v>7</v>
      </c>
      <c r="J6388">
        <v>2.13</v>
      </c>
      <c r="K6388">
        <v>2.8</v>
      </c>
      <c r="L6388">
        <v>40.4</v>
      </c>
      <c r="M6388" t="str">
        <f t="shared" si="299"/>
        <v/>
      </c>
      <c r="N6388" s="12" t="str">
        <f t="shared" si="300"/>
        <v/>
      </c>
      <c r="O6388" t="str">
        <f t="shared" si="301"/>
        <v/>
      </c>
    </row>
    <row r="6389" spans="1:15" x14ac:dyDescent="0.25">
      <c r="A6389">
        <v>1976</v>
      </c>
      <c r="B6389">
        <v>1</v>
      </c>
      <c r="C6389" s="2">
        <v>0.16944444444444443</v>
      </c>
      <c r="D6389">
        <v>2</v>
      </c>
      <c r="E6389">
        <v>1</v>
      </c>
      <c r="F6389" t="s">
        <v>576</v>
      </c>
      <c r="G6389" t="s">
        <v>5960</v>
      </c>
      <c r="H6389">
        <v>7</v>
      </c>
      <c r="I6389">
        <v>7</v>
      </c>
      <c r="J6389">
        <v>2.8</v>
      </c>
      <c r="K6389">
        <v>3.78</v>
      </c>
      <c r="L6389">
        <v>43.7</v>
      </c>
      <c r="M6389" t="str">
        <f t="shared" si="299"/>
        <v/>
      </c>
      <c r="N6389" s="12" t="str">
        <f t="shared" si="300"/>
        <v/>
      </c>
      <c r="O6389" t="str">
        <f t="shared" si="301"/>
        <v/>
      </c>
    </row>
    <row r="6390" spans="1:15" x14ac:dyDescent="0.25">
      <c r="A6390">
        <v>1976</v>
      </c>
      <c r="B6390">
        <v>1</v>
      </c>
      <c r="C6390" s="2">
        <v>0.14583333333333334</v>
      </c>
      <c r="D6390">
        <v>1</v>
      </c>
      <c r="E6390">
        <v>10</v>
      </c>
      <c r="F6390" t="s">
        <v>1571</v>
      </c>
      <c r="G6390" t="s">
        <v>5556</v>
      </c>
      <c r="H6390">
        <v>7</v>
      </c>
      <c r="I6390">
        <v>7</v>
      </c>
      <c r="J6390">
        <v>3.78</v>
      </c>
      <c r="K6390">
        <v>3.91</v>
      </c>
      <c r="L6390">
        <v>44.3</v>
      </c>
      <c r="M6390" t="str">
        <f t="shared" si="299"/>
        <v/>
      </c>
      <c r="N6390" s="12" t="str">
        <f t="shared" si="300"/>
        <v/>
      </c>
      <c r="O6390" t="str">
        <f t="shared" si="301"/>
        <v/>
      </c>
    </row>
    <row r="6391" spans="1:15" x14ac:dyDescent="0.25">
      <c r="A6391">
        <v>1976</v>
      </c>
      <c r="B6391">
        <v>1</v>
      </c>
      <c r="C6391" s="2">
        <v>0.12222222222222223</v>
      </c>
      <c r="D6391">
        <v>2</v>
      </c>
      <c r="E6391">
        <v>5</v>
      </c>
      <c r="F6391" t="s">
        <v>681</v>
      </c>
      <c r="G6391" t="s">
        <v>5959</v>
      </c>
      <c r="H6391">
        <v>7</v>
      </c>
      <c r="I6391">
        <v>7</v>
      </c>
      <c r="J6391">
        <v>3.91</v>
      </c>
      <c r="K6391">
        <v>3.84</v>
      </c>
      <c r="L6391">
        <v>44.2</v>
      </c>
      <c r="M6391" t="str">
        <f t="shared" si="299"/>
        <v/>
      </c>
      <c r="N6391" s="12" t="str">
        <f t="shared" si="300"/>
        <v/>
      </c>
      <c r="O6391" t="str">
        <f t="shared" si="301"/>
        <v/>
      </c>
    </row>
    <row r="6392" spans="1:15" x14ac:dyDescent="0.25">
      <c r="A6392">
        <v>1976</v>
      </c>
      <c r="B6392">
        <v>1</v>
      </c>
      <c r="C6392" s="2">
        <v>9.8611111111111108E-2</v>
      </c>
      <c r="D6392">
        <v>3</v>
      </c>
      <c r="E6392">
        <v>1</v>
      </c>
      <c r="F6392" t="s">
        <v>999</v>
      </c>
      <c r="G6392" t="s">
        <v>5575</v>
      </c>
      <c r="H6392">
        <v>7</v>
      </c>
      <c r="I6392">
        <v>7</v>
      </c>
      <c r="J6392">
        <v>3.84</v>
      </c>
      <c r="K6392">
        <v>2.4</v>
      </c>
      <c r="L6392">
        <v>39.700000000000003</v>
      </c>
      <c r="M6392" t="str">
        <f t="shared" si="299"/>
        <v/>
      </c>
      <c r="N6392" s="12" t="str">
        <f t="shared" si="300"/>
        <v/>
      </c>
      <c r="O6392" t="str">
        <f t="shared" si="301"/>
        <v/>
      </c>
    </row>
    <row r="6393" spans="1:15" x14ac:dyDescent="0.25">
      <c r="A6393">
        <v>1976</v>
      </c>
      <c r="B6393">
        <v>1</v>
      </c>
      <c r="C6393" s="2">
        <v>7.4999999999999997E-2</v>
      </c>
      <c r="D6393">
        <v>4</v>
      </c>
      <c r="E6393">
        <v>1</v>
      </c>
      <c r="F6393" t="s">
        <v>999</v>
      </c>
      <c r="G6393" t="s">
        <v>5934</v>
      </c>
      <c r="H6393">
        <v>7</v>
      </c>
      <c r="I6393">
        <v>7</v>
      </c>
      <c r="J6393">
        <v>2.4</v>
      </c>
      <c r="K6393">
        <v>4.58</v>
      </c>
      <c r="L6393">
        <v>47.1</v>
      </c>
      <c r="M6393" t="str">
        <f t="shared" si="299"/>
        <v/>
      </c>
      <c r="N6393" s="12" t="str">
        <f t="shared" si="300"/>
        <v/>
      </c>
      <c r="O6393" t="str">
        <f t="shared" si="301"/>
        <v/>
      </c>
    </row>
    <row r="6394" spans="1:15" x14ac:dyDescent="0.25">
      <c r="A6394">
        <v>1976</v>
      </c>
      <c r="B6394">
        <v>1</v>
      </c>
      <c r="C6394" s="2">
        <v>5.1388888888888894E-2</v>
      </c>
      <c r="D6394">
        <v>1</v>
      </c>
      <c r="E6394">
        <v>10</v>
      </c>
      <c r="F6394" t="s">
        <v>1062</v>
      </c>
      <c r="G6394" t="s">
        <v>5935</v>
      </c>
      <c r="H6394">
        <v>7</v>
      </c>
      <c r="I6394">
        <v>7</v>
      </c>
      <c r="J6394">
        <v>4.58</v>
      </c>
      <c r="K6394">
        <v>3.95</v>
      </c>
      <c r="L6394">
        <v>45.1</v>
      </c>
      <c r="M6394" t="str">
        <f t="shared" si="299"/>
        <v/>
      </c>
      <c r="N6394" s="12" t="str">
        <f t="shared" si="300"/>
        <v/>
      </c>
      <c r="O6394" t="str">
        <f t="shared" si="301"/>
        <v/>
      </c>
    </row>
    <row r="6395" spans="1:15" x14ac:dyDescent="0.25">
      <c r="A6395">
        <v>1976</v>
      </c>
      <c r="B6395">
        <v>1</v>
      </c>
      <c r="C6395" s="2">
        <v>2.7777777777777776E-2</v>
      </c>
      <c r="D6395">
        <v>2</v>
      </c>
      <c r="E6395">
        <v>10</v>
      </c>
      <c r="F6395" t="s">
        <v>1062</v>
      </c>
      <c r="G6395" t="s">
        <v>5636</v>
      </c>
      <c r="H6395">
        <v>7</v>
      </c>
      <c r="I6395">
        <v>7</v>
      </c>
      <c r="J6395">
        <v>3.95</v>
      </c>
      <c r="K6395">
        <v>3.24</v>
      </c>
      <c r="L6395">
        <v>42.9</v>
      </c>
      <c r="M6395" t="str">
        <f t="shared" si="299"/>
        <v/>
      </c>
      <c r="N6395" s="12" t="str">
        <f t="shared" si="300"/>
        <v/>
      </c>
      <c r="O6395" t="str">
        <f t="shared" si="301"/>
        <v/>
      </c>
    </row>
    <row r="6396" spans="1:15" x14ac:dyDescent="0.25">
      <c r="A6396">
        <v>1976</v>
      </c>
      <c r="B6396">
        <v>2</v>
      </c>
      <c r="C6396" s="2">
        <v>0.625</v>
      </c>
      <c r="D6396">
        <v>3</v>
      </c>
      <c r="E6396">
        <v>9</v>
      </c>
      <c r="F6396" t="s">
        <v>3432</v>
      </c>
      <c r="H6396">
        <v>7</v>
      </c>
      <c r="I6396">
        <v>7</v>
      </c>
      <c r="J6396">
        <v>3.24</v>
      </c>
      <c r="K6396">
        <v>2.79</v>
      </c>
      <c r="L6396">
        <v>41.6</v>
      </c>
      <c r="M6396" t="str">
        <f t="shared" si="299"/>
        <v/>
      </c>
      <c r="N6396" s="12" t="str">
        <f t="shared" si="300"/>
        <v/>
      </c>
      <c r="O6396" t="str">
        <f t="shared" si="301"/>
        <v/>
      </c>
    </row>
    <row r="6397" spans="1:15" x14ac:dyDescent="0.25">
      <c r="A6397">
        <v>1976</v>
      </c>
      <c r="B6397">
        <v>2</v>
      </c>
      <c r="C6397" s="2">
        <v>0.62152777777777779</v>
      </c>
      <c r="D6397">
        <v>3</v>
      </c>
      <c r="E6397">
        <v>14</v>
      </c>
      <c r="F6397" t="s">
        <v>1575</v>
      </c>
      <c r="G6397" t="s">
        <v>5958</v>
      </c>
      <c r="H6397">
        <v>7</v>
      </c>
      <c r="I6397">
        <v>7</v>
      </c>
      <c r="J6397">
        <v>2.79</v>
      </c>
      <c r="K6397">
        <v>2.1800000000000002</v>
      </c>
      <c r="L6397">
        <v>39.6</v>
      </c>
      <c r="M6397" t="str">
        <f t="shared" si="299"/>
        <v/>
      </c>
      <c r="N6397" s="12" t="str">
        <f t="shared" si="300"/>
        <v/>
      </c>
      <c r="O6397" t="str">
        <f t="shared" si="301"/>
        <v/>
      </c>
    </row>
    <row r="6398" spans="1:15" x14ac:dyDescent="0.25">
      <c r="A6398">
        <v>1976</v>
      </c>
      <c r="B6398">
        <v>2</v>
      </c>
      <c r="C6398" s="2">
        <v>0.61805555555555558</v>
      </c>
      <c r="D6398">
        <v>4</v>
      </c>
      <c r="E6398">
        <v>14</v>
      </c>
      <c r="F6398" t="s">
        <v>1575</v>
      </c>
      <c r="G6398" t="s">
        <v>5957</v>
      </c>
      <c r="H6398">
        <v>7</v>
      </c>
      <c r="I6398">
        <v>10</v>
      </c>
      <c r="J6398">
        <v>2.1800000000000002</v>
      </c>
      <c r="K6398">
        <v>3</v>
      </c>
      <c r="L6398">
        <v>42.4</v>
      </c>
      <c r="M6398">
        <f t="shared" si="299"/>
        <v>2</v>
      </c>
      <c r="N6398" s="12">
        <f t="shared" si="300"/>
        <v>1.0532407407407407E-2</v>
      </c>
      <c r="O6398">
        <f t="shared" si="301"/>
        <v>3</v>
      </c>
    </row>
    <row r="6399" spans="1:15" x14ac:dyDescent="0.25">
      <c r="A6399">
        <v>1976</v>
      </c>
      <c r="B6399">
        <v>2</v>
      </c>
      <c r="C6399" s="2">
        <v>0.61458333333333337</v>
      </c>
      <c r="G6399" t="s">
        <v>5956</v>
      </c>
      <c r="H6399">
        <v>7</v>
      </c>
      <c r="I6399">
        <v>10</v>
      </c>
      <c r="J6399">
        <v>0</v>
      </c>
      <c r="K6399">
        <v>1.07</v>
      </c>
      <c r="L6399">
        <v>38.9</v>
      </c>
      <c r="M6399" t="str">
        <f t="shared" si="299"/>
        <v/>
      </c>
      <c r="N6399" s="12" t="str">
        <f t="shared" si="300"/>
        <v/>
      </c>
      <c r="O6399" t="str">
        <f t="shared" si="301"/>
        <v/>
      </c>
    </row>
    <row r="6400" spans="1:15" x14ac:dyDescent="0.25">
      <c r="A6400">
        <v>1976</v>
      </c>
      <c r="B6400">
        <v>2</v>
      </c>
      <c r="C6400" s="2">
        <v>0.6069444444444444</v>
      </c>
      <c r="D6400">
        <v>1</v>
      </c>
      <c r="E6400">
        <v>10</v>
      </c>
      <c r="F6400" t="s">
        <v>1616</v>
      </c>
      <c r="G6400" t="s">
        <v>5578</v>
      </c>
      <c r="H6400">
        <v>7</v>
      </c>
      <c r="I6400">
        <v>10</v>
      </c>
      <c r="J6400">
        <v>1.07</v>
      </c>
      <c r="K6400">
        <v>0.53</v>
      </c>
      <c r="L6400">
        <v>40.700000000000003</v>
      </c>
      <c r="M6400" t="str">
        <f t="shared" si="299"/>
        <v/>
      </c>
      <c r="N6400" s="12" t="str">
        <f t="shared" si="300"/>
        <v/>
      </c>
      <c r="O6400" t="str">
        <f t="shared" si="301"/>
        <v/>
      </c>
    </row>
    <row r="6401" spans="1:15" x14ac:dyDescent="0.25">
      <c r="A6401">
        <v>1976</v>
      </c>
      <c r="B6401">
        <v>2</v>
      </c>
      <c r="C6401" s="2">
        <v>0.58819444444444446</v>
      </c>
      <c r="D6401">
        <v>2</v>
      </c>
      <c r="E6401">
        <v>10</v>
      </c>
      <c r="F6401" t="s">
        <v>1616</v>
      </c>
      <c r="G6401" t="s">
        <v>5955</v>
      </c>
      <c r="H6401">
        <v>7</v>
      </c>
      <c r="I6401">
        <v>10</v>
      </c>
      <c r="J6401">
        <v>0.53</v>
      </c>
      <c r="K6401">
        <v>0.63</v>
      </c>
      <c r="L6401">
        <v>40.5</v>
      </c>
      <c r="M6401" t="str">
        <f t="shared" si="299"/>
        <v/>
      </c>
      <c r="N6401" s="12" t="str">
        <f t="shared" si="300"/>
        <v/>
      </c>
      <c r="O6401" t="str">
        <f t="shared" si="301"/>
        <v/>
      </c>
    </row>
    <row r="6402" spans="1:15" x14ac:dyDescent="0.25">
      <c r="A6402">
        <v>1976</v>
      </c>
      <c r="B6402">
        <v>2</v>
      </c>
      <c r="C6402" s="2">
        <v>0.56944444444444442</v>
      </c>
      <c r="D6402">
        <v>3</v>
      </c>
      <c r="E6402">
        <v>4</v>
      </c>
      <c r="F6402" t="s">
        <v>609</v>
      </c>
      <c r="G6402" t="s">
        <v>5954</v>
      </c>
      <c r="H6402">
        <v>7</v>
      </c>
      <c r="I6402">
        <v>10</v>
      </c>
      <c r="J6402">
        <v>0.63</v>
      </c>
      <c r="K6402">
        <v>1.93</v>
      </c>
      <c r="L6402">
        <v>36.299999999999997</v>
      </c>
      <c r="M6402" t="str">
        <f t="shared" si="299"/>
        <v/>
      </c>
      <c r="N6402" s="12" t="str">
        <f t="shared" si="300"/>
        <v/>
      </c>
      <c r="O6402" t="str">
        <f t="shared" si="301"/>
        <v/>
      </c>
    </row>
    <row r="6403" spans="1:15" x14ac:dyDescent="0.25">
      <c r="A6403">
        <v>1976</v>
      </c>
      <c r="B6403">
        <v>2</v>
      </c>
      <c r="C6403" s="2">
        <v>0.55069444444444449</v>
      </c>
      <c r="D6403">
        <v>1</v>
      </c>
      <c r="E6403">
        <v>10</v>
      </c>
      <c r="F6403" t="s">
        <v>1057</v>
      </c>
      <c r="G6403" t="s">
        <v>5953</v>
      </c>
      <c r="H6403">
        <v>7</v>
      </c>
      <c r="I6403">
        <v>10</v>
      </c>
      <c r="J6403">
        <v>1.93</v>
      </c>
      <c r="K6403">
        <v>2.65</v>
      </c>
      <c r="L6403">
        <v>34.1</v>
      </c>
      <c r="M6403" t="str">
        <f t="shared" si="299"/>
        <v/>
      </c>
      <c r="N6403" s="12" t="str">
        <f t="shared" si="300"/>
        <v/>
      </c>
      <c r="O6403" t="str">
        <f t="shared" si="301"/>
        <v/>
      </c>
    </row>
    <row r="6404" spans="1:15" x14ac:dyDescent="0.25">
      <c r="A6404">
        <v>1976</v>
      </c>
      <c r="B6404">
        <v>2</v>
      </c>
      <c r="C6404" s="2">
        <v>0.53194444444444444</v>
      </c>
      <c r="D6404">
        <v>1</v>
      </c>
      <c r="E6404">
        <v>10</v>
      </c>
      <c r="F6404" t="s">
        <v>3694</v>
      </c>
      <c r="G6404" t="s">
        <v>5952</v>
      </c>
      <c r="H6404">
        <v>7</v>
      </c>
      <c r="I6404">
        <v>10</v>
      </c>
      <c r="J6404">
        <v>2.65</v>
      </c>
      <c r="K6404">
        <v>1.44</v>
      </c>
      <c r="L6404">
        <v>38.1</v>
      </c>
      <c r="M6404" t="str">
        <f t="shared" ref="M6404:M6467" si="302">IF(AND(H6404=H6403,I6404=I6403),"",$B6404)</f>
        <v/>
      </c>
      <c r="N6404" s="12" t="str">
        <f t="shared" ref="N6404:N6467" si="303">IF(NOT(ISNUMBER(M6404)),"",
IF(AND($C6404=0.625,$B6404=1),TIME(0,0,0),
(($C$3-C6404)+0.625*(B6404-1))/60))</f>
        <v/>
      </c>
      <c r="O6404" t="str">
        <f t="shared" ref="O6404:O6467" si="304">IF(N6404&lt;&gt;"",ABS(H6404-I6404),"")</f>
        <v/>
      </c>
    </row>
    <row r="6405" spans="1:15" x14ac:dyDescent="0.25">
      <c r="A6405">
        <v>1976</v>
      </c>
      <c r="B6405">
        <v>2</v>
      </c>
      <c r="C6405" s="2">
        <v>0.5131944444444444</v>
      </c>
      <c r="D6405">
        <v>2</v>
      </c>
      <c r="E6405">
        <v>15</v>
      </c>
      <c r="F6405" t="s">
        <v>3417</v>
      </c>
      <c r="G6405" t="s">
        <v>5951</v>
      </c>
      <c r="H6405">
        <v>7</v>
      </c>
      <c r="I6405">
        <v>10</v>
      </c>
      <c r="J6405">
        <v>1.44</v>
      </c>
      <c r="K6405">
        <v>2.48</v>
      </c>
      <c r="L6405">
        <v>34.799999999999997</v>
      </c>
      <c r="M6405" t="str">
        <f t="shared" si="302"/>
        <v/>
      </c>
      <c r="N6405" s="12" t="str">
        <f t="shared" si="303"/>
        <v/>
      </c>
      <c r="O6405" t="str">
        <f t="shared" si="304"/>
        <v/>
      </c>
    </row>
    <row r="6406" spans="1:15" x14ac:dyDescent="0.25">
      <c r="A6406">
        <v>1976</v>
      </c>
      <c r="B6406">
        <v>2</v>
      </c>
      <c r="C6406" s="2">
        <v>0.49444444444444446</v>
      </c>
      <c r="D6406">
        <v>3</v>
      </c>
      <c r="E6406">
        <v>2</v>
      </c>
      <c r="F6406" t="s">
        <v>3419</v>
      </c>
      <c r="G6406" t="s">
        <v>5396</v>
      </c>
      <c r="H6406">
        <v>7</v>
      </c>
      <c r="I6406">
        <v>10</v>
      </c>
      <c r="J6406">
        <v>2.48</v>
      </c>
      <c r="K6406">
        <v>0.89</v>
      </c>
      <c r="L6406">
        <v>40.299999999999997</v>
      </c>
      <c r="M6406" t="str">
        <f t="shared" si="302"/>
        <v/>
      </c>
      <c r="N6406" s="12" t="str">
        <f t="shared" si="303"/>
        <v/>
      </c>
      <c r="O6406" t="str">
        <f t="shared" si="304"/>
        <v/>
      </c>
    </row>
    <row r="6407" spans="1:15" x14ac:dyDescent="0.25">
      <c r="A6407">
        <v>1976</v>
      </c>
      <c r="B6407">
        <v>2</v>
      </c>
      <c r="C6407" s="2">
        <v>0.47569444444444442</v>
      </c>
      <c r="D6407">
        <v>4</v>
      </c>
      <c r="E6407">
        <v>2</v>
      </c>
      <c r="F6407" t="s">
        <v>3419</v>
      </c>
      <c r="G6407" t="s">
        <v>5568</v>
      </c>
      <c r="H6407">
        <v>7</v>
      </c>
      <c r="I6407">
        <v>10</v>
      </c>
      <c r="J6407">
        <v>0.89</v>
      </c>
      <c r="K6407">
        <v>-1.33</v>
      </c>
      <c r="L6407">
        <v>48.2</v>
      </c>
      <c r="M6407" t="str">
        <f t="shared" si="302"/>
        <v/>
      </c>
      <c r="N6407" s="12" t="str">
        <f t="shared" si="303"/>
        <v/>
      </c>
      <c r="O6407" t="str">
        <f t="shared" si="304"/>
        <v/>
      </c>
    </row>
    <row r="6408" spans="1:15" x14ac:dyDescent="0.25">
      <c r="A6408">
        <v>1976</v>
      </c>
      <c r="B6408">
        <v>2</v>
      </c>
      <c r="C6408" s="2">
        <v>0.45208333333333334</v>
      </c>
      <c r="D6408">
        <v>1</v>
      </c>
      <c r="E6408">
        <v>10</v>
      </c>
      <c r="F6408" t="s">
        <v>3419</v>
      </c>
      <c r="G6408" t="s">
        <v>5600</v>
      </c>
      <c r="H6408">
        <v>7</v>
      </c>
      <c r="I6408">
        <v>10</v>
      </c>
      <c r="J6408">
        <v>1.33</v>
      </c>
      <c r="K6408">
        <v>1.2</v>
      </c>
      <c r="L6408">
        <v>48</v>
      </c>
      <c r="M6408" t="str">
        <f t="shared" si="302"/>
        <v/>
      </c>
      <c r="N6408" s="12" t="str">
        <f t="shared" si="303"/>
        <v/>
      </c>
      <c r="O6408" t="str">
        <f t="shared" si="304"/>
        <v/>
      </c>
    </row>
    <row r="6409" spans="1:15" x14ac:dyDescent="0.25">
      <c r="A6409">
        <v>1976</v>
      </c>
      <c r="B6409">
        <v>2</v>
      </c>
      <c r="C6409" s="2">
        <v>0.43402777777777773</v>
      </c>
      <c r="D6409">
        <v>2</v>
      </c>
      <c r="E6409">
        <v>7</v>
      </c>
      <c r="F6409" t="s">
        <v>3300</v>
      </c>
      <c r="G6409" t="s">
        <v>5950</v>
      </c>
      <c r="H6409">
        <v>7</v>
      </c>
      <c r="I6409">
        <v>10</v>
      </c>
      <c r="J6409">
        <v>1.2</v>
      </c>
      <c r="K6409">
        <v>1.29</v>
      </c>
      <c r="L6409">
        <v>48.5</v>
      </c>
      <c r="M6409" t="str">
        <f t="shared" si="302"/>
        <v/>
      </c>
      <c r="N6409" s="12" t="str">
        <f t="shared" si="303"/>
        <v/>
      </c>
      <c r="O6409" t="str">
        <f t="shared" si="304"/>
        <v/>
      </c>
    </row>
    <row r="6410" spans="1:15" x14ac:dyDescent="0.25">
      <c r="A6410">
        <v>1976</v>
      </c>
      <c r="B6410">
        <v>2</v>
      </c>
      <c r="C6410" s="2">
        <v>0.41597222222222219</v>
      </c>
      <c r="D6410">
        <v>3</v>
      </c>
      <c r="E6410">
        <v>1</v>
      </c>
      <c r="F6410" t="s">
        <v>3307</v>
      </c>
      <c r="G6410" t="s">
        <v>5607</v>
      </c>
      <c r="H6410">
        <v>7</v>
      </c>
      <c r="I6410">
        <v>10</v>
      </c>
      <c r="J6410">
        <v>1.29</v>
      </c>
      <c r="K6410">
        <v>-0.39</v>
      </c>
      <c r="L6410">
        <v>42.6</v>
      </c>
      <c r="M6410" t="str">
        <f t="shared" si="302"/>
        <v/>
      </c>
      <c r="N6410" s="12" t="str">
        <f t="shared" si="303"/>
        <v/>
      </c>
      <c r="O6410" t="str">
        <f t="shared" si="304"/>
        <v/>
      </c>
    </row>
    <row r="6411" spans="1:15" x14ac:dyDescent="0.25">
      <c r="A6411">
        <v>1976</v>
      </c>
      <c r="B6411">
        <v>2</v>
      </c>
      <c r="C6411" s="2">
        <v>0.3979166666666667</v>
      </c>
      <c r="D6411">
        <v>4</v>
      </c>
      <c r="E6411">
        <v>1</v>
      </c>
      <c r="F6411" t="s">
        <v>3307</v>
      </c>
      <c r="G6411" t="s">
        <v>5949</v>
      </c>
      <c r="H6411">
        <v>7</v>
      </c>
      <c r="I6411">
        <v>10</v>
      </c>
      <c r="J6411">
        <v>-0.39</v>
      </c>
      <c r="K6411">
        <v>-4.04</v>
      </c>
      <c r="L6411">
        <v>30.2</v>
      </c>
      <c r="M6411" t="str">
        <f t="shared" si="302"/>
        <v/>
      </c>
      <c r="N6411" s="12" t="str">
        <f t="shared" si="303"/>
        <v/>
      </c>
      <c r="O6411" t="str">
        <f t="shared" si="304"/>
        <v/>
      </c>
    </row>
    <row r="6412" spans="1:15" x14ac:dyDescent="0.25">
      <c r="A6412">
        <v>1976</v>
      </c>
      <c r="B6412">
        <v>2</v>
      </c>
      <c r="C6412" s="2">
        <v>0.37847222222222227</v>
      </c>
      <c r="D6412">
        <v>1</v>
      </c>
      <c r="E6412">
        <v>10</v>
      </c>
      <c r="F6412" t="s">
        <v>3387</v>
      </c>
      <c r="G6412" t="s">
        <v>5442</v>
      </c>
      <c r="H6412">
        <v>7</v>
      </c>
      <c r="I6412">
        <v>10</v>
      </c>
      <c r="J6412">
        <v>4.04</v>
      </c>
      <c r="K6412">
        <v>3.5</v>
      </c>
      <c r="L6412">
        <v>32.1</v>
      </c>
      <c r="M6412" t="str">
        <f t="shared" si="302"/>
        <v/>
      </c>
      <c r="N6412" s="12" t="str">
        <f t="shared" si="303"/>
        <v/>
      </c>
      <c r="O6412" t="str">
        <f t="shared" si="304"/>
        <v/>
      </c>
    </row>
    <row r="6413" spans="1:15" x14ac:dyDescent="0.25">
      <c r="A6413">
        <v>1976</v>
      </c>
      <c r="B6413">
        <v>2</v>
      </c>
      <c r="C6413" s="2">
        <v>0.36805555555555558</v>
      </c>
      <c r="D6413">
        <v>2</v>
      </c>
      <c r="E6413">
        <v>8</v>
      </c>
      <c r="F6413" t="s">
        <v>3412</v>
      </c>
      <c r="G6413" t="s">
        <v>5578</v>
      </c>
      <c r="H6413">
        <v>7</v>
      </c>
      <c r="I6413">
        <v>10</v>
      </c>
      <c r="J6413">
        <v>3.5</v>
      </c>
      <c r="K6413">
        <v>2.81</v>
      </c>
      <c r="L6413">
        <v>34.4</v>
      </c>
      <c r="M6413" t="str">
        <f t="shared" si="302"/>
        <v/>
      </c>
      <c r="N6413" s="12" t="str">
        <f t="shared" si="303"/>
        <v/>
      </c>
      <c r="O6413" t="str">
        <f t="shared" si="304"/>
        <v/>
      </c>
    </row>
    <row r="6414" spans="1:15" x14ac:dyDescent="0.25">
      <c r="A6414">
        <v>1976</v>
      </c>
      <c r="B6414">
        <v>2</v>
      </c>
      <c r="C6414" s="2">
        <v>0.3576388888888889</v>
      </c>
      <c r="D6414">
        <v>3</v>
      </c>
      <c r="E6414">
        <v>8</v>
      </c>
      <c r="F6414" t="s">
        <v>3412</v>
      </c>
      <c r="G6414" t="s">
        <v>5948</v>
      </c>
      <c r="H6414">
        <v>7</v>
      </c>
      <c r="I6414">
        <v>10</v>
      </c>
      <c r="J6414">
        <v>2.81</v>
      </c>
      <c r="K6414">
        <v>2.12</v>
      </c>
      <c r="L6414">
        <v>36.9</v>
      </c>
      <c r="M6414" t="str">
        <f t="shared" si="302"/>
        <v/>
      </c>
      <c r="N6414" s="12" t="str">
        <f t="shared" si="303"/>
        <v/>
      </c>
      <c r="O6414" t="str">
        <f t="shared" si="304"/>
        <v/>
      </c>
    </row>
    <row r="6415" spans="1:15" x14ac:dyDescent="0.25">
      <c r="A6415">
        <v>1976</v>
      </c>
      <c r="B6415">
        <v>2</v>
      </c>
      <c r="C6415" s="2">
        <v>0.34722222222222227</v>
      </c>
      <c r="D6415">
        <v>4</v>
      </c>
      <c r="E6415">
        <v>13</v>
      </c>
      <c r="F6415" t="s">
        <v>3376</v>
      </c>
      <c r="G6415" t="s">
        <v>5947</v>
      </c>
      <c r="H6415">
        <v>7</v>
      </c>
      <c r="I6415">
        <v>10</v>
      </c>
      <c r="J6415">
        <v>2.12</v>
      </c>
      <c r="K6415">
        <v>-2.13</v>
      </c>
      <c r="L6415">
        <v>52.4</v>
      </c>
      <c r="M6415" t="str">
        <f t="shared" si="302"/>
        <v/>
      </c>
      <c r="N6415" s="12" t="str">
        <f t="shared" si="303"/>
        <v/>
      </c>
      <c r="O6415" t="str">
        <f t="shared" si="304"/>
        <v/>
      </c>
    </row>
    <row r="6416" spans="1:15" x14ac:dyDescent="0.25">
      <c r="A6416">
        <v>1976</v>
      </c>
      <c r="B6416">
        <v>2</v>
      </c>
      <c r="C6416" s="2">
        <v>0.33611111111111108</v>
      </c>
      <c r="D6416">
        <v>1</v>
      </c>
      <c r="E6416">
        <v>10</v>
      </c>
      <c r="F6416" t="s">
        <v>3644</v>
      </c>
      <c r="G6416" t="s">
        <v>5946</v>
      </c>
      <c r="H6416">
        <v>7</v>
      </c>
      <c r="I6416">
        <v>10</v>
      </c>
      <c r="J6416">
        <v>2.13</v>
      </c>
      <c r="K6416">
        <v>2.8</v>
      </c>
      <c r="L6416">
        <v>55</v>
      </c>
      <c r="M6416" t="str">
        <f t="shared" si="302"/>
        <v/>
      </c>
      <c r="N6416" s="12" t="str">
        <f t="shared" si="303"/>
        <v/>
      </c>
      <c r="O6416" t="str">
        <f t="shared" si="304"/>
        <v/>
      </c>
    </row>
    <row r="6417" spans="1:15" x14ac:dyDescent="0.25">
      <c r="A6417">
        <v>1976</v>
      </c>
      <c r="B6417">
        <v>2</v>
      </c>
      <c r="C6417" s="2">
        <v>0.31875000000000003</v>
      </c>
      <c r="D6417">
        <v>2</v>
      </c>
      <c r="E6417">
        <v>1</v>
      </c>
      <c r="F6417" t="s">
        <v>576</v>
      </c>
      <c r="G6417" t="s">
        <v>5945</v>
      </c>
      <c r="H6417">
        <v>7</v>
      </c>
      <c r="I6417">
        <v>10</v>
      </c>
      <c r="J6417">
        <v>2.8</v>
      </c>
      <c r="K6417">
        <v>2.08</v>
      </c>
      <c r="L6417">
        <v>52.6</v>
      </c>
      <c r="M6417" t="str">
        <f t="shared" si="302"/>
        <v/>
      </c>
      <c r="N6417" s="12" t="str">
        <f t="shared" si="303"/>
        <v/>
      </c>
      <c r="O6417" t="str">
        <f t="shared" si="304"/>
        <v/>
      </c>
    </row>
    <row r="6418" spans="1:15" x14ac:dyDescent="0.25">
      <c r="A6418">
        <v>1976</v>
      </c>
      <c r="B6418">
        <v>2</v>
      </c>
      <c r="C6418" s="2">
        <v>0.30138888888888887</v>
      </c>
      <c r="D6418">
        <v>3</v>
      </c>
      <c r="E6418">
        <v>1</v>
      </c>
      <c r="F6418" t="s">
        <v>576</v>
      </c>
      <c r="G6418" t="s">
        <v>5574</v>
      </c>
      <c r="H6418">
        <v>7</v>
      </c>
      <c r="I6418">
        <v>10</v>
      </c>
      <c r="J6418">
        <v>2.08</v>
      </c>
      <c r="K6418">
        <v>3.18</v>
      </c>
      <c r="L6418">
        <v>56.9</v>
      </c>
      <c r="M6418" t="str">
        <f t="shared" si="302"/>
        <v/>
      </c>
      <c r="N6418" s="12" t="str">
        <f t="shared" si="303"/>
        <v/>
      </c>
      <c r="O6418" t="str">
        <f t="shared" si="304"/>
        <v/>
      </c>
    </row>
    <row r="6419" spans="1:15" x14ac:dyDescent="0.25">
      <c r="A6419">
        <v>1976</v>
      </c>
      <c r="B6419">
        <v>2</v>
      </c>
      <c r="C6419" s="2">
        <v>0.28402777777777777</v>
      </c>
      <c r="D6419">
        <v>1</v>
      </c>
      <c r="E6419">
        <v>10</v>
      </c>
      <c r="F6419" t="s">
        <v>704</v>
      </c>
      <c r="G6419" t="s">
        <v>5595</v>
      </c>
      <c r="H6419">
        <v>7</v>
      </c>
      <c r="I6419">
        <v>10</v>
      </c>
      <c r="J6419">
        <v>3.18</v>
      </c>
      <c r="K6419">
        <v>2.91</v>
      </c>
      <c r="L6419">
        <v>56.1</v>
      </c>
      <c r="M6419" t="str">
        <f t="shared" si="302"/>
        <v/>
      </c>
      <c r="N6419" s="12" t="str">
        <f t="shared" si="303"/>
        <v/>
      </c>
      <c r="O6419" t="str">
        <f t="shared" si="304"/>
        <v/>
      </c>
    </row>
    <row r="6420" spans="1:15" x14ac:dyDescent="0.25">
      <c r="A6420">
        <v>1976</v>
      </c>
      <c r="B6420">
        <v>2</v>
      </c>
      <c r="C6420" s="2">
        <v>0.26666666666666666</v>
      </c>
      <c r="D6420">
        <v>2</v>
      </c>
      <c r="E6420">
        <v>8</v>
      </c>
      <c r="F6420" t="s">
        <v>533</v>
      </c>
      <c r="G6420" t="s">
        <v>5507</v>
      </c>
      <c r="H6420">
        <v>7</v>
      </c>
      <c r="I6420">
        <v>10</v>
      </c>
      <c r="J6420">
        <v>2.91</v>
      </c>
      <c r="K6420">
        <v>2.21</v>
      </c>
      <c r="L6420">
        <v>53.7</v>
      </c>
      <c r="M6420" t="str">
        <f t="shared" si="302"/>
        <v/>
      </c>
      <c r="N6420" s="12" t="str">
        <f t="shared" si="303"/>
        <v/>
      </c>
      <c r="O6420" t="str">
        <f t="shared" si="304"/>
        <v/>
      </c>
    </row>
    <row r="6421" spans="1:15" x14ac:dyDescent="0.25">
      <c r="A6421">
        <v>1976</v>
      </c>
      <c r="B6421">
        <v>2</v>
      </c>
      <c r="C6421" s="2">
        <v>0.24930555555555556</v>
      </c>
      <c r="D6421">
        <v>3</v>
      </c>
      <c r="E6421">
        <v>8</v>
      </c>
      <c r="F6421" t="s">
        <v>533</v>
      </c>
      <c r="G6421" t="s">
        <v>5944</v>
      </c>
      <c r="H6421">
        <v>7</v>
      </c>
      <c r="I6421">
        <v>10</v>
      </c>
      <c r="J6421">
        <v>2.21</v>
      </c>
      <c r="K6421">
        <v>4.24</v>
      </c>
      <c r="L6421">
        <v>61.5</v>
      </c>
      <c r="M6421" t="str">
        <f t="shared" si="302"/>
        <v/>
      </c>
      <c r="N6421" s="12" t="str">
        <f t="shared" si="303"/>
        <v/>
      </c>
      <c r="O6421" t="str">
        <f t="shared" si="304"/>
        <v/>
      </c>
    </row>
    <row r="6422" spans="1:15" x14ac:dyDescent="0.25">
      <c r="A6422">
        <v>1976</v>
      </c>
      <c r="B6422">
        <v>2</v>
      </c>
      <c r="C6422" s="2">
        <v>0.23194444444444443</v>
      </c>
      <c r="D6422">
        <v>1</v>
      </c>
      <c r="E6422">
        <v>10</v>
      </c>
      <c r="F6422" t="s">
        <v>726</v>
      </c>
      <c r="G6422" t="s">
        <v>5943</v>
      </c>
      <c r="H6422">
        <v>7</v>
      </c>
      <c r="I6422">
        <v>10</v>
      </c>
      <c r="J6422">
        <v>4.24</v>
      </c>
      <c r="K6422">
        <v>3.29</v>
      </c>
      <c r="L6422">
        <v>58.2</v>
      </c>
      <c r="M6422" t="str">
        <f t="shared" si="302"/>
        <v/>
      </c>
      <c r="N6422" s="12" t="str">
        <f t="shared" si="303"/>
        <v/>
      </c>
      <c r="O6422" t="str">
        <f t="shared" si="304"/>
        <v/>
      </c>
    </row>
    <row r="6423" spans="1:15" x14ac:dyDescent="0.25">
      <c r="A6423">
        <v>1976</v>
      </c>
      <c r="B6423">
        <v>2</v>
      </c>
      <c r="C6423" s="2">
        <v>0.21458333333333335</v>
      </c>
      <c r="D6423">
        <v>2</v>
      </c>
      <c r="E6423">
        <v>13</v>
      </c>
      <c r="F6423" t="s">
        <v>662</v>
      </c>
      <c r="G6423" t="s">
        <v>5604</v>
      </c>
      <c r="H6423">
        <v>7</v>
      </c>
      <c r="I6423">
        <v>10</v>
      </c>
      <c r="J6423">
        <v>3.29</v>
      </c>
      <c r="K6423">
        <v>1.02</v>
      </c>
      <c r="L6423">
        <v>49.7</v>
      </c>
      <c r="M6423" t="str">
        <f t="shared" si="302"/>
        <v/>
      </c>
      <c r="N6423" s="12" t="str">
        <f t="shared" si="303"/>
        <v/>
      </c>
      <c r="O6423" t="str">
        <f t="shared" si="304"/>
        <v/>
      </c>
    </row>
    <row r="6424" spans="1:15" x14ac:dyDescent="0.25">
      <c r="A6424">
        <v>1976</v>
      </c>
      <c r="B6424">
        <v>2</v>
      </c>
      <c r="C6424" s="2">
        <v>0.19722222222222222</v>
      </c>
      <c r="D6424">
        <v>3</v>
      </c>
      <c r="E6424">
        <v>25</v>
      </c>
      <c r="F6424" t="s">
        <v>676</v>
      </c>
      <c r="G6424" t="s">
        <v>5603</v>
      </c>
      <c r="H6424">
        <v>7</v>
      </c>
      <c r="I6424">
        <v>10</v>
      </c>
      <c r="J6424">
        <v>1.02</v>
      </c>
      <c r="K6424">
        <v>0.27</v>
      </c>
      <c r="L6424">
        <v>47</v>
      </c>
      <c r="M6424" t="str">
        <f t="shared" si="302"/>
        <v/>
      </c>
      <c r="N6424" s="12" t="str">
        <f t="shared" si="303"/>
        <v/>
      </c>
      <c r="O6424" t="str">
        <f t="shared" si="304"/>
        <v/>
      </c>
    </row>
    <row r="6425" spans="1:15" x14ac:dyDescent="0.25">
      <c r="A6425">
        <v>1976</v>
      </c>
      <c r="B6425">
        <v>2</v>
      </c>
      <c r="C6425" s="2">
        <v>0.17986111111111111</v>
      </c>
      <c r="D6425">
        <v>4</v>
      </c>
      <c r="E6425">
        <v>35</v>
      </c>
      <c r="F6425" t="s">
        <v>1057</v>
      </c>
      <c r="G6425" t="s">
        <v>5942</v>
      </c>
      <c r="H6425">
        <v>7</v>
      </c>
      <c r="I6425">
        <v>10</v>
      </c>
      <c r="J6425">
        <v>0.27</v>
      </c>
      <c r="K6425">
        <v>0.38</v>
      </c>
      <c r="L6425">
        <v>47.6</v>
      </c>
      <c r="M6425" t="str">
        <f t="shared" si="302"/>
        <v/>
      </c>
      <c r="N6425" s="12" t="str">
        <f t="shared" si="303"/>
        <v/>
      </c>
      <c r="O6425" t="str">
        <f t="shared" si="304"/>
        <v/>
      </c>
    </row>
    <row r="6426" spans="1:15" x14ac:dyDescent="0.25">
      <c r="A6426">
        <v>1976</v>
      </c>
      <c r="B6426">
        <v>2</v>
      </c>
      <c r="C6426" s="2">
        <v>0.15763888888888888</v>
      </c>
      <c r="D6426">
        <v>1</v>
      </c>
      <c r="E6426">
        <v>10</v>
      </c>
      <c r="F6426" t="s">
        <v>3314</v>
      </c>
      <c r="G6426" t="s">
        <v>5442</v>
      </c>
      <c r="H6426">
        <v>7</v>
      </c>
      <c r="I6426">
        <v>10</v>
      </c>
      <c r="J6426">
        <v>-0.38</v>
      </c>
      <c r="K6426">
        <v>-0.63</v>
      </c>
      <c r="L6426">
        <v>48.8</v>
      </c>
      <c r="M6426" t="str">
        <f t="shared" si="302"/>
        <v/>
      </c>
      <c r="N6426" s="12" t="str">
        <f t="shared" si="303"/>
        <v/>
      </c>
      <c r="O6426" t="str">
        <f t="shared" si="304"/>
        <v/>
      </c>
    </row>
    <row r="6427" spans="1:15" x14ac:dyDescent="0.25">
      <c r="A6427">
        <v>1976</v>
      </c>
      <c r="B6427">
        <v>2</v>
      </c>
      <c r="C6427" s="2">
        <v>0.1388888888888889</v>
      </c>
      <c r="D6427">
        <v>2</v>
      </c>
      <c r="E6427">
        <v>8</v>
      </c>
      <c r="F6427" t="s">
        <v>550</v>
      </c>
      <c r="G6427" t="s">
        <v>5420</v>
      </c>
      <c r="H6427">
        <v>7</v>
      </c>
      <c r="I6427">
        <v>10</v>
      </c>
      <c r="J6427">
        <v>-0.63</v>
      </c>
      <c r="K6427">
        <v>-0.95</v>
      </c>
      <c r="L6427">
        <v>50.2</v>
      </c>
      <c r="M6427" t="str">
        <f t="shared" si="302"/>
        <v/>
      </c>
      <c r="N6427" s="12" t="str">
        <f t="shared" si="303"/>
        <v/>
      </c>
      <c r="O6427" t="str">
        <f t="shared" si="304"/>
        <v/>
      </c>
    </row>
    <row r="6428" spans="1:15" x14ac:dyDescent="0.25">
      <c r="A6428">
        <v>1976</v>
      </c>
      <c r="B6428">
        <v>2</v>
      </c>
      <c r="C6428" s="2">
        <v>0.12013888888888889</v>
      </c>
      <c r="D6428">
        <v>3</v>
      </c>
      <c r="E6428">
        <v>6</v>
      </c>
      <c r="F6428" t="s">
        <v>1007</v>
      </c>
      <c r="G6428" t="s">
        <v>5941</v>
      </c>
      <c r="H6428">
        <v>7</v>
      </c>
      <c r="I6428">
        <v>10</v>
      </c>
      <c r="J6428">
        <v>-0.95</v>
      </c>
      <c r="K6428">
        <v>3.12</v>
      </c>
      <c r="L6428">
        <v>34.6</v>
      </c>
      <c r="M6428" t="str">
        <f t="shared" si="302"/>
        <v/>
      </c>
      <c r="N6428" s="12" t="str">
        <f t="shared" si="303"/>
        <v/>
      </c>
      <c r="O6428" t="str">
        <f t="shared" si="304"/>
        <v/>
      </c>
    </row>
    <row r="6429" spans="1:15" x14ac:dyDescent="0.25">
      <c r="A6429">
        <v>1976</v>
      </c>
      <c r="B6429">
        <v>2</v>
      </c>
      <c r="C6429" s="2">
        <v>0.1013888888888889</v>
      </c>
      <c r="D6429">
        <v>1</v>
      </c>
      <c r="E6429">
        <v>10</v>
      </c>
      <c r="F6429" t="s">
        <v>3885</v>
      </c>
      <c r="G6429" t="s">
        <v>5496</v>
      </c>
      <c r="H6429">
        <v>7</v>
      </c>
      <c r="I6429">
        <v>10</v>
      </c>
      <c r="J6429">
        <v>3.12</v>
      </c>
      <c r="K6429">
        <v>2.57</v>
      </c>
      <c r="L6429">
        <v>36.700000000000003</v>
      </c>
      <c r="M6429" t="str">
        <f t="shared" si="302"/>
        <v/>
      </c>
      <c r="N6429" s="12" t="str">
        <f t="shared" si="303"/>
        <v/>
      </c>
      <c r="O6429" t="str">
        <f t="shared" si="304"/>
        <v/>
      </c>
    </row>
    <row r="6430" spans="1:15" x14ac:dyDescent="0.25">
      <c r="A6430">
        <v>1976</v>
      </c>
      <c r="B6430">
        <v>2</v>
      </c>
      <c r="C6430" s="2">
        <v>8.2638888888888887E-2</v>
      </c>
      <c r="D6430">
        <v>2</v>
      </c>
      <c r="E6430">
        <v>10</v>
      </c>
      <c r="F6430" t="s">
        <v>3885</v>
      </c>
      <c r="G6430" t="s">
        <v>5940</v>
      </c>
      <c r="H6430">
        <v>7</v>
      </c>
      <c r="I6430">
        <v>10</v>
      </c>
      <c r="J6430">
        <v>2.57</v>
      </c>
      <c r="K6430">
        <v>2.81</v>
      </c>
      <c r="L6430">
        <v>35.9</v>
      </c>
      <c r="M6430" t="str">
        <f t="shared" si="302"/>
        <v/>
      </c>
      <c r="N6430" s="12" t="str">
        <f t="shared" si="303"/>
        <v/>
      </c>
      <c r="O6430" t="str">
        <f t="shared" si="304"/>
        <v/>
      </c>
    </row>
    <row r="6431" spans="1:15" x14ac:dyDescent="0.25">
      <c r="A6431">
        <v>1976</v>
      </c>
      <c r="B6431">
        <v>2</v>
      </c>
      <c r="C6431" s="2">
        <v>6.9444444444444434E-2</v>
      </c>
      <c r="D6431">
        <v>3</v>
      </c>
      <c r="E6431">
        <v>3</v>
      </c>
      <c r="F6431" t="s">
        <v>3389</v>
      </c>
      <c r="G6431" t="s">
        <v>5449</v>
      </c>
      <c r="H6431">
        <v>7</v>
      </c>
      <c r="I6431">
        <v>10</v>
      </c>
      <c r="J6431">
        <v>2.81</v>
      </c>
      <c r="K6431">
        <v>3.84</v>
      </c>
      <c r="L6431">
        <v>32.200000000000003</v>
      </c>
      <c r="M6431" t="str">
        <f t="shared" si="302"/>
        <v/>
      </c>
      <c r="N6431" s="12" t="str">
        <f t="shared" si="303"/>
        <v/>
      </c>
      <c r="O6431" t="str">
        <f t="shared" si="304"/>
        <v/>
      </c>
    </row>
    <row r="6432" spans="1:15" x14ac:dyDescent="0.25">
      <c r="A6432">
        <v>1976</v>
      </c>
      <c r="B6432">
        <v>2</v>
      </c>
      <c r="C6432" s="2">
        <v>4.8611111111111112E-2</v>
      </c>
      <c r="D6432">
        <v>1</v>
      </c>
      <c r="E6432">
        <v>10</v>
      </c>
      <c r="F6432" t="s">
        <v>5618</v>
      </c>
      <c r="G6432" t="s">
        <v>5939</v>
      </c>
      <c r="H6432">
        <v>7</v>
      </c>
      <c r="I6432">
        <v>10</v>
      </c>
      <c r="J6432">
        <v>3.84</v>
      </c>
      <c r="K6432">
        <v>4.2699999999999996</v>
      </c>
      <c r="L6432">
        <v>30.7</v>
      </c>
      <c r="M6432" t="str">
        <f t="shared" si="302"/>
        <v/>
      </c>
      <c r="N6432" s="12" t="str">
        <f t="shared" si="303"/>
        <v/>
      </c>
      <c r="O6432" t="str">
        <f t="shared" si="304"/>
        <v/>
      </c>
    </row>
    <row r="6433" spans="1:15" x14ac:dyDescent="0.25">
      <c r="A6433">
        <v>1976</v>
      </c>
      <c r="B6433">
        <v>2</v>
      </c>
      <c r="C6433" s="2">
        <v>2.9166666666666664E-2</v>
      </c>
      <c r="D6433">
        <v>2</v>
      </c>
      <c r="E6433">
        <v>3</v>
      </c>
      <c r="F6433" t="s">
        <v>3344</v>
      </c>
      <c r="G6433" t="s">
        <v>5397</v>
      </c>
      <c r="H6433">
        <v>7</v>
      </c>
      <c r="I6433">
        <v>10</v>
      </c>
      <c r="J6433">
        <v>4.2699999999999996</v>
      </c>
      <c r="K6433">
        <v>3.57</v>
      </c>
      <c r="L6433">
        <v>33.299999999999997</v>
      </c>
      <c r="M6433" t="str">
        <f t="shared" si="302"/>
        <v/>
      </c>
      <c r="N6433" s="12" t="str">
        <f t="shared" si="303"/>
        <v/>
      </c>
      <c r="O6433" t="str">
        <f t="shared" si="304"/>
        <v/>
      </c>
    </row>
    <row r="6434" spans="1:15" x14ac:dyDescent="0.25">
      <c r="A6434">
        <v>1976</v>
      </c>
      <c r="B6434">
        <v>2</v>
      </c>
      <c r="C6434" s="2">
        <v>2.2222222222222223E-2</v>
      </c>
      <c r="D6434">
        <v>3</v>
      </c>
      <c r="E6434">
        <v>3</v>
      </c>
      <c r="F6434" t="s">
        <v>3344</v>
      </c>
      <c r="G6434" t="s">
        <v>5578</v>
      </c>
      <c r="H6434">
        <v>7</v>
      </c>
      <c r="I6434">
        <v>10</v>
      </c>
      <c r="J6434">
        <v>3.57</v>
      </c>
      <c r="K6434">
        <v>2.2799999999999998</v>
      </c>
      <c r="L6434">
        <v>38.4</v>
      </c>
      <c r="M6434" t="str">
        <f t="shared" si="302"/>
        <v/>
      </c>
      <c r="N6434" s="12" t="str">
        <f t="shared" si="303"/>
        <v/>
      </c>
      <c r="O6434" t="str">
        <f t="shared" si="304"/>
        <v/>
      </c>
    </row>
    <row r="6435" spans="1:15" x14ac:dyDescent="0.25">
      <c r="A6435">
        <v>1976</v>
      </c>
      <c r="B6435">
        <v>2</v>
      </c>
      <c r="C6435" s="2">
        <v>1.8055555555555557E-2</v>
      </c>
      <c r="D6435">
        <v>4</v>
      </c>
      <c r="E6435">
        <v>3</v>
      </c>
      <c r="F6435" t="s">
        <v>3344</v>
      </c>
      <c r="G6435" t="s">
        <v>5938</v>
      </c>
      <c r="H6435">
        <v>7</v>
      </c>
      <c r="I6435">
        <v>10</v>
      </c>
      <c r="J6435">
        <v>2.2799999999999998</v>
      </c>
      <c r="K6435">
        <v>-0.28000000000000003</v>
      </c>
      <c r="L6435">
        <v>48.9</v>
      </c>
      <c r="M6435" t="str">
        <f t="shared" si="302"/>
        <v/>
      </c>
      <c r="N6435" s="12" t="str">
        <f t="shared" si="303"/>
        <v/>
      </c>
      <c r="O6435" t="str">
        <f t="shared" si="304"/>
        <v/>
      </c>
    </row>
    <row r="6436" spans="1:15" x14ac:dyDescent="0.25">
      <c r="A6436">
        <v>1976</v>
      </c>
      <c r="B6436">
        <v>2</v>
      </c>
      <c r="C6436" s="2">
        <v>1.5277777777777777E-2</v>
      </c>
      <c r="D6436">
        <v>1</v>
      </c>
      <c r="E6436">
        <v>10</v>
      </c>
      <c r="F6436" t="s">
        <v>3376</v>
      </c>
      <c r="G6436" t="s">
        <v>5556</v>
      </c>
      <c r="H6436">
        <v>7</v>
      </c>
      <c r="I6436">
        <v>10</v>
      </c>
      <c r="J6436">
        <v>0.28000000000000003</v>
      </c>
      <c r="K6436">
        <v>0.41</v>
      </c>
      <c r="L6436">
        <v>47.7</v>
      </c>
      <c r="M6436" t="str">
        <f t="shared" si="302"/>
        <v/>
      </c>
      <c r="N6436" s="12" t="str">
        <f t="shared" si="303"/>
        <v/>
      </c>
      <c r="O6436" t="str">
        <f t="shared" si="304"/>
        <v/>
      </c>
    </row>
    <row r="6437" spans="1:15" x14ac:dyDescent="0.25">
      <c r="A6437">
        <v>1976</v>
      </c>
      <c r="G6437" t="s">
        <v>363</v>
      </c>
      <c r="H6437">
        <v>7</v>
      </c>
      <c r="I6437">
        <v>10</v>
      </c>
      <c r="J6437">
        <v>0.41</v>
      </c>
      <c r="K6437">
        <v>0</v>
      </c>
      <c r="M6437" t="str">
        <f t="shared" si="302"/>
        <v/>
      </c>
      <c r="N6437" s="12" t="str">
        <f t="shared" si="303"/>
        <v/>
      </c>
      <c r="O6437" t="str">
        <f t="shared" si="304"/>
        <v/>
      </c>
    </row>
    <row r="6438" spans="1:15" x14ac:dyDescent="0.25">
      <c r="A6438">
        <v>1976</v>
      </c>
      <c r="B6438">
        <v>3</v>
      </c>
      <c r="C6438" s="2">
        <v>0.625</v>
      </c>
      <c r="G6438" t="s">
        <v>5937</v>
      </c>
      <c r="H6438">
        <v>7</v>
      </c>
      <c r="I6438">
        <v>10</v>
      </c>
      <c r="J6438">
        <v>0</v>
      </c>
      <c r="K6438">
        <v>0.67</v>
      </c>
      <c r="L6438">
        <v>45.1</v>
      </c>
      <c r="M6438" t="str">
        <f t="shared" si="302"/>
        <v/>
      </c>
      <c r="N6438" s="12" t="str">
        <f t="shared" si="303"/>
        <v/>
      </c>
      <c r="O6438" t="str">
        <f t="shared" si="304"/>
        <v/>
      </c>
    </row>
    <row r="6439" spans="1:15" x14ac:dyDescent="0.25">
      <c r="A6439">
        <v>1976</v>
      </c>
      <c r="B6439">
        <v>3</v>
      </c>
      <c r="C6439" s="2">
        <v>0.61875000000000002</v>
      </c>
      <c r="D6439">
        <v>1</v>
      </c>
      <c r="E6439">
        <v>10</v>
      </c>
      <c r="F6439" t="s">
        <v>972</v>
      </c>
      <c r="G6439" t="s">
        <v>5410</v>
      </c>
      <c r="H6439">
        <v>7</v>
      </c>
      <c r="I6439">
        <v>10</v>
      </c>
      <c r="J6439">
        <v>0.67</v>
      </c>
      <c r="K6439">
        <v>0.54</v>
      </c>
      <c r="L6439">
        <v>45.7</v>
      </c>
      <c r="M6439" t="str">
        <f t="shared" si="302"/>
        <v/>
      </c>
      <c r="N6439" s="12" t="str">
        <f t="shared" si="303"/>
        <v/>
      </c>
      <c r="O6439" t="str">
        <f t="shared" si="304"/>
        <v/>
      </c>
    </row>
    <row r="6440" spans="1:15" x14ac:dyDescent="0.25">
      <c r="A6440">
        <v>1976</v>
      </c>
      <c r="B6440">
        <v>3</v>
      </c>
      <c r="C6440" s="2">
        <v>0.60763888888888895</v>
      </c>
      <c r="D6440">
        <v>2</v>
      </c>
      <c r="E6440">
        <v>7</v>
      </c>
      <c r="F6440" t="s">
        <v>552</v>
      </c>
      <c r="G6440" t="s">
        <v>5936</v>
      </c>
      <c r="H6440">
        <v>7</v>
      </c>
      <c r="I6440">
        <v>10</v>
      </c>
      <c r="J6440">
        <v>0.54</v>
      </c>
      <c r="K6440">
        <v>-0.82</v>
      </c>
      <c r="L6440">
        <v>51.6</v>
      </c>
      <c r="M6440" t="str">
        <f t="shared" si="302"/>
        <v/>
      </c>
      <c r="N6440" s="12" t="str">
        <f t="shared" si="303"/>
        <v/>
      </c>
      <c r="O6440" t="str">
        <f t="shared" si="304"/>
        <v/>
      </c>
    </row>
    <row r="6441" spans="1:15" x14ac:dyDescent="0.25">
      <c r="A6441">
        <v>1976</v>
      </c>
      <c r="B6441">
        <v>3</v>
      </c>
      <c r="C6441" s="2">
        <v>0.59652777777777777</v>
      </c>
      <c r="D6441">
        <v>3</v>
      </c>
      <c r="E6441">
        <v>12</v>
      </c>
      <c r="F6441" t="s">
        <v>1002</v>
      </c>
      <c r="G6441" t="s">
        <v>5928</v>
      </c>
      <c r="H6441">
        <v>7</v>
      </c>
      <c r="I6441">
        <v>10</v>
      </c>
      <c r="J6441">
        <v>-0.82</v>
      </c>
      <c r="K6441">
        <v>-1.77</v>
      </c>
      <c r="L6441">
        <v>55.7</v>
      </c>
      <c r="M6441" t="str">
        <f t="shared" si="302"/>
        <v/>
      </c>
      <c r="N6441" s="12" t="str">
        <f t="shared" si="303"/>
        <v/>
      </c>
      <c r="O6441" t="str">
        <f t="shared" si="304"/>
        <v/>
      </c>
    </row>
    <row r="6442" spans="1:15" x14ac:dyDescent="0.25">
      <c r="A6442">
        <v>1976</v>
      </c>
      <c r="B6442">
        <v>3</v>
      </c>
      <c r="C6442" s="2">
        <v>0.5854166666666667</v>
      </c>
      <c r="D6442">
        <v>4</v>
      </c>
      <c r="E6442">
        <v>12</v>
      </c>
      <c r="F6442" t="s">
        <v>1002</v>
      </c>
      <c r="G6442" t="s">
        <v>5927</v>
      </c>
      <c r="H6442">
        <v>7</v>
      </c>
      <c r="I6442">
        <v>10</v>
      </c>
      <c r="J6442">
        <v>-1.77</v>
      </c>
      <c r="K6442">
        <v>-1.73</v>
      </c>
      <c r="L6442">
        <v>55.7</v>
      </c>
      <c r="M6442" t="str">
        <f t="shared" si="302"/>
        <v/>
      </c>
      <c r="N6442" s="12" t="str">
        <f t="shared" si="303"/>
        <v/>
      </c>
      <c r="O6442" t="str">
        <f t="shared" si="304"/>
        <v/>
      </c>
    </row>
    <row r="6443" spans="1:15" x14ac:dyDescent="0.25">
      <c r="A6443">
        <v>1976</v>
      </c>
      <c r="B6443">
        <v>3</v>
      </c>
      <c r="C6443" s="2">
        <v>0.57291666666666663</v>
      </c>
      <c r="D6443">
        <v>1</v>
      </c>
      <c r="E6443">
        <v>10</v>
      </c>
      <c r="F6443" t="s">
        <v>3390</v>
      </c>
      <c r="G6443" t="s">
        <v>5935</v>
      </c>
      <c r="H6443">
        <v>7</v>
      </c>
      <c r="I6443">
        <v>10</v>
      </c>
      <c r="J6443">
        <v>1.73</v>
      </c>
      <c r="K6443">
        <v>1.19</v>
      </c>
      <c r="L6443">
        <v>53.6</v>
      </c>
      <c r="M6443" t="str">
        <f t="shared" si="302"/>
        <v/>
      </c>
      <c r="N6443" s="12" t="str">
        <f t="shared" si="303"/>
        <v/>
      </c>
      <c r="O6443" t="str">
        <f t="shared" si="304"/>
        <v/>
      </c>
    </row>
    <row r="6444" spans="1:15" x14ac:dyDescent="0.25">
      <c r="A6444">
        <v>1976</v>
      </c>
      <c r="B6444">
        <v>3</v>
      </c>
      <c r="C6444" s="2">
        <v>0.55138888888888882</v>
      </c>
      <c r="D6444">
        <v>2</v>
      </c>
      <c r="E6444">
        <v>10</v>
      </c>
      <c r="F6444" t="s">
        <v>3390</v>
      </c>
      <c r="G6444" t="s">
        <v>5934</v>
      </c>
      <c r="H6444">
        <v>7</v>
      </c>
      <c r="I6444">
        <v>10</v>
      </c>
      <c r="J6444">
        <v>1.19</v>
      </c>
      <c r="K6444">
        <v>0.89</v>
      </c>
      <c r="L6444">
        <v>52.6</v>
      </c>
      <c r="M6444" t="str">
        <f t="shared" si="302"/>
        <v/>
      </c>
      <c r="N6444" s="12" t="str">
        <f t="shared" si="303"/>
        <v/>
      </c>
      <c r="O6444" t="str">
        <f t="shared" si="304"/>
        <v/>
      </c>
    </row>
    <row r="6445" spans="1:15" x14ac:dyDescent="0.25">
      <c r="A6445">
        <v>1976</v>
      </c>
      <c r="B6445">
        <v>3</v>
      </c>
      <c r="C6445" s="2">
        <v>0.52986111111111112</v>
      </c>
      <c r="D6445">
        <v>3</v>
      </c>
      <c r="E6445">
        <v>7</v>
      </c>
      <c r="F6445" t="s">
        <v>3307</v>
      </c>
      <c r="G6445" t="s">
        <v>5933</v>
      </c>
      <c r="H6445">
        <v>7</v>
      </c>
      <c r="I6445">
        <v>10</v>
      </c>
      <c r="J6445">
        <v>0.89</v>
      </c>
      <c r="K6445">
        <v>-3.91</v>
      </c>
      <c r="L6445">
        <v>32.5</v>
      </c>
      <c r="M6445" t="str">
        <f t="shared" si="302"/>
        <v/>
      </c>
      <c r="N6445" s="12" t="str">
        <f t="shared" si="303"/>
        <v/>
      </c>
      <c r="O6445" t="str">
        <f t="shared" si="304"/>
        <v/>
      </c>
    </row>
    <row r="6446" spans="1:15" x14ac:dyDescent="0.25">
      <c r="A6446">
        <v>1976</v>
      </c>
      <c r="B6446">
        <v>3</v>
      </c>
      <c r="C6446" s="2">
        <v>0.5083333333333333</v>
      </c>
      <c r="D6446">
        <v>1</v>
      </c>
      <c r="E6446">
        <v>10</v>
      </c>
      <c r="F6446" t="s">
        <v>3412</v>
      </c>
      <c r="G6446" t="s">
        <v>5410</v>
      </c>
      <c r="H6446">
        <v>7</v>
      </c>
      <c r="I6446">
        <v>10</v>
      </c>
      <c r="J6446">
        <v>3.91</v>
      </c>
      <c r="K6446">
        <v>3.77</v>
      </c>
      <c r="L6446">
        <v>33.200000000000003</v>
      </c>
      <c r="M6446" t="str">
        <f t="shared" si="302"/>
        <v/>
      </c>
      <c r="N6446" s="12" t="str">
        <f t="shared" si="303"/>
        <v/>
      </c>
      <c r="O6446" t="str">
        <f t="shared" si="304"/>
        <v/>
      </c>
    </row>
    <row r="6447" spans="1:15" x14ac:dyDescent="0.25">
      <c r="A6447">
        <v>1976</v>
      </c>
      <c r="B6447">
        <v>3</v>
      </c>
      <c r="C6447" s="2">
        <v>0.49236111111111108</v>
      </c>
      <c r="D6447">
        <v>2</v>
      </c>
      <c r="E6447">
        <v>7</v>
      </c>
      <c r="F6447" t="s">
        <v>3337</v>
      </c>
      <c r="G6447" t="s">
        <v>5597</v>
      </c>
      <c r="H6447">
        <v>7</v>
      </c>
      <c r="I6447">
        <v>10</v>
      </c>
      <c r="J6447">
        <v>3.77</v>
      </c>
      <c r="K6447">
        <v>4.0599999999999996</v>
      </c>
      <c r="L6447">
        <v>32.1</v>
      </c>
      <c r="M6447" t="str">
        <f t="shared" si="302"/>
        <v/>
      </c>
      <c r="N6447" s="12" t="str">
        <f t="shared" si="303"/>
        <v/>
      </c>
      <c r="O6447" t="str">
        <f t="shared" si="304"/>
        <v/>
      </c>
    </row>
    <row r="6448" spans="1:15" x14ac:dyDescent="0.25">
      <c r="A6448">
        <v>1976</v>
      </c>
      <c r="B6448">
        <v>3</v>
      </c>
      <c r="C6448" s="2">
        <v>0.47638888888888892</v>
      </c>
      <c r="D6448">
        <v>3</v>
      </c>
      <c r="E6448">
        <v>1</v>
      </c>
      <c r="F6448" t="s">
        <v>3891</v>
      </c>
      <c r="G6448" t="s">
        <v>5420</v>
      </c>
      <c r="H6448">
        <v>7</v>
      </c>
      <c r="I6448">
        <v>10</v>
      </c>
      <c r="J6448">
        <v>4.0599999999999996</v>
      </c>
      <c r="K6448">
        <v>4.6500000000000004</v>
      </c>
      <c r="L6448">
        <v>29.8</v>
      </c>
      <c r="M6448" t="str">
        <f t="shared" si="302"/>
        <v/>
      </c>
      <c r="N6448" s="12" t="str">
        <f t="shared" si="303"/>
        <v/>
      </c>
      <c r="O6448" t="str">
        <f t="shared" si="304"/>
        <v/>
      </c>
    </row>
    <row r="6449" spans="1:15" x14ac:dyDescent="0.25">
      <c r="A6449">
        <v>1976</v>
      </c>
      <c r="B6449">
        <v>3</v>
      </c>
      <c r="C6449" s="2">
        <v>0.4604166666666667</v>
      </c>
      <c r="D6449">
        <v>1</v>
      </c>
      <c r="E6449">
        <v>10</v>
      </c>
      <c r="F6449" t="s">
        <v>3396</v>
      </c>
      <c r="G6449" t="s">
        <v>5387</v>
      </c>
      <c r="H6449">
        <v>7</v>
      </c>
      <c r="I6449">
        <v>10</v>
      </c>
      <c r="J6449">
        <v>4.6500000000000004</v>
      </c>
      <c r="K6449">
        <v>3.72</v>
      </c>
      <c r="L6449">
        <v>33.6</v>
      </c>
      <c r="M6449" t="str">
        <f t="shared" si="302"/>
        <v/>
      </c>
      <c r="N6449" s="12" t="str">
        <f t="shared" si="303"/>
        <v/>
      </c>
      <c r="O6449" t="str">
        <f t="shared" si="304"/>
        <v/>
      </c>
    </row>
    <row r="6450" spans="1:15" x14ac:dyDescent="0.25">
      <c r="A6450">
        <v>1976</v>
      </c>
      <c r="B6450">
        <v>3</v>
      </c>
      <c r="C6450" s="2">
        <v>0.44444444444444442</v>
      </c>
      <c r="D6450">
        <v>2</v>
      </c>
      <c r="E6450">
        <v>12</v>
      </c>
      <c r="F6450" t="s">
        <v>3891</v>
      </c>
      <c r="G6450" t="s">
        <v>5496</v>
      </c>
      <c r="H6450">
        <v>7</v>
      </c>
      <c r="I6450">
        <v>10</v>
      </c>
      <c r="J6450">
        <v>3.72</v>
      </c>
      <c r="K6450">
        <v>3</v>
      </c>
      <c r="L6450">
        <v>36.700000000000003</v>
      </c>
      <c r="M6450" t="str">
        <f t="shared" si="302"/>
        <v/>
      </c>
      <c r="N6450" s="12" t="str">
        <f t="shared" si="303"/>
        <v/>
      </c>
      <c r="O6450" t="str">
        <f t="shared" si="304"/>
        <v/>
      </c>
    </row>
    <row r="6451" spans="1:15" x14ac:dyDescent="0.25">
      <c r="A6451">
        <v>1976</v>
      </c>
      <c r="B6451">
        <v>3</v>
      </c>
      <c r="C6451" s="2">
        <v>0.4284722222222222</v>
      </c>
      <c r="D6451">
        <v>3</v>
      </c>
      <c r="E6451">
        <v>12</v>
      </c>
      <c r="F6451" t="s">
        <v>3891</v>
      </c>
      <c r="G6451" t="s">
        <v>5496</v>
      </c>
      <c r="H6451">
        <v>7</v>
      </c>
      <c r="I6451">
        <v>10</v>
      </c>
      <c r="J6451">
        <v>3</v>
      </c>
      <c r="K6451">
        <v>2.38</v>
      </c>
      <c r="L6451">
        <v>39.5</v>
      </c>
      <c r="M6451" t="str">
        <f t="shared" si="302"/>
        <v/>
      </c>
      <c r="N6451" s="12" t="str">
        <f t="shared" si="303"/>
        <v/>
      </c>
      <c r="O6451" t="str">
        <f t="shared" si="304"/>
        <v/>
      </c>
    </row>
    <row r="6452" spans="1:15" x14ac:dyDescent="0.25">
      <c r="A6452">
        <v>1976</v>
      </c>
      <c r="B6452">
        <v>3</v>
      </c>
      <c r="C6452" s="2">
        <v>0.41250000000000003</v>
      </c>
      <c r="D6452">
        <v>4</v>
      </c>
      <c r="E6452">
        <v>12</v>
      </c>
      <c r="F6452" t="s">
        <v>3891</v>
      </c>
      <c r="G6452" t="s">
        <v>5932</v>
      </c>
      <c r="H6452">
        <v>7</v>
      </c>
      <c r="I6452">
        <v>10</v>
      </c>
      <c r="J6452">
        <v>2.38</v>
      </c>
      <c r="K6452">
        <v>-0.28000000000000003</v>
      </c>
      <c r="L6452">
        <v>51.7</v>
      </c>
      <c r="M6452" t="str">
        <f t="shared" si="302"/>
        <v/>
      </c>
      <c r="N6452" s="12" t="str">
        <f t="shared" si="303"/>
        <v/>
      </c>
      <c r="O6452" t="str">
        <f t="shared" si="304"/>
        <v/>
      </c>
    </row>
    <row r="6453" spans="1:15" x14ac:dyDescent="0.25">
      <c r="A6453">
        <v>1976</v>
      </c>
      <c r="B6453">
        <v>3</v>
      </c>
      <c r="C6453" s="2">
        <v>0.39513888888888887</v>
      </c>
      <c r="D6453">
        <v>1</v>
      </c>
      <c r="E6453">
        <v>10</v>
      </c>
      <c r="F6453" t="s">
        <v>3376</v>
      </c>
      <c r="G6453" t="s">
        <v>5931</v>
      </c>
      <c r="H6453">
        <v>7</v>
      </c>
      <c r="I6453">
        <v>10</v>
      </c>
      <c r="J6453">
        <v>0.28000000000000003</v>
      </c>
      <c r="K6453">
        <v>0.95</v>
      </c>
      <c r="L6453">
        <v>55.1</v>
      </c>
      <c r="M6453" t="str">
        <f t="shared" si="302"/>
        <v/>
      </c>
      <c r="N6453" s="12" t="str">
        <f t="shared" si="303"/>
        <v/>
      </c>
      <c r="O6453" t="str">
        <f t="shared" si="304"/>
        <v/>
      </c>
    </row>
    <row r="6454" spans="1:15" x14ac:dyDescent="0.25">
      <c r="A6454">
        <v>1976</v>
      </c>
      <c r="B6454">
        <v>3</v>
      </c>
      <c r="C6454" s="2">
        <v>0.37291666666666662</v>
      </c>
      <c r="D6454">
        <v>2</v>
      </c>
      <c r="E6454">
        <v>1</v>
      </c>
      <c r="F6454" t="s">
        <v>3339</v>
      </c>
      <c r="G6454" t="s">
        <v>5595</v>
      </c>
      <c r="H6454">
        <v>7</v>
      </c>
      <c r="I6454">
        <v>10</v>
      </c>
      <c r="J6454">
        <v>0.95</v>
      </c>
      <c r="K6454">
        <v>1</v>
      </c>
      <c r="L6454">
        <v>55.6</v>
      </c>
      <c r="M6454" t="str">
        <f t="shared" si="302"/>
        <v/>
      </c>
      <c r="N6454" s="12" t="str">
        <f t="shared" si="303"/>
        <v/>
      </c>
      <c r="O6454" t="str">
        <f t="shared" si="304"/>
        <v/>
      </c>
    </row>
    <row r="6455" spans="1:15" x14ac:dyDescent="0.25">
      <c r="A6455">
        <v>1976</v>
      </c>
      <c r="B6455">
        <v>3</v>
      </c>
      <c r="C6455" s="2">
        <v>0.35069444444444442</v>
      </c>
      <c r="D6455">
        <v>1</v>
      </c>
      <c r="E6455">
        <v>10</v>
      </c>
      <c r="F6455" t="s">
        <v>3372</v>
      </c>
      <c r="G6455" t="s">
        <v>5575</v>
      </c>
      <c r="H6455">
        <v>7</v>
      </c>
      <c r="I6455">
        <v>10</v>
      </c>
      <c r="J6455">
        <v>1</v>
      </c>
      <c r="K6455">
        <v>0.46</v>
      </c>
      <c r="L6455">
        <v>53.4</v>
      </c>
      <c r="M6455" t="str">
        <f t="shared" si="302"/>
        <v/>
      </c>
      <c r="N6455" s="12" t="str">
        <f t="shared" si="303"/>
        <v/>
      </c>
      <c r="O6455" t="str">
        <f t="shared" si="304"/>
        <v/>
      </c>
    </row>
    <row r="6456" spans="1:15" x14ac:dyDescent="0.25">
      <c r="A6456">
        <v>1976</v>
      </c>
      <c r="B6456">
        <v>3</v>
      </c>
      <c r="C6456" s="2">
        <v>0.32847222222222222</v>
      </c>
      <c r="D6456">
        <v>2</v>
      </c>
      <c r="E6456">
        <v>10</v>
      </c>
      <c r="F6456" t="s">
        <v>3372</v>
      </c>
      <c r="G6456" t="s">
        <v>5650</v>
      </c>
      <c r="H6456">
        <v>7</v>
      </c>
      <c r="I6456">
        <v>10</v>
      </c>
      <c r="J6456">
        <v>0.46</v>
      </c>
      <c r="K6456">
        <v>0.56000000000000005</v>
      </c>
      <c r="L6456">
        <v>54.3</v>
      </c>
      <c r="M6456" t="str">
        <f t="shared" si="302"/>
        <v/>
      </c>
      <c r="N6456" s="12" t="str">
        <f t="shared" si="303"/>
        <v/>
      </c>
      <c r="O6456" t="str">
        <f t="shared" si="304"/>
        <v/>
      </c>
    </row>
    <row r="6457" spans="1:15" x14ac:dyDescent="0.25">
      <c r="A6457">
        <v>1976</v>
      </c>
      <c r="B6457">
        <v>3</v>
      </c>
      <c r="C6457" s="2">
        <v>0.30624999999999997</v>
      </c>
      <c r="D6457">
        <v>3</v>
      </c>
      <c r="E6457">
        <v>4</v>
      </c>
      <c r="F6457" t="s">
        <v>3885</v>
      </c>
      <c r="G6457" t="s">
        <v>5930</v>
      </c>
      <c r="H6457">
        <v>7</v>
      </c>
      <c r="I6457">
        <v>10</v>
      </c>
      <c r="J6457">
        <v>0.56000000000000005</v>
      </c>
      <c r="K6457">
        <v>-0.72</v>
      </c>
      <c r="L6457">
        <v>48.4</v>
      </c>
      <c r="M6457" t="str">
        <f t="shared" si="302"/>
        <v/>
      </c>
      <c r="N6457" s="12" t="str">
        <f t="shared" si="303"/>
        <v/>
      </c>
      <c r="O6457" t="str">
        <f t="shared" si="304"/>
        <v/>
      </c>
    </row>
    <row r="6458" spans="1:15" x14ac:dyDescent="0.25">
      <c r="A6458">
        <v>1976</v>
      </c>
      <c r="B6458">
        <v>3</v>
      </c>
      <c r="C6458" s="2">
        <v>0.28402777777777777</v>
      </c>
      <c r="D6458">
        <v>4</v>
      </c>
      <c r="E6458">
        <v>1</v>
      </c>
      <c r="F6458" t="s">
        <v>3301</v>
      </c>
      <c r="G6458" t="s">
        <v>5929</v>
      </c>
      <c r="H6458">
        <v>7</v>
      </c>
      <c r="I6458">
        <v>10</v>
      </c>
      <c r="J6458">
        <v>-0.72</v>
      </c>
      <c r="K6458">
        <v>-0.54</v>
      </c>
      <c r="L6458">
        <v>49.6</v>
      </c>
      <c r="M6458" t="str">
        <f t="shared" si="302"/>
        <v/>
      </c>
      <c r="N6458" s="12" t="str">
        <f t="shared" si="303"/>
        <v/>
      </c>
      <c r="O6458" t="str">
        <f t="shared" si="304"/>
        <v/>
      </c>
    </row>
    <row r="6459" spans="1:15" x14ac:dyDescent="0.25">
      <c r="A6459">
        <v>1976</v>
      </c>
      <c r="B6459">
        <v>3</v>
      </c>
      <c r="C6459" s="2">
        <v>0.26041666666666669</v>
      </c>
      <c r="D6459">
        <v>1</v>
      </c>
      <c r="E6459">
        <v>10</v>
      </c>
      <c r="F6459" t="s">
        <v>1002</v>
      </c>
      <c r="G6459" t="s">
        <v>5410</v>
      </c>
      <c r="H6459">
        <v>7</v>
      </c>
      <c r="I6459">
        <v>10</v>
      </c>
      <c r="J6459">
        <v>0.54</v>
      </c>
      <c r="K6459">
        <v>0.4</v>
      </c>
      <c r="L6459">
        <v>50.6</v>
      </c>
      <c r="M6459" t="str">
        <f t="shared" si="302"/>
        <v/>
      </c>
      <c r="N6459" s="12" t="str">
        <f t="shared" si="303"/>
        <v/>
      </c>
      <c r="O6459" t="str">
        <f t="shared" si="304"/>
        <v/>
      </c>
    </row>
    <row r="6460" spans="1:15" x14ac:dyDescent="0.25">
      <c r="A6460">
        <v>1976</v>
      </c>
      <c r="B6460">
        <v>3</v>
      </c>
      <c r="C6460" s="2">
        <v>0.24583333333333335</v>
      </c>
      <c r="D6460">
        <v>2</v>
      </c>
      <c r="E6460">
        <v>7</v>
      </c>
      <c r="F6460" t="s">
        <v>1571</v>
      </c>
      <c r="G6460" t="s">
        <v>5484</v>
      </c>
      <c r="H6460">
        <v>7</v>
      </c>
      <c r="I6460">
        <v>10</v>
      </c>
      <c r="J6460">
        <v>0.4</v>
      </c>
      <c r="K6460">
        <v>1.53</v>
      </c>
      <c r="L6460">
        <v>45.2</v>
      </c>
      <c r="M6460" t="str">
        <f t="shared" si="302"/>
        <v/>
      </c>
      <c r="N6460" s="12" t="str">
        <f t="shared" si="303"/>
        <v/>
      </c>
      <c r="O6460" t="str">
        <f t="shared" si="304"/>
        <v/>
      </c>
    </row>
    <row r="6461" spans="1:15" x14ac:dyDescent="0.25">
      <c r="A6461">
        <v>1976</v>
      </c>
      <c r="B6461">
        <v>3</v>
      </c>
      <c r="C6461" s="2">
        <v>0.23124999999999998</v>
      </c>
      <c r="D6461">
        <v>1</v>
      </c>
      <c r="E6461">
        <v>10</v>
      </c>
      <c r="F6461" t="s">
        <v>673</v>
      </c>
      <c r="G6461" t="s">
        <v>5908</v>
      </c>
      <c r="H6461">
        <v>7</v>
      </c>
      <c r="I6461">
        <v>10</v>
      </c>
      <c r="J6461">
        <v>1.53</v>
      </c>
      <c r="K6461">
        <v>1.39</v>
      </c>
      <c r="L6461">
        <v>46</v>
      </c>
      <c r="M6461" t="str">
        <f t="shared" si="302"/>
        <v/>
      </c>
      <c r="N6461" s="12" t="str">
        <f t="shared" si="303"/>
        <v/>
      </c>
      <c r="O6461" t="str">
        <f t="shared" si="304"/>
        <v/>
      </c>
    </row>
    <row r="6462" spans="1:15" x14ac:dyDescent="0.25">
      <c r="A6462">
        <v>1976</v>
      </c>
      <c r="B6462">
        <v>3</v>
      </c>
      <c r="C6462" s="2">
        <v>0.21666666666666667</v>
      </c>
      <c r="D6462">
        <v>2</v>
      </c>
      <c r="E6462">
        <v>7</v>
      </c>
      <c r="F6462" t="s">
        <v>1059</v>
      </c>
      <c r="G6462" t="s">
        <v>5597</v>
      </c>
      <c r="H6462">
        <v>7</v>
      </c>
      <c r="I6462">
        <v>10</v>
      </c>
      <c r="J6462">
        <v>1.39</v>
      </c>
      <c r="K6462">
        <v>1.49</v>
      </c>
      <c r="L6462">
        <v>45.7</v>
      </c>
      <c r="M6462" t="str">
        <f t="shared" si="302"/>
        <v/>
      </c>
      <c r="N6462" s="12" t="str">
        <f t="shared" si="303"/>
        <v/>
      </c>
      <c r="O6462" t="str">
        <f t="shared" si="304"/>
        <v/>
      </c>
    </row>
    <row r="6463" spans="1:15" x14ac:dyDescent="0.25">
      <c r="A6463">
        <v>1976</v>
      </c>
      <c r="B6463">
        <v>3</v>
      </c>
      <c r="C6463" s="2">
        <v>0.20208333333333331</v>
      </c>
      <c r="D6463">
        <v>3</v>
      </c>
      <c r="E6463">
        <v>1</v>
      </c>
      <c r="F6463" t="s">
        <v>1021</v>
      </c>
      <c r="G6463" t="s">
        <v>5928</v>
      </c>
      <c r="H6463">
        <v>7</v>
      </c>
      <c r="I6463">
        <v>10</v>
      </c>
      <c r="J6463">
        <v>1.49</v>
      </c>
      <c r="K6463">
        <v>-0.19</v>
      </c>
      <c r="L6463">
        <v>54.5</v>
      </c>
      <c r="M6463" t="str">
        <f t="shared" si="302"/>
        <v/>
      </c>
      <c r="N6463" s="12" t="str">
        <f t="shared" si="303"/>
        <v/>
      </c>
      <c r="O6463" t="str">
        <f t="shared" si="304"/>
        <v/>
      </c>
    </row>
    <row r="6464" spans="1:15" x14ac:dyDescent="0.25">
      <c r="A6464">
        <v>1976</v>
      </c>
      <c r="B6464">
        <v>3</v>
      </c>
      <c r="C6464" s="2">
        <v>0.1875</v>
      </c>
      <c r="D6464">
        <v>4</v>
      </c>
      <c r="E6464">
        <v>1</v>
      </c>
      <c r="F6464" t="s">
        <v>1021</v>
      </c>
      <c r="G6464" t="s">
        <v>5927</v>
      </c>
      <c r="H6464">
        <v>7</v>
      </c>
      <c r="I6464">
        <v>10</v>
      </c>
      <c r="J6464">
        <v>-0.19</v>
      </c>
      <c r="K6464">
        <v>-0.04</v>
      </c>
      <c r="L6464">
        <v>54</v>
      </c>
      <c r="M6464" t="str">
        <f t="shared" si="302"/>
        <v/>
      </c>
      <c r="N6464" s="12" t="str">
        <f t="shared" si="303"/>
        <v/>
      </c>
      <c r="O6464" t="str">
        <f t="shared" si="304"/>
        <v/>
      </c>
    </row>
    <row r="6465" spans="1:15" x14ac:dyDescent="0.25">
      <c r="A6465">
        <v>1976</v>
      </c>
      <c r="B6465">
        <v>3</v>
      </c>
      <c r="C6465" s="2">
        <v>0.17083333333333331</v>
      </c>
      <c r="D6465">
        <v>1</v>
      </c>
      <c r="E6465">
        <v>10</v>
      </c>
      <c r="F6465" t="s">
        <v>3785</v>
      </c>
      <c r="G6465" t="s">
        <v>5650</v>
      </c>
      <c r="H6465">
        <v>7</v>
      </c>
      <c r="I6465">
        <v>10</v>
      </c>
      <c r="J6465">
        <v>0.04</v>
      </c>
      <c r="K6465">
        <v>0.41</v>
      </c>
      <c r="L6465">
        <v>56.2</v>
      </c>
      <c r="M6465" t="str">
        <f t="shared" si="302"/>
        <v/>
      </c>
      <c r="N6465" s="12" t="str">
        <f t="shared" si="303"/>
        <v/>
      </c>
      <c r="O6465" t="str">
        <f t="shared" si="304"/>
        <v/>
      </c>
    </row>
    <row r="6466" spans="1:15" x14ac:dyDescent="0.25">
      <c r="A6466">
        <v>1976</v>
      </c>
      <c r="B6466">
        <v>3</v>
      </c>
      <c r="C6466" s="2">
        <v>0.15208333333333332</v>
      </c>
      <c r="D6466">
        <v>2</v>
      </c>
      <c r="E6466">
        <v>4</v>
      </c>
      <c r="F6466" t="s">
        <v>5583</v>
      </c>
      <c r="G6466" t="s">
        <v>5926</v>
      </c>
      <c r="H6466">
        <v>7</v>
      </c>
      <c r="I6466">
        <v>10</v>
      </c>
      <c r="J6466">
        <v>0.41</v>
      </c>
      <c r="K6466">
        <v>-0.02</v>
      </c>
      <c r="L6466">
        <v>54.3</v>
      </c>
      <c r="M6466" t="str">
        <f t="shared" si="302"/>
        <v/>
      </c>
      <c r="N6466" s="12" t="str">
        <f t="shared" si="303"/>
        <v/>
      </c>
      <c r="O6466" t="str">
        <f t="shared" si="304"/>
        <v/>
      </c>
    </row>
    <row r="6467" spans="1:15" x14ac:dyDescent="0.25">
      <c r="A6467">
        <v>1976</v>
      </c>
      <c r="B6467">
        <v>3</v>
      </c>
      <c r="C6467" s="2">
        <v>0.13333333333333333</v>
      </c>
      <c r="D6467">
        <v>3</v>
      </c>
      <c r="E6467">
        <v>1</v>
      </c>
      <c r="F6467" t="s">
        <v>3317</v>
      </c>
      <c r="G6467" t="s">
        <v>5595</v>
      </c>
      <c r="H6467">
        <v>7</v>
      </c>
      <c r="I6467">
        <v>10</v>
      </c>
      <c r="J6467">
        <v>-0.02</v>
      </c>
      <c r="K6467">
        <v>0.87</v>
      </c>
      <c r="L6467">
        <v>59.3</v>
      </c>
      <c r="M6467" t="str">
        <f t="shared" si="302"/>
        <v/>
      </c>
      <c r="N6467" s="12" t="str">
        <f t="shared" si="303"/>
        <v/>
      </c>
      <c r="O6467" t="str">
        <f t="shared" si="304"/>
        <v/>
      </c>
    </row>
    <row r="6468" spans="1:15" x14ac:dyDescent="0.25">
      <c r="A6468">
        <v>1976</v>
      </c>
      <c r="B6468">
        <v>3</v>
      </c>
      <c r="C6468" s="2">
        <v>0.11458333333333333</v>
      </c>
      <c r="D6468">
        <v>1</v>
      </c>
      <c r="E6468">
        <v>10</v>
      </c>
      <c r="F6468" t="s">
        <v>3339</v>
      </c>
      <c r="G6468" t="s">
        <v>5925</v>
      </c>
      <c r="H6468">
        <v>7</v>
      </c>
      <c r="I6468">
        <v>10</v>
      </c>
      <c r="J6468">
        <v>0.87</v>
      </c>
      <c r="K6468">
        <v>0.6</v>
      </c>
      <c r="L6468">
        <v>58.3</v>
      </c>
      <c r="M6468" t="str">
        <f t="shared" ref="M6468:M6531" si="305">IF(AND(H6468=H6467,I6468=I6467),"",$B6468)</f>
        <v/>
      </c>
      <c r="N6468" s="12" t="str">
        <f t="shared" ref="N6468:N6531" si="306">IF(NOT(ISNUMBER(M6468)),"",
IF(AND($C6468=0.625,$B6468=1),TIME(0,0,0),
(($C$3-C6468)+0.625*(B6468-1))/60))</f>
        <v/>
      </c>
      <c r="O6468" t="str">
        <f t="shared" ref="O6468:O6531" si="307">IF(N6468&lt;&gt;"",ABS(H6468-I6468),"")</f>
        <v/>
      </c>
    </row>
    <row r="6469" spans="1:15" x14ac:dyDescent="0.25">
      <c r="A6469">
        <v>1976</v>
      </c>
      <c r="B6469">
        <v>3</v>
      </c>
      <c r="C6469" s="2">
        <v>9.5833333333333326E-2</v>
      </c>
      <c r="D6469">
        <v>2</v>
      </c>
      <c r="E6469">
        <v>8</v>
      </c>
      <c r="F6469" t="s">
        <v>3372</v>
      </c>
      <c r="G6469" t="s">
        <v>5924</v>
      </c>
      <c r="H6469">
        <v>7</v>
      </c>
      <c r="I6469">
        <v>10</v>
      </c>
      <c r="J6469">
        <v>0.6</v>
      </c>
      <c r="K6469">
        <v>1.53</v>
      </c>
      <c r="L6469">
        <v>63.6</v>
      </c>
      <c r="M6469" t="str">
        <f t="shared" si="305"/>
        <v/>
      </c>
      <c r="N6469" s="12" t="str">
        <f t="shared" si="306"/>
        <v/>
      </c>
      <c r="O6469" t="str">
        <f t="shared" si="307"/>
        <v/>
      </c>
    </row>
    <row r="6470" spans="1:15" x14ac:dyDescent="0.25">
      <c r="A6470">
        <v>1976</v>
      </c>
      <c r="B6470">
        <v>3</v>
      </c>
      <c r="C6470" s="2">
        <v>7.7083333333333337E-2</v>
      </c>
      <c r="D6470">
        <v>1</v>
      </c>
      <c r="E6470">
        <v>10</v>
      </c>
      <c r="F6470" t="s">
        <v>3300</v>
      </c>
      <c r="G6470" t="s">
        <v>5668</v>
      </c>
      <c r="H6470">
        <v>7</v>
      </c>
      <c r="I6470">
        <v>10</v>
      </c>
      <c r="J6470">
        <v>1.53</v>
      </c>
      <c r="K6470">
        <v>0.67</v>
      </c>
      <c r="L6470">
        <v>59.4</v>
      </c>
      <c r="M6470" t="str">
        <f t="shared" si="305"/>
        <v/>
      </c>
      <c r="N6470" s="12" t="str">
        <f t="shared" si="306"/>
        <v/>
      </c>
      <c r="O6470" t="str">
        <f t="shared" si="307"/>
        <v/>
      </c>
    </row>
    <row r="6471" spans="1:15" x14ac:dyDescent="0.25">
      <c r="A6471">
        <v>1976</v>
      </c>
      <c r="B6471">
        <v>3</v>
      </c>
      <c r="C6471" s="2">
        <v>5.8333333333333327E-2</v>
      </c>
      <c r="D6471">
        <v>1</v>
      </c>
      <c r="E6471">
        <v>23</v>
      </c>
      <c r="F6471" t="s">
        <v>5618</v>
      </c>
      <c r="G6471" t="s">
        <v>5923</v>
      </c>
      <c r="H6471">
        <v>7</v>
      </c>
      <c r="I6471">
        <v>10</v>
      </c>
      <c r="J6471">
        <v>0.67</v>
      </c>
      <c r="K6471">
        <v>0.04</v>
      </c>
      <c r="L6471">
        <v>56.3</v>
      </c>
      <c r="M6471" t="str">
        <f t="shared" si="305"/>
        <v/>
      </c>
      <c r="N6471" s="12" t="str">
        <f t="shared" si="306"/>
        <v/>
      </c>
      <c r="O6471" t="str">
        <f t="shared" si="307"/>
        <v/>
      </c>
    </row>
    <row r="6472" spans="1:15" x14ac:dyDescent="0.25">
      <c r="A6472">
        <v>1976</v>
      </c>
      <c r="B6472">
        <v>3</v>
      </c>
      <c r="C6472" s="2">
        <v>3.9583333333333331E-2</v>
      </c>
      <c r="D6472">
        <v>2</v>
      </c>
      <c r="E6472">
        <v>17</v>
      </c>
      <c r="F6472" t="s">
        <v>3735</v>
      </c>
      <c r="G6472" t="s">
        <v>5636</v>
      </c>
      <c r="H6472">
        <v>7</v>
      </c>
      <c r="I6472">
        <v>10</v>
      </c>
      <c r="J6472">
        <v>0.04</v>
      </c>
      <c r="K6472">
        <v>-0.49</v>
      </c>
      <c r="L6472">
        <v>53.7</v>
      </c>
      <c r="M6472" t="str">
        <f t="shared" si="305"/>
        <v/>
      </c>
      <c r="N6472" s="12" t="str">
        <f t="shared" si="306"/>
        <v/>
      </c>
      <c r="O6472" t="str">
        <f t="shared" si="307"/>
        <v/>
      </c>
    </row>
    <row r="6473" spans="1:15" x14ac:dyDescent="0.25">
      <c r="A6473">
        <v>1976</v>
      </c>
      <c r="B6473">
        <v>3</v>
      </c>
      <c r="C6473" s="2">
        <v>2.0833333333333332E-2</v>
      </c>
      <c r="D6473">
        <v>3</v>
      </c>
      <c r="E6473">
        <v>16</v>
      </c>
      <c r="F6473" t="s">
        <v>3297</v>
      </c>
      <c r="G6473" t="s">
        <v>5922</v>
      </c>
      <c r="H6473">
        <v>7</v>
      </c>
      <c r="I6473">
        <v>10</v>
      </c>
      <c r="J6473">
        <v>-0.49</v>
      </c>
      <c r="K6473">
        <v>-0.26</v>
      </c>
      <c r="L6473">
        <v>55.4</v>
      </c>
      <c r="M6473" t="str">
        <f t="shared" si="305"/>
        <v/>
      </c>
      <c r="N6473" s="12" t="str">
        <f t="shared" si="306"/>
        <v/>
      </c>
      <c r="O6473" t="str">
        <f t="shared" si="307"/>
        <v/>
      </c>
    </row>
    <row r="6474" spans="1:15" x14ac:dyDescent="0.25">
      <c r="A6474">
        <v>1976</v>
      </c>
      <c r="B6474">
        <v>4</v>
      </c>
      <c r="C6474" s="2">
        <v>0.625</v>
      </c>
      <c r="D6474">
        <v>4</v>
      </c>
      <c r="E6474">
        <v>2</v>
      </c>
      <c r="F6474" t="s">
        <v>3420</v>
      </c>
      <c r="G6474" t="s">
        <v>5921</v>
      </c>
      <c r="H6474">
        <v>7</v>
      </c>
      <c r="I6474">
        <v>10</v>
      </c>
      <c r="J6474">
        <v>-0.26</v>
      </c>
      <c r="K6474">
        <v>0.06</v>
      </c>
      <c r="L6474">
        <v>57.7</v>
      </c>
      <c r="M6474" t="str">
        <f t="shared" si="305"/>
        <v/>
      </c>
      <c r="N6474" s="12" t="str">
        <f t="shared" si="306"/>
        <v/>
      </c>
      <c r="O6474" t="str">
        <f t="shared" si="307"/>
        <v/>
      </c>
    </row>
    <row r="6475" spans="1:15" x14ac:dyDescent="0.25">
      <c r="A6475">
        <v>1976</v>
      </c>
      <c r="B6475">
        <v>4</v>
      </c>
      <c r="C6475" s="2">
        <v>0.61527777777777781</v>
      </c>
      <c r="D6475">
        <v>1</v>
      </c>
      <c r="E6475">
        <v>10</v>
      </c>
      <c r="F6475" t="s">
        <v>606</v>
      </c>
      <c r="G6475" t="s">
        <v>5920</v>
      </c>
      <c r="H6475">
        <v>7</v>
      </c>
      <c r="I6475">
        <v>10</v>
      </c>
      <c r="J6475">
        <v>-0.06</v>
      </c>
      <c r="K6475">
        <v>1.8</v>
      </c>
      <c r="L6475">
        <v>46.9</v>
      </c>
      <c r="M6475" t="str">
        <f t="shared" si="305"/>
        <v/>
      </c>
      <c r="N6475" s="12" t="str">
        <f t="shared" si="306"/>
        <v/>
      </c>
      <c r="O6475" t="str">
        <f t="shared" si="307"/>
        <v/>
      </c>
    </row>
    <row r="6476" spans="1:15" x14ac:dyDescent="0.25">
      <c r="A6476">
        <v>1976</v>
      </c>
      <c r="B6476">
        <v>4</v>
      </c>
      <c r="C6476" s="2">
        <v>0.6020833333333333</v>
      </c>
      <c r="D6476">
        <v>1</v>
      </c>
      <c r="E6476">
        <v>10</v>
      </c>
      <c r="F6476" t="s">
        <v>576</v>
      </c>
      <c r="G6476" t="s">
        <v>5578</v>
      </c>
      <c r="H6476">
        <v>7</v>
      </c>
      <c r="I6476">
        <v>10</v>
      </c>
      <c r="J6476">
        <v>1.8</v>
      </c>
      <c r="K6476">
        <v>1.25</v>
      </c>
      <c r="L6476">
        <v>50.4</v>
      </c>
      <c r="M6476" t="str">
        <f t="shared" si="305"/>
        <v/>
      </c>
      <c r="N6476" s="12" t="str">
        <f t="shared" si="306"/>
        <v/>
      </c>
      <c r="O6476" t="str">
        <f t="shared" si="307"/>
        <v/>
      </c>
    </row>
    <row r="6477" spans="1:15" x14ac:dyDescent="0.25">
      <c r="A6477">
        <v>1976</v>
      </c>
      <c r="B6477">
        <v>4</v>
      </c>
      <c r="C6477" s="2">
        <v>0.58888888888888891</v>
      </c>
      <c r="D6477">
        <v>2</v>
      </c>
      <c r="E6477">
        <v>10</v>
      </c>
      <c r="F6477" t="s">
        <v>576</v>
      </c>
      <c r="G6477" t="s">
        <v>5551</v>
      </c>
      <c r="H6477">
        <v>7</v>
      </c>
      <c r="I6477">
        <v>10</v>
      </c>
      <c r="J6477">
        <v>1.25</v>
      </c>
      <c r="K6477">
        <v>0.3</v>
      </c>
      <c r="L6477">
        <v>56.4</v>
      </c>
      <c r="M6477" t="str">
        <f t="shared" si="305"/>
        <v/>
      </c>
      <c r="N6477" s="12" t="str">
        <f t="shared" si="306"/>
        <v/>
      </c>
      <c r="O6477" t="str">
        <f t="shared" si="307"/>
        <v/>
      </c>
    </row>
    <row r="6478" spans="1:15" x14ac:dyDescent="0.25">
      <c r="A6478">
        <v>1976</v>
      </c>
      <c r="B6478">
        <v>4</v>
      </c>
      <c r="C6478" s="2">
        <v>0.5756944444444444</v>
      </c>
      <c r="D6478">
        <v>3</v>
      </c>
      <c r="E6478">
        <v>12</v>
      </c>
      <c r="F6478" t="s">
        <v>628</v>
      </c>
      <c r="G6478" t="s">
        <v>5919</v>
      </c>
      <c r="H6478">
        <v>7</v>
      </c>
      <c r="I6478">
        <v>10</v>
      </c>
      <c r="J6478">
        <v>0.3</v>
      </c>
      <c r="K6478">
        <v>-1.57</v>
      </c>
      <c r="L6478">
        <v>67.599999999999994</v>
      </c>
      <c r="M6478" t="str">
        <f t="shared" si="305"/>
        <v/>
      </c>
      <c r="N6478" s="12" t="str">
        <f t="shared" si="306"/>
        <v/>
      </c>
      <c r="O6478" t="str">
        <f t="shared" si="307"/>
        <v/>
      </c>
    </row>
    <row r="6479" spans="1:15" x14ac:dyDescent="0.25">
      <c r="A6479">
        <v>1976</v>
      </c>
      <c r="B6479">
        <v>4</v>
      </c>
      <c r="C6479" s="2">
        <v>0.5625</v>
      </c>
      <c r="D6479">
        <v>4</v>
      </c>
      <c r="E6479">
        <v>26</v>
      </c>
      <c r="F6479" t="s">
        <v>1571</v>
      </c>
      <c r="G6479" t="s">
        <v>5918</v>
      </c>
      <c r="H6479">
        <v>7</v>
      </c>
      <c r="I6479">
        <v>10</v>
      </c>
      <c r="J6479">
        <v>-1.57</v>
      </c>
      <c r="K6479">
        <v>-0.15</v>
      </c>
      <c r="L6479">
        <v>59.7</v>
      </c>
      <c r="M6479" t="str">
        <f t="shared" si="305"/>
        <v/>
      </c>
      <c r="N6479" s="12" t="str">
        <f t="shared" si="306"/>
        <v/>
      </c>
      <c r="O6479" t="str">
        <f t="shared" si="307"/>
        <v/>
      </c>
    </row>
    <row r="6480" spans="1:15" x14ac:dyDescent="0.25">
      <c r="A6480">
        <v>1976</v>
      </c>
      <c r="B6480">
        <v>4</v>
      </c>
      <c r="C6480" s="2">
        <v>0.5493055555555556</v>
      </c>
      <c r="D6480">
        <v>1</v>
      </c>
      <c r="E6480">
        <v>10</v>
      </c>
      <c r="F6480" t="s">
        <v>3344</v>
      </c>
      <c r="G6480" t="s">
        <v>5917</v>
      </c>
      <c r="H6480">
        <v>7</v>
      </c>
      <c r="I6480">
        <v>10</v>
      </c>
      <c r="J6480">
        <v>0.15</v>
      </c>
      <c r="K6480">
        <v>-0.56000000000000005</v>
      </c>
      <c r="L6480">
        <v>55.7</v>
      </c>
      <c r="M6480" t="str">
        <f t="shared" si="305"/>
        <v/>
      </c>
      <c r="N6480" s="12" t="str">
        <f t="shared" si="306"/>
        <v/>
      </c>
      <c r="O6480" t="str">
        <f t="shared" si="307"/>
        <v/>
      </c>
    </row>
    <row r="6481" spans="1:15" x14ac:dyDescent="0.25">
      <c r="A6481">
        <v>1976</v>
      </c>
      <c r="B6481">
        <v>4</v>
      </c>
      <c r="C6481" s="2">
        <v>0.53194444444444444</v>
      </c>
      <c r="D6481">
        <v>2</v>
      </c>
      <c r="E6481">
        <v>11</v>
      </c>
      <c r="F6481" t="s">
        <v>3785</v>
      </c>
      <c r="G6481" t="s">
        <v>5916</v>
      </c>
      <c r="H6481">
        <v>7</v>
      </c>
      <c r="I6481">
        <v>10</v>
      </c>
      <c r="J6481">
        <v>-0.56000000000000005</v>
      </c>
      <c r="K6481">
        <v>-1.07</v>
      </c>
      <c r="L6481">
        <v>52.8</v>
      </c>
      <c r="M6481" t="str">
        <f t="shared" si="305"/>
        <v/>
      </c>
      <c r="N6481" s="12" t="str">
        <f t="shared" si="306"/>
        <v/>
      </c>
      <c r="O6481" t="str">
        <f t="shared" si="307"/>
        <v/>
      </c>
    </row>
    <row r="6482" spans="1:15" x14ac:dyDescent="0.25">
      <c r="A6482">
        <v>1976</v>
      </c>
      <c r="B6482">
        <v>4</v>
      </c>
      <c r="C6482" s="2">
        <v>0.51458333333333328</v>
      </c>
      <c r="D6482">
        <v>3</v>
      </c>
      <c r="E6482">
        <v>10</v>
      </c>
      <c r="F6482" t="s">
        <v>3344</v>
      </c>
      <c r="G6482" t="s">
        <v>5915</v>
      </c>
      <c r="H6482">
        <v>7</v>
      </c>
      <c r="I6482">
        <v>10</v>
      </c>
      <c r="J6482">
        <v>-1.07</v>
      </c>
      <c r="K6482">
        <v>-2.39</v>
      </c>
      <c r="L6482">
        <v>44.6</v>
      </c>
      <c r="M6482" t="str">
        <f t="shared" si="305"/>
        <v/>
      </c>
      <c r="N6482" s="12" t="str">
        <f t="shared" si="306"/>
        <v/>
      </c>
      <c r="O6482" t="str">
        <f t="shared" si="307"/>
        <v/>
      </c>
    </row>
    <row r="6483" spans="1:15" x14ac:dyDescent="0.25">
      <c r="A6483">
        <v>1976</v>
      </c>
      <c r="B6483">
        <v>4</v>
      </c>
      <c r="C6483" s="2">
        <v>0.49722222222222223</v>
      </c>
      <c r="D6483">
        <v>4</v>
      </c>
      <c r="E6483">
        <v>13</v>
      </c>
      <c r="F6483" t="s">
        <v>3891</v>
      </c>
      <c r="G6483" t="s">
        <v>5914</v>
      </c>
      <c r="H6483">
        <v>9</v>
      </c>
      <c r="I6483">
        <v>10</v>
      </c>
      <c r="J6483">
        <v>-2.39</v>
      </c>
      <c r="K6483">
        <v>-2</v>
      </c>
      <c r="L6483">
        <v>47.4</v>
      </c>
      <c r="M6483">
        <f t="shared" si="305"/>
        <v>4</v>
      </c>
      <c r="N6483" s="12">
        <f t="shared" si="306"/>
        <v>3.3379629629629627E-2</v>
      </c>
      <c r="O6483">
        <f t="shared" si="307"/>
        <v>1</v>
      </c>
    </row>
    <row r="6484" spans="1:15" x14ac:dyDescent="0.25">
      <c r="A6484">
        <v>1976</v>
      </c>
      <c r="B6484">
        <v>4</v>
      </c>
      <c r="C6484" s="2">
        <v>0.4777777777777778</v>
      </c>
      <c r="G6484" t="s">
        <v>5913</v>
      </c>
      <c r="H6484">
        <v>9</v>
      </c>
      <c r="I6484">
        <v>10</v>
      </c>
      <c r="J6484">
        <v>0</v>
      </c>
      <c r="K6484">
        <v>2.59</v>
      </c>
      <c r="L6484">
        <v>31</v>
      </c>
      <c r="M6484" t="str">
        <f t="shared" si="305"/>
        <v/>
      </c>
      <c r="N6484" s="12" t="str">
        <f t="shared" si="306"/>
        <v/>
      </c>
      <c r="O6484" t="str">
        <f t="shared" si="307"/>
        <v/>
      </c>
    </row>
    <row r="6485" spans="1:15" x14ac:dyDescent="0.25">
      <c r="A6485">
        <v>1976</v>
      </c>
      <c r="B6485">
        <v>4</v>
      </c>
      <c r="C6485" s="2">
        <v>0.47013888888888888</v>
      </c>
      <c r="D6485">
        <v>1</v>
      </c>
      <c r="E6485">
        <v>10</v>
      </c>
      <c r="F6485" t="s">
        <v>3307</v>
      </c>
      <c r="G6485" t="s">
        <v>5400</v>
      </c>
      <c r="H6485">
        <v>9</v>
      </c>
      <c r="I6485">
        <v>10</v>
      </c>
      <c r="J6485">
        <v>2.59</v>
      </c>
      <c r="K6485">
        <v>2.72</v>
      </c>
      <c r="L6485">
        <v>30.2</v>
      </c>
      <c r="M6485" t="str">
        <f t="shared" si="305"/>
        <v/>
      </c>
      <c r="N6485" s="12" t="str">
        <f t="shared" si="306"/>
        <v/>
      </c>
      <c r="O6485" t="str">
        <f t="shared" si="307"/>
        <v/>
      </c>
    </row>
    <row r="6486" spans="1:15" x14ac:dyDescent="0.25">
      <c r="A6486">
        <v>1976</v>
      </c>
      <c r="B6486">
        <v>4</v>
      </c>
      <c r="C6486" s="2">
        <v>0.4548611111111111</v>
      </c>
      <c r="D6486">
        <v>2</v>
      </c>
      <c r="E6486">
        <v>5</v>
      </c>
      <c r="F6486" t="s">
        <v>3301</v>
      </c>
      <c r="G6486" t="s">
        <v>5450</v>
      </c>
      <c r="H6486">
        <v>9</v>
      </c>
      <c r="I6486">
        <v>10</v>
      </c>
      <c r="J6486">
        <v>2.72</v>
      </c>
      <c r="K6486">
        <v>2.54</v>
      </c>
      <c r="L6486">
        <v>31.3</v>
      </c>
      <c r="M6486" t="str">
        <f t="shared" si="305"/>
        <v/>
      </c>
      <c r="N6486" s="12" t="str">
        <f t="shared" si="306"/>
        <v/>
      </c>
      <c r="O6486" t="str">
        <f t="shared" si="307"/>
        <v/>
      </c>
    </row>
    <row r="6487" spans="1:15" x14ac:dyDescent="0.25">
      <c r="A6487">
        <v>1976</v>
      </c>
      <c r="B6487">
        <v>4</v>
      </c>
      <c r="C6487" s="2">
        <v>0.43958333333333338</v>
      </c>
      <c r="D6487">
        <v>3</v>
      </c>
      <c r="E6487">
        <v>1</v>
      </c>
      <c r="F6487" t="s">
        <v>3419</v>
      </c>
      <c r="G6487" t="s">
        <v>5591</v>
      </c>
      <c r="H6487">
        <v>9</v>
      </c>
      <c r="I6487">
        <v>10</v>
      </c>
      <c r="J6487">
        <v>2.54</v>
      </c>
      <c r="K6487">
        <v>3.64</v>
      </c>
      <c r="L6487">
        <v>24.7</v>
      </c>
      <c r="M6487" t="str">
        <f t="shared" si="305"/>
        <v/>
      </c>
      <c r="N6487" s="12" t="str">
        <f t="shared" si="306"/>
        <v/>
      </c>
      <c r="O6487" t="str">
        <f t="shared" si="307"/>
        <v/>
      </c>
    </row>
    <row r="6488" spans="1:15" x14ac:dyDescent="0.25">
      <c r="A6488">
        <v>1976</v>
      </c>
      <c r="B6488">
        <v>4</v>
      </c>
      <c r="C6488" s="2">
        <v>0.42430555555555555</v>
      </c>
      <c r="D6488">
        <v>1</v>
      </c>
      <c r="E6488">
        <v>10</v>
      </c>
      <c r="F6488" t="s">
        <v>3339</v>
      </c>
      <c r="G6488" t="s">
        <v>5486</v>
      </c>
      <c r="H6488">
        <v>9</v>
      </c>
      <c r="I6488">
        <v>10</v>
      </c>
      <c r="J6488">
        <v>3.64</v>
      </c>
      <c r="K6488">
        <v>3.24</v>
      </c>
      <c r="L6488">
        <v>26.9</v>
      </c>
      <c r="M6488" t="str">
        <f t="shared" si="305"/>
        <v/>
      </c>
      <c r="N6488" s="12" t="str">
        <f t="shared" si="306"/>
        <v/>
      </c>
      <c r="O6488" t="str">
        <f t="shared" si="307"/>
        <v/>
      </c>
    </row>
    <row r="6489" spans="1:15" x14ac:dyDescent="0.25">
      <c r="A6489">
        <v>1976</v>
      </c>
      <c r="B6489">
        <v>4</v>
      </c>
      <c r="C6489" s="2">
        <v>0.40902777777777777</v>
      </c>
      <c r="D6489">
        <v>2</v>
      </c>
      <c r="E6489">
        <v>9</v>
      </c>
      <c r="F6489" t="s">
        <v>3342</v>
      </c>
      <c r="G6489" t="s">
        <v>5912</v>
      </c>
      <c r="H6489">
        <v>9</v>
      </c>
      <c r="I6489">
        <v>10</v>
      </c>
      <c r="J6489">
        <v>3.24</v>
      </c>
      <c r="K6489">
        <v>3.6</v>
      </c>
      <c r="L6489">
        <v>24.7</v>
      </c>
      <c r="M6489" t="str">
        <f t="shared" si="305"/>
        <v/>
      </c>
      <c r="N6489" s="12" t="str">
        <f t="shared" si="306"/>
        <v/>
      </c>
      <c r="O6489" t="str">
        <f t="shared" si="307"/>
        <v/>
      </c>
    </row>
    <row r="6490" spans="1:15" x14ac:dyDescent="0.25">
      <c r="A6490">
        <v>1976</v>
      </c>
      <c r="B6490">
        <v>4</v>
      </c>
      <c r="C6490" s="2">
        <v>0.39374999999999999</v>
      </c>
      <c r="D6490">
        <v>3</v>
      </c>
      <c r="E6490">
        <v>1</v>
      </c>
      <c r="F6490" t="s">
        <v>3376</v>
      </c>
      <c r="G6490" t="s">
        <v>5396</v>
      </c>
      <c r="H6490">
        <v>9</v>
      </c>
      <c r="I6490">
        <v>10</v>
      </c>
      <c r="J6490">
        <v>3.6</v>
      </c>
      <c r="K6490">
        <v>2.27</v>
      </c>
      <c r="L6490">
        <v>32.9</v>
      </c>
      <c r="M6490" t="str">
        <f t="shared" si="305"/>
        <v/>
      </c>
      <c r="N6490" s="12" t="str">
        <f t="shared" si="306"/>
        <v/>
      </c>
      <c r="O6490" t="str">
        <f t="shared" si="307"/>
        <v/>
      </c>
    </row>
    <row r="6491" spans="1:15" x14ac:dyDescent="0.25">
      <c r="A6491">
        <v>1976</v>
      </c>
      <c r="B6491">
        <v>4</v>
      </c>
      <c r="C6491" s="2">
        <v>0.37847222222222227</v>
      </c>
      <c r="D6491">
        <v>4</v>
      </c>
      <c r="E6491">
        <v>1</v>
      </c>
      <c r="F6491" t="s">
        <v>3376</v>
      </c>
      <c r="G6491" t="s">
        <v>5911</v>
      </c>
      <c r="H6491">
        <v>12</v>
      </c>
      <c r="I6491">
        <v>10</v>
      </c>
      <c r="J6491">
        <v>2.27</v>
      </c>
      <c r="K6491">
        <v>3</v>
      </c>
      <c r="L6491">
        <v>28</v>
      </c>
      <c r="M6491">
        <f t="shared" si="305"/>
        <v>4</v>
      </c>
      <c r="N6491" s="12">
        <f t="shared" si="306"/>
        <v>3.5358796296296298E-2</v>
      </c>
      <c r="O6491">
        <f t="shared" si="307"/>
        <v>2</v>
      </c>
    </row>
    <row r="6492" spans="1:15" x14ac:dyDescent="0.25">
      <c r="A6492">
        <v>1976</v>
      </c>
      <c r="B6492">
        <v>4</v>
      </c>
      <c r="C6492" s="2">
        <v>0.36180555555555555</v>
      </c>
      <c r="G6492" t="s">
        <v>5910</v>
      </c>
      <c r="H6492">
        <v>12</v>
      </c>
      <c r="I6492">
        <v>10</v>
      </c>
      <c r="J6492">
        <v>0</v>
      </c>
      <c r="K6492">
        <v>-0.22</v>
      </c>
      <c r="L6492">
        <v>26.5</v>
      </c>
      <c r="M6492" t="str">
        <f t="shared" si="305"/>
        <v/>
      </c>
      <c r="N6492" s="12" t="str">
        <f t="shared" si="306"/>
        <v/>
      </c>
      <c r="O6492" t="str">
        <f t="shared" si="307"/>
        <v/>
      </c>
    </row>
    <row r="6493" spans="1:15" x14ac:dyDescent="0.25">
      <c r="A6493">
        <v>1976</v>
      </c>
      <c r="B6493">
        <v>4</v>
      </c>
      <c r="C6493" s="2">
        <v>0.35555555555555557</v>
      </c>
      <c r="D6493">
        <v>1</v>
      </c>
      <c r="E6493">
        <v>10</v>
      </c>
      <c r="F6493" t="s">
        <v>3636</v>
      </c>
      <c r="G6493" t="s">
        <v>5909</v>
      </c>
      <c r="H6493">
        <v>12</v>
      </c>
      <c r="I6493">
        <v>10</v>
      </c>
      <c r="J6493">
        <v>-0.22</v>
      </c>
      <c r="K6493">
        <v>-5.6</v>
      </c>
      <c r="L6493">
        <v>4.5999999999999996</v>
      </c>
      <c r="M6493" t="str">
        <f t="shared" si="305"/>
        <v/>
      </c>
      <c r="N6493" s="12" t="str">
        <f t="shared" si="306"/>
        <v/>
      </c>
      <c r="O6493" t="str">
        <f t="shared" si="307"/>
        <v/>
      </c>
    </row>
    <row r="6494" spans="1:15" x14ac:dyDescent="0.25">
      <c r="A6494">
        <v>1976</v>
      </c>
      <c r="B6494">
        <v>4</v>
      </c>
      <c r="C6494" s="2">
        <v>0.34861111111111115</v>
      </c>
      <c r="D6494">
        <v>1</v>
      </c>
      <c r="E6494">
        <v>7</v>
      </c>
      <c r="F6494" t="s">
        <v>3889</v>
      </c>
      <c r="G6494" t="s">
        <v>5908</v>
      </c>
      <c r="H6494">
        <v>12</v>
      </c>
      <c r="I6494">
        <v>10</v>
      </c>
      <c r="J6494">
        <v>5.6</v>
      </c>
      <c r="K6494">
        <v>5.34</v>
      </c>
      <c r="L6494">
        <v>5</v>
      </c>
      <c r="M6494" t="str">
        <f t="shared" si="305"/>
        <v/>
      </c>
      <c r="N6494" s="12" t="str">
        <f t="shared" si="306"/>
        <v/>
      </c>
      <c r="O6494" t="str">
        <f t="shared" si="307"/>
        <v/>
      </c>
    </row>
    <row r="6495" spans="1:15" x14ac:dyDescent="0.25">
      <c r="A6495">
        <v>1976</v>
      </c>
      <c r="B6495">
        <v>4</v>
      </c>
      <c r="C6495" s="2">
        <v>0.33055555555555555</v>
      </c>
      <c r="D6495">
        <v>2</v>
      </c>
      <c r="E6495">
        <v>4</v>
      </c>
      <c r="F6495" t="s">
        <v>3739</v>
      </c>
      <c r="G6495" t="s">
        <v>5907</v>
      </c>
      <c r="H6495">
        <v>12</v>
      </c>
      <c r="I6495">
        <v>10</v>
      </c>
      <c r="J6495">
        <v>5.34</v>
      </c>
      <c r="K6495">
        <v>5.17</v>
      </c>
      <c r="L6495">
        <v>5</v>
      </c>
      <c r="M6495" t="str">
        <f t="shared" si="305"/>
        <v/>
      </c>
      <c r="N6495" s="12" t="str">
        <f t="shared" si="306"/>
        <v/>
      </c>
      <c r="O6495" t="str">
        <f t="shared" si="307"/>
        <v/>
      </c>
    </row>
    <row r="6496" spans="1:15" x14ac:dyDescent="0.25">
      <c r="A6496">
        <v>1976</v>
      </c>
      <c r="B6496">
        <v>4</v>
      </c>
      <c r="C6496" s="2">
        <v>0.3125</v>
      </c>
      <c r="D6496">
        <v>3</v>
      </c>
      <c r="E6496">
        <v>1</v>
      </c>
      <c r="F6496" t="s">
        <v>3327</v>
      </c>
      <c r="G6496" t="s">
        <v>5906</v>
      </c>
      <c r="H6496">
        <v>12</v>
      </c>
      <c r="I6496">
        <v>10</v>
      </c>
      <c r="J6496">
        <v>5.17</v>
      </c>
      <c r="K6496">
        <v>3.55</v>
      </c>
      <c r="L6496">
        <v>9</v>
      </c>
      <c r="M6496" t="str">
        <f t="shared" si="305"/>
        <v/>
      </c>
      <c r="N6496" s="12" t="str">
        <f t="shared" si="306"/>
        <v/>
      </c>
      <c r="O6496" t="str">
        <f t="shared" si="307"/>
        <v/>
      </c>
    </row>
    <row r="6497" spans="1:15" x14ac:dyDescent="0.25">
      <c r="A6497">
        <v>1976</v>
      </c>
      <c r="B6497">
        <v>4</v>
      </c>
      <c r="C6497" s="2">
        <v>0.29444444444444445</v>
      </c>
      <c r="D6497">
        <v>4</v>
      </c>
      <c r="E6497">
        <v>1</v>
      </c>
      <c r="F6497" t="s">
        <v>3327</v>
      </c>
      <c r="G6497" t="s">
        <v>5905</v>
      </c>
      <c r="H6497">
        <v>15</v>
      </c>
      <c r="I6497">
        <v>10</v>
      </c>
      <c r="J6497">
        <v>3.55</v>
      </c>
      <c r="K6497">
        <v>3</v>
      </c>
      <c r="L6497">
        <v>10.5</v>
      </c>
      <c r="M6497">
        <f t="shared" si="305"/>
        <v>4</v>
      </c>
      <c r="N6497" s="12">
        <f t="shared" si="306"/>
        <v>3.6759259259259262E-2</v>
      </c>
      <c r="O6497">
        <f t="shared" si="307"/>
        <v>5</v>
      </c>
    </row>
    <row r="6498" spans="1:15" x14ac:dyDescent="0.25">
      <c r="A6498">
        <v>1976</v>
      </c>
      <c r="B6498">
        <v>4</v>
      </c>
      <c r="C6498" s="2">
        <v>0.27569444444444446</v>
      </c>
      <c r="G6498" t="s">
        <v>5904</v>
      </c>
      <c r="H6498">
        <v>15</v>
      </c>
      <c r="I6498">
        <v>10</v>
      </c>
      <c r="J6498">
        <v>0</v>
      </c>
      <c r="K6498">
        <v>0.54</v>
      </c>
      <c r="L6498">
        <v>12.2</v>
      </c>
      <c r="M6498" t="str">
        <f t="shared" si="305"/>
        <v/>
      </c>
      <c r="N6498" s="12" t="str">
        <f t="shared" si="306"/>
        <v/>
      </c>
      <c r="O6498" t="str">
        <f t="shared" si="307"/>
        <v/>
      </c>
    </row>
    <row r="6499" spans="1:15" x14ac:dyDescent="0.25">
      <c r="A6499">
        <v>1976</v>
      </c>
      <c r="B6499">
        <v>4</v>
      </c>
      <c r="C6499" s="2">
        <v>0.26805555555555555</v>
      </c>
      <c r="D6499">
        <v>1</v>
      </c>
      <c r="E6499">
        <v>10</v>
      </c>
      <c r="F6499" t="s">
        <v>5583</v>
      </c>
      <c r="G6499" t="s">
        <v>5903</v>
      </c>
      <c r="H6499">
        <v>15</v>
      </c>
      <c r="I6499">
        <v>10</v>
      </c>
      <c r="J6499">
        <v>0.54</v>
      </c>
      <c r="K6499">
        <v>0.54</v>
      </c>
      <c r="L6499">
        <v>12</v>
      </c>
      <c r="M6499" t="str">
        <f t="shared" si="305"/>
        <v/>
      </c>
      <c r="N6499" s="12" t="str">
        <f t="shared" si="306"/>
        <v/>
      </c>
      <c r="O6499" t="str">
        <f t="shared" si="307"/>
        <v/>
      </c>
    </row>
    <row r="6500" spans="1:15" x14ac:dyDescent="0.25">
      <c r="A6500">
        <v>1976</v>
      </c>
      <c r="B6500">
        <v>4</v>
      </c>
      <c r="C6500" s="2">
        <v>0.24722222222222223</v>
      </c>
      <c r="D6500">
        <v>2</v>
      </c>
      <c r="E6500">
        <v>6</v>
      </c>
      <c r="F6500" t="s">
        <v>3342</v>
      </c>
      <c r="G6500" t="s">
        <v>5902</v>
      </c>
      <c r="H6500">
        <v>15</v>
      </c>
      <c r="I6500">
        <v>10</v>
      </c>
      <c r="J6500">
        <v>0.54</v>
      </c>
      <c r="K6500">
        <v>-1.43</v>
      </c>
      <c r="L6500">
        <v>4.7</v>
      </c>
      <c r="M6500" t="str">
        <f t="shared" si="305"/>
        <v/>
      </c>
      <c r="N6500" s="12" t="str">
        <f t="shared" si="306"/>
        <v/>
      </c>
      <c r="O6500" t="str">
        <f t="shared" si="307"/>
        <v/>
      </c>
    </row>
    <row r="6501" spans="1:15" x14ac:dyDescent="0.25">
      <c r="A6501">
        <v>1976</v>
      </c>
      <c r="B6501">
        <v>4</v>
      </c>
      <c r="C6501" s="2">
        <v>0.22638888888888889</v>
      </c>
      <c r="D6501">
        <v>3</v>
      </c>
      <c r="E6501">
        <v>15</v>
      </c>
      <c r="F6501" t="s">
        <v>3344</v>
      </c>
      <c r="G6501" t="s">
        <v>5901</v>
      </c>
      <c r="H6501">
        <v>15</v>
      </c>
      <c r="I6501">
        <v>10</v>
      </c>
      <c r="J6501">
        <v>-1.43</v>
      </c>
      <c r="K6501">
        <v>-1.44</v>
      </c>
      <c r="L6501">
        <v>4.0999999999999996</v>
      </c>
      <c r="M6501" t="str">
        <f t="shared" si="305"/>
        <v/>
      </c>
      <c r="N6501" s="12" t="str">
        <f t="shared" si="306"/>
        <v/>
      </c>
      <c r="O6501" t="str">
        <f t="shared" si="307"/>
        <v/>
      </c>
    </row>
    <row r="6502" spans="1:15" x14ac:dyDescent="0.25">
      <c r="A6502">
        <v>1976</v>
      </c>
      <c r="B6502">
        <v>4</v>
      </c>
      <c r="C6502" s="2">
        <v>0.20555555555555557</v>
      </c>
      <c r="D6502">
        <v>4</v>
      </c>
      <c r="E6502">
        <v>5</v>
      </c>
      <c r="F6502" t="s">
        <v>3339</v>
      </c>
      <c r="G6502" t="s">
        <v>5900</v>
      </c>
      <c r="H6502">
        <v>15</v>
      </c>
      <c r="I6502">
        <v>10</v>
      </c>
      <c r="J6502">
        <v>-1.44</v>
      </c>
      <c r="K6502">
        <v>-0.94</v>
      </c>
      <c r="L6502">
        <v>4.7</v>
      </c>
      <c r="M6502" t="str">
        <f t="shared" si="305"/>
        <v/>
      </c>
      <c r="N6502" s="12" t="str">
        <f t="shared" si="306"/>
        <v/>
      </c>
      <c r="O6502" t="str">
        <f t="shared" si="307"/>
        <v/>
      </c>
    </row>
    <row r="6503" spans="1:15" x14ac:dyDescent="0.25">
      <c r="A6503">
        <v>1976</v>
      </c>
      <c r="B6503">
        <v>4</v>
      </c>
      <c r="C6503" s="2">
        <v>0.18402777777777779</v>
      </c>
      <c r="D6503">
        <v>1</v>
      </c>
      <c r="E6503">
        <v>10</v>
      </c>
      <c r="F6503" t="s">
        <v>554</v>
      </c>
      <c r="G6503" t="s">
        <v>5449</v>
      </c>
      <c r="H6503">
        <v>15</v>
      </c>
      <c r="I6503">
        <v>10</v>
      </c>
      <c r="J6503">
        <v>0.94</v>
      </c>
      <c r="K6503">
        <v>0.93</v>
      </c>
      <c r="L6503">
        <v>4</v>
      </c>
      <c r="M6503" t="str">
        <f t="shared" si="305"/>
        <v/>
      </c>
      <c r="N6503" s="12" t="str">
        <f t="shared" si="306"/>
        <v/>
      </c>
      <c r="O6503" t="str">
        <f t="shared" si="307"/>
        <v/>
      </c>
    </row>
    <row r="6504" spans="1:15" x14ac:dyDescent="0.25">
      <c r="A6504">
        <v>1976</v>
      </c>
      <c r="B6504">
        <v>4</v>
      </c>
      <c r="C6504" s="2">
        <v>0.16527777777777777</v>
      </c>
      <c r="D6504">
        <v>2</v>
      </c>
      <c r="E6504">
        <v>6</v>
      </c>
      <c r="F6504" t="s">
        <v>533</v>
      </c>
      <c r="G6504" t="s">
        <v>5420</v>
      </c>
      <c r="H6504">
        <v>15</v>
      </c>
      <c r="I6504">
        <v>10</v>
      </c>
      <c r="J6504">
        <v>0.93</v>
      </c>
      <c r="K6504">
        <v>0.5</v>
      </c>
      <c r="L6504">
        <v>4.4000000000000004</v>
      </c>
      <c r="M6504" t="str">
        <f t="shared" si="305"/>
        <v/>
      </c>
      <c r="N6504" s="12" t="str">
        <f t="shared" si="306"/>
        <v/>
      </c>
      <c r="O6504" t="str">
        <f t="shared" si="307"/>
        <v/>
      </c>
    </row>
    <row r="6505" spans="1:15" x14ac:dyDescent="0.25">
      <c r="A6505">
        <v>1976</v>
      </c>
      <c r="B6505">
        <v>4</v>
      </c>
      <c r="C6505" s="2">
        <v>0.14652777777777778</v>
      </c>
      <c r="D6505">
        <v>3</v>
      </c>
      <c r="E6505">
        <v>4</v>
      </c>
      <c r="F6505" t="s">
        <v>704</v>
      </c>
      <c r="G6505" t="s">
        <v>5899</v>
      </c>
      <c r="H6505">
        <v>21</v>
      </c>
      <c r="I6505">
        <v>10</v>
      </c>
      <c r="J6505">
        <v>0.5</v>
      </c>
      <c r="K6505">
        <v>7</v>
      </c>
      <c r="L6505">
        <v>0</v>
      </c>
      <c r="M6505">
        <f t="shared" si="305"/>
        <v>4</v>
      </c>
      <c r="N6505" s="12">
        <f t="shared" si="306"/>
        <v>3.922453703703703E-2</v>
      </c>
      <c r="O6505">
        <f t="shared" si="307"/>
        <v>11</v>
      </c>
    </row>
    <row r="6506" spans="1:15" x14ac:dyDescent="0.25">
      <c r="A6506">
        <v>1976</v>
      </c>
      <c r="B6506">
        <v>4</v>
      </c>
      <c r="C6506" s="2">
        <v>0.12638888888888888</v>
      </c>
      <c r="G6506" t="s">
        <v>5898</v>
      </c>
      <c r="H6506">
        <v>21</v>
      </c>
      <c r="I6506">
        <v>10</v>
      </c>
      <c r="J6506">
        <v>0</v>
      </c>
      <c r="K6506">
        <v>0.28000000000000003</v>
      </c>
      <c r="L6506">
        <v>0</v>
      </c>
      <c r="M6506" t="str">
        <f t="shared" si="305"/>
        <v/>
      </c>
      <c r="N6506" s="12" t="str">
        <f t="shared" si="306"/>
        <v/>
      </c>
      <c r="O6506" t="str">
        <f t="shared" si="307"/>
        <v/>
      </c>
    </row>
    <row r="6507" spans="1:15" x14ac:dyDescent="0.25">
      <c r="A6507">
        <v>1976</v>
      </c>
      <c r="B6507">
        <v>4</v>
      </c>
      <c r="C6507" s="2">
        <v>0.12083333333333333</v>
      </c>
      <c r="D6507">
        <v>1</v>
      </c>
      <c r="E6507">
        <v>10</v>
      </c>
      <c r="F6507" t="s">
        <v>3376</v>
      </c>
      <c r="G6507" t="s">
        <v>5897</v>
      </c>
      <c r="H6507">
        <v>21</v>
      </c>
      <c r="I6507">
        <v>10</v>
      </c>
      <c r="J6507">
        <v>0.28000000000000003</v>
      </c>
      <c r="K6507">
        <v>0.68</v>
      </c>
      <c r="L6507">
        <v>0</v>
      </c>
      <c r="M6507" t="str">
        <f t="shared" si="305"/>
        <v/>
      </c>
      <c r="N6507" s="12" t="str">
        <f t="shared" si="306"/>
        <v/>
      </c>
      <c r="O6507" t="str">
        <f t="shared" si="307"/>
        <v/>
      </c>
    </row>
    <row r="6508" spans="1:15" x14ac:dyDescent="0.25">
      <c r="A6508">
        <v>1976</v>
      </c>
      <c r="B6508">
        <v>4</v>
      </c>
      <c r="C6508" s="2">
        <v>0.1111111111111111</v>
      </c>
      <c r="D6508">
        <v>2</v>
      </c>
      <c r="E6508">
        <v>3</v>
      </c>
      <c r="F6508" t="s">
        <v>3317</v>
      </c>
      <c r="G6508" t="s">
        <v>5896</v>
      </c>
      <c r="H6508">
        <v>21</v>
      </c>
      <c r="I6508">
        <v>10</v>
      </c>
      <c r="J6508">
        <v>0.68</v>
      </c>
      <c r="K6508">
        <v>2.72</v>
      </c>
      <c r="L6508">
        <v>0.1</v>
      </c>
      <c r="M6508" t="str">
        <f t="shared" si="305"/>
        <v/>
      </c>
      <c r="N6508" s="12" t="str">
        <f t="shared" si="306"/>
        <v/>
      </c>
      <c r="O6508" t="str">
        <f t="shared" si="307"/>
        <v/>
      </c>
    </row>
    <row r="6509" spans="1:15" x14ac:dyDescent="0.25">
      <c r="A6509">
        <v>1976</v>
      </c>
      <c r="B6509">
        <v>4</v>
      </c>
      <c r="C6509" s="2">
        <v>0.1013888888888889</v>
      </c>
      <c r="D6509">
        <v>1</v>
      </c>
      <c r="E6509">
        <v>10</v>
      </c>
      <c r="F6509" t="s">
        <v>576</v>
      </c>
      <c r="G6509" t="s">
        <v>5707</v>
      </c>
      <c r="H6509">
        <v>21</v>
      </c>
      <c r="I6509">
        <v>10</v>
      </c>
      <c r="J6509">
        <v>2.72</v>
      </c>
      <c r="K6509">
        <v>3.45</v>
      </c>
      <c r="L6509">
        <v>0.2</v>
      </c>
      <c r="M6509" t="str">
        <f t="shared" si="305"/>
        <v/>
      </c>
      <c r="N6509" s="12" t="str">
        <f t="shared" si="306"/>
        <v/>
      </c>
      <c r="O6509" t="str">
        <f t="shared" si="307"/>
        <v/>
      </c>
    </row>
    <row r="6510" spans="1:15" x14ac:dyDescent="0.25">
      <c r="A6510">
        <v>1976</v>
      </c>
      <c r="B6510">
        <v>4</v>
      </c>
      <c r="C6510" s="2">
        <v>9.1666666666666674E-2</v>
      </c>
      <c r="D6510">
        <v>1</v>
      </c>
      <c r="E6510">
        <v>10</v>
      </c>
      <c r="F6510" t="s">
        <v>1616</v>
      </c>
      <c r="G6510" t="s">
        <v>5895</v>
      </c>
      <c r="H6510">
        <v>21</v>
      </c>
      <c r="I6510">
        <v>10</v>
      </c>
      <c r="J6510">
        <v>3.45</v>
      </c>
      <c r="K6510">
        <v>2.63</v>
      </c>
      <c r="L6510">
        <v>0</v>
      </c>
      <c r="M6510" t="str">
        <f t="shared" si="305"/>
        <v/>
      </c>
      <c r="N6510" s="12" t="str">
        <f t="shared" si="306"/>
        <v/>
      </c>
      <c r="O6510" t="str">
        <f t="shared" si="307"/>
        <v/>
      </c>
    </row>
    <row r="6511" spans="1:15" x14ac:dyDescent="0.25">
      <c r="A6511">
        <v>1976</v>
      </c>
      <c r="B6511">
        <v>4</v>
      </c>
      <c r="C6511" s="2">
        <v>8.0555555555555561E-2</v>
      </c>
      <c r="D6511">
        <v>2</v>
      </c>
      <c r="E6511">
        <v>12</v>
      </c>
      <c r="F6511" t="s">
        <v>533</v>
      </c>
      <c r="G6511" t="s">
        <v>5894</v>
      </c>
      <c r="H6511">
        <v>21</v>
      </c>
      <c r="I6511">
        <v>17</v>
      </c>
      <c r="J6511">
        <v>2.63</v>
      </c>
      <c r="K6511">
        <v>7</v>
      </c>
      <c r="L6511">
        <v>4.3</v>
      </c>
      <c r="M6511">
        <f t="shared" si="305"/>
        <v>4</v>
      </c>
      <c r="N6511" s="12">
        <f t="shared" si="306"/>
        <v>4.0324074074074075E-2</v>
      </c>
      <c r="O6511">
        <f t="shared" si="307"/>
        <v>4</v>
      </c>
    </row>
    <row r="6512" spans="1:15" x14ac:dyDescent="0.25">
      <c r="A6512">
        <v>1976</v>
      </c>
      <c r="B6512">
        <v>4</v>
      </c>
      <c r="C6512" s="2">
        <v>7.4999999999999997E-2</v>
      </c>
      <c r="G6512" t="s">
        <v>5893</v>
      </c>
      <c r="H6512">
        <v>21</v>
      </c>
      <c r="I6512">
        <v>17</v>
      </c>
      <c r="J6512">
        <v>0</v>
      </c>
      <c r="K6512">
        <v>2.79</v>
      </c>
      <c r="L6512">
        <v>0.2</v>
      </c>
      <c r="M6512" t="str">
        <f t="shared" si="305"/>
        <v/>
      </c>
      <c r="N6512" s="12" t="str">
        <f t="shared" si="306"/>
        <v/>
      </c>
      <c r="O6512" t="str">
        <f t="shared" si="307"/>
        <v/>
      </c>
    </row>
    <row r="6513" spans="1:15" x14ac:dyDescent="0.25">
      <c r="A6513">
        <v>1976</v>
      </c>
      <c r="B6513">
        <v>4</v>
      </c>
      <c r="C6513" s="2">
        <v>7.4305555555555555E-2</v>
      </c>
      <c r="D6513">
        <v>1</v>
      </c>
      <c r="E6513">
        <v>10</v>
      </c>
      <c r="F6513" t="s">
        <v>3390</v>
      </c>
      <c r="G6513" t="s">
        <v>5551</v>
      </c>
      <c r="H6513">
        <v>21</v>
      </c>
      <c r="I6513">
        <v>17</v>
      </c>
      <c r="J6513">
        <v>2.79</v>
      </c>
      <c r="K6513">
        <v>1.97</v>
      </c>
      <c r="L6513">
        <v>0.5</v>
      </c>
      <c r="M6513" t="str">
        <f t="shared" si="305"/>
        <v/>
      </c>
      <c r="N6513" s="12" t="str">
        <f t="shared" si="306"/>
        <v/>
      </c>
      <c r="O6513" t="str">
        <f t="shared" si="307"/>
        <v/>
      </c>
    </row>
    <row r="6514" spans="1:15" x14ac:dyDescent="0.25">
      <c r="A6514">
        <v>1976</v>
      </c>
      <c r="B6514">
        <v>4</v>
      </c>
      <c r="C6514" s="2">
        <v>7.013888888888889E-2</v>
      </c>
      <c r="D6514">
        <v>2</v>
      </c>
      <c r="E6514">
        <v>12</v>
      </c>
      <c r="F6514" t="s">
        <v>3694</v>
      </c>
      <c r="G6514" t="s">
        <v>5420</v>
      </c>
      <c r="H6514">
        <v>21</v>
      </c>
      <c r="I6514">
        <v>17</v>
      </c>
      <c r="J6514">
        <v>1.97</v>
      </c>
      <c r="K6514">
        <v>1.55</v>
      </c>
      <c r="L6514">
        <v>0.6</v>
      </c>
      <c r="M6514" t="str">
        <f t="shared" si="305"/>
        <v/>
      </c>
      <c r="N6514" s="12" t="str">
        <f t="shared" si="306"/>
        <v/>
      </c>
      <c r="O6514" t="str">
        <f t="shared" si="307"/>
        <v/>
      </c>
    </row>
    <row r="6515" spans="1:15" x14ac:dyDescent="0.25">
      <c r="A6515">
        <v>1976</v>
      </c>
      <c r="B6515">
        <v>4</v>
      </c>
      <c r="C6515" s="2">
        <v>6.458333333333334E-2</v>
      </c>
      <c r="D6515">
        <v>3</v>
      </c>
      <c r="E6515">
        <v>10</v>
      </c>
      <c r="F6515" t="s">
        <v>3390</v>
      </c>
      <c r="G6515" t="s">
        <v>5486</v>
      </c>
      <c r="H6515">
        <v>21</v>
      </c>
      <c r="I6515">
        <v>17</v>
      </c>
      <c r="J6515">
        <v>1.55</v>
      </c>
      <c r="K6515">
        <v>0.53</v>
      </c>
      <c r="L6515">
        <v>1.7</v>
      </c>
      <c r="M6515" t="str">
        <f t="shared" si="305"/>
        <v/>
      </c>
      <c r="N6515" s="12" t="str">
        <f t="shared" si="306"/>
        <v/>
      </c>
      <c r="O6515" t="str">
        <f t="shared" si="307"/>
        <v/>
      </c>
    </row>
    <row r="6516" spans="1:15" x14ac:dyDescent="0.25">
      <c r="A6516">
        <v>1976</v>
      </c>
      <c r="B6516">
        <v>4</v>
      </c>
      <c r="C6516" s="2">
        <v>6.1111111111111116E-2</v>
      </c>
      <c r="D6516">
        <v>4</v>
      </c>
      <c r="E6516">
        <v>9</v>
      </c>
      <c r="F6516" t="s">
        <v>3692</v>
      </c>
      <c r="G6516" t="s">
        <v>5442</v>
      </c>
      <c r="H6516">
        <v>21</v>
      </c>
      <c r="I6516">
        <v>17</v>
      </c>
      <c r="J6516">
        <v>0.53</v>
      </c>
      <c r="K6516">
        <v>-1.53</v>
      </c>
      <c r="L6516">
        <v>11.1</v>
      </c>
      <c r="M6516" t="str">
        <f t="shared" si="305"/>
        <v/>
      </c>
      <c r="N6516" s="12" t="str">
        <f t="shared" si="306"/>
        <v/>
      </c>
      <c r="O6516" t="str">
        <f t="shared" si="307"/>
        <v/>
      </c>
    </row>
    <row r="6517" spans="1:15" x14ac:dyDescent="0.25">
      <c r="A6517">
        <v>1976</v>
      </c>
      <c r="B6517">
        <v>4</v>
      </c>
      <c r="C6517" s="2">
        <v>5.6944444444444443E-2</v>
      </c>
      <c r="D6517">
        <v>1</v>
      </c>
      <c r="E6517">
        <v>10</v>
      </c>
      <c r="F6517" t="s">
        <v>3300</v>
      </c>
      <c r="G6517" t="s">
        <v>5555</v>
      </c>
      <c r="H6517">
        <v>21</v>
      </c>
      <c r="I6517">
        <v>17</v>
      </c>
      <c r="J6517">
        <v>1.53</v>
      </c>
      <c r="K6517">
        <v>2.2599999999999998</v>
      </c>
      <c r="L6517">
        <v>18.2</v>
      </c>
      <c r="M6517" t="str">
        <f t="shared" si="305"/>
        <v/>
      </c>
      <c r="N6517" s="12" t="str">
        <f t="shared" si="306"/>
        <v/>
      </c>
      <c r="O6517" t="str">
        <f t="shared" si="307"/>
        <v/>
      </c>
    </row>
    <row r="6518" spans="1:15" x14ac:dyDescent="0.25">
      <c r="A6518">
        <v>1976</v>
      </c>
      <c r="B6518">
        <v>4</v>
      </c>
      <c r="C6518" s="2">
        <v>4.5833333333333337E-2</v>
      </c>
      <c r="D6518">
        <v>1</v>
      </c>
      <c r="E6518">
        <v>10</v>
      </c>
      <c r="F6518" t="s">
        <v>3409</v>
      </c>
      <c r="G6518" t="s">
        <v>5892</v>
      </c>
      <c r="H6518">
        <v>21</v>
      </c>
      <c r="I6518">
        <v>17</v>
      </c>
      <c r="J6518">
        <v>2.2599999999999998</v>
      </c>
      <c r="K6518">
        <v>3.05</v>
      </c>
      <c r="L6518">
        <v>28.4</v>
      </c>
      <c r="M6518" t="str">
        <f t="shared" si="305"/>
        <v/>
      </c>
      <c r="N6518" s="12" t="str">
        <f t="shared" si="306"/>
        <v/>
      </c>
      <c r="O6518" t="str">
        <f t="shared" si="307"/>
        <v/>
      </c>
    </row>
    <row r="6519" spans="1:15" x14ac:dyDescent="0.25">
      <c r="A6519">
        <v>1976</v>
      </c>
      <c r="B6519">
        <v>4</v>
      </c>
      <c r="C6519" s="2">
        <v>3.4722222222222224E-2</v>
      </c>
      <c r="D6519">
        <v>1</v>
      </c>
      <c r="E6519">
        <v>10</v>
      </c>
      <c r="F6519" t="s">
        <v>609</v>
      </c>
      <c r="G6519" t="s">
        <v>5536</v>
      </c>
      <c r="H6519">
        <v>21</v>
      </c>
      <c r="I6519">
        <v>17</v>
      </c>
      <c r="J6519">
        <v>3.05</v>
      </c>
      <c r="K6519">
        <v>2.5099999999999998</v>
      </c>
      <c r="L6519">
        <v>17</v>
      </c>
      <c r="M6519" t="str">
        <f t="shared" si="305"/>
        <v/>
      </c>
      <c r="N6519" s="12" t="str">
        <f t="shared" si="306"/>
        <v/>
      </c>
      <c r="O6519" t="str">
        <f t="shared" si="307"/>
        <v/>
      </c>
    </row>
    <row r="6520" spans="1:15" x14ac:dyDescent="0.25">
      <c r="A6520">
        <v>1976</v>
      </c>
      <c r="B6520">
        <v>4</v>
      </c>
      <c r="C6520" s="2">
        <v>2.361111111111111E-2</v>
      </c>
      <c r="D6520">
        <v>2</v>
      </c>
      <c r="E6520">
        <v>10</v>
      </c>
      <c r="F6520" t="s">
        <v>609</v>
      </c>
      <c r="G6520" t="s">
        <v>5891</v>
      </c>
      <c r="H6520">
        <v>21</v>
      </c>
      <c r="I6520">
        <v>17</v>
      </c>
      <c r="J6520">
        <v>2.5099999999999998</v>
      </c>
      <c r="K6520">
        <v>1.82</v>
      </c>
      <c r="L6520">
        <v>5.4</v>
      </c>
      <c r="M6520" t="str">
        <f t="shared" si="305"/>
        <v/>
      </c>
      <c r="N6520" s="12" t="str">
        <f t="shared" si="306"/>
        <v/>
      </c>
      <c r="O6520" t="str">
        <f t="shared" si="307"/>
        <v/>
      </c>
    </row>
    <row r="6521" spans="1:15" x14ac:dyDescent="0.25">
      <c r="A6521">
        <v>1976</v>
      </c>
      <c r="B6521">
        <v>4</v>
      </c>
      <c r="C6521" s="2">
        <v>1.2499999999999999E-2</v>
      </c>
      <c r="D6521">
        <v>3</v>
      </c>
      <c r="E6521">
        <v>10</v>
      </c>
      <c r="F6521" t="s">
        <v>609</v>
      </c>
      <c r="G6521" t="s">
        <v>5890</v>
      </c>
      <c r="H6521">
        <v>21</v>
      </c>
      <c r="I6521">
        <v>17</v>
      </c>
      <c r="J6521">
        <v>1.82</v>
      </c>
      <c r="K6521">
        <v>-0.28000000000000003</v>
      </c>
      <c r="L6521">
        <v>0</v>
      </c>
      <c r="M6521" t="str">
        <f t="shared" si="305"/>
        <v/>
      </c>
      <c r="N6521" s="12" t="str">
        <f t="shared" si="306"/>
        <v/>
      </c>
      <c r="O6521" t="str">
        <f t="shared" si="307"/>
        <v/>
      </c>
    </row>
    <row r="6522" spans="1:15" x14ac:dyDescent="0.25">
      <c r="A6522">
        <v>1976</v>
      </c>
      <c r="G6522" t="s">
        <v>233</v>
      </c>
      <c r="H6522">
        <v>21</v>
      </c>
      <c r="I6522">
        <v>17</v>
      </c>
      <c r="J6522">
        <v>-0.28000000000000003</v>
      </c>
      <c r="K6522">
        <v>0</v>
      </c>
      <c r="M6522" t="str">
        <f t="shared" si="305"/>
        <v/>
      </c>
      <c r="N6522" s="12" t="str">
        <f t="shared" si="306"/>
        <v/>
      </c>
      <c r="O6522" t="str">
        <f t="shared" si="307"/>
        <v/>
      </c>
    </row>
    <row r="6523" spans="1:15" x14ac:dyDescent="0.25">
      <c r="A6523">
        <v>1975</v>
      </c>
      <c r="B6523">
        <v>1</v>
      </c>
      <c r="C6523" s="2">
        <v>0.625</v>
      </c>
      <c r="G6523" t="s">
        <v>6060</v>
      </c>
      <c r="H6523">
        <v>0</v>
      </c>
      <c r="I6523">
        <v>0</v>
      </c>
      <c r="J6523">
        <v>0</v>
      </c>
      <c r="K6523">
        <v>1.4</v>
      </c>
      <c r="L6523">
        <v>37.200000000000003</v>
      </c>
      <c r="M6523">
        <f t="shared" si="305"/>
        <v>1</v>
      </c>
      <c r="N6523" s="12">
        <f t="shared" si="306"/>
        <v>0</v>
      </c>
      <c r="O6523">
        <f t="shared" si="307"/>
        <v>0</v>
      </c>
    </row>
    <row r="6524" spans="1:15" x14ac:dyDescent="0.25">
      <c r="A6524">
        <v>1975</v>
      </c>
      <c r="B6524">
        <v>1</v>
      </c>
      <c r="C6524" s="2">
        <v>0.61944444444444446</v>
      </c>
      <c r="D6524">
        <v>1</v>
      </c>
      <c r="E6524">
        <v>10</v>
      </c>
      <c r="F6524" t="s">
        <v>1095</v>
      </c>
      <c r="G6524" t="s">
        <v>5908</v>
      </c>
      <c r="H6524">
        <v>0</v>
      </c>
      <c r="I6524">
        <v>0</v>
      </c>
      <c r="J6524">
        <v>1.4</v>
      </c>
      <c r="K6524">
        <v>1.26</v>
      </c>
      <c r="L6524">
        <v>37.6</v>
      </c>
      <c r="M6524" t="str">
        <f t="shared" si="305"/>
        <v/>
      </c>
      <c r="N6524" s="12" t="str">
        <f t="shared" si="306"/>
        <v/>
      </c>
      <c r="O6524" t="str">
        <f t="shared" si="307"/>
        <v/>
      </c>
    </row>
    <row r="6525" spans="1:15" x14ac:dyDescent="0.25">
      <c r="A6525">
        <v>1975</v>
      </c>
      <c r="B6525">
        <v>1</v>
      </c>
      <c r="C6525" s="2">
        <v>0.60069444444444442</v>
      </c>
      <c r="D6525">
        <v>2</v>
      </c>
      <c r="E6525">
        <v>7</v>
      </c>
      <c r="F6525" t="s">
        <v>584</v>
      </c>
      <c r="G6525" t="s">
        <v>5434</v>
      </c>
      <c r="H6525">
        <v>0</v>
      </c>
      <c r="I6525">
        <v>0</v>
      </c>
      <c r="J6525">
        <v>1.26</v>
      </c>
      <c r="K6525">
        <v>0.43</v>
      </c>
      <c r="L6525">
        <v>40</v>
      </c>
      <c r="M6525" t="str">
        <f t="shared" si="305"/>
        <v/>
      </c>
      <c r="N6525" s="12" t="str">
        <f t="shared" si="306"/>
        <v/>
      </c>
      <c r="O6525" t="str">
        <f t="shared" si="307"/>
        <v/>
      </c>
    </row>
    <row r="6526" spans="1:15" x14ac:dyDescent="0.25">
      <c r="A6526">
        <v>1975</v>
      </c>
      <c r="B6526">
        <v>1</v>
      </c>
      <c r="C6526" s="2">
        <v>0.58194444444444449</v>
      </c>
      <c r="D6526">
        <v>3</v>
      </c>
      <c r="E6526">
        <v>8</v>
      </c>
      <c r="F6526" t="s">
        <v>673</v>
      </c>
      <c r="G6526" t="s">
        <v>6059</v>
      </c>
      <c r="H6526">
        <v>0</v>
      </c>
      <c r="I6526">
        <v>0</v>
      </c>
      <c r="J6526">
        <v>0.43</v>
      </c>
      <c r="K6526">
        <v>-1.04</v>
      </c>
      <c r="L6526">
        <v>44.3</v>
      </c>
      <c r="M6526" t="str">
        <f t="shared" si="305"/>
        <v/>
      </c>
      <c r="N6526" s="12" t="str">
        <f t="shared" si="306"/>
        <v/>
      </c>
      <c r="O6526" t="str">
        <f t="shared" si="307"/>
        <v/>
      </c>
    </row>
    <row r="6527" spans="1:15" x14ac:dyDescent="0.25">
      <c r="A6527">
        <v>1975</v>
      </c>
      <c r="B6527">
        <v>1</v>
      </c>
      <c r="C6527" s="2">
        <v>0.56319444444444444</v>
      </c>
      <c r="D6527">
        <v>4</v>
      </c>
      <c r="E6527">
        <v>12</v>
      </c>
      <c r="F6527" t="s">
        <v>676</v>
      </c>
      <c r="G6527" t="s">
        <v>6058</v>
      </c>
      <c r="H6527">
        <v>0</v>
      </c>
      <c r="I6527">
        <v>0</v>
      </c>
      <c r="J6527">
        <v>-1.04</v>
      </c>
      <c r="K6527">
        <v>-0.04</v>
      </c>
      <c r="L6527">
        <v>41.4</v>
      </c>
      <c r="M6527" t="str">
        <f t="shared" si="305"/>
        <v/>
      </c>
      <c r="N6527" s="12" t="str">
        <f t="shared" si="306"/>
        <v/>
      </c>
      <c r="O6527" t="str">
        <f t="shared" si="307"/>
        <v/>
      </c>
    </row>
    <row r="6528" spans="1:15" x14ac:dyDescent="0.25">
      <c r="A6528">
        <v>1975</v>
      </c>
      <c r="B6528">
        <v>1</v>
      </c>
      <c r="C6528" s="2">
        <v>0.54375000000000007</v>
      </c>
      <c r="D6528">
        <v>1</v>
      </c>
      <c r="E6528">
        <v>10</v>
      </c>
      <c r="F6528" t="s">
        <v>5842</v>
      </c>
      <c r="G6528" t="s">
        <v>6057</v>
      </c>
      <c r="H6528">
        <v>0</v>
      </c>
      <c r="I6528">
        <v>0</v>
      </c>
      <c r="J6528">
        <v>0.04</v>
      </c>
      <c r="K6528">
        <v>1.2</v>
      </c>
      <c r="L6528">
        <v>44.9</v>
      </c>
      <c r="M6528" t="str">
        <f t="shared" si="305"/>
        <v/>
      </c>
      <c r="N6528" s="12" t="str">
        <f t="shared" si="306"/>
        <v/>
      </c>
      <c r="O6528" t="str">
        <f t="shared" si="307"/>
        <v/>
      </c>
    </row>
    <row r="6529" spans="1:15" x14ac:dyDescent="0.25">
      <c r="A6529">
        <v>1975</v>
      </c>
      <c r="B6529">
        <v>1</v>
      </c>
      <c r="C6529" s="2">
        <v>0.53402777777777777</v>
      </c>
      <c r="D6529">
        <v>1</v>
      </c>
      <c r="E6529">
        <v>10</v>
      </c>
      <c r="F6529" t="s">
        <v>5875</v>
      </c>
      <c r="G6529" t="s">
        <v>6049</v>
      </c>
      <c r="H6529">
        <v>0</v>
      </c>
      <c r="I6529">
        <v>0</v>
      </c>
      <c r="J6529">
        <v>1.2</v>
      </c>
      <c r="K6529">
        <v>0.66</v>
      </c>
      <c r="L6529">
        <v>43.3</v>
      </c>
      <c r="M6529" t="str">
        <f t="shared" si="305"/>
        <v/>
      </c>
      <c r="N6529" s="12" t="str">
        <f t="shared" si="306"/>
        <v/>
      </c>
      <c r="O6529" t="str">
        <f t="shared" si="307"/>
        <v/>
      </c>
    </row>
    <row r="6530" spans="1:15" x14ac:dyDescent="0.25">
      <c r="A6530">
        <v>1975</v>
      </c>
      <c r="B6530">
        <v>1</v>
      </c>
      <c r="C6530" s="2">
        <v>0.52430555555555558</v>
      </c>
      <c r="D6530">
        <v>2</v>
      </c>
      <c r="E6530">
        <v>10</v>
      </c>
      <c r="F6530" t="s">
        <v>5875</v>
      </c>
      <c r="G6530" t="s">
        <v>6000</v>
      </c>
      <c r="H6530">
        <v>0</v>
      </c>
      <c r="I6530">
        <v>0</v>
      </c>
      <c r="J6530">
        <v>0.66</v>
      </c>
      <c r="K6530">
        <v>0.1</v>
      </c>
      <c r="L6530">
        <v>41.7</v>
      </c>
      <c r="M6530" t="str">
        <f t="shared" si="305"/>
        <v/>
      </c>
      <c r="N6530" s="12" t="str">
        <f t="shared" si="306"/>
        <v/>
      </c>
      <c r="O6530" t="str">
        <f t="shared" si="307"/>
        <v/>
      </c>
    </row>
    <row r="6531" spans="1:15" x14ac:dyDescent="0.25">
      <c r="A6531">
        <v>1975</v>
      </c>
      <c r="B6531">
        <v>1</v>
      </c>
      <c r="C6531" s="2">
        <v>0.51458333333333328</v>
      </c>
      <c r="D6531">
        <v>3</v>
      </c>
      <c r="E6531">
        <v>9</v>
      </c>
      <c r="F6531" t="s">
        <v>5770</v>
      </c>
      <c r="G6531" t="s">
        <v>6039</v>
      </c>
      <c r="H6531">
        <v>0</v>
      </c>
      <c r="I6531">
        <v>0</v>
      </c>
      <c r="J6531">
        <v>0.1</v>
      </c>
      <c r="K6531">
        <v>-1.04</v>
      </c>
      <c r="L6531">
        <v>38.299999999999997</v>
      </c>
      <c r="M6531" t="str">
        <f t="shared" si="305"/>
        <v/>
      </c>
      <c r="N6531" s="12" t="str">
        <f t="shared" si="306"/>
        <v/>
      </c>
      <c r="O6531" t="str">
        <f t="shared" si="307"/>
        <v/>
      </c>
    </row>
    <row r="6532" spans="1:15" x14ac:dyDescent="0.25">
      <c r="A6532">
        <v>1975</v>
      </c>
      <c r="B6532">
        <v>1</v>
      </c>
      <c r="C6532" s="2">
        <v>0.50486111111111109</v>
      </c>
      <c r="D6532">
        <v>4</v>
      </c>
      <c r="E6532">
        <v>9</v>
      </c>
      <c r="F6532" t="s">
        <v>5770</v>
      </c>
      <c r="G6532" t="s">
        <v>6056</v>
      </c>
      <c r="H6532">
        <v>0</v>
      </c>
      <c r="I6532">
        <v>0</v>
      </c>
      <c r="J6532">
        <v>-1.04</v>
      </c>
      <c r="K6532">
        <v>-1.73</v>
      </c>
      <c r="L6532">
        <v>36.299999999999997</v>
      </c>
      <c r="M6532" t="str">
        <f t="shared" ref="M6532:M6595" si="308">IF(AND(H6532=H6531,I6532=I6531),"",$B6532)</f>
        <v/>
      </c>
      <c r="N6532" s="12" t="str">
        <f t="shared" ref="N6532:N6595" si="309">IF(NOT(ISNUMBER(M6532)),"",
IF(AND($C6532=0.625,$B6532=1),TIME(0,0,0),
(($C$3-C6532)+0.625*(B6532-1))/60))</f>
        <v/>
      </c>
      <c r="O6532" t="str">
        <f t="shared" ref="O6532:O6595" si="310">IF(N6532&lt;&gt;"",ABS(H6532-I6532),"")</f>
        <v/>
      </c>
    </row>
    <row r="6533" spans="1:15" x14ac:dyDescent="0.25">
      <c r="A6533">
        <v>1975</v>
      </c>
      <c r="B6533">
        <v>1</v>
      </c>
      <c r="C6533" s="2">
        <v>0.49444444444444446</v>
      </c>
      <c r="D6533">
        <v>1</v>
      </c>
      <c r="E6533">
        <v>10</v>
      </c>
      <c r="F6533" t="s">
        <v>1059</v>
      </c>
      <c r="H6533">
        <v>0</v>
      </c>
      <c r="I6533">
        <v>0</v>
      </c>
      <c r="J6533">
        <v>1.73</v>
      </c>
      <c r="K6533">
        <v>1.4</v>
      </c>
      <c r="L6533">
        <v>37.299999999999997</v>
      </c>
      <c r="M6533" t="str">
        <f t="shared" si="308"/>
        <v/>
      </c>
      <c r="N6533" s="12" t="str">
        <f t="shared" si="309"/>
        <v/>
      </c>
      <c r="O6533" t="str">
        <f t="shared" si="310"/>
        <v/>
      </c>
    </row>
    <row r="6534" spans="1:15" x14ac:dyDescent="0.25">
      <c r="A6534">
        <v>1975</v>
      </c>
      <c r="B6534">
        <v>1</v>
      </c>
      <c r="C6534" s="2">
        <v>0.47916666666666669</v>
      </c>
      <c r="D6534">
        <v>1</v>
      </c>
      <c r="E6534">
        <v>15</v>
      </c>
      <c r="F6534" t="s">
        <v>1095</v>
      </c>
      <c r="G6534" t="s">
        <v>6055</v>
      </c>
      <c r="H6534">
        <v>0</v>
      </c>
      <c r="I6534">
        <v>0</v>
      </c>
      <c r="J6534">
        <v>1.4</v>
      </c>
      <c r="K6534">
        <v>2.59</v>
      </c>
      <c r="L6534">
        <v>33.9</v>
      </c>
      <c r="M6534" t="str">
        <f t="shared" si="308"/>
        <v/>
      </c>
      <c r="N6534" s="12" t="str">
        <f t="shared" si="309"/>
        <v/>
      </c>
      <c r="O6534" t="str">
        <f t="shared" si="310"/>
        <v/>
      </c>
    </row>
    <row r="6535" spans="1:15" x14ac:dyDescent="0.25">
      <c r="A6535">
        <v>1975</v>
      </c>
      <c r="B6535">
        <v>1</v>
      </c>
      <c r="C6535" s="2">
        <v>0.46388888888888885</v>
      </c>
      <c r="D6535">
        <v>1</v>
      </c>
      <c r="E6535">
        <v>10</v>
      </c>
      <c r="F6535" t="s">
        <v>5835</v>
      </c>
      <c r="G6535" t="s">
        <v>5449</v>
      </c>
      <c r="H6535">
        <v>0</v>
      </c>
      <c r="I6535">
        <v>0</v>
      </c>
      <c r="J6535">
        <v>2.59</v>
      </c>
      <c r="K6535">
        <v>2.58</v>
      </c>
      <c r="L6535">
        <v>34</v>
      </c>
      <c r="M6535" t="str">
        <f t="shared" si="308"/>
        <v/>
      </c>
      <c r="N6535" s="12" t="str">
        <f t="shared" si="309"/>
        <v/>
      </c>
      <c r="O6535" t="str">
        <f t="shared" si="310"/>
        <v/>
      </c>
    </row>
    <row r="6536" spans="1:15" x14ac:dyDescent="0.25">
      <c r="A6536">
        <v>1975</v>
      </c>
      <c r="B6536">
        <v>1</v>
      </c>
      <c r="C6536" s="2">
        <v>0.44861111111111113</v>
      </c>
      <c r="D6536">
        <v>2</v>
      </c>
      <c r="E6536">
        <v>6</v>
      </c>
      <c r="F6536" t="s">
        <v>5981</v>
      </c>
      <c r="H6536">
        <v>0</v>
      </c>
      <c r="I6536">
        <v>0</v>
      </c>
      <c r="J6536">
        <v>2.58</v>
      </c>
      <c r="K6536">
        <v>0.56000000000000005</v>
      </c>
      <c r="L6536">
        <v>39.799999999999997</v>
      </c>
      <c r="M6536" t="str">
        <f t="shared" si="308"/>
        <v/>
      </c>
      <c r="N6536" s="12" t="str">
        <f t="shared" si="309"/>
        <v/>
      </c>
      <c r="O6536" t="str">
        <f t="shared" si="310"/>
        <v/>
      </c>
    </row>
    <row r="6537" spans="1:15" x14ac:dyDescent="0.25">
      <c r="A6537">
        <v>1975</v>
      </c>
      <c r="B6537">
        <v>1</v>
      </c>
      <c r="C6537" s="2">
        <v>0.43333333333333335</v>
      </c>
      <c r="D6537">
        <v>2</v>
      </c>
      <c r="E6537">
        <v>21</v>
      </c>
      <c r="F6537" t="s">
        <v>556</v>
      </c>
      <c r="G6537" t="s">
        <v>6054</v>
      </c>
      <c r="H6537">
        <v>0</v>
      </c>
      <c r="I6537">
        <v>0</v>
      </c>
      <c r="J6537">
        <v>0.56000000000000005</v>
      </c>
      <c r="K6537">
        <v>1.49</v>
      </c>
      <c r="L6537">
        <v>37.1</v>
      </c>
      <c r="M6537" t="str">
        <f t="shared" si="308"/>
        <v/>
      </c>
      <c r="N6537" s="12" t="str">
        <f t="shared" si="309"/>
        <v/>
      </c>
      <c r="O6537" t="str">
        <f t="shared" si="310"/>
        <v/>
      </c>
    </row>
    <row r="6538" spans="1:15" x14ac:dyDescent="0.25">
      <c r="A6538">
        <v>1975</v>
      </c>
      <c r="B6538">
        <v>1</v>
      </c>
      <c r="C6538" s="2">
        <v>0.41805555555555557</v>
      </c>
      <c r="D6538">
        <v>3</v>
      </c>
      <c r="E6538">
        <v>9</v>
      </c>
      <c r="F6538" t="s">
        <v>6026</v>
      </c>
      <c r="G6538" t="s">
        <v>6053</v>
      </c>
      <c r="H6538">
        <v>0</v>
      </c>
      <c r="I6538">
        <v>0</v>
      </c>
      <c r="J6538">
        <v>1.49</v>
      </c>
      <c r="K6538">
        <v>-0.19</v>
      </c>
      <c r="L6538">
        <v>42.1</v>
      </c>
      <c r="M6538" t="str">
        <f t="shared" si="308"/>
        <v/>
      </c>
      <c r="N6538" s="12" t="str">
        <f t="shared" si="309"/>
        <v/>
      </c>
      <c r="O6538" t="str">
        <f t="shared" si="310"/>
        <v/>
      </c>
    </row>
    <row r="6539" spans="1:15" x14ac:dyDescent="0.25">
      <c r="A6539">
        <v>1975</v>
      </c>
      <c r="B6539">
        <v>1</v>
      </c>
      <c r="C6539" s="2">
        <v>0.40277777777777773</v>
      </c>
      <c r="D6539">
        <v>4</v>
      </c>
      <c r="E6539">
        <v>17</v>
      </c>
      <c r="F6539" t="s">
        <v>1021</v>
      </c>
      <c r="G6539" t="s">
        <v>6034</v>
      </c>
      <c r="H6539">
        <v>0</v>
      </c>
      <c r="I6539">
        <v>0</v>
      </c>
      <c r="J6539">
        <v>-0.19</v>
      </c>
      <c r="K6539">
        <v>0.28000000000000003</v>
      </c>
      <c r="L6539">
        <v>40.700000000000003</v>
      </c>
      <c r="M6539" t="str">
        <f t="shared" si="308"/>
        <v/>
      </c>
      <c r="N6539" s="12" t="str">
        <f t="shared" si="309"/>
        <v/>
      </c>
      <c r="O6539" t="str">
        <f t="shared" si="310"/>
        <v/>
      </c>
    </row>
    <row r="6540" spans="1:15" x14ac:dyDescent="0.25">
      <c r="A6540">
        <v>1975</v>
      </c>
      <c r="B6540">
        <v>1</v>
      </c>
      <c r="C6540" s="2">
        <v>0.38680555555555557</v>
      </c>
      <c r="D6540">
        <v>1</v>
      </c>
      <c r="E6540">
        <v>10</v>
      </c>
      <c r="F6540" t="s">
        <v>5748</v>
      </c>
      <c r="G6540" t="s">
        <v>5779</v>
      </c>
      <c r="H6540">
        <v>0</v>
      </c>
      <c r="I6540">
        <v>0</v>
      </c>
      <c r="J6540">
        <v>-0.28000000000000003</v>
      </c>
      <c r="K6540">
        <v>-0.93</v>
      </c>
      <c r="L6540">
        <v>38.799999999999997</v>
      </c>
      <c r="M6540" t="str">
        <f t="shared" si="308"/>
        <v/>
      </c>
      <c r="N6540" s="12" t="str">
        <f t="shared" si="309"/>
        <v/>
      </c>
      <c r="O6540" t="str">
        <f t="shared" si="310"/>
        <v/>
      </c>
    </row>
    <row r="6541" spans="1:15" x14ac:dyDescent="0.25">
      <c r="A6541">
        <v>1975</v>
      </c>
      <c r="B6541">
        <v>1</v>
      </c>
      <c r="C6541" s="2">
        <v>0.37083333333333335</v>
      </c>
      <c r="D6541">
        <v>2</v>
      </c>
      <c r="E6541">
        <v>12</v>
      </c>
      <c r="F6541" t="s">
        <v>5887</v>
      </c>
      <c r="G6541" t="s">
        <v>6052</v>
      </c>
      <c r="H6541">
        <v>0</v>
      </c>
      <c r="I6541">
        <v>0</v>
      </c>
      <c r="J6541">
        <v>-0.93</v>
      </c>
      <c r="K6541">
        <v>-1.1599999999999999</v>
      </c>
      <c r="L6541">
        <v>38.1</v>
      </c>
      <c r="M6541" t="str">
        <f t="shared" si="308"/>
        <v/>
      </c>
      <c r="N6541" s="12" t="str">
        <f t="shared" si="309"/>
        <v/>
      </c>
      <c r="O6541" t="str">
        <f t="shared" si="310"/>
        <v/>
      </c>
    </row>
    <row r="6542" spans="1:15" x14ac:dyDescent="0.25">
      <c r="A6542">
        <v>1975</v>
      </c>
      <c r="B6542">
        <v>1</v>
      </c>
      <c r="C6542" s="2">
        <v>0.35486111111111113</v>
      </c>
      <c r="D6542">
        <v>3</v>
      </c>
      <c r="E6542">
        <v>8</v>
      </c>
      <c r="F6542" t="s">
        <v>5745</v>
      </c>
      <c r="G6542" t="s">
        <v>5768</v>
      </c>
      <c r="H6542">
        <v>0</v>
      </c>
      <c r="I6542">
        <v>0</v>
      </c>
      <c r="J6542">
        <v>-1.1599999999999999</v>
      </c>
      <c r="K6542">
        <v>-2.39</v>
      </c>
      <c r="L6542">
        <v>34.5</v>
      </c>
      <c r="M6542" t="str">
        <f t="shared" si="308"/>
        <v/>
      </c>
      <c r="N6542" s="12" t="str">
        <f t="shared" si="309"/>
        <v/>
      </c>
      <c r="O6542" t="str">
        <f t="shared" si="310"/>
        <v/>
      </c>
    </row>
    <row r="6543" spans="1:15" x14ac:dyDescent="0.25">
      <c r="A6543">
        <v>1975</v>
      </c>
      <c r="B6543">
        <v>1</v>
      </c>
      <c r="C6543" s="2">
        <v>0.33888888888888885</v>
      </c>
      <c r="D6543">
        <v>4</v>
      </c>
      <c r="E6543">
        <v>8</v>
      </c>
      <c r="F6543" t="s">
        <v>5745</v>
      </c>
      <c r="H6543">
        <v>0</v>
      </c>
      <c r="I6543">
        <v>0</v>
      </c>
      <c r="J6543">
        <v>-2.39</v>
      </c>
      <c r="K6543">
        <v>-2.4900000000000002</v>
      </c>
      <c r="L6543">
        <v>34.200000000000003</v>
      </c>
      <c r="M6543" t="str">
        <f t="shared" si="308"/>
        <v/>
      </c>
      <c r="N6543" s="12" t="str">
        <f t="shared" si="309"/>
        <v/>
      </c>
      <c r="O6543" t="str">
        <f t="shared" si="310"/>
        <v/>
      </c>
    </row>
    <row r="6544" spans="1:15" x14ac:dyDescent="0.25">
      <c r="A6544">
        <v>1975</v>
      </c>
      <c r="B6544">
        <v>1</v>
      </c>
      <c r="C6544" s="2">
        <v>0.32291666666666669</v>
      </c>
      <c r="D6544">
        <v>4</v>
      </c>
      <c r="E6544">
        <v>16</v>
      </c>
      <c r="F6544" t="s">
        <v>5866</v>
      </c>
      <c r="G6544" t="s">
        <v>5995</v>
      </c>
      <c r="H6544">
        <v>0</v>
      </c>
      <c r="I6544">
        <v>0</v>
      </c>
      <c r="J6544">
        <v>-2.4900000000000002</v>
      </c>
      <c r="K6544">
        <v>-2.65</v>
      </c>
      <c r="L6544">
        <v>33.799999999999997</v>
      </c>
      <c r="M6544" t="str">
        <f t="shared" si="308"/>
        <v/>
      </c>
      <c r="N6544" s="12" t="str">
        <f t="shared" si="309"/>
        <v/>
      </c>
      <c r="O6544" t="str">
        <f t="shared" si="310"/>
        <v/>
      </c>
    </row>
    <row r="6545" spans="1:15" x14ac:dyDescent="0.25">
      <c r="A6545">
        <v>1975</v>
      </c>
      <c r="B6545">
        <v>1</v>
      </c>
      <c r="C6545" s="2">
        <v>0.30624999999999997</v>
      </c>
      <c r="D6545">
        <v>1</v>
      </c>
      <c r="E6545">
        <v>10</v>
      </c>
      <c r="F6545" t="s">
        <v>6026</v>
      </c>
      <c r="G6545" t="s">
        <v>6044</v>
      </c>
      <c r="H6545">
        <v>0</v>
      </c>
      <c r="I6545">
        <v>0</v>
      </c>
      <c r="J6545">
        <v>2.65</v>
      </c>
      <c r="K6545">
        <v>2.11</v>
      </c>
      <c r="L6545">
        <v>35.299999999999997</v>
      </c>
      <c r="M6545" t="str">
        <f t="shared" si="308"/>
        <v/>
      </c>
      <c r="N6545" s="12" t="str">
        <f t="shared" si="309"/>
        <v/>
      </c>
      <c r="O6545" t="str">
        <f t="shared" si="310"/>
        <v/>
      </c>
    </row>
    <row r="6546" spans="1:15" x14ac:dyDescent="0.25">
      <c r="A6546">
        <v>1975</v>
      </c>
      <c r="B6546">
        <v>1</v>
      </c>
      <c r="C6546" s="2">
        <v>0.28958333333333336</v>
      </c>
      <c r="D6546">
        <v>2</v>
      </c>
      <c r="E6546">
        <v>10</v>
      </c>
      <c r="F6546" t="s">
        <v>6026</v>
      </c>
      <c r="G6546" t="s">
        <v>5410</v>
      </c>
      <c r="H6546">
        <v>0</v>
      </c>
      <c r="I6546">
        <v>0</v>
      </c>
      <c r="J6546">
        <v>2.11</v>
      </c>
      <c r="K6546">
        <v>1.82</v>
      </c>
      <c r="L6546">
        <v>36.200000000000003</v>
      </c>
      <c r="M6546" t="str">
        <f t="shared" si="308"/>
        <v/>
      </c>
      <c r="N6546" s="12" t="str">
        <f t="shared" si="309"/>
        <v/>
      </c>
      <c r="O6546" t="str">
        <f t="shared" si="310"/>
        <v/>
      </c>
    </row>
    <row r="6547" spans="1:15" x14ac:dyDescent="0.25">
      <c r="A6547">
        <v>1975</v>
      </c>
      <c r="B6547">
        <v>1</v>
      </c>
      <c r="C6547" s="2">
        <v>0.27291666666666664</v>
      </c>
      <c r="D6547">
        <v>3</v>
      </c>
      <c r="E6547">
        <v>7</v>
      </c>
      <c r="F6547" t="s">
        <v>5981</v>
      </c>
      <c r="G6547" t="s">
        <v>6051</v>
      </c>
      <c r="H6547">
        <v>0</v>
      </c>
      <c r="I6547">
        <v>0</v>
      </c>
      <c r="J6547">
        <v>1.82</v>
      </c>
      <c r="K6547">
        <v>3.84</v>
      </c>
      <c r="L6547">
        <v>30.4</v>
      </c>
      <c r="M6547" t="str">
        <f t="shared" si="308"/>
        <v/>
      </c>
      <c r="N6547" s="12" t="str">
        <f t="shared" si="309"/>
        <v/>
      </c>
      <c r="O6547" t="str">
        <f t="shared" si="310"/>
        <v/>
      </c>
    </row>
    <row r="6548" spans="1:15" x14ac:dyDescent="0.25">
      <c r="A6548">
        <v>1975</v>
      </c>
      <c r="B6548">
        <v>1</v>
      </c>
      <c r="C6548" s="2">
        <v>0.25625000000000003</v>
      </c>
      <c r="D6548">
        <v>1</v>
      </c>
      <c r="E6548">
        <v>10</v>
      </c>
      <c r="F6548" t="s">
        <v>5816</v>
      </c>
      <c r="G6548" t="s">
        <v>5450</v>
      </c>
      <c r="H6548">
        <v>0</v>
      </c>
      <c r="I6548">
        <v>0</v>
      </c>
      <c r="J6548">
        <v>3.84</v>
      </c>
      <c r="K6548">
        <v>3.84</v>
      </c>
      <c r="L6548">
        <v>30.3</v>
      </c>
      <c r="M6548" t="str">
        <f t="shared" si="308"/>
        <v/>
      </c>
      <c r="N6548" s="12" t="str">
        <f t="shared" si="309"/>
        <v/>
      </c>
      <c r="O6548" t="str">
        <f t="shared" si="310"/>
        <v/>
      </c>
    </row>
    <row r="6549" spans="1:15" x14ac:dyDescent="0.25">
      <c r="A6549">
        <v>1975</v>
      </c>
      <c r="B6549">
        <v>1</v>
      </c>
      <c r="C6549" s="2">
        <v>0.23958333333333334</v>
      </c>
      <c r="D6549">
        <v>2</v>
      </c>
      <c r="E6549">
        <v>6</v>
      </c>
      <c r="F6549" t="s">
        <v>5754</v>
      </c>
      <c r="G6549" t="s">
        <v>5420</v>
      </c>
      <c r="H6549">
        <v>0</v>
      </c>
      <c r="I6549">
        <v>0</v>
      </c>
      <c r="J6549">
        <v>3.84</v>
      </c>
      <c r="K6549">
        <v>3.4</v>
      </c>
      <c r="L6549">
        <v>31.6</v>
      </c>
      <c r="M6549" t="str">
        <f t="shared" si="308"/>
        <v/>
      </c>
      <c r="N6549" s="12" t="str">
        <f t="shared" si="309"/>
        <v/>
      </c>
      <c r="O6549" t="str">
        <f t="shared" si="310"/>
        <v/>
      </c>
    </row>
    <row r="6550" spans="1:15" x14ac:dyDescent="0.25">
      <c r="A6550">
        <v>1975</v>
      </c>
      <c r="B6550">
        <v>1</v>
      </c>
      <c r="C6550" s="2">
        <v>0.22291666666666665</v>
      </c>
      <c r="D6550">
        <v>3</v>
      </c>
      <c r="E6550">
        <v>4</v>
      </c>
      <c r="F6550" t="s">
        <v>5883</v>
      </c>
      <c r="G6550" t="s">
        <v>6044</v>
      </c>
      <c r="H6550">
        <v>0</v>
      </c>
      <c r="I6550">
        <v>0</v>
      </c>
      <c r="J6550">
        <v>3.4</v>
      </c>
      <c r="K6550">
        <v>2.2000000000000002</v>
      </c>
      <c r="L6550">
        <v>35.1</v>
      </c>
      <c r="M6550" t="str">
        <f t="shared" si="308"/>
        <v/>
      </c>
      <c r="N6550" s="12" t="str">
        <f t="shared" si="309"/>
        <v/>
      </c>
      <c r="O6550" t="str">
        <f t="shared" si="310"/>
        <v/>
      </c>
    </row>
    <row r="6551" spans="1:15" x14ac:dyDescent="0.25">
      <c r="A6551">
        <v>1975</v>
      </c>
      <c r="B6551">
        <v>1</v>
      </c>
      <c r="C6551" s="2">
        <v>0.20625000000000002</v>
      </c>
      <c r="D6551">
        <v>4</v>
      </c>
      <c r="E6551">
        <v>4</v>
      </c>
      <c r="F6551" t="s">
        <v>5883</v>
      </c>
      <c r="G6551" t="s">
        <v>6050</v>
      </c>
      <c r="H6551">
        <v>0</v>
      </c>
      <c r="I6551">
        <v>0</v>
      </c>
      <c r="J6551">
        <v>2.2000000000000002</v>
      </c>
      <c r="K6551">
        <v>-0.28000000000000003</v>
      </c>
      <c r="L6551">
        <v>42.8</v>
      </c>
      <c r="M6551" t="str">
        <f t="shared" si="308"/>
        <v/>
      </c>
      <c r="N6551" s="12" t="str">
        <f t="shared" si="309"/>
        <v/>
      </c>
      <c r="O6551" t="str">
        <f t="shared" si="310"/>
        <v/>
      </c>
    </row>
    <row r="6552" spans="1:15" x14ac:dyDescent="0.25">
      <c r="A6552">
        <v>1975</v>
      </c>
      <c r="B6552">
        <v>1</v>
      </c>
      <c r="C6552" s="2">
        <v>0.18888888888888888</v>
      </c>
      <c r="D6552">
        <v>1</v>
      </c>
      <c r="E6552">
        <v>10</v>
      </c>
      <c r="F6552" t="s">
        <v>5883</v>
      </c>
      <c r="G6552" t="s">
        <v>5803</v>
      </c>
      <c r="H6552">
        <v>0</v>
      </c>
      <c r="I6552">
        <v>0</v>
      </c>
      <c r="J6552">
        <v>0.28000000000000003</v>
      </c>
      <c r="K6552">
        <v>-0.13</v>
      </c>
      <c r="L6552">
        <v>41.6</v>
      </c>
      <c r="M6552" t="str">
        <f t="shared" si="308"/>
        <v/>
      </c>
      <c r="N6552" s="12" t="str">
        <f t="shared" si="309"/>
        <v/>
      </c>
      <c r="O6552" t="str">
        <f t="shared" si="310"/>
        <v/>
      </c>
    </row>
    <row r="6553" spans="1:15" x14ac:dyDescent="0.25">
      <c r="A6553">
        <v>1975</v>
      </c>
      <c r="B6553">
        <v>1</v>
      </c>
      <c r="C6553" s="2">
        <v>0.17986111111111111</v>
      </c>
      <c r="D6553">
        <v>2</v>
      </c>
      <c r="E6553">
        <v>9</v>
      </c>
      <c r="F6553" t="s">
        <v>6048</v>
      </c>
      <c r="G6553" t="s">
        <v>6049</v>
      </c>
      <c r="H6553">
        <v>0</v>
      </c>
      <c r="I6553">
        <v>0</v>
      </c>
      <c r="J6553">
        <v>-0.13</v>
      </c>
      <c r="K6553">
        <v>-0.82</v>
      </c>
      <c r="L6553">
        <v>39.4</v>
      </c>
      <c r="M6553" t="str">
        <f t="shared" si="308"/>
        <v/>
      </c>
      <c r="N6553" s="12" t="str">
        <f t="shared" si="309"/>
        <v/>
      </c>
      <c r="O6553" t="str">
        <f t="shared" si="310"/>
        <v/>
      </c>
    </row>
    <row r="6554" spans="1:15" x14ac:dyDescent="0.25">
      <c r="A6554">
        <v>1975</v>
      </c>
      <c r="B6554">
        <v>1</v>
      </c>
      <c r="C6554" s="2">
        <v>0.17083333333333331</v>
      </c>
      <c r="D6554">
        <v>3</v>
      </c>
      <c r="E6554">
        <v>9</v>
      </c>
      <c r="F6554" t="s">
        <v>6048</v>
      </c>
      <c r="G6554" t="s">
        <v>6039</v>
      </c>
      <c r="H6554">
        <v>0</v>
      </c>
      <c r="I6554">
        <v>0</v>
      </c>
      <c r="J6554">
        <v>-0.82</v>
      </c>
      <c r="K6554">
        <v>-1.96</v>
      </c>
      <c r="L6554">
        <v>35.799999999999997</v>
      </c>
      <c r="M6554" t="str">
        <f t="shared" si="308"/>
        <v/>
      </c>
      <c r="N6554" s="12" t="str">
        <f t="shared" si="309"/>
        <v/>
      </c>
      <c r="O6554" t="str">
        <f t="shared" si="310"/>
        <v/>
      </c>
    </row>
    <row r="6555" spans="1:15" x14ac:dyDescent="0.25">
      <c r="A6555">
        <v>1975</v>
      </c>
      <c r="B6555">
        <v>1</v>
      </c>
      <c r="C6555" s="2">
        <v>0.16180555555555556</v>
      </c>
      <c r="D6555">
        <v>4</v>
      </c>
      <c r="E6555">
        <v>9</v>
      </c>
      <c r="F6555" t="s">
        <v>6048</v>
      </c>
      <c r="G6555" t="s">
        <v>6047</v>
      </c>
      <c r="H6555">
        <v>0</v>
      </c>
      <c r="I6555">
        <v>0</v>
      </c>
      <c r="J6555">
        <v>-1.96</v>
      </c>
      <c r="K6555">
        <v>-2.13</v>
      </c>
      <c r="L6555">
        <v>35.299999999999997</v>
      </c>
      <c r="M6555" t="str">
        <f t="shared" si="308"/>
        <v/>
      </c>
      <c r="N6555" s="12" t="str">
        <f t="shared" si="309"/>
        <v/>
      </c>
      <c r="O6555" t="str">
        <f t="shared" si="310"/>
        <v/>
      </c>
    </row>
    <row r="6556" spans="1:15" x14ac:dyDescent="0.25">
      <c r="A6556">
        <v>1975</v>
      </c>
      <c r="B6556">
        <v>1</v>
      </c>
      <c r="C6556" s="2">
        <v>0.15069444444444444</v>
      </c>
      <c r="D6556">
        <v>1</v>
      </c>
      <c r="E6556">
        <v>10</v>
      </c>
      <c r="F6556" t="s">
        <v>1021</v>
      </c>
      <c r="G6556" t="s">
        <v>5450</v>
      </c>
      <c r="H6556">
        <v>0</v>
      </c>
      <c r="I6556">
        <v>0</v>
      </c>
      <c r="J6556">
        <v>2.13</v>
      </c>
      <c r="K6556">
        <v>2.12</v>
      </c>
      <c r="L6556">
        <v>35.4</v>
      </c>
      <c r="M6556" t="str">
        <f t="shared" si="308"/>
        <v/>
      </c>
      <c r="N6556" s="12" t="str">
        <f t="shared" si="309"/>
        <v/>
      </c>
      <c r="O6556" t="str">
        <f t="shared" si="310"/>
        <v/>
      </c>
    </row>
    <row r="6557" spans="1:15" x14ac:dyDescent="0.25">
      <c r="A6557">
        <v>1975</v>
      </c>
      <c r="B6557">
        <v>1</v>
      </c>
      <c r="C6557" s="2">
        <v>0.13472222222222222</v>
      </c>
      <c r="D6557">
        <v>2</v>
      </c>
      <c r="E6557">
        <v>6</v>
      </c>
      <c r="F6557" t="s">
        <v>5734</v>
      </c>
      <c r="H6557">
        <v>0</v>
      </c>
      <c r="I6557">
        <v>0</v>
      </c>
      <c r="J6557">
        <v>2.12</v>
      </c>
      <c r="K6557">
        <v>2.8</v>
      </c>
      <c r="L6557">
        <v>33.299999999999997</v>
      </c>
      <c r="M6557" t="str">
        <f t="shared" si="308"/>
        <v/>
      </c>
      <c r="N6557" s="12" t="str">
        <f t="shared" si="309"/>
        <v/>
      </c>
      <c r="O6557" t="str">
        <f t="shared" si="310"/>
        <v/>
      </c>
    </row>
    <row r="6558" spans="1:15" x14ac:dyDescent="0.25">
      <c r="A6558">
        <v>1975</v>
      </c>
      <c r="B6558">
        <v>1</v>
      </c>
      <c r="C6558" s="2">
        <v>0.11875000000000001</v>
      </c>
      <c r="D6558">
        <v>2</v>
      </c>
      <c r="E6558">
        <v>1</v>
      </c>
      <c r="F6558" t="s">
        <v>6007</v>
      </c>
      <c r="G6558" t="s">
        <v>6046</v>
      </c>
      <c r="H6558">
        <v>0</v>
      </c>
      <c r="I6558">
        <v>0</v>
      </c>
      <c r="J6558">
        <v>2.8</v>
      </c>
      <c r="K6558">
        <v>3.64</v>
      </c>
      <c r="L6558">
        <v>30.8</v>
      </c>
      <c r="M6558" t="str">
        <f t="shared" si="308"/>
        <v/>
      </c>
      <c r="N6558" s="12" t="str">
        <f t="shared" si="309"/>
        <v/>
      </c>
      <c r="O6558" t="str">
        <f t="shared" si="310"/>
        <v/>
      </c>
    </row>
    <row r="6559" spans="1:15" x14ac:dyDescent="0.25">
      <c r="A6559">
        <v>1975</v>
      </c>
      <c r="B6559">
        <v>1</v>
      </c>
      <c r="C6559" s="2">
        <v>0.10277777777777779</v>
      </c>
      <c r="D6559">
        <v>1</v>
      </c>
      <c r="E6559">
        <v>10</v>
      </c>
      <c r="F6559" t="s">
        <v>5810</v>
      </c>
      <c r="G6559" t="s">
        <v>6045</v>
      </c>
      <c r="H6559">
        <v>0</v>
      </c>
      <c r="I6559">
        <v>0</v>
      </c>
      <c r="J6559">
        <v>3.64</v>
      </c>
      <c r="K6559">
        <v>4.37</v>
      </c>
      <c r="L6559">
        <v>28.7</v>
      </c>
      <c r="M6559" t="str">
        <f t="shared" si="308"/>
        <v/>
      </c>
      <c r="N6559" s="12" t="str">
        <f t="shared" si="309"/>
        <v/>
      </c>
      <c r="O6559" t="str">
        <f t="shared" si="310"/>
        <v/>
      </c>
    </row>
    <row r="6560" spans="1:15" x14ac:dyDescent="0.25">
      <c r="A6560">
        <v>1975</v>
      </c>
      <c r="B6560">
        <v>1</v>
      </c>
      <c r="C6560" s="2">
        <v>8.6805555555555566E-2</v>
      </c>
      <c r="D6560">
        <v>1</v>
      </c>
      <c r="E6560">
        <v>10</v>
      </c>
      <c r="F6560" t="s">
        <v>5842</v>
      </c>
      <c r="G6560" t="s">
        <v>5396</v>
      </c>
      <c r="H6560">
        <v>0</v>
      </c>
      <c r="I6560">
        <v>0</v>
      </c>
      <c r="J6560">
        <v>4.37</v>
      </c>
      <c r="K6560">
        <v>3.8</v>
      </c>
      <c r="L6560">
        <v>30.3</v>
      </c>
      <c r="M6560" t="str">
        <f t="shared" si="308"/>
        <v/>
      </c>
      <c r="N6560" s="12" t="str">
        <f t="shared" si="309"/>
        <v/>
      </c>
      <c r="O6560" t="str">
        <f t="shared" si="310"/>
        <v/>
      </c>
    </row>
    <row r="6561" spans="1:15" x14ac:dyDescent="0.25">
      <c r="A6561">
        <v>1975</v>
      </c>
      <c r="B6561">
        <v>1</v>
      </c>
      <c r="C6561" s="2">
        <v>7.0833333333333331E-2</v>
      </c>
      <c r="D6561">
        <v>2</v>
      </c>
      <c r="E6561">
        <v>10</v>
      </c>
      <c r="F6561" t="s">
        <v>5842</v>
      </c>
      <c r="G6561" t="s">
        <v>5420</v>
      </c>
      <c r="H6561">
        <v>0</v>
      </c>
      <c r="I6561">
        <v>0</v>
      </c>
      <c r="J6561">
        <v>3.8</v>
      </c>
      <c r="K6561">
        <v>3.3</v>
      </c>
      <c r="L6561">
        <v>31.8</v>
      </c>
      <c r="M6561" t="str">
        <f t="shared" si="308"/>
        <v/>
      </c>
      <c r="N6561" s="12" t="str">
        <f t="shared" si="309"/>
        <v/>
      </c>
      <c r="O6561" t="str">
        <f t="shared" si="310"/>
        <v/>
      </c>
    </row>
    <row r="6562" spans="1:15" x14ac:dyDescent="0.25">
      <c r="A6562">
        <v>1975</v>
      </c>
      <c r="B6562">
        <v>1</v>
      </c>
      <c r="C6562" s="2">
        <v>5.486111111111111E-2</v>
      </c>
      <c r="D6562">
        <v>3</v>
      </c>
      <c r="E6562">
        <v>8</v>
      </c>
      <c r="F6562" t="s">
        <v>5745</v>
      </c>
      <c r="G6562" t="s">
        <v>6044</v>
      </c>
      <c r="H6562">
        <v>0</v>
      </c>
      <c r="I6562">
        <v>0</v>
      </c>
      <c r="J6562">
        <v>3.3</v>
      </c>
      <c r="K6562">
        <v>2.38</v>
      </c>
      <c r="L6562">
        <v>34.6</v>
      </c>
      <c r="M6562" t="str">
        <f t="shared" si="308"/>
        <v/>
      </c>
      <c r="N6562" s="12" t="str">
        <f t="shared" si="309"/>
        <v/>
      </c>
      <c r="O6562" t="str">
        <f t="shared" si="310"/>
        <v/>
      </c>
    </row>
    <row r="6563" spans="1:15" x14ac:dyDescent="0.25">
      <c r="A6563">
        <v>1975</v>
      </c>
      <c r="B6563">
        <v>1</v>
      </c>
      <c r="C6563" s="2">
        <v>3.888888888888889E-2</v>
      </c>
      <c r="D6563">
        <v>4</v>
      </c>
      <c r="E6563">
        <v>8</v>
      </c>
      <c r="F6563" t="s">
        <v>5745</v>
      </c>
      <c r="G6563" t="s">
        <v>6043</v>
      </c>
      <c r="H6563">
        <v>0</v>
      </c>
      <c r="I6563">
        <v>0</v>
      </c>
      <c r="J6563">
        <v>2.38</v>
      </c>
      <c r="K6563">
        <v>-0.48</v>
      </c>
      <c r="L6563">
        <v>43.9</v>
      </c>
      <c r="M6563" t="str">
        <f t="shared" si="308"/>
        <v/>
      </c>
      <c r="N6563" s="12" t="str">
        <f t="shared" si="309"/>
        <v/>
      </c>
      <c r="O6563" t="str">
        <f t="shared" si="310"/>
        <v/>
      </c>
    </row>
    <row r="6564" spans="1:15" x14ac:dyDescent="0.25">
      <c r="A6564">
        <v>1975</v>
      </c>
      <c r="B6564">
        <v>1</v>
      </c>
      <c r="C6564" s="2">
        <v>2.2222222222222223E-2</v>
      </c>
      <c r="D6564">
        <v>1</v>
      </c>
      <c r="E6564">
        <v>10</v>
      </c>
      <c r="F6564" t="s">
        <v>5806</v>
      </c>
      <c r="G6564" t="s">
        <v>6042</v>
      </c>
      <c r="H6564">
        <v>0</v>
      </c>
      <c r="I6564">
        <v>0</v>
      </c>
      <c r="J6564">
        <v>0.48</v>
      </c>
      <c r="K6564">
        <v>-7.0000000000000007E-2</v>
      </c>
      <c r="L6564">
        <v>42.1</v>
      </c>
      <c r="M6564" t="str">
        <f t="shared" si="308"/>
        <v/>
      </c>
      <c r="N6564" s="12" t="str">
        <f t="shared" si="309"/>
        <v/>
      </c>
      <c r="O6564" t="str">
        <f t="shared" si="310"/>
        <v/>
      </c>
    </row>
    <row r="6565" spans="1:15" x14ac:dyDescent="0.25">
      <c r="A6565">
        <v>1975</v>
      </c>
      <c r="B6565">
        <v>2</v>
      </c>
      <c r="C6565" s="2">
        <v>0.625</v>
      </c>
      <c r="D6565">
        <v>2</v>
      </c>
      <c r="E6565">
        <v>10</v>
      </c>
      <c r="F6565" t="s">
        <v>5806</v>
      </c>
      <c r="G6565" t="s">
        <v>6041</v>
      </c>
      <c r="H6565">
        <v>0</v>
      </c>
      <c r="I6565">
        <v>0</v>
      </c>
      <c r="J6565">
        <v>-7.0000000000000007E-2</v>
      </c>
      <c r="K6565">
        <v>1.27</v>
      </c>
      <c r="L6565">
        <v>46.7</v>
      </c>
      <c r="M6565" t="str">
        <f t="shared" si="308"/>
        <v/>
      </c>
      <c r="N6565" s="12" t="str">
        <f t="shared" si="309"/>
        <v/>
      </c>
      <c r="O6565" t="str">
        <f t="shared" si="310"/>
        <v/>
      </c>
    </row>
    <row r="6566" spans="1:15" x14ac:dyDescent="0.25">
      <c r="A6566">
        <v>1975</v>
      </c>
      <c r="B6566">
        <v>2</v>
      </c>
      <c r="C6566" s="2">
        <v>0.61388888888888882</v>
      </c>
      <c r="D6566">
        <v>1</v>
      </c>
      <c r="E6566">
        <v>10</v>
      </c>
      <c r="F6566" t="s">
        <v>5770</v>
      </c>
      <c r="G6566" t="s">
        <v>6040</v>
      </c>
      <c r="H6566">
        <v>0</v>
      </c>
      <c r="I6566">
        <v>0</v>
      </c>
      <c r="J6566">
        <v>1.27</v>
      </c>
      <c r="K6566">
        <v>0.72</v>
      </c>
      <c r="L6566">
        <v>44.8</v>
      </c>
      <c r="M6566" t="str">
        <f t="shared" si="308"/>
        <v/>
      </c>
      <c r="N6566" s="12" t="str">
        <f t="shared" si="309"/>
        <v/>
      </c>
      <c r="O6566" t="str">
        <f t="shared" si="310"/>
        <v/>
      </c>
    </row>
    <row r="6567" spans="1:15" x14ac:dyDescent="0.25">
      <c r="A6567">
        <v>1975</v>
      </c>
      <c r="B6567">
        <v>2</v>
      </c>
      <c r="C6567" s="2">
        <v>0.60277777777777775</v>
      </c>
      <c r="D6567">
        <v>2</v>
      </c>
      <c r="E6567">
        <v>10</v>
      </c>
      <c r="F6567" t="s">
        <v>5770</v>
      </c>
      <c r="G6567" t="s">
        <v>6027</v>
      </c>
      <c r="H6567">
        <v>0</v>
      </c>
      <c r="I6567">
        <v>0</v>
      </c>
      <c r="J6567">
        <v>0.72</v>
      </c>
      <c r="K6567">
        <v>-0.1</v>
      </c>
      <c r="L6567">
        <v>42.1</v>
      </c>
      <c r="M6567" t="str">
        <f t="shared" si="308"/>
        <v/>
      </c>
      <c r="N6567" s="12" t="str">
        <f t="shared" si="309"/>
        <v/>
      </c>
      <c r="O6567" t="str">
        <f t="shared" si="310"/>
        <v/>
      </c>
    </row>
    <row r="6568" spans="1:15" x14ac:dyDescent="0.25">
      <c r="A6568">
        <v>1975</v>
      </c>
      <c r="B6568">
        <v>2</v>
      </c>
      <c r="C6568" s="2">
        <v>0.59166666666666667</v>
      </c>
      <c r="D6568">
        <v>3</v>
      </c>
      <c r="E6568">
        <v>11</v>
      </c>
      <c r="F6568" t="s">
        <v>5875</v>
      </c>
      <c r="G6568" t="s">
        <v>6039</v>
      </c>
      <c r="H6568">
        <v>0</v>
      </c>
      <c r="I6568">
        <v>0</v>
      </c>
      <c r="J6568">
        <v>-0.1</v>
      </c>
      <c r="K6568">
        <v>-1.1100000000000001</v>
      </c>
      <c r="L6568">
        <v>38.700000000000003</v>
      </c>
      <c r="M6568" t="str">
        <f t="shared" si="308"/>
        <v/>
      </c>
      <c r="N6568" s="12" t="str">
        <f t="shared" si="309"/>
        <v/>
      </c>
      <c r="O6568" t="str">
        <f t="shared" si="310"/>
        <v/>
      </c>
    </row>
    <row r="6569" spans="1:15" x14ac:dyDescent="0.25">
      <c r="A6569">
        <v>1975</v>
      </c>
      <c r="B6569">
        <v>2</v>
      </c>
      <c r="C6569" s="2">
        <v>0.5805555555555556</v>
      </c>
      <c r="D6569">
        <v>4</v>
      </c>
      <c r="E6569">
        <v>11</v>
      </c>
      <c r="F6569" t="s">
        <v>5875</v>
      </c>
      <c r="G6569" t="s">
        <v>6038</v>
      </c>
      <c r="H6569">
        <v>0</v>
      </c>
      <c r="I6569">
        <v>0</v>
      </c>
      <c r="J6569">
        <v>-1.1100000000000001</v>
      </c>
      <c r="K6569">
        <v>0.22</v>
      </c>
      <c r="L6569">
        <v>43.2</v>
      </c>
      <c r="M6569" t="str">
        <f t="shared" si="308"/>
        <v/>
      </c>
      <c r="N6569" s="12" t="str">
        <f t="shared" si="309"/>
        <v/>
      </c>
      <c r="O6569" t="str">
        <f t="shared" si="310"/>
        <v/>
      </c>
    </row>
    <row r="6570" spans="1:15" x14ac:dyDescent="0.25">
      <c r="A6570">
        <v>1975</v>
      </c>
      <c r="B6570">
        <v>2</v>
      </c>
      <c r="C6570" s="2">
        <v>0.56666666666666665</v>
      </c>
      <c r="D6570">
        <v>1</v>
      </c>
      <c r="E6570">
        <v>10</v>
      </c>
      <c r="F6570" t="s">
        <v>1062</v>
      </c>
      <c r="G6570" t="s">
        <v>5400</v>
      </c>
      <c r="H6570">
        <v>0</v>
      </c>
      <c r="I6570">
        <v>0</v>
      </c>
      <c r="J6570">
        <v>-0.22</v>
      </c>
      <c r="K6570">
        <v>0.08</v>
      </c>
      <c r="L6570">
        <v>42.2</v>
      </c>
      <c r="M6570" t="str">
        <f t="shared" si="308"/>
        <v/>
      </c>
      <c r="N6570" s="12" t="str">
        <f t="shared" si="309"/>
        <v/>
      </c>
      <c r="O6570" t="str">
        <f t="shared" si="310"/>
        <v/>
      </c>
    </row>
    <row r="6571" spans="1:15" x14ac:dyDescent="0.25">
      <c r="A6571">
        <v>1975</v>
      </c>
      <c r="B6571">
        <v>2</v>
      </c>
      <c r="C6571" s="2">
        <v>0.5625</v>
      </c>
      <c r="D6571">
        <v>2</v>
      </c>
      <c r="E6571">
        <v>5</v>
      </c>
      <c r="F6571" t="s">
        <v>726</v>
      </c>
      <c r="G6571" t="s">
        <v>5578</v>
      </c>
      <c r="H6571">
        <v>0</v>
      </c>
      <c r="I6571">
        <v>0</v>
      </c>
      <c r="J6571">
        <v>0.08</v>
      </c>
      <c r="K6571">
        <v>-0.76</v>
      </c>
      <c r="L6571">
        <v>45.1</v>
      </c>
      <c r="M6571" t="str">
        <f t="shared" si="308"/>
        <v/>
      </c>
      <c r="N6571" s="12" t="str">
        <f t="shared" si="309"/>
        <v/>
      </c>
      <c r="O6571" t="str">
        <f t="shared" si="310"/>
        <v/>
      </c>
    </row>
    <row r="6572" spans="1:15" x14ac:dyDescent="0.25">
      <c r="A6572">
        <v>1975</v>
      </c>
      <c r="B6572">
        <v>2</v>
      </c>
      <c r="C6572" s="2">
        <v>0.55833333333333335</v>
      </c>
      <c r="D6572">
        <v>3</v>
      </c>
      <c r="E6572">
        <v>5</v>
      </c>
      <c r="F6572" t="s">
        <v>726</v>
      </c>
      <c r="H6572">
        <v>0</v>
      </c>
      <c r="I6572">
        <v>0</v>
      </c>
      <c r="J6572">
        <v>-0.76</v>
      </c>
      <c r="K6572">
        <v>-2.0099999999999998</v>
      </c>
      <c r="L6572">
        <v>49.4</v>
      </c>
      <c r="M6572" t="str">
        <f t="shared" si="308"/>
        <v/>
      </c>
      <c r="N6572" s="12" t="str">
        <f t="shared" si="309"/>
        <v/>
      </c>
      <c r="O6572" t="str">
        <f t="shared" si="310"/>
        <v/>
      </c>
    </row>
    <row r="6573" spans="1:15" x14ac:dyDescent="0.25">
      <c r="A6573">
        <v>1975</v>
      </c>
      <c r="B6573">
        <v>2</v>
      </c>
      <c r="C6573" s="2">
        <v>0.5541666666666667</v>
      </c>
      <c r="D6573">
        <v>3</v>
      </c>
      <c r="E6573">
        <v>15</v>
      </c>
      <c r="F6573" t="s">
        <v>1007</v>
      </c>
      <c r="G6573" t="s">
        <v>6037</v>
      </c>
      <c r="H6573">
        <v>0</v>
      </c>
      <c r="I6573">
        <v>0</v>
      </c>
      <c r="J6573">
        <v>-2.0099999999999998</v>
      </c>
      <c r="K6573">
        <v>-3.97</v>
      </c>
      <c r="L6573">
        <v>56.3</v>
      </c>
      <c r="M6573" t="str">
        <f t="shared" si="308"/>
        <v/>
      </c>
      <c r="N6573" s="12" t="str">
        <f t="shared" si="309"/>
        <v/>
      </c>
      <c r="O6573" t="str">
        <f t="shared" si="310"/>
        <v/>
      </c>
    </row>
    <row r="6574" spans="1:15" x14ac:dyDescent="0.25">
      <c r="A6574">
        <v>1975</v>
      </c>
      <c r="B6574">
        <v>2</v>
      </c>
      <c r="C6574" s="2">
        <v>0.54861111111111105</v>
      </c>
      <c r="D6574">
        <v>1</v>
      </c>
      <c r="E6574">
        <v>10</v>
      </c>
      <c r="F6574" t="s">
        <v>1002</v>
      </c>
      <c r="G6574" t="s">
        <v>6011</v>
      </c>
      <c r="H6574">
        <v>0</v>
      </c>
      <c r="I6574">
        <v>0</v>
      </c>
      <c r="J6574">
        <v>3.97</v>
      </c>
      <c r="K6574">
        <v>3.7</v>
      </c>
      <c r="L6574">
        <v>55.4</v>
      </c>
      <c r="M6574" t="str">
        <f t="shared" si="308"/>
        <v/>
      </c>
      <c r="N6574" s="12" t="str">
        <f t="shared" si="309"/>
        <v/>
      </c>
      <c r="O6574" t="str">
        <f t="shared" si="310"/>
        <v/>
      </c>
    </row>
    <row r="6575" spans="1:15" x14ac:dyDescent="0.25">
      <c r="A6575">
        <v>1975</v>
      </c>
      <c r="B6575">
        <v>2</v>
      </c>
      <c r="C6575" s="2">
        <v>0.53819444444444442</v>
      </c>
      <c r="D6575">
        <v>2</v>
      </c>
      <c r="E6575">
        <v>8</v>
      </c>
      <c r="F6575" t="s">
        <v>681</v>
      </c>
      <c r="G6575" t="s">
        <v>5771</v>
      </c>
      <c r="H6575">
        <v>0</v>
      </c>
      <c r="I6575">
        <v>0</v>
      </c>
      <c r="J6575">
        <v>3.7</v>
      </c>
      <c r="K6575">
        <v>3.01</v>
      </c>
      <c r="L6575">
        <v>53</v>
      </c>
      <c r="M6575" t="str">
        <f t="shared" si="308"/>
        <v/>
      </c>
      <c r="N6575" s="12" t="str">
        <f t="shared" si="309"/>
        <v/>
      </c>
      <c r="O6575" t="str">
        <f t="shared" si="310"/>
        <v/>
      </c>
    </row>
    <row r="6576" spans="1:15" x14ac:dyDescent="0.25">
      <c r="A6576">
        <v>1975</v>
      </c>
      <c r="B6576">
        <v>2</v>
      </c>
      <c r="C6576" s="2">
        <v>0.52777777777777779</v>
      </c>
      <c r="D6576">
        <v>3</v>
      </c>
      <c r="E6576">
        <v>8</v>
      </c>
      <c r="F6576" t="s">
        <v>681</v>
      </c>
      <c r="G6576" t="s">
        <v>5771</v>
      </c>
      <c r="H6576">
        <v>0</v>
      </c>
      <c r="I6576">
        <v>0</v>
      </c>
      <c r="J6576">
        <v>3.01</v>
      </c>
      <c r="K6576">
        <v>1.99</v>
      </c>
      <c r="L6576">
        <v>49.5</v>
      </c>
      <c r="M6576" t="str">
        <f t="shared" si="308"/>
        <v/>
      </c>
      <c r="N6576" s="12" t="str">
        <f t="shared" si="309"/>
        <v/>
      </c>
      <c r="O6576" t="str">
        <f t="shared" si="310"/>
        <v/>
      </c>
    </row>
    <row r="6577" spans="1:15" x14ac:dyDescent="0.25">
      <c r="A6577">
        <v>1975</v>
      </c>
      <c r="B6577">
        <v>2</v>
      </c>
      <c r="C6577" s="2">
        <v>0.51736111111111105</v>
      </c>
      <c r="D6577">
        <v>4</v>
      </c>
      <c r="E6577">
        <v>8</v>
      </c>
      <c r="F6577" t="s">
        <v>681</v>
      </c>
      <c r="G6577" t="s">
        <v>6036</v>
      </c>
      <c r="H6577">
        <v>0</v>
      </c>
      <c r="I6577">
        <v>0</v>
      </c>
      <c r="J6577">
        <v>1.99</v>
      </c>
      <c r="K6577">
        <v>-0.41</v>
      </c>
      <c r="L6577">
        <v>41.2</v>
      </c>
      <c r="M6577" t="str">
        <f t="shared" si="308"/>
        <v/>
      </c>
      <c r="N6577" s="12" t="str">
        <f t="shared" si="309"/>
        <v/>
      </c>
      <c r="O6577" t="str">
        <f t="shared" si="310"/>
        <v/>
      </c>
    </row>
    <row r="6578" spans="1:15" x14ac:dyDescent="0.25">
      <c r="A6578">
        <v>1975</v>
      </c>
      <c r="B6578">
        <v>2</v>
      </c>
      <c r="C6578" s="2">
        <v>0.50624999999999998</v>
      </c>
      <c r="D6578">
        <v>1</v>
      </c>
      <c r="E6578">
        <v>10</v>
      </c>
      <c r="F6578" t="s">
        <v>681</v>
      </c>
      <c r="G6578" t="s">
        <v>5498</v>
      </c>
      <c r="H6578">
        <v>0</v>
      </c>
      <c r="I6578">
        <v>0</v>
      </c>
      <c r="J6578">
        <v>0.41</v>
      </c>
      <c r="K6578">
        <v>-0.27</v>
      </c>
      <c r="L6578">
        <v>43.5</v>
      </c>
      <c r="M6578" t="str">
        <f t="shared" si="308"/>
        <v/>
      </c>
      <c r="N6578" s="12" t="str">
        <f t="shared" si="309"/>
        <v/>
      </c>
      <c r="O6578" t="str">
        <f t="shared" si="310"/>
        <v/>
      </c>
    </row>
    <row r="6579" spans="1:15" x14ac:dyDescent="0.25">
      <c r="A6579">
        <v>1975</v>
      </c>
      <c r="B6579">
        <v>2</v>
      </c>
      <c r="C6579" s="2">
        <v>0.48125000000000001</v>
      </c>
      <c r="D6579">
        <v>2</v>
      </c>
      <c r="E6579">
        <v>11</v>
      </c>
      <c r="F6579" t="s">
        <v>604</v>
      </c>
      <c r="G6579" t="s">
        <v>5410</v>
      </c>
      <c r="H6579">
        <v>0</v>
      </c>
      <c r="I6579">
        <v>0</v>
      </c>
      <c r="J6579">
        <v>-0.27</v>
      </c>
      <c r="K6579">
        <v>-0.56000000000000005</v>
      </c>
      <c r="L6579">
        <v>44.6</v>
      </c>
      <c r="M6579" t="str">
        <f t="shared" si="308"/>
        <v/>
      </c>
      <c r="N6579" s="12" t="str">
        <f t="shared" si="309"/>
        <v/>
      </c>
      <c r="O6579" t="str">
        <f t="shared" si="310"/>
        <v/>
      </c>
    </row>
    <row r="6580" spans="1:15" x14ac:dyDescent="0.25">
      <c r="A6580">
        <v>1975</v>
      </c>
      <c r="B6580">
        <v>2</v>
      </c>
      <c r="C6580" s="2">
        <v>0.45624999999999999</v>
      </c>
      <c r="D6580">
        <v>3</v>
      </c>
      <c r="E6580">
        <v>8</v>
      </c>
      <c r="F6580" t="s">
        <v>1002</v>
      </c>
      <c r="G6580" t="s">
        <v>6035</v>
      </c>
      <c r="H6580">
        <v>0</v>
      </c>
      <c r="I6580">
        <v>0</v>
      </c>
      <c r="J6580">
        <v>-0.56000000000000005</v>
      </c>
      <c r="K6580">
        <v>1.99</v>
      </c>
      <c r="L6580">
        <v>35.799999999999997</v>
      </c>
      <c r="M6580" t="str">
        <f t="shared" si="308"/>
        <v/>
      </c>
      <c r="N6580" s="12" t="str">
        <f t="shared" si="309"/>
        <v/>
      </c>
      <c r="O6580" t="str">
        <f t="shared" si="310"/>
        <v/>
      </c>
    </row>
    <row r="6581" spans="1:15" x14ac:dyDescent="0.25">
      <c r="A6581">
        <v>1975</v>
      </c>
      <c r="B6581">
        <v>2</v>
      </c>
      <c r="C6581" s="2">
        <v>0.43124999999999997</v>
      </c>
      <c r="D6581">
        <v>1</v>
      </c>
      <c r="E6581">
        <v>10</v>
      </c>
      <c r="F6581" t="s">
        <v>1108</v>
      </c>
      <c r="G6581" t="s">
        <v>5955</v>
      </c>
      <c r="H6581">
        <v>0</v>
      </c>
      <c r="I6581">
        <v>0</v>
      </c>
      <c r="J6581">
        <v>1.99</v>
      </c>
      <c r="K6581">
        <v>2.2599999999999998</v>
      </c>
      <c r="L6581">
        <v>34.9</v>
      </c>
      <c r="M6581" t="str">
        <f t="shared" si="308"/>
        <v/>
      </c>
      <c r="N6581" s="12" t="str">
        <f t="shared" si="309"/>
        <v/>
      </c>
      <c r="O6581" t="str">
        <f t="shared" si="310"/>
        <v/>
      </c>
    </row>
    <row r="6582" spans="1:15" x14ac:dyDescent="0.25">
      <c r="A6582">
        <v>1975</v>
      </c>
      <c r="B6582">
        <v>2</v>
      </c>
      <c r="C6582" s="2">
        <v>0.40625</v>
      </c>
      <c r="D6582">
        <v>2</v>
      </c>
      <c r="E6582">
        <v>4</v>
      </c>
      <c r="F6582" t="s">
        <v>5734</v>
      </c>
      <c r="G6582" t="s">
        <v>5420</v>
      </c>
      <c r="H6582">
        <v>0</v>
      </c>
      <c r="I6582">
        <v>0</v>
      </c>
      <c r="J6582">
        <v>2.2599999999999998</v>
      </c>
      <c r="K6582">
        <v>1.82</v>
      </c>
      <c r="L6582">
        <v>36.4</v>
      </c>
      <c r="M6582" t="str">
        <f t="shared" si="308"/>
        <v/>
      </c>
      <c r="N6582" s="12" t="str">
        <f t="shared" si="309"/>
        <v/>
      </c>
      <c r="O6582" t="str">
        <f t="shared" si="310"/>
        <v/>
      </c>
    </row>
    <row r="6583" spans="1:15" x14ac:dyDescent="0.25">
      <c r="A6583">
        <v>1975</v>
      </c>
      <c r="B6583">
        <v>2</v>
      </c>
      <c r="C6583" s="2">
        <v>0.38125000000000003</v>
      </c>
      <c r="D6583">
        <v>3</v>
      </c>
      <c r="E6583">
        <v>2</v>
      </c>
      <c r="F6583" t="s">
        <v>5824</v>
      </c>
      <c r="G6583" t="s">
        <v>5397</v>
      </c>
      <c r="H6583">
        <v>0</v>
      </c>
      <c r="I6583">
        <v>0</v>
      </c>
      <c r="J6583">
        <v>1.82</v>
      </c>
      <c r="K6583">
        <v>0.2</v>
      </c>
      <c r="L6583">
        <v>42.1</v>
      </c>
      <c r="M6583" t="str">
        <f t="shared" si="308"/>
        <v/>
      </c>
      <c r="N6583" s="12" t="str">
        <f t="shared" si="309"/>
        <v/>
      </c>
      <c r="O6583" t="str">
        <f t="shared" si="310"/>
        <v/>
      </c>
    </row>
    <row r="6584" spans="1:15" x14ac:dyDescent="0.25">
      <c r="A6584">
        <v>1975</v>
      </c>
      <c r="B6584">
        <v>2</v>
      </c>
      <c r="C6584" s="2">
        <v>0.35625000000000001</v>
      </c>
      <c r="D6584">
        <v>4</v>
      </c>
      <c r="E6584">
        <v>2</v>
      </c>
      <c r="F6584" t="s">
        <v>5824</v>
      </c>
      <c r="G6584" t="s">
        <v>6034</v>
      </c>
      <c r="H6584">
        <v>0</v>
      </c>
      <c r="I6584">
        <v>0</v>
      </c>
      <c r="J6584">
        <v>0.2</v>
      </c>
      <c r="K6584">
        <v>0.38</v>
      </c>
      <c r="L6584">
        <v>41.5</v>
      </c>
      <c r="M6584" t="str">
        <f t="shared" si="308"/>
        <v/>
      </c>
      <c r="N6584" s="12" t="str">
        <f t="shared" si="309"/>
        <v/>
      </c>
      <c r="O6584" t="str">
        <f t="shared" si="310"/>
        <v/>
      </c>
    </row>
    <row r="6585" spans="1:15" x14ac:dyDescent="0.25">
      <c r="A6585">
        <v>1975</v>
      </c>
      <c r="B6585">
        <v>2</v>
      </c>
      <c r="C6585" s="2">
        <v>0.33055555555555555</v>
      </c>
      <c r="D6585">
        <v>1</v>
      </c>
      <c r="E6585">
        <v>10</v>
      </c>
      <c r="F6585" t="s">
        <v>5864</v>
      </c>
      <c r="G6585" t="s">
        <v>5796</v>
      </c>
      <c r="H6585">
        <v>0</v>
      </c>
      <c r="I6585">
        <v>0</v>
      </c>
      <c r="J6585">
        <v>-0.38</v>
      </c>
      <c r="K6585">
        <v>-0.56000000000000005</v>
      </c>
      <c r="L6585">
        <v>40.9</v>
      </c>
      <c r="M6585" t="str">
        <f t="shared" si="308"/>
        <v/>
      </c>
      <c r="N6585" s="12" t="str">
        <f t="shared" si="309"/>
        <v/>
      </c>
      <c r="O6585" t="str">
        <f t="shared" si="310"/>
        <v/>
      </c>
    </row>
    <row r="6586" spans="1:15" x14ac:dyDescent="0.25">
      <c r="A6586">
        <v>1975</v>
      </c>
      <c r="B6586">
        <v>2</v>
      </c>
      <c r="C6586" s="2">
        <v>0.31527777777777777</v>
      </c>
      <c r="D6586">
        <v>2</v>
      </c>
      <c r="E6586">
        <v>7</v>
      </c>
      <c r="F6586" t="s">
        <v>6033</v>
      </c>
      <c r="G6586" t="s">
        <v>6032</v>
      </c>
      <c r="H6586">
        <v>2</v>
      </c>
      <c r="I6586">
        <v>0</v>
      </c>
      <c r="J6586">
        <v>-0.56000000000000005</v>
      </c>
      <c r="K6586">
        <v>-2</v>
      </c>
      <c r="L6586">
        <v>35.799999999999997</v>
      </c>
      <c r="M6586">
        <f t="shared" si="308"/>
        <v>2</v>
      </c>
      <c r="N6586" s="12">
        <f t="shared" si="309"/>
        <v>1.5578703703703704E-2</v>
      </c>
      <c r="O6586">
        <f t="shared" si="310"/>
        <v>2</v>
      </c>
    </row>
    <row r="6587" spans="1:15" x14ac:dyDescent="0.25">
      <c r="A6587">
        <v>1975</v>
      </c>
      <c r="B6587">
        <v>2</v>
      </c>
      <c r="C6587" s="2">
        <v>0.29930555555555555</v>
      </c>
      <c r="G6587" t="s">
        <v>6031</v>
      </c>
      <c r="H6587">
        <v>2</v>
      </c>
      <c r="I6587">
        <v>0</v>
      </c>
      <c r="J6587">
        <v>0</v>
      </c>
      <c r="K6587">
        <v>1.27</v>
      </c>
      <c r="L6587">
        <v>31.4</v>
      </c>
      <c r="M6587" t="str">
        <f t="shared" si="308"/>
        <v/>
      </c>
      <c r="N6587" s="12" t="str">
        <f t="shared" si="309"/>
        <v/>
      </c>
      <c r="O6587" t="str">
        <f t="shared" si="310"/>
        <v/>
      </c>
    </row>
    <row r="6588" spans="1:15" x14ac:dyDescent="0.25">
      <c r="A6588">
        <v>1975</v>
      </c>
      <c r="B6588">
        <v>2</v>
      </c>
      <c r="C6588" s="2">
        <v>0.29236111111111113</v>
      </c>
      <c r="D6588">
        <v>1</v>
      </c>
      <c r="E6588">
        <v>10</v>
      </c>
      <c r="F6588" t="s">
        <v>676</v>
      </c>
      <c r="G6588" t="s">
        <v>6030</v>
      </c>
      <c r="H6588">
        <v>2</v>
      </c>
      <c r="I6588">
        <v>0</v>
      </c>
      <c r="J6588">
        <v>1.27</v>
      </c>
      <c r="K6588">
        <v>1.4</v>
      </c>
      <c r="L6588">
        <v>31</v>
      </c>
      <c r="M6588" t="str">
        <f t="shared" si="308"/>
        <v/>
      </c>
      <c r="N6588" s="12" t="str">
        <f t="shared" si="309"/>
        <v/>
      </c>
      <c r="O6588" t="str">
        <f t="shared" si="310"/>
        <v/>
      </c>
    </row>
    <row r="6589" spans="1:15" x14ac:dyDescent="0.25">
      <c r="A6589">
        <v>1975</v>
      </c>
      <c r="B6589">
        <v>2</v>
      </c>
      <c r="C6589" s="2">
        <v>0.27430555555555552</v>
      </c>
      <c r="D6589">
        <v>2</v>
      </c>
      <c r="E6589">
        <v>5</v>
      </c>
      <c r="F6589" t="s">
        <v>584</v>
      </c>
      <c r="G6589" t="s">
        <v>5420</v>
      </c>
      <c r="H6589">
        <v>2</v>
      </c>
      <c r="I6589">
        <v>0</v>
      </c>
      <c r="J6589">
        <v>1.4</v>
      </c>
      <c r="K6589">
        <v>0.96</v>
      </c>
      <c r="L6589">
        <v>32.4</v>
      </c>
      <c r="M6589" t="str">
        <f t="shared" si="308"/>
        <v/>
      </c>
      <c r="N6589" s="12" t="str">
        <f t="shared" si="309"/>
        <v/>
      </c>
      <c r="O6589" t="str">
        <f t="shared" si="310"/>
        <v/>
      </c>
    </row>
    <row r="6590" spans="1:15" x14ac:dyDescent="0.25">
      <c r="A6590">
        <v>1975</v>
      </c>
      <c r="B6590">
        <v>2</v>
      </c>
      <c r="C6590" s="2">
        <v>0.25625000000000003</v>
      </c>
      <c r="D6590">
        <v>3</v>
      </c>
      <c r="E6590">
        <v>3</v>
      </c>
      <c r="F6590" t="s">
        <v>1059</v>
      </c>
      <c r="G6590" t="s">
        <v>6029</v>
      </c>
      <c r="H6590">
        <v>2</v>
      </c>
      <c r="I6590">
        <v>0</v>
      </c>
      <c r="J6590">
        <v>0.96</v>
      </c>
      <c r="K6590">
        <v>-0.98</v>
      </c>
      <c r="L6590">
        <v>39.299999999999997</v>
      </c>
      <c r="M6590" t="str">
        <f t="shared" si="308"/>
        <v/>
      </c>
      <c r="N6590" s="12" t="str">
        <f t="shared" si="309"/>
        <v/>
      </c>
      <c r="O6590" t="str">
        <f t="shared" si="310"/>
        <v/>
      </c>
    </row>
    <row r="6591" spans="1:15" x14ac:dyDescent="0.25">
      <c r="A6591">
        <v>1975</v>
      </c>
      <c r="B6591">
        <v>2</v>
      </c>
      <c r="C6591" s="2">
        <v>0.23819444444444446</v>
      </c>
      <c r="D6591">
        <v>4</v>
      </c>
      <c r="E6591">
        <v>9</v>
      </c>
      <c r="F6591" t="s">
        <v>704</v>
      </c>
      <c r="G6591" t="s">
        <v>6028</v>
      </c>
      <c r="H6591">
        <v>2</v>
      </c>
      <c r="I6591">
        <v>0</v>
      </c>
      <c r="J6591">
        <v>-0.98</v>
      </c>
      <c r="K6591">
        <v>-0.28000000000000003</v>
      </c>
      <c r="L6591">
        <v>36.799999999999997</v>
      </c>
      <c r="M6591" t="str">
        <f t="shared" si="308"/>
        <v/>
      </c>
      <c r="N6591" s="12" t="str">
        <f t="shared" si="309"/>
        <v/>
      </c>
      <c r="O6591" t="str">
        <f t="shared" si="310"/>
        <v/>
      </c>
    </row>
    <row r="6592" spans="1:15" x14ac:dyDescent="0.25">
      <c r="A6592">
        <v>1975</v>
      </c>
      <c r="B6592">
        <v>2</v>
      </c>
      <c r="C6592" s="2">
        <v>0.21944444444444444</v>
      </c>
      <c r="D6592">
        <v>1</v>
      </c>
      <c r="E6592">
        <v>10</v>
      </c>
      <c r="F6592" t="s">
        <v>5883</v>
      </c>
      <c r="H6592">
        <v>2</v>
      </c>
      <c r="I6592">
        <v>0</v>
      </c>
      <c r="J6592">
        <v>0.28000000000000003</v>
      </c>
      <c r="K6592">
        <v>1.27</v>
      </c>
      <c r="L6592">
        <v>40.5</v>
      </c>
      <c r="M6592" t="str">
        <f t="shared" si="308"/>
        <v/>
      </c>
      <c r="N6592" s="12" t="str">
        <f t="shared" si="309"/>
        <v/>
      </c>
      <c r="O6592" t="str">
        <f t="shared" si="310"/>
        <v/>
      </c>
    </row>
    <row r="6593" spans="1:15" x14ac:dyDescent="0.25">
      <c r="A6593">
        <v>1975</v>
      </c>
      <c r="B6593">
        <v>2</v>
      </c>
      <c r="C6593" s="2">
        <v>0.20277777777777781</v>
      </c>
      <c r="D6593">
        <v>1</v>
      </c>
      <c r="E6593">
        <v>10</v>
      </c>
      <c r="F6593" t="s">
        <v>5770</v>
      </c>
      <c r="G6593" t="s">
        <v>6027</v>
      </c>
      <c r="H6593">
        <v>2</v>
      </c>
      <c r="I6593">
        <v>0</v>
      </c>
      <c r="J6593">
        <v>1.27</v>
      </c>
      <c r="K6593">
        <v>0.59</v>
      </c>
      <c r="L6593">
        <v>37.9</v>
      </c>
      <c r="M6593" t="str">
        <f t="shared" si="308"/>
        <v/>
      </c>
      <c r="N6593" s="12" t="str">
        <f t="shared" si="309"/>
        <v/>
      </c>
      <c r="O6593" t="str">
        <f t="shared" si="310"/>
        <v/>
      </c>
    </row>
    <row r="6594" spans="1:15" x14ac:dyDescent="0.25">
      <c r="A6594">
        <v>1975</v>
      </c>
      <c r="B6594">
        <v>2</v>
      </c>
      <c r="C6594" s="2">
        <v>0.18611111111111112</v>
      </c>
      <c r="D6594">
        <v>2</v>
      </c>
      <c r="E6594">
        <v>11</v>
      </c>
      <c r="F6594" t="s">
        <v>5875</v>
      </c>
      <c r="G6594" t="s">
        <v>5795</v>
      </c>
      <c r="H6594">
        <v>2</v>
      </c>
      <c r="I6594">
        <v>0</v>
      </c>
      <c r="J6594">
        <v>0.59</v>
      </c>
      <c r="K6594">
        <v>1.22</v>
      </c>
      <c r="L6594">
        <v>40.299999999999997</v>
      </c>
      <c r="M6594" t="str">
        <f t="shared" si="308"/>
        <v/>
      </c>
      <c r="N6594" s="12" t="str">
        <f t="shared" si="309"/>
        <v/>
      </c>
      <c r="O6594" t="str">
        <f t="shared" si="310"/>
        <v/>
      </c>
    </row>
    <row r="6595" spans="1:15" x14ac:dyDescent="0.25">
      <c r="A6595">
        <v>1975</v>
      </c>
      <c r="B6595">
        <v>2</v>
      </c>
      <c r="C6595" s="2">
        <v>0.16944444444444443</v>
      </c>
      <c r="D6595">
        <v>3</v>
      </c>
      <c r="E6595">
        <v>1</v>
      </c>
      <c r="F6595" t="s">
        <v>6026</v>
      </c>
      <c r="G6595" t="s">
        <v>6025</v>
      </c>
      <c r="H6595">
        <v>2</v>
      </c>
      <c r="I6595">
        <v>0</v>
      </c>
      <c r="J6595">
        <v>1.22</v>
      </c>
      <c r="K6595">
        <v>1.99</v>
      </c>
      <c r="L6595">
        <v>43.3</v>
      </c>
      <c r="M6595" t="str">
        <f t="shared" si="308"/>
        <v/>
      </c>
      <c r="N6595" s="12" t="str">
        <f t="shared" si="309"/>
        <v/>
      </c>
      <c r="O6595" t="str">
        <f t="shared" si="310"/>
        <v/>
      </c>
    </row>
    <row r="6596" spans="1:15" x14ac:dyDescent="0.25">
      <c r="A6596">
        <v>1975</v>
      </c>
      <c r="B6596">
        <v>2</v>
      </c>
      <c r="C6596" s="2">
        <v>0.15277777777777776</v>
      </c>
      <c r="D6596">
        <v>1</v>
      </c>
      <c r="E6596">
        <v>10</v>
      </c>
      <c r="F6596" t="s">
        <v>5824</v>
      </c>
      <c r="G6596" t="s">
        <v>5768</v>
      </c>
      <c r="H6596">
        <v>2</v>
      </c>
      <c r="I6596">
        <v>0</v>
      </c>
      <c r="J6596">
        <v>1.99</v>
      </c>
      <c r="K6596">
        <v>1.45</v>
      </c>
      <c r="L6596">
        <v>41.2</v>
      </c>
      <c r="M6596" t="str">
        <f t="shared" ref="M6596:M6659" si="311">IF(AND(H6596=H6595,I6596=I6595),"",$B6596)</f>
        <v/>
      </c>
      <c r="N6596" s="12" t="str">
        <f t="shared" ref="N6596:N6659" si="312">IF(NOT(ISNUMBER(M6596)),"",
IF(AND($C6596=0.625,$B6596=1),TIME(0,0,0),
(($C$3-C6596)+0.625*(B6596-1))/60))</f>
        <v/>
      </c>
      <c r="O6596" t="str">
        <f t="shared" ref="O6596:O6659" si="313">IF(N6596&lt;&gt;"",ABS(H6596-I6596),"")</f>
        <v/>
      </c>
    </row>
    <row r="6597" spans="1:15" x14ac:dyDescent="0.25">
      <c r="A6597">
        <v>1975</v>
      </c>
      <c r="B6597">
        <v>2</v>
      </c>
      <c r="C6597" s="2">
        <v>0.1361111111111111</v>
      </c>
      <c r="D6597">
        <v>2</v>
      </c>
      <c r="E6597">
        <v>10</v>
      </c>
      <c r="F6597" t="s">
        <v>5824</v>
      </c>
      <c r="G6597" t="s">
        <v>6025</v>
      </c>
      <c r="H6597">
        <v>2</v>
      </c>
      <c r="I6597">
        <v>0</v>
      </c>
      <c r="J6597">
        <v>1.45</v>
      </c>
      <c r="K6597">
        <v>1.03</v>
      </c>
      <c r="L6597">
        <v>39.6</v>
      </c>
      <c r="M6597" t="str">
        <f t="shared" si="311"/>
        <v/>
      </c>
      <c r="N6597" s="12" t="str">
        <f t="shared" si="312"/>
        <v/>
      </c>
      <c r="O6597" t="str">
        <f t="shared" si="313"/>
        <v/>
      </c>
    </row>
    <row r="6598" spans="1:15" x14ac:dyDescent="0.25">
      <c r="A6598">
        <v>1975</v>
      </c>
      <c r="B6598">
        <v>2</v>
      </c>
      <c r="C6598" s="2">
        <v>0.11944444444444445</v>
      </c>
      <c r="D6598">
        <v>3</v>
      </c>
      <c r="E6598">
        <v>8</v>
      </c>
      <c r="F6598" t="s">
        <v>5734</v>
      </c>
      <c r="G6598" t="s">
        <v>6024</v>
      </c>
      <c r="H6598">
        <v>2</v>
      </c>
      <c r="I6598">
        <v>0</v>
      </c>
      <c r="J6598">
        <v>1.03</v>
      </c>
      <c r="K6598">
        <v>3.25</v>
      </c>
      <c r="L6598">
        <v>48.4</v>
      </c>
      <c r="M6598" t="str">
        <f t="shared" si="311"/>
        <v/>
      </c>
      <c r="N6598" s="12" t="str">
        <f t="shared" si="312"/>
        <v/>
      </c>
      <c r="O6598" t="str">
        <f t="shared" si="313"/>
        <v/>
      </c>
    </row>
    <row r="6599" spans="1:15" x14ac:dyDescent="0.25">
      <c r="A6599">
        <v>1975</v>
      </c>
      <c r="B6599">
        <v>2</v>
      </c>
      <c r="C6599" s="2">
        <v>0.10277777777777779</v>
      </c>
      <c r="D6599">
        <v>1</v>
      </c>
      <c r="E6599">
        <v>10</v>
      </c>
      <c r="F6599" t="s">
        <v>676</v>
      </c>
      <c r="G6599" t="s">
        <v>5798</v>
      </c>
      <c r="H6599">
        <v>2</v>
      </c>
      <c r="I6599">
        <v>0</v>
      </c>
      <c r="J6599">
        <v>3.25</v>
      </c>
      <c r="K6599">
        <v>3.24</v>
      </c>
      <c r="L6599">
        <v>48.5</v>
      </c>
      <c r="M6599" t="str">
        <f t="shared" si="311"/>
        <v/>
      </c>
      <c r="N6599" s="12" t="str">
        <f t="shared" si="312"/>
        <v/>
      </c>
      <c r="O6599" t="str">
        <f t="shared" si="313"/>
        <v/>
      </c>
    </row>
    <row r="6600" spans="1:15" x14ac:dyDescent="0.25">
      <c r="A6600">
        <v>1975</v>
      </c>
      <c r="B6600">
        <v>2</v>
      </c>
      <c r="C6600" s="2">
        <v>8.3333333333333329E-2</v>
      </c>
      <c r="D6600">
        <v>2</v>
      </c>
      <c r="E6600">
        <v>6</v>
      </c>
      <c r="F6600" t="s">
        <v>710</v>
      </c>
      <c r="G6600" t="s">
        <v>6023</v>
      </c>
      <c r="H6600">
        <v>2</v>
      </c>
      <c r="I6600">
        <v>0</v>
      </c>
      <c r="J6600">
        <v>3.24</v>
      </c>
      <c r="K6600">
        <v>2.94</v>
      </c>
      <c r="L6600">
        <v>47.3</v>
      </c>
      <c r="M6600" t="str">
        <f t="shared" si="311"/>
        <v/>
      </c>
      <c r="N6600" s="12" t="str">
        <f t="shared" si="312"/>
        <v/>
      </c>
      <c r="O6600" t="str">
        <f t="shared" si="313"/>
        <v/>
      </c>
    </row>
    <row r="6601" spans="1:15" x14ac:dyDescent="0.25">
      <c r="A6601">
        <v>1975</v>
      </c>
      <c r="B6601">
        <v>2</v>
      </c>
      <c r="C6601" s="2">
        <v>7.9861111111111105E-2</v>
      </c>
      <c r="D6601">
        <v>3</v>
      </c>
      <c r="E6601">
        <v>3</v>
      </c>
      <c r="F6601" t="s">
        <v>539</v>
      </c>
      <c r="G6601" t="s">
        <v>6022</v>
      </c>
      <c r="H6601">
        <v>2</v>
      </c>
      <c r="I6601">
        <v>0</v>
      </c>
      <c r="J6601">
        <v>2.94</v>
      </c>
      <c r="K6601">
        <v>3.91</v>
      </c>
      <c r="L6601">
        <v>51.3</v>
      </c>
      <c r="M6601" t="str">
        <f t="shared" si="311"/>
        <v/>
      </c>
      <c r="N6601" s="12" t="str">
        <f t="shared" si="312"/>
        <v/>
      </c>
      <c r="O6601" t="str">
        <f t="shared" si="313"/>
        <v/>
      </c>
    </row>
    <row r="6602" spans="1:15" x14ac:dyDescent="0.25">
      <c r="A6602">
        <v>1975</v>
      </c>
      <c r="B6602">
        <v>2</v>
      </c>
      <c r="C6602" s="2">
        <v>5.347222222222222E-2</v>
      </c>
      <c r="D6602">
        <v>1</v>
      </c>
      <c r="E6602">
        <v>10</v>
      </c>
      <c r="F6602" t="s">
        <v>1625</v>
      </c>
      <c r="G6602" t="s">
        <v>6021</v>
      </c>
      <c r="H6602">
        <v>2</v>
      </c>
      <c r="I6602">
        <v>0</v>
      </c>
      <c r="J6602">
        <v>3.91</v>
      </c>
      <c r="K6602">
        <v>0.38</v>
      </c>
      <c r="L6602">
        <v>37.200000000000003</v>
      </c>
      <c r="M6602" t="str">
        <f t="shared" si="311"/>
        <v/>
      </c>
      <c r="N6602" s="12" t="str">
        <f t="shared" si="312"/>
        <v/>
      </c>
      <c r="O6602" t="str">
        <f t="shared" si="313"/>
        <v/>
      </c>
    </row>
    <row r="6603" spans="1:15" x14ac:dyDescent="0.25">
      <c r="A6603">
        <v>1975</v>
      </c>
      <c r="B6603">
        <v>2</v>
      </c>
      <c r="C6603" s="2">
        <v>4.5138888888888888E-2</v>
      </c>
      <c r="D6603">
        <v>1</v>
      </c>
      <c r="E6603">
        <v>10</v>
      </c>
      <c r="F6603" t="s">
        <v>1007</v>
      </c>
      <c r="G6603" t="s">
        <v>6020</v>
      </c>
      <c r="H6603">
        <v>2</v>
      </c>
      <c r="I6603">
        <v>0</v>
      </c>
      <c r="J6603">
        <v>-0.38</v>
      </c>
      <c r="K6603">
        <v>-0.85</v>
      </c>
      <c r="L6603">
        <v>39</v>
      </c>
      <c r="M6603" t="str">
        <f t="shared" si="311"/>
        <v/>
      </c>
      <c r="N6603" s="12" t="str">
        <f t="shared" si="312"/>
        <v/>
      </c>
      <c r="O6603" t="str">
        <f t="shared" si="313"/>
        <v/>
      </c>
    </row>
    <row r="6604" spans="1:15" x14ac:dyDescent="0.25">
      <c r="A6604">
        <v>1975</v>
      </c>
      <c r="B6604">
        <v>2</v>
      </c>
      <c r="C6604" s="2">
        <v>3.888888888888889E-2</v>
      </c>
      <c r="D6604">
        <v>2</v>
      </c>
      <c r="E6604">
        <v>11</v>
      </c>
      <c r="F6604" t="s">
        <v>6019</v>
      </c>
      <c r="G6604" t="s">
        <v>6018</v>
      </c>
      <c r="H6604">
        <v>2</v>
      </c>
      <c r="I6604">
        <v>0</v>
      </c>
      <c r="J6604">
        <v>-0.85</v>
      </c>
      <c r="K6604">
        <v>1.2</v>
      </c>
      <c r="L6604">
        <v>31.2</v>
      </c>
      <c r="M6604" t="str">
        <f t="shared" si="311"/>
        <v/>
      </c>
      <c r="N6604" s="12" t="str">
        <f t="shared" si="312"/>
        <v/>
      </c>
      <c r="O6604" t="str">
        <f t="shared" si="313"/>
        <v/>
      </c>
    </row>
    <row r="6605" spans="1:15" x14ac:dyDescent="0.25">
      <c r="A6605">
        <v>1975</v>
      </c>
      <c r="B6605">
        <v>2</v>
      </c>
      <c r="C6605" s="2">
        <v>3.4027777777777775E-2</v>
      </c>
      <c r="D6605">
        <v>1</v>
      </c>
      <c r="E6605">
        <v>10</v>
      </c>
      <c r="F6605" t="s">
        <v>533</v>
      </c>
      <c r="G6605" t="s">
        <v>5498</v>
      </c>
      <c r="H6605">
        <v>2</v>
      </c>
      <c r="I6605">
        <v>0</v>
      </c>
      <c r="J6605">
        <v>1.2</v>
      </c>
      <c r="K6605">
        <v>0.52</v>
      </c>
      <c r="L6605">
        <v>33.700000000000003</v>
      </c>
      <c r="M6605" t="str">
        <f t="shared" si="311"/>
        <v/>
      </c>
      <c r="N6605" s="12" t="str">
        <f t="shared" si="312"/>
        <v/>
      </c>
      <c r="O6605" t="str">
        <f t="shared" si="313"/>
        <v/>
      </c>
    </row>
    <row r="6606" spans="1:15" x14ac:dyDescent="0.25">
      <c r="A6606">
        <v>1975</v>
      </c>
      <c r="B6606">
        <v>2</v>
      </c>
      <c r="C6606" s="2">
        <v>1.8749999999999999E-2</v>
      </c>
      <c r="D6606">
        <v>2</v>
      </c>
      <c r="E6606">
        <v>11</v>
      </c>
      <c r="F6606" t="s">
        <v>534</v>
      </c>
      <c r="G6606" t="s">
        <v>6017</v>
      </c>
      <c r="H6606">
        <v>2</v>
      </c>
      <c r="I6606">
        <v>0</v>
      </c>
      <c r="J6606">
        <v>0.52</v>
      </c>
      <c r="K6606">
        <v>2.2599999999999998</v>
      </c>
      <c r="L6606">
        <v>35.700000000000003</v>
      </c>
      <c r="M6606" t="str">
        <f t="shared" si="311"/>
        <v/>
      </c>
      <c r="N6606" s="12" t="str">
        <f t="shared" si="312"/>
        <v/>
      </c>
      <c r="O6606" t="str">
        <f t="shared" si="313"/>
        <v/>
      </c>
    </row>
    <row r="6607" spans="1:15" x14ac:dyDescent="0.25">
      <c r="A6607">
        <v>1975</v>
      </c>
      <c r="G6607" t="s">
        <v>363</v>
      </c>
      <c r="H6607">
        <v>2</v>
      </c>
      <c r="I6607">
        <v>0</v>
      </c>
      <c r="J6607">
        <v>2.2599999999999998</v>
      </c>
      <c r="K6607">
        <v>0</v>
      </c>
      <c r="M6607" t="str">
        <f t="shared" si="311"/>
        <v/>
      </c>
      <c r="N6607" s="12" t="str">
        <f t="shared" si="312"/>
        <v/>
      </c>
      <c r="O6607" t="str">
        <f t="shared" si="313"/>
        <v/>
      </c>
    </row>
    <row r="6608" spans="1:15" x14ac:dyDescent="0.25">
      <c r="A6608">
        <v>1975</v>
      </c>
      <c r="B6608">
        <v>3</v>
      </c>
      <c r="C6608" s="2">
        <v>0.625</v>
      </c>
      <c r="G6608" t="s">
        <v>6016</v>
      </c>
      <c r="H6608">
        <v>2</v>
      </c>
      <c r="I6608">
        <v>0</v>
      </c>
      <c r="J6608">
        <v>0</v>
      </c>
      <c r="K6608">
        <v>-3.58</v>
      </c>
      <c r="L6608">
        <v>22.9</v>
      </c>
      <c r="M6608" t="str">
        <f t="shared" si="311"/>
        <v/>
      </c>
      <c r="N6608" s="12" t="str">
        <f t="shared" si="312"/>
        <v/>
      </c>
      <c r="O6608" t="str">
        <f t="shared" si="313"/>
        <v/>
      </c>
    </row>
    <row r="6609" spans="1:15" x14ac:dyDescent="0.25">
      <c r="A6609">
        <v>1975</v>
      </c>
      <c r="B6609">
        <v>3</v>
      </c>
      <c r="C6609" s="2">
        <v>0.61736111111111114</v>
      </c>
      <c r="D6609">
        <v>1</v>
      </c>
      <c r="E6609">
        <v>10</v>
      </c>
      <c r="F6609" t="s">
        <v>5815</v>
      </c>
      <c r="G6609" t="s">
        <v>5397</v>
      </c>
      <c r="H6609">
        <v>2</v>
      </c>
      <c r="I6609">
        <v>0</v>
      </c>
      <c r="J6609">
        <v>3.58</v>
      </c>
      <c r="K6609">
        <v>3.03</v>
      </c>
      <c r="L6609">
        <v>24.6</v>
      </c>
      <c r="M6609" t="str">
        <f t="shared" si="311"/>
        <v/>
      </c>
      <c r="N6609" s="12" t="str">
        <f t="shared" si="312"/>
        <v/>
      </c>
      <c r="O6609" t="str">
        <f t="shared" si="313"/>
        <v/>
      </c>
    </row>
    <row r="6610" spans="1:15" x14ac:dyDescent="0.25">
      <c r="A6610">
        <v>1975</v>
      </c>
      <c r="B6610">
        <v>3</v>
      </c>
      <c r="C6610" s="2">
        <v>0.60277777777777775</v>
      </c>
      <c r="D6610">
        <v>2</v>
      </c>
      <c r="E6610">
        <v>10</v>
      </c>
      <c r="F6610" t="s">
        <v>5815</v>
      </c>
      <c r="G6610" t="s">
        <v>6015</v>
      </c>
      <c r="H6610">
        <v>2</v>
      </c>
      <c r="I6610">
        <v>0</v>
      </c>
      <c r="J6610">
        <v>3.03</v>
      </c>
      <c r="K6610">
        <v>5.83</v>
      </c>
      <c r="L6610">
        <v>16.2</v>
      </c>
      <c r="M6610" t="str">
        <f t="shared" si="311"/>
        <v/>
      </c>
      <c r="N6610" s="12" t="str">
        <f t="shared" si="312"/>
        <v/>
      </c>
      <c r="O6610" t="str">
        <f t="shared" si="313"/>
        <v/>
      </c>
    </row>
    <row r="6611" spans="1:15" x14ac:dyDescent="0.25">
      <c r="A6611">
        <v>1975</v>
      </c>
      <c r="B6611">
        <v>3</v>
      </c>
      <c r="C6611" s="2">
        <v>0.58819444444444446</v>
      </c>
      <c r="D6611">
        <v>1</v>
      </c>
      <c r="E6611">
        <v>6</v>
      </c>
      <c r="F6611" t="s">
        <v>5850</v>
      </c>
      <c r="G6611" t="s">
        <v>6014</v>
      </c>
      <c r="H6611">
        <v>2</v>
      </c>
      <c r="I6611">
        <v>0</v>
      </c>
      <c r="J6611">
        <v>5.83</v>
      </c>
      <c r="K6611">
        <v>4.38</v>
      </c>
      <c r="L6611">
        <v>20.2</v>
      </c>
      <c r="M6611" t="str">
        <f t="shared" si="311"/>
        <v/>
      </c>
      <c r="N6611" s="12" t="str">
        <f t="shared" si="312"/>
        <v/>
      </c>
      <c r="O6611" t="str">
        <f t="shared" si="313"/>
        <v/>
      </c>
    </row>
    <row r="6612" spans="1:15" x14ac:dyDescent="0.25">
      <c r="A6612">
        <v>1975</v>
      </c>
      <c r="B6612">
        <v>3</v>
      </c>
      <c r="C6612" s="2">
        <v>0.57361111111111118</v>
      </c>
      <c r="D6612">
        <v>2</v>
      </c>
      <c r="E6612">
        <v>9</v>
      </c>
      <c r="F6612" t="s">
        <v>5852</v>
      </c>
      <c r="G6612" t="s">
        <v>6013</v>
      </c>
      <c r="H6612">
        <v>9</v>
      </c>
      <c r="I6612">
        <v>0</v>
      </c>
      <c r="J6612">
        <v>4.38</v>
      </c>
      <c r="K6612">
        <v>7</v>
      </c>
      <c r="L6612">
        <v>13.2</v>
      </c>
      <c r="M6612">
        <f t="shared" si="311"/>
        <v>3</v>
      </c>
      <c r="N6612" s="12">
        <f t="shared" si="312"/>
        <v>2.1689814814814815E-2</v>
      </c>
      <c r="O6612">
        <f t="shared" si="313"/>
        <v>9</v>
      </c>
    </row>
    <row r="6613" spans="1:15" x14ac:dyDescent="0.25">
      <c r="A6613">
        <v>1975</v>
      </c>
      <c r="B6613">
        <v>3</v>
      </c>
      <c r="C6613" s="2">
        <v>0.55902777777777779</v>
      </c>
      <c r="G6613" t="s">
        <v>6012</v>
      </c>
      <c r="H6613">
        <v>9</v>
      </c>
      <c r="I6613">
        <v>0</v>
      </c>
      <c r="J6613">
        <v>0</v>
      </c>
      <c r="K6613">
        <v>0.81</v>
      </c>
      <c r="L6613">
        <v>15</v>
      </c>
      <c r="M6613" t="str">
        <f t="shared" si="311"/>
        <v/>
      </c>
      <c r="N6613" s="12" t="str">
        <f t="shared" si="312"/>
        <v/>
      </c>
      <c r="O6613" t="str">
        <f t="shared" si="313"/>
        <v/>
      </c>
    </row>
    <row r="6614" spans="1:15" x14ac:dyDescent="0.25">
      <c r="A6614">
        <v>1975</v>
      </c>
      <c r="B6614">
        <v>3</v>
      </c>
      <c r="C6614" s="2">
        <v>0.55208333333333337</v>
      </c>
      <c r="D6614">
        <v>1</v>
      </c>
      <c r="E6614">
        <v>10</v>
      </c>
      <c r="F6614" t="s">
        <v>5752</v>
      </c>
      <c r="G6614" t="s">
        <v>6011</v>
      </c>
      <c r="H6614">
        <v>9</v>
      </c>
      <c r="I6614">
        <v>0</v>
      </c>
      <c r="J6614">
        <v>0.81</v>
      </c>
      <c r="K6614">
        <v>0.53</v>
      </c>
      <c r="L6614">
        <v>14.2</v>
      </c>
      <c r="M6614" t="str">
        <f t="shared" si="311"/>
        <v/>
      </c>
      <c r="N6614" s="12" t="str">
        <f t="shared" si="312"/>
        <v/>
      </c>
      <c r="O6614" t="str">
        <f t="shared" si="313"/>
        <v/>
      </c>
    </row>
    <row r="6615" spans="1:15" x14ac:dyDescent="0.25">
      <c r="A6615">
        <v>1975</v>
      </c>
      <c r="B6615">
        <v>3</v>
      </c>
      <c r="C6615" s="2">
        <v>0.53194444444444444</v>
      </c>
      <c r="D6615">
        <v>2</v>
      </c>
      <c r="E6615">
        <v>8</v>
      </c>
      <c r="F6615" t="s">
        <v>5815</v>
      </c>
      <c r="G6615" t="s">
        <v>5803</v>
      </c>
      <c r="H6615">
        <v>9</v>
      </c>
      <c r="I6615">
        <v>0</v>
      </c>
      <c r="J6615">
        <v>0.53</v>
      </c>
      <c r="K6615">
        <v>-0.03</v>
      </c>
      <c r="L6615">
        <v>12.8</v>
      </c>
      <c r="M6615" t="str">
        <f t="shared" si="311"/>
        <v/>
      </c>
      <c r="N6615" s="12" t="str">
        <f t="shared" si="312"/>
        <v/>
      </c>
      <c r="O6615" t="str">
        <f t="shared" si="313"/>
        <v/>
      </c>
    </row>
    <row r="6616" spans="1:15" x14ac:dyDescent="0.25">
      <c r="A6616">
        <v>1975</v>
      </c>
      <c r="B6616">
        <v>3</v>
      </c>
      <c r="C6616" s="2">
        <v>0.51180555555555551</v>
      </c>
      <c r="D6616">
        <v>3</v>
      </c>
      <c r="E6616">
        <v>7</v>
      </c>
      <c r="F6616" t="s">
        <v>5756</v>
      </c>
      <c r="G6616" t="s">
        <v>6010</v>
      </c>
      <c r="H6616">
        <v>9</v>
      </c>
      <c r="I6616">
        <v>0</v>
      </c>
      <c r="J6616">
        <v>-0.03</v>
      </c>
      <c r="K6616">
        <v>-0.91</v>
      </c>
      <c r="L6616">
        <v>10.7</v>
      </c>
      <c r="M6616" t="str">
        <f t="shared" si="311"/>
        <v/>
      </c>
      <c r="N6616" s="12" t="str">
        <f t="shared" si="312"/>
        <v/>
      </c>
      <c r="O6616" t="str">
        <f t="shared" si="313"/>
        <v/>
      </c>
    </row>
    <row r="6617" spans="1:15" x14ac:dyDescent="0.25">
      <c r="A6617">
        <v>1975</v>
      </c>
      <c r="B6617">
        <v>3</v>
      </c>
      <c r="C6617" s="2">
        <v>0.4916666666666667</v>
      </c>
      <c r="D6617">
        <v>4</v>
      </c>
      <c r="E6617">
        <v>1</v>
      </c>
      <c r="F6617" t="s">
        <v>5784</v>
      </c>
      <c r="G6617" t="s">
        <v>6009</v>
      </c>
      <c r="H6617">
        <v>9</v>
      </c>
      <c r="I6617">
        <v>0</v>
      </c>
      <c r="J6617">
        <v>-0.91</v>
      </c>
      <c r="K6617">
        <v>-0.74</v>
      </c>
      <c r="L6617">
        <v>10.9</v>
      </c>
      <c r="M6617" t="str">
        <f t="shared" si="311"/>
        <v/>
      </c>
      <c r="N6617" s="12" t="str">
        <f t="shared" si="312"/>
        <v/>
      </c>
      <c r="O6617" t="str">
        <f t="shared" si="313"/>
        <v/>
      </c>
    </row>
    <row r="6618" spans="1:15" x14ac:dyDescent="0.25">
      <c r="A6618">
        <v>1975</v>
      </c>
      <c r="B6618">
        <v>3</v>
      </c>
      <c r="C6618" s="2">
        <v>0.4694444444444445</v>
      </c>
      <c r="D6618">
        <v>1</v>
      </c>
      <c r="E6618">
        <v>10</v>
      </c>
      <c r="F6618" t="s">
        <v>1571</v>
      </c>
      <c r="G6618" t="s">
        <v>5567</v>
      </c>
      <c r="H6618">
        <v>9</v>
      </c>
      <c r="I6618">
        <v>0</v>
      </c>
      <c r="J6618">
        <v>0.74</v>
      </c>
      <c r="K6618">
        <v>1.41</v>
      </c>
      <c r="L6618">
        <v>9.4</v>
      </c>
      <c r="M6618" t="str">
        <f t="shared" si="311"/>
        <v/>
      </c>
      <c r="N6618" s="12" t="str">
        <f t="shared" si="312"/>
        <v/>
      </c>
      <c r="O6618" t="str">
        <f t="shared" si="313"/>
        <v/>
      </c>
    </row>
    <row r="6619" spans="1:15" x14ac:dyDescent="0.25">
      <c r="A6619">
        <v>1975</v>
      </c>
      <c r="B6619">
        <v>3</v>
      </c>
      <c r="C6619" s="2">
        <v>0.4465277777777778</v>
      </c>
      <c r="D6619">
        <v>2</v>
      </c>
      <c r="E6619">
        <v>1</v>
      </c>
      <c r="F6619" t="s">
        <v>704</v>
      </c>
      <c r="G6619" t="s">
        <v>5449</v>
      </c>
      <c r="H6619">
        <v>9</v>
      </c>
      <c r="I6619">
        <v>0</v>
      </c>
      <c r="J6619">
        <v>1.41</v>
      </c>
      <c r="K6619">
        <v>1.6</v>
      </c>
      <c r="L6619">
        <v>8.9</v>
      </c>
      <c r="M6619" t="str">
        <f t="shared" si="311"/>
        <v/>
      </c>
      <c r="N6619" s="12" t="str">
        <f t="shared" si="312"/>
        <v/>
      </c>
      <c r="O6619" t="str">
        <f t="shared" si="313"/>
        <v/>
      </c>
    </row>
    <row r="6620" spans="1:15" x14ac:dyDescent="0.25">
      <c r="A6620">
        <v>1975</v>
      </c>
      <c r="B6620">
        <v>3</v>
      </c>
      <c r="C6620" s="2">
        <v>0.4236111111111111</v>
      </c>
      <c r="D6620">
        <v>1</v>
      </c>
      <c r="E6620">
        <v>10</v>
      </c>
      <c r="F6620" t="s">
        <v>584</v>
      </c>
      <c r="G6620" t="s">
        <v>6008</v>
      </c>
      <c r="H6620">
        <v>9</v>
      </c>
      <c r="I6620">
        <v>0</v>
      </c>
      <c r="J6620">
        <v>1.6</v>
      </c>
      <c r="K6620">
        <v>2.13</v>
      </c>
      <c r="L6620">
        <v>7.8</v>
      </c>
      <c r="M6620" t="str">
        <f t="shared" si="311"/>
        <v/>
      </c>
      <c r="N6620" s="12" t="str">
        <f t="shared" si="312"/>
        <v/>
      </c>
      <c r="O6620" t="str">
        <f t="shared" si="313"/>
        <v/>
      </c>
    </row>
    <row r="6621" spans="1:15" x14ac:dyDescent="0.25">
      <c r="A6621">
        <v>1975</v>
      </c>
      <c r="B6621">
        <v>3</v>
      </c>
      <c r="C6621" s="2">
        <v>0.40069444444444446</v>
      </c>
      <c r="D6621">
        <v>2</v>
      </c>
      <c r="E6621">
        <v>2</v>
      </c>
      <c r="F6621" t="s">
        <v>1021</v>
      </c>
      <c r="G6621" t="s">
        <v>5449</v>
      </c>
      <c r="H6621">
        <v>9</v>
      </c>
      <c r="I6621">
        <v>0</v>
      </c>
      <c r="J6621">
        <v>2.13</v>
      </c>
      <c r="K6621">
        <v>2.39</v>
      </c>
      <c r="L6621">
        <v>7.2</v>
      </c>
      <c r="M6621" t="str">
        <f t="shared" si="311"/>
        <v/>
      </c>
      <c r="N6621" s="12" t="str">
        <f t="shared" si="312"/>
        <v/>
      </c>
      <c r="O6621" t="str">
        <f t="shared" si="313"/>
        <v/>
      </c>
    </row>
    <row r="6622" spans="1:15" x14ac:dyDescent="0.25">
      <c r="A6622">
        <v>1975</v>
      </c>
      <c r="B6622">
        <v>3</v>
      </c>
      <c r="C6622" s="2">
        <v>0.37777777777777777</v>
      </c>
      <c r="D6622">
        <v>1</v>
      </c>
      <c r="E6622">
        <v>10</v>
      </c>
      <c r="F6622" t="s">
        <v>5734</v>
      </c>
      <c r="G6622" t="s">
        <v>5430</v>
      </c>
      <c r="H6622">
        <v>9</v>
      </c>
      <c r="I6622">
        <v>0</v>
      </c>
      <c r="J6622">
        <v>2.39</v>
      </c>
      <c r="K6622">
        <v>2.52</v>
      </c>
      <c r="L6622">
        <v>6.8</v>
      </c>
      <c r="M6622" t="str">
        <f t="shared" si="311"/>
        <v/>
      </c>
      <c r="N6622" s="12" t="str">
        <f t="shared" si="312"/>
        <v/>
      </c>
      <c r="O6622" t="str">
        <f t="shared" si="313"/>
        <v/>
      </c>
    </row>
    <row r="6623" spans="1:15" x14ac:dyDescent="0.25">
      <c r="A6623">
        <v>1975</v>
      </c>
      <c r="B6623">
        <v>3</v>
      </c>
      <c r="C6623" s="2">
        <v>0.35486111111111113</v>
      </c>
      <c r="D6623">
        <v>2</v>
      </c>
      <c r="E6623">
        <v>5</v>
      </c>
      <c r="F6623" t="s">
        <v>6007</v>
      </c>
      <c r="G6623" t="s">
        <v>6006</v>
      </c>
      <c r="H6623">
        <v>9</v>
      </c>
      <c r="I6623">
        <v>0</v>
      </c>
      <c r="J6623">
        <v>2.52</v>
      </c>
      <c r="K6623">
        <v>1.95</v>
      </c>
      <c r="L6623">
        <v>7.5</v>
      </c>
      <c r="M6623" t="str">
        <f t="shared" si="311"/>
        <v/>
      </c>
      <c r="N6623" s="12" t="str">
        <f t="shared" si="312"/>
        <v/>
      </c>
      <c r="O6623" t="str">
        <f t="shared" si="313"/>
        <v/>
      </c>
    </row>
    <row r="6624" spans="1:15" x14ac:dyDescent="0.25">
      <c r="A6624">
        <v>1975</v>
      </c>
      <c r="B6624">
        <v>3</v>
      </c>
      <c r="C6624" s="2">
        <v>0.33194444444444443</v>
      </c>
      <c r="D6624">
        <v>3</v>
      </c>
      <c r="E6624">
        <v>4</v>
      </c>
      <c r="F6624" t="s">
        <v>6005</v>
      </c>
      <c r="G6624" t="s">
        <v>5397</v>
      </c>
      <c r="H6624">
        <v>9</v>
      </c>
      <c r="I6624">
        <v>0</v>
      </c>
      <c r="J6624">
        <v>1.95</v>
      </c>
      <c r="K6624">
        <v>0.46</v>
      </c>
      <c r="L6624">
        <v>10.199999999999999</v>
      </c>
      <c r="M6624" t="str">
        <f t="shared" si="311"/>
        <v/>
      </c>
      <c r="N6624" s="12" t="str">
        <f t="shared" si="312"/>
        <v/>
      </c>
      <c r="O6624" t="str">
        <f t="shared" si="313"/>
        <v/>
      </c>
    </row>
    <row r="6625" spans="1:15" x14ac:dyDescent="0.25">
      <c r="A6625">
        <v>1975</v>
      </c>
      <c r="B6625">
        <v>3</v>
      </c>
      <c r="C6625" s="2">
        <v>0.30902777777777779</v>
      </c>
      <c r="D6625">
        <v>4</v>
      </c>
      <c r="E6625">
        <v>4</v>
      </c>
      <c r="F6625" t="s">
        <v>6005</v>
      </c>
      <c r="G6625" t="s">
        <v>6004</v>
      </c>
      <c r="H6625">
        <v>9</v>
      </c>
      <c r="I6625">
        <v>0</v>
      </c>
      <c r="J6625">
        <v>0.46</v>
      </c>
      <c r="K6625">
        <v>-0.28000000000000003</v>
      </c>
      <c r="L6625">
        <v>11.6</v>
      </c>
      <c r="M6625" t="str">
        <f t="shared" si="311"/>
        <v/>
      </c>
      <c r="N6625" s="12" t="str">
        <f t="shared" si="312"/>
        <v/>
      </c>
      <c r="O6625" t="str">
        <f t="shared" si="313"/>
        <v/>
      </c>
    </row>
    <row r="6626" spans="1:15" x14ac:dyDescent="0.25">
      <c r="A6626">
        <v>1975</v>
      </c>
      <c r="B6626">
        <v>3</v>
      </c>
      <c r="C6626" s="2">
        <v>0.28402777777777777</v>
      </c>
      <c r="D6626">
        <v>1</v>
      </c>
      <c r="E6626">
        <v>10</v>
      </c>
      <c r="F6626" t="s">
        <v>5883</v>
      </c>
      <c r="G6626" t="s">
        <v>6003</v>
      </c>
      <c r="H6626">
        <v>9</v>
      </c>
      <c r="I6626">
        <v>0</v>
      </c>
      <c r="J6626">
        <v>0.28000000000000003</v>
      </c>
      <c r="K6626">
        <v>-0.46</v>
      </c>
      <c r="L6626">
        <v>9.6999999999999993</v>
      </c>
      <c r="M6626" t="str">
        <f t="shared" si="311"/>
        <v/>
      </c>
      <c r="N6626" s="12" t="str">
        <f t="shared" si="312"/>
        <v/>
      </c>
      <c r="O6626" t="str">
        <f t="shared" si="313"/>
        <v/>
      </c>
    </row>
    <row r="6627" spans="1:15" x14ac:dyDescent="0.25">
      <c r="A6627">
        <v>1975</v>
      </c>
      <c r="B6627">
        <v>3</v>
      </c>
      <c r="C6627" s="2">
        <v>0.26180555555555557</v>
      </c>
      <c r="D6627">
        <v>2</v>
      </c>
      <c r="E6627">
        <v>11</v>
      </c>
      <c r="F6627" t="s">
        <v>6002</v>
      </c>
      <c r="H6627">
        <v>9</v>
      </c>
      <c r="I6627">
        <v>0</v>
      </c>
      <c r="J6627">
        <v>-0.46</v>
      </c>
      <c r="K6627">
        <v>-1.1399999999999999</v>
      </c>
      <c r="L6627">
        <v>8.1</v>
      </c>
      <c r="M6627" t="str">
        <f t="shared" si="311"/>
        <v/>
      </c>
      <c r="N6627" s="12" t="str">
        <f t="shared" si="312"/>
        <v/>
      </c>
      <c r="O6627" t="str">
        <f t="shared" si="313"/>
        <v/>
      </c>
    </row>
    <row r="6628" spans="1:15" x14ac:dyDescent="0.25">
      <c r="A6628">
        <v>1975</v>
      </c>
      <c r="B6628">
        <v>3</v>
      </c>
      <c r="C6628" s="2">
        <v>0.23958333333333334</v>
      </c>
      <c r="D6628">
        <v>3</v>
      </c>
      <c r="E6628">
        <v>11</v>
      </c>
      <c r="F6628" t="s">
        <v>6002</v>
      </c>
      <c r="G6628" t="s">
        <v>6001</v>
      </c>
      <c r="H6628">
        <v>9</v>
      </c>
      <c r="I6628">
        <v>0</v>
      </c>
      <c r="J6628">
        <v>-1.1399999999999999</v>
      </c>
      <c r="K6628">
        <v>1</v>
      </c>
      <c r="L6628">
        <v>12.7</v>
      </c>
      <c r="M6628" t="str">
        <f t="shared" si="311"/>
        <v/>
      </c>
      <c r="N6628" s="12" t="str">
        <f t="shared" si="312"/>
        <v/>
      </c>
      <c r="O6628" t="str">
        <f t="shared" si="313"/>
        <v/>
      </c>
    </row>
    <row r="6629" spans="1:15" x14ac:dyDescent="0.25">
      <c r="A6629">
        <v>1975</v>
      </c>
      <c r="B6629">
        <v>3</v>
      </c>
      <c r="C6629" s="2">
        <v>0.21736111111111112</v>
      </c>
      <c r="D6629">
        <v>1</v>
      </c>
      <c r="E6629">
        <v>10</v>
      </c>
      <c r="F6629" t="s">
        <v>5756</v>
      </c>
      <c r="G6629" t="s">
        <v>6000</v>
      </c>
      <c r="H6629">
        <v>9</v>
      </c>
      <c r="I6629">
        <v>0</v>
      </c>
      <c r="J6629">
        <v>1</v>
      </c>
      <c r="K6629">
        <v>0.6</v>
      </c>
      <c r="L6629">
        <v>11.5</v>
      </c>
      <c r="M6629" t="str">
        <f t="shared" si="311"/>
        <v/>
      </c>
      <c r="N6629" s="12" t="str">
        <f t="shared" si="312"/>
        <v/>
      </c>
      <c r="O6629" t="str">
        <f t="shared" si="313"/>
        <v/>
      </c>
    </row>
    <row r="6630" spans="1:15" x14ac:dyDescent="0.25">
      <c r="A6630">
        <v>1975</v>
      </c>
      <c r="B6630">
        <v>3</v>
      </c>
      <c r="C6630" s="2">
        <v>0.19513888888888889</v>
      </c>
      <c r="D6630">
        <v>2</v>
      </c>
      <c r="E6630">
        <v>9</v>
      </c>
      <c r="F6630" t="s">
        <v>5760</v>
      </c>
      <c r="G6630" t="s">
        <v>5999</v>
      </c>
      <c r="H6630">
        <v>9</v>
      </c>
      <c r="I6630">
        <v>0</v>
      </c>
      <c r="J6630">
        <v>0.6</v>
      </c>
      <c r="K6630">
        <v>-0.76</v>
      </c>
      <c r="L6630">
        <v>8.1999999999999993</v>
      </c>
      <c r="M6630" t="str">
        <f t="shared" si="311"/>
        <v/>
      </c>
      <c r="N6630" s="12" t="str">
        <f t="shared" si="312"/>
        <v/>
      </c>
      <c r="O6630" t="str">
        <f t="shared" si="313"/>
        <v/>
      </c>
    </row>
    <row r="6631" spans="1:15" x14ac:dyDescent="0.25">
      <c r="A6631">
        <v>1975</v>
      </c>
      <c r="B6631">
        <v>3</v>
      </c>
      <c r="C6631" s="2">
        <v>0.17291666666666669</v>
      </c>
      <c r="D6631">
        <v>3</v>
      </c>
      <c r="E6631">
        <v>14</v>
      </c>
      <c r="F6631" t="s">
        <v>5762</v>
      </c>
      <c r="G6631" t="s">
        <v>5998</v>
      </c>
      <c r="H6631">
        <v>9</v>
      </c>
      <c r="I6631">
        <v>0</v>
      </c>
      <c r="J6631">
        <v>-0.76</v>
      </c>
      <c r="K6631">
        <v>2.59</v>
      </c>
      <c r="L6631">
        <v>16.7</v>
      </c>
      <c r="M6631" t="str">
        <f t="shared" si="311"/>
        <v/>
      </c>
      <c r="N6631" s="12" t="str">
        <f t="shared" si="312"/>
        <v/>
      </c>
      <c r="O6631" t="str">
        <f t="shared" si="313"/>
        <v/>
      </c>
    </row>
    <row r="6632" spans="1:15" x14ac:dyDescent="0.25">
      <c r="A6632">
        <v>1975</v>
      </c>
      <c r="B6632">
        <v>3</v>
      </c>
      <c r="C6632" s="2">
        <v>0.15069444444444444</v>
      </c>
      <c r="D6632">
        <v>1</v>
      </c>
      <c r="E6632">
        <v>10</v>
      </c>
      <c r="F6632" t="s">
        <v>1057</v>
      </c>
      <c r="G6632" t="s">
        <v>5779</v>
      </c>
      <c r="H6632">
        <v>9</v>
      </c>
      <c r="I6632">
        <v>0</v>
      </c>
      <c r="J6632">
        <v>2.59</v>
      </c>
      <c r="K6632">
        <v>1.77</v>
      </c>
      <c r="L6632">
        <v>13.9</v>
      </c>
      <c r="M6632" t="str">
        <f t="shared" si="311"/>
        <v/>
      </c>
      <c r="N6632" s="12" t="str">
        <f t="shared" si="312"/>
        <v/>
      </c>
      <c r="O6632" t="str">
        <f t="shared" si="313"/>
        <v/>
      </c>
    </row>
    <row r="6633" spans="1:15" x14ac:dyDescent="0.25">
      <c r="A6633">
        <v>1975</v>
      </c>
      <c r="B6633">
        <v>3</v>
      </c>
      <c r="C6633" s="2">
        <v>0.12847222222222224</v>
      </c>
      <c r="D6633">
        <v>2</v>
      </c>
      <c r="E6633">
        <v>12</v>
      </c>
      <c r="F6633" t="s">
        <v>1544</v>
      </c>
      <c r="G6633" t="s">
        <v>5997</v>
      </c>
      <c r="H6633">
        <v>9</v>
      </c>
      <c r="I6633">
        <v>0</v>
      </c>
      <c r="J6633">
        <v>1.77</v>
      </c>
      <c r="K6633">
        <v>-1.6</v>
      </c>
      <c r="L6633">
        <v>6</v>
      </c>
      <c r="M6633" t="str">
        <f t="shared" si="311"/>
        <v/>
      </c>
      <c r="N6633" s="12" t="str">
        <f t="shared" si="312"/>
        <v/>
      </c>
      <c r="O6633" t="str">
        <f t="shared" si="313"/>
        <v/>
      </c>
    </row>
    <row r="6634" spans="1:15" x14ac:dyDescent="0.25">
      <c r="A6634">
        <v>1975</v>
      </c>
      <c r="B6634">
        <v>3</v>
      </c>
      <c r="C6634" s="2">
        <v>0.10486111111111111</v>
      </c>
      <c r="D6634">
        <v>1</v>
      </c>
      <c r="E6634">
        <v>10</v>
      </c>
      <c r="F6634" t="s">
        <v>584</v>
      </c>
      <c r="G6634" t="s">
        <v>5597</v>
      </c>
      <c r="H6634">
        <v>9</v>
      </c>
      <c r="I6634">
        <v>0</v>
      </c>
      <c r="J6634">
        <v>1.6</v>
      </c>
      <c r="K6634">
        <v>1.86</v>
      </c>
      <c r="L6634">
        <v>5.4</v>
      </c>
      <c r="M6634" t="str">
        <f t="shared" si="311"/>
        <v/>
      </c>
      <c r="N6634" s="12" t="str">
        <f t="shared" si="312"/>
        <v/>
      </c>
      <c r="O6634" t="str">
        <f t="shared" si="313"/>
        <v/>
      </c>
    </row>
    <row r="6635" spans="1:15" x14ac:dyDescent="0.25">
      <c r="A6635">
        <v>1975</v>
      </c>
      <c r="B6635">
        <v>3</v>
      </c>
      <c r="C6635" s="2">
        <v>8.4027777777777771E-2</v>
      </c>
      <c r="D6635">
        <v>2</v>
      </c>
      <c r="E6635">
        <v>4</v>
      </c>
      <c r="F6635" t="s">
        <v>1108</v>
      </c>
      <c r="G6635" t="s">
        <v>5396</v>
      </c>
      <c r="H6635">
        <v>9</v>
      </c>
      <c r="I6635">
        <v>0</v>
      </c>
      <c r="J6635">
        <v>1.86</v>
      </c>
      <c r="K6635">
        <v>1.1599999999999999</v>
      </c>
      <c r="L6635">
        <v>6.3</v>
      </c>
      <c r="M6635" t="str">
        <f t="shared" si="311"/>
        <v/>
      </c>
      <c r="N6635" s="12" t="str">
        <f t="shared" si="312"/>
        <v/>
      </c>
      <c r="O6635" t="str">
        <f t="shared" si="313"/>
        <v/>
      </c>
    </row>
    <row r="6636" spans="1:15" x14ac:dyDescent="0.25">
      <c r="A6636">
        <v>1975</v>
      </c>
      <c r="B6636">
        <v>3</v>
      </c>
      <c r="C6636" s="2">
        <v>6.3194444444444442E-2</v>
      </c>
      <c r="D6636">
        <v>3</v>
      </c>
      <c r="E6636">
        <v>4</v>
      </c>
      <c r="F6636" t="s">
        <v>1108</v>
      </c>
      <c r="H6636">
        <v>9</v>
      </c>
      <c r="I6636">
        <v>0</v>
      </c>
      <c r="J6636">
        <v>1.1599999999999999</v>
      </c>
      <c r="K6636">
        <v>2.3199999999999998</v>
      </c>
      <c r="L6636">
        <v>4.3</v>
      </c>
      <c r="M6636" t="str">
        <f t="shared" si="311"/>
        <v/>
      </c>
      <c r="N6636" s="12" t="str">
        <f t="shared" si="312"/>
        <v/>
      </c>
      <c r="O6636" t="str">
        <f t="shared" si="313"/>
        <v/>
      </c>
    </row>
    <row r="6637" spans="1:15" x14ac:dyDescent="0.25">
      <c r="A6637">
        <v>1975</v>
      </c>
      <c r="B6637">
        <v>3</v>
      </c>
      <c r="C6637" s="2">
        <v>4.2361111111111106E-2</v>
      </c>
      <c r="D6637">
        <v>1</v>
      </c>
      <c r="E6637">
        <v>10</v>
      </c>
      <c r="F6637" t="s">
        <v>5800</v>
      </c>
      <c r="G6637" t="s">
        <v>5432</v>
      </c>
      <c r="H6637">
        <v>9</v>
      </c>
      <c r="I6637">
        <v>0</v>
      </c>
      <c r="J6637">
        <v>2.3199999999999998</v>
      </c>
      <c r="K6637">
        <v>1.92</v>
      </c>
      <c r="L6637">
        <v>4.5999999999999996</v>
      </c>
      <c r="M6637" t="str">
        <f t="shared" si="311"/>
        <v/>
      </c>
      <c r="N6637" s="12" t="str">
        <f t="shared" si="312"/>
        <v/>
      </c>
      <c r="O6637" t="str">
        <f t="shared" si="313"/>
        <v/>
      </c>
    </row>
    <row r="6638" spans="1:15" x14ac:dyDescent="0.25">
      <c r="A6638">
        <v>1975</v>
      </c>
      <c r="B6638">
        <v>3</v>
      </c>
      <c r="C6638" s="2">
        <v>2.1527777777777781E-2</v>
      </c>
      <c r="D6638">
        <v>2</v>
      </c>
      <c r="E6638">
        <v>9</v>
      </c>
      <c r="F6638" t="s">
        <v>5734</v>
      </c>
      <c r="G6638" t="s">
        <v>5410</v>
      </c>
      <c r="H6638">
        <v>9</v>
      </c>
      <c r="I6638">
        <v>0</v>
      </c>
      <c r="J6638">
        <v>1.92</v>
      </c>
      <c r="K6638">
        <v>1.62</v>
      </c>
      <c r="L6638">
        <v>4.8</v>
      </c>
      <c r="M6638" t="str">
        <f t="shared" si="311"/>
        <v/>
      </c>
      <c r="N6638" s="12" t="str">
        <f t="shared" si="312"/>
        <v/>
      </c>
      <c r="O6638" t="str">
        <f t="shared" si="313"/>
        <v/>
      </c>
    </row>
    <row r="6639" spans="1:15" x14ac:dyDescent="0.25">
      <c r="A6639">
        <v>1975</v>
      </c>
      <c r="B6639">
        <v>4</v>
      </c>
      <c r="C6639" s="2">
        <v>0.625</v>
      </c>
      <c r="D6639">
        <v>3</v>
      </c>
      <c r="E6639">
        <v>6</v>
      </c>
      <c r="F6639" t="s">
        <v>5835</v>
      </c>
      <c r="G6639" t="s">
        <v>5928</v>
      </c>
      <c r="H6639">
        <v>9</v>
      </c>
      <c r="I6639">
        <v>0</v>
      </c>
      <c r="J6639">
        <v>1.62</v>
      </c>
      <c r="K6639">
        <v>0.27</v>
      </c>
      <c r="L6639">
        <v>6.9</v>
      </c>
      <c r="M6639" t="str">
        <f t="shared" si="311"/>
        <v/>
      </c>
      <c r="N6639" s="12" t="str">
        <f t="shared" si="312"/>
        <v/>
      </c>
      <c r="O6639" t="str">
        <f t="shared" si="313"/>
        <v/>
      </c>
    </row>
    <row r="6640" spans="1:15" x14ac:dyDescent="0.25">
      <c r="A6640">
        <v>1975</v>
      </c>
      <c r="B6640">
        <v>4</v>
      </c>
      <c r="C6640" s="2">
        <v>0.61805555555555558</v>
      </c>
      <c r="D6640">
        <v>4</v>
      </c>
      <c r="E6640">
        <v>6</v>
      </c>
      <c r="F6640" t="s">
        <v>5835</v>
      </c>
      <c r="G6640" t="s">
        <v>5996</v>
      </c>
      <c r="H6640">
        <v>9</v>
      </c>
      <c r="I6640">
        <v>0</v>
      </c>
      <c r="J6640">
        <v>0.27</v>
      </c>
      <c r="K6640">
        <v>-0.54</v>
      </c>
      <c r="L6640">
        <v>8.5</v>
      </c>
      <c r="M6640" t="str">
        <f t="shared" si="311"/>
        <v/>
      </c>
      <c r="N6640" s="12" t="str">
        <f t="shared" si="312"/>
        <v/>
      </c>
      <c r="O6640" t="str">
        <f t="shared" si="313"/>
        <v/>
      </c>
    </row>
    <row r="6641" spans="1:15" x14ac:dyDescent="0.25">
      <c r="A6641">
        <v>1975</v>
      </c>
      <c r="B6641">
        <v>4</v>
      </c>
      <c r="C6641" s="2">
        <v>0.61111111111111105</v>
      </c>
      <c r="D6641">
        <v>1</v>
      </c>
      <c r="E6641">
        <v>10</v>
      </c>
      <c r="F6641" t="s">
        <v>5978</v>
      </c>
      <c r="G6641" t="s">
        <v>5837</v>
      </c>
      <c r="H6641">
        <v>9</v>
      </c>
      <c r="I6641">
        <v>0</v>
      </c>
      <c r="J6641">
        <v>0.54</v>
      </c>
      <c r="K6641">
        <v>0.67</v>
      </c>
      <c r="L6641">
        <v>8.6999999999999993</v>
      </c>
      <c r="M6641" t="str">
        <f t="shared" si="311"/>
        <v/>
      </c>
      <c r="N6641" s="12" t="str">
        <f t="shared" si="312"/>
        <v/>
      </c>
      <c r="O6641" t="str">
        <f t="shared" si="313"/>
        <v/>
      </c>
    </row>
    <row r="6642" spans="1:15" x14ac:dyDescent="0.25">
      <c r="A6642">
        <v>1975</v>
      </c>
      <c r="B6642">
        <v>4</v>
      </c>
      <c r="C6642" s="2">
        <v>0.59513888888888888</v>
      </c>
      <c r="D6642">
        <v>2</v>
      </c>
      <c r="E6642">
        <v>5</v>
      </c>
      <c r="F6642" t="s">
        <v>5810</v>
      </c>
      <c r="G6642" t="s">
        <v>5758</v>
      </c>
      <c r="H6642">
        <v>9</v>
      </c>
      <c r="I6642">
        <v>0</v>
      </c>
      <c r="J6642">
        <v>0.67</v>
      </c>
      <c r="K6642">
        <v>-0.03</v>
      </c>
      <c r="L6642">
        <v>6.9</v>
      </c>
      <c r="M6642" t="str">
        <f t="shared" si="311"/>
        <v/>
      </c>
      <c r="N6642" s="12" t="str">
        <f t="shared" si="312"/>
        <v/>
      </c>
      <c r="O6642" t="str">
        <f t="shared" si="313"/>
        <v/>
      </c>
    </row>
    <row r="6643" spans="1:15" x14ac:dyDescent="0.25">
      <c r="A6643">
        <v>1975</v>
      </c>
      <c r="B6643">
        <v>4</v>
      </c>
      <c r="C6643" s="2">
        <v>0.57916666666666672</v>
      </c>
      <c r="D6643">
        <v>3</v>
      </c>
      <c r="E6643">
        <v>5</v>
      </c>
      <c r="F6643" t="s">
        <v>5810</v>
      </c>
      <c r="G6643" t="s">
        <v>5771</v>
      </c>
      <c r="H6643">
        <v>9</v>
      </c>
      <c r="I6643">
        <v>0</v>
      </c>
      <c r="J6643">
        <v>-0.03</v>
      </c>
      <c r="K6643">
        <v>-1.44</v>
      </c>
      <c r="L6643">
        <v>4.3</v>
      </c>
      <c r="M6643" t="str">
        <f t="shared" si="311"/>
        <v/>
      </c>
      <c r="N6643" s="12" t="str">
        <f t="shared" si="312"/>
        <v/>
      </c>
      <c r="O6643" t="str">
        <f t="shared" si="313"/>
        <v/>
      </c>
    </row>
    <row r="6644" spans="1:15" x14ac:dyDescent="0.25">
      <c r="A6644">
        <v>1975</v>
      </c>
      <c r="B6644">
        <v>4</v>
      </c>
      <c r="C6644" s="2">
        <v>0.56319444444444444</v>
      </c>
      <c r="D6644">
        <v>4</v>
      </c>
      <c r="E6644">
        <v>5</v>
      </c>
      <c r="F6644" t="s">
        <v>5810</v>
      </c>
      <c r="G6644" t="s">
        <v>5995</v>
      </c>
      <c r="H6644">
        <v>9</v>
      </c>
      <c r="I6644">
        <v>0</v>
      </c>
      <c r="J6644">
        <v>-1.44</v>
      </c>
      <c r="K6644">
        <v>-1.99</v>
      </c>
      <c r="L6644">
        <v>3.4</v>
      </c>
      <c r="M6644" t="str">
        <f t="shared" si="311"/>
        <v/>
      </c>
      <c r="N6644" s="12" t="str">
        <f t="shared" si="312"/>
        <v/>
      </c>
      <c r="O6644" t="str">
        <f t="shared" si="313"/>
        <v/>
      </c>
    </row>
    <row r="6645" spans="1:15" x14ac:dyDescent="0.25">
      <c r="A6645">
        <v>1975</v>
      </c>
      <c r="B6645">
        <v>4</v>
      </c>
      <c r="C6645" s="2">
        <v>0.54513888888888895</v>
      </c>
      <c r="D6645">
        <v>1</v>
      </c>
      <c r="E6645">
        <v>10</v>
      </c>
      <c r="F6645" t="s">
        <v>1108</v>
      </c>
      <c r="G6645" t="s">
        <v>5994</v>
      </c>
      <c r="H6645">
        <v>9</v>
      </c>
      <c r="I6645">
        <v>0</v>
      </c>
      <c r="J6645">
        <v>1.99</v>
      </c>
      <c r="K6645">
        <v>-2.46</v>
      </c>
      <c r="L6645">
        <v>12.7</v>
      </c>
      <c r="M6645" t="str">
        <f t="shared" si="311"/>
        <v/>
      </c>
      <c r="N6645" s="12" t="str">
        <f t="shared" si="312"/>
        <v/>
      </c>
      <c r="O6645" t="str">
        <f t="shared" si="313"/>
        <v/>
      </c>
    </row>
    <row r="6646" spans="1:15" x14ac:dyDescent="0.25">
      <c r="A6646">
        <v>1975</v>
      </c>
      <c r="B6646">
        <v>4</v>
      </c>
      <c r="C6646" s="2">
        <v>0.54097222222222219</v>
      </c>
      <c r="D6646">
        <v>1</v>
      </c>
      <c r="E6646">
        <v>10</v>
      </c>
      <c r="F6646" t="s">
        <v>1544</v>
      </c>
      <c r="H6646">
        <v>9</v>
      </c>
      <c r="I6646">
        <v>0</v>
      </c>
      <c r="J6646">
        <v>2.46</v>
      </c>
      <c r="K6646">
        <v>6.06</v>
      </c>
      <c r="L6646">
        <v>28.4</v>
      </c>
      <c r="M6646" t="str">
        <f t="shared" si="311"/>
        <v/>
      </c>
      <c r="N6646" s="12" t="str">
        <f t="shared" si="312"/>
        <v/>
      </c>
      <c r="O6646" t="str">
        <f t="shared" si="313"/>
        <v/>
      </c>
    </row>
    <row r="6647" spans="1:15" x14ac:dyDescent="0.25">
      <c r="A6647">
        <v>1975</v>
      </c>
      <c r="B6647">
        <v>4</v>
      </c>
      <c r="C6647" s="2">
        <v>0.53611111111111109</v>
      </c>
      <c r="D6647">
        <v>1</v>
      </c>
      <c r="E6647">
        <v>5</v>
      </c>
      <c r="F6647" t="s">
        <v>545</v>
      </c>
      <c r="G6647" t="s">
        <v>5993</v>
      </c>
      <c r="H6647">
        <v>9</v>
      </c>
      <c r="I6647">
        <v>0</v>
      </c>
      <c r="J6647">
        <v>6.06</v>
      </c>
      <c r="K6647">
        <v>0.38</v>
      </c>
      <c r="L6647">
        <v>6.9</v>
      </c>
      <c r="M6647" t="str">
        <f t="shared" si="311"/>
        <v/>
      </c>
      <c r="N6647" s="12" t="str">
        <f t="shared" si="312"/>
        <v/>
      </c>
      <c r="O6647" t="str">
        <f t="shared" si="313"/>
        <v/>
      </c>
    </row>
    <row r="6648" spans="1:15" x14ac:dyDescent="0.25">
      <c r="A6648">
        <v>1975</v>
      </c>
      <c r="B6648">
        <v>4</v>
      </c>
      <c r="C6648" s="2">
        <v>0.53055555555555556</v>
      </c>
      <c r="D6648">
        <v>1</v>
      </c>
      <c r="E6648">
        <v>10</v>
      </c>
      <c r="F6648" t="s">
        <v>548</v>
      </c>
      <c r="G6648" t="s">
        <v>5971</v>
      </c>
      <c r="H6648">
        <v>9</v>
      </c>
      <c r="I6648">
        <v>0</v>
      </c>
      <c r="J6648">
        <v>-0.38</v>
      </c>
      <c r="K6648">
        <v>-0.14000000000000001</v>
      </c>
      <c r="L6648">
        <v>6.3</v>
      </c>
      <c r="M6648" t="str">
        <f t="shared" si="311"/>
        <v/>
      </c>
      <c r="N6648" s="12" t="str">
        <f t="shared" si="312"/>
        <v/>
      </c>
      <c r="O6648" t="str">
        <f t="shared" si="313"/>
        <v/>
      </c>
    </row>
    <row r="6649" spans="1:15" x14ac:dyDescent="0.25">
      <c r="A6649">
        <v>1975</v>
      </c>
      <c r="B6649">
        <v>4</v>
      </c>
      <c r="C6649" s="2">
        <v>0.50694444444444442</v>
      </c>
      <c r="D6649">
        <v>2</v>
      </c>
      <c r="E6649">
        <v>2</v>
      </c>
      <c r="F6649" t="s">
        <v>1062</v>
      </c>
      <c r="G6649" t="s">
        <v>5396</v>
      </c>
      <c r="H6649">
        <v>9</v>
      </c>
      <c r="I6649">
        <v>0</v>
      </c>
      <c r="J6649">
        <v>-0.14000000000000001</v>
      </c>
      <c r="K6649">
        <v>-0.48</v>
      </c>
      <c r="L6649">
        <v>6.7</v>
      </c>
      <c r="M6649" t="str">
        <f t="shared" si="311"/>
        <v/>
      </c>
      <c r="N6649" s="12" t="str">
        <f t="shared" si="312"/>
        <v/>
      </c>
      <c r="O6649" t="str">
        <f t="shared" si="313"/>
        <v/>
      </c>
    </row>
    <row r="6650" spans="1:15" x14ac:dyDescent="0.25">
      <c r="A6650">
        <v>1975</v>
      </c>
      <c r="B6650">
        <v>4</v>
      </c>
      <c r="C6650" s="2">
        <v>0.48333333333333334</v>
      </c>
      <c r="D6650">
        <v>3</v>
      </c>
      <c r="E6650">
        <v>2</v>
      </c>
      <c r="F6650" t="s">
        <v>1062</v>
      </c>
      <c r="G6650" t="s">
        <v>5397</v>
      </c>
      <c r="H6650">
        <v>9</v>
      </c>
      <c r="I6650">
        <v>0</v>
      </c>
      <c r="J6650">
        <v>-0.48</v>
      </c>
      <c r="K6650">
        <v>-2.44</v>
      </c>
      <c r="L6650">
        <v>11.4</v>
      </c>
      <c r="M6650" t="str">
        <f t="shared" si="311"/>
        <v/>
      </c>
      <c r="N6650" s="12" t="str">
        <f t="shared" si="312"/>
        <v/>
      </c>
      <c r="O6650" t="str">
        <f t="shared" si="313"/>
        <v/>
      </c>
    </row>
    <row r="6651" spans="1:15" x14ac:dyDescent="0.25">
      <c r="A6651">
        <v>1975</v>
      </c>
      <c r="B6651">
        <v>4</v>
      </c>
      <c r="C6651" s="2">
        <v>0.4597222222222222</v>
      </c>
      <c r="D6651">
        <v>4</v>
      </c>
      <c r="E6651">
        <v>2</v>
      </c>
      <c r="F6651" t="s">
        <v>1062</v>
      </c>
      <c r="G6651" t="s">
        <v>5992</v>
      </c>
      <c r="H6651">
        <v>9</v>
      </c>
      <c r="I6651">
        <v>6</v>
      </c>
      <c r="J6651">
        <v>-2.44</v>
      </c>
      <c r="K6651">
        <v>-7</v>
      </c>
      <c r="L6651">
        <v>27</v>
      </c>
      <c r="M6651">
        <f t="shared" si="311"/>
        <v>4</v>
      </c>
      <c r="N6651" s="12">
        <f t="shared" si="312"/>
        <v>3.4004629629629628E-2</v>
      </c>
      <c r="O6651">
        <f t="shared" si="313"/>
        <v>3</v>
      </c>
    </row>
    <row r="6652" spans="1:15" x14ac:dyDescent="0.25">
      <c r="A6652">
        <v>1975</v>
      </c>
      <c r="B6652">
        <v>4</v>
      </c>
      <c r="C6652" s="2">
        <v>0.43611111111111112</v>
      </c>
      <c r="G6652" t="s">
        <v>5991</v>
      </c>
      <c r="H6652">
        <v>9</v>
      </c>
      <c r="I6652">
        <v>6</v>
      </c>
      <c r="J6652">
        <v>0</v>
      </c>
      <c r="K6652">
        <v>1.2</v>
      </c>
      <c r="L6652">
        <v>20.100000000000001</v>
      </c>
      <c r="M6652" t="str">
        <f t="shared" si="311"/>
        <v/>
      </c>
      <c r="N6652" s="12" t="str">
        <f t="shared" si="312"/>
        <v/>
      </c>
      <c r="O6652" t="str">
        <f t="shared" si="313"/>
        <v/>
      </c>
    </row>
    <row r="6653" spans="1:15" x14ac:dyDescent="0.25">
      <c r="A6653">
        <v>1975</v>
      </c>
      <c r="B6653">
        <v>4</v>
      </c>
      <c r="C6653" s="2">
        <v>0.41250000000000003</v>
      </c>
      <c r="D6653">
        <v>1</v>
      </c>
      <c r="E6653">
        <v>10</v>
      </c>
      <c r="F6653" t="s">
        <v>533</v>
      </c>
      <c r="G6653" t="s">
        <v>5396</v>
      </c>
      <c r="H6653">
        <v>9</v>
      </c>
      <c r="I6653">
        <v>6</v>
      </c>
      <c r="J6653">
        <v>1.2</v>
      </c>
      <c r="K6653">
        <v>0.66</v>
      </c>
      <c r="L6653">
        <v>22.4</v>
      </c>
      <c r="M6653" t="str">
        <f t="shared" si="311"/>
        <v/>
      </c>
      <c r="N6653" s="12" t="str">
        <f t="shared" si="312"/>
        <v/>
      </c>
      <c r="O6653" t="str">
        <f t="shared" si="313"/>
        <v/>
      </c>
    </row>
    <row r="6654" spans="1:15" x14ac:dyDescent="0.25">
      <c r="A6654">
        <v>1975</v>
      </c>
      <c r="B6654">
        <v>4</v>
      </c>
      <c r="C6654" s="2">
        <v>0.3888888888888889</v>
      </c>
      <c r="D6654">
        <v>2</v>
      </c>
      <c r="E6654">
        <v>10</v>
      </c>
      <c r="F6654" t="s">
        <v>533</v>
      </c>
      <c r="G6654" t="s">
        <v>5971</v>
      </c>
      <c r="H6654">
        <v>9</v>
      </c>
      <c r="I6654">
        <v>6</v>
      </c>
      <c r="J6654">
        <v>0.66</v>
      </c>
      <c r="K6654">
        <v>1.03</v>
      </c>
      <c r="L6654">
        <v>19.899999999999999</v>
      </c>
      <c r="M6654" t="str">
        <f t="shared" si="311"/>
        <v/>
      </c>
      <c r="N6654" s="12" t="str">
        <f t="shared" si="312"/>
        <v/>
      </c>
      <c r="O6654" t="str">
        <f t="shared" si="313"/>
        <v/>
      </c>
    </row>
    <row r="6655" spans="1:15" x14ac:dyDescent="0.25">
      <c r="A6655">
        <v>1975</v>
      </c>
      <c r="B6655">
        <v>4</v>
      </c>
      <c r="C6655" s="2">
        <v>0.36527777777777781</v>
      </c>
      <c r="D6655">
        <v>3</v>
      </c>
      <c r="E6655">
        <v>2</v>
      </c>
      <c r="F6655" t="s">
        <v>1059</v>
      </c>
      <c r="G6655" t="s">
        <v>5990</v>
      </c>
      <c r="H6655">
        <v>9</v>
      </c>
      <c r="I6655">
        <v>6</v>
      </c>
      <c r="J6655">
        <v>1.03</v>
      </c>
      <c r="K6655">
        <v>3.71</v>
      </c>
      <c r="L6655">
        <v>8.3000000000000007</v>
      </c>
      <c r="M6655" t="str">
        <f t="shared" si="311"/>
        <v/>
      </c>
      <c r="N6655" s="12" t="str">
        <f t="shared" si="312"/>
        <v/>
      </c>
      <c r="O6655" t="str">
        <f t="shared" si="313"/>
        <v/>
      </c>
    </row>
    <row r="6656" spans="1:15" x14ac:dyDescent="0.25">
      <c r="A6656">
        <v>1975</v>
      </c>
      <c r="B6656">
        <v>4</v>
      </c>
      <c r="C6656" s="2">
        <v>0.34166666666666662</v>
      </c>
      <c r="D6656">
        <v>1</v>
      </c>
      <c r="E6656">
        <v>10</v>
      </c>
      <c r="F6656" t="s">
        <v>5752</v>
      </c>
      <c r="H6656">
        <v>9</v>
      </c>
      <c r="I6656">
        <v>6</v>
      </c>
      <c r="J6656">
        <v>3.71</v>
      </c>
      <c r="K6656">
        <v>3.38</v>
      </c>
      <c r="L6656">
        <v>8.6999999999999993</v>
      </c>
      <c r="M6656" t="str">
        <f t="shared" si="311"/>
        <v/>
      </c>
      <c r="N6656" s="12" t="str">
        <f t="shared" si="312"/>
        <v/>
      </c>
      <c r="O6656" t="str">
        <f t="shared" si="313"/>
        <v/>
      </c>
    </row>
    <row r="6657" spans="1:15" x14ac:dyDescent="0.25">
      <c r="A6657">
        <v>1975</v>
      </c>
      <c r="B6657">
        <v>4</v>
      </c>
      <c r="C6657" s="2">
        <v>0.31805555555555554</v>
      </c>
      <c r="D6657">
        <v>1</v>
      </c>
      <c r="E6657">
        <v>15</v>
      </c>
      <c r="F6657" t="s">
        <v>5743</v>
      </c>
      <c r="G6657" t="s">
        <v>5397</v>
      </c>
      <c r="H6657">
        <v>9</v>
      </c>
      <c r="I6657">
        <v>6</v>
      </c>
      <c r="J6657">
        <v>3.38</v>
      </c>
      <c r="K6657">
        <v>2.4900000000000002</v>
      </c>
      <c r="L6657">
        <v>11.2</v>
      </c>
      <c r="M6657" t="str">
        <f t="shared" si="311"/>
        <v/>
      </c>
      <c r="N6657" s="12" t="str">
        <f t="shared" si="312"/>
        <v/>
      </c>
      <c r="O6657" t="str">
        <f t="shared" si="313"/>
        <v/>
      </c>
    </row>
    <row r="6658" spans="1:15" x14ac:dyDescent="0.25">
      <c r="A6658">
        <v>1975</v>
      </c>
      <c r="B6658">
        <v>4</v>
      </c>
      <c r="C6658" s="2">
        <v>0.29444444444444445</v>
      </c>
      <c r="D6658">
        <v>2</v>
      </c>
      <c r="E6658">
        <v>15</v>
      </c>
      <c r="F6658" t="s">
        <v>5743</v>
      </c>
      <c r="G6658" t="s">
        <v>5989</v>
      </c>
      <c r="H6658">
        <v>9</v>
      </c>
      <c r="I6658">
        <v>6</v>
      </c>
      <c r="J6658">
        <v>2.4900000000000002</v>
      </c>
      <c r="K6658">
        <v>4.51</v>
      </c>
      <c r="L6658">
        <v>4.5</v>
      </c>
      <c r="M6658" t="str">
        <f t="shared" si="311"/>
        <v/>
      </c>
      <c r="N6658" s="12" t="str">
        <f t="shared" si="312"/>
        <v/>
      </c>
      <c r="O6658" t="str">
        <f t="shared" si="313"/>
        <v/>
      </c>
    </row>
    <row r="6659" spans="1:15" x14ac:dyDescent="0.25">
      <c r="A6659">
        <v>1975</v>
      </c>
      <c r="B6659">
        <v>4</v>
      </c>
      <c r="C6659" s="2">
        <v>0.27083333333333331</v>
      </c>
      <c r="D6659">
        <v>1</v>
      </c>
      <c r="E6659">
        <v>10</v>
      </c>
      <c r="F6659" t="s">
        <v>5745</v>
      </c>
      <c r="G6659" t="s">
        <v>5449</v>
      </c>
      <c r="H6659">
        <v>9</v>
      </c>
      <c r="I6659">
        <v>6</v>
      </c>
      <c r="J6659">
        <v>4.51</v>
      </c>
      <c r="K6659">
        <v>4.57</v>
      </c>
      <c r="L6659">
        <v>3.8</v>
      </c>
      <c r="M6659" t="str">
        <f t="shared" si="311"/>
        <v/>
      </c>
      <c r="N6659" s="12" t="str">
        <f t="shared" si="312"/>
        <v/>
      </c>
      <c r="O6659" t="str">
        <f t="shared" si="313"/>
        <v/>
      </c>
    </row>
    <row r="6660" spans="1:15" x14ac:dyDescent="0.25">
      <c r="A6660">
        <v>1975</v>
      </c>
      <c r="B6660">
        <v>4</v>
      </c>
      <c r="C6660" s="2">
        <v>0.24722222222222223</v>
      </c>
      <c r="D6660">
        <v>2</v>
      </c>
      <c r="E6660">
        <v>6</v>
      </c>
      <c r="F6660" t="s">
        <v>5887</v>
      </c>
      <c r="G6660" t="s">
        <v>5432</v>
      </c>
      <c r="H6660">
        <v>9</v>
      </c>
      <c r="I6660">
        <v>6</v>
      </c>
      <c r="J6660">
        <v>4.57</v>
      </c>
      <c r="K6660">
        <v>3.94</v>
      </c>
      <c r="L6660">
        <v>4.5</v>
      </c>
      <c r="M6660" t="str">
        <f t="shared" ref="M6660:M6723" si="314">IF(AND(H6660=H6659,I6660=I6659),"",$B6660)</f>
        <v/>
      </c>
      <c r="N6660" s="12" t="str">
        <f t="shared" ref="N6660:N6723" si="315">IF(NOT(ISNUMBER(M6660)),"",
IF(AND($C6660=0.625,$B6660=1),TIME(0,0,0),
(($C$3-C6660)+0.625*(B6660-1))/60))</f>
        <v/>
      </c>
      <c r="O6660" t="str">
        <f t="shared" ref="O6660:O6723" si="316">IF(N6660&lt;&gt;"",ABS(H6660-I6660),"")</f>
        <v/>
      </c>
    </row>
    <row r="6661" spans="1:15" x14ac:dyDescent="0.25">
      <c r="A6661">
        <v>1975</v>
      </c>
      <c r="B6661">
        <v>4</v>
      </c>
      <c r="C6661" s="2">
        <v>0.22361111111111109</v>
      </c>
      <c r="D6661">
        <v>3</v>
      </c>
      <c r="E6661">
        <v>5</v>
      </c>
      <c r="F6661" t="s">
        <v>5885</v>
      </c>
      <c r="G6661" t="s">
        <v>5988</v>
      </c>
      <c r="H6661">
        <v>9</v>
      </c>
      <c r="I6661">
        <v>6</v>
      </c>
      <c r="J6661">
        <v>3.94</v>
      </c>
      <c r="K6661">
        <v>6.06</v>
      </c>
      <c r="L6661">
        <v>1.1000000000000001</v>
      </c>
      <c r="M6661" t="str">
        <f t="shared" si="314"/>
        <v/>
      </c>
      <c r="N6661" s="12" t="str">
        <f t="shared" si="315"/>
        <v/>
      </c>
      <c r="O6661" t="str">
        <f t="shared" si="316"/>
        <v/>
      </c>
    </row>
    <row r="6662" spans="1:15" x14ac:dyDescent="0.25">
      <c r="A6662">
        <v>1975</v>
      </c>
      <c r="B6662">
        <v>4</v>
      </c>
      <c r="C6662" s="2">
        <v>0.19999999999999998</v>
      </c>
      <c r="D6662">
        <v>1</v>
      </c>
      <c r="E6662">
        <v>5</v>
      </c>
      <c r="F6662" t="s">
        <v>5987</v>
      </c>
      <c r="G6662" t="s">
        <v>5420</v>
      </c>
      <c r="H6662">
        <v>9</v>
      </c>
      <c r="I6662">
        <v>6</v>
      </c>
      <c r="J6662">
        <v>6.06</v>
      </c>
      <c r="K6662">
        <v>5.53</v>
      </c>
      <c r="L6662">
        <v>1.1000000000000001</v>
      </c>
      <c r="M6662" t="str">
        <f t="shared" si="314"/>
        <v/>
      </c>
      <c r="N6662" s="12" t="str">
        <f t="shared" si="315"/>
        <v/>
      </c>
      <c r="O6662" t="str">
        <f t="shared" si="316"/>
        <v/>
      </c>
    </row>
    <row r="6663" spans="1:15" x14ac:dyDescent="0.25">
      <c r="A6663">
        <v>1975</v>
      </c>
      <c r="B6663">
        <v>4</v>
      </c>
      <c r="C6663" s="2">
        <v>0.1763888888888889</v>
      </c>
      <c r="D6663">
        <v>2</v>
      </c>
      <c r="E6663">
        <v>3</v>
      </c>
      <c r="F6663" t="s">
        <v>5986</v>
      </c>
      <c r="G6663" t="s">
        <v>5434</v>
      </c>
      <c r="H6663">
        <v>9</v>
      </c>
      <c r="I6663">
        <v>6</v>
      </c>
      <c r="J6663">
        <v>5.53</v>
      </c>
      <c r="K6663">
        <v>4.49</v>
      </c>
      <c r="L6663">
        <v>1.6</v>
      </c>
      <c r="M6663" t="str">
        <f t="shared" si="314"/>
        <v/>
      </c>
      <c r="N6663" s="12" t="str">
        <f t="shared" si="315"/>
        <v/>
      </c>
      <c r="O6663" t="str">
        <f t="shared" si="316"/>
        <v/>
      </c>
    </row>
    <row r="6664" spans="1:15" x14ac:dyDescent="0.25">
      <c r="A6664">
        <v>1975</v>
      </c>
      <c r="B6664">
        <v>4</v>
      </c>
      <c r="C6664" s="2">
        <v>0.15138888888888888</v>
      </c>
      <c r="D6664">
        <v>3</v>
      </c>
      <c r="E6664">
        <v>4</v>
      </c>
      <c r="F6664" t="s">
        <v>5985</v>
      </c>
      <c r="G6664" t="s">
        <v>5984</v>
      </c>
      <c r="H6664">
        <v>16</v>
      </c>
      <c r="I6664">
        <v>6</v>
      </c>
      <c r="J6664">
        <v>4.49</v>
      </c>
      <c r="K6664">
        <v>7</v>
      </c>
      <c r="L6664">
        <v>0.1</v>
      </c>
      <c r="M6664">
        <f t="shared" si="314"/>
        <v>4</v>
      </c>
      <c r="N6664" s="12">
        <f t="shared" si="315"/>
        <v>3.9143518518518515E-2</v>
      </c>
      <c r="O6664">
        <f t="shared" si="316"/>
        <v>10</v>
      </c>
    </row>
    <row r="6665" spans="1:15" x14ac:dyDescent="0.25">
      <c r="A6665">
        <v>1975</v>
      </c>
      <c r="B6665">
        <v>4</v>
      </c>
      <c r="C6665" s="2">
        <v>0.14652777777777778</v>
      </c>
      <c r="G6665" t="s">
        <v>5983</v>
      </c>
      <c r="H6665">
        <v>16</v>
      </c>
      <c r="I6665">
        <v>6</v>
      </c>
      <c r="J6665">
        <v>0</v>
      </c>
      <c r="K6665">
        <v>1.53</v>
      </c>
      <c r="L6665">
        <v>0.4</v>
      </c>
      <c r="M6665" t="str">
        <f t="shared" si="314"/>
        <v/>
      </c>
      <c r="N6665" s="12" t="str">
        <f t="shared" si="315"/>
        <v/>
      </c>
      <c r="O6665" t="str">
        <f t="shared" si="316"/>
        <v/>
      </c>
    </row>
    <row r="6666" spans="1:15" x14ac:dyDescent="0.25">
      <c r="A6666">
        <v>1975</v>
      </c>
      <c r="B6666">
        <v>4</v>
      </c>
      <c r="C6666" s="2">
        <v>0.1388888888888889</v>
      </c>
      <c r="D6666">
        <v>1</v>
      </c>
      <c r="E6666">
        <v>10</v>
      </c>
      <c r="F6666" t="s">
        <v>5786</v>
      </c>
      <c r="G6666" t="s">
        <v>5982</v>
      </c>
      <c r="H6666">
        <v>16</v>
      </c>
      <c r="I6666">
        <v>6</v>
      </c>
      <c r="J6666">
        <v>1.53</v>
      </c>
      <c r="K6666">
        <v>-2.85</v>
      </c>
      <c r="L6666">
        <v>0</v>
      </c>
      <c r="M6666" t="str">
        <f t="shared" si="314"/>
        <v/>
      </c>
      <c r="N6666" s="12" t="str">
        <f t="shared" si="315"/>
        <v/>
      </c>
      <c r="O6666" t="str">
        <f t="shared" si="316"/>
        <v/>
      </c>
    </row>
    <row r="6667" spans="1:15" x14ac:dyDescent="0.25">
      <c r="A6667">
        <v>1975</v>
      </c>
      <c r="B6667">
        <v>4</v>
      </c>
      <c r="C6667" s="2">
        <v>0.12986111111111112</v>
      </c>
      <c r="D6667">
        <v>1</v>
      </c>
      <c r="E6667">
        <v>10</v>
      </c>
      <c r="F6667" t="s">
        <v>5981</v>
      </c>
      <c r="G6667" t="s">
        <v>5420</v>
      </c>
      <c r="H6667">
        <v>16</v>
      </c>
      <c r="I6667">
        <v>6</v>
      </c>
      <c r="J6667">
        <v>2.85</v>
      </c>
      <c r="K6667">
        <v>2.58</v>
      </c>
      <c r="L6667">
        <v>0</v>
      </c>
      <c r="M6667" t="str">
        <f t="shared" si="314"/>
        <v/>
      </c>
      <c r="N6667" s="12" t="str">
        <f t="shared" si="315"/>
        <v/>
      </c>
      <c r="O6667" t="str">
        <f t="shared" si="316"/>
        <v/>
      </c>
    </row>
    <row r="6668" spans="1:15" x14ac:dyDescent="0.25">
      <c r="A6668">
        <v>1975</v>
      </c>
      <c r="B6668">
        <v>4</v>
      </c>
      <c r="C6668" s="2">
        <v>0.10694444444444444</v>
      </c>
      <c r="D6668">
        <v>2</v>
      </c>
      <c r="E6668">
        <v>8</v>
      </c>
      <c r="F6668" t="s">
        <v>5786</v>
      </c>
      <c r="G6668" t="s">
        <v>5432</v>
      </c>
      <c r="H6668">
        <v>16</v>
      </c>
      <c r="I6668">
        <v>6</v>
      </c>
      <c r="J6668">
        <v>2.58</v>
      </c>
      <c r="K6668">
        <v>2.02</v>
      </c>
      <c r="L6668">
        <v>0</v>
      </c>
      <c r="M6668" t="str">
        <f t="shared" si="314"/>
        <v/>
      </c>
      <c r="N6668" s="12" t="str">
        <f t="shared" si="315"/>
        <v/>
      </c>
      <c r="O6668" t="str">
        <f t="shared" si="316"/>
        <v/>
      </c>
    </row>
    <row r="6669" spans="1:15" x14ac:dyDescent="0.25">
      <c r="A6669">
        <v>1975</v>
      </c>
      <c r="B6669">
        <v>4</v>
      </c>
      <c r="C6669" s="2">
        <v>8.3333333333333329E-2</v>
      </c>
      <c r="D6669">
        <v>3</v>
      </c>
      <c r="E6669">
        <v>7</v>
      </c>
      <c r="F6669" t="s">
        <v>5782</v>
      </c>
      <c r="G6669" t="s">
        <v>5980</v>
      </c>
      <c r="H6669">
        <v>16</v>
      </c>
      <c r="I6669">
        <v>6</v>
      </c>
      <c r="J6669">
        <v>2.02</v>
      </c>
      <c r="K6669">
        <v>4.04</v>
      </c>
      <c r="L6669">
        <v>0</v>
      </c>
      <c r="M6669" t="str">
        <f t="shared" si="314"/>
        <v/>
      </c>
      <c r="N6669" s="12" t="str">
        <f t="shared" si="315"/>
        <v/>
      </c>
      <c r="O6669" t="str">
        <f t="shared" si="316"/>
        <v/>
      </c>
    </row>
    <row r="6670" spans="1:15" x14ac:dyDescent="0.25">
      <c r="A6670">
        <v>1975</v>
      </c>
      <c r="B6670">
        <v>4</v>
      </c>
      <c r="C6670" s="2">
        <v>6.9444444444444434E-2</v>
      </c>
      <c r="D6670">
        <v>1</v>
      </c>
      <c r="E6670">
        <v>10</v>
      </c>
      <c r="F6670" t="s">
        <v>5806</v>
      </c>
      <c r="G6670" t="s">
        <v>5955</v>
      </c>
      <c r="H6670">
        <v>16</v>
      </c>
      <c r="I6670">
        <v>6</v>
      </c>
      <c r="J6670">
        <v>4.04</v>
      </c>
      <c r="K6670">
        <v>4.38</v>
      </c>
      <c r="L6670">
        <v>0</v>
      </c>
      <c r="M6670" t="str">
        <f t="shared" si="314"/>
        <v/>
      </c>
      <c r="N6670" s="12" t="str">
        <f t="shared" si="315"/>
        <v/>
      </c>
      <c r="O6670" t="str">
        <f t="shared" si="316"/>
        <v/>
      </c>
    </row>
    <row r="6671" spans="1:15" x14ac:dyDescent="0.25">
      <c r="A6671">
        <v>1975</v>
      </c>
      <c r="B6671">
        <v>4</v>
      </c>
      <c r="C6671" s="2">
        <v>4.7916666666666663E-2</v>
      </c>
      <c r="D6671">
        <v>2</v>
      </c>
      <c r="E6671">
        <v>4</v>
      </c>
      <c r="F6671" t="s">
        <v>5977</v>
      </c>
      <c r="G6671" t="s">
        <v>5979</v>
      </c>
      <c r="H6671">
        <v>16</v>
      </c>
      <c r="I6671">
        <v>6</v>
      </c>
      <c r="J6671">
        <v>4.38</v>
      </c>
      <c r="K6671">
        <v>2.68</v>
      </c>
      <c r="L6671">
        <v>0</v>
      </c>
      <c r="M6671" t="str">
        <f t="shared" si="314"/>
        <v/>
      </c>
      <c r="N6671" s="12" t="str">
        <f t="shared" si="315"/>
        <v/>
      </c>
      <c r="O6671" t="str">
        <f t="shared" si="316"/>
        <v/>
      </c>
    </row>
    <row r="6672" spans="1:15" x14ac:dyDescent="0.25">
      <c r="A6672">
        <v>1975</v>
      </c>
      <c r="B6672">
        <v>4</v>
      </c>
      <c r="C6672" s="2">
        <v>3.5416666666666666E-2</v>
      </c>
      <c r="D6672">
        <v>3</v>
      </c>
      <c r="E6672">
        <v>11</v>
      </c>
      <c r="F6672" t="s">
        <v>5978</v>
      </c>
      <c r="G6672" t="s">
        <v>5940</v>
      </c>
      <c r="H6672">
        <v>16</v>
      </c>
      <c r="I6672">
        <v>6</v>
      </c>
      <c r="J6672">
        <v>2.68</v>
      </c>
      <c r="K6672">
        <v>2.39</v>
      </c>
      <c r="L6672">
        <v>0</v>
      </c>
      <c r="M6672" t="str">
        <f t="shared" si="314"/>
        <v/>
      </c>
      <c r="N6672" s="12" t="str">
        <f t="shared" si="315"/>
        <v/>
      </c>
      <c r="O6672" t="str">
        <f t="shared" si="316"/>
        <v/>
      </c>
    </row>
    <row r="6673" spans="1:15" x14ac:dyDescent="0.25">
      <c r="A6673">
        <v>1975</v>
      </c>
      <c r="B6673">
        <v>4</v>
      </c>
      <c r="C6673" s="2">
        <v>2.8472222222222222E-2</v>
      </c>
      <c r="D6673">
        <v>4</v>
      </c>
      <c r="E6673">
        <v>4</v>
      </c>
      <c r="F6673" t="s">
        <v>5977</v>
      </c>
      <c r="G6673" t="s">
        <v>5976</v>
      </c>
      <c r="H6673">
        <v>16</v>
      </c>
      <c r="I6673">
        <v>6</v>
      </c>
      <c r="J6673">
        <v>2.39</v>
      </c>
      <c r="K6673">
        <v>-0.48</v>
      </c>
      <c r="L6673">
        <v>0</v>
      </c>
      <c r="M6673" t="str">
        <f t="shared" si="314"/>
        <v/>
      </c>
      <c r="N6673" s="12" t="str">
        <f t="shared" si="315"/>
        <v/>
      </c>
      <c r="O6673" t="str">
        <f t="shared" si="316"/>
        <v/>
      </c>
    </row>
    <row r="6674" spans="1:15" x14ac:dyDescent="0.25">
      <c r="A6674">
        <v>1975</v>
      </c>
      <c r="B6674">
        <v>4</v>
      </c>
      <c r="C6674" s="2">
        <v>2.5694444444444447E-2</v>
      </c>
      <c r="D6674">
        <v>1</v>
      </c>
      <c r="E6674">
        <v>10</v>
      </c>
      <c r="F6674" t="s">
        <v>5806</v>
      </c>
      <c r="G6674" t="s">
        <v>5768</v>
      </c>
      <c r="H6674">
        <v>16</v>
      </c>
      <c r="I6674">
        <v>6</v>
      </c>
      <c r="J6674">
        <v>0.48</v>
      </c>
      <c r="K6674">
        <v>-7.0000000000000007E-2</v>
      </c>
      <c r="L6674">
        <v>0</v>
      </c>
      <c r="M6674" t="str">
        <f t="shared" si="314"/>
        <v/>
      </c>
      <c r="N6674" s="12" t="str">
        <f t="shared" si="315"/>
        <v/>
      </c>
      <c r="O6674" t="str">
        <f t="shared" si="316"/>
        <v/>
      </c>
    </row>
    <row r="6675" spans="1:15" x14ac:dyDescent="0.25">
      <c r="A6675">
        <v>1975</v>
      </c>
      <c r="B6675">
        <v>4</v>
      </c>
      <c r="C6675" s="2">
        <v>2.2916666666666669E-2</v>
      </c>
      <c r="D6675">
        <v>2</v>
      </c>
      <c r="E6675">
        <v>10</v>
      </c>
      <c r="F6675" t="s">
        <v>5806</v>
      </c>
      <c r="G6675" t="s">
        <v>5975</v>
      </c>
      <c r="H6675">
        <v>16</v>
      </c>
      <c r="I6675">
        <v>6</v>
      </c>
      <c r="J6675">
        <v>-7.0000000000000007E-2</v>
      </c>
      <c r="K6675">
        <v>-1.02</v>
      </c>
      <c r="L6675">
        <v>0</v>
      </c>
      <c r="M6675" t="str">
        <f t="shared" si="314"/>
        <v/>
      </c>
      <c r="N6675" s="12" t="str">
        <f t="shared" si="315"/>
        <v/>
      </c>
      <c r="O6675" t="str">
        <f t="shared" si="316"/>
        <v/>
      </c>
    </row>
    <row r="6676" spans="1:15" x14ac:dyDescent="0.25">
      <c r="A6676">
        <v>1975</v>
      </c>
      <c r="G6676" t="s">
        <v>233</v>
      </c>
      <c r="H6676">
        <v>16</v>
      </c>
      <c r="I6676">
        <v>6</v>
      </c>
      <c r="J6676">
        <v>-1.02</v>
      </c>
      <c r="K6676">
        <v>0</v>
      </c>
      <c r="M6676" t="str">
        <f t="shared" si="314"/>
        <v/>
      </c>
      <c r="N6676" s="12" t="str">
        <f t="shared" si="315"/>
        <v/>
      </c>
      <c r="O6676" t="str">
        <f t="shared" si="316"/>
        <v/>
      </c>
    </row>
    <row r="6677" spans="1:15" x14ac:dyDescent="0.25">
      <c r="A6677">
        <v>1974</v>
      </c>
      <c r="B6677">
        <v>1</v>
      </c>
      <c r="C6677" s="2">
        <v>0.625</v>
      </c>
      <c r="G6677" t="s">
        <v>6152</v>
      </c>
      <c r="H6677">
        <v>0</v>
      </c>
      <c r="I6677">
        <v>0</v>
      </c>
      <c r="J6677">
        <v>0</v>
      </c>
      <c r="K6677">
        <v>1.47</v>
      </c>
      <c r="L6677">
        <v>72.3</v>
      </c>
      <c r="M6677">
        <f t="shared" si="314"/>
        <v>1</v>
      </c>
      <c r="N6677" s="12">
        <f t="shared" si="315"/>
        <v>0</v>
      </c>
      <c r="O6677">
        <f t="shared" si="316"/>
        <v>0</v>
      </c>
    </row>
    <row r="6678" spans="1:15" x14ac:dyDescent="0.25">
      <c r="A6678">
        <v>1974</v>
      </c>
      <c r="B6678">
        <v>1</v>
      </c>
      <c r="C6678" s="2">
        <v>0.60486111111111118</v>
      </c>
      <c r="D6678">
        <v>1</v>
      </c>
      <c r="E6678">
        <v>10</v>
      </c>
      <c r="F6678" t="s">
        <v>4857</v>
      </c>
      <c r="G6678" t="s">
        <v>6141</v>
      </c>
      <c r="H6678">
        <v>0</v>
      </c>
      <c r="I6678">
        <v>0</v>
      </c>
      <c r="J6678">
        <v>1.47</v>
      </c>
      <c r="K6678">
        <v>1.46</v>
      </c>
      <c r="L6678">
        <v>72.2</v>
      </c>
      <c r="M6678" t="str">
        <f t="shared" si="314"/>
        <v/>
      </c>
      <c r="N6678" s="12" t="str">
        <f t="shared" si="315"/>
        <v/>
      </c>
      <c r="O6678" t="str">
        <f t="shared" si="316"/>
        <v/>
      </c>
    </row>
    <row r="6679" spans="1:15" x14ac:dyDescent="0.25">
      <c r="A6679">
        <v>1974</v>
      </c>
      <c r="B6679">
        <v>1</v>
      </c>
      <c r="C6679" s="2">
        <v>0.58472222222222225</v>
      </c>
      <c r="D6679">
        <v>2</v>
      </c>
      <c r="E6679">
        <v>6</v>
      </c>
      <c r="F6679" t="s">
        <v>4832</v>
      </c>
      <c r="G6679" t="s">
        <v>6062</v>
      </c>
      <c r="H6679">
        <v>0</v>
      </c>
      <c r="I6679">
        <v>0</v>
      </c>
      <c r="J6679">
        <v>1.46</v>
      </c>
      <c r="K6679">
        <v>1.02</v>
      </c>
      <c r="L6679">
        <v>71.099999999999994</v>
      </c>
      <c r="M6679" t="str">
        <f t="shared" si="314"/>
        <v/>
      </c>
      <c r="N6679" s="12" t="str">
        <f t="shared" si="315"/>
        <v/>
      </c>
      <c r="O6679" t="str">
        <f t="shared" si="316"/>
        <v/>
      </c>
    </row>
    <row r="6680" spans="1:15" x14ac:dyDescent="0.25">
      <c r="A6680">
        <v>1974</v>
      </c>
      <c r="B6680">
        <v>1</v>
      </c>
      <c r="C6680" s="2">
        <v>0.56458333333333333</v>
      </c>
      <c r="D6680">
        <v>3</v>
      </c>
      <c r="E6680">
        <v>4</v>
      </c>
      <c r="F6680" t="s">
        <v>4784</v>
      </c>
      <c r="G6680" t="s">
        <v>6151</v>
      </c>
      <c r="H6680">
        <v>0</v>
      </c>
      <c r="I6680">
        <v>0</v>
      </c>
      <c r="J6680">
        <v>1.02</v>
      </c>
      <c r="K6680">
        <v>2.72</v>
      </c>
      <c r="L6680">
        <v>75.2</v>
      </c>
      <c r="M6680" t="str">
        <f t="shared" si="314"/>
        <v/>
      </c>
      <c r="N6680" s="12" t="str">
        <f t="shared" si="315"/>
        <v/>
      </c>
      <c r="O6680" t="str">
        <f t="shared" si="316"/>
        <v/>
      </c>
    </row>
    <row r="6681" spans="1:15" x14ac:dyDescent="0.25">
      <c r="A6681">
        <v>1974</v>
      </c>
      <c r="B6681">
        <v>1</v>
      </c>
      <c r="C6681" s="2">
        <v>0.5444444444444444</v>
      </c>
      <c r="D6681">
        <v>1</v>
      </c>
      <c r="E6681">
        <v>10</v>
      </c>
      <c r="F6681" t="s">
        <v>6007</v>
      </c>
      <c r="G6681" t="s">
        <v>6150</v>
      </c>
      <c r="H6681">
        <v>0</v>
      </c>
      <c r="I6681">
        <v>0</v>
      </c>
      <c r="J6681">
        <v>2.72</v>
      </c>
      <c r="K6681">
        <v>2.1800000000000002</v>
      </c>
      <c r="L6681">
        <v>73.900000000000006</v>
      </c>
      <c r="M6681" t="str">
        <f t="shared" si="314"/>
        <v/>
      </c>
      <c r="N6681" s="12" t="str">
        <f t="shared" si="315"/>
        <v/>
      </c>
      <c r="O6681" t="str">
        <f t="shared" si="316"/>
        <v/>
      </c>
    </row>
    <row r="6682" spans="1:15" x14ac:dyDescent="0.25">
      <c r="A6682">
        <v>1974</v>
      </c>
      <c r="B6682">
        <v>1</v>
      </c>
      <c r="C6682" s="2">
        <v>0.52430555555555558</v>
      </c>
      <c r="D6682">
        <v>2</v>
      </c>
      <c r="E6682">
        <v>10</v>
      </c>
      <c r="F6682" t="s">
        <v>6007</v>
      </c>
      <c r="G6682" t="s">
        <v>6149</v>
      </c>
      <c r="H6682">
        <v>0</v>
      </c>
      <c r="I6682">
        <v>0</v>
      </c>
      <c r="J6682">
        <v>2.1800000000000002</v>
      </c>
      <c r="K6682">
        <v>3.78</v>
      </c>
      <c r="L6682">
        <v>77.599999999999994</v>
      </c>
      <c r="M6682" t="str">
        <f t="shared" si="314"/>
        <v/>
      </c>
      <c r="N6682" s="12" t="str">
        <f t="shared" si="315"/>
        <v/>
      </c>
      <c r="O6682" t="str">
        <f t="shared" si="316"/>
        <v/>
      </c>
    </row>
    <row r="6683" spans="1:15" x14ac:dyDescent="0.25">
      <c r="A6683">
        <v>1974</v>
      </c>
      <c r="B6683">
        <v>1</v>
      </c>
      <c r="C6683" s="2">
        <v>0.50416666666666665</v>
      </c>
      <c r="D6683">
        <v>1</v>
      </c>
      <c r="E6683">
        <v>10</v>
      </c>
      <c r="F6683" t="s">
        <v>5762</v>
      </c>
      <c r="G6683" t="s">
        <v>6148</v>
      </c>
      <c r="H6683">
        <v>0</v>
      </c>
      <c r="I6683">
        <v>0</v>
      </c>
      <c r="J6683">
        <v>3.78</v>
      </c>
      <c r="K6683">
        <v>4.04</v>
      </c>
      <c r="L6683">
        <v>78.2</v>
      </c>
      <c r="M6683" t="str">
        <f t="shared" si="314"/>
        <v/>
      </c>
      <c r="N6683" s="12" t="str">
        <f t="shared" si="315"/>
        <v/>
      </c>
      <c r="O6683" t="str">
        <f t="shared" si="316"/>
        <v/>
      </c>
    </row>
    <row r="6684" spans="1:15" x14ac:dyDescent="0.25">
      <c r="A6684">
        <v>1974</v>
      </c>
      <c r="B6684">
        <v>1</v>
      </c>
      <c r="C6684" s="2">
        <v>0.48402777777777778</v>
      </c>
      <c r="D6684">
        <v>2</v>
      </c>
      <c r="E6684">
        <v>4</v>
      </c>
      <c r="F6684" t="s">
        <v>6048</v>
      </c>
      <c r="G6684" t="s">
        <v>6067</v>
      </c>
      <c r="H6684">
        <v>0</v>
      </c>
      <c r="I6684">
        <v>0</v>
      </c>
      <c r="J6684">
        <v>4.04</v>
      </c>
      <c r="K6684">
        <v>4.51</v>
      </c>
      <c r="L6684">
        <v>79.2</v>
      </c>
      <c r="M6684" t="str">
        <f t="shared" si="314"/>
        <v/>
      </c>
      <c r="N6684" s="12" t="str">
        <f t="shared" si="315"/>
        <v/>
      </c>
      <c r="O6684" t="str">
        <f t="shared" si="316"/>
        <v/>
      </c>
    </row>
    <row r="6685" spans="1:15" x14ac:dyDescent="0.25">
      <c r="A6685">
        <v>1974</v>
      </c>
      <c r="B6685">
        <v>1</v>
      </c>
      <c r="C6685" s="2">
        <v>0.46388888888888885</v>
      </c>
      <c r="D6685">
        <v>1</v>
      </c>
      <c r="E6685">
        <v>10</v>
      </c>
      <c r="F6685" t="s">
        <v>5745</v>
      </c>
      <c r="G6685" t="s">
        <v>6138</v>
      </c>
      <c r="H6685">
        <v>0</v>
      </c>
      <c r="I6685">
        <v>0</v>
      </c>
      <c r="J6685">
        <v>4.51</v>
      </c>
      <c r="K6685">
        <v>5.35</v>
      </c>
      <c r="L6685">
        <v>81</v>
      </c>
      <c r="M6685" t="str">
        <f t="shared" si="314"/>
        <v/>
      </c>
      <c r="N6685" s="12" t="str">
        <f t="shared" si="315"/>
        <v/>
      </c>
      <c r="O6685" t="str">
        <f t="shared" si="316"/>
        <v/>
      </c>
    </row>
    <row r="6686" spans="1:15" x14ac:dyDescent="0.25">
      <c r="A6686">
        <v>1974</v>
      </c>
      <c r="B6686">
        <v>1</v>
      </c>
      <c r="C6686" s="2">
        <v>0.44375000000000003</v>
      </c>
      <c r="D6686">
        <v>2</v>
      </c>
      <c r="E6686">
        <v>2</v>
      </c>
      <c r="F6686" t="s">
        <v>5866</v>
      </c>
      <c r="G6686" t="s">
        <v>6094</v>
      </c>
      <c r="H6686">
        <v>0</v>
      </c>
      <c r="I6686">
        <v>0</v>
      </c>
      <c r="J6686">
        <v>5.35</v>
      </c>
      <c r="K6686">
        <v>6.06</v>
      </c>
      <c r="L6686">
        <v>82.4</v>
      </c>
      <c r="M6686" t="str">
        <f t="shared" si="314"/>
        <v/>
      </c>
      <c r="N6686" s="12" t="str">
        <f t="shared" si="315"/>
        <v/>
      </c>
      <c r="O6686" t="str">
        <f t="shared" si="316"/>
        <v/>
      </c>
    </row>
    <row r="6687" spans="1:15" x14ac:dyDescent="0.25">
      <c r="A6687">
        <v>1974</v>
      </c>
      <c r="B6687">
        <v>1</v>
      </c>
      <c r="C6687" s="2">
        <v>0.4236111111111111</v>
      </c>
      <c r="D6687">
        <v>1</v>
      </c>
      <c r="E6687">
        <v>5</v>
      </c>
      <c r="F6687" t="s">
        <v>5987</v>
      </c>
      <c r="G6687" t="s">
        <v>6147</v>
      </c>
      <c r="H6687">
        <v>0</v>
      </c>
      <c r="I6687">
        <v>7</v>
      </c>
      <c r="J6687">
        <v>6.06</v>
      </c>
      <c r="K6687">
        <v>7</v>
      </c>
      <c r="L6687">
        <v>84.3</v>
      </c>
      <c r="M6687">
        <f t="shared" si="314"/>
        <v>1</v>
      </c>
      <c r="N6687" s="12">
        <f t="shared" si="315"/>
        <v>3.3564814814814816E-3</v>
      </c>
      <c r="O6687">
        <f t="shared" si="316"/>
        <v>7</v>
      </c>
    </row>
    <row r="6688" spans="1:15" x14ac:dyDescent="0.25">
      <c r="A6688">
        <v>1974</v>
      </c>
      <c r="B6688">
        <v>1</v>
      </c>
      <c r="C6688" s="2">
        <v>0.3979166666666667</v>
      </c>
      <c r="G6688" t="s">
        <v>6146</v>
      </c>
      <c r="H6688">
        <v>0</v>
      </c>
      <c r="I6688">
        <v>7</v>
      </c>
      <c r="J6688">
        <v>0</v>
      </c>
      <c r="K6688">
        <v>-0.28000000000000003</v>
      </c>
      <c r="L6688">
        <v>84.8</v>
      </c>
      <c r="M6688" t="str">
        <f t="shared" si="314"/>
        <v/>
      </c>
      <c r="N6688" s="12" t="str">
        <f t="shared" si="315"/>
        <v/>
      </c>
      <c r="O6688" t="str">
        <f t="shared" si="316"/>
        <v/>
      </c>
    </row>
    <row r="6689" spans="1:15" x14ac:dyDescent="0.25">
      <c r="A6689">
        <v>1974</v>
      </c>
      <c r="B6689">
        <v>1</v>
      </c>
      <c r="C6689" s="2">
        <v>0.3756944444444445</v>
      </c>
      <c r="D6689">
        <v>1</v>
      </c>
      <c r="E6689">
        <v>10</v>
      </c>
      <c r="F6689" t="s">
        <v>5748</v>
      </c>
      <c r="G6689" t="s">
        <v>5814</v>
      </c>
      <c r="H6689">
        <v>0</v>
      </c>
      <c r="I6689">
        <v>7</v>
      </c>
      <c r="J6689">
        <v>-0.28000000000000003</v>
      </c>
      <c r="K6689">
        <v>-0.04</v>
      </c>
      <c r="L6689">
        <v>84.4</v>
      </c>
      <c r="M6689" t="str">
        <f t="shared" si="314"/>
        <v/>
      </c>
      <c r="N6689" s="12" t="str">
        <f t="shared" si="315"/>
        <v/>
      </c>
      <c r="O6689" t="str">
        <f t="shared" si="316"/>
        <v/>
      </c>
    </row>
    <row r="6690" spans="1:15" x14ac:dyDescent="0.25">
      <c r="A6690">
        <v>1974</v>
      </c>
      <c r="B6690">
        <v>1</v>
      </c>
      <c r="C6690" s="2">
        <v>0.35347222222222219</v>
      </c>
      <c r="D6690">
        <v>2</v>
      </c>
      <c r="E6690">
        <v>5</v>
      </c>
      <c r="F6690" t="s">
        <v>6002</v>
      </c>
      <c r="G6690" t="s">
        <v>5758</v>
      </c>
      <c r="H6690">
        <v>0</v>
      </c>
      <c r="I6690">
        <v>7</v>
      </c>
      <c r="J6690">
        <v>-0.04</v>
      </c>
      <c r="K6690">
        <v>-0.8</v>
      </c>
      <c r="L6690">
        <v>85.8</v>
      </c>
      <c r="M6690" t="str">
        <f t="shared" si="314"/>
        <v/>
      </c>
      <c r="N6690" s="12" t="str">
        <f t="shared" si="315"/>
        <v/>
      </c>
      <c r="O6690" t="str">
        <f t="shared" si="316"/>
        <v/>
      </c>
    </row>
    <row r="6691" spans="1:15" x14ac:dyDescent="0.25">
      <c r="A6691">
        <v>1974</v>
      </c>
      <c r="B6691">
        <v>1</v>
      </c>
      <c r="C6691" s="2">
        <v>0.33124999999999999</v>
      </c>
      <c r="D6691">
        <v>3</v>
      </c>
      <c r="E6691">
        <v>5</v>
      </c>
      <c r="F6691" t="s">
        <v>6002</v>
      </c>
      <c r="G6691" t="s">
        <v>6145</v>
      </c>
      <c r="H6691">
        <v>0</v>
      </c>
      <c r="I6691">
        <v>7</v>
      </c>
      <c r="J6691">
        <v>-0.8</v>
      </c>
      <c r="K6691">
        <v>-1.83</v>
      </c>
      <c r="L6691">
        <v>87.5</v>
      </c>
      <c r="M6691" t="str">
        <f t="shared" si="314"/>
        <v/>
      </c>
      <c r="N6691" s="12" t="str">
        <f t="shared" si="315"/>
        <v/>
      </c>
      <c r="O6691" t="str">
        <f t="shared" si="316"/>
        <v/>
      </c>
    </row>
    <row r="6692" spans="1:15" x14ac:dyDescent="0.25">
      <c r="A6692">
        <v>1974</v>
      </c>
      <c r="B6692">
        <v>1</v>
      </c>
      <c r="C6692" s="2">
        <v>0.30902777777777779</v>
      </c>
      <c r="D6692">
        <v>4</v>
      </c>
      <c r="E6692">
        <v>1</v>
      </c>
      <c r="F6692" t="s">
        <v>5806</v>
      </c>
      <c r="G6692" t="s">
        <v>6144</v>
      </c>
      <c r="H6692">
        <v>0</v>
      </c>
      <c r="I6692">
        <v>7</v>
      </c>
      <c r="J6692">
        <v>-1.83</v>
      </c>
      <c r="K6692">
        <v>-1.86</v>
      </c>
      <c r="L6692">
        <v>87.6</v>
      </c>
      <c r="M6692" t="str">
        <f t="shared" si="314"/>
        <v/>
      </c>
      <c r="N6692" s="12" t="str">
        <f t="shared" si="315"/>
        <v/>
      </c>
      <c r="O6692" t="str">
        <f t="shared" si="316"/>
        <v/>
      </c>
    </row>
    <row r="6693" spans="1:15" x14ac:dyDescent="0.25">
      <c r="A6693">
        <v>1974</v>
      </c>
      <c r="B6693">
        <v>1</v>
      </c>
      <c r="C6693" s="2">
        <v>0.28680555555555554</v>
      </c>
      <c r="D6693">
        <v>1</v>
      </c>
      <c r="E6693">
        <v>10</v>
      </c>
      <c r="F6693" t="s">
        <v>4784</v>
      </c>
      <c r="G6693" t="s">
        <v>6143</v>
      </c>
      <c r="H6693">
        <v>0</v>
      </c>
      <c r="I6693">
        <v>7</v>
      </c>
      <c r="J6693">
        <v>1.86</v>
      </c>
      <c r="K6693">
        <v>1.99</v>
      </c>
      <c r="L6693">
        <v>87.8</v>
      </c>
      <c r="M6693" t="str">
        <f t="shared" si="314"/>
        <v/>
      </c>
      <c r="N6693" s="12" t="str">
        <f t="shared" si="315"/>
        <v/>
      </c>
      <c r="O6693" t="str">
        <f t="shared" si="316"/>
        <v/>
      </c>
    </row>
    <row r="6694" spans="1:15" x14ac:dyDescent="0.25">
      <c r="A6694">
        <v>1974</v>
      </c>
      <c r="B6694">
        <v>1</v>
      </c>
      <c r="C6694" s="2">
        <v>0.26458333333333334</v>
      </c>
      <c r="D6694">
        <v>2</v>
      </c>
      <c r="E6694">
        <v>5</v>
      </c>
      <c r="F6694" t="s">
        <v>4907</v>
      </c>
      <c r="G6694" t="s">
        <v>6142</v>
      </c>
      <c r="H6694">
        <v>0</v>
      </c>
      <c r="I6694">
        <v>7</v>
      </c>
      <c r="J6694">
        <v>1.99</v>
      </c>
      <c r="K6694">
        <v>2.72</v>
      </c>
      <c r="L6694">
        <v>89</v>
      </c>
      <c r="M6694" t="str">
        <f t="shared" si="314"/>
        <v/>
      </c>
      <c r="N6694" s="12" t="str">
        <f t="shared" si="315"/>
        <v/>
      </c>
      <c r="O6694" t="str">
        <f t="shared" si="316"/>
        <v/>
      </c>
    </row>
    <row r="6695" spans="1:15" x14ac:dyDescent="0.25">
      <c r="A6695">
        <v>1974</v>
      </c>
      <c r="B6695">
        <v>1</v>
      </c>
      <c r="C6695" s="2">
        <v>0.24236111111111111</v>
      </c>
      <c r="D6695">
        <v>1</v>
      </c>
      <c r="E6695">
        <v>10</v>
      </c>
      <c r="F6695" t="s">
        <v>6007</v>
      </c>
      <c r="G6695" t="s">
        <v>6141</v>
      </c>
      <c r="H6695">
        <v>0</v>
      </c>
      <c r="I6695">
        <v>7</v>
      </c>
      <c r="J6695">
        <v>2.72</v>
      </c>
      <c r="K6695">
        <v>2.72</v>
      </c>
      <c r="L6695">
        <v>89</v>
      </c>
      <c r="M6695" t="str">
        <f t="shared" si="314"/>
        <v/>
      </c>
      <c r="N6695" s="12" t="str">
        <f t="shared" si="315"/>
        <v/>
      </c>
      <c r="O6695" t="str">
        <f t="shared" si="316"/>
        <v/>
      </c>
    </row>
    <row r="6696" spans="1:15" x14ac:dyDescent="0.25">
      <c r="A6696">
        <v>1974</v>
      </c>
      <c r="B6696">
        <v>1</v>
      </c>
      <c r="C6696" s="2">
        <v>0.22013888888888888</v>
      </c>
      <c r="D6696">
        <v>2</v>
      </c>
      <c r="E6696">
        <v>6</v>
      </c>
      <c r="F6696" t="s">
        <v>5786</v>
      </c>
      <c r="G6696" t="s">
        <v>6138</v>
      </c>
      <c r="H6696">
        <v>0</v>
      </c>
      <c r="I6696">
        <v>7</v>
      </c>
      <c r="J6696">
        <v>2.72</v>
      </c>
      <c r="K6696">
        <v>3.51</v>
      </c>
      <c r="L6696">
        <v>90.2</v>
      </c>
      <c r="M6696" t="str">
        <f t="shared" si="314"/>
        <v/>
      </c>
      <c r="N6696" s="12" t="str">
        <f t="shared" si="315"/>
        <v/>
      </c>
      <c r="O6696" t="str">
        <f t="shared" si="316"/>
        <v/>
      </c>
    </row>
    <row r="6697" spans="1:15" x14ac:dyDescent="0.25">
      <c r="A6697">
        <v>1974</v>
      </c>
      <c r="B6697">
        <v>1</v>
      </c>
      <c r="C6697" s="2">
        <v>0.19791666666666666</v>
      </c>
      <c r="D6697">
        <v>1</v>
      </c>
      <c r="E6697">
        <v>10</v>
      </c>
      <c r="F6697" t="s">
        <v>5756</v>
      </c>
      <c r="G6697" t="s">
        <v>6140</v>
      </c>
      <c r="H6697">
        <v>0</v>
      </c>
      <c r="I6697">
        <v>7</v>
      </c>
      <c r="J6697">
        <v>3.51</v>
      </c>
      <c r="K6697">
        <v>2.56</v>
      </c>
      <c r="L6697">
        <v>88.9</v>
      </c>
      <c r="M6697" t="str">
        <f t="shared" si="314"/>
        <v/>
      </c>
      <c r="N6697" s="12" t="str">
        <f t="shared" si="315"/>
        <v/>
      </c>
      <c r="O6697" t="str">
        <f t="shared" si="316"/>
        <v/>
      </c>
    </row>
    <row r="6698" spans="1:15" x14ac:dyDescent="0.25">
      <c r="A6698">
        <v>1974</v>
      </c>
      <c r="B6698">
        <v>1</v>
      </c>
      <c r="C6698" s="2">
        <v>0.17569444444444446</v>
      </c>
      <c r="D6698">
        <v>2</v>
      </c>
      <c r="E6698">
        <v>13</v>
      </c>
      <c r="F6698" t="s">
        <v>5875</v>
      </c>
      <c r="G6698" t="s">
        <v>6139</v>
      </c>
      <c r="H6698">
        <v>0</v>
      </c>
      <c r="I6698">
        <v>7</v>
      </c>
      <c r="J6698">
        <v>2.56</v>
      </c>
      <c r="K6698">
        <v>3.47</v>
      </c>
      <c r="L6698">
        <v>90.3</v>
      </c>
      <c r="M6698" t="str">
        <f t="shared" si="314"/>
        <v/>
      </c>
      <c r="N6698" s="12" t="str">
        <f t="shared" si="315"/>
        <v/>
      </c>
      <c r="O6698" t="str">
        <f t="shared" si="316"/>
        <v/>
      </c>
    </row>
    <row r="6699" spans="1:15" x14ac:dyDescent="0.25">
      <c r="A6699">
        <v>1974</v>
      </c>
      <c r="B6699">
        <v>1</v>
      </c>
      <c r="C6699" s="2">
        <v>0.15347222222222223</v>
      </c>
      <c r="D6699">
        <v>3</v>
      </c>
      <c r="E6699">
        <v>1</v>
      </c>
      <c r="F6699" t="s">
        <v>5754</v>
      </c>
      <c r="G6699" t="s">
        <v>6138</v>
      </c>
      <c r="H6699">
        <v>0</v>
      </c>
      <c r="I6699">
        <v>7</v>
      </c>
      <c r="J6699">
        <v>3.47</v>
      </c>
      <c r="K6699">
        <v>4.6500000000000004</v>
      </c>
      <c r="L6699">
        <v>91.9</v>
      </c>
      <c r="M6699" t="str">
        <f t="shared" si="314"/>
        <v/>
      </c>
      <c r="N6699" s="12" t="str">
        <f t="shared" si="315"/>
        <v/>
      </c>
      <c r="O6699" t="str">
        <f t="shared" si="316"/>
        <v/>
      </c>
    </row>
    <row r="6700" spans="1:15" x14ac:dyDescent="0.25">
      <c r="A6700">
        <v>1974</v>
      </c>
      <c r="B6700">
        <v>1</v>
      </c>
      <c r="C6700" s="2">
        <v>0.13125000000000001</v>
      </c>
      <c r="D6700">
        <v>1</v>
      </c>
      <c r="E6700">
        <v>10</v>
      </c>
      <c r="F6700" t="s">
        <v>5748</v>
      </c>
      <c r="G6700" t="s">
        <v>6137</v>
      </c>
      <c r="H6700">
        <v>0</v>
      </c>
      <c r="I6700">
        <v>7</v>
      </c>
      <c r="J6700">
        <v>4.6500000000000004</v>
      </c>
      <c r="K6700">
        <v>6.97</v>
      </c>
      <c r="L6700">
        <v>94.4</v>
      </c>
      <c r="M6700" t="str">
        <f t="shared" si="314"/>
        <v/>
      </c>
      <c r="N6700" s="12" t="str">
        <f t="shared" si="315"/>
        <v/>
      </c>
      <c r="O6700" t="str">
        <f t="shared" si="316"/>
        <v/>
      </c>
    </row>
    <row r="6701" spans="1:15" x14ac:dyDescent="0.25">
      <c r="A6701">
        <v>1974</v>
      </c>
      <c r="B6701">
        <v>1</v>
      </c>
      <c r="C6701" s="2">
        <v>0.10902777777777778</v>
      </c>
      <c r="D6701">
        <v>1</v>
      </c>
      <c r="E6701">
        <v>1</v>
      </c>
      <c r="F6701" t="s">
        <v>5840</v>
      </c>
      <c r="G6701" t="s">
        <v>6136</v>
      </c>
      <c r="H6701">
        <v>0</v>
      </c>
      <c r="I6701">
        <v>7</v>
      </c>
      <c r="J6701">
        <v>6.97</v>
      </c>
      <c r="K6701">
        <v>5.91</v>
      </c>
      <c r="L6701">
        <v>93.4</v>
      </c>
      <c r="M6701" t="str">
        <f t="shared" si="314"/>
        <v/>
      </c>
      <c r="N6701" s="12" t="str">
        <f t="shared" si="315"/>
        <v/>
      </c>
      <c r="O6701" t="str">
        <f t="shared" si="316"/>
        <v/>
      </c>
    </row>
    <row r="6702" spans="1:15" x14ac:dyDescent="0.25">
      <c r="A6702">
        <v>1974</v>
      </c>
      <c r="B6702">
        <v>1</v>
      </c>
      <c r="C6702" s="2">
        <v>8.6805555555555566E-2</v>
      </c>
      <c r="D6702">
        <v>2</v>
      </c>
      <c r="E6702">
        <v>1</v>
      </c>
      <c r="F6702" t="s">
        <v>5840</v>
      </c>
      <c r="G6702" t="s">
        <v>6135</v>
      </c>
      <c r="H6702">
        <v>0</v>
      </c>
      <c r="I6702">
        <v>14</v>
      </c>
      <c r="J6702">
        <v>5.91</v>
      </c>
      <c r="K6702">
        <v>7</v>
      </c>
      <c r="L6702">
        <v>94.5</v>
      </c>
      <c r="M6702">
        <f t="shared" si="314"/>
        <v>1</v>
      </c>
      <c r="N6702" s="12">
        <f t="shared" si="315"/>
        <v>8.9699074074074073E-3</v>
      </c>
      <c r="O6702">
        <f t="shared" si="316"/>
        <v>14</v>
      </c>
    </row>
    <row r="6703" spans="1:15" x14ac:dyDescent="0.25">
      <c r="A6703">
        <v>1974</v>
      </c>
      <c r="B6703">
        <v>1</v>
      </c>
      <c r="C6703" s="2">
        <v>5.6944444444444443E-2</v>
      </c>
      <c r="G6703" t="s">
        <v>6134</v>
      </c>
      <c r="H6703">
        <v>0</v>
      </c>
      <c r="I6703">
        <v>14</v>
      </c>
      <c r="J6703">
        <v>0</v>
      </c>
      <c r="K6703">
        <v>-0.37</v>
      </c>
      <c r="L6703">
        <v>94.9</v>
      </c>
      <c r="M6703" t="str">
        <f t="shared" si="314"/>
        <v/>
      </c>
      <c r="N6703" s="12" t="str">
        <f t="shared" si="315"/>
        <v/>
      </c>
      <c r="O6703" t="str">
        <f t="shared" si="316"/>
        <v/>
      </c>
    </row>
    <row r="6704" spans="1:15" x14ac:dyDescent="0.25">
      <c r="A6704">
        <v>1974</v>
      </c>
      <c r="B6704">
        <v>1</v>
      </c>
      <c r="C6704" s="2">
        <v>4.3055555555555562E-2</v>
      </c>
      <c r="D6704">
        <v>1</v>
      </c>
      <c r="E6704">
        <v>10</v>
      </c>
      <c r="F6704" t="s">
        <v>5885</v>
      </c>
      <c r="G6704" t="s">
        <v>5837</v>
      </c>
      <c r="H6704">
        <v>0</v>
      </c>
      <c r="I6704">
        <v>14</v>
      </c>
      <c r="J6704">
        <v>-0.37</v>
      </c>
      <c r="K6704">
        <v>-0.3</v>
      </c>
      <c r="L6704">
        <v>94.9</v>
      </c>
      <c r="M6704" t="str">
        <f t="shared" si="314"/>
        <v/>
      </c>
      <c r="N6704" s="12" t="str">
        <f t="shared" si="315"/>
        <v/>
      </c>
      <c r="O6704" t="str">
        <f t="shared" si="316"/>
        <v/>
      </c>
    </row>
    <row r="6705" spans="1:15" x14ac:dyDescent="0.25">
      <c r="A6705">
        <v>1974</v>
      </c>
      <c r="B6705">
        <v>1</v>
      </c>
      <c r="C6705" s="2">
        <v>2.9166666666666664E-2</v>
      </c>
      <c r="D6705">
        <v>2</v>
      </c>
      <c r="E6705">
        <v>5</v>
      </c>
      <c r="F6705" t="s">
        <v>5745</v>
      </c>
      <c r="G6705" t="s">
        <v>6075</v>
      </c>
      <c r="H6705">
        <v>0</v>
      </c>
      <c r="I6705">
        <v>14</v>
      </c>
      <c r="J6705">
        <v>-0.3</v>
      </c>
      <c r="K6705">
        <v>-0.6</v>
      </c>
      <c r="L6705">
        <v>95.2</v>
      </c>
      <c r="M6705" t="str">
        <f t="shared" si="314"/>
        <v/>
      </c>
      <c r="N6705" s="12" t="str">
        <f t="shared" si="315"/>
        <v/>
      </c>
      <c r="O6705" t="str">
        <f t="shared" si="316"/>
        <v/>
      </c>
    </row>
    <row r="6706" spans="1:15" x14ac:dyDescent="0.25">
      <c r="A6706">
        <v>1974</v>
      </c>
      <c r="B6706">
        <v>1</v>
      </c>
      <c r="C6706" s="2">
        <v>1.5277777777777777E-2</v>
      </c>
      <c r="D6706">
        <v>3</v>
      </c>
      <c r="E6706">
        <v>3</v>
      </c>
      <c r="F6706" t="s">
        <v>5842</v>
      </c>
      <c r="G6706" t="s">
        <v>6133</v>
      </c>
      <c r="H6706">
        <v>0</v>
      </c>
      <c r="I6706">
        <v>14</v>
      </c>
      <c r="J6706">
        <v>-0.6</v>
      </c>
      <c r="K6706">
        <v>0.74</v>
      </c>
      <c r="L6706">
        <v>94</v>
      </c>
      <c r="M6706" t="str">
        <f t="shared" si="314"/>
        <v/>
      </c>
      <c r="N6706" s="12" t="str">
        <f t="shared" si="315"/>
        <v/>
      </c>
      <c r="O6706" t="str">
        <f t="shared" si="316"/>
        <v/>
      </c>
    </row>
    <row r="6707" spans="1:15" x14ac:dyDescent="0.25">
      <c r="A6707">
        <v>1974</v>
      </c>
      <c r="B6707">
        <v>2</v>
      </c>
      <c r="C6707" s="2">
        <v>0.625</v>
      </c>
      <c r="D6707">
        <v>1</v>
      </c>
      <c r="E6707">
        <v>10</v>
      </c>
      <c r="F6707" t="s">
        <v>5762</v>
      </c>
      <c r="G6707" t="s">
        <v>5814</v>
      </c>
      <c r="H6707">
        <v>0</v>
      </c>
      <c r="I6707">
        <v>14</v>
      </c>
      <c r="J6707">
        <v>0.74</v>
      </c>
      <c r="K6707">
        <v>0.87</v>
      </c>
      <c r="L6707">
        <v>93.9</v>
      </c>
      <c r="M6707" t="str">
        <f t="shared" si="314"/>
        <v/>
      </c>
      <c r="N6707" s="12" t="str">
        <f t="shared" si="315"/>
        <v/>
      </c>
      <c r="O6707" t="str">
        <f t="shared" si="316"/>
        <v/>
      </c>
    </row>
    <row r="6708" spans="1:15" x14ac:dyDescent="0.25">
      <c r="A6708">
        <v>1974</v>
      </c>
      <c r="B6708">
        <v>2</v>
      </c>
      <c r="C6708" s="2">
        <v>0.60486111111111118</v>
      </c>
      <c r="D6708">
        <v>2</v>
      </c>
      <c r="E6708">
        <v>5</v>
      </c>
      <c r="F6708" t="s">
        <v>5760</v>
      </c>
      <c r="G6708" t="s">
        <v>6132</v>
      </c>
      <c r="H6708">
        <v>0</v>
      </c>
      <c r="I6708">
        <v>14</v>
      </c>
      <c r="J6708">
        <v>0.87</v>
      </c>
      <c r="K6708">
        <v>0.7</v>
      </c>
      <c r="L6708">
        <v>94.1</v>
      </c>
      <c r="M6708" t="str">
        <f t="shared" si="314"/>
        <v/>
      </c>
      <c r="N6708" s="12" t="str">
        <f t="shared" si="315"/>
        <v/>
      </c>
      <c r="O6708" t="str">
        <f t="shared" si="316"/>
        <v/>
      </c>
    </row>
    <row r="6709" spans="1:15" x14ac:dyDescent="0.25">
      <c r="A6709">
        <v>1974</v>
      </c>
      <c r="B6709">
        <v>2</v>
      </c>
      <c r="C6709" s="2">
        <v>0.58472222222222225</v>
      </c>
      <c r="D6709">
        <v>3</v>
      </c>
      <c r="E6709">
        <v>1</v>
      </c>
      <c r="F6709" t="s">
        <v>5757</v>
      </c>
      <c r="G6709" t="s">
        <v>6131</v>
      </c>
      <c r="H6709">
        <v>0</v>
      </c>
      <c r="I6709">
        <v>14</v>
      </c>
      <c r="J6709">
        <v>0.7</v>
      </c>
      <c r="K6709">
        <v>-0.98</v>
      </c>
      <c r="L6709">
        <v>95.7</v>
      </c>
      <c r="M6709" t="str">
        <f t="shared" si="314"/>
        <v/>
      </c>
      <c r="N6709" s="12" t="str">
        <f t="shared" si="315"/>
        <v/>
      </c>
      <c r="O6709" t="str">
        <f t="shared" si="316"/>
        <v/>
      </c>
    </row>
    <row r="6710" spans="1:15" x14ac:dyDescent="0.25">
      <c r="A6710">
        <v>1974</v>
      </c>
      <c r="B6710">
        <v>2</v>
      </c>
      <c r="C6710" s="2">
        <v>0.56458333333333333</v>
      </c>
      <c r="D6710">
        <v>4</v>
      </c>
      <c r="E6710">
        <v>1</v>
      </c>
      <c r="F6710" t="s">
        <v>5757</v>
      </c>
      <c r="G6710" t="s">
        <v>6009</v>
      </c>
      <c r="H6710">
        <v>0</v>
      </c>
      <c r="I6710">
        <v>14</v>
      </c>
      <c r="J6710">
        <v>-0.98</v>
      </c>
      <c r="K6710">
        <v>-0.87</v>
      </c>
      <c r="L6710">
        <v>95.6</v>
      </c>
      <c r="M6710" t="str">
        <f t="shared" si="314"/>
        <v/>
      </c>
      <c r="N6710" s="12" t="str">
        <f t="shared" si="315"/>
        <v/>
      </c>
      <c r="O6710" t="str">
        <f t="shared" si="316"/>
        <v/>
      </c>
    </row>
    <row r="6711" spans="1:15" x14ac:dyDescent="0.25">
      <c r="A6711">
        <v>1974</v>
      </c>
      <c r="B6711">
        <v>2</v>
      </c>
      <c r="C6711" s="2">
        <v>0.54375000000000007</v>
      </c>
      <c r="D6711">
        <v>1</v>
      </c>
      <c r="E6711">
        <v>10</v>
      </c>
      <c r="F6711" t="s">
        <v>5099</v>
      </c>
      <c r="G6711" t="s">
        <v>6130</v>
      </c>
      <c r="H6711">
        <v>0</v>
      </c>
      <c r="I6711">
        <v>14</v>
      </c>
      <c r="J6711">
        <v>0.87</v>
      </c>
      <c r="K6711">
        <v>1.8</v>
      </c>
      <c r="L6711">
        <v>96.4</v>
      </c>
      <c r="M6711" t="str">
        <f t="shared" si="314"/>
        <v/>
      </c>
      <c r="N6711" s="12" t="str">
        <f t="shared" si="315"/>
        <v/>
      </c>
      <c r="O6711" t="str">
        <f t="shared" si="316"/>
        <v/>
      </c>
    </row>
    <row r="6712" spans="1:15" x14ac:dyDescent="0.25">
      <c r="A6712">
        <v>1974</v>
      </c>
      <c r="B6712">
        <v>2</v>
      </c>
      <c r="C6712" s="2">
        <v>0.53125</v>
      </c>
      <c r="D6712">
        <v>1</v>
      </c>
      <c r="E6712">
        <v>10</v>
      </c>
      <c r="F6712" t="s">
        <v>4870</v>
      </c>
      <c r="G6712" t="s">
        <v>6062</v>
      </c>
      <c r="H6712">
        <v>0</v>
      </c>
      <c r="I6712">
        <v>14</v>
      </c>
      <c r="J6712">
        <v>1.8</v>
      </c>
      <c r="K6712">
        <v>1.52</v>
      </c>
      <c r="L6712">
        <v>96.2</v>
      </c>
      <c r="M6712" t="str">
        <f t="shared" si="314"/>
        <v/>
      </c>
      <c r="N6712" s="12" t="str">
        <f t="shared" si="315"/>
        <v/>
      </c>
      <c r="O6712" t="str">
        <f t="shared" si="316"/>
        <v/>
      </c>
    </row>
    <row r="6713" spans="1:15" x14ac:dyDescent="0.25">
      <c r="A6713">
        <v>1974</v>
      </c>
      <c r="B6713">
        <v>2</v>
      </c>
      <c r="C6713" s="2">
        <v>0.51874999999999993</v>
      </c>
      <c r="D6713">
        <v>2</v>
      </c>
      <c r="E6713">
        <v>8</v>
      </c>
      <c r="F6713" t="s">
        <v>5077</v>
      </c>
      <c r="G6713" t="s">
        <v>6129</v>
      </c>
      <c r="H6713">
        <v>0</v>
      </c>
      <c r="I6713">
        <v>14</v>
      </c>
      <c r="J6713">
        <v>1.52</v>
      </c>
      <c r="K6713">
        <v>-0.49</v>
      </c>
      <c r="L6713">
        <v>94.5</v>
      </c>
      <c r="M6713" t="str">
        <f t="shared" si="314"/>
        <v/>
      </c>
      <c r="N6713" s="12" t="str">
        <f t="shared" si="315"/>
        <v/>
      </c>
      <c r="O6713" t="str">
        <f t="shared" si="316"/>
        <v/>
      </c>
    </row>
    <row r="6714" spans="1:15" x14ac:dyDescent="0.25">
      <c r="A6714">
        <v>1974</v>
      </c>
      <c r="B6714">
        <v>2</v>
      </c>
      <c r="C6714" s="2">
        <v>0.50624999999999998</v>
      </c>
      <c r="D6714">
        <v>3</v>
      </c>
      <c r="E6714">
        <v>18</v>
      </c>
      <c r="F6714" t="s">
        <v>4833</v>
      </c>
      <c r="G6714" t="s">
        <v>6128</v>
      </c>
      <c r="H6714">
        <v>0</v>
      </c>
      <c r="I6714">
        <v>14</v>
      </c>
      <c r="J6714">
        <v>-0.49</v>
      </c>
      <c r="K6714">
        <v>-1.04</v>
      </c>
      <c r="L6714">
        <v>94</v>
      </c>
      <c r="M6714" t="str">
        <f t="shared" si="314"/>
        <v/>
      </c>
      <c r="N6714" s="12" t="str">
        <f t="shared" si="315"/>
        <v/>
      </c>
      <c r="O6714" t="str">
        <f t="shared" si="316"/>
        <v/>
      </c>
    </row>
    <row r="6715" spans="1:15" x14ac:dyDescent="0.25">
      <c r="A6715">
        <v>1974</v>
      </c>
      <c r="B6715">
        <v>2</v>
      </c>
      <c r="C6715" s="2">
        <v>0.49374999999999997</v>
      </c>
      <c r="D6715">
        <v>4</v>
      </c>
      <c r="E6715">
        <v>18</v>
      </c>
      <c r="F6715" t="s">
        <v>4833</v>
      </c>
      <c r="G6715" t="s">
        <v>6127</v>
      </c>
      <c r="H6715">
        <v>0</v>
      </c>
      <c r="I6715">
        <v>14</v>
      </c>
      <c r="J6715">
        <v>-1.04</v>
      </c>
      <c r="K6715">
        <v>-0.74</v>
      </c>
      <c r="L6715">
        <v>94.3</v>
      </c>
      <c r="M6715" t="str">
        <f t="shared" si="314"/>
        <v/>
      </c>
      <c r="N6715" s="12" t="str">
        <f t="shared" si="315"/>
        <v/>
      </c>
      <c r="O6715" t="str">
        <f t="shared" si="316"/>
        <v/>
      </c>
    </row>
    <row r="6716" spans="1:15" x14ac:dyDescent="0.25">
      <c r="A6716">
        <v>1974</v>
      </c>
      <c r="B6716">
        <v>2</v>
      </c>
      <c r="C6716" s="2">
        <v>0.47986111111111113</v>
      </c>
      <c r="D6716">
        <v>1</v>
      </c>
      <c r="E6716">
        <v>10</v>
      </c>
      <c r="F6716" t="s">
        <v>5762</v>
      </c>
      <c r="G6716" t="s">
        <v>5796</v>
      </c>
      <c r="H6716">
        <v>0</v>
      </c>
      <c r="I6716">
        <v>14</v>
      </c>
      <c r="J6716">
        <v>0.74</v>
      </c>
      <c r="K6716">
        <v>0.6</v>
      </c>
      <c r="L6716">
        <v>94.5</v>
      </c>
      <c r="M6716" t="str">
        <f t="shared" si="314"/>
        <v/>
      </c>
      <c r="N6716" s="12" t="str">
        <f t="shared" si="315"/>
        <v/>
      </c>
      <c r="O6716" t="str">
        <f t="shared" si="316"/>
        <v/>
      </c>
    </row>
    <row r="6717" spans="1:15" x14ac:dyDescent="0.25">
      <c r="A6717">
        <v>1974</v>
      </c>
      <c r="B6717">
        <v>2</v>
      </c>
      <c r="C6717" s="2">
        <v>0.46458333333333335</v>
      </c>
      <c r="D6717">
        <v>2</v>
      </c>
      <c r="E6717">
        <v>7</v>
      </c>
      <c r="F6717" t="s">
        <v>5815</v>
      </c>
      <c r="G6717" t="s">
        <v>6126</v>
      </c>
      <c r="H6717">
        <v>0</v>
      </c>
      <c r="I6717">
        <v>14</v>
      </c>
      <c r="J6717">
        <v>0.6</v>
      </c>
      <c r="K6717">
        <v>-1.42</v>
      </c>
      <c r="L6717">
        <v>96.3</v>
      </c>
      <c r="M6717" t="str">
        <f t="shared" si="314"/>
        <v/>
      </c>
      <c r="N6717" s="12" t="str">
        <f t="shared" si="315"/>
        <v/>
      </c>
      <c r="O6717" t="str">
        <f t="shared" si="316"/>
        <v/>
      </c>
    </row>
    <row r="6718" spans="1:15" x14ac:dyDescent="0.25">
      <c r="A6718">
        <v>1974</v>
      </c>
      <c r="B6718">
        <v>2</v>
      </c>
      <c r="C6718" s="2">
        <v>0.44930555555555557</v>
      </c>
      <c r="D6718">
        <v>3</v>
      </c>
      <c r="E6718">
        <v>17</v>
      </c>
      <c r="F6718" t="s">
        <v>5883</v>
      </c>
      <c r="G6718" t="s">
        <v>6125</v>
      </c>
      <c r="H6718">
        <v>0</v>
      </c>
      <c r="I6718">
        <v>14</v>
      </c>
      <c r="J6718">
        <v>-1.42</v>
      </c>
      <c r="K6718">
        <v>-2.0299999999999998</v>
      </c>
      <c r="L6718">
        <v>96.7</v>
      </c>
      <c r="M6718" t="str">
        <f t="shared" si="314"/>
        <v/>
      </c>
      <c r="N6718" s="12" t="str">
        <f t="shared" si="315"/>
        <v/>
      </c>
      <c r="O6718" t="str">
        <f t="shared" si="316"/>
        <v/>
      </c>
    </row>
    <row r="6719" spans="1:15" x14ac:dyDescent="0.25">
      <c r="A6719">
        <v>1974</v>
      </c>
      <c r="B6719">
        <v>2</v>
      </c>
      <c r="C6719" s="2">
        <v>0.43402777777777773</v>
      </c>
      <c r="D6719">
        <v>4</v>
      </c>
      <c r="E6719">
        <v>17</v>
      </c>
      <c r="F6719" t="s">
        <v>5883</v>
      </c>
      <c r="G6719" t="s">
        <v>6124</v>
      </c>
      <c r="H6719">
        <v>0</v>
      </c>
      <c r="I6719">
        <v>14</v>
      </c>
      <c r="J6719">
        <v>-2.0299999999999998</v>
      </c>
      <c r="K6719">
        <v>-1.27</v>
      </c>
      <c r="L6719">
        <v>96.2</v>
      </c>
      <c r="M6719" t="str">
        <f t="shared" si="314"/>
        <v/>
      </c>
      <c r="N6719" s="12" t="str">
        <f t="shared" si="315"/>
        <v/>
      </c>
      <c r="O6719" t="str">
        <f t="shared" si="316"/>
        <v/>
      </c>
    </row>
    <row r="6720" spans="1:15" x14ac:dyDescent="0.25">
      <c r="A6720">
        <v>1974</v>
      </c>
      <c r="B6720">
        <v>2</v>
      </c>
      <c r="C6720" s="2">
        <v>0.41875000000000001</v>
      </c>
      <c r="D6720">
        <v>1</v>
      </c>
      <c r="E6720">
        <v>10</v>
      </c>
      <c r="F6720" t="s">
        <v>4833</v>
      </c>
      <c r="G6720" t="s">
        <v>6066</v>
      </c>
      <c r="H6720">
        <v>0</v>
      </c>
      <c r="I6720">
        <v>14</v>
      </c>
      <c r="J6720">
        <v>1.27</v>
      </c>
      <c r="K6720">
        <v>2.3199999999999998</v>
      </c>
      <c r="L6720">
        <v>97</v>
      </c>
      <c r="M6720" t="str">
        <f t="shared" si="314"/>
        <v/>
      </c>
      <c r="N6720" s="12" t="str">
        <f t="shared" si="315"/>
        <v/>
      </c>
      <c r="O6720" t="str">
        <f t="shared" si="316"/>
        <v/>
      </c>
    </row>
    <row r="6721" spans="1:15" x14ac:dyDescent="0.25">
      <c r="A6721">
        <v>1974</v>
      </c>
      <c r="B6721">
        <v>2</v>
      </c>
      <c r="C6721" s="2">
        <v>0.3979166666666667</v>
      </c>
      <c r="D6721">
        <v>1</v>
      </c>
      <c r="E6721">
        <v>10</v>
      </c>
      <c r="F6721" t="s">
        <v>5800</v>
      </c>
      <c r="G6721" t="s">
        <v>6123</v>
      </c>
      <c r="H6721">
        <v>0</v>
      </c>
      <c r="I6721">
        <v>14</v>
      </c>
      <c r="J6721">
        <v>2.3199999999999998</v>
      </c>
      <c r="K6721">
        <v>2.59</v>
      </c>
      <c r="L6721">
        <v>97.2</v>
      </c>
      <c r="M6721" t="str">
        <f t="shared" si="314"/>
        <v/>
      </c>
      <c r="N6721" s="12" t="str">
        <f t="shared" si="315"/>
        <v/>
      </c>
      <c r="O6721" t="str">
        <f t="shared" si="316"/>
        <v/>
      </c>
    </row>
    <row r="6722" spans="1:15" x14ac:dyDescent="0.25">
      <c r="A6722">
        <v>1974</v>
      </c>
      <c r="B6722">
        <v>2</v>
      </c>
      <c r="C6722" s="2">
        <v>0.37708333333333338</v>
      </c>
      <c r="D6722">
        <v>2</v>
      </c>
      <c r="E6722">
        <v>4</v>
      </c>
      <c r="F6722" t="s">
        <v>6007</v>
      </c>
      <c r="G6722" t="s">
        <v>6082</v>
      </c>
      <c r="H6722">
        <v>0</v>
      </c>
      <c r="I6722">
        <v>14</v>
      </c>
      <c r="J6722">
        <v>2.59</v>
      </c>
      <c r="K6722">
        <v>2.2799999999999998</v>
      </c>
      <c r="L6722">
        <v>97.1</v>
      </c>
      <c r="M6722" t="str">
        <f t="shared" si="314"/>
        <v/>
      </c>
      <c r="N6722" s="12" t="str">
        <f t="shared" si="315"/>
        <v/>
      </c>
      <c r="O6722" t="str">
        <f t="shared" si="316"/>
        <v/>
      </c>
    </row>
    <row r="6723" spans="1:15" x14ac:dyDescent="0.25">
      <c r="A6723">
        <v>1974</v>
      </c>
      <c r="B6723">
        <v>2</v>
      </c>
      <c r="C6723" s="2">
        <v>0.35625000000000001</v>
      </c>
      <c r="D6723">
        <v>3</v>
      </c>
      <c r="E6723">
        <v>1</v>
      </c>
      <c r="F6723" t="s">
        <v>5741</v>
      </c>
      <c r="G6723" t="s">
        <v>6122</v>
      </c>
      <c r="H6723">
        <v>0</v>
      </c>
      <c r="I6723">
        <v>14</v>
      </c>
      <c r="J6723">
        <v>2.2799999999999998</v>
      </c>
      <c r="K6723">
        <v>3.58</v>
      </c>
      <c r="L6723">
        <v>97.8</v>
      </c>
      <c r="M6723" t="str">
        <f t="shared" si="314"/>
        <v/>
      </c>
      <c r="N6723" s="12" t="str">
        <f t="shared" si="315"/>
        <v/>
      </c>
      <c r="O6723" t="str">
        <f t="shared" si="316"/>
        <v/>
      </c>
    </row>
    <row r="6724" spans="1:15" x14ac:dyDescent="0.25">
      <c r="A6724">
        <v>1974</v>
      </c>
      <c r="B6724">
        <v>2</v>
      </c>
      <c r="C6724" s="2">
        <v>0.3354166666666667</v>
      </c>
      <c r="D6724">
        <v>1</v>
      </c>
      <c r="E6724">
        <v>10</v>
      </c>
      <c r="F6724" t="s">
        <v>5815</v>
      </c>
      <c r="G6724" t="s">
        <v>6121</v>
      </c>
      <c r="H6724">
        <v>0</v>
      </c>
      <c r="I6724">
        <v>14</v>
      </c>
      <c r="J6724">
        <v>3.58</v>
      </c>
      <c r="K6724">
        <v>4.25</v>
      </c>
      <c r="L6724">
        <v>98.2</v>
      </c>
      <c r="M6724" t="str">
        <f t="shared" ref="M6724:M6787" si="317">IF(AND(H6724=H6723,I6724=I6723),"",$B6724)</f>
        <v/>
      </c>
      <c r="N6724" s="12" t="str">
        <f t="shared" ref="N6724:N6787" si="318">IF(NOT(ISNUMBER(M6724)),"",
IF(AND($C6724=0.625,$B6724=1),TIME(0,0,0),
(($C$3-C6724)+0.625*(B6724-1))/60))</f>
        <v/>
      </c>
      <c r="O6724" t="str">
        <f t="shared" ref="O6724:O6787" si="319">IF(N6724&lt;&gt;"",ABS(H6724-I6724),"")</f>
        <v/>
      </c>
    </row>
    <row r="6725" spans="1:15" x14ac:dyDescent="0.25">
      <c r="A6725">
        <v>1974</v>
      </c>
      <c r="B6725">
        <v>2</v>
      </c>
      <c r="C6725" s="2">
        <v>0.31458333333333333</v>
      </c>
      <c r="D6725">
        <v>2</v>
      </c>
      <c r="E6725">
        <v>1</v>
      </c>
      <c r="F6725" t="s">
        <v>6048</v>
      </c>
      <c r="G6725" t="s">
        <v>6110</v>
      </c>
      <c r="H6725">
        <v>0</v>
      </c>
      <c r="I6725">
        <v>14</v>
      </c>
      <c r="J6725">
        <v>4.25</v>
      </c>
      <c r="K6725">
        <v>3.53</v>
      </c>
      <c r="L6725">
        <v>97.9</v>
      </c>
      <c r="M6725" t="str">
        <f t="shared" si="317"/>
        <v/>
      </c>
      <c r="N6725" s="12" t="str">
        <f t="shared" si="318"/>
        <v/>
      </c>
      <c r="O6725" t="str">
        <f t="shared" si="319"/>
        <v/>
      </c>
    </row>
    <row r="6726" spans="1:15" x14ac:dyDescent="0.25">
      <c r="A6726">
        <v>1974</v>
      </c>
      <c r="B6726">
        <v>2</v>
      </c>
      <c r="C6726" s="2">
        <v>0.29375000000000001</v>
      </c>
      <c r="D6726">
        <v>3</v>
      </c>
      <c r="E6726">
        <v>1</v>
      </c>
      <c r="F6726" t="s">
        <v>6048</v>
      </c>
      <c r="G6726" t="s">
        <v>6110</v>
      </c>
      <c r="H6726">
        <v>0</v>
      </c>
      <c r="I6726">
        <v>14</v>
      </c>
      <c r="J6726">
        <v>3.53</v>
      </c>
      <c r="K6726">
        <v>2.21</v>
      </c>
      <c r="L6726">
        <v>97.2</v>
      </c>
      <c r="M6726" t="str">
        <f t="shared" si="317"/>
        <v/>
      </c>
      <c r="N6726" s="12" t="str">
        <f t="shared" si="318"/>
        <v/>
      </c>
      <c r="O6726" t="str">
        <f t="shared" si="319"/>
        <v/>
      </c>
    </row>
    <row r="6727" spans="1:15" x14ac:dyDescent="0.25">
      <c r="A6727">
        <v>1974</v>
      </c>
      <c r="B6727">
        <v>2</v>
      </c>
      <c r="C6727" s="2">
        <v>0.27291666666666664</v>
      </c>
      <c r="D6727">
        <v>4</v>
      </c>
      <c r="E6727">
        <v>1</v>
      </c>
      <c r="F6727" t="s">
        <v>6048</v>
      </c>
      <c r="G6727" t="s">
        <v>6120</v>
      </c>
      <c r="H6727">
        <v>0</v>
      </c>
      <c r="I6727">
        <v>17</v>
      </c>
      <c r="J6727">
        <v>2.21</v>
      </c>
      <c r="K6727">
        <v>3</v>
      </c>
      <c r="L6727">
        <v>97.7</v>
      </c>
      <c r="M6727">
        <f t="shared" si="317"/>
        <v>2</v>
      </c>
      <c r="N6727" s="12">
        <f t="shared" si="318"/>
        <v>1.6284722222222221E-2</v>
      </c>
      <c r="O6727">
        <f t="shared" si="319"/>
        <v>17</v>
      </c>
    </row>
    <row r="6728" spans="1:15" x14ac:dyDescent="0.25">
      <c r="A6728">
        <v>1974</v>
      </c>
      <c r="B6728">
        <v>2</v>
      </c>
      <c r="C6728" s="2">
        <v>0.25138888888888888</v>
      </c>
      <c r="G6728" t="s">
        <v>6119</v>
      </c>
      <c r="H6728">
        <v>0</v>
      </c>
      <c r="I6728">
        <v>17</v>
      </c>
      <c r="J6728">
        <v>0</v>
      </c>
      <c r="K6728">
        <v>0.28000000000000003</v>
      </c>
      <c r="L6728">
        <v>97.6</v>
      </c>
      <c r="M6728" t="str">
        <f t="shared" si="317"/>
        <v/>
      </c>
      <c r="N6728" s="12" t="str">
        <f t="shared" si="318"/>
        <v/>
      </c>
      <c r="O6728" t="str">
        <f t="shared" si="319"/>
        <v/>
      </c>
    </row>
    <row r="6729" spans="1:15" x14ac:dyDescent="0.25">
      <c r="A6729">
        <v>1974</v>
      </c>
      <c r="B6729">
        <v>2</v>
      </c>
      <c r="C6729" s="2">
        <v>0.24722222222222223</v>
      </c>
      <c r="D6729">
        <v>1</v>
      </c>
      <c r="E6729">
        <v>10</v>
      </c>
      <c r="F6729" t="s">
        <v>5883</v>
      </c>
      <c r="G6729" t="s">
        <v>6025</v>
      </c>
      <c r="H6729">
        <v>0</v>
      </c>
      <c r="I6729">
        <v>17</v>
      </c>
      <c r="J6729">
        <v>0.28000000000000003</v>
      </c>
      <c r="K6729">
        <v>0</v>
      </c>
      <c r="L6729">
        <v>97.8</v>
      </c>
      <c r="M6729" t="str">
        <f t="shared" si="317"/>
        <v/>
      </c>
      <c r="N6729" s="12" t="str">
        <f t="shared" si="318"/>
        <v/>
      </c>
      <c r="O6729" t="str">
        <f t="shared" si="319"/>
        <v/>
      </c>
    </row>
    <row r="6730" spans="1:15" x14ac:dyDescent="0.25">
      <c r="A6730">
        <v>1974</v>
      </c>
      <c r="B6730">
        <v>2</v>
      </c>
      <c r="C6730" s="2">
        <v>0.22847222222222222</v>
      </c>
      <c r="D6730">
        <v>2</v>
      </c>
      <c r="E6730">
        <v>8</v>
      </c>
      <c r="F6730" t="s">
        <v>5754</v>
      </c>
      <c r="G6730" t="s">
        <v>5771</v>
      </c>
      <c r="H6730">
        <v>0</v>
      </c>
      <c r="I6730">
        <v>17</v>
      </c>
      <c r="J6730">
        <v>0</v>
      </c>
      <c r="K6730">
        <v>-0.69</v>
      </c>
      <c r="L6730">
        <v>98.1</v>
      </c>
      <c r="M6730" t="str">
        <f t="shared" si="317"/>
        <v/>
      </c>
      <c r="N6730" s="12" t="str">
        <f t="shared" si="318"/>
        <v/>
      </c>
      <c r="O6730" t="str">
        <f t="shared" si="319"/>
        <v/>
      </c>
    </row>
    <row r="6731" spans="1:15" x14ac:dyDescent="0.25">
      <c r="A6731">
        <v>1974</v>
      </c>
      <c r="B6731">
        <v>2</v>
      </c>
      <c r="C6731" s="2">
        <v>0.20972222222222223</v>
      </c>
      <c r="D6731">
        <v>3</v>
      </c>
      <c r="E6731">
        <v>8</v>
      </c>
      <c r="F6731" t="s">
        <v>5754</v>
      </c>
      <c r="G6731" t="s">
        <v>6118</v>
      </c>
      <c r="H6731">
        <v>0</v>
      </c>
      <c r="I6731">
        <v>17</v>
      </c>
      <c r="J6731">
        <v>-0.69</v>
      </c>
      <c r="K6731">
        <v>1.53</v>
      </c>
      <c r="L6731">
        <v>96.9</v>
      </c>
      <c r="M6731" t="str">
        <f t="shared" si="317"/>
        <v/>
      </c>
      <c r="N6731" s="12" t="str">
        <f t="shared" si="318"/>
        <v/>
      </c>
      <c r="O6731" t="str">
        <f t="shared" si="319"/>
        <v/>
      </c>
    </row>
    <row r="6732" spans="1:15" x14ac:dyDescent="0.25">
      <c r="A6732">
        <v>1974</v>
      </c>
      <c r="B6732">
        <v>2</v>
      </c>
      <c r="C6732" s="2">
        <v>0.19097222222222221</v>
      </c>
      <c r="D6732">
        <v>1</v>
      </c>
      <c r="E6732">
        <v>10</v>
      </c>
      <c r="F6732" t="s">
        <v>5786</v>
      </c>
      <c r="G6732" t="s">
        <v>6074</v>
      </c>
      <c r="H6732">
        <v>0</v>
      </c>
      <c r="I6732">
        <v>17</v>
      </c>
      <c r="J6732">
        <v>1.53</v>
      </c>
      <c r="K6732">
        <v>0.99</v>
      </c>
      <c r="L6732">
        <v>97.3</v>
      </c>
      <c r="M6732" t="str">
        <f t="shared" si="317"/>
        <v/>
      </c>
      <c r="N6732" s="12" t="str">
        <f t="shared" si="318"/>
        <v/>
      </c>
      <c r="O6732" t="str">
        <f t="shared" si="319"/>
        <v/>
      </c>
    </row>
    <row r="6733" spans="1:15" x14ac:dyDescent="0.25">
      <c r="A6733">
        <v>1974</v>
      </c>
      <c r="B6733">
        <v>2</v>
      </c>
      <c r="C6733" s="2">
        <v>0.17222222222222225</v>
      </c>
      <c r="D6733">
        <v>2</v>
      </c>
      <c r="E6733">
        <v>10</v>
      </c>
      <c r="F6733" t="s">
        <v>5786</v>
      </c>
      <c r="G6733" t="s">
        <v>5803</v>
      </c>
      <c r="H6733">
        <v>0</v>
      </c>
      <c r="I6733">
        <v>17</v>
      </c>
      <c r="J6733">
        <v>0.99</v>
      </c>
      <c r="K6733">
        <v>0.43</v>
      </c>
      <c r="L6733">
        <v>97.7</v>
      </c>
      <c r="M6733" t="str">
        <f t="shared" si="317"/>
        <v/>
      </c>
      <c r="N6733" s="12" t="str">
        <f t="shared" si="318"/>
        <v/>
      </c>
      <c r="O6733" t="str">
        <f t="shared" si="319"/>
        <v/>
      </c>
    </row>
    <row r="6734" spans="1:15" x14ac:dyDescent="0.25">
      <c r="A6734">
        <v>1974</v>
      </c>
      <c r="B6734">
        <v>2</v>
      </c>
      <c r="C6734" s="2">
        <v>0.15347222222222223</v>
      </c>
      <c r="D6734">
        <v>3</v>
      </c>
      <c r="E6734">
        <v>9</v>
      </c>
      <c r="F6734" t="s">
        <v>5741</v>
      </c>
      <c r="G6734" t="s">
        <v>6117</v>
      </c>
      <c r="H6734">
        <v>0</v>
      </c>
      <c r="I6734">
        <v>17</v>
      </c>
      <c r="J6734">
        <v>0.43</v>
      </c>
      <c r="K6734">
        <v>2.52</v>
      </c>
      <c r="L6734">
        <v>96.4</v>
      </c>
      <c r="M6734" t="str">
        <f t="shared" si="317"/>
        <v/>
      </c>
      <c r="N6734" s="12" t="str">
        <f t="shared" si="318"/>
        <v/>
      </c>
      <c r="O6734" t="str">
        <f t="shared" si="319"/>
        <v/>
      </c>
    </row>
    <row r="6735" spans="1:15" x14ac:dyDescent="0.25">
      <c r="A6735">
        <v>1974</v>
      </c>
      <c r="B6735">
        <v>2</v>
      </c>
      <c r="C6735" s="2">
        <v>0.13472222222222222</v>
      </c>
      <c r="D6735">
        <v>1</v>
      </c>
      <c r="E6735">
        <v>10</v>
      </c>
      <c r="F6735" t="s">
        <v>4819</v>
      </c>
      <c r="G6735" t="s">
        <v>6116</v>
      </c>
      <c r="H6735">
        <v>0</v>
      </c>
      <c r="I6735">
        <v>17</v>
      </c>
      <c r="J6735">
        <v>2.52</v>
      </c>
      <c r="K6735">
        <v>2.38</v>
      </c>
      <c r="L6735">
        <v>96.5</v>
      </c>
      <c r="M6735" t="str">
        <f t="shared" si="317"/>
        <v/>
      </c>
      <c r="N6735" s="12" t="str">
        <f t="shared" si="318"/>
        <v/>
      </c>
      <c r="O6735" t="str">
        <f t="shared" si="319"/>
        <v/>
      </c>
    </row>
    <row r="6736" spans="1:15" x14ac:dyDescent="0.25">
      <c r="A6736">
        <v>1974</v>
      </c>
      <c r="B6736">
        <v>2</v>
      </c>
      <c r="C6736" s="2">
        <v>0.11597222222222221</v>
      </c>
      <c r="D6736">
        <v>2</v>
      </c>
      <c r="E6736">
        <v>7</v>
      </c>
      <c r="F6736" t="s">
        <v>4870</v>
      </c>
      <c r="G6736" t="s">
        <v>6115</v>
      </c>
      <c r="H6736">
        <v>0</v>
      </c>
      <c r="I6736">
        <v>17</v>
      </c>
      <c r="J6736">
        <v>2.38</v>
      </c>
      <c r="K6736">
        <v>1.42</v>
      </c>
      <c r="L6736">
        <v>97.3</v>
      </c>
      <c r="M6736" t="str">
        <f t="shared" si="317"/>
        <v/>
      </c>
      <c r="N6736" s="12" t="str">
        <f t="shared" si="318"/>
        <v/>
      </c>
      <c r="O6736" t="str">
        <f t="shared" si="319"/>
        <v/>
      </c>
    </row>
    <row r="6737" spans="1:15" x14ac:dyDescent="0.25">
      <c r="A6737">
        <v>1974</v>
      </c>
      <c r="B6737">
        <v>2</v>
      </c>
      <c r="C6737" s="2">
        <v>9.7222222222222224E-2</v>
      </c>
      <c r="D6737">
        <v>3</v>
      </c>
      <c r="E6737">
        <v>9</v>
      </c>
      <c r="F6737" t="s">
        <v>5077</v>
      </c>
      <c r="G6737" t="s">
        <v>6114</v>
      </c>
      <c r="H6737">
        <v>0</v>
      </c>
      <c r="I6737">
        <v>17</v>
      </c>
      <c r="J6737">
        <v>1.42</v>
      </c>
      <c r="K6737">
        <v>4.58</v>
      </c>
      <c r="L6737">
        <v>94.6</v>
      </c>
      <c r="M6737" t="str">
        <f t="shared" si="317"/>
        <v/>
      </c>
      <c r="N6737" s="12" t="str">
        <f t="shared" si="318"/>
        <v/>
      </c>
      <c r="O6737" t="str">
        <f t="shared" si="319"/>
        <v/>
      </c>
    </row>
    <row r="6738" spans="1:15" x14ac:dyDescent="0.25">
      <c r="A6738">
        <v>1974</v>
      </c>
      <c r="B6738">
        <v>2</v>
      </c>
      <c r="C6738" s="2">
        <v>7.3611111111111113E-2</v>
      </c>
      <c r="D6738">
        <v>1</v>
      </c>
      <c r="E6738">
        <v>10</v>
      </c>
      <c r="F6738" t="s">
        <v>4853</v>
      </c>
      <c r="G6738" t="s">
        <v>6113</v>
      </c>
      <c r="H6738">
        <v>0</v>
      </c>
      <c r="I6738">
        <v>17</v>
      </c>
      <c r="J6738">
        <v>4.58</v>
      </c>
      <c r="K6738">
        <v>5.41</v>
      </c>
      <c r="L6738">
        <v>93.7</v>
      </c>
      <c r="M6738" t="str">
        <f t="shared" si="317"/>
        <v/>
      </c>
      <c r="N6738" s="12" t="str">
        <f t="shared" si="318"/>
        <v/>
      </c>
      <c r="O6738" t="str">
        <f t="shared" si="319"/>
        <v/>
      </c>
    </row>
    <row r="6739" spans="1:15" x14ac:dyDescent="0.25">
      <c r="A6739">
        <v>1974</v>
      </c>
      <c r="B6739">
        <v>2</v>
      </c>
      <c r="C6739" s="2">
        <v>5.4166666666666669E-2</v>
      </c>
      <c r="D6739">
        <v>2</v>
      </c>
      <c r="E6739">
        <v>2</v>
      </c>
      <c r="F6739" t="s">
        <v>5106</v>
      </c>
      <c r="G6739" t="s">
        <v>6112</v>
      </c>
      <c r="H6739">
        <v>0</v>
      </c>
      <c r="I6739">
        <v>17</v>
      </c>
      <c r="J6739">
        <v>5.41</v>
      </c>
      <c r="K6739">
        <v>4.45</v>
      </c>
      <c r="L6739">
        <v>94.9</v>
      </c>
      <c r="M6739" t="str">
        <f t="shared" si="317"/>
        <v/>
      </c>
      <c r="N6739" s="12" t="str">
        <f t="shared" si="318"/>
        <v/>
      </c>
      <c r="O6739" t="str">
        <f t="shared" si="319"/>
        <v/>
      </c>
    </row>
    <row r="6740" spans="1:15" x14ac:dyDescent="0.25">
      <c r="A6740">
        <v>1974</v>
      </c>
      <c r="B6740">
        <v>2</v>
      </c>
      <c r="C6740" s="2">
        <v>5.0694444444444452E-2</v>
      </c>
      <c r="D6740">
        <v>3</v>
      </c>
      <c r="E6740">
        <v>3</v>
      </c>
      <c r="F6740" t="s">
        <v>4796</v>
      </c>
      <c r="G6740" t="s">
        <v>6075</v>
      </c>
      <c r="H6740">
        <v>0</v>
      </c>
      <c r="I6740">
        <v>17</v>
      </c>
      <c r="J6740">
        <v>4.45</v>
      </c>
      <c r="K6740">
        <v>3.02</v>
      </c>
      <c r="L6740">
        <v>96.3</v>
      </c>
      <c r="M6740" t="str">
        <f t="shared" si="317"/>
        <v/>
      </c>
      <c r="N6740" s="12" t="str">
        <f t="shared" si="318"/>
        <v/>
      </c>
      <c r="O6740" t="str">
        <f t="shared" si="319"/>
        <v/>
      </c>
    </row>
    <row r="6741" spans="1:15" x14ac:dyDescent="0.25">
      <c r="A6741">
        <v>1974</v>
      </c>
      <c r="B6741">
        <v>2</v>
      </c>
      <c r="C6741" s="2">
        <v>4.1666666666666664E-2</v>
      </c>
      <c r="D6741">
        <v>4</v>
      </c>
      <c r="E6741">
        <v>1</v>
      </c>
      <c r="F6741" t="s">
        <v>4795</v>
      </c>
      <c r="G6741" t="s">
        <v>6111</v>
      </c>
      <c r="H6741">
        <v>0</v>
      </c>
      <c r="I6741">
        <v>17</v>
      </c>
      <c r="J6741">
        <v>3.02</v>
      </c>
      <c r="K6741">
        <v>0.38</v>
      </c>
      <c r="L6741">
        <v>98</v>
      </c>
      <c r="M6741" t="str">
        <f t="shared" si="317"/>
        <v/>
      </c>
      <c r="N6741" s="12" t="str">
        <f t="shared" si="318"/>
        <v/>
      </c>
      <c r="O6741" t="str">
        <f t="shared" si="319"/>
        <v/>
      </c>
    </row>
    <row r="6742" spans="1:15" x14ac:dyDescent="0.25">
      <c r="A6742">
        <v>1974</v>
      </c>
      <c r="B6742">
        <v>2</v>
      </c>
      <c r="C6742" s="2">
        <v>2.0833333333333332E-2</v>
      </c>
      <c r="D6742">
        <v>1</v>
      </c>
      <c r="E6742">
        <v>10</v>
      </c>
      <c r="F6742" t="s">
        <v>4795</v>
      </c>
      <c r="G6742" t="s">
        <v>6110</v>
      </c>
      <c r="H6742">
        <v>0</v>
      </c>
      <c r="I6742">
        <v>17</v>
      </c>
      <c r="J6742">
        <v>-0.38</v>
      </c>
      <c r="K6742">
        <v>-0.78</v>
      </c>
      <c r="L6742">
        <v>97.9</v>
      </c>
      <c r="M6742" t="str">
        <f t="shared" si="317"/>
        <v/>
      </c>
      <c r="N6742" s="12" t="str">
        <f t="shared" si="318"/>
        <v/>
      </c>
      <c r="O6742" t="str">
        <f t="shared" si="319"/>
        <v/>
      </c>
    </row>
    <row r="6743" spans="1:15" x14ac:dyDescent="0.25">
      <c r="A6743">
        <v>1974</v>
      </c>
      <c r="B6743">
        <v>2</v>
      </c>
      <c r="C6743" s="2">
        <v>8.3333333333333332E-3</v>
      </c>
      <c r="D6743">
        <v>2</v>
      </c>
      <c r="E6743">
        <v>10</v>
      </c>
      <c r="F6743" t="s">
        <v>4795</v>
      </c>
      <c r="G6743" t="s">
        <v>6109</v>
      </c>
      <c r="H6743">
        <v>0</v>
      </c>
      <c r="I6743">
        <v>17</v>
      </c>
      <c r="J6743">
        <v>-0.78</v>
      </c>
      <c r="K6743">
        <v>-1.54</v>
      </c>
      <c r="L6743">
        <v>98.3</v>
      </c>
      <c r="M6743" t="str">
        <f t="shared" si="317"/>
        <v/>
      </c>
      <c r="N6743" s="12" t="str">
        <f t="shared" si="318"/>
        <v/>
      </c>
      <c r="O6743" t="str">
        <f t="shared" si="319"/>
        <v/>
      </c>
    </row>
    <row r="6744" spans="1:15" x14ac:dyDescent="0.25">
      <c r="A6744">
        <v>1974</v>
      </c>
      <c r="G6744" t="s">
        <v>363</v>
      </c>
      <c r="H6744">
        <v>0</v>
      </c>
      <c r="I6744">
        <v>17</v>
      </c>
      <c r="J6744">
        <v>-1.54</v>
      </c>
      <c r="K6744">
        <v>0</v>
      </c>
      <c r="M6744" t="str">
        <f t="shared" si="317"/>
        <v/>
      </c>
      <c r="N6744" s="12" t="str">
        <f t="shared" si="318"/>
        <v/>
      </c>
      <c r="O6744" t="str">
        <f t="shared" si="319"/>
        <v/>
      </c>
    </row>
    <row r="6745" spans="1:15" x14ac:dyDescent="0.25">
      <c r="A6745">
        <v>1974</v>
      </c>
      <c r="B6745">
        <v>3</v>
      </c>
      <c r="C6745" s="2">
        <v>0.625</v>
      </c>
      <c r="G6745" t="s">
        <v>6108</v>
      </c>
      <c r="H6745">
        <v>0</v>
      </c>
      <c r="I6745">
        <v>17</v>
      </c>
      <c r="J6745">
        <v>0</v>
      </c>
      <c r="K6745">
        <v>-0.37</v>
      </c>
      <c r="L6745">
        <v>98.5</v>
      </c>
      <c r="M6745" t="str">
        <f t="shared" si="317"/>
        <v/>
      </c>
      <c r="N6745" s="12" t="str">
        <f t="shared" si="318"/>
        <v/>
      </c>
      <c r="O6745" t="str">
        <f t="shared" si="319"/>
        <v/>
      </c>
    </row>
    <row r="6746" spans="1:15" x14ac:dyDescent="0.25">
      <c r="A6746">
        <v>1974</v>
      </c>
      <c r="B6746">
        <v>3</v>
      </c>
      <c r="C6746" s="2">
        <v>0.60625000000000007</v>
      </c>
      <c r="D6746">
        <v>1</v>
      </c>
      <c r="E6746">
        <v>10</v>
      </c>
      <c r="F6746" t="s">
        <v>5885</v>
      </c>
      <c r="G6746" t="s">
        <v>6025</v>
      </c>
      <c r="H6746">
        <v>0</v>
      </c>
      <c r="I6746">
        <v>17</v>
      </c>
      <c r="J6746">
        <v>-0.37</v>
      </c>
      <c r="K6746">
        <v>-0.63</v>
      </c>
      <c r="L6746">
        <v>98.6</v>
      </c>
      <c r="M6746" t="str">
        <f t="shared" si="317"/>
        <v/>
      </c>
      <c r="N6746" s="12" t="str">
        <f t="shared" si="318"/>
        <v/>
      </c>
      <c r="O6746" t="str">
        <f t="shared" si="319"/>
        <v/>
      </c>
    </row>
    <row r="6747" spans="1:15" x14ac:dyDescent="0.25">
      <c r="A6747">
        <v>1974</v>
      </c>
      <c r="B6747">
        <v>3</v>
      </c>
      <c r="C6747" s="2">
        <v>0.58750000000000002</v>
      </c>
      <c r="D6747">
        <v>2</v>
      </c>
      <c r="E6747">
        <v>8</v>
      </c>
      <c r="F6747" t="s">
        <v>5854</v>
      </c>
      <c r="G6747" t="s">
        <v>6107</v>
      </c>
      <c r="H6747">
        <v>0</v>
      </c>
      <c r="I6747">
        <v>17</v>
      </c>
      <c r="J6747">
        <v>-0.63</v>
      </c>
      <c r="K6747">
        <v>-1.19</v>
      </c>
      <c r="L6747">
        <v>98.9</v>
      </c>
      <c r="M6747" t="str">
        <f t="shared" si="317"/>
        <v/>
      </c>
      <c r="N6747" s="12" t="str">
        <f t="shared" si="318"/>
        <v/>
      </c>
      <c r="O6747" t="str">
        <f t="shared" si="319"/>
        <v/>
      </c>
    </row>
    <row r="6748" spans="1:15" x14ac:dyDescent="0.25">
      <c r="A6748">
        <v>1974</v>
      </c>
      <c r="B6748">
        <v>3</v>
      </c>
      <c r="C6748" s="2">
        <v>0.56874999999999998</v>
      </c>
      <c r="D6748">
        <v>3</v>
      </c>
      <c r="E6748">
        <v>8</v>
      </c>
      <c r="F6748" t="s">
        <v>5854</v>
      </c>
      <c r="G6748" t="s">
        <v>6106</v>
      </c>
      <c r="H6748">
        <v>0</v>
      </c>
      <c r="I6748">
        <v>17</v>
      </c>
      <c r="J6748">
        <v>-1.19</v>
      </c>
      <c r="K6748">
        <v>-2.4900000000000002</v>
      </c>
      <c r="L6748">
        <v>99.2</v>
      </c>
      <c r="M6748" t="str">
        <f t="shared" si="317"/>
        <v/>
      </c>
      <c r="N6748" s="12" t="str">
        <f t="shared" si="318"/>
        <v/>
      </c>
      <c r="O6748" t="str">
        <f t="shared" si="319"/>
        <v/>
      </c>
    </row>
    <row r="6749" spans="1:15" x14ac:dyDescent="0.25">
      <c r="A6749">
        <v>1974</v>
      </c>
      <c r="B6749">
        <v>3</v>
      </c>
      <c r="C6749" s="2">
        <v>0.54999999999999993</v>
      </c>
      <c r="D6749">
        <v>4</v>
      </c>
      <c r="E6749">
        <v>14</v>
      </c>
      <c r="F6749" t="s">
        <v>5864</v>
      </c>
      <c r="G6749" t="s">
        <v>6105</v>
      </c>
      <c r="H6749">
        <v>0</v>
      </c>
      <c r="I6749">
        <v>17</v>
      </c>
      <c r="J6749">
        <v>-2.4900000000000002</v>
      </c>
      <c r="K6749">
        <v>-2.72</v>
      </c>
      <c r="L6749">
        <v>99.3</v>
      </c>
      <c r="M6749" t="str">
        <f t="shared" si="317"/>
        <v/>
      </c>
      <c r="N6749" s="12" t="str">
        <f t="shared" si="318"/>
        <v/>
      </c>
      <c r="O6749" t="str">
        <f t="shared" si="319"/>
        <v/>
      </c>
    </row>
    <row r="6750" spans="1:15" x14ac:dyDescent="0.25">
      <c r="A6750">
        <v>1974</v>
      </c>
      <c r="B6750">
        <v>3</v>
      </c>
      <c r="C6750" s="2">
        <v>0.52916666666666667</v>
      </c>
      <c r="D6750">
        <v>1</v>
      </c>
      <c r="E6750">
        <v>10</v>
      </c>
      <c r="F6750" t="s">
        <v>6007</v>
      </c>
      <c r="G6750" t="s">
        <v>6104</v>
      </c>
      <c r="H6750">
        <v>0</v>
      </c>
      <c r="I6750">
        <v>17</v>
      </c>
      <c r="J6750">
        <v>2.72</v>
      </c>
      <c r="K6750">
        <v>2.31</v>
      </c>
      <c r="L6750">
        <v>99.3</v>
      </c>
      <c r="M6750" t="str">
        <f t="shared" si="317"/>
        <v/>
      </c>
      <c r="N6750" s="12" t="str">
        <f t="shared" si="318"/>
        <v/>
      </c>
      <c r="O6750" t="str">
        <f t="shared" si="319"/>
        <v/>
      </c>
    </row>
    <row r="6751" spans="1:15" x14ac:dyDescent="0.25">
      <c r="A6751">
        <v>1974</v>
      </c>
      <c r="B6751">
        <v>3</v>
      </c>
      <c r="C6751" s="2">
        <v>0.50902777777777775</v>
      </c>
      <c r="D6751">
        <v>2</v>
      </c>
      <c r="E6751">
        <v>9</v>
      </c>
      <c r="F6751" t="s">
        <v>6005</v>
      </c>
      <c r="G6751" t="s">
        <v>6065</v>
      </c>
      <c r="H6751">
        <v>0</v>
      </c>
      <c r="I6751">
        <v>17</v>
      </c>
      <c r="J6751">
        <v>2.31</v>
      </c>
      <c r="K6751">
        <v>2.15</v>
      </c>
      <c r="L6751">
        <v>99.3</v>
      </c>
      <c r="M6751" t="str">
        <f t="shared" si="317"/>
        <v/>
      </c>
      <c r="N6751" s="12" t="str">
        <f t="shared" si="318"/>
        <v/>
      </c>
      <c r="O6751" t="str">
        <f t="shared" si="319"/>
        <v/>
      </c>
    </row>
    <row r="6752" spans="1:15" x14ac:dyDescent="0.25">
      <c r="A6752">
        <v>1974</v>
      </c>
      <c r="B6752">
        <v>3</v>
      </c>
      <c r="C6752" s="2">
        <v>0.48888888888888887</v>
      </c>
      <c r="D6752">
        <v>3</v>
      </c>
      <c r="E6752">
        <v>5</v>
      </c>
      <c r="F6752" t="s">
        <v>5782</v>
      </c>
      <c r="G6752" t="s">
        <v>6103</v>
      </c>
      <c r="H6752">
        <v>0</v>
      </c>
      <c r="I6752">
        <v>17</v>
      </c>
      <c r="J6752">
        <v>2.15</v>
      </c>
      <c r="K6752">
        <v>4.84</v>
      </c>
      <c r="L6752">
        <v>99.7</v>
      </c>
      <c r="M6752" t="str">
        <f t="shared" si="317"/>
        <v/>
      </c>
      <c r="N6752" s="12" t="str">
        <f t="shared" si="318"/>
        <v/>
      </c>
      <c r="O6752" t="str">
        <f t="shared" si="319"/>
        <v/>
      </c>
    </row>
    <row r="6753" spans="1:15" x14ac:dyDescent="0.25">
      <c r="A6753">
        <v>1974</v>
      </c>
      <c r="B6753">
        <v>3</v>
      </c>
      <c r="C6753" s="2">
        <v>0.46875</v>
      </c>
      <c r="D6753">
        <v>1</v>
      </c>
      <c r="E6753">
        <v>10</v>
      </c>
      <c r="F6753" t="s">
        <v>5885</v>
      </c>
      <c r="G6753" t="s">
        <v>6065</v>
      </c>
      <c r="H6753">
        <v>0</v>
      </c>
      <c r="I6753">
        <v>17</v>
      </c>
      <c r="J6753">
        <v>4.84</v>
      </c>
      <c r="K6753">
        <v>4.8899999999999997</v>
      </c>
      <c r="L6753">
        <v>99.7</v>
      </c>
      <c r="M6753" t="str">
        <f t="shared" si="317"/>
        <v/>
      </c>
      <c r="N6753" s="12" t="str">
        <f t="shared" si="318"/>
        <v/>
      </c>
      <c r="O6753" t="str">
        <f t="shared" si="319"/>
        <v/>
      </c>
    </row>
    <row r="6754" spans="1:15" x14ac:dyDescent="0.25">
      <c r="A6754">
        <v>1974</v>
      </c>
      <c r="B6754">
        <v>3</v>
      </c>
      <c r="C6754" s="2">
        <v>0.44861111111111113</v>
      </c>
      <c r="D6754">
        <v>2</v>
      </c>
      <c r="E6754">
        <v>6</v>
      </c>
      <c r="F6754" t="s">
        <v>5864</v>
      </c>
      <c r="G6754" t="s">
        <v>6102</v>
      </c>
      <c r="H6754">
        <v>0</v>
      </c>
      <c r="I6754">
        <v>17</v>
      </c>
      <c r="J6754">
        <v>4.8899999999999997</v>
      </c>
      <c r="K6754">
        <v>4.4400000000000004</v>
      </c>
      <c r="L6754">
        <v>99.7</v>
      </c>
      <c r="M6754" t="str">
        <f t="shared" si="317"/>
        <v/>
      </c>
      <c r="N6754" s="12" t="str">
        <f t="shared" si="318"/>
        <v/>
      </c>
      <c r="O6754" t="str">
        <f t="shared" si="319"/>
        <v/>
      </c>
    </row>
    <row r="6755" spans="1:15" x14ac:dyDescent="0.25">
      <c r="A6755">
        <v>1974</v>
      </c>
      <c r="B6755">
        <v>3</v>
      </c>
      <c r="C6755" s="2">
        <v>0.4284722222222222</v>
      </c>
      <c r="D6755">
        <v>3</v>
      </c>
      <c r="E6755">
        <v>4</v>
      </c>
      <c r="F6755" t="s">
        <v>5987</v>
      </c>
      <c r="G6755" t="s">
        <v>6101</v>
      </c>
      <c r="H6755">
        <v>0</v>
      </c>
      <c r="I6755">
        <v>17</v>
      </c>
      <c r="J6755">
        <v>4.4400000000000004</v>
      </c>
      <c r="K6755">
        <v>5.37</v>
      </c>
      <c r="L6755">
        <v>99.8</v>
      </c>
      <c r="M6755" t="str">
        <f t="shared" si="317"/>
        <v/>
      </c>
      <c r="N6755" s="12" t="str">
        <f t="shared" si="318"/>
        <v/>
      </c>
      <c r="O6755" t="str">
        <f t="shared" si="319"/>
        <v/>
      </c>
    </row>
    <row r="6756" spans="1:15" x14ac:dyDescent="0.25">
      <c r="A6756">
        <v>1974</v>
      </c>
      <c r="B6756">
        <v>3</v>
      </c>
      <c r="C6756" s="2">
        <v>0.40833333333333338</v>
      </c>
      <c r="D6756">
        <v>1</v>
      </c>
      <c r="E6756">
        <v>8</v>
      </c>
      <c r="F6756" t="s">
        <v>5866</v>
      </c>
      <c r="G6756" t="s">
        <v>6063</v>
      </c>
      <c r="H6756">
        <v>0</v>
      </c>
      <c r="I6756">
        <v>17</v>
      </c>
      <c r="J6756">
        <v>5.37</v>
      </c>
      <c r="K6756">
        <v>5.72</v>
      </c>
      <c r="L6756">
        <v>99.8</v>
      </c>
      <c r="M6756" t="str">
        <f t="shared" si="317"/>
        <v/>
      </c>
      <c r="N6756" s="12" t="str">
        <f t="shared" si="318"/>
        <v/>
      </c>
      <c r="O6756" t="str">
        <f t="shared" si="319"/>
        <v/>
      </c>
    </row>
    <row r="6757" spans="1:15" x14ac:dyDescent="0.25">
      <c r="A6757">
        <v>1974</v>
      </c>
      <c r="B6757">
        <v>3</v>
      </c>
      <c r="C6757" s="2">
        <v>0.38819444444444445</v>
      </c>
      <c r="D6757">
        <v>2</v>
      </c>
      <c r="E6757">
        <v>2</v>
      </c>
      <c r="F6757" t="s">
        <v>5775</v>
      </c>
      <c r="G6757" t="s">
        <v>6100</v>
      </c>
      <c r="H6757">
        <v>0</v>
      </c>
      <c r="I6757">
        <v>24</v>
      </c>
      <c r="J6757">
        <v>5.72</v>
      </c>
      <c r="K6757">
        <v>7</v>
      </c>
      <c r="L6757">
        <v>99.9</v>
      </c>
      <c r="M6757">
        <f t="shared" si="317"/>
        <v>3</v>
      </c>
      <c r="N6757" s="12">
        <f t="shared" si="318"/>
        <v>2.4780092592592593E-2</v>
      </c>
      <c r="O6757">
        <f t="shared" si="319"/>
        <v>24</v>
      </c>
    </row>
    <row r="6758" spans="1:15" x14ac:dyDescent="0.25">
      <c r="A6758">
        <v>1974</v>
      </c>
      <c r="B6758">
        <v>3</v>
      </c>
      <c r="C6758" s="2">
        <v>0.36388888888888887</v>
      </c>
      <c r="G6758" t="s">
        <v>6099</v>
      </c>
      <c r="H6758">
        <v>0</v>
      </c>
      <c r="I6758">
        <v>24</v>
      </c>
      <c r="J6758">
        <v>0</v>
      </c>
      <c r="K6758">
        <v>0.67</v>
      </c>
      <c r="L6758">
        <v>99.9</v>
      </c>
      <c r="M6758" t="str">
        <f t="shared" si="317"/>
        <v/>
      </c>
      <c r="N6758" s="12" t="str">
        <f t="shared" si="318"/>
        <v/>
      </c>
      <c r="O6758" t="str">
        <f t="shared" si="319"/>
        <v/>
      </c>
    </row>
    <row r="6759" spans="1:15" x14ac:dyDescent="0.25">
      <c r="A6759">
        <v>1974</v>
      </c>
      <c r="B6759">
        <v>3</v>
      </c>
      <c r="C6759" s="2">
        <v>0.34236111111111112</v>
      </c>
      <c r="D6759">
        <v>1</v>
      </c>
      <c r="E6759">
        <v>10</v>
      </c>
      <c r="F6759" t="s">
        <v>5816</v>
      </c>
      <c r="G6759" t="s">
        <v>6098</v>
      </c>
      <c r="H6759">
        <v>0</v>
      </c>
      <c r="I6759">
        <v>24</v>
      </c>
      <c r="J6759">
        <v>0.67</v>
      </c>
      <c r="K6759">
        <v>0.81</v>
      </c>
      <c r="L6759">
        <v>99.9</v>
      </c>
      <c r="M6759" t="str">
        <f t="shared" si="317"/>
        <v/>
      </c>
      <c r="N6759" s="12" t="str">
        <f t="shared" si="318"/>
        <v/>
      </c>
      <c r="O6759" t="str">
        <f t="shared" si="319"/>
        <v/>
      </c>
    </row>
    <row r="6760" spans="1:15" x14ac:dyDescent="0.25">
      <c r="A6760">
        <v>1974</v>
      </c>
      <c r="B6760">
        <v>3</v>
      </c>
      <c r="C6760" s="2">
        <v>0.32083333333333336</v>
      </c>
      <c r="D6760">
        <v>2</v>
      </c>
      <c r="E6760">
        <v>5</v>
      </c>
      <c r="F6760" t="s">
        <v>5756</v>
      </c>
      <c r="G6760" t="s">
        <v>5795</v>
      </c>
      <c r="H6760">
        <v>0</v>
      </c>
      <c r="I6760">
        <v>24</v>
      </c>
      <c r="J6760">
        <v>0.81</v>
      </c>
      <c r="K6760">
        <v>1.66</v>
      </c>
      <c r="L6760">
        <v>99.9</v>
      </c>
      <c r="M6760" t="str">
        <f t="shared" si="317"/>
        <v/>
      </c>
      <c r="N6760" s="12" t="str">
        <f t="shared" si="318"/>
        <v/>
      </c>
      <c r="O6760" t="str">
        <f t="shared" si="319"/>
        <v/>
      </c>
    </row>
    <row r="6761" spans="1:15" x14ac:dyDescent="0.25">
      <c r="A6761">
        <v>1974</v>
      </c>
      <c r="B6761">
        <v>3</v>
      </c>
      <c r="C6761" s="2">
        <v>0.29930555555555555</v>
      </c>
      <c r="D6761">
        <v>1</v>
      </c>
      <c r="E6761">
        <v>10</v>
      </c>
      <c r="F6761" t="s">
        <v>5981</v>
      </c>
      <c r="G6761" t="s">
        <v>6097</v>
      </c>
      <c r="H6761">
        <v>0</v>
      </c>
      <c r="I6761">
        <v>24</v>
      </c>
      <c r="J6761">
        <v>1.66</v>
      </c>
      <c r="K6761">
        <v>1.93</v>
      </c>
      <c r="L6761">
        <v>99.9</v>
      </c>
      <c r="M6761" t="str">
        <f t="shared" si="317"/>
        <v/>
      </c>
      <c r="N6761" s="12" t="str">
        <f t="shared" si="318"/>
        <v/>
      </c>
      <c r="O6761" t="str">
        <f t="shared" si="319"/>
        <v/>
      </c>
    </row>
    <row r="6762" spans="1:15" x14ac:dyDescent="0.25">
      <c r="A6762">
        <v>1974</v>
      </c>
      <c r="B6762">
        <v>3</v>
      </c>
      <c r="C6762" s="2">
        <v>0.27777777777777779</v>
      </c>
      <c r="D6762">
        <v>2</v>
      </c>
      <c r="E6762">
        <v>4</v>
      </c>
      <c r="F6762" t="s">
        <v>5767</v>
      </c>
      <c r="G6762" t="s">
        <v>6096</v>
      </c>
      <c r="H6762">
        <v>0</v>
      </c>
      <c r="I6762">
        <v>24</v>
      </c>
      <c r="J6762">
        <v>1.93</v>
      </c>
      <c r="K6762">
        <v>1.0900000000000001</v>
      </c>
      <c r="L6762">
        <v>99.9</v>
      </c>
      <c r="M6762" t="str">
        <f t="shared" si="317"/>
        <v/>
      </c>
      <c r="N6762" s="12" t="str">
        <f t="shared" si="318"/>
        <v/>
      </c>
      <c r="O6762" t="str">
        <f t="shared" si="319"/>
        <v/>
      </c>
    </row>
    <row r="6763" spans="1:15" x14ac:dyDescent="0.25">
      <c r="A6763">
        <v>1974</v>
      </c>
      <c r="B6763">
        <v>3</v>
      </c>
      <c r="C6763" s="2">
        <v>0.25625000000000003</v>
      </c>
      <c r="D6763">
        <v>3</v>
      </c>
      <c r="E6763">
        <v>5</v>
      </c>
      <c r="F6763" t="s">
        <v>5824</v>
      </c>
      <c r="G6763" t="s">
        <v>6095</v>
      </c>
      <c r="H6763">
        <v>0</v>
      </c>
      <c r="I6763">
        <v>24</v>
      </c>
      <c r="J6763">
        <v>1.0900000000000001</v>
      </c>
      <c r="K6763">
        <v>-0.26</v>
      </c>
      <c r="L6763">
        <v>100</v>
      </c>
      <c r="M6763" t="str">
        <f t="shared" si="317"/>
        <v/>
      </c>
      <c r="N6763" s="12" t="str">
        <f t="shared" si="318"/>
        <v/>
      </c>
      <c r="O6763" t="str">
        <f t="shared" si="319"/>
        <v/>
      </c>
    </row>
    <row r="6764" spans="1:15" x14ac:dyDescent="0.25">
      <c r="A6764">
        <v>1974</v>
      </c>
      <c r="B6764">
        <v>3</v>
      </c>
      <c r="C6764" s="2">
        <v>0.23472222222222219</v>
      </c>
      <c r="D6764">
        <v>4</v>
      </c>
      <c r="E6764">
        <v>4</v>
      </c>
      <c r="F6764" t="s">
        <v>5767</v>
      </c>
      <c r="G6764" t="s">
        <v>6009</v>
      </c>
      <c r="H6764">
        <v>0</v>
      </c>
      <c r="I6764">
        <v>24</v>
      </c>
      <c r="J6764">
        <v>-0.26</v>
      </c>
      <c r="K6764">
        <v>0.37</v>
      </c>
      <c r="L6764">
        <v>99.9</v>
      </c>
      <c r="M6764" t="str">
        <f t="shared" si="317"/>
        <v/>
      </c>
      <c r="N6764" s="12" t="str">
        <f t="shared" si="318"/>
        <v/>
      </c>
      <c r="O6764" t="str">
        <f t="shared" si="319"/>
        <v/>
      </c>
    </row>
    <row r="6765" spans="1:15" x14ac:dyDescent="0.25">
      <c r="A6765">
        <v>1974</v>
      </c>
      <c r="B6765">
        <v>3</v>
      </c>
      <c r="C6765" s="2">
        <v>0.21041666666666667</v>
      </c>
      <c r="D6765">
        <v>1</v>
      </c>
      <c r="E6765">
        <v>10</v>
      </c>
      <c r="F6765" t="s">
        <v>4797</v>
      </c>
      <c r="G6765" t="s">
        <v>6094</v>
      </c>
      <c r="H6765">
        <v>0</v>
      </c>
      <c r="I6765">
        <v>24</v>
      </c>
      <c r="J6765">
        <v>-0.37</v>
      </c>
      <c r="K6765">
        <v>-0.53</v>
      </c>
      <c r="L6765">
        <v>100</v>
      </c>
      <c r="M6765" t="str">
        <f t="shared" si="317"/>
        <v/>
      </c>
      <c r="N6765" s="12" t="str">
        <f t="shared" si="318"/>
        <v/>
      </c>
      <c r="O6765" t="str">
        <f t="shared" si="319"/>
        <v/>
      </c>
    </row>
    <row r="6766" spans="1:15" x14ac:dyDescent="0.25">
      <c r="A6766">
        <v>1974</v>
      </c>
      <c r="B6766">
        <v>3</v>
      </c>
      <c r="C6766" s="2">
        <v>0.18680555555555556</v>
      </c>
      <c r="D6766">
        <v>2</v>
      </c>
      <c r="E6766">
        <v>7</v>
      </c>
      <c r="F6766" t="s">
        <v>4798</v>
      </c>
      <c r="G6766" t="s">
        <v>6093</v>
      </c>
      <c r="H6766">
        <v>0</v>
      </c>
      <c r="I6766">
        <v>24</v>
      </c>
      <c r="J6766">
        <v>-0.53</v>
      </c>
      <c r="K6766">
        <v>0.74</v>
      </c>
      <c r="L6766">
        <v>100</v>
      </c>
      <c r="M6766" t="str">
        <f t="shared" si="317"/>
        <v/>
      </c>
      <c r="N6766" s="12" t="str">
        <f t="shared" si="318"/>
        <v/>
      </c>
      <c r="O6766" t="str">
        <f t="shared" si="319"/>
        <v/>
      </c>
    </row>
    <row r="6767" spans="1:15" x14ac:dyDescent="0.25">
      <c r="A6767">
        <v>1974</v>
      </c>
      <c r="B6767">
        <v>3</v>
      </c>
      <c r="C6767" s="2">
        <v>0.16319444444444445</v>
      </c>
      <c r="D6767">
        <v>1</v>
      </c>
      <c r="E6767">
        <v>10</v>
      </c>
      <c r="F6767" t="s">
        <v>4855</v>
      </c>
      <c r="G6767" t="s">
        <v>6092</v>
      </c>
      <c r="H6767">
        <v>0</v>
      </c>
      <c r="I6767">
        <v>24</v>
      </c>
      <c r="J6767">
        <v>0.74</v>
      </c>
      <c r="K6767">
        <v>-7.0000000000000007E-2</v>
      </c>
      <c r="L6767">
        <v>100</v>
      </c>
      <c r="M6767" t="str">
        <f t="shared" si="317"/>
        <v/>
      </c>
      <c r="N6767" s="12" t="str">
        <f t="shared" si="318"/>
        <v/>
      </c>
      <c r="O6767" t="str">
        <f t="shared" si="319"/>
        <v/>
      </c>
    </row>
    <row r="6768" spans="1:15" x14ac:dyDescent="0.25">
      <c r="A6768">
        <v>1974</v>
      </c>
      <c r="B6768">
        <v>3</v>
      </c>
      <c r="C6768" s="2">
        <v>0.13958333333333334</v>
      </c>
      <c r="D6768">
        <v>2</v>
      </c>
      <c r="E6768">
        <v>12</v>
      </c>
      <c r="F6768" t="s">
        <v>4789</v>
      </c>
      <c r="G6768" t="s">
        <v>6067</v>
      </c>
      <c r="H6768">
        <v>0</v>
      </c>
      <c r="I6768">
        <v>24</v>
      </c>
      <c r="J6768">
        <v>-7.0000000000000007E-2</v>
      </c>
      <c r="K6768">
        <v>-0.1</v>
      </c>
      <c r="L6768">
        <v>100</v>
      </c>
      <c r="M6768" t="str">
        <f t="shared" si="317"/>
        <v/>
      </c>
      <c r="N6768" s="12" t="str">
        <f t="shared" si="318"/>
        <v/>
      </c>
      <c r="O6768" t="str">
        <f t="shared" si="319"/>
        <v/>
      </c>
    </row>
    <row r="6769" spans="1:15" x14ac:dyDescent="0.25">
      <c r="A6769">
        <v>1974</v>
      </c>
      <c r="B6769">
        <v>3</v>
      </c>
      <c r="C6769" s="2">
        <v>0.11597222222222221</v>
      </c>
      <c r="D6769">
        <v>3</v>
      </c>
      <c r="E6769">
        <v>7</v>
      </c>
      <c r="F6769" t="s">
        <v>4840</v>
      </c>
      <c r="G6769" t="s">
        <v>6082</v>
      </c>
      <c r="H6769">
        <v>0</v>
      </c>
      <c r="I6769">
        <v>24</v>
      </c>
      <c r="J6769">
        <v>-0.1</v>
      </c>
      <c r="K6769">
        <v>-1.18</v>
      </c>
      <c r="L6769">
        <v>100</v>
      </c>
      <c r="M6769" t="str">
        <f t="shared" si="317"/>
        <v/>
      </c>
      <c r="N6769" s="12" t="str">
        <f t="shared" si="318"/>
        <v/>
      </c>
      <c r="O6769" t="str">
        <f t="shared" si="319"/>
        <v/>
      </c>
    </row>
    <row r="6770" spans="1:15" x14ac:dyDescent="0.25">
      <c r="A6770">
        <v>1974</v>
      </c>
      <c r="B6770">
        <v>3</v>
      </c>
      <c r="C6770" s="2">
        <v>9.2361111111111116E-2</v>
      </c>
      <c r="D6770">
        <v>4</v>
      </c>
      <c r="E6770">
        <v>4</v>
      </c>
      <c r="F6770" t="s">
        <v>4920</v>
      </c>
      <c r="G6770" t="s">
        <v>6091</v>
      </c>
      <c r="H6770">
        <v>0</v>
      </c>
      <c r="I6770">
        <v>24</v>
      </c>
      <c r="J6770">
        <v>-1.18</v>
      </c>
      <c r="K6770">
        <v>-1.8</v>
      </c>
      <c r="L6770">
        <v>100</v>
      </c>
      <c r="M6770" t="str">
        <f t="shared" si="317"/>
        <v/>
      </c>
      <c r="N6770" s="12" t="str">
        <f t="shared" si="318"/>
        <v/>
      </c>
      <c r="O6770" t="str">
        <f t="shared" si="319"/>
        <v/>
      </c>
    </row>
    <row r="6771" spans="1:15" x14ac:dyDescent="0.25">
      <c r="A6771">
        <v>1974</v>
      </c>
      <c r="B6771">
        <v>3</v>
      </c>
      <c r="C6771" s="2">
        <v>6.5277777777777782E-2</v>
      </c>
      <c r="D6771">
        <v>1</v>
      </c>
      <c r="E6771">
        <v>10</v>
      </c>
      <c r="F6771" t="s">
        <v>6007</v>
      </c>
      <c r="G6771" t="s">
        <v>6090</v>
      </c>
      <c r="H6771">
        <v>0</v>
      </c>
      <c r="I6771">
        <v>24</v>
      </c>
      <c r="J6771">
        <v>1.8</v>
      </c>
      <c r="K6771">
        <v>2.33</v>
      </c>
      <c r="L6771">
        <v>100</v>
      </c>
      <c r="M6771" t="str">
        <f t="shared" si="317"/>
        <v/>
      </c>
      <c r="N6771" s="12" t="str">
        <f t="shared" si="318"/>
        <v/>
      </c>
      <c r="O6771" t="str">
        <f t="shared" si="319"/>
        <v/>
      </c>
    </row>
    <row r="6772" spans="1:15" x14ac:dyDescent="0.25">
      <c r="A6772">
        <v>1974</v>
      </c>
      <c r="B6772">
        <v>3</v>
      </c>
      <c r="C6772" s="2">
        <v>4.9305555555555554E-2</v>
      </c>
      <c r="D6772">
        <v>2</v>
      </c>
      <c r="E6772">
        <v>2</v>
      </c>
      <c r="F6772" t="s">
        <v>4907</v>
      </c>
      <c r="G6772" t="s">
        <v>6089</v>
      </c>
      <c r="H6772">
        <v>0</v>
      </c>
      <c r="I6772">
        <v>24</v>
      </c>
      <c r="J6772">
        <v>2.33</v>
      </c>
      <c r="K6772">
        <v>2.52</v>
      </c>
      <c r="L6772">
        <v>100</v>
      </c>
      <c r="M6772" t="str">
        <f t="shared" si="317"/>
        <v/>
      </c>
      <c r="N6772" s="12" t="str">
        <f t="shared" si="318"/>
        <v/>
      </c>
      <c r="O6772" t="str">
        <f t="shared" si="319"/>
        <v/>
      </c>
    </row>
    <row r="6773" spans="1:15" x14ac:dyDescent="0.25">
      <c r="A6773">
        <v>1974</v>
      </c>
      <c r="B6773">
        <v>3</v>
      </c>
      <c r="C6773" s="2">
        <v>3.3333333333333333E-2</v>
      </c>
      <c r="D6773">
        <v>1</v>
      </c>
      <c r="E6773">
        <v>10</v>
      </c>
      <c r="F6773" t="s">
        <v>4819</v>
      </c>
      <c r="G6773" t="s">
        <v>5771</v>
      </c>
      <c r="H6773">
        <v>0</v>
      </c>
      <c r="I6773">
        <v>24</v>
      </c>
      <c r="J6773">
        <v>2.52</v>
      </c>
      <c r="K6773">
        <v>1.98</v>
      </c>
      <c r="L6773">
        <v>100</v>
      </c>
      <c r="M6773" t="str">
        <f t="shared" si="317"/>
        <v/>
      </c>
      <c r="N6773" s="12" t="str">
        <f t="shared" si="318"/>
        <v/>
      </c>
      <c r="O6773" t="str">
        <f t="shared" si="319"/>
        <v/>
      </c>
    </row>
    <row r="6774" spans="1:15" x14ac:dyDescent="0.25">
      <c r="A6774">
        <v>1974</v>
      </c>
      <c r="B6774">
        <v>3</v>
      </c>
      <c r="C6774" s="2">
        <v>1.7361111111111112E-2</v>
      </c>
      <c r="D6774">
        <v>2</v>
      </c>
      <c r="E6774">
        <v>10</v>
      </c>
      <c r="F6774" t="s">
        <v>4819</v>
      </c>
      <c r="G6774" t="s">
        <v>6088</v>
      </c>
      <c r="H6774">
        <v>0</v>
      </c>
      <c r="I6774">
        <v>24</v>
      </c>
      <c r="J6774">
        <v>1.98</v>
      </c>
      <c r="K6774">
        <v>1.55</v>
      </c>
      <c r="L6774">
        <v>100</v>
      </c>
      <c r="M6774" t="str">
        <f t="shared" si="317"/>
        <v/>
      </c>
      <c r="N6774" s="12" t="str">
        <f t="shared" si="318"/>
        <v/>
      </c>
      <c r="O6774" t="str">
        <f t="shared" si="319"/>
        <v/>
      </c>
    </row>
    <row r="6775" spans="1:15" x14ac:dyDescent="0.25">
      <c r="A6775">
        <v>1974</v>
      </c>
      <c r="B6775">
        <v>4</v>
      </c>
      <c r="C6775" s="2">
        <v>0.625</v>
      </c>
      <c r="D6775">
        <v>3</v>
      </c>
      <c r="E6775">
        <v>8</v>
      </c>
      <c r="F6775" t="s">
        <v>4784</v>
      </c>
      <c r="G6775" t="s">
        <v>5802</v>
      </c>
      <c r="H6775">
        <v>0</v>
      </c>
      <c r="I6775">
        <v>24</v>
      </c>
      <c r="J6775">
        <v>1.55</v>
      </c>
      <c r="K6775">
        <v>3.64</v>
      </c>
      <c r="L6775">
        <v>99.9</v>
      </c>
      <c r="M6775" t="str">
        <f t="shared" si="317"/>
        <v/>
      </c>
      <c r="N6775" s="12" t="str">
        <f t="shared" si="318"/>
        <v/>
      </c>
      <c r="O6775" t="str">
        <f t="shared" si="319"/>
        <v/>
      </c>
    </row>
    <row r="6776" spans="1:15" x14ac:dyDescent="0.25">
      <c r="A6776">
        <v>1974</v>
      </c>
      <c r="B6776">
        <v>4</v>
      </c>
      <c r="C6776" s="2">
        <v>0.61458333333333337</v>
      </c>
      <c r="D6776">
        <v>1</v>
      </c>
      <c r="E6776">
        <v>10</v>
      </c>
      <c r="F6776" t="s">
        <v>5099</v>
      </c>
      <c r="G6776" t="s">
        <v>6087</v>
      </c>
      <c r="H6776">
        <v>0</v>
      </c>
      <c r="I6776">
        <v>24</v>
      </c>
      <c r="J6776">
        <v>3.64</v>
      </c>
      <c r="K6776">
        <v>4.32</v>
      </c>
      <c r="L6776">
        <v>99.9</v>
      </c>
      <c r="M6776" t="str">
        <f t="shared" si="317"/>
        <v/>
      </c>
      <c r="N6776" s="12" t="str">
        <f t="shared" si="318"/>
        <v/>
      </c>
      <c r="O6776" t="str">
        <f t="shared" si="319"/>
        <v/>
      </c>
    </row>
    <row r="6777" spans="1:15" x14ac:dyDescent="0.25">
      <c r="A6777">
        <v>1974</v>
      </c>
      <c r="B6777">
        <v>4</v>
      </c>
      <c r="C6777" s="2">
        <v>0.60416666666666663</v>
      </c>
      <c r="D6777">
        <v>2</v>
      </c>
      <c r="E6777">
        <v>1</v>
      </c>
      <c r="F6777" t="s">
        <v>5149</v>
      </c>
      <c r="G6777" t="s">
        <v>6040</v>
      </c>
      <c r="H6777">
        <v>0</v>
      </c>
      <c r="I6777">
        <v>24</v>
      </c>
      <c r="J6777">
        <v>4.32</v>
      </c>
      <c r="K6777">
        <v>3.6</v>
      </c>
      <c r="L6777">
        <v>100</v>
      </c>
      <c r="M6777" t="str">
        <f t="shared" si="317"/>
        <v/>
      </c>
      <c r="N6777" s="12" t="str">
        <f t="shared" si="318"/>
        <v/>
      </c>
      <c r="O6777" t="str">
        <f t="shared" si="319"/>
        <v/>
      </c>
    </row>
    <row r="6778" spans="1:15" x14ac:dyDescent="0.25">
      <c r="A6778">
        <v>1974</v>
      </c>
      <c r="B6778">
        <v>4</v>
      </c>
      <c r="C6778" s="2">
        <v>0.59375</v>
      </c>
      <c r="D6778">
        <v>3</v>
      </c>
      <c r="E6778">
        <v>1</v>
      </c>
      <c r="F6778" t="s">
        <v>5149</v>
      </c>
      <c r="G6778" t="s">
        <v>6086</v>
      </c>
      <c r="H6778">
        <v>0</v>
      </c>
      <c r="I6778">
        <v>24</v>
      </c>
      <c r="J6778">
        <v>3.6</v>
      </c>
      <c r="K6778">
        <v>4.71</v>
      </c>
      <c r="L6778">
        <v>99.9</v>
      </c>
      <c r="M6778" t="str">
        <f t="shared" si="317"/>
        <v/>
      </c>
      <c r="N6778" s="12" t="str">
        <f t="shared" si="318"/>
        <v/>
      </c>
      <c r="O6778" t="str">
        <f t="shared" si="319"/>
        <v/>
      </c>
    </row>
    <row r="6779" spans="1:15" x14ac:dyDescent="0.25">
      <c r="A6779">
        <v>1974</v>
      </c>
      <c r="B6779">
        <v>4</v>
      </c>
      <c r="C6779" s="2">
        <v>0.58333333333333337</v>
      </c>
      <c r="D6779">
        <v>1</v>
      </c>
      <c r="E6779">
        <v>10</v>
      </c>
      <c r="F6779" t="s">
        <v>5124</v>
      </c>
      <c r="G6779" t="s">
        <v>6085</v>
      </c>
      <c r="H6779">
        <v>0</v>
      </c>
      <c r="I6779">
        <v>24</v>
      </c>
      <c r="J6779">
        <v>4.71</v>
      </c>
      <c r="K6779">
        <v>5.73</v>
      </c>
      <c r="L6779">
        <v>99.9</v>
      </c>
      <c r="M6779" t="str">
        <f t="shared" si="317"/>
        <v/>
      </c>
      <c r="N6779" s="12" t="str">
        <f t="shared" si="318"/>
        <v/>
      </c>
      <c r="O6779" t="str">
        <f t="shared" si="319"/>
        <v/>
      </c>
    </row>
    <row r="6780" spans="1:15" x14ac:dyDescent="0.25">
      <c r="A6780">
        <v>1974</v>
      </c>
      <c r="B6780">
        <v>4</v>
      </c>
      <c r="C6780" s="2">
        <v>0.57291666666666663</v>
      </c>
      <c r="D6780">
        <v>2</v>
      </c>
      <c r="E6780">
        <v>1</v>
      </c>
      <c r="F6780" t="s">
        <v>5079</v>
      </c>
      <c r="G6780" t="s">
        <v>6084</v>
      </c>
      <c r="H6780">
        <v>7</v>
      </c>
      <c r="I6780">
        <v>24</v>
      </c>
      <c r="J6780">
        <v>5.73</v>
      </c>
      <c r="K6780">
        <v>7</v>
      </c>
      <c r="L6780">
        <v>99.8</v>
      </c>
      <c r="M6780">
        <f t="shared" si="317"/>
        <v>4</v>
      </c>
      <c r="N6780" s="12">
        <f t="shared" si="318"/>
        <v>3.2118055555555559E-2</v>
      </c>
      <c r="O6780">
        <f t="shared" si="319"/>
        <v>17</v>
      </c>
    </row>
    <row r="6781" spans="1:15" x14ac:dyDescent="0.25">
      <c r="A6781">
        <v>1974</v>
      </c>
      <c r="B6781">
        <v>4</v>
      </c>
      <c r="C6781" s="2">
        <v>0.55902777777777779</v>
      </c>
      <c r="G6781" t="s">
        <v>6083</v>
      </c>
      <c r="H6781">
        <v>7</v>
      </c>
      <c r="I6781">
        <v>24</v>
      </c>
      <c r="J6781">
        <v>0</v>
      </c>
      <c r="K6781">
        <v>1.2</v>
      </c>
      <c r="L6781">
        <v>99.9</v>
      </c>
      <c r="M6781" t="str">
        <f t="shared" si="317"/>
        <v/>
      </c>
      <c r="N6781" s="12" t="str">
        <f t="shared" si="318"/>
        <v/>
      </c>
      <c r="O6781" t="str">
        <f t="shared" si="319"/>
        <v/>
      </c>
    </row>
    <row r="6782" spans="1:15" x14ac:dyDescent="0.25">
      <c r="A6782">
        <v>1974</v>
      </c>
      <c r="B6782">
        <v>4</v>
      </c>
      <c r="C6782" s="2">
        <v>0.53749999999999998</v>
      </c>
      <c r="D6782">
        <v>1</v>
      </c>
      <c r="E6782">
        <v>10</v>
      </c>
      <c r="F6782" t="s">
        <v>4835</v>
      </c>
      <c r="G6782" t="s">
        <v>6082</v>
      </c>
      <c r="H6782">
        <v>7</v>
      </c>
      <c r="I6782">
        <v>24</v>
      </c>
      <c r="J6782">
        <v>1.2</v>
      </c>
      <c r="K6782">
        <v>1.06</v>
      </c>
      <c r="L6782">
        <v>99.9</v>
      </c>
      <c r="M6782" t="str">
        <f t="shared" si="317"/>
        <v/>
      </c>
      <c r="N6782" s="12" t="str">
        <f t="shared" si="318"/>
        <v/>
      </c>
      <c r="O6782" t="str">
        <f t="shared" si="319"/>
        <v/>
      </c>
    </row>
    <row r="6783" spans="1:15" x14ac:dyDescent="0.25">
      <c r="A6783">
        <v>1974</v>
      </c>
      <c r="B6783">
        <v>4</v>
      </c>
      <c r="C6783" s="2">
        <v>0.51597222222222217</v>
      </c>
      <c r="D6783">
        <v>2</v>
      </c>
      <c r="E6783">
        <v>7</v>
      </c>
      <c r="F6783" t="s">
        <v>4885</v>
      </c>
      <c r="G6783" t="s">
        <v>6081</v>
      </c>
      <c r="H6783">
        <v>7</v>
      </c>
      <c r="I6783">
        <v>24</v>
      </c>
      <c r="J6783">
        <v>1.06</v>
      </c>
      <c r="K6783">
        <v>0.1</v>
      </c>
      <c r="L6783">
        <v>99.9</v>
      </c>
      <c r="M6783" t="str">
        <f t="shared" si="317"/>
        <v/>
      </c>
      <c r="N6783" s="12" t="str">
        <f t="shared" si="318"/>
        <v/>
      </c>
      <c r="O6783" t="str">
        <f t="shared" si="319"/>
        <v/>
      </c>
    </row>
    <row r="6784" spans="1:15" x14ac:dyDescent="0.25">
      <c r="A6784">
        <v>1974</v>
      </c>
      <c r="B6784">
        <v>4</v>
      </c>
      <c r="C6784" s="2">
        <v>0.49444444444444446</v>
      </c>
      <c r="D6784">
        <v>3</v>
      </c>
      <c r="E6784">
        <v>9</v>
      </c>
      <c r="F6784" t="s">
        <v>4833</v>
      </c>
      <c r="G6784" t="s">
        <v>6080</v>
      </c>
      <c r="H6784">
        <v>7</v>
      </c>
      <c r="I6784">
        <v>24</v>
      </c>
      <c r="J6784">
        <v>0.1</v>
      </c>
      <c r="K6784">
        <v>-0.72</v>
      </c>
      <c r="L6784">
        <v>99.8</v>
      </c>
      <c r="M6784" t="str">
        <f t="shared" si="317"/>
        <v/>
      </c>
      <c r="N6784" s="12" t="str">
        <f t="shared" si="318"/>
        <v/>
      </c>
      <c r="O6784" t="str">
        <f t="shared" si="319"/>
        <v/>
      </c>
    </row>
    <row r="6785" spans="1:15" x14ac:dyDescent="0.25">
      <c r="A6785">
        <v>1974</v>
      </c>
      <c r="B6785">
        <v>4</v>
      </c>
      <c r="C6785" s="2">
        <v>0.47291666666666665</v>
      </c>
      <c r="D6785">
        <v>4</v>
      </c>
      <c r="E6785">
        <v>4</v>
      </c>
      <c r="F6785" t="s">
        <v>4846</v>
      </c>
      <c r="G6785" t="s">
        <v>6079</v>
      </c>
      <c r="H6785">
        <v>7</v>
      </c>
      <c r="I6785">
        <v>24</v>
      </c>
      <c r="J6785">
        <v>-0.72</v>
      </c>
      <c r="K6785">
        <v>0.38</v>
      </c>
      <c r="L6785">
        <v>99.9</v>
      </c>
      <c r="M6785" t="str">
        <f t="shared" si="317"/>
        <v/>
      </c>
      <c r="N6785" s="12" t="str">
        <f t="shared" si="318"/>
        <v/>
      </c>
      <c r="O6785" t="str">
        <f t="shared" si="319"/>
        <v/>
      </c>
    </row>
    <row r="6786" spans="1:15" x14ac:dyDescent="0.25">
      <c r="A6786">
        <v>1974</v>
      </c>
      <c r="B6786">
        <v>4</v>
      </c>
      <c r="C6786" s="2">
        <v>0.44930555555555557</v>
      </c>
      <c r="D6786">
        <v>1</v>
      </c>
      <c r="E6786">
        <v>10</v>
      </c>
      <c r="F6786" t="s">
        <v>5986</v>
      </c>
      <c r="G6786" t="s">
        <v>6078</v>
      </c>
      <c r="H6786">
        <v>7</v>
      </c>
      <c r="I6786">
        <v>24</v>
      </c>
      <c r="J6786">
        <v>-0.38</v>
      </c>
      <c r="K6786">
        <v>-0.22</v>
      </c>
      <c r="L6786">
        <v>99.9</v>
      </c>
      <c r="M6786" t="str">
        <f t="shared" si="317"/>
        <v/>
      </c>
      <c r="N6786" s="12" t="str">
        <f t="shared" si="318"/>
        <v/>
      </c>
      <c r="O6786" t="str">
        <f t="shared" si="319"/>
        <v/>
      </c>
    </row>
    <row r="6787" spans="1:15" x14ac:dyDescent="0.25">
      <c r="A6787">
        <v>1974</v>
      </c>
      <c r="B6787">
        <v>4</v>
      </c>
      <c r="C6787" s="2">
        <v>0.43472222222222223</v>
      </c>
      <c r="D6787">
        <v>1</v>
      </c>
      <c r="E6787">
        <v>10</v>
      </c>
      <c r="F6787" t="s">
        <v>6077</v>
      </c>
      <c r="G6787" t="s">
        <v>6040</v>
      </c>
      <c r="H6787">
        <v>7</v>
      </c>
      <c r="I6787">
        <v>24</v>
      </c>
      <c r="J6787">
        <v>-0.22</v>
      </c>
      <c r="K6787">
        <v>-0.71</v>
      </c>
      <c r="L6787">
        <v>100</v>
      </c>
      <c r="M6787" t="str">
        <f t="shared" si="317"/>
        <v/>
      </c>
      <c r="N6787" s="12" t="str">
        <f t="shared" si="318"/>
        <v/>
      </c>
      <c r="O6787" t="str">
        <f t="shared" si="319"/>
        <v/>
      </c>
    </row>
    <row r="6788" spans="1:15" x14ac:dyDescent="0.25">
      <c r="A6788">
        <v>1974</v>
      </c>
      <c r="B6788">
        <v>4</v>
      </c>
      <c r="C6788" s="2">
        <v>0.4201388888888889</v>
      </c>
      <c r="D6788">
        <v>2</v>
      </c>
      <c r="E6788">
        <v>10</v>
      </c>
      <c r="F6788" t="s">
        <v>6077</v>
      </c>
      <c r="G6788" t="s">
        <v>6076</v>
      </c>
      <c r="H6788">
        <v>7</v>
      </c>
      <c r="I6788">
        <v>24</v>
      </c>
      <c r="J6788">
        <v>-0.71</v>
      </c>
      <c r="K6788">
        <v>-0.27</v>
      </c>
      <c r="L6788">
        <v>100</v>
      </c>
      <c r="M6788" t="str">
        <f t="shared" ref="M6788:M6851" si="320">IF(AND(H6788=H6787,I6788=I6787),"",$B6788)</f>
        <v/>
      </c>
      <c r="N6788" s="12" t="str">
        <f t="shared" ref="N6788:N6851" si="321">IF(NOT(ISNUMBER(M6788)),"",
IF(AND($C6788=0.625,$B6788=1),TIME(0,0,0),
(($C$3-C6788)+0.625*(B6788-1))/60))</f>
        <v/>
      </c>
      <c r="O6788" t="str">
        <f t="shared" ref="O6788:O6851" si="322">IF(N6788&lt;&gt;"",ABS(H6788-I6788),"")</f>
        <v/>
      </c>
    </row>
    <row r="6789" spans="1:15" x14ac:dyDescent="0.25">
      <c r="A6789">
        <v>1974</v>
      </c>
      <c r="B6789">
        <v>4</v>
      </c>
      <c r="C6789" s="2">
        <v>0.4055555555555555</v>
      </c>
      <c r="D6789">
        <v>3</v>
      </c>
      <c r="E6789">
        <v>1</v>
      </c>
      <c r="F6789" t="s">
        <v>5978</v>
      </c>
      <c r="G6789" t="s">
        <v>6075</v>
      </c>
      <c r="H6789">
        <v>7</v>
      </c>
      <c r="I6789">
        <v>24</v>
      </c>
      <c r="J6789">
        <v>-0.27</v>
      </c>
      <c r="K6789">
        <v>0.67</v>
      </c>
      <c r="L6789">
        <v>99.9</v>
      </c>
      <c r="M6789" t="str">
        <f t="shared" si="320"/>
        <v/>
      </c>
      <c r="N6789" s="12" t="str">
        <f t="shared" si="321"/>
        <v/>
      </c>
      <c r="O6789" t="str">
        <f t="shared" si="322"/>
        <v/>
      </c>
    </row>
    <row r="6790" spans="1:15" x14ac:dyDescent="0.25">
      <c r="A6790">
        <v>1974</v>
      </c>
      <c r="B6790">
        <v>4</v>
      </c>
      <c r="C6790" s="2">
        <v>0.39097222222222222</v>
      </c>
      <c r="D6790">
        <v>1</v>
      </c>
      <c r="E6790">
        <v>10</v>
      </c>
      <c r="F6790" t="s">
        <v>5816</v>
      </c>
      <c r="G6790" t="s">
        <v>6074</v>
      </c>
      <c r="H6790">
        <v>7</v>
      </c>
      <c r="I6790">
        <v>24</v>
      </c>
      <c r="J6790">
        <v>0.67</v>
      </c>
      <c r="K6790">
        <v>0.13</v>
      </c>
      <c r="L6790">
        <v>100</v>
      </c>
      <c r="M6790" t="str">
        <f t="shared" si="320"/>
        <v/>
      </c>
      <c r="N6790" s="12" t="str">
        <f t="shared" si="321"/>
        <v/>
      </c>
      <c r="O6790" t="str">
        <f t="shared" si="322"/>
        <v/>
      </c>
    </row>
    <row r="6791" spans="1:15" x14ac:dyDescent="0.25">
      <c r="A6791">
        <v>1974</v>
      </c>
      <c r="B6791">
        <v>4</v>
      </c>
      <c r="C6791" s="2">
        <v>0.37638888888888888</v>
      </c>
      <c r="D6791">
        <v>2</v>
      </c>
      <c r="E6791">
        <v>10</v>
      </c>
      <c r="F6791" t="s">
        <v>5816</v>
      </c>
      <c r="G6791" t="s">
        <v>6073</v>
      </c>
      <c r="H6791">
        <v>7</v>
      </c>
      <c r="I6791">
        <v>24</v>
      </c>
      <c r="J6791">
        <v>0.13</v>
      </c>
      <c r="K6791">
        <v>0.63</v>
      </c>
      <c r="L6791">
        <v>100</v>
      </c>
      <c r="M6791" t="str">
        <f t="shared" si="320"/>
        <v/>
      </c>
      <c r="N6791" s="12" t="str">
        <f t="shared" si="321"/>
        <v/>
      </c>
      <c r="O6791" t="str">
        <f t="shared" si="322"/>
        <v/>
      </c>
    </row>
    <row r="6792" spans="1:15" x14ac:dyDescent="0.25">
      <c r="A6792">
        <v>1974</v>
      </c>
      <c r="B6792">
        <v>4</v>
      </c>
      <c r="C6792" s="2">
        <v>0.36180555555555555</v>
      </c>
      <c r="D6792">
        <v>3</v>
      </c>
      <c r="E6792">
        <v>1</v>
      </c>
      <c r="F6792" t="s">
        <v>5770</v>
      </c>
      <c r="G6792" t="s">
        <v>6072</v>
      </c>
      <c r="H6792">
        <v>7</v>
      </c>
      <c r="I6792">
        <v>24</v>
      </c>
      <c r="J6792">
        <v>0.63</v>
      </c>
      <c r="K6792">
        <v>1.4</v>
      </c>
      <c r="L6792">
        <v>99.9</v>
      </c>
      <c r="M6792" t="str">
        <f t="shared" si="320"/>
        <v/>
      </c>
      <c r="N6792" s="12" t="str">
        <f t="shared" si="321"/>
        <v/>
      </c>
      <c r="O6792" t="str">
        <f t="shared" si="322"/>
        <v/>
      </c>
    </row>
    <row r="6793" spans="1:15" x14ac:dyDescent="0.25">
      <c r="A6793">
        <v>1974</v>
      </c>
      <c r="B6793">
        <v>4</v>
      </c>
      <c r="C6793" s="2">
        <v>0.34722222222222227</v>
      </c>
      <c r="D6793">
        <v>1</v>
      </c>
      <c r="E6793">
        <v>10</v>
      </c>
      <c r="F6793" t="s">
        <v>5784</v>
      </c>
      <c r="H6793">
        <v>7</v>
      </c>
      <c r="I6793">
        <v>24</v>
      </c>
      <c r="J6793">
        <v>1.4</v>
      </c>
      <c r="K6793">
        <v>1.66</v>
      </c>
      <c r="L6793">
        <v>99.9</v>
      </c>
      <c r="M6793" t="str">
        <f t="shared" si="320"/>
        <v/>
      </c>
      <c r="N6793" s="12" t="str">
        <f t="shared" si="321"/>
        <v/>
      </c>
      <c r="O6793" t="str">
        <f t="shared" si="322"/>
        <v/>
      </c>
    </row>
    <row r="6794" spans="1:15" x14ac:dyDescent="0.25">
      <c r="A6794">
        <v>1974</v>
      </c>
      <c r="B6794">
        <v>4</v>
      </c>
      <c r="C6794" s="2">
        <v>0.33263888888888887</v>
      </c>
      <c r="D6794">
        <v>1</v>
      </c>
      <c r="E6794">
        <v>10</v>
      </c>
      <c r="F6794" t="s">
        <v>5981</v>
      </c>
      <c r="G6794" t="s">
        <v>6071</v>
      </c>
      <c r="H6794">
        <v>7</v>
      </c>
      <c r="I6794">
        <v>24</v>
      </c>
      <c r="J6794">
        <v>1.66</v>
      </c>
      <c r="K6794">
        <v>3.45</v>
      </c>
      <c r="L6794">
        <v>99.8</v>
      </c>
      <c r="M6794" t="str">
        <f t="shared" si="320"/>
        <v/>
      </c>
      <c r="N6794" s="12" t="str">
        <f t="shared" si="321"/>
        <v/>
      </c>
      <c r="O6794" t="str">
        <f t="shared" si="322"/>
        <v/>
      </c>
    </row>
    <row r="6795" spans="1:15" x14ac:dyDescent="0.25">
      <c r="A6795">
        <v>1974</v>
      </c>
      <c r="B6795">
        <v>4</v>
      </c>
      <c r="C6795" s="2">
        <v>0.31805555555555554</v>
      </c>
      <c r="D6795">
        <v>1</v>
      </c>
      <c r="E6795">
        <v>10</v>
      </c>
      <c r="F6795" t="s">
        <v>4843</v>
      </c>
      <c r="G6795" t="s">
        <v>6040</v>
      </c>
      <c r="H6795">
        <v>7</v>
      </c>
      <c r="I6795">
        <v>24</v>
      </c>
      <c r="J6795">
        <v>3.45</v>
      </c>
      <c r="K6795">
        <v>2.9</v>
      </c>
      <c r="L6795">
        <v>99.9</v>
      </c>
      <c r="M6795" t="str">
        <f t="shared" si="320"/>
        <v/>
      </c>
      <c r="N6795" s="12" t="str">
        <f t="shared" si="321"/>
        <v/>
      </c>
      <c r="O6795" t="str">
        <f t="shared" si="322"/>
        <v/>
      </c>
    </row>
    <row r="6796" spans="1:15" x14ac:dyDescent="0.25">
      <c r="A6796">
        <v>1974</v>
      </c>
      <c r="B6796">
        <v>4</v>
      </c>
      <c r="C6796" s="2">
        <v>0.3034722222222222</v>
      </c>
      <c r="D6796">
        <v>2</v>
      </c>
      <c r="E6796">
        <v>10</v>
      </c>
      <c r="F6796" t="s">
        <v>4843</v>
      </c>
      <c r="G6796" t="s">
        <v>6049</v>
      </c>
      <c r="H6796">
        <v>7</v>
      </c>
      <c r="I6796">
        <v>24</v>
      </c>
      <c r="J6796">
        <v>2.9</v>
      </c>
      <c r="K6796">
        <v>2.21</v>
      </c>
      <c r="L6796">
        <v>100</v>
      </c>
      <c r="M6796" t="str">
        <f t="shared" si="320"/>
        <v/>
      </c>
      <c r="N6796" s="12" t="str">
        <f t="shared" si="321"/>
        <v/>
      </c>
      <c r="O6796" t="str">
        <f t="shared" si="322"/>
        <v/>
      </c>
    </row>
    <row r="6797" spans="1:15" x14ac:dyDescent="0.25">
      <c r="A6797">
        <v>1974</v>
      </c>
      <c r="B6797">
        <v>4</v>
      </c>
      <c r="C6797" s="2">
        <v>0.28888888888888892</v>
      </c>
      <c r="D6797">
        <v>3</v>
      </c>
      <c r="E6797">
        <v>10</v>
      </c>
      <c r="F6797" t="s">
        <v>4843</v>
      </c>
      <c r="G6797" t="s">
        <v>6070</v>
      </c>
      <c r="H6797">
        <v>7</v>
      </c>
      <c r="I6797">
        <v>24</v>
      </c>
      <c r="J6797">
        <v>2.21</v>
      </c>
      <c r="K6797">
        <v>0.38</v>
      </c>
      <c r="L6797">
        <v>100</v>
      </c>
      <c r="M6797" t="str">
        <f t="shared" si="320"/>
        <v/>
      </c>
      <c r="N6797" s="12" t="str">
        <f t="shared" si="321"/>
        <v/>
      </c>
      <c r="O6797" t="str">
        <f t="shared" si="322"/>
        <v/>
      </c>
    </row>
    <row r="6798" spans="1:15" x14ac:dyDescent="0.25">
      <c r="A6798">
        <v>1974</v>
      </c>
      <c r="B6798">
        <v>4</v>
      </c>
      <c r="C6798" s="2">
        <v>0.26666666666666666</v>
      </c>
      <c r="D6798">
        <v>1</v>
      </c>
      <c r="E6798">
        <v>10</v>
      </c>
      <c r="F6798" t="s">
        <v>4850</v>
      </c>
      <c r="G6798" t="s">
        <v>6069</v>
      </c>
      <c r="H6798">
        <v>7</v>
      </c>
      <c r="I6798">
        <v>24</v>
      </c>
      <c r="J6798">
        <v>-0.38</v>
      </c>
      <c r="K6798">
        <v>-0.09</v>
      </c>
      <c r="L6798">
        <v>100</v>
      </c>
      <c r="M6798" t="str">
        <f t="shared" si="320"/>
        <v/>
      </c>
      <c r="N6798" s="12" t="str">
        <f t="shared" si="321"/>
        <v/>
      </c>
      <c r="O6798" t="str">
        <f t="shared" si="322"/>
        <v/>
      </c>
    </row>
    <row r="6799" spans="1:15" x14ac:dyDescent="0.25">
      <c r="A6799">
        <v>1974</v>
      </c>
      <c r="B6799">
        <v>4</v>
      </c>
      <c r="C6799" s="2">
        <v>0.24861111111111112</v>
      </c>
      <c r="D6799">
        <v>2</v>
      </c>
      <c r="E6799">
        <v>3</v>
      </c>
      <c r="F6799" t="s">
        <v>6068</v>
      </c>
      <c r="G6799" t="s">
        <v>6067</v>
      </c>
      <c r="H6799">
        <v>7</v>
      </c>
      <c r="I6799">
        <v>24</v>
      </c>
      <c r="J6799">
        <v>-0.09</v>
      </c>
      <c r="K6799">
        <v>0.41</v>
      </c>
      <c r="L6799">
        <v>100</v>
      </c>
      <c r="M6799" t="str">
        <f t="shared" si="320"/>
        <v/>
      </c>
      <c r="N6799" s="12" t="str">
        <f t="shared" si="321"/>
        <v/>
      </c>
      <c r="O6799" t="str">
        <f t="shared" si="322"/>
        <v/>
      </c>
    </row>
    <row r="6800" spans="1:15" x14ac:dyDescent="0.25">
      <c r="A6800">
        <v>1974</v>
      </c>
      <c r="B6800">
        <v>4</v>
      </c>
      <c r="C6800" s="2">
        <v>0.23055555555555554</v>
      </c>
      <c r="D6800">
        <v>1</v>
      </c>
      <c r="E6800">
        <v>10</v>
      </c>
      <c r="F6800" t="s">
        <v>4800</v>
      </c>
      <c r="G6800" t="s">
        <v>6064</v>
      </c>
      <c r="H6800">
        <v>7</v>
      </c>
      <c r="I6800">
        <v>24</v>
      </c>
      <c r="J6800">
        <v>0.41</v>
      </c>
      <c r="K6800">
        <v>0</v>
      </c>
      <c r="L6800">
        <v>100</v>
      </c>
      <c r="M6800" t="str">
        <f t="shared" si="320"/>
        <v/>
      </c>
      <c r="N6800" s="12" t="str">
        <f t="shared" si="321"/>
        <v/>
      </c>
      <c r="O6800" t="str">
        <f t="shared" si="322"/>
        <v/>
      </c>
    </row>
    <row r="6801" spans="1:15" x14ac:dyDescent="0.25">
      <c r="A6801">
        <v>1974</v>
      </c>
      <c r="B6801">
        <v>4</v>
      </c>
      <c r="C6801" s="2">
        <v>0.21249999999999999</v>
      </c>
      <c r="D6801">
        <v>2</v>
      </c>
      <c r="E6801">
        <v>9</v>
      </c>
      <c r="F6801" t="s">
        <v>4888</v>
      </c>
      <c r="G6801" t="s">
        <v>6066</v>
      </c>
      <c r="H6801">
        <v>7</v>
      </c>
      <c r="I6801">
        <v>24</v>
      </c>
      <c r="J6801">
        <v>0</v>
      </c>
      <c r="K6801">
        <v>-0.56000000000000005</v>
      </c>
      <c r="L6801">
        <v>100</v>
      </c>
      <c r="M6801" t="str">
        <f t="shared" si="320"/>
        <v/>
      </c>
      <c r="N6801" s="12" t="str">
        <f t="shared" si="321"/>
        <v/>
      </c>
      <c r="O6801" t="str">
        <f t="shared" si="322"/>
        <v/>
      </c>
    </row>
    <row r="6802" spans="1:15" x14ac:dyDescent="0.25">
      <c r="A6802">
        <v>1974</v>
      </c>
      <c r="B6802">
        <v>4</v>
      </c>
      <c r="C6802" s="2">
        <v>0.19444444444444445</v>
      </c>
      <c r="D6802">
        <v>3</v>
      </c>
      <c r="E6802">
        <v>8</v>
      </c>
      <c r="F6802" t="s">
        <v>4874</v>
      </c>
      <c r="G6802" t="s">
        <v>6062</v>
      </c>
      <c r="H6802">
        <v>7</v>
      </c>
      <c r="I6802">
        <v>24</v>
      </c>
      <c r="J6802">
        <v>-0.56000000000000005</v>
      </c>
      <c r="K6802">
        <v>1.66</v>
      </c>
      <c r="L6802">
        <v>100</v>
      </c>
      <c r="M6802" t="str">
        <f t="shared" si="320"/>
        <v/>
      </c>
      <c r="N6802" s="12" t="str">
        <f t="shared" si="321"/>
        <v/>
      </c>
      <c r="O6802" t="str">
        <f t="shared" si="322"/>
        <v/>
      </c>
    </row>
    <row r="6803" spans="1:15" x14ac:dyDescent="0.25">
      <c r="A6803">
        <v>1974</v>
      </c>
      <c r="B6803">
        <v>4</v>
      </c>
      <c r="C6803" s="2">
        <v>0.1763888888888889</v>
      </c>
      <c r="D6803">
        <v>1</v>
      </c>
      <c r="E6803">
        <v>10</v>
      </c>
      <c r="F6803" t="s">
        <v>5069</v>
      </c>
      <c r="G6803" t="s">
        <v>6065</v>
      </c>
      <c r="H6803">
        <v>7</v>
      </c>
      <c r="I6803">
        <v>24</v>
      </c>
      <c r="J6803">
        <v>1.66</v>
      </c>
      <c r="K6803">
        <v>1.66</v>
      </c>
      <c r="L6803">
        <v>100</v>
      </c>
      <c r="M6803" t="str">
        <f t="shared" si="320"/>
        <v/>
      </c>
      <c r="N6803" s="12" t="str">
        <f t="shared" si="321"/>
        <v/>
      </c>
      <c r="O6803" t="str">
        <f t="shared" si="322"/>
        <v/>
      </c>
    </row>
    <row r="6804" spans="1:15" x14ac:dyDescent="0.25">
      <c r="A6804">
        <v>1974</v>
      </c>
      <c r="B6804">
        <v>4</v>
      </c>
      <c r="C6804" s="2">
        <v>0.15833333333333333</v>
      </c>
      <c r="D6804">
        <v>2</v>
      </c>
      <c r="E6804">
        <v>6</v>
      </c>
      <c r="F6804" t="s">
        <v>5077</v>
      </c>
      <c r="G6804" t="s">
        <v>6061</v>
      </c>
      <c r="H6804">
        <v>7</v>
      </c>
      <c r="I6804">
        <v>24</v>
      </c>
      <c r="J6804">
        <v>1.66</v>
      </c>
      <c r="K6804">
        <v>1.62</v>
      </c>
      <c r="L6804">
        <v>100</v>
      </c>
      <c r="M6804" t="str">
        <f t="shared" si="320"/>
        <v/>
      </c>
      <c r="N6804" s="12" t="str">
        <f t="shared" si="321"/>
        <v/>
      </c>
      <c r="O6804" t="str">
        <f t="shared" si="322"/>
        <v/>
      </c>
    </row>
    <row r="6805" spans="1:15" x14ac:dyDescent="0.25">
      <c r="A6805">
        <v>1974</v>
      </c>
      <c r="B6805">
        <v>4</v>
      </c>
      <c r="C6805" s="2">
        <v>0.14027777777777778</v>
      </c>
      <c r="D6805">
        <v>3</v>
      </c>
      <c r="E6805">
        <v>1</v>
      </c>
      <c r="F6805" t="s">
        <v>4809</v>
      </c>
      <c r="H6805">
        <v>7</v>
      </c>
      <c r="I6805">
        <v>24</v>
      </c>
      <c r="J6805">
        <v>1.62</v>
      </c>
      <c r="K6805">
        <v>2.59</v>
      </c>
      <c r="L6805">
        <v>100</v>
      </c>
      <c r="M6805" t="str">
        <f t="shared" si="320"/>
        <v/>
      </c>
      <c r="N6805" s="12" t="str">
        <f t="shared" si="321"/>
        <v/>
      </c>
      <c r="O6805" t="str">
        <f t="shared" si="322"/>
        <v/>
      </c>
    </row>
    <row r="6806" spans="1:15" x14ac:dyDescent="0.25">
      <c r="A6806">
        <v>1974</v>
      </c>
      <c r="B6806">
        <v>4</v>
      </c>
      <c r="C6806" s="2">
        <v>0.12222222222222223</v>
      </c>
      <c r="D6806">
        <v>1</v>
      </c>
      <c r="E6806">
        <v>10</v>
      </c>
      <c r="F6806" t="s">
        <v>5835</v>
      </c>
      <c r="G6806" t="s">
        <v>6064</v>
      </c>
      <c r="H6806">
        <v>7</v>
      </c>
      <c r="I6806">
        <v>24</v>
      </c>
      <c r="J6806">
        <v>2.59</v>
      </c>
      <c r="K6806">
        <v>2.1800000000000002</v>
      </c>
      <c r="L6806">
        <v>100</v>
      </c>
      <c r="M6806" t="str">
        <f t="shared" si="320"/>
        <v/>
      </c>
      <c r="N6806" s="12" t="str">
        <f t="shared" si="321"/>
        <v/>
      </c>
      <c r="O6806" t="str">
        <f t="shared" si="322"/>
        <v/>
      </c>
    </row>
    <row r="6807" spans="1:15" x14ac:dyDescent="0.25">
      <c r="A6807">
        <v>1974</v>
      </c>
      <c r="B6807">
        <v>4</v>
      </c>
      <c r="C6807" s="2">
        <v>0.10416666666666667</v>
      </c>
      <c r="D6807">
        <v>2</v>
      </c>
      <c r="E6807">
        <v>9</v>
      </c>
      <c r="F6807" t="s">
        <v>6026</v>
      </c>
      <c r="G6807" t="s">
        <v>6063</v>
      </c>
      <c r="H6807">
        <v>7</v>
      </c>
      <c r="I6807">
        <v>24</v>
      </c>
      <c r="J6807">
        <v>2.1800000000000002</v>
      </c>
      <c r="K6807">
        <v>2.2799999999999998</v>
      </c>
      <c r="L6807">
        <v>100</v>
      </c>
      <c r="M6807" t="str">
        <f t="shared" si="320"/>
        <v/>
      </c>
      <c r="N6807" s="12" t="str">
        <f t="shared" si="321"/>
        <v/>
      </c>
      <c r="O6807" t="str">
        <f t="shared" si="322"/>
        <v/>
      </c>
    </row>
    <row r="6808" spans="1:15" x14ac:dyDescent="0.25">
      <c r="A6808">
        <v>1974</v>
      </c>
      <c r="B6808">
        <v>4</v>
      </c>
      <c r="C6808" s="2">
        <v>8.1944444444444445E-2</v>
      </c>
      <c r="D6808">
        <v>3</v>
      </c>
      <c r="E6808">
        <v>3</v>
      </c>
      <c r="F6808" t="s">
        <v>5782</v>
      </c>
      <c r="G6808" t="s">
        <v>6062</v>
      </c>
      <c r="H6808">
        <v>7</v>
      </c>
      <c r="I6808">
        <v>24</v>
      </c>
      <c r="J6808">
        <v>2.2799999999999998</v>
      </c>
      <c r="K6808">
        <v>0.89</v>
      </c>
      <c r="L6808">
        <v>100</v>
      </c>
      <c r="M6808" t="str">
        <f t="shared" si="320"/>
        <v/>
      </c>
      <c r="N6808" s="12" t="str">
        <f t="shared" si="321"/>
        <v/>
      </c>
      <c r="O6808" t="str">
        <f t="shared" si="322"/>
        <v/>
      </c>
    </row>
    <row r="6809" spans="1:15" x14ac:dyDescent="0.25">
      <c r="A6809">
        <v>1974</v>
      </c>
      <c r="B6809">
        <v>4</v>
      </c>
      <c r="C6809" s="2">
        <v>5.4166666666666669E-2</v>
      </c>
      <c r="D6809">
        <v>4</v>
      </c>
      <c r="E6809">
        <v>1</v>
      </c>
      <c r="F6809" t="s">
        <v>5757</v>
      </c>
      <c r="G6809" t="s">
        <v>6062</v>
      </c>
      <c r="H6809">
        <v>7</v>
      </c>
      <c r="I6809">
        <v>24</v>
      </c>
      <c r="J6809">
        <v>0.89</v>
      </c>
      <c r="K6809">
        <v>3.31</v>
      </c>
      <c r="L6809">
        <v>100</v>
      </c>
      <c r="M6809" t="str">
        <f t="shared" si="320"/>
        <v/>
      </c>
      <c r="N6809" s="12" t="str">
        <f t="shared" si="321"/>
        <v/>
      </c>
      <c r="O6809" t="str">
        <f t="shared" si="322"/>
        <v/>
      </c>
    </row>
    <row r="6810" spans="1:15" x14ac:dyDescent="0.25">
      <c r="A6810">
        <v>1974</v>
      </c>
      <c r="B6810">
        <v>4</v>
      </c>
      <c r="C6810" s="2">
        <v>2.7083333333333334E-2</v>
      </c>
      <c r="D6810">
        <v>1</v>
      </c>
      <c r="E6810">
        <v>10</v>
      </c>
      <c r="F6810" t="s">
        <v>5875</v>
      </c>
      <c r="G6810" t="s">
        <v>6061</v>
      </c>
      <c r="H6810">
        <v>7</v>
      </c>
      <c r="I6810">
        <v>24</v>
      </c>
      <c r="J6810">
        <v>3.31</v>
      </c>
      <c r="K6810">
        <v>3.45</v>
      </c>
      <c r="L6810">
        <v>100</v>
      </c>
      <c r="M6810" t="str">
        <f t="shared" si="320"/>
        <v/>
      </c>
      <c r="N6810" s="12" t="str">
        <f t="shared" si="321"/>
        <v/>
      </c>
      <c r="O6810" t="str">
        <f t="shared" si="322"/>
        <v/>
      </c>
    </row>
    <row r="6811" spans="1:15" x14ac:dyDescent="0.25">
      <c r="A6811">
        <v>1974</v>
      </c>
      <c r="G6811" t="s">
        <v>233</v>
      </c>
      <c r="H6811">
        <v>7</v>
      </c>
      <c r="I6811">
        <v>24</v>
      </c>
      <c r="J6811">
        <v>3.45</v>
      </c>
      <c r="K6811">
        <v>0</v>
      </c>
      <c r="M6811" t="str">
        <f t="shared" si="320"/>
        <v/>
      </c>
      <c r="N6811" s="12" t="str">
        <f t="shared" si="321"/>
        <v/>
      </c>
      <c r="O6811" t="str">
        <f t="shared" si="322"/>
        <v/>
      </c>
    </row>
    <row r="6812" spans="1:15" x14ac:dyDescent="0.25">
      <c r="A6812">
        <v>1973</v>
      </c>
      <c r="B6812">
        <v>1</v>
      </c>
      <c r="C6812" s="2">
        <v>0.625</v>
      </c>
      <c r="G6812" t="s">
        <v>6236</v>
      </c>
      <c r="H6812">
        <v>0</v>
      </c>
      <c r="I6812">
        <v>0</v>
      </c>
      <c r="J6812">
        <v>0</v>
      </c>
      <c r="K6812">
        <v>0.54</v>
      </c>
      <c r="L6812">
        <v>54.6</v>
      </c>
      <c r="M6812">
        <f t="shared" si="320"/>
        <v>1</v>
      </c>
      <c r="N6812" s="12">
        <f t="shared" si="321"/>
        <v>0</v>
      </c>
      <c r="O6812">
        <f t="shared" si="322"/>
        <v>0</v>
      </c>
    </row>
    <row r="6813" spans="1:15" x14ac:dyDescent="0.25">
      <c r="A6813">
        <v>1973</v>
      </c>
      <c r="B6813">
        <v>1</v>
      </c>
      <c r="C6813" s="2">
        <v>0.60486111111111118</v>
      </c>
      <c r="D6813">
        <v>1</v>
      </c>
      <c r="E6813">
        <v>10</v>
      </c>
      <c r="F6813" t="s">
        <v>4874</v>
      </c>
      <c r="G6813" t="s">
        <v>6186</v>
      </c>
      <c r="H6813">
        <v>0</v>
      </c>
      <c r="I6813">
        <v>0</v>
      </c>
      <c r="J6813">
        <v>0.54</v>
      </c>
      <c r="K6813">
        <v>0.27</v>
      </c>
      <c r="L6813">
        <v>53.8</v>
      </c>
      <c r="M6813" t="str">
        <f t="shared" si="320"/>
        <v/>
      </c>
      <c r="N6813" s="12" t="str">
        <f t="shared" si="321"/>
        <v/>
      </c>
      <c r="O6813" t="str">
        <f t="shared" si="322"/>
        <v/>
      </c>
    </row>
    <row r="6814" spans="1:15" x14ac:dyDescent="0.25">
      <c r="A6814">
        <v>1973</v>
      </c>
      <c r="B6814">
        <v>1</v>
      </c>
      <c r="C6814" s="2">
        <v>0.58472222222222225</v>
      </c>
      <c r="D6814">
        <v>2</v>
      </c>
      <c r="E6814">
        <v>8</v>
      </c>
      <c r="F6814" t="s">
        <v>4863</v>
      </c>
      <c r="G6814" t="s">
        <v>6062</v>
      </c>
      <c r="H6814">
        <v>0</v>
      </c>
      <c r="I6814">
        <v>0</v>
      </c>
      <c r="J6814">
        <v>0.27</v>
      </c>
      <c r="K6814">
        <v>-0.16</v>
      </c>
      <c r="L6814">
        <v>52.5</v>
      </c>
      <c r="M6814" t="str">
        <f t="shared" si="320"/>
        <v/>
      </c>
      <c r="N6814" s="12" t="str">
        <f t="shared" si="321"/>
        <v/>
      </c>
      <c r="O6814" t="str">
        <f t="shared" si="322"/>
        <v/>
      </c>
    </row>
    <row r="6815" spans="1:15" x14ac:dyDescent="0.25">
      <c r="A6815">
        <v>1973</v>
      </c>
      <c r="B6815">
        <v>1</v>
      </c>
      <c r="C6815" s="2">
        <v>0.56458333333333333</v>
      </c>
      <c r="D6815">
        <v>3</v>
      </c>
      <c r="E6815">
        <v>6</v>
      </c>
      <c r="F6815" t="s">
        <v>4900</v>
      </c>
      <c r="G6815" t="s">
        <v>6235</v>
      </c>
      <c r="H6815">
        <v>0</v>
      </c>
      <c r="I6815">
        <v>0</v>
      </c>
      <c r="J6815">
        <v>-0.16</v>
      </c>
      <c r="K6815">
        <v>-1.57</v>
      </c>
      <c r="L6815">
        <v>48.2</v>
      </c>
      <c r="M6815" t="str">
        <f t="shared" si="320"/>
        <v/>
      </c>
      <c r="N6815" s="12" t="str">
        <f t="shared" si="321"/>
        <v/>
      </c>
      <c r="O6815" t="str">
        <f t="shared" si="322"/>
        <v/>
      </c>
    </row>
    <row r="6816" spans="1:15" x14ac:dyDescent="0.25">
      <c r="A6816">
        <v>1973</v>
      </c>
      <c r="B6816">
        <v>1</v>
      </c>
      <c r="C6816" s="2">
        <v>0.5444444444444444</v>
      </c>
      <c r="D6816">
        <v>4</v>
      </c>
      <c r="E6816">
        <v>7</v>
      </c>
      <c r="F6816" t="s">
        <v>4855</v>
      </c>
      <c r="H6816">
        <v>0</v>
      </c>
      <c r="I6816">
        <v>0</v>
      </c>
      <c r="J6816">
        <v>-1.57</v>
      </c>
      <c r="K6816">
        <v>-1.24</v>
      </c>
      <c r="L6816">
        <v>49.2</v>
      </c>
      <c r="M6816" t="str">
        <f t="shared" si="320"/>
        <v/>
      </c>
      <c r="N6816" s="12" t="str">
        <f t="shared" si="321"/>
        <v/>
      </c>
      <c r="O6816" t="str">
        <f t="shared" si="322"/>
        <v/>
      </c>
    </row>
    <row r="6817" spans="1:15" x14ac:dyDescent="0.25">
      <c r="A6817">
        <v>1973</v>
      </c>
      <c r="B6817">
        <v>1</v>
      </c>
      <c r="C6817" s="2">
        <v>0.52430555555555558</v>
      </c>
      <c r="D6817">
        <v>4</v>
      </c>
      <c r="E6817">
        <v>2</v>
      </c>
      <c r="F6817" t="s">
        <v>4843</v>
      </c>
      <c r="G6817" t="s">
        <v>6234</v>
      </c>
      <c r="H6817">
        <v>0</v>
      </c>
      <c r="I6817">
        <v>0</v>
      </c>
      <c r="J6817">
        <v>-1.24</v>
      </c>
      <c r="K6817">
        <v>-0.61</v>
      </c>
      <c r="L6817">
        <v>51.1</v>
      </c>
      <c r="M6817" t="str">
        <f t="shared" si="320"/>
        <v/>
      </c>
      <c r="N6817" s="12" t="str">
        <f t="shared" si="321"/>
        <v/>
      </c>
      <c r="O6817" t="str">
        <f t="shared" si="322"/>
        <v/>
      </c>
    </row>
    <row r="6818" spans="1:15" x14ac:dyDescent="0.25">
      <c r="A6818">
        <v>1973</v>
      </c>
      <c r="B6818">
        <v>1</v>
      </c>
      <c r="C6818" s="2">
        <v>0.50347222222222221</v>
      </c>
      <c r="D6818">
        <v>1</v>
      </c>
      <c r="E6818">
        <v>10</v>
      </c>
      <c r="F6818" t="s">
        <v>4425</v>
      </c>
      <c r="G6818" t="s">
        <v>6193</v>
      </c>
      <c r="H6818">
        <v>0</v>
      </c>
      <c r="I6818">
        <v>0</v>
      </c>
      <c r="J6818">
        <v>0.61</v>
      </c>
      <c r="K6818">
        <v>0.47</v>
      </c>
      <c r="L6818">
        <v>51.5</v>
      </c>
      <c r="M6818" t="str">
        <f t="shared" si="320"/>
        <v/>
      </c>
      <c r="N6818" s="12" t="str">
        <f t="shared" si="321"/>
        <v/>
      </c>
      <c r="O6818" t="str">
        <f t="shared" si="322"/>
        <v/>
      </c>
    </row>
    <row r="6819" spans="1:15" x14ac:dyDescent="0.25">
      <c r="A6819">
        <v>1973</v>
      </c>
      <c r="B6819">
        <v>1</v>
      </c>
      <c r="C6819" s="2">
        <v>0.48194444444444445</v>
      </c>
      <c r="D6819">
        <v>2</v>
      </c>
      <c r="E6819">
        <v>7</v>
      </c>
      <c r="F6819" t="s">
        <v>3980</v>
      </c>
      <c r="G6819" t="s">
        <v>6204</v>
      </c>
      <c r="H6819">
        <v>0</v>
      </c>
      <c r="I6819">
        <v>0</v>
      </c>
      <c r="J6819">
        <v>0.47</v>
      </c>
      <c r="K6819">
        <v>0.04</v>
      </c>
      <c r="L6819">
        <v>52.8</v>
      </c>
      <c r="M6819" t="str">
        <f t="shared" si="320"/>
        <v/>
      </c>
      <c r="N6819" s="12" t="str">
        <f t="shared" si="321"/>
        <v/>
      </c>
      <c r="O6819" t="str">
        <f t="shared" si="322"/>
        <v/>
      </c>
    </row>
    <row r="6820" spans="1:15" x14ac:dyDescent="0.25">
      <c r="A6820">
        <v>1973</v>
      </c>
      <c r="B6820">
        <v>1</v>
      </c>
      <c r="C6820" s="2">
        <v>0.4604166666666667</v>
      </c>
      <c r="D6820">
        <v>3</v>
      </c>
      <c r="E6820">
        <v>5</v>
      </c>
      <c r="F6820" t="s">
        <v>3958</v>
      </c>
      <c r="G6820" t="s">
        <v>6233</v>
      </c>
      <c r="H6820">
        <v>0</v>
      </c>
      <c r="I6820">
        <v>0</v>
      </c>
      <c r="J6820">
        <v>0.04</v>
      </c>
      <c r="K6820">
        <v>1.4</v>
      </c>
      <c r="L6820">
        <v>48.6</v>
      </c>
      <c r="M6820" t="str">
        <f t="shared" si="320"/>
        <v/>
      </c>
      <c r="N6820" s="12" t="str">
        <f t="shared" si="321"/>
        <v/>
      </c>
      <c r="O6820" t="str">
        <f t="shared" si="322"/>
        <v/>
      </c>
    </row>
    <row r="6821" spans="1:15" x14ac:dyDescent="0.25">
      <c r="A6821">
        <v>1973</v>
      </c>
      <c r="B6821">
        <v>1</v>
      </c>
      <c r="C6821" s="2">
        <v>0.43888888888888888</v>
      </c>
      <c r="D6821">
        <v>1</v>
      </c>
      <c r="E6821">
        <v>10</v>
      </c>
      <c r="F6821" t="s">
        <v>3950</v>
      </c>
      <c r="G6821" t="s">
        <v>6170</v>
      </c>
      <c r="H6821">
        <v>0</v>
      </c>
      <c r="I6821">
        <v>0</v>
      </c>
      <c r="J6821">
        <v>1.4</v>
      </c>
      <c r="K6821">
        <v>1.53</v>
      </c>
      <c r="L6821">
        <v>48.1</v>
      </c>
      <c r="M6821" t="str">
        <f t="shared" si="320"/>
        <v/>
      </c>
      <c r="N6821" s="12" t="str">
        <f t="shared" si="321"/>
        <v/>
      </c>
      <c r="O6821" t="str">
        <f t="shared" si="322"/>
        <v/>
      </c>
    </row>
    <row r="6822" spans="1:15" x14ac:dyDescent="0.25">
      <c r="A6822">
        <v>1973</v>
      </c>
      <c r="B6822">
        <v>1</v>
      </c>
      <c r="C6822" s="2">
        <v>0.41736111111111113</v>
      </c>
      <c r="D6822">
        <v>2</v>
      </c>
      <c r="E6822">
        <v>5</v>
      </c>
      <c r="F6822" t="s">
        <v>4016</v>
      </c>
      <c r="G6822" t="s">
        <v>6232</v>
      </c>
      <c r="H6822">
        <v>0</v>
      </c>
      <c r="I6822">
        <v>0</v>
      </c>
      <c r="J6822">
        <v>1.53</v>
      </c>
      <c r="K6822">
        <v>0.56000000000000005</v>
      </c>
      <c r="L6822">
        <v>51.1</v>
      </c>
      <c r="M6822" t="str">
        <f t="shared" si="320"/>
        <v/>
      </c>
      <c r="N6822" s="12" t="str">
        <f t="shared" si="321"/>
        <v/>
      </c>
      <c r="O6822" t="str">
        <f t="shared" si="322"/>
        <v/>
      </c>
    </row>
    <row r="6823" spans="1:15" x14ac:dyDescent="0.25">
      <c r="A6823">
        <v>1973</v>
      </c>
      <c r="B6823">
        <v>1</v>
      </c>
      <c r="C6823" s="2">
        <v>0.39583333333333331</v>
      </c>
      <c r="D6823">
        <v>3</v>
      </c>
      <c r="E6823">
        <v>7</v>
      </c>
      <c r="F6823" t="s">
        <v>4035</v>
      </c>
      <c r="G6823" t="s">
        <v>6156</v>
      </c>
      <c r="H6823">
        <v>0</v>
      </c>
      <c r="I6823">
        <v>0</v>
      </c>
      <c r="J6823">
        <v>0.56000000000000005</v>
      </c>
      <c r="K6823">
        <v>-0.72</v>
      </c>
      <c r="L6823">
        <v>55.1</v>
      </c>
      <c r="M6823" t="str">
        <f t="shared" si="320"/>
        <v/>
      </c>
      <c r="N6823" s="12" t="str">
        <f t="shared" si="321"/>
        <v/>
      </c>
      <c r="O6823" t="str">
        <f t="shared" si="322"/>
        <v/>
      </c>
    </row>
    <row r="6824" spans="1:15" x14ac:dyDescent="0.25">
      <c r="A6824">
        <v>1973</v>
      </c>
      <c r="B6824">
        <v>1</v>
      </c>
      <c r="C6824" s="2">
        <v>0.3743055555555555</v>
      </c>
      <c r="D6824">
        <v>4</v>
      </c>
      <c r="E6824">
        <v>7</v>
      </c>
      <c r="F6824" t="s">
        <v>4035</v>
      </c>
      <c r="G6824" t="s">
        <v>6231</v>
      </c>
      <c r="H6824">
        <v>0</v>
      </c>
      <c r="I6824">
        <v>0</v>
      </c>
      <c r="J6824">
        <v>-0.72</v>
      </c>
      <c r="K6824">
        <v>-1.07</v>
      </c>
      <c r="L6824">
        <v>56.1</v>
      </c>
      <c r="M6824" t="str">
        <f t="shared" si="320"/>
        <v/>
      </c>
      <c r="N6824" s="12" t="str">
        <f t="shared" si="321"/>
        <v/>
      </c>
      <c r="O6824" t="str">
        <f t="shared" si="322"/>
        <v/>
      </c>
    </row>
    <row r="6825" spans="1:15" x14ac:dyDescent="0.25">
      <c r="A6825">
        <v>1973</v>
      </c>
      <c r="B6825">
        <v>1</v>
      </c>
      <c r="C6825" s="2">
        <v>0.3520833333333333</v>
      </c>
      <c r="D6825">
        <v>1</v>
      </c>
      <c r="E6825">
        <v>10</v>
      </c>
      <c r="F6825" t="s">
        <v>4843</v>
      </c>
      <c r="G6825" t="s">
        <v>6069</v>
      </c>
      <c r="H6825">
        <v>0</v>
      </c>
      <c r="I6825">
        <v>0</v>
      </c>
      <c r="J6825">
        <v>1.07</v>
      </c>
      <c r="K6825">
        <v>1.47</v>
      </c>
      <c r="L6825">
        <v>57.4</v>
      </c>
      <c r="M6825" t="str">
        <f t="shared" si="320"/>
        <v/>
      </c>
      <c r="N6825" s="12" t="str">
        <f t="shared" si="321"/>
        <v/>
      </c>
      <c r="O6825" t="str">
        <f t="shared" si="322"/>
        <v/>
      </c>
    </row>
    <row r="6826" spans="1:15" x14ac:dyDescent="0.25">
      <c r="A6826">
        <v>1973</v>
      </c>
      <c r="B6826">
        <v>1</v>
      </c>
      <c r="C6826" s="2">
        <v>0.33263888888888887</v>
      </c>
      <c r="D6826">
        <v>2</v>
      </c>
      <c r="E6826">
        <v>3</v>
      </c>
      <c r="F6826" t="s">
        <v>4787</v>
      </c>
      <c r="G6826" t="s">
        <v>6230</v>
      </c>
      <c r="H6826">
        <v>0</v>
      </c>
      <c r="I6826">
        <v>0</v>
      </c>
      <c r="J6826">
        <v>1.47</v>
      </c>
      <c r="K6826">
        <v>1.99</v>
      </c>
      <c r="L6826">
        <v>59</v>
      </c>
      <c r="M6826" t="str">
        <f t="shared" si="320"/>
        <v/>
      </c>
      <c r="N6826" s="12" t="str">
        <f t="shared" si="321"/>
        <v/>
      </c>
      <c r="O6826" t="str">
        <f t="shared" si="322"/>
        <v/>
      </c>
    </row>
    <row r="6827" spans="1:15" x14ac:dyDescent="0.25">
      <c r="A6827">
        <v>1973</v>
      </c>
      <c r="B6827">
        <v>1</v>
      </c>
      <c r="C6827" s="2">
        <v>0.31319444444444444</v>
      </c>
      <c r="D6827">
        <v>1</v>
      </c>
      <c r="E6827">
        <v>10</v>
      </c>
      <c r="F6827" t="s">
        <v>4819</v>
      </c>
      <c r="H6827">
        <v>0</v>
      </c>
      <c r="I6827">
        <v>0</v>
      </c>
      <c r="J6827">
        <v>1.99</v>
      </c>
      <c r="K6827">
        <v>1</v>
      </c>
      <c r="L6827">
        <v>55.9</v>
      </c>
      <c r="M6827" t="str">
        <f t="shared" si="320"/>
        <v/>
      </c>
      <c r="N6827" s="12" t="str">
        <f t="shared" si="321"/>
        <v/>
      </c>
      <c r="O6827" t="str">
        <f t="shared" si="322"/>
        <v/>
      </c>
    </row>
    <row r="6828" spans="1:15" x14ac:dyDescent="0.25">
      <c r="A6828">
        <v>1973</v>
      </c>
      <c r="B6828">
        <v>1</v>
      </c>
      <c r="C6828" s="2">
        <v>0.29375000000000001</v>
      </c>
      <c r="D6828">
        <v>1</v>
      </c>
      <c r="E6828">
        <v>25</v>
      </c>
      <c r="F6828" t="s">
        <v>5114</v>
      </c>
      <c r="G6828" t="s">
        <v>6229</v>
      </c>
      <c r="H6828">
        <v>0</v>
      </c>
      <c r="I6828">
        <v>0</v>
      </c>
      <c r="J6828">
        <v>1</v>
      </c>
      <c r="K6828">
        <v>-2.4500000000000002</v>
      </c>
      <c r="L6828">
        <v>45</v>
      </c>
      <c r="M6828" t="str">
        <f t="shared" si="320"/>
        <v/>
      </c>
      <c r="N6828" s="12" t="str">
        <f t="shared" si="321"/>
        <v/>
      </c>
      <c r="O6828" t="str">
        <f t="shared" si="322"/>
        <v/>
      </c>
    </row>
    <row r="6829" spans="1:15" x14ac:dyDescent="0.25">
      <c r="A6829">
        <v>1973</v>
      </c>
      <c r="B6829">
        <v>1</v>
      </c>
      <c r="C6829" s="2">
        <v>0.27430555555555552</v>
      </c>
      <c r="D6829">
        <v>2</v>
      </c>
      <c r="E6829">
        <v>38</v>
      </c>
      <c r="F6829" t="s">
        <v>5065</v>
      </c>
      <c r="G6829" t="s">
        <v>6094</v>
      </c>
      <c r="H6829">
        <v>0</v>
      </c>
      <c r="I6829">
        <v>0</v>
      </c>
      <c r="J6829">
        <v>-2.4500000000000002</v>
      </c>
      <c r="K6829">
        <v>-2.54</v>
      </c>
      <c r="L6829">
        <v>44.6</v>
      </c>
      <c r="M6829" t="str">
        <f t="shared" si="320"/>
        <v/>
      </c>
      <c r="N6829" s="12" t="str">
        <f t="shared" si="321"/>
        <v/>
      </c>
      <c r="O6829" t="str">
        <f t="shared" si="322"/>
        <v/>
      </c>
    </row>
    <row r="6830" spans="1:15" x14ac:dyDescent="0.25">
      <c r="A6830">
        <v>1973</v>
      </c>
      <c r="B6830">
        <v>1</v>
      </c>
      <c r="C6830" s="2">
        <v>0.25486111111111109</v>
      </c>
      <c r="D6830">
        <v>3</v>
      </c>
      <c r="E6830">
        <v>35</v>
      </c>
      <c r="F6830" t="s">
        <v>4817</v>
      </c>
      <c r="G6830" t="s">
        <v>6141</v>
      </c>
      <c r="H6830">
        <v>0</v>
      </c>
      <c r="I6830">
        <v>0</v>
      </c>
      <c r="J6830">
        <v>-2.54</v>
      </c>
      <c r="K6830">
        <v>-1.7</v>
      </c>
      <c r="L6830">
        <v>47.3</v>
      </c>
      <c r="M6830" t="str">
        <f t="shared" si="320"/>
        <v/>
      </c>
      <c r="N6830" s="12" t="str">
        <f t="shared" si="321"/>
        <v/>
      </c>
      <c r="O6830" t="str">
        <f t="shared" si="322"/>
        <v/>
      </c>
    </row>
    <row r="6831" spans="1:15" x14ac:dyDescent="0.25">
      <c r="A6831">
        <v>1973</v>
      </c>
      <c r="B6831">
        <v>1</v>
      </c>
      <c r="C6831" s="2">
        <v>0.23541666666666669</v>
      </c>
      <c r="D6831">
        <v>4</v>
      </c>
      <c r="E6831">
        <v>31</v>
      </c>
      <c r="F6831" t="s">
        <v>4789</v>
      </c>
      <c r="G6831" t="s">
        <v>6228</v>
      </c>
      <c r="H6831">
        <v>0</v>
      </c>
      <c r="I6831">
        <v>0</v>
      </c>
      <c r="J6831">
        <v>-1.7</v>
      </c>
      <c r="K6831">
        <v>-1.6</v>
      </c>
      <c r="L6831">
        <v>47.6</v>
      </c>
      <c r="M6831" t="str">
        <f t="shared" si="320"/>
        <v/>
      </c>
      <c r="N6831" s="12" t="str">
        <f t="shared" si="321"/>
        <v/>
      </c>
      <c r="O6831" t="str">
        <f t="shared" si="322"/>
        <v/>
      </c>
    </row>
    <row r="6832" spans="1:15" x14ac:dyDescent="0.25">
      <c r="A6832">
        <v>1973</v>
      </c>
      <c r="B6832">
        <v>1</v>
      </c>
      <c r="C6832" s="2">
        <v>0.21180555555555555</v>
      </c>
      <c r="D6832">
        <v>1</v>
      </c>
      <c r="E6832">
        <v>10</v>
      </c>
      <c r="F6832" t="s">
        <v>4035</v>
      </c>
      <c r="G6832" t="s">
        <v>6201</v>
      </c>
      <c r="H6832">
        <v>0</v>
      </c>
      <c r="I6832">
        <v>0</v>
      </c>
      <c r="J6832">
        <v>1.6</v>
      </c>
      <c r="K6832">
        <v>1.46</v>
      </c>
      <c r="L6832">
        <v>48</v>
      </c>
      <c r="M6832" t="str">
        <f t="shared" si="320"/>
        <v/>
      </c>
      <c r="N6832" s="12" t="str">
        <f t="shared" si="321"/>
        <v/>
      </c>
      <c r="O6832" t="str">
        <f t="shared" si="322"/>
        <v/>
      </c>
    </row>
    <row r="6833" spans="1:15" x14ac:dyDescent="0.25">
      <c r="A6833">
        <v>1973</v>
      </c>
      <c r="B6833">
        <v>1</v>
      </c>
      <c r="C6833" s="2">
        <v>0.19375000000000001</v>
      </c>
      <c r="D6833">
        <v>2</v>
      </c>
      <c r="E6833">
        <v>7</v>
      </c>
      <c r="F6833" t="s">
        <v>3948</v>
      </c>
      <c r="G6833" t="s">
        <v>6183</v>
      </c>
      <c r="H6833">
        <v>0</v>
      </c>
      <c r="I6833">
        <v>0</v>
      </c>
      <c r="J6833">
        <v>1.46</v>
      </c>
      <c r="K6833">
        <v>-0.43</v>
      </c>
      <c r="L6833">
        <v>54.1</v>
      </c>
      <c r="M6833" t="str">
        <f t="shared" si="320"/>
        <v/>
      </c>
      <c r="N6833" s="12" t="str">
        <f t="shared" si="321"/>
        <v/>
      </c>
      <c r="O6833" t="str">
        <f t="shared" si="322"/>
        <v/>
      </c>
    </row>
    <row r="6834" spans="1:15" x14ac:dyDescent="0.25">
      <c r="A6834">
        <v>1973</v>
      </c>
      <c r="B6834">
        <v>1</v>
      </c>
      <c r="C6834" s="2">
        <v>0.17569444444444446</v>
      </c>
      <c r="D6834">
        <v>2</v>
      </c>
      <c r="E6834">
        <v>21</v>
      </c>
      <c r="F6834" t="s">
        <v>4961</v>
      </c>
      <c r="G6834" t="s">
        <v>6204</v>
      </c>
      <c r="H6834">
        <v>0</v>
      </c>
      <c r="I6834">
        <v>0</v>
      </c>
      <c r="J6834">
        <v>-0.43</v>
      </c>
      <c r="K6834">
        <v>-0.82</v>
      </c>
      <c r="L6834">
        <v>55.4</v>
      </c>
      <c r="M6834" t="str">
        <f t="shared" si="320"/>
        <v/>
      </c>
      <c r="N6834" s="12" t="str">
        <f t="shared" si="321"/>
        <v/>
      </c>
      <c r="O6834" t="str">
        <f t="shared" si="322"/>
        <v/>
      </c>
    </row>
    <row r="6835" spans="1:15" x14ac:dyDescent="0.25">
      <c r="A6835">
        <v>1973</v>
      </c>
      <c r="B6835">
        <v>1</v>
      </c>
      <c r="C6835" s="2">
        <v>0.15763888888888888</v>
      </c>
      <c r="D6835">
        <v>3</v>
      </c>
      <c r="E6835">
        <v>19</v>
      </c>
      <c r="F6835" t="s">
        <v>4423</v>
      </c>
      <c r="G6835" t="s">
        <v>6227</v>
      </c>
      <c r="H6835">
        <v>0</v>
      </c>
      <c r="I6835">
        <v>0</v>
      </c>
      <c r="J6835">
        <v>-0.82</v>
      </c>
      <c r="K6835">
        <v>-1.31</v>
      </c>
      <c r="L6835">
        <v>56.9</v>
      </c>
      <c r="M6835" t="str">
        <f t="shared" si="320"/>
        <v/>
      </c>
      <c r="N6835" s="12" t="str">
        <f t="shared" si="321"/>
        <v/>
      </c>
      <c r="O6835" t="str">
        <f t="shared" si="322"/>
        <v/>
      </c>
    </row>
    <row r="6836" spans="1:15" x14ac:dyDescent="0.25">
      <c r="A6836">
        <v>1973</v>
      </c>
      <c r="B6836">
        <v>1</v>
      </c>
      <c r="C6836" s="2">
        <v>0.13958333333333334</v>
      </c>
      <c r="D6836">
        <v>4</v>
      </c>
      <c r="E6836">
        <v>19</v>
      </c>
      <c r="F6836" t="s">
        <v>4423</v>
      </c>
      <c r="G6836" t="s">
        <v>6226</v>
      </c>
      <c r="H6836">
        <v>0</v>
      </c>
      <c r="I6836">
        <v>0</v>
      </c>
      <c r="J6836">
        <v>-1.31</v>
      </c>
      <c r="K6836">
        <v>-1.4</v>
      </c>
      <c r="L6836">
        <v>57.2</v>
      </c>
      <c r="M6836" t="str">
        <f t="shared" si="320"/>
        <v/>
      </c>
      <c r="N6836" s="12" t="str">
        <f t="shared" si="321"/>
        <v/>
      </c>
      <c r="O6836" t="str">
        <f t="shared" si="322"/>
        <v/>
      </c>
    </row>
    <row r="6837" spans="1:15" x14ac:dyDescent="0.25">
      <c r="A6837">
        <v>1973</v>
      </c>
      <c r="B6837">
        <v>1</v>
      </c>
      <c r="C6837" s="2">
        <v>0.12152777777777778</v>
      </c>
      <c r="D6837">
        <v>1</v>
      </c>
      <c r="E6837">
        <v>10</v>
      </c>
      <c r="F6837" t="s">
        <v>4885</v>
      </c>
      <c r="G6837" t="s">
        <v>6163</v>
      </c>
      <c r="H6837">
        <v>0</v>
      </c>
      <c r="I6837">
        <v>0</v>
      </c>
      <c r="J6837">
        <v>1.4</v>
      </c>
      <c r="K6837">
        <v>1.26</v>
      </c>
      <c r="L6837">
        <v>56.8</v>
      </c>
      <c r="M6837" t="str">
        <f t="shared" si="320"/>
        <v/>
      </c>
      <c r="N6837" s="12" t="str">
        <f t="shared" si="321"/>
        <v/>
      </c>
      <c r="O6837" t="str">
        <f t="shared" si="322"/>
        <v/>
      </c>
    </row>
    <row r="6838" spans="1:15" x14ac:dyDescent="0.25">
      <c r="A6838">
        <v>1973</v>
      </c>
      <c r="B6838">
        <v>1</v>
      </c>
      <c r="C6838" s="2">
        <v>0.1013888888888889</v>
      </c>
      <c r="D6838">
        <v>2</v>
      </c>
      <c r="E6838">
        <v>7</v>
      </c>
      <c r="F6838" t="s">
        <v>4846</v>
      </c>
      <c r="G6838" t="s">
        <v>6217</v>
      </c>
      <c r="H6838">
        <v>0</v>
      </c>
      <c r="I6838">
        <v>0</v>
      </c>
      <c r="J6838">
        <v>1.26</v>
      </c>
      <c r="K6838">
        <v>2.13</v>
      </c>
      <c r="L6838">
        <v>59.6</v>
      </c>
      <c r="M6838" t="str">
        <f t="shared" si="320"/>
        <v/>
      </c>
      <c r="N6838" s="12" t="str">
        <f t="shared" si="321"/>
        <v/>
      </c>
      <c r="O6838" t="str">
        <f t="shared" si="322"/>
        <v/>
      </c>
    </row>
    <row r="6839" spans="1:15" x14ac:dyDescent="0.25">
      <c r="A6839">
        <v>1973</v>
      </c>
      <c r="B6839">
        <v>1</v>
      </c>
      <c r="C6839" s="2">
        <v>8.1250000000000003E-2</v>
      </c>
      <c r="D6839">
        <v>1</v>
      </c>
      <c r="E6839">
        <v>10</v>
      </c>
      <c r="F6839" t="s">
        <v>4822</v>
      </c>
      <c r="G6839" t="s">
        <v>6225</v>
      </c>
      <c r="H6839">
        <v>0</v>
      </c>
      <c r="I6839">
        <v>0</v>
      </c>
      <c r="J6839">
        <v>2.13</v>
      </c>
      <c r="K6839">
        <v>3.31</v>
      </c>
      <c r="L6839">
        <v>63.4</v>
      </c>
      <c r="M6839" t="str">
        <f t="shared" si="320"/>
        <v/>
      </c>
      <c r="N6839" s="12" t="str">
        <f t="shared" si="321"/>
        <v/>
      </c>
      <c r="O6839" t="str">
        <f t="shared" si="322"/>
        <v/>
      </c>
    </row>
    <row r="6840" spans="1:15" x14ac:dyDescent="0.25">
      <c r="A6840">
        <v>1973</v>
      </c>
      <c r="B6840">
        <v>1</v>
      </c>
      <c r="C6840" s="2">
        <v>6.1111111111111116E-2</v>
      </c>
      <c r="D6840">
        <v>1</v>
      </c>
      <c r="E6840">
        <v>10</v>
      </c>
      <c r="F6840" t="s">
        <v>5145</v>
      </c>
      <c r="G6840" t="s">
        <v>6062</v>
      </c>
      <c r="H6840">
        <v>0</v>
      </c>
      <c r="I6840">
        <v>0</v>
      </c>
      <c r="J6840">
        <v>3.31</v>
      </c>
      <c r="K6840">
        <v>3.04</v>
      </c>
      <c r="L6840">
        <v>62.6</v>
      </c>
      <c r="M6840" t="str">
        <f t="shared" si="320"/>
        <v/>
      </c>
      <c r="N6840" s="12" t="str">
        <f t="shared" si="321"/>
        <v/>
      </c>
      <c r="O6840" t="str">
        <f t="shared" si="322"/>
        <v/>
      </c>
    </row>
    <row r="6841" spans="1:15" x14ac:dyDescent="0.25">
      <c r="A6841">
        <v>1973</v>
      </c>
      <c r="B6841">
        <v>1</v>
      </c>
      <c r="C6841" s="2">
        <v>4.0972222222222222E-2</v>
      </c>
      <c r="D6841">
        <v>2</v>
      </c>
      <c r="E6841">
        <v>8</v>
      </c>
      <c r="F6841" t="s">
        <v>4439</v>
      </c>
      <c r="G6841" t="s">
        <v>6164</v>
      </c>
      <c r="H6841">
        <v>0</v>
      </c>
      <c r="I6841">
        <v>0</v>
      </c>
      <c r="J6841">
        <v>3.04</v>
      </c>
      <c r="K6841">
        <v>2.87</v>
      </c>
      <c r="L6841">
        <v>62.1</v>
      </c>
      <c r="M6841" t="str">
        <f t="shared" si="320"/>
        <v/>
      </c>
      <c r="N6841" s="12" t="str">
        <f t="shared" si="321"/>
        <v/>
      </c>
      <c r="O6841" t="str">
        <f t="shared" si="322"/>
        <v/>
      </c>
    </row>
    <row r="6842" spans="1:15" x14ac:dyDescent="0.25">
      <c r="A6842">
        <v>1973</v>
      </c>
      <c r="B6842">
        <v>1</v>
      </c>
      <c r="C6842" s="2">
        <v>2.0833333333333332E-2</v>
      </c>
      <c r="D6842">
        <v>3</v>
      </c>
      <c r="E6842">
        <v>4</v>
      </c>
      <c r="F6842" t="s">
        <v>3980</v>
      </c>
      <c r="G6842" t="s">
        <v>6224</v>
      </c>
      <c r="H6842">
        <v>0</v>
      </c>
      <c r="I6842">
        <v>7</v>
      </c>
      <c r="J6842">
        <v>2.87</v>
      </c>
      <c r="K6842">
        <v>7</v>
      </c>
      <c r="L6842">
        <v>74.599999999999994</v>
      </c>
      <c r="M6842">
        <f t="shared" si="320"/>
        <v>1</v>
      </c>
      <c r="N6842" s="12">
        <f t="shared" si="321"/>
        <v>1.0069444444444443E-2</v>
      </c>
      <c r="O6842">
        <f t="shared" si="322"/>
        <v>7</v>
      </c>
    </row>
    <row r="6843" spans="1:15" x14ac:dyDescent="0.25">
      <c r="A6843">
        <v>1973</v>
      </c>
      <c r="B6843">
        <v>1</v>
      </c>
      <c r="C6843" s="2">
        <v>6.9444444444444447E-4</v>
      </c>
      <c r="G6843" t="s">
        <v>6223</v>
      </c>
      <c r="H6843">
        <v>0</v>
      </c>
      <c r="I6843">
        <v>7</v>
      </c>
      <c r="J6843">
        <v>0</v>
      </c>
      <c r="K6843">
        <v>1</v>
      </c>
      <c r="L6843">
        <v>71.900000000000006</v>
      </c>
      <c r="M6843" t="str">
        <f t="shared" si="320"/>
        <v/>
      </c>
      <c r="N6843" s="12" t="str">
        <f t="shared" si="321"/>
        <v/>
      </c>
      <c r="O6843" t="str">
        <f t="shared" si="322"/>
        <v/>
      </c>
    </row>
    <row r="6844" spans="1:15" x14ac:dyDescent="0.25">
      <c r="A6844">
        <v>1973</v>
      </c>
      <c r="B6844">
        <v>2</v>
      </c>
      <c r="C6844" s="2">
        <v>0.625</v>
      </c>
      <c r="D6844">
        <v>1</v>
      </c>
      <c r="E6844">
        <v>10</v>
      </c>
      <c r="F6844" t="s">
        <v>4423</v>
      </c>
      <c r="G6844" t="s">
        <v>6183</v>
      </c>
      <c r="H6844">
        <v>0</v>
      </c>
      <c r="I6844">
        <v>7</v>
      </c>
      <c r="J6844">
        <v>1</v>
      </c>
      <c r="K6844">
        <v>0.6</v>
      </c>
      <c r="L6844">
        <v>73</v>
      </c>
      <c r="M6844" t="str">
        <f t="shared" si="320"/>
        <v/>
      </c>
      <c r="N6844" s="12" t="str">
        <f t="shared" si="321"/>
        <v/>
      </c>
      <c r="O6844" t="str">
        <f t="shared" si="322"/>
        <v/>
      </c>
    </row>
    <row r="6845" spans="1:15" x14ac:dyDescent="0.25">
      <c r="A6845">
        <v>1973</v>
      </c>
      <c r="B6845">
        <v>2</v>
      </c>
      <c r="C6845" s="2">
        <v>0.6</v>
      </c>
      <c r="D6845">
        <v>2</v>
      </c>
      <c r="E6845">
        <v>9</v>
      </c>
      <c r="F6845" t="s">
        <v>4439</v>
      </c>
      <c r="G6845" t="s">
        <v>6211</v>
      </c>
      <c r="H6845">
        <v>0</v>
      </c>
      <c r="I6845">
        <v>7</v>
      </c>
      <c r="J6845">
        <v>0.6</v>
      </c>
      <c r="K6845">
        <v>0.04</v>
      </c>
      <c r="L6845">
        <v>74.7</v>
      </c>
      <c r="M6845" t="str">
        <f t="shared" si="320"/>
        <v/>
      </c>
      <c r="N6845" s="12" t="str">
        <f t="shared" si="321"/>
        <v/>
      </c>
      <c r="O6845" t="str">
        <f t="shared" si="322"/>
        <v/>
      </c>
    </row>
    <row r="6846" spans="1:15" x14ac:dyDescent="0.25">
      <c r="A6846">
        <v>1973</v>
      </c>
      <c r="B6846">
        <v>2</v>
      </c>
      <c r="C6846" s="2">
        <v>0.57500000000000007</v>
      </c>
      <c r="D6846">
        <v>3</v>
      </c>
      <c r="E6846">
        <v>8</v>
      </c>
      <c r="F6846" t="s">
        <v>3978</v>
      </c>
      <c r="G6846" t="s">
        <v>6165</v>
      </c>
      <c r="H6846">
        <v>0</v>
      </c>
      <c r="I6846">
        <v>7</v>
      </c>
      <c r="J6846">
        <v>0.04</v>
      </c>
      <c r="K6846">
        <v>-2.46</v>
      </c>
      <c r="L6846">
        <v>81.2</v>
      </c>
      <c r="M6846" t="str">
        <f t="shared" si="320"/>
        <v/>
      </c>
      <c r="N6846" s="12" t="str">
        <f t="shared" si="321"/>
        <v/>
      </c>
      <c r="O6846" t="str">
        <f t="shared" si="322"/>
        <v/>
      </c>
    </row>
    <row r="6847" spans="1:15" x14ac:dyDescent="0.25">
      <c r="A6847">
        <v>1973</v>
      </c>
      <c r="B6847">
        <v>2</v>
      </c>
      <c r="C6847" s="2">
        <v>0.54861111111111105</v>
      </c>
      <c r="D6847">
        <v>1</v>
      </c>
      <c r="E6847">
        <v>10</v>
      </c>
      <c r="F6847" t="s">
        <v>4419</v>
      </c>
      <c r="H6847">
        <v>0</v>
      </c>
      <c r="I6847">
        <v>7</v>
      </c>
      <c r="J6847">
        <v>2.46</v>
      </c>
      <c r="K6847">
        <v>1.47</v>
      </c>
      <c r="L6847">
        <v>79</v>
      </c>
      <c r="M6847" t="str">
        <f t="shared" si="320"/>
        <v/>
      </c>
      <c r="N6847" s="12" t="str">
        <f t="shared" si="321"/>
        <v/>
      </c>
      <c r="O6847" t="str">
        <f t="shared" si="322"/>
        <v/>
      </c>
    </row>
    <row r="6848" spans="1:15" x14ac:dyDescent="0.25">
      <c r="A6848">
        <v>1973</v>
      </c>
      <c r="B6848">
        <v>2</v>
      </c>
      <c r="C6848" s="2">
        <v>0.52777777777777779</v>
      </c>
      <c r="D6848">
        <v>1</v>
      </c>
      <c r="E6848">
        <v>25</v>
      </c>
      <c r="F6848" t="s">
        <v>4857</v>
      </c>
      <c r="G6848" t="s">
        <v>6094</v>
      </c>
      <c r="H6848">
        <v>0</v>
      </c>
      <c r="I6848">
        <v>7</v>
      </c>
      <c r="J6848">
        <v>1.47</v>
      </c>
      <c r="K6848">
        <v>0.28999999999999998</v>
      </c>
      <c r="L6848">
        <v>76</v>
      </c>
      <c r="M6848" t="str">
        <f t="shared" si="320"/>
        <v/>
      </c>
      <c r="N6848" s="12" t="str">
        <f t="shared" si="321"/>
        <v/>
      </c>
      <c r="O6848" t="str">
        <f t="shared" si="322"/>
        <v/>
      </c>
    </row>
    <row r="6849" spans="1:15" x14ac:dyDescent="0.25">
      <c r="A6849">
        <v>1973</v>
      </c>
      <c r="B6849">
        <v>2</v>
      </c>
      <c r="C6849" s="2">
        <v>0.50694444444444442</v>
      </c>
      <c r="D6849">
        <v>2</v>
      </c>
      <c r="E6849">
        <v>22</v>
      </c>
      <c r="F6849" t="s">
        <v>5069</v>
      </c>
      <c r="G6849" t="s">
        <v>6063</v>
      </c>
      <c r="H6849">
        <v>0</v>
      </c>
      <c r="I6849">
        <v>7</v>
      </c>
      <c r="J6849">
        <v>0.28999999999999998</v>
      </c>
      <c r="K6849">
        <v>0.43</v>
      </c>
      <c r="L6849">
        <v>76.400000000000006</v>
      </c>
      <c r="M6849" t="str">
        <f t="shared" si="320"/>
        <v/>
      </c>
      <c r="N6849" s="12" t="str">
        <f t="shared" si="321"/>
        <v/>
      </c>
      <c r="O6849" t="str">
        <f t="shared" si="322"/>
        <v/>
      </c>
    </row>
    <row r="6850" spans="1:15" x14ac:dyDescent="0.25">
      <c r="A6850">
        <v>1973</v>
      </c>
      <c r="B6850">
        <v>2</v>
      </c>
      <c r="C6850" s="2">
        <v>0.4861111111111111</v>
      </c>
      <c r="D6850">
        <v>3</v>
      </c>
      <c r="E6850">
        <v>16</v>
      </c>
      <c r="F6850" t="s">
        <v>4902</v>
      </c>
      <c r="G6850" t="s">
        <v>6222</v>
      </c>
      <c r="H6850">
        <v>0</v>
      </c>
      <c r="I6850">
        <v>7</v>
      </c>
      <c r="J6850">
        <v>0.43</v>
      </c>
      <c r="K6850">
        <v>0</v>
      </c>
      <c r="L6850">
        <v>75.400000000000006</v>
      </c>
      <c r="M6850" t="str">
        <f t="shared" si="320"/>
        <v/>
      </c>
      <c r="N6850" s="12" t="str">
        <f t="shared" si="321"/>
        <v/>
      </c>
      <c r="O6850" t="str">
        <f t="shared" si="322"/>
        <v/>
      </c>
    </row>
    <row r="6851" spans="1:15" x14ac:dyDescent="0.25">
      <c r="A6851">
        <v>1973</v>
      </c>
      <c r="B6851">
        <v>2</v>
      </c>
      <c r="C6851" s="2">
        <v>0.46527777777777773</v>
      </c>
      <c r="D6851">
        <v>4</v>
      </c>
      <c r="E6851">
        <v>12</v>
      </c>
      <c r="F6851" t="s">
        <v>3988</v>
      </c>
      <c r="G6851" t="s">
        <v>6221</v>
      </c>
      <c r="H6851">
        <v>0</v>
      </c>
      <c r="I6851">
        <v>7</v>
      </c>
      <c r="J6851">
        <v>0</v>
      </c>
      <c r="K6851">
        <v>-0.28000000000000003</v>
      </c>
      <c r="L6851">
        <v>74.7</v>
      </c>
      <c r="M6851" t="str">
        <f t="shared" si="320"/>
        <v/>
      </c>
      <c r="N6851" s="12" t="str">
        <f t="shared" si="321"/>
        <v/>
      </c>
      <c r="O6851" t="str">
        <f t="shared" si="322"/>
        <v/>
      </c>
    </row>
    <row r="6852" spans="1:15" x14ac:dyDescent="0.25">
      <c r="A6852">
        <v>1973</v>
      </c>
      <c r="B6852">
        <v>2</v>
      </c>
      <c r="C6852" s="2">
        <v>0.44444444444444442</v>
      </c>
      <c r="D6852">
        <v>1</v>
      </c>
      <c r="E6852">
        <v>10</v>
      </c>
      <c r="F6852" t="s">
        <v>3910</v>
      </c>
      <c r="G6852" t="s">
        <v>6204</v>
      </c>
      <c r="H6852">
        <v>0</v>
      </c>
      <c r="I6852">
        <v>7</v>
      </c>
      <c r="J6852">
        <v>0.28000000000000003</v>
      </c>
      <c r="K6852">
        <v>0</v>
      </c>
      <c r="L6852">
        <v>75.599999999999994</v>
      </c>
      <c r="M6852" t="str">
        <f t="shared" ref="M6852:M6915" si="323">IF(AND(H6852=H6851,I6852=I6851),"",$B6852)</f>
        <v/>
      </c>
      <c r="N6852" s="12" t="str">
        <f t="shared" ref="N6852:N6915" si="324">IF(NOT(ISNUMBER(M6852)),"",
IF(AND($C6852=0.625,$B6852=1),TIME(0,0,0),
(($C$3-C6852)+0.625*(B6852-1))/60))</f>
        <v/>
      </c>
      <c r="O6852" t="str">
        <f t="shared" ref="O6852:O6915" si="325">IF(N6852&lt;&gt;"",ABS(H6852-I6852),"")</f>
        <v/>
      </c>
    </row>
    <row r="6853" spans="1:15" x14ac:dyDescent="0.25">
      <c r="A6853">
        <v>1973</v>
      </c>
      <c r="B6853">
        <v>2</v>
      </c>
      <c r="C6853" s="2">
        <v>0.4236111111111111</v>
      </c>
      <c r="D6853">
        <v>2</v>
      </c>
      <c r="E6853">
        <v>8</v>
      </c>
      <c r="F6853" t="s">
        <v>3993</v>
      </c>
      <c r="G6853" t="s">
        <v>6220</v>
      </c>
      <c r="H6853">
        <v>0</v>
      </c>
      <c r="I6853">
        <v>7</v>
      </c>
      <c r="J6853">
        <v>0</v>
      </c>
      <c r="K6853">
        <v>1.1399999999999999</v>
      </c>
      <c r="L6853">
        <v>72.3</v>
      </c>
      <c r="M6853" t="str">
        <f t="shared" si="323"/>
        <v/>
      </c>
      <c r="N6853" s="12" t="str">
        <f t="shared" si="324"/>
        <v/>
      </c>
      <c r="O6853" t="str">
        <f t="shared" si="325"/>
        <v/>
      </c>
    </row>
    <row r="6854" spans="1:15" x14ac:dyDescent="0.25">
      <c r="A6854">
        <v>1973</v>
      </c>
      <c r="B6854">
        <v>2</v>
      </c>
      <c r="C6854" s="2">
        <v>0.40277777777777773</v>
      </c>
      <c r="D6854">
        <v>1</v>
      </c>
      <c r="E6854">
        <v>10</v>
      </c>
      <c r="F6854" t="s">
        <v>3978</v>
      </c>
      <c r="G6854" t="s">
        <v>6193</v>
      </c>
      <c r="H6854">
        <v>0</v>
      </c>
      <c r="I6854">
        <v>7</v>
      </c>
      <c r="J6854">
        <v>1.1399999999999999</v>
      </c>
      <c r="K6854">
        <v>1</v>
      </c>
      <c r="L6854">
        <v>72.900000000000006</v>
      </c>
      <c r="M6854" t="str">
        <f t="shared" si="323"/>
        <v/>
      </c>
      <c r="N6854" s="12" t="str">
        <f t="shared" si="324"/>
        <v/>
      </c>
      <c r="O6854" t="str">
        <f t="shared" si="325"/>
        <v/>
      </c>
    </row>
    <row r="6855" spans="1:15" x14ac:dyDescent="0.25">
      <c r="A6855">
        <v>1973</v>
      </c>
      <c r="B6855">
        <v>2</v>
      </c>
      <c r="C6855" s="2">
        <v>0.38194444444444442</v>
      </c>
      <c r="D6855">
        <v>2</v>
      </c>
      <c r="E6855">
        <v>7</v>
      </c>
      <c r="F6855" t="s">
        <v>3959</v>
      </c>
      <c r="G6855" t="s">
        <v>6155</v>
      </c>
      <c r="H6855">
        <v>0</v>
      </c>
      <c r="I6855">
        <v>7</v>
      </c>
      <c r="J6855">
        <v>1</v>
      </c>
      <c r="K6855">
        <v>0.3</v>
      </c>
      <c r="L6855">
        <v>75</v>
      </c>
      <c r="M6855" t="str">
        <f t="shared" si="323"/>
        <v/>
      </c>
      <c r="N6855" s="12" t="str">
        <f t="shared" si="324"/>
        <v/>
      </c>
      <c r="O6855" t="str">
        <f t="shared" si="325"/>
        <v/>
      </c>
    </row>
    <row r="6856" spans="1:15" x14ac:dyDescent="0.25">
      <c r="A6856">
        <v>1973</v>
      </c>
      <c r="B6856">
        <v>2</v>
      </c>
      <c r="C6856" s="2">
        <v>0.3611111111111111</v>
      </c>
      <c r="D6856">
        <v>3</v>
      </c>
      <c r="E6856">
        <v>7</v>
      </c>
      <c r="F6856" t="s">
        <v>3959</v>
      </c>
      <c r="G6856" t="s">
        <v>6219</v>
      </c>
      <c r="H6856">
        <v>0</v>
      </c>
      <c r="I6856">
        <v>7</v>
      </c>
      <c r="J6856">
        <v>0.3</v>
      </c>
      <c r="K6856">
        <v>-1.1100000000000001</v>
      </c>
      <c r="L6856">
        <v>79.099999999999994</v>
      </c>
      <c r="M6856" t="str">
        <f t="shared" si="323"/>
        <v/>
      </c>
      <c r="N6856" s="12" t="str">
        <f t="shared" si="324"/>
        <v/>
      </c>
      <c r="O6856" t="str">
        <f t="shared" si="325"/>
        <v/>
      </c>
    </row>
    <row r="6857" spans="1:15" x14ac:dyDescent="0.25">
      <c r="A6857">
        <v>1973</v>
      </c>
      <c r="B6857">
        <v>2</v>
      </c>
      <c r="C6857" s="2">
        <v>0.34027777777777773</v>
      </c>
      <c r="D6857">
        <v>4</v>
      </c>
      <c r="E6857">
        <v>9</v>
      </c>
      <c r="F6857" t="s">
        <v>5145</v>
      </c>
      <c r="G6857" t="s">
        <v>6218</v>
      </c>
      <c r="H6857">
        <v>0</v>
      </c>
      <c r="I6857">
        <v>7</v>
      </c>
      <c r="J6857">
        <v>-1.1100000000000001</v>
      </c>
      <c r="K6857">
        <v>-1.07</v>
      </c>
      <c r="L6857">
        <v>79.099999999999994</v>
      </c>
      <c r="M6857" t="str">
        <f t="shared" si="323"/>
        <v/>
      </c>
      <c r="N6857" s="12" t="str">
        <f t="shared" si="324"/>
        <v/>
      </c>
      <c r="O6857" t="str">
        <f t="shared" si="325"/>
        <v/>
      </c>
    </row>
    <row r="6858" spans="1:15" x14ac:dyDescent="0.25">
      <c r="A6858">
        <v>1973</v>
      </c>
      <c r="B6858">
        <v>2</v>
      </c>
      <c r="C6858" s="2">
        <v>0.31597222222222221</v>
      </c>
      <c r="D6858">
        <v>1</v>
      </c>
      <c r="E6858">
        <v>10</v>
      </c>
      <c r="F6858" t="s">
        <v>4843</v>
      </c>
      <c r="G6858" t="s">
        <v>6093</v>
      </c>
      <c r="H6858">
        <v>0</v>
      </c>
      <c r="I6858">
        <v>7</v>
      </c>
      <c r="J6858">
        <v>1.07</v>
      </c>
      <c r="K6858">
        <v>1.93</v>
      </c>
      <c r="L6858">
        <v>81.5</v>
      </c>
      <c r="M6858" t="str">
        <f t="shared" si="323"/>
        <v/>
      </c>
      <c r="N6858" s="12" t="str">
        <f t="shared" si="324"/>
        <v/>
      </c>
      <c r="O6858" t="str">
        <f t="shared" si="325"/>
        <v/>
      </c>
    </row>
    <row r="6859" spans="1:15" x14ac:dyDescent="0.25">
      <c r="A6859">
        <v>1973</v>
      </c>
      <c r="B6859">
        <v>2</v>
      </c>
      <c r="C6859" s="2">
        <v>0.30277777777777776</v>
      </c>
      <c r="D6859">
        <v>1</v>
      </c>
      <c r="E6859">
        <v>10</v>
      </c>
      <c r="F6859" t="s">
        <v>5077</v>
      </c>
      <c r="G6859" t="s">
        <v>6217</v>
      </c>
      <c r="H6859">
        <v>0</v>
      </c>
      <c r="I6859">
        <v>7</v>
      </c>
      <c r="J6859">
        <v>1.93</v>
      </c>
      <c r="K6859">
        <v>2.46</v>
      </c>
      <c r="L6859">
        <v>82.9</v>
      </c>
      <c r="M6859" t="str">
        <f t="shared" si="323"/>
        <v/>
      </c>
      <c r="N6859" s="12" t="str">
        <f t="shared" si="324"/>
        <v/>
      </c>
      <c r="O6859" t="str">
        <f t="shared" si="325"/>
        <v/>
      </c>
    </row>
    <row r="6860" spans="1:15" x14ac:dyDescent="0.25">
      <c r="A6860">
        <v>1973</v>
      </c>
      <c r="B6860">
        <v>2</v>
      </c>
      <c r="C6860" s="2">
        <v>0.28958333333333336</v>
      </c>
      <c r="D6860">
        <v>2</v>
      </c>
      <c r="E6860">
        <v>2</v>
      </c>
      <c r="F6860" t="s">
        <v>4419</v>
      </c>
      <c r="H6860">
        <v>0</v>
      </c>
      <c r="I6860">
        <v>7</v>
      </c>
      <c r="J6860">
        <v>2.46</v>
      </c>
      <c r="K6860">
        <v>1.79</v>
      </c>
      <c r="L6860">
        <v>81.3</v>
      </c>
      <c r="M6860" t="str">
        <f t="shared" si="323"/>
        <v/>
      </c>
      <c r="N6860" s="12" t="str">
        <f t="shared" si="324"/>
        <v/>
      </c>
      <c r="O6860" t="str">
        <f t="shared" si="325"/>
        <v/>
      </c>
    </row>
    <row r="6861" spans="1:15" x14ac:dyDescent="0.25">
      <c r="A6861">
        <v>1973</v>
      </c>
      <c r="B6861">
        <v>2</v>
      </c>
      <c r="C6861" s="2">
        <v>0.27638888888888885</v>
      </c>
      <c r="D6861">
        <v>2</v>
      </c>
      <c r="E6861">
        <v>7</v>
      </c>
      <c r="F6861" t="s">
        <v>4822</v>
      </c>
      <c r="G6861" t="s">
        <v>6104</v>
      </c>
      <c r="H6861">
        <v>0</v>
      </c>
      <c r="I6861">
        <v>7</v>
      </c>
      <c r="J6861">
        <v>1.79</v>
      </c>
      <c r="K6861">
        <v>1.22</v>
      </c>
      <c r="L6861">
        <v>79.900000000000006</v>
      </c>
      <c r="M6861" t="str">
        <f t="shared" si="323"/>
        <v/>
      </c>
      <c r="N6861" s="12" t="str">
        <f t="shared" si="324"/>
        <v/>
      </c>
      <c r="O6861" t="str">
        <f t="shared" si="325"/>
        <v/>
      </c>
    </row>
    <row r="6862" spans="1:15" x14ac:dyDescent="0.25">
      <c r="A6862">
        <v>1973</v>
      </c>
      <c r="B6862">
        <v>2</v>
      </c>
      <c r="C6862" s="2">
        <v>0.26319444444444445</v>
      </c>
      <c r="D6862">
        <v>3</v>
      </c>
      <c r="E6862">
        <v>6</v>
      </c>
      <c r="F6862" t="s">
        <v>4907</v>
      </c>
      <c r="G6862" t="s">
        <v>6216</v>
      </c>
      <c r="H6862">
        <v>0</v>
      </c>
      <c r="I6862">
        <v>7</v>
      </c>
      <c r="J6862">
        <v>1.22</v>
      </c>
      <c r="K6862">
        <v>-0.52</v>
      </c>
      <c r="L6862">
        <v>75.099999999999994</v>
      </c>
      <c r="M6862" t="str">
        <f t="shared" si="323"/>
        <v/>
      </c>
      <c r="N6862" s="12" t="str">
        <f t="shared" si="324"/>
        <v/>
      </c>
      <c r="O6862" t="str">
        <f t="shared" si="325"/>
        <v/>
      </c>
    </row>
    <row r="6863" spans="1:15" x14ac:dyDescent="0.25">
      <c r="A6863">
        <v>1973</v>
      </c>
      <c r="B6863">
        <v>2</v>
      </c>
      <c r="C6863" s="2">
        <v>0.25</v>
      </c>
      <c r="D6863">
        <v>4</v>
      </c>
      <c r="E6863">
        <v>12</v>
      </c>
      <c r="F6863" t="s">
        <v>4870</v>
      </c>
      <c r="G6863" t="s">
        <v>6215</v>
      </c>
      <c r="H6863">
        <v>0</v>
      </c>
      <c r="I6863">
        <v>7</v>
      </c>
      <c r="J6863">
        <v>-0.52</v>
      </c>
      <c r="K6863">
        <v>0.06</v>
      </c>
      <c r="L6863">
        <v>76.900000000000006</v>
      </c>
      <c r="M6863" t="str">
        <f t="shared" si="323"/>
        <v/>
      </c>
      <c r="N6863" s="12" t="str">
        <f t="shared" si="324"/>
        <v/>
      </c>
      <c r="O6863" t="str">
        <f t="shared" si="325"/>
        <v/>
      </c>
    </row>
    <row r="6864" spans="1:15" x14ac:dyDescent="0.25">
      <c r="A6864">
        <v>1973</v>
      </c>
      <c r="B6864">
        <v>2</v>
      </c>
      <c r="C6864" s="2">
        <v>0.23680555555555557</v>
      </c>
      <c r="D6864">
        <v>1</v>
      </c>
      <c r="E6864">
        <v>10</v>
      </c>
      <c r="F6864" t="s">
        <v>3918</v>
      </c>
      <c r="G6864" t="s">
        <v>6214</v>
      </c>
      <c r="H6864">
        <v>0</v>
      </c>
      <c r="I6864">
        <v>7</v>
      </c>
      <c r="J6864">
        <v>-0.06</v>
      </c>
      <c r="K6864">
        <v>0.62</v>
      </c>
      <c r="L6864">
        <v>74.900000000000006</v>
      </c>
      <c r="M6864" t="str">
        <f t="shared" si="323"/>
        <v/>
      </c>
      <c r="N6864" s="12" t="str">
        <f t="shared" si="324"/>
        <v/>
      </c>
      <c r="O6864" t="str">
        <f t="shared" si="325"/>
        <v/>
      </c>
    </row>
    <row r="6865" spans="1:15" x14ac:dyDescent="0.25">
      <c r="A6865">
        <v>1973</v>
      </c>
      <c r="B6865">
        <v>2</v>
      </c>
      <c r="C6865" s="2">
        <v>0.21180555555555555</v>
      </c>
      <c r="D6865">
        <v>2</v>
      </c>
      <c r="E6865">
        <v>2</v>
      </c>
      <c r="F6865" t="s">
        <v>4425</v>
      </c>
      <c r="G6865" t="s">
        <v>6172</v>
      </c>
      <c r="H6865">
        <v>0</v>
      </c>
      <c r="I6865">
        <v>7</v>
      </c>
      <c r="J6865">
        <v>0.62</v>
      </c>
      <c r="K6865">
        <v>1.1399999999999999</v>
      </c>
      <c r="L6865">
        <v>73.400000000000006</v>
      </c>
      <c r="M6865" t="str">
        <f t="shared" si="323"/>
        <v/>
      </c>
      <c r="N6865" s="12" t="str">
        <f t="shared" si="324"/>
        <v/>
      </c>
      <c r="O6865" t="str">
        <f t="shared" si="325"/>
        <v/>
      </c>
    </row>
    <row r="6866" spans="1:15" x14ac:dyDescent="0.25">
      <c r="A6866">
        <v>1973</v>
      </c>
      <c r="B6866">
        <v>2</v>
      </c>
      <c r="C6866" s="2">
        <v>0.18680555555555556</v>
      </c>
      <c r="D6866">
        <v>1</v>
      </c>
      <c r="E6866">
        <v>10</v>
      </c>
      <c r="F6866" t="s">
        <v>3978</v>
      </c>
      <c r="G6866" t="s">
        <v>6213</v>
      </c>
      <c r="H6866">
        <v>0</v>
      </c>
      <c r="I6866">
        <v>7</v>
      </c>
      <c r="J6866">
        <v>1.1399999999999999</v>
      </c>
      <c r="K6866">
        <v>1.67</v>
      </c>
      <c r="L6866">
        <v>71.900000000000006</v>
      </c>
      <c r="M6866" t="str">
        <f t="shared" si="323"/>
        <v/>
      </c>
      <c r="N6866" s="12" t="str">
        <f t="shared" si="324"/>
        <v/>
      </c>
      <c r="O6866" t="str">
        <f t="shared" si="325"/>
        <v/>
      </c>
    </row>
    <row r="6867" spans="1:15" x14ac:dyDescent="0.25">
      <c r="A6867">
        <v>1973</v>
      </c>
      <c r="B6867">
        <v>2</v>
      </c>
      <c r="C6867" s="2">
        <v>0.16180555555555556</v>
      </c>
      <c r="D6867">
        <v>2</v>
      </c>
      <c r="E6867">
        <v>2</v>
      </c>
      <c r="F6867" t="s">
        <v>3983</v>
      </c>
      <c r="G6867" t="s">
        <v>6212</v>
      </c>
      <c r="H6867">
        <v>0</v>
      </c>
      <c r="I6867">
        <v>7</v>
      </c>
      <c r="J6867">
        <v>1.67</v>
      </c>
      <c r="K6867">
        <v>1.93</v>
      </c>
      <c r="L6867">
        <v>71.099999999999994</v>
      </c>
      <c r="M6867" t="str">
        <f t="shared" si="323"/>
        <v/>
      </c>
      <c r="N6867" s="12" t="str">
        <f t="shared" si="324"/>
        <v/>
      </c>
      <c r="O6867" t="str">
        <f t="shared" si="325"/>
        <v/>
      </c>
    </row>
    <row r="6868" spans="1:15" x14ac:dyDescent="0.25">
      <c r="A6868">
        <v>1973</v>
      </c>
      <c r="B6868">
        <v>2</v>
      </c>
      <c r="C6868" s="2">
        <v>0.13680555555555554</v>
      </c>
      <c r="D6868">
        <v>1</v>
      </c>
      <c r="E6868">
        <v>10</v>
      </c>
      <c r="F6868" t="s">
        <v>3960</v>
      </c>
      <c r="G6868" t="s">
        <v>6211</v>
      </c>
      <c r="H6868">
        <v>0</v>
      </c>
      <c r="I6868">
        <v>7</v>
      </c>
      <c r="J6868">
        <v>1.93</v>
      </c>
      <c r="K6868">
        <v>1.52</v>
      </c>
      <c r="L6868">
        <v>72.599999999999994</v>
      </c>
      <c r="M6868" t="str">
        <f t="shared" si="323"/>
        <v/>
      </c>
      <c r="N6868" s="12" t="str">
        <f t="shared" si="324"/>
        <v/>
      </c>
      <c r="O6868" t="str">
        <f t="shared" si="325"/>
        <v/>
      </c>
    </row>
    <row r="6869" spans="1:15" x14ac:dyDescent="0.25">
      <c r="A6869">
        <v>1973</v>
      </c>
      <c r="B6869">
        <v>2</v>
      </c>
      <c r="C6869" s="2">
        <v>0.11180555555555556</v>
      </c>
      <c r="D6869">
        <v>2</v>
      </c>
      <c r="E6869">
        <v>9</v>
      </c>
      <c r="F6869" t="s">
        <v>4514</v>
      </c>
      <c r="G6869" t="s">
        <v>6175</v>
      </c>
      <c r="H6869">
        <v>0</v>
      </c>
      <c r="I6869">
        <v>7</v>
      </c>
      <c r="J6869">
        <v>1.52</v>
      </c>
      <c r="K6869">
        <v>1.62</v>
      </c>
      <c r="L6869">
        <v>72.400000000000006</v>
      </c>
      <c r="M6869" t="str">
        <f t="shared" si="323"/>
        <v/>
      </c>
      <c r="N6869" s="12" t="str">
        <f t="shared" si="324"/>
        <v/>
      </c>
      <c r="O6869" t="str">
        <f t="shared" si="325"/>
        <v/>
      </c>
    </row>
    <row r="6870" spans="1:15" x14ac:dyDescent="0.25">
      <c r="A6870">
        <v>1973</v>
      </c>
      <c r="B6870">
        <v>2</v>
      </c>
      <c r="C6870" s="2">
        <v>8.3333333333333329E-2</v>
      </c>
      <c r="D6870">
        <v>3</v>
      </c>
      <c r="E6870">
        <v>3</v>
      </c>
      <c r="F6870" t="s">
        <v>4822</v>
      </c>
      <c r="G6870" t="s">
        <v>6210</v>
      </c>
      <c r="H6870">
        <v>0</v>
      </c>
      <c r="I6870">
        <v>7</v>
      </c>
      <c r="J6870">
        <v>1.62</v>
      </c>
      <c r="K6870">
        <v>-3.78</v>
      </c>
      <c r="L6870">
        <v>87.5</v>
      </c>
      <c r="M6870" t="str">
        <f t="shared" si="323"/>
        <v/>
      </c>
      <c r="N6870" s="12" t="str">
        <f t="shared" si="324"/>
        <v/>
      </c>
      <c r="O6870" t="str">
        <f t="shared" si="325"/>
        <v/>
      </c>
    </row>
    <row r="6871" spans="1:15" x14ac:dyDescent="0.25">
      <c r="A6871">
        <v>1973</v>
      </c>
      <c r="B6871">
        <v>2</v>
      </c>
      <c r="C6871" s="2">
        <v>7.7083333333333337E-2</v>
      </c>
      <c r="D6871">
        <v>1</v>
      </c>
      <c r="E6871">
        <v>10</v>
      </c>
      <c r="F6871" t="s">
        <v>3952</v>
      </c>
      <c r="G6871" t="s">
        <v>6163</v>
      </c>
      <c r="H6871">
        <v>0</v>
      </c>
      <c r="I6871">
        <v>7</v>
      </c>
      <c r="J6871">
        <v>3.78</v>
      </c>
      <c r="K6871">
        <v>3.64</v>
      </c>
      <c r="L6871">
        <v>87.3</v>
      </c>
      <c r="M6871" t="str">
        <f t="shared" si="323"/>
        <v/>
      </c>
      <c r="N6871" s="12" t="str">
        <f t="shared" si="324"/>
        <v/>
      </c>
      <c r="O6871" t="str">
        <f t="shared" si="325"/>
        <v/>
      </c>
    </row>
    <row r="6872" spans="1:15" x14ac:dyDescent="0.25">
      <c r="A6872">
        <v>1973</v>
      </c>
      <c r="B6872">
        <v>2</v>
      </c>
      <c r="C6872" s="2">
        <v>5.4166666666666669E-2</v>
      </c>
      <c r="D6872">
        <v>2</v>
      </c>
      <c r="E6872">
        <v>7</v>
      </c>
      <c r="F6872" t="s">
        <v>3920</v>
      </c>
      <c r="G6872" t="s">
        <v>6082</v>
      </c>
      <c r="H6872">
        <v>0</v>
      </c>
      <c r="I6872">
        <v>7</v>
      </c>
      <c r="J6872">
        <v>3.64</v>
      </c>
      <c r="K6872">
        <v>3.34</v>
      </c>
      <c r="L6872">
        <v>86.8</v>
      </c>
      <c r="M6872" t="str">
        <f t="shared" si="323"/>
        <v/>
      </c>
      <c r="N6872" s="12" t="str">
        <f t="shared" si="324"/>
        <v/>
      </c>
      <c r="O6872" t="str">
        <f t="shared" si="325"/>
        <v/>
      </c>
    </row>
    <row r="6873" spans="1:15" x14ac:dyDescent="0.25">
      <c r="A6873">
        <v>1973</v>
      </c>
      <c r="B6873">
        <v>2</v>
      </c>
      <c r="C6873" s="2">
        <v>3.1944444444444449E-2</v>
      </c>
      <c r="D6873">
        <v>3</v>
      </c>
      <c r="E6873">
        <v>4</v>
      </c>
      <c r="F6873" t="s">
        <v>3954</v>
      </c>
      <c r="G6873" t="s">
        <v>6209</v>
      </c>
      <c r="H6873">
        <v>0</v>
      </c>
      <c r="I6873">
        <v>7</v>
      </c>
      <c r="J6873">
        <v>3.34</v>
      </c>
      <c r="K6873">
        <v>6.74</v>
      </c>
      <c r="L6873">
        <v>93</v>
      </c>
      <c r="M6873" t="str">
        <f t="shared" si="323"/>
        <v/>
      </c>
      <c r="N6873" s="12" t="str">
        <f t="shared" si="324"/>
        <v/>
      </c>
      <c r="O6873" t="str">
        <f t="shared" si="325"/>
        <v/>
      </c>
    </row>
    <row r="6874" spans="1:15" x14ac:dyDescent="0.25">
      <c r="A6874">
        <v>1973</v>
      </c>
      <c r="B6874">
        <v>2</v>
      </c>
      <c r="C6874" s="2">
        <v>1.9444444444444445E-2</v>
      </c>
      <c r="D6874">
        <v>1</v>
      </c>
      <c r="E6874">
        <v>2</v>
      </c>
      <c r="F6874" t="s">
        <v>3914</v>
      </c>
      <c r="G6874" t="s">
        <v>6064</v>
      </c>
      <c r="H6874">
        <v>0</v>
      </c>
      <c r="I6874">
        <v>7</v>
      </c>
      <c r="J6874">
        <v>6.74</v>
      </c>
      <c r="K6874">
        <v>5.91</v>
      </c>
      <c r="L6874">
        <v>91.9</v>
      </c>
      <c r="M6874" t="str">
        <f t="shared" si="323"/>
        <v/>
      </c>
      <c r="N6874" s="12" t="str">
        <f t="shared" si="324"/>
        <v/>
      </c>
      <c r="O6874" t="str">
        <f t="shared" si="325"/>
        <v/>
      </c>
    </row>
    <row r="6875" spans="1:15" x14ac:dyDescent="0.25">
      <c r="A6875">
        <v>1973</v>
      </c>
      <c r="B6875">
        <v>2</v>
      </c>
      <c r="C6875" s="2">
        <v>1.4583333333333332E-2</v>
      </c>
      <c r="D6875">
        <v>2</v>
      </c>
      <c r="E6875">
        <v>1</v>
      </c>
      <c r="F6875" t="s">
        <v>3957</v>
      </c>
      <c r="G6875" t="s">
        <v>6135</v>
      </c>
      <c r="H6875">
        <v>0</v>
      </c>
      <c r="I6875">
        <v>14</v>
      </c>
      <c r="J6875">
        <v>5.91</v>
      </c>
      <c r="K6875">
        <v>7</v>
      </c>
      <c r="L6875">
        <v>93.5</v>
      </c>
      <c r="M6875">
        <f t="shared" si="323"/>
        <v>2</v>
      </c>
      <c r="N6875" s="12">
        <f t="shared" si="324"/>
        <v>2.0590277777777777E-2</v>
      </c>
      <c r="O6875">
        <f t="shared" si="325"/>
        <v>14</v>
      </c>
    </row>
    <row r="6876" spans="1:15" x14ac:dyDescent="0.25">
      <c r="A6876">
        <v>1973</v>
      </c>
      <c r="B6876">
        <v>2</v>
      </c>
      <c r="C6876" s="2">
        <v>1.2499999999999999E-2</v>
      </c>
      <c r="G6876" t="s">
        <v>6208</v>
      </c>
      <c r="H6876">
        <v>0</v>
      </c>
      <c r="I6876">
        <v>14</v>
      </c>
      <c r="J6876">
        <v>0</v>
      </c>
      <c r="K6876">
        <v>1.1399999999999999</v>
      </c>
      <c r="L6876">
        <v>91.9</v>
      </c>
      <c r="M6876" t="str">
        <f t="shared" si="323"/>
        <v/>
      </c>
      <c r="N6876" s="12" t="str">
        <f t="shared" si="324"/>
        <v/>
      </c>
      <c r="O6876" t="str">
        <f t="shared" si="325"/>
        <v/>
      </c>
    </row>
    <row r="6877" spans="1:15" x14ac:dyDescent="0.25">
      <c r="A6877">
        <v>1973</v>
      </c>
      <c r="B6877">
        <v>2</v>
      </c>
      <c r="C6877" s="2">
        <v>9.7222222222222224E-3</v>
      </c>
      <c r="D6877">
        <v>1</v>
      </c>
      <c r="E6877">
        <v>10</v>
      </c>
      <c r="F6877" t="s">
        <v>3978</v>
      </c>
      <c r="G6877" t="s">
        <v>6207</v>
      </c>
      <c r="H6877">
        <v>0</v>
      </c>
      <c r="I6877">
        <v>14</v>
      </c>
      <c r="J6877">
        <v>1.1399999999999999</v>
      </c>
      <c r="K6877">
        <v>0.19</v>
      </c>
      <c r="L6877">
        <v>93.3</v>
      </c>
      <c r="M6877" t="str">
        <f t="shared" si="323"/>
        <v/>
      </c>
      <c r="N6877" s="12" t="str">
        <f t="shared" si="324"/>
        <v/>
      </c>
      <c r="O6877" t="str">
        <f t="shared" si="325"/>
        <v/>
      </c>
    </row>
    <row r="6878" spans="1:15" x14ac:dyDescent="0.25">
      <c r="A6878">
        <v>1973</v>
      </c>
      <c r="B6878">
        <v>2</v>
      </c>
      <c r="C6878" s="2">
        <v>6.2499999999999995E-3</v>
      </c>
      <c r="D6878">
        <v>2</v>
      </c>
      <c r="E6878">
        <v>13</v>
      </c>
      <c r="F6878" t="s">
        <v>3958</v>
      </c>
      <c r="G6878" t="s">
        <v>6193</v>
      </c>
      <c r="H6878">
        <v>0</v>
      </c>
      <c r="I6878">
        <v>14</v>
      </c>
      <c r="J6878">
        <v>0.19</v>
      </c>
      <c r="K6878">
        <v>-0.1</v>
      </c>
      <c r="L6878">
        <v>93.6</v>
      </c>
      <c r="M6878" t="str">
        <f t="shared" si="323"/>
        <v/>
      </c>
      <c r="N6878" s="12" t="str">
        <f t="shared" si="324"/>
        <v/>
      </c>
      <c r="O6878" t="str">
        <f t="shared" si="325"/>
        <v/>
      </c>
    </row>
    <row r="6879" spans="1:15" x14ac:dyDescent="0.25">
      <c r="A6879">
        <v>1973</v>
      </c>
      <c r="G6879" t="s">
        <v>363</v>
      </c>
      <c r="H6879">
        <v>0</v>
      </c>
      <c r="I6879">
        <v>14</v>
      </c>
      <c r="J6879">
        <v>-0.1</v>
      </c>
      <c r="K6879">
        <v>0</v>
      </c>
      <c r="M6879" t="str">
        <f t="shared" si="323"/>
        <v/>
      </c>
      <c r="N6879" s="12" t="str">
        <f t="shared" si="324"/>
        <v/>
      </c>
      <c r="O6879" t="str">
        <f t="shared" si="325"/>
        <v/>
      </c>
    </row>
    <row r="6880" spans="1:15" x14ac:dyDescent="0.25">
      <c r="A6880">
        <v>1973</v>
      </c>
      <c r="B6880">
        <v>3</v>
      </c>
      <c r="C6880" s="2">
        <v>0.625</v>
      </c>
      <c r="G6880" t="s">
        <v>6206</v>
      </c>
      <c r="H6880">
        <v>0</v>
      </c>
      <c r="I6880">
        <v>14</v>
      </c>
      <c r="J6880">
        <v>0</v>
      </c>
      <c r="K6880">
        <v>0.94</v>
      </c>
      <c r="L6880">
        <v>92.3</v>
      </c>
      <c r="M6880" t="str">
        <f t="shared" si="323"/>
        <v/>
      </c>
      <c r="N6880" s="12" t="str">
        <f t="shared" si="324"/>
        <v/>
      </c>
      <c r="O6880" t="str">
        <f t="shared" si="325"/>
        <v/>
      </c>
    </row>
    <row r="6881" spans="1:15" x14ac:dyDescent="0.25">
      <c r="A6881">
        <v>1973</v>
      </c>
      <c r="B6881">
        <v>3</v>
      </c>
      <c r="C6881" s="2">
        <v>0.60902777777777783</v>
      </c>
      <c r="D6881">
        <v>1</v>
      </c>
      <c r="E6881">
        <v>10</v>
      </c>
      <c r="F6881" t="s">
        <v>3958</v>
      </c>
      <c r="G6881" t="s">
        <v>6205</v>
      </c>
      <c r="H6881">
        <v>0</v>
      </c>
      <c r="I6881">
        <v>14</v>
      </c>
      <c r="J6881">
        <v>0.94</v>
      </c>
      <c r="K6881">
        <v>1.66</v>
      </c>
      <c r="L6881">
        <v>91.2</v>
      </c>
      <c r="M6881" t="str">
        <f t="shared" si="323"/>
        <v/>
      </c>
      <c r="N6881" s="12" t="str">
        <f t="shared" si="324"/>
        <v/>
      </c>
      <c r="O6881" t="str">
        <f t="shared" si="325"/>
        <v/>
      </c>
    </row>
    <row r="6882" spans="1:15" x14ac:dyDescent="0.25">
      <c r="A6882">
        <v>1973</v>
      </c>
      <c r="B6882">
        <v>3</v>
      </c>
      <c r="C6882" s="2">
        <v>0.59305555555555556</v>
      </c>
      <c r="D6882">
        <v>1</v>
      </c>
      <c r="E6882">
        <v>10</v>
      </c>
      <c r="F6882" t="s">
        <v>3983</v>
      </c>
      <c r="G6882" t="s">
        <v>6204</v>
      </c>
      <c r="H6882">
        <v>0</v>
      </c>
      <c r="I6882">
        <v>14</v>
      </c>
      <c r="J6882">
        <v>1.66</v>
      </c>
      <c r="K6882">
        <v>1.39</v>
      </c>
      <c r="L6882">
        <v>91.8</v>
      </c>
      <c r="M6882" t="str">
        <f t="shared" si="323"/>
        <v/>
      </c>
      <c r="N6882" s="12" t="str">
        <f t="shared" si="324"/>
        <v/>
      </c>
      <c r="O6882" t="str">
        <f t="shared" si="325"/>
        <v/>
      </c>
    </row>
    <row r="6883" spans="1:15" x14ac:dyDescent="0.25">
      <c r="A6883">
        <v>1973</v>
      </c>
      <c r="B6883">
        <v>3</v>
      </c>
      <c r="C6883" s="2">
        <v>0.57708333333333328</v>
      </c>
      <c r="D6883">
        <v>2</v>
      </c>
      <c r="E6883">
        <v>8</v>
      </c>
      <c r="F6883" t="s">
        <v>3948</v>
      </c>
      <c r="G6883" t="s">
        <v>6155</v>
      </c>
      <c r="H6883">
        <v>0</v>
      </c>
      <c r="I6883">
        <v>14</v>
      </c>
      <c r="J6883">
        <v>1.39</v>
      </c>
      <c r="K6883">
        <v>0.7</v>
      </c>
      <c r="L6883">
        <v>93</v>
      </c>
      <c r="M6883" t="str">
        <f t="shared" si="323"/>
        <v/>
      </c>
      <c r="N6883" s="12" t="str">
        <f t="shared" si="324"/>
        <v/>
      </c>
      <c r="O6883" t="str">
        <f t="shared" si="325"/>
        <v/>
      </c>
    </row>
    <row r="6884" spans="1:15" x14ac:dyDescent="0.25">
      <c r="A6884">
        <v>1973</v>
      </c>
      <c r="B6884">
        <v>3</v>
      </c>
      <c r="C6884" s="2">
        <v>0.56111111111111112</v>
      </c>
      <c r="D6884">
        <v>3</v>
      </c>
      <c r="E6884">
        <v>8</v>
      </c>
      <c r="F6884" t="s">
        <v>3948</v>
      </c>
      <c r="G6884" t="s">
        <v>6203</v>
      </c>
      <c r="H6884">
        <v>0</v>
      </c>
      <c r="I6884">
        <v>14</v>
      </c>
      <c r="J6884">
        <v>0.7</v>
      </c>
      <c r="K6884">
        <v>2.79</v>
      </c>
      <c r="L6884">
        <v>89.6</v>
      </c>
      <c r="M6884" t="str">
        <f t="shared" si="323"/>
        <v/>
      </c>
      <c r="N6884" s="12" t="str">
        <f t="shared" si="324"/>
        <v/>
      </c>
      <c r="O6884" t="str">
        <f t="shared" si="325"/>
        <v/>
      </c>
    </row>
    <row r="6885" spans="1:15" x14ac:dyDescent="0.25">
      <c r="A6885">
        <v>1973</v>
      </c>
      <c r="B6885">
        <v>3</v>
      </c>
      <c r="C6885" s="2">
        <v>0.54513888888888895</v>
      </c>
      <c r="D6885">
        <v>1</v>
      </c>
      <c r="E6885">
        <v>10</v>
      </c>
      <c r="F6885" t="s">
        <v>4832</v>
      </c>
      <c r="G6885" t="s">
        <v>6202</v>
      </c>
      <c r="H6885">
        <v>0</v>
      </c>
      <c r="I6885">
        <v>14</v>
      </c>
      <c r="J6885">
        <v>2.79</v>
      </c>
      <c r="K6885">
        <v>3.78</v>
      </c>
      <c r="L6885">
        <v>87.7</v>
      </c>
      <c r="M6885" t="str">
        <f t="shared" si="323"/>
        <v/>
      </c>
      <c r="N6885" s="12" t="str">
        <f t="shared" si="324"/>
        <v/>
      </c>
      <c r="O6885" t="str">
        <f t="shared" si="325"/>
        <v/>
      </c>
    </row>
    <row r="6886" spans="1:15" x14ac:dyDescent="0.25">
      <c r="A6886">
        <v>1973</v>
      </c>
      <c r="B6886">
        <v>3</v>
      </c>
      <c r="C6886" s="2">
        <v>0.52916666666666667</v>
      </c>
      <c r="D6886">
        <v>1</v>
      </c>
      <c r="E6886">
        <v>10</v>
      </c>
      <c r="F6886" t="s">
        <v>4855</v>
      </c>
      <c r="G6886" t="s">
        <v>6176</v>
      </c>
      <c r="H6886">
        <v>0</v>
      </c>
      <c r="I6886">
        <v>14</v>
      </c>
      <c r="J6886">
        <v>3.78</v>
      </c>
      <c r="K6886">
        <v>4.18</v>
      </c>
      <c r="L6886">
        <v>86.9</v>
      </c>
      <c r="M6886" t="str">
        <f t="shared" si="323"/>
        <v/>
      </c>
      <c r="N6886" s="12" t="str">
        <f t="shared" si="324"/>
        <v/>
      </c>
      <c r="O6886" t="str">
        <f t="shared" si="325"/>
        <v/>
      </c>
    </row>
    <row r="6887" spans="1:15" x14ac:dyDescent="0.25">
      <c r="A6887">
        <v>1973</v>
      </c>
      <c r="B6887">
        <v>3</v>
      </c>
      <c r="C6887" s="2">
        <v>0.5131944444444444</v>
      </c>
      <c r="D6887">
        <v>2</v>
      </c>
      <c r="E6887">
        <v>3</v>
      </c>
      <c r="F6887" t="s">
        <v>5149</v>
      </c>
      <c r="G6887" t="s">
        <v>6201</v>
      </c>
      <c r="H6887">
        <v>0</v>
      </c>
      <c r="I6887">
        <v>14</v>
      </c>
      <c r="J6887">
        <v>4.18</v>
      </c>
      <c r="K6887">
        <v>4.4400000000000004</v>
      </c>
      <c r="L6887">
        <v>86.5</v>
      </c>
      <c r="M6887" t="str">
        <f t="shared" si="323"/>
        <v/>
      </c>
      <c r="N6887" s="12" t="str">
        <f t="shared" si="324"/>
        <v/>
      </c>
      <c r="O6887" t="str">
        <f t="shared" si="325"/>
        <v/>
      </c>
    </row>
    <row r="6888" spans="1:15" x14ac:dyDescent="0.25">
      <c r="A6888">
        <v>1973</v>
      </c>
      <c r="B6888">
        <v>3</v>
      </c>
      <c r="C6888" s="2">
        <v>0.49722222222222223</v>
      </c>
      <c r="D6888">
        <v>1</v>
      </c>
      <c r="E6888">
        <v>10</v>
      </c>
      <c r="F6888" t="s">
        <v>6068</v>
      </c>
      <c r="G6888" t="s">
        <v>6155</v>
      </c>
      <c r="H6888">
        <v>0</v>
      </c>
      <c r="I6888">
        <v>14</v>
      </c>
      <c r="J6888">
        <v>4.4400000000000004</v>
      </c>
      <c r="K6888">
        <v>3.85</v>
      </c>
      <c r="L6888">
        <v>88</v>
      </c>
      <c r="M6888" t="str">
        <f t="shared" si="323"/>
        <v/>
      </c>
      <c r="N6888" s="12" t="str">
        <f t="shared" si="324"/>
        <v/>
      </c>
      <c r="O6888" t="str">
        <f t="shared" si="325"/>
        <v/>
      </c>
    </row>
    <row r="6889" spans="1:15" x14ac:dyDescent="0.25">
      <c r="A6889">
        <v>1973</v>
      </c>
      <c r="B6889">
        <v>3</v>
      </c>
      <c r="C6889" s="2">
        <v>0.48125000000000001</v>
      </c>
      <c r="D6889">
        <v>2</v>
      </c>
      <c r="E6889">
        <v>10</v>
      </c>
      <c r="F6889" t="s">
        <v>6068</v>
      </c>
      <c r="G6889" t="s">
        <v>6200</v>
      </c>
      <c r="H6889">
        <v>0</v>
      </c>
      <c r="I6889">
        <v>14</v>
      </c>
      <c r="J6889">
        <v>3.85</v>
      </c>
      <c r="K6889">
        <v>3.07</v>
      </c>
      <c r="L6889">
        <v>89.8</v>
      </c>
      <c r="M6889" t="str">
        <f t="shared" si="323"/>
        <v/>
      </c>
      <c r="N6889" s="12" t="str">
        <f t="shared" si="324"/>
        <v/>
      </c>
      <c r="O6889" t="str">
        <f t="shared" si="325"/>
        <v/>
      </c>
    </row>
    <row r="6890" spans="1:15" x14ac:dyDescent="0.25">
      <c r="A6890">
        <v>1973</v>
      </c>
      <c r="B6890">
        <v>3</v>
      </c>
      <c r="C6890" s="2">
        <v>0.46527777777777773</v>
      </c>
      <c r="D6890">
        <v>3</v>
      </c>
      <c r="E6890">
        <v>10</v>
      </c>
      <c r="F6890" t="s">
        <v>6068</v>
      </c>
      <c r="G6890" t="s">
        <v>6199</v>
      </c>
      <c r="H6890">
        <v>0</v>
      </c>
      <c r="I6890">
        <v>14</v>
      </c>
      <c r="J6890">
        <v>3.07</v>
      </c>
      <c r="K6890">
        <v>1.8</v>
      </c>
      <c r="L6890">
        <v>92.2</v>
      </c>
      <c r="M6890" t="str">
        <f t="shared" si="323"/>
        <v/>
      </c>
      <c r="N6890" s="12" t="str">
        <f t="shared" si="324"/>
        <v/>
      </c>
      <c r="O6890" t="str">
        <f t="shared" si="325"/>
        <v/>
      </c>
    </row>
    <row r="6891" spans="1:15" x14ac:dyDescent="0.25">
      <c r="A6891">
        <v>1973</v>
      </c>
      <c r="B6891">
        <v>3</v>
      </c>
      <c r="C6891" s="2">
        <v>0.44930555555555557</v>
      </c>
      <c r="D6891">
        <v>4</v>
      </c>
      <c r="E6891">
        <v>18</v>
      </c>
      <c r="F6891" t="s">
        <v>4789</v>
      </c>
      <c r="G6891" t="s">
        <v>6198</v>
      </c>
      <c r="H6891">
        <v>0</v>
      </c>
      <c r="I6891">
        <v>14</v>
      </c>
      <c r="J6891">
        <v>1.8</v>
      </c>
      <c r="K6891">
        <v>-0.28000000000000003</v>
      </c>
      <c r="L6891">
        <v>95.2</v>
      </c>
      <c r="M6891" t="str">
        <f t="shared" si="323"/>
        <v/>
      </c>
      <c r="N6891" s="12" t="str">
        <f t="shared" si="324"/>
        <v/>
      </c>
      <c r="O6891" t="str">
        <f t="shared" si="325"/>
        <v/>
      </c>
    </row>
    <row r="6892" spans="1:15" x14ac:dyDescent="0.25">
      <c r="A6892">
        <v>1973</v>
      </c>
      <c r="B6892">
        <v>3</v>
      </c>
      <c r="C6892" s="2">
        <v>0.43124999999999997</v>
      </c>
      <c r="D6892">
        <v>1</v>
      </c>
      <c r="E6892">
        <v>10</v>
      </c>
      <c r="F6892" t="s">
        <v>5149</v>
      </c>
      <c r="G6892" t="s">
        <v>6110</v>
      </c>
      <c r="H6892">
        <v>0</v>
      </c>
      <c r="I6892">
        <v>14</v>
      </c>
      <c r="J6892">
        <v>0.28000000000000003</v>
      </c>
      <c r="K6892">
        <v>-0.27</v>
      </c>
      <c r="L6892">
        <v>94.7</v>
      </c>
      <c r="M6892" t="str">
        <f t="shared" si="323"/>
        <v/>
      </c>
      <c r="N6892" s="12" t="str">
        <f t="shared" si="324"/>
        <v/>
      </c>
      <c r="O6892" t="str">
        <f t="shared" si="325"/>
        <v/>
      </c>
    </row>
    <row r="6893" spans="1:15" x14ac:dyDescent="0.25">
      <c r="A6893">
        <v>1973</v>
      </c>
      <c r="B6893">
        <v>3</v>
      </c>
      <c r="C6893" s="2">
        <v>0.40902777777777777</v>
      </c>
      <c r="D6893">
        <v>2</v>
      </c>
      <c r="E6893">
        <v>10</v>
      </c>
      <c r="F6893" t="s">
        <v>5149</v>
      </c>
      <c r="G6893" t="s">
        <v>6067</v>
      </c>
      <c r="H6893">
        <v>0</v>
      </c>
      <c r="I6893">
        <v>14</v>
      </c>
      <c r="J6893">
        <v>-0.27</v>
      </c>
      <c r="K6893">
        <v>-0.3</v>
      </c>
      <c r="L6893">
        <v>94.8</v>
      </c>
      <c r="M6893" t="str">
        <f t="shared" si="323"/>
        <v/>
      </c>
      <c r="N6893" s="12" t="str">
        <f t="shared" si="324"/>
        <v/>
      </c>
      <c r="O6893" t="str">
        <f t="shared" si="325"/>
        <v/>
      </c>
    </row>
    <row r="6894" spans="1:15" x14ac:dyDescent="0.25">
      <c r="A6894">
        <v>1973</v>
      </c>
      <c r="B6894">
        <v>3</v>
      </c>
      <c r="C6894" s="2">
        <v>0.38680555555555557</v>
      </c>
      <c r="D6894">
        <v>3</v>
      </c>
      <c r="E6894">
        <v>5</v>
      </c>
      <c r="F6894" t="s">
        <v>4789</v>
      </c>
      <c r="G6894" t="s">
        <v>6062</v>
      </c>
      <c r="H6894">
        <v>0</v>
      </c>
      <c r="I6894">
        <v>14</v>
      </c>
      <c r="J6894">
        <v>-0.3</v>
      </c>
      <c r="K6894">
        <v>-1.57</v>
      </c>
      <c r="L6894">
        <v>93.3</v>
      </c>
      <c r="M6894" t="str">
        <f t="shared" si="323"/>
        <v/>
      </c>
      <c r="N6894" s="12" t="str">
        <f t="shared" si="324"/>
        <v/>
      </c>
      <c r="O6894" t="str">
        <f t="shared" si="325"/>
        <v/>
      </c>
    </row>
    <row r="6895" spans="1:15" x14ac:dyDescent="0.25">
      <c r="A6895">
        <v>1973</v>
      </c>
      <c r="B6895">
        <v>3</v>
      </c>
      <c r="C6895" s="2">
        <v>0.36458333333333331</v>
      </c>
      <c r="D6895">
        <v>4</v>
      </c>
      <c r="E6895">
        <v>3</v>
      </c>
      <c r="F6895" t="s">
        <v>4855</v>
      </c>
      <c r="G6895" t="s">
        <v>6197</v>
      </c>
      <c r="H6895">
        <v>0</v>
      </c>
      <c r="I6895">
        <v>14</v>
      </c>
      <c r="J6895">
        <v>-1.57</v>
      </c>
      <c r="K6895">
        <v>-0.04</v>
      </c>
      <c r="L6895">
        <v>95.5</v>
      </c>
      <c r="M6895" t="str">
        <f t="shared" si="323"/>
        <v/>
      </c>
      <c r="N6895" s="12" t="str">
        <f t="shared" si="324"/>
        <v/>
      </c>
      <c r="O6895" t="str">
        <f t="shared" si="325"/>
        <v/>
      </c>
    </row>
    <row r="6896" spans="1:15" x14ac:dyDescent="0.25">
      <c r="A6896">
        <v>1973</v>
      </c>
      <c r="B6896">
        <v>3</v>
      </c>
      <c r="C6896" s="2">
        <v>0.34236111111111112</v>
      </c>
      <c r="D6896">
        <v>1</v>
      </c>
      <c r="E6896">
        <v>10</v>
      </c>
      <c r="F6896" t="s">
        <v>4536</v>
      </c>
      <c r="G6896" t="s">
        <v>6196</v>
      </c>
      <c r="H6896">
        <v>0</v>
      </c>
      <c r="I6896">
        <v>14</v>
      </c>
      <c r="J6896">
        <v>0.04</v>
      </c>
      <c r="K6896">
        <v>0.55000000000000004</v>
      </c>
      <c r="L6896">
        <v>95.1</v>
      </c>
      <c r="M6896" t="str">
        <f t="shared" si="323"/>
        <v/>
      </c>
      <c r="N6896" s="12" t="str">
        <f t="shared" si="324"/>
        <v/>
      </c>
      <c r="O6896" t="str">
        <f t="shared" si="325"/>
        <v/>
      </c>
    </row>
    <row r="6897" spans="1:15" x14ac:dyDescent="0.25">
      <c r="A6897">
        <v>1973</v>
      </c>
      <c r="B6897">
        <v>3</v>
      </c>
      <c r="C6897" s="2">
        <v>0.3298611111111111</v>
      </c>
      <c r="D6897">
        <v>2</v>
      </c>
      <c r="E6897">
        <v>3</v>
      </c>
      <c r="F6897" t="s">
        <v>4425</v>
      </c>
      <c r="G6897" t="s">
        <v>6195</v>
      </c>
      <c r="H6897">
        <v>0</v>
      </c>
      <c r="I6897">
        <v>14</v>
      </c>
      <c r="J6897">
        <v>0.55000000000000004</v>
      </c>
      <c r="K6897">
        <v>1</v>
      </c>
      <c r="L6897">
        <v>94.6</v>
      </c>
      <c r="M6897" t="str">
        <f t="shared" si="323"/>
        <v/>
      </c>
      <c r="N6897" s="12" t="str">
        <f t="shared" si="324"/>
        <v/>
      </c>
      <c r="O6897" t="str">
        <f t="shared" si="325"/>
        <v/>
      </c>
    </row>
    <row r="6898" spans="1:15" x14ac:dyDescent="0.25">
      <c r="A6898">
        <v>1973</v>
      </c>
      <c r="B6898">
        <v>3</v>
      </c>
      <c r="C6898" s="2">
        <v>0.31736111111111115</v>
      </c>
      <c r="D6898">
        <v>1</v>
      </c>
      <c r="E6898">
        <v>10</v>
      </c>
      <c r="F6898" t="s">
        <v>4423</v>
      </c>
      <c r="G6898" t="s">
        <v>6194</v>
      </c>
      <c r="H6898">
        <v>0</v>
      </c>
      <c r="I6898">
        <v>14</v>
      </c>
      <c r="J6898">
        <v>1</v>
      </c>
      <c r="K6898">
        <v>1.68</v>
      </c>
      <c r="L6898">
        <v>93.8</v>
      </c>
      <c r="M6898" t="str">
        <f t="shared" si="323"/>
        <v/>
      </c>
      <c r="N6898" s="12" t="str">
        <f t="shared" si="324"/>
        <v/>
      </c>
      <c r="O6898" t="str">
        <f t="shared" si="325"/>
        <v/>
      </c>
    </row>
    <row r="6899" spans="1:15" x14ac:dyDescent="0.25">
      <c r="A6899">
        <v>1973</v>
      </c>
      <c r="B6899">
        <v>3</v>
      </c>
      <c r="C6899" s="2">
        <v>0.30486111111111108</v>
      </c>
      <c r="D6899">
        <v>2</v>
      </c>
      <c r="E6899">
        <v>1</v>
      </c>
      <c r="F6899" t="s">
        <v>4035</v>
      </c>
      <c r="G6899" t="s">
        <v>6193</v>
      </c>
      <c r="H6899">
        <v>0</v>
      </c>
      <c r="I6899">
        <v>14</v>
      </c>
      <c r="J6899">
        <v>1.68</v>
      </c>
      <c r="K6899">
        <v>1.8</v>
      </c>
      <c r="L6899">
        <v>93.7</v>
      </c>
      <c r="M6899" t="str">
        <f t="shared" si="323"/>
        <v/>
      </c>
      <c r="N6899" s="12" t="str">
        <f t="shared" si="324"/>
        <v/>
      </c>
      <c r="O6899" t="str">
        <f t="shared" si="325"/>
        <v/>
      </c>
    </row>
    <row r="6900" spans="1:15" x14ac:dyDescent="0.25">
      <c r="A6900">
        <v>1973</v>
      </c>
      <c r="B6900">
        <v>3</v>
      </c>
      <c r="C6900" s="2">
        <v>0.29236111111111113</v>
      </c>
      <c r="D6900">
        <v>1</v>
      </c>
      <c r="E6900">
        <v>10</v>
      </c>
      <c r="F6900" t="s">
        <v>3948</v>
      </c>
      <c r="G6900" t="s">
        <v>6192</v>
      </c>
      <c r="H6900">
        <v>0</v>
      </c>
      <c r="I6900">
        <v>14</v>
      </c>
      <c r="J6900">
        <v>1.8</v>
      </c>
      <c r="K6900">
        <v>2.65</v>
      </c>
      <c r="L6900">
        <v>92.4</v>
      </c>
      <c r="M6900" t="str">
        <f t="shared" si="323"/>
        <v/>
      </c>
      <c r="N6900" s="12" t="str">
        <f t="shared" si="324"/>
        <v/>
      </c>
      <c r="O6900" t="str">
        <f t="shared" si="325"/>
        <v/>
      </c>
    </row>
    <row r="6901" spans="1:15" x14ac:dyDescent="0.25">
      <c r="A6901">
        <v>1973</v>
      </c>
      <c r="B6901">
        <v>3</v>
      </c>
      <c r="C6901" s="2">
        <v>0.27986111111111112</v>
      </c>
      <c r="D6901">
        <v>1</v>
      </c>
      <c r="E6901">
        <v>10</v>
      </c>
      <c r="F6901" t="s">
        <v>4784</v>
      </c>
      <c r="G6901" t="s">
        <v>6191</v>
      </c>
      <c r="H6901">
        <v>0</v>
      </c>
      <c r="I6901">
        <v>14</v>
      </c>
      <c r="J6901">
        <v>2.65</v>
      </c>
      <c r="K6901">
        <v>2.11</v>
      </c>
      <c r="L6901">
        <v>93.5</v>
      </c>
      <c r="M6901" t="str">
        <f t="shared" si="323"/>
        <v/>
      </c>
      <c r="N6901" s="12" t="str">
        <f t="shared" si="324"/>
        <v/>
      </c>
      <c r="O6901" t="str">
        <f t="shared" si="325"/>
        <v/>
      </c>
    </row>
    <row r="6902" spans="1:15" x14ac:dyDescent="0.25">
      <c r="A6902">
        <v>1973</v>
      </c>
      <c r="B6902">
        <v>3</v>
      </c>
      <c r="C6902" s="2">
        <v>0.2673611111111111</v>
      </c>
      <c r="D6902">
        <v>2</v>
      </c>
      <c r="E6902">
        <v>10</v>
      </c>
      <c r="F6902" t="s">
        <v>4784</v>
      </c>
      <c r="G6902" t="s">
        <v>6155</v>
      </c>
      <c r="H6902">
        <v>0</v>
      </c>
      <c r="I6902">
        <v>14</v>
      </c>
      <c r="J6902">
        <v>2.11</v>
      </c>
      <c r="K6902">
        <v>1.42</v>
      </c>
      <c r="L6902">
        <v>94.6</v>
      </c>
      <c r="M6902" t="str">
        <f t="shared" si="323"/>
        <v/>
      </c>
      <c r="N6902" s="12" t="str">
        <f t="shared" si="324"/>
        <v/>
      </c>
      <c r="O6902" t="str">
        <f t="shared" si="325"/>
        <v/>
      </c>
    </row>
    <row r="6903" spans="1:15" x14ac:dyDescent="0.25">
      <c r="A6903">
        <v>1973</v>
      </c>
      <c r="B6903">
        <v>3</v>
      </c>
      <c r="C6903" s="2">
        <v>0.25486111111111109</v>
      </c>
      <c r="D6903">
        <v>3</v>
      </c>
      <c r="E6903">
        <v>10</v>
      </c>
      <c r="F6903" t="s">
        <v>4784</v>
      </c>
      <c r="H6903">
        <v>0</v>
      </c>
      <c r="I6903">
        <v>14</v>
      </c>
      <c r="J6903">
        <v>1.42</v>
      </c>
      <c r="K6903">
        <v>0.76</v>
      </c>
      <c r="L6903">
        <v>95.5</v>
      </c>
      <c r="M6903" t="str">
        <f t="shared" si="323"/>
        <v/>
      </c>
      <c r="N6903" s="12" t="str">
        <f t="shared" si="324"/>
        <v/>
      </c>
      <c r="O6903" t="str">
        <f t="shared" si="325"/>
        <v/>
      </c>
    </row>
    <row r="6904" spans="1:15" x14ac:dyDescent="0.25">
      <c r="A6904">
        <v>1973</v>
      </c>
      <c r="B6904">
        <v>3</v>
      </c>
      <c r="C6904" s="2">
        <v>0.24236111111111111</v>
      </c>
      <c r="D6904">
        <v>3</v>
      </c>
      <c r="E6904">
        <v>15</v>
      </c>
      <c r="F6904" t="s">
        <v>4907</v>
      </c>
      <c r="G6904" t="s">
        <v>6190</v>
      </c>
      <c r="H6904">
        <v>0</v>
      </c>
      <c r="I6904">
        <v>14</v>
      </c>
      <c r="J6904">
        <v>0.76</v>
      </c>
      <c r="K6904">
        <v>0</v>
      </c>
      <c r="L6904">
        <v>96.5</v>
      </c>
      <c r="M6904" t="str">
        <f t="shared" si="323"/>
        <v/>
      </c>
      <c r="N6904" s="12" t="str">
        <f t="shared" si="324"/>
        <v/>
      </c>
      <c r="O6904" t="str">
        <f t="shared" si="325"/>
        <v/>
      </c>
    </row>
    <row r="6905" spans="1:15" x14ac:dyDescent="0.25">
      <c r="A6905">
        <v>1973</v>
      </c>
      <c r="B6905">
        <v>3</v>
      </c>
      <c r="C6905" s="2">
        <v>0.2298611111111111</v>
      </c>
      <c r="D6905">
        <v>4</v>
      </c>
      <c r="E6905">
        <v>15</v>
      </c>
      <c r="F6905" t="s">
        <v>4907</v>
      </c>
      <c r="G6905" t="s">
        <v>6189</v>
      </c>
      <c r="H6905">
        <v>0</v>
      </c>
      <c r="I6905">
        <v>14</v>
      </c>
      <c r="J6905">
        <v>0</v>
      </c>
      <c r="K6905">
        <v>0.06</v>
      </c>
      <c r="L6905">
        <v>96.5</v>
      </c>
      <c r="M6905" t="str">
        <f t="shared" si="323"/>
        <v/>
      </c>
      <c r="N6905" s="12" t="str">
        <f t="shared" si="324"/>
        <v/>
      </c>
      <c r="O6905" t="str">
        <f t="shared" si="325"/>
        <v/>
      </c>
    </row>
    <row r="6906" spans="1:15" x14ac:dyDescent="0.25">
      <c r="A6906">
        <v>1973</v>
      </c>
      <c r="B6906">
        <v>3</v>
      </c>
      <c r="C6906" s="2">
        <v>0.21458333333333335</v>
      </c>
      <c r="D6906">
        <v>1</v>
      </c>
      <c r="E6906">
        <v>10</v>
      </c>
      <c r="F6906" t="s">
        <v>6068</v>
      </c>
      <c r="G6906" t="s">
        <v>6188</v>
      </c>
      <c r="H6906">
        <v>0</v>
      </c>
      <c r="I6906">
        <v>14</v>
      </c>
      <c r="J6906">
        <v>-0.06</v>
      </c>
      <c r="K6906">
        <v>0.35</v>
      </c>
      <c r="L6906">
        <v>97</v>
      </c>
      <c r="M6906" t="str">
        <f t="shared" si="323"/>
        <v/>
      </c>
      <c r="N6906" s="12" t="str">
        <f t="shared" si="324"/>
        <v/>
      </c>
      <c r="O6906" t="str">
        <f t="shared" si="325"/>
        <v/>
      </c>
    </row>
    <row r="6907" spans="1:15" x14ac:dyDescent="0.25">
      <c r="A6907">
        <v>1973</v>
      </c>
      <c r="B6907">
        <v>3</v>
      </c>
      <c r="C6907" s="2">
        <v>0.19027777777777777</v>
      </c>
      <c r="D6907">
        <v>2</v>
      </c>
      <c r="E6907">
        <v>4</v>
      </c>
      <c r="F6907" t="s">
        <v>4888</v>
      </c>
      <c r="G6907" t="s">
        <v>6139</v>
      </c>
      <c r="H6907">
        <v>0</v>
      </c>
      <c r="I6907">
        <v>14</v>
      </c>
      <c r="J6907">
        <v>0.35</v>
      </c>
      <c r="K6907">
        <v>1.27</v>
      </c>
      <c r="L6907">
        <v>97.9</v>
      </c>
      <c r="M6907" t="str">
        <f t="shared" si="323"/>
        <v/>
      </c>
      <c r="N6907" s="12" t="str">
        <f t="shared" si="324"/>
        <v/>
      </c>
      <c r="O6907" t="str">
        <f t="shared" si="325"/>
        <v/>
      </c>
    </row>
    <row r="6908" spans="1:15" x14ac:dyDescent="0.25">
      <c r="A6908">
        <v>1973</v>
      </c>
      <c r="B6908">
        <v>3</v>
      </c>
      <c r="C6908" s="2">
        <v>0.16597222222222222</v>
      </c>
      <c r="D6908">
        <v>1</v>
      </c>
      <c r="E6908">
        <v>10</v>
      </c>
      <c r="F6908" t="s">
        <v>4833</v>
      </c>
      <c r="G6908" t="s">
        <v>6187</v>
      </c>
      <c r="H6908">
        <v>0</v>
      </c>
      <c r="I6908">
        <v>14</v>
      </c>
      <c r="J6908">
        <v>1.27</v>
      </c>
      <c r="K6908">
        <v>4.51</v>
      </c>
      <c r="L6908">
        <v>99.3</v>
      </c>
      <c r="M6908" t="str">
        <f t="shared" si="323"/>
        <v/>
      </c>
      <c r="N6908" s="12" t="str">
        <f t="shared" si="324"/>
        <v/>
      </c>
      <c r="O6908" t="str">
        <f t="shared" si="325"/>
        <v/>
      </c>
    </row>
    <row r="6909" spans="1:15" x14ac:dyDescent="0.25">
      <c r="A6909">
        <v>1973</v>
      </c>
      <c r="B6909">
        <v>3</v>
      </c>
      <c r="C6909" s="2">
        <v>0.14166666666666666</v>
      </c>
      <c r="D6909">
        <v>1</v>
      </c>
      <c r="E6909">
        <v>10</v>
      </c>
      <c r="F6909" t="s">
        <v>4507</v>
      </c>
      <c r="G6909" t="s">
        <v>6141</v>
      </c>
      <c r="H6909">
        <v>0</v>
      </c>
      <c r="I6909">
        <v>14</v>
      </c>
      <c r="J6909">
        <v>4.51</v>
      </c>
      <c r="K6909">
        <v>4.57</v>
      </c>
      <c r="L6909">
        <v>99.4</v>
      </c>
      <c r="M6909" t="str">
        <f t="shared" si="323"/>
        <v/>
      </c>
      <c r="N6909" s="12" t="str">
        <f t="shared" si="324"/>
        <v/>
      </c>
      <c r="O6909" t="str">
        <f t="shared" si="325"/>
        <v/>
      </c>
    </row>
    <row r="6910" spans="1:15" x14ac:dyDescent="0.25">
      <c r="A6910">
        <v>1973</v>
      </c>
      <c r="B6910">
        <v>3</v>
      </c>
      <c r="C6910" s="2">
        <v>0.1173611111111111</v>
      </c>
      <c r="D6910">
        <v>2</v>
      </c>
      <c r="E6910">
        <v>6</v>
      </c>
      <c r="F6910" t="s">
        <v>4520</v>
      </c>
      <c r="G6910" t="s">
        <v>6143</v>
      </c>
      <c r="H6910">
        <v>0</v>
      </c>
      <c r="I6910">
        <v>14</v>
      </c>
      <c r="J6910">
        <v>4.57</v>
      </c>
      <c r="K6910">
        <v>4.8499999999999996</v>
      </c>
      <c r="L6910">
        <v>99.5</v>
      </c>
      <c r="M6910" t="str">
        <f t="shared" si="323"/>
        <v/>
      </c>
      <c r="N6910" s="12" t="str">
        <f t="shared" si="324"/>
        <v/>
      </c>
      <c r="O6910" t="str">
        <f t="shared" si="325"/>
        <v/>
      </c>
    </row>
    <row r="6911" spans="1:15" x14ac:dyDescent="0.25">
      <c r="A6911">
        <v>1973</v>
      </c>
      <c r="B6911">
        <v>3</v>
      </c>
      <c r="C6911" s="2">
        <v>9.3055555555555558E-2</v>
      </c>
      <c r="D6911">
        <v>3</v>
      </c>
      <c r="E6911">
        <v>1</v>
      </c>
      <c r="F6911" t="s">
        <v>3908</v>
      </c>
      <c r="G6911" t="s">
        <v>6186</v>
      </c>
      <c r="H6911">
        <v>0</v>
      </c>
      <c r="I6911">
        <v>14</v>
      </c>
      <c r="J6911">
        <v>4.8499999999999996</v>
      </c>
      <c r="K6911">
        <v>6.06</v>
      </c>
      <c r="L6911">
        <v>99.8</v>
      </c>
      <c r="M6911" t="str">
        <f t="shared" si="323"/>
        <v/>
      </c>
      <c r="N6911" s="12" t="str">
        <f t="shared" si="324"/>
        <v/>
      </c>
      <c r="O6911" t="str">
        <f t="shared" si="325"/>
        <v/>
      </c>
    </row>
    <row r="6912" spans="1:15" x14ac:dyDescent="0.25">
      <c r="A6912">
        <v>1973</v>
      </c>
      <c r="B6912">
        <v>3</v>
      </c>
      <c r="C6912" s="2">
        <v>6.8749999999999992E-2</v>
      </c>
      <c r="D6912">
        <v>1</v>
      </c>
      <c r="E6912">
        <v>5</v>
      </c>
      <c r="F6912" t="s">
        <v>4992</v>
      </c>
      <c r="G6912" t="s">
        <v>6110</v>
      </c>
      <c r="H6912">
        <v>0</v>
      </c>
      <c r="I6912">
        <v>14</v>
      </c>
      <c r="J6912">
        <v>6.06</v>
      </c>
      <c r="K6912">
        <v>5.15</v>
      </c>
      <c r="L6912">
        <v>99.7</v>
      </c>
      <c r="M6912" t="str">
        <f t="shared" si="323"/>
        <v/>
      </c>
      <c r="N6912" s="12" t="str">
        <f t="shared" si="324"/>
        <v/>
      </c>
      <c r="O6912" t="str">
        <f t="shared" si="325"/>
        <v/>
      </c>
    </row>
    <row r="6913" spans="1:15" x14ac:dyDescent="0.25">
      <c r="A6913">
        <v>1973</v>
      </c>
      <c r="B6913">
        <v>3</v>
      </c>
      <c r="C6913" s="2">
        <v>4.4444444444444446E-2</v>
      </c>
      <c r="D6913">
        <v>2</v>
      </c>
      <c r="E6913">
        <v>5</v>
      </c>
      <c r="F6913" t="s">
        <v>4992</v>
      </c>
      <c r="G6913" t="s">
        <v>6185</v>
      </c>
      <c r="H6913">
        <v>0</v>
      </c>
      <c r="I6913">
        <v>14</v>
      </c>
      <c r="J6913">
        <v>5.15</v>
      </c>
      <c r="K6913">
        <v>-0.28000000000000003</v>
      </c>
      <c r="L6913">
        <v>97.7</v>
      </c>
      <c r="M6913" t="str">
        <f t="shared" si="323"/>
        <v/>
      </c>
      <c r="N6913" s="12" t="str">
        <f t="shared" si="324"/>
        <v/>
      </c>
      <c r="O6913" t="str">
        <f t="shared" si="325"/>
        <v/>
      </c>
    </row>
    <row r="6914" spans="1:15" x14ac:dyDescent="0.25">
      <c r="A6914">
        <v>1973</v>
      </c>
      <c r="B6914">
        <v>3</v>
      </c>
      <c r="C6914" s="2">
        <v>1.7361111111111112E-2</v>
      </c>
      <c r="D6914">
        <v>1</v>
      </c>
      <c r="E6914">
        <v>10</v>
      </c>
      <c r="F6914" t="s">
        <v>3910</v>
      </c>
      <c r="G6914" t="s">
        <v>6184</v>
      </c>
      <c r="H6914">
        <v>0</v>
      </c>
      <c r="I6914">
        <v>14</v>
      </c>
      <c r="J6914">
        <v>0.28000000000000003</v>
      </c>
      <c r="K6914">
        <v>-1.18</v>
      </c>
      <c r="L6914">
        <v>98.8</v>
      </c>
      <c r="M6914" t="str">
        <f t="shared" si="323"/>
        <v/>
      </c>
      <c r="N6914" s="12" t="str">
        <f t="shared" si="324"/>
        <v/>
      </c>
      <c r="O6914" t="str">
        <f t="shared" si="325"/>
        <v/>
      </c>
    </row>
    <row r="6915" spans="1:15" x14ac:dyDescent="0.25">
      <c r="A6915">
        <v>1973</v>
      </c>
      <c r="B6915">
        <v>4</v>
      </c>
      <c r="C6915" s="2">
        <v>0.625</v>
      </c>
      <c r="D6915">
        <v>2</v>
      </c>
      <c r="E6915">
        <v>16</v>
      </c>
      <c r="F6915" t="s">
        <v>3996</v>
      </c>
      <c r="G6915" t="s">
        <v>6183</v>
      </c>
      <c r="H6915">
        <v>0</v>
      </c>
      <c r="I6915">
        <v>14</v>
      </c>
      <c r="J6915">
        <v>-1.18</v>
      </c>
      <c r="K6915">
        <v>-1.86</v>
      </c>
      <c r="L6915">
        <v>99.2</v>
      </c>
      <c r="M6915" t="str">
        <f t="shared" si="323"/>
        <v/>
      </c>
      <c r="N6915" s="12" t="str">
        <f t="shared" si="324"/>
        <v/>
      </c>
      <c r="O6915" t="str">
        <f t="shared" si="325"/>
        <v/>
      </c>
    </row>
    <row r="6916" spans="1:15" x14ac:dyDescent="0.25">
      <c r="A6916">
        <v>1973</v>
      </c>
      <c r="B6916">
        <v>4</v>
      </c>
      <c r="C6916" s="2">
        <v>0.61249999999999993</v>
      </c>
      <c r="D6916">
        <v>3</v>
      </c>
      <c r="E6916">
        <v>15</v>
      </c>
      <c r="F6916" t="s">
        <v>4505</v>
      </c>
      <c r="G6916" t="s">
        <v>6182</v>
      </c>
      <c r="H6916">
        <v>0</v>
      </c>
      <c r="I6916">
        <v>14</v>
      </c>
      <c r="J6916">
        <v>-1.86</v>
      </c>
      <c r="K6916">
        <v>-1.57</v>
      </c>
      <c r="L6916">
        <v>99.1</v>
      </c>
      <c r="M6916" t="str">
        <f t="shared" ref="M6916:M6979" si="326">IF(AND(H6916=H6915,I6916=I6915),"",$B6916)</f>
        <v/>
      </c>
      <c r="N6916" s="12" t="str">
        <f t="shared" ref="N6916:N6979" si="327">IF(NOT(ISNUMBER(M6916)),"",
IF(AND($C6916=0.625,$B6916=1),TIME(0,0,0),
(($C$3-C6916)+0.625*(B6916-1))/60))</f>
        <v/>
      </c>
      <c r="O6916" t="str">
        <f t="shared" ref="O6916:O6979" si="328">IF(N6916&lt;&gt;"",ABS(H6916-I6916),"")</f>
        <v/>
      </c>
    </row>
    <row r="6917" spans="1:15" x14ac:dyDescent="0.25">
      <c r="A6917">
        <v>1973</v>
      </c>
      <c r="B6917">
        <v>4</v>
      </c>
      <c r="C6917" s="2">
        <v>0.6</v>
      </c>
      <c r="D6917">
        <v>4</v>
      </c>
      <c r="E6917">
        <v>3</v>
      </c>
      <c r="F6917" t="s">
        <v>3952</v>
      </c>
      <c r="G6917" t="s">
        <v>6181</v>
      </c>
      <c r="H6917">
        <v>0</v>
      </c>
      <c r="I6917">
        <v>14</v>
      </c>
      <c r="J6917">
        <v>-1.57</v>
      </c>
      <c r="K6917">
        <v>-2.19</v>
      </c>
      <c r="L6917">
        <v>99.4</v>
      </c>
      <c r="M6917" t="str">
        <f t="shared" si="326"/>
        <v/>
      </c>
      <c r="N6917" s="12" t="str">
        <f t="shared" si="327"/>
        <v/>
      </c>
      <c r="O6917" t="str">
        <f t="shared" si="328"/>
        <v/>
      </c>
    </row>
    <row r="6918" spans="1:15" x14ac:dyDescent="0.25">
      <c r="A6918">
        <v>1973</v>
      </c>
      <c r="B6918">
        <v>4</v>
      </c>
      <c r="C6918" s="2">
        <v>0.58680555555555558</v>
      </c>
      <c r="D6918">
        <v>1</v>
      </c>
      <c r="E6918">
        <v>10</v>
      </c>
      <c r="F6918" t="s">
        <v>4907</v>
      </c>
      <c r="G6918" t="s">
        <v>6180</v>
      </c>
      <c r="H6918">
        <v>0</v>
      </c>
      <c r="I6918">
        <v>14</v>
      </c>
      <c r="J6918">
        <v>2.19</v>
      </c>
      <c r="K6918">
        <v>1.92</v>
      </c>
      <c r="L6918">
        <v>99.3</v>
      </c>
      <c r="M6918" t="str">
        <f t="shared" si="326"/>
        <v/>
      </c>
      <c r="N6918" s="12" t="str">
        <f t="shared" si="327"/>
        <v/>
      </c>
      <c r="O6918" t="str">
        <f t="shared" si="328"/>
        <v/>
      </c>
    </row>
    <row r="6919" spans="1:15" x14ac:dyDescent="0.25">
      <c r="A6919">
        <v>1973</v>
      </c>
      <c r="B6919">
        <v>4</v>
      </c>
      <c r="C6919" s="2">
        <v>0.57013888888888886</v>
      </c>
      <c r="D6919">
        <v>2</v>
      </c>
      <c r="E6919">
        <v>8</v>
      </c>
      <c r="F6919" t="s">
        <v>3988</v>
      </c>
      <c r="G6919" t="s">
        <v>6179</v>
      </c>
      <c r="H6919">
        <v>0</v>
      </c>
      <c r="I6919">
        <v>14</v>
      </c>
      <c r="J6919">
        <v>1.92</v>
      </c>
      <c r="K6919">
        <v>1.22</v>
      </c>
      <c r="L6919">
        <v>99.2</v>
      </c>
      <c r="M6919" t="str">
        <f t="shared" si="326"/>
        <v/>
      </c>
      <c r="N6919" s="12" t="str">
        <f t="shared" si="327"/>
        <v/>
      </c>
      <c r="O6919" t="str">
        <f t="shared" si="328"/>
        <v/>
      </c>
    </row>
    <row r="6920" spans="1:15" x14ac:dyDescent="0.25">
      <c r="A6920">
        <v>1973</v>
      </c>
      <c r="B6920">
        <v>4</v>
      </c>
      <c r="C6920" s="2">
        <v>0.55347222222222225</v>
      </c>
      <c r="D6920">
        <v>3</v>
      </c>
      <c r="E6920">
        <v>8</v>
      </c>
      <c r="F6920" t="s">
        <v>3988</v>
      </c>
      <c r="G6920" t="s">
        <v>6178</v>
      </c>
      <c r="H6920">
        <v>0</v>
      </c>
      <c r="I6920">
        <v>14</v>
      </c>
      <c r="J6920">
        <v>1.22</v>
      </c>
      <c r="K6920">
        <v>0.13</v>
      </c>
      <c r="L6920">
        <v>98.8</v>
      </c>
      <c r="M6920" t="str">
        <f t="shared" si="326"/>
        <v/>
      </c>
      <c r="N6920" s="12" t="str">
        <f t="shared" si="327"/>
        <v/>
      </c>
      <c r="O6920" t="str">
        <f t="shared" si="328"/>
        <v/>
      </c>
    </row>
    <row r="6921" spans="1:15" x14ac:dyDescent="0.25">
      <c r="A6921">
        <v>1973</v>
      </c>
      <c r="B6921">
        <v>4</v>
      </c>
      <c r="C6921" s="2">
        <v>0.53680555555555554</v>
      </c>
      <c r="D6921">
        <v>4</v>
      </c>
      <c r="E6921">
        <v>6</v>
      </c>
      <c r="F6921" t="s">
        <v>4419</v>
      </c>
      <c r="G6921" t="s">
        <v>6177</v>
      </c>
      <c r="H6921">
        <v>0</v>
      </c>
      <c r="I6921">
        <v>14</v>
      </c>
      <c r="J6921">
        <v>0.13</v>
      </c>
      <c r="K6921">
        <v>0.37</v>
      </c>
      <c r="L6921">
        <v>99</v>
      </c>
      <c r="M6921" t="str">
        <f t="shared" si="326"/>
        <v/>
      </c>
      <c r="N6921" s="12" t="str">
        <f t="shared" si="327"/>
        <v/>
      </c>
      <c r="O6921" t="str">
        <f t="shared" si="328"/>
        <v/>
      </c>
    </row>
    <row r="6922" spans="1:15" x14ac:dyDescent="0.25">
      <c r="A6922">
        <v>1973</v>
      </c>
      <c r="B6922">
        <v>4</v>
      </c>
      <c r="C6922" s="2">
        <v>0.5180555555555556</v>
      </c>
      <c r="D6922">
        <v>1</v>
      </c>
      <c r="E6922">
        <v>10</v>
      </c>
      <c r="F6922" t="s">
        <v>3916</v>
      </c>
      <c r="G6922" t="s">
        <v>6176</v>
      </c>
      <c r="H6922">
        <v>0</v>
      </c>
      <c r="I6922">
        <v>14</v>
      </c>
      <c r="J6922">
        <v>-0.37</v>
      </c>
      <c r="K6922">
        <v>0</v>
      </c>
      <c r="L6922">
        <v>99</v>
      </c>
      <c r="M6922" t="str">
        <f t="shared" si="326"/>
        <v/>
      </c>
      <c r="N6922" s="12" t="str">
        <f t="shared" si="327"/>
        <v/>
      </c>
      <c r="O6922" t="str">
        <f t="shared" si="328"/>
        <v/>
      </c>
    </row>
    <row r="6923" spans="1:15" x14ac:dyDescent="0.25">
      <c r="A6923">
        <v>1973</v>
      </c>
      <c r="B6923">
        <v>4</v>
      </c>
      <c r="C6923" s="2">
        <v>0.49305555555555558</v>
      </c>
      <c r="D6923">
        <v>2</v>
      </c>
      <c r="E6923">
        <v>3</v>
      </c>
      <c r="F6923" t="s">
        <v>4536</v>
      </c>
      <c r="G6923" t="s">
        <v>6175</v>
      </c>
      <c r="H6923">
        <v>0</v>
      </c>
      <c r="I6923">
        <v>14</v>
      </c>
      <c r="J6923">
        <v>0</v>
      </c>
      <c r="K6923">
        <v>0.54</v>
      </c>
      <c r="L6923">
        <v>98.9</v>
      </c>
      <c r="M6923" t="str">
        <f t="shared" si="326"/>
        <v/>
      </c>
      <c r="N6923" s="12" t="str">
        <f t="shared" si="327"/>
        <v/>
      </c>
      <c r="O6923" t="str">
        <f t="shared" si="328"/>
        <v/>
      </c>
    </row>
    <row r="6924" spans="1:15" x14ac:dyDescent="0.25">
      <c r="A6924">
        <v>1973</v>
      </c>
      <c r="B6924">
        <v>4</v>
      </c>
      <c r="C6924" s="2">
        <v>0.4680555555555555</v>
      </c>
      <c r="D6924">
        <v>1</v>
      </c>
      <c r="E6924">
        <v>10</v>
      </c>
      <c r="F6924" t="s">
        <v>3920</v>
      </c>
      <c r="G6924" t="s">
        <v>6174</v>
      </c>
      <c r="H6924">
        <v>0</v>
      </c>
      <c r="I6924">
        <v>14</v>
      </c>
      <c r="J6924">
        <v>0.54</v>
      </c>
      <c r="K6924">
        <v>0.81</v>
      </c>
      <c r="L6924">
        <v>98.9</v>
      </c>
      <c r="M6924" t="str">
        <f t="shared" si="326"/>
        <v/>
      </c>
      <c r="N6924" s="12" t="str">
        <f t="shared" si="327"/>
        <v/>
      </c>
      <c r="O6924" t="str">
        <f t="shared" si="328"/>
        <v/>
      </c>
    </row>
    <row r="6925" spans="1:15" x14ac:dyDescent="0.25">
      <c r="A6925">
        <v>1973</v>
      </c>
      <c r="B6925">
        <v>4</v>
      </c>
      <c r="C6925" s="2">
        <v>0.44305555555555554</v>
      </c>
      <c r="D6925">
        <v>2</v>
      </c>
      <c r="E6925">
        <v>4</v>
      </c>
      <c r="F6925" t="s">
        <v>3958</v>
      </c>
      <c r="G6925" t="s">
        <v>6173</v>
      </c>
      <c r="H6925">
        <v>0</v>
      </c>
      <c r="I6925">
        <v>14</v>
      </c>
      <c r="J6925">
        <v>0.81</v>
      </c>
      <c r="K6925">
        <v>1.66</v>
      </c>
      <c r="L6925">
        <v>98.6</v>
      </c>
      <c r="M6925" t="str">
        <f t="shared" si="326"/>
        <v/>
      </c>
      <c r="N6925" s="12" t="str">
        <f t="shared" si="327"/>
        <v/>
      </c>
      <c r="O6925" t="str">
        <f t="shared" si="328"/>
        <v/>
      </c>
    </row>
    <row r="6926" spans="1:15" x14ac:dyDescent="0.25">
      <c r="A6926">
        <v>1973</v>
      </c>
      <c r="B6926">
        <v>4</v>
      </c>
      <c r="C6926" s="2">
        <v>0.41805555555555557</v>
      </c>
      <c r="D6926">
        <v>1</v>
      </c>
      <c r="E6926">
        <v>10</v>
      </c>
      <c r="F6926" t="s">
        <v>3983</v>
      </c>
      <c r="G6926" t="s">
        <v>6169</v>
      </c>
      <c r="H6926">
        <v>0</v>
      </c>
      <c r="I6926">
        <v>14</v>
      </c>
      <c r="J6926">
        <v>1.66</v>
      </c>
      <c r="K6926">
        <v>2.34</v>
      </c>
      <c r="L6926">
        <v>98.4</v>
      </c>
      <c r="M6926" t="str">
        <f t="shared" si="326"/>
        <v/>
      </c>
      <c r="N6926" s="12" t="str">
        <f t="shared" si="327"/>
        <v/>
      </c>
      <c r="O6926" t="str">
        <f t="shared" si="328"/>
        <v/>
      </c>
    </row>
    <row r="6927" spans="1:15" x14ac:dyDescent="0.25">
      <c r="A6927">
        <v>1973</v>
      </c>
      <c r="B6927">
        <v>4</v>
      </c>
      <c r="C6927" s="2">
        <v>0.39305555555555555</v>
      </c>
      <c r="D6927">
        <v>2</v>
      </c>
      <c r="E6927">
        <v>1</v>
      </c>
      <c r="F6927" t="s">
        <v>3903</v>
      </c>
      <c r="G6927" t="s">
        <v>6172</v>
      </c>
      <c r="H6927">
        <v>0</v>
      </c>
      <c r="I6927">
        <v>14</v>
      </c>
      <c r="J6927">
        <v>2.34</v>
      </c>
      <c r="K6927">
        <v>2.79</v>
      </c>
      <c r="L6927">
        <v>98.3</v>
      </c>
      <c r="M6927" t="str">
        <f t="shared" si="326"/>
        <v/>
      </c>
      <c r="N6927" s="12" t="str">
        <f t="shared" si="327"/>
        <v/>
      </c>
      <c r="O6927" t="str">
        <f t="shared" si="328"/>
        <v/>
      </c>
    </row>
    <row r="6928" spans="1:15" x14ac:dyDescent="0.25">
      <c r="A6928">
        <v>1973</v>
      </c>
      <c r="B6928">
        <v>4</v>
      </c>
      <c r="C6928" s="2">
        <v>0.36805555555555558</v>
      </c>
      <c r="D6928">
        <v>1</v>
      </c>
      <c r="E6928">
        <v>10</v>
      </c>
      <c r="F6928" t="s">
        <v>4832</v>
      </c>
      <c r="G6928" t="s">
        <v>6171</v>
      </c>
      <c r="H6928">
        <v>0</v>
      </c>
      <c r="I6928">
        <v>14</v>
      </c>
      <c r="J6928">
        <v>2.79</v>
      </c>
      <c r="K6928">
        <v>2.92</v>
      </c>
      <c r="L6928">
        <v>98.5</v>
      </c>
      <c r="M6928" t="str">
        <f t="shared" si="326"/>
        <v/>
      </c>
      <c r="N6928" s="12" t="str">
        <f t="shared" si="327"/>
        <v/>
      </c>
      <c r="O6928" t="str">
        <f t="shared" si="328"/>
        <v/>
      </c>
    </row>
    <row r="6929" spans="1:15" x14ac:dyDescent="0.25">
      <c r="A6929">
        <v>1973</v>
      </c>
      <c r="B6929">
        <v>4</v>
      </c>
      <c r="C6929" s="2">
        <v>0.3430555555555555</v>
      </c>
      <c r="D6929">
        <v>2</v>
      </c>
      <c r="E6929">
        <v>5</v>
      </c>
      <c r="F6929" t="s">
        <v>4885</v>
      </c>
      <c r="G6929" t="s">
        <v>6167</v>
      </c>
      <c r="H6929">
        <v>0</v>
      </c>
      <c r="I6929">
        <v>14</v>
      </c>
      <c r="J6929">
        <v>2.92</v>
      </c>
      <c r="K6929">
        <v>2.74</v>
      </c>
      <c r="L6929">
        <v>98.9</v>
      </c>
      <c r="M6929" t="str">
        <f t="shared" si="326"/>
        <v/>
      </c>
      <c r="N6929" s="12" t="str">
        <f t="shared" si="327"/>
        <v/>
      </c>
      <c r="O6929" t="str">
        <f t="shared" si="328"/>
        <v/>
      </c>
    </row>
    <row r="6930" spans="1:15" x14ac:dyDescent="0.25">
      <c r="A6930">
        <v>1973</v>
      </c>
      <c r="B6930">
        <v>4</v>
      </c>
      <c r="C6930" s="2">
        <v>0.31805555555555554</v>
      </c>
      <c r="D6930">
        <v>3</v>
      </c>
      <c r="E6930">
        <v>1</v>
      </c>
      <c r="F6930" t="s">
        <v>4920</v>
      </c>
      <c r="G6930" t="s">
        <v>6170</v>
      </c>
      <c r="H6930">
        <v>0</v>
      </c>
      <c r="I6930">
        <v>14</v>
      </c>
      <c r="J6930">
        <v>2.74</v>
      </c>
      <c r="K6930">
        <v>3.71</v>
      </c>
      <c r="L6930">
        <v>98.5</v>
      </c>
      <c r="M6930" t="str">
        <f t="shared" si="326"/>
        <v/>
      </c>
      <c r="N6930" s="12" t="str">
        <f t="shared" si="327"/>
        <v/>
      </c>
      <c r="O6930" t="str">
        <f t="shared" si="328"/>
        <v/>
      </c>
    </row>
    <row r="6931" spans="1:15" x14ac:dyDescent="0.25">
      <c r="A6931">
        <v>1973</v>
      </c>
      <c r="B6931">
        <v>4</v>
      </c>
      <c r="C6931" s="2">
        <v>0.29236111111111113</v>
      </c>
      <c r="D6931">
        <v>1</v>
      </c>
      <c r="E6931">
        <v>10</v>
      </c>
      <c r="F6931" t="s">
        <v>4900</v>
      </c>
      <c r="G6931" t="s">
        <v>6169</v>
      </c>
      <c r="H6931">
        <v>0</v>
      </c>
      <c r="I6931">
        <v>14</v>
      </c>
      <c r="J6931">
        <v>3.71</v>
      </c>
      <c r="K6931">
        <v>4.42</v>
      </c>
      <c r="L6931">
        <v>98.2</v>
      </c>
      <c r="M6931" t="str">
        <f t="shared" si="326"/>
        <v/>
      </c>
      <c r="N6931" s="12" t="str">
        <f t="shared" si="327"/>
        <v/>
      </c>
      <c r="O6931" t="str">
        <f t="shared" si="328"/>
        <v/>
      </c>
    </row>
    <row r="6932" spans="1:15" x14ac:dyDescent="0.25">
      <c r="A6932">
        <v>1973</v>
      </c>
      <c r="B6932">
        <v>4</v>
      </c>
      <c r="C6932" s="2">
        <v>0.27708333333333335</v>
      </c>
      <c r="D6932">
        <v>2</v>
      </c>
      <c r="E6932">
        <v>1</v>
      </c>
      <c r="F6932" t="s">
        <v>5067</v>
      </c>
      <c r="G6932" t="s">
        <v>6168</v>
      </c>
      <c r="H6932">
        <v>0</v>
      </c>
      <c r="I6932">
        <v>14</v>
      </c>
      <c r="J6932">
        <v>4.42</v>
      </c>
      <c r="K6932">
        <v>4.6500000000000004</v>
      </c>
      <c r="L6932">
        <v>98.2</v>
      </c>
      <c r="M6932" t="str">
        <f t="shared" si="326"/>
        <v/>
      </c>
      <c r="N6932" s="12" t="str">
        <f t="shared" si="327"/>
        <v/>
      </c>
      <c r="O6932" t="str">
        <f t="shared" si="328"/>
        <v/>
      </c>
    </row>
    <row r="6933" spans="1:15" x14ac:dyDescent="0.25">
      <c r="A6933">
        <v>1973</v>
      </c>
      <c r="B6933">
        <v>4</v>
      </c>
      <c r="C6933" s="2">
        <v>0.26180555555555557</v>
      </c>
      <c r="D6933">
        <v>1</v>
      </c>
      <c r="E6933">
        <v>10</v>
      </c>
      <c r="F6933" t="s">
        <v>4798</v>
      </c>
      <c r="G6933" t="s">
        <v>6167</v>
      </c>
      <c r="H6933">
        <v>0</v>
      </c>
      <c r="I6933">
        <v>14</v>
      </c>
      <c r="J6933">
        <v>4.6500000000000004</v>
      </c>
      <c r="K6933">
        <v>4.71</v>
      </c>
      <c r="L6933">
        <v>98.4</v>
      </c>
      <c r="M6933" t="str">
        <f t="shared" si="326"/>
        <v/>
      </c>
      <c r="N6933" s="12" t="str">
        <f t="shared" si="327"/>
        <v/>
      </c>
      <c r="O6933" t="str">
        <f t="shared" si="328"/>
        <v/>
      </c>
    </row>
    <row r="6934" spans="1:15" x14ac:dyDescent="0.25">
      <c r="A6934">
        <v>1973</v>
      </c>
      <c r="B6934">
        <v>4</v>
      </c>
      <c r="C6934" s="2">
        <v>0.24652777777777779</v>
      </c>
      <c r="D6934">
        <v>2</v>
      </c>
      <c r="E6934">
        <v>6</v>
      </c>
      <c r="F6934" t="s">
        <v>4850</v>
      </c>
      <c r="G6934" t="s">
        <v>6166</v>
      </c>
      <c r="H6934">
        <v>0</v>
      </c>
      <c r="I6934">
        <v>14</v>
      </c>
      <c r="J6934">
        <v>4.71</v>
      </c>
      <c r="K6934">
        <v>3.82</v>
      </c>
      <c r="L6934">
        <v>99.2</v>
      </c>
      <c r="M6934" t="str">
        <f t="shared" si="326"/>
        <v/>
      </c>
      <c r="N6934" s="12" t="str">
        <f t="shared" si="327"/>
        <v/>
      </c>
      <c r="O6934" t="str">
        <f t="shared" si="328"/>
        <v/>
      </c>
    </row>
    <row r="6935" spans="1:15" x14ac:dyDescent="0.25">
      <c r="A6935">
        <v>1973</v>
      </c>
      <c r="B6935">
        <v>4</v>
      </c>
      <c r="C6935" s="2">
        <v>0.23124999999999998</v>
      </c>
      <c r="D6935">
        <v>3</v>
      </c>
      <c r="E6935">
        <v>6</v>
      </c>
      <c r="F6935" t="s">
        <v>4850</v>
      </c>
      <c r="G6935" t="s">
        <v>6165</v>
      </c>
      <c r="H6935">
        <v>0</v>
      </c>
      <c r="I6935">
        <v>14</v>
      </c>
      <c r="J6935">
        <v>3.82</v>
      </c>
      <c r="K6935">
        <v>-2.39</v>
      </c>
      <c r="L6935">
        <v>100</v>
      </c>
      <c r="M6935" t="str">
        <f t="shared" si="326"/>
        <v/>
      </c>
      <c r="N6935" s="12" t="str">
        <f t="shared" si="327"/>
        <v/>
      </c>
      <c r="O6935" t="str">
        <f t="shared" si="328"/>
        <v/>
      </c>
    </row>
    <row r="6936" spans="1:15" x14ac:dyDescent="0.25">
      <c r="A6936">
        <v>1973</v>
      </c>
      <c r="B6936">
        <v>4</v>
      </c>
      <c r="C6936" s="2">
        <v>0.21388888888888891</v>
      </c>
      <c r="D6936">
        <v>1</v>
      </c>
      <c r="E6936">
        <v>10</v>
      </c>
      <c r="F6936" t="s">
        <v>3990</v>
      </c>
      <c r="G6936" t="s">
        <v>6069</v>
      </c>
      <c r="H6936">
        <v>0</v>
      </c>
      <c r="I6936">
        <v>14</v>
      </c>
      <c r="J6936">
        <v>2.39</v>
      </c>
      <c r="K6936">
        <v>2.79</v>
      </c>
      <c r="L6936">
        <v>100</v>
      </c>
      <c r="M6936" t="str">
        <f t="shared" si="326"/>
        <v/>
      </c>
      <c r="N6936" s="12" t="str">
        <f t="shared" si="327"/>
        <v/>
      </c>
      <c r="O6936" t="str">
        <f t="shared" si="328"/>
        <v/>
      </c>
    </row>
    <row r="6937" spans="1:15" x14ac:dyDescent="0.25">
      <c r="A6937">
        <v>1973</v>
      </c>
      <c r="B6937">
        <v>4</v>
      </c>
      <c r="C6937" s="2">
        <v>0.19305555555555554</v>
      </c>
      <c r="D6937">
        <v>2</v>
      </c>
      <c r="E6937">
        <v>3</v>
      </c>
      <c r="F6937" t="s">
        <v>3983</v>
      </c>
      <c r="G6937" t="s">
        <v>6164</v>
      </c>
      <c r="H6937">
        <v>0</v>
      </c>
      <c r="I6937">
        <v>14</v>
      </c>
      <c r="J6937">
        <v>2.79</v>
      </c>
      <c r="K6937">
        <v>3.12</v>
      </c>
      <c r="L6937">
        <v>100</v>
      </c>
      <c r="M6937" t="str">
        <f t="shared" si="326"/>
        <v/>
      </c>
      <c r="N6937" s="12" t="str">
        <f t="shared" si="327"/>
        <v/>
      </c>
      <c r="O6937" t="str">
        <f t="shared" si="328"/>
        <v/>
      </c>
    </row>
    <row r="6938" spans="1:15" x14ac:dyDescent="0.25">
      <c r="A6938">
        <v>1973</v>
      </c>
      <c r="B6938">
        <v>4</v>
      </c>
      <c r="C6938" s="2">
        <v>0.17222222222222225</v>
      </c>
      <c r="D6938">
        <v>1</v>
      </c>
      <c r="E6938">
        <v>10</v>
      </c>
      <c r="F6938" t="s">
        <v>3950</v>
      </c>
      <c r="G6938" t="s">
        <v>6163</v>
      </c>
      <c r="H6938">
        <v>0</v>
      </c>
      <c r="I6938">
        <v>14</v>
      </c>
      <c r="J6938">
        <v>3.12</v>
      </c>
      <c r="K6938">
        <v>2.98</v>
      </c>
      <c r="L6938">
        <v>100</v>
      </c>
      <c r="M6938" t="str">
        <f t="shared" si="326"/>
        <v/>
      </c>
      <c r="N6938" s="12" t="str">
        <f t="shared" si="327"/>
        <v/>
      </c>
      <c r="O6938" t="str">
        <f t="shared" si="328"/>
        <v/>
      </c>
    </row>
    <row r="6939" spans="1:15" x14ac:dyDescent="0.25">
      <c r="A6939">
        <v>1973</v>
      </c>
      <c r="B6939">
        <v>4</v>
      </c>
      <c r="C6939" s="2">
        <v>0.15138888888888888</v>
      </c>
      <c r="D6939">
        <v>2</v>
      </c>
      <c r="E6939">
        <v>7</v>
      </c>
      <c r="F6939" t="s">
        <v>5145</v>
      </c>
      <c r="G6939" t="s">
        <v>6110</v>
      </c>
      <c r="H6939">
        <v>0</v>
      </c>
      <c r="I6939">
        <v>14</v>
      </c>
      <c r="J6939">
        <v>2.98</v>
      </c>
      <c r="K6939">
        <v>2.2799999999999998</v>
      </c>
      <c r="L6939">
        <v>100</v>
      </c>
      <c r="M6939" t="str">
        <f t="shared" si="326"/>
        <v/>
      </c>
      <c r="N6939" s="12" t="str">
        <f t="shared" si="327"/>
        <v/>
      </c>
      <c r="O6939" t="str">
        <f t="shared" si="328"/>
        <v/>
      </c>
    </row>
    <row r="6940" spans="1:15" x14ac:dyDescent="0.25">
      <c r="A6940">
        <v>1973</v>
      </c>
      <c r="B6940">
        <v>4</v>
      </c>
      <c r="C6940" s="2">
        <v>0.13055555555555556</v>
      </c>
      <c r="D6940">
        <v>3</v>
      </c>
      <c r="E6940">
        <v>7</v>
      </c>
      <c r="F6940" t="s">
        <v>5145</v>
      </c>
      <c r="G6940" t="s">
        <v>6162</v>
      </c>
      <c r="H6940">
        <v>0</v>
      </c>
      <c r="I6940">
        <v>14</v>
      </c>
      <c r="J6940">
        <v>2.2799999999999998</v>
      </c>
      <c r="K6940">
        <v>1.06</v>
      </c>
      <c r="L6940">
        <v>100</v>
      </c>
      <c r="M6940" t="str">
        <f t="shared" si="326"/>
        <v/>
      </c>
      <c r="N6940" s="12" t="str">
        <f t="shared" si="327"/>
        <v/>
      </c>
      <c r="O6940" t="str">
        <f t="shared" si="328"/>
        <v/>
      </c>
    </row>
    <row r="6941" spans="1:15" x14ac:dyDescent="0.25">
      <c r="A6941">
        <v>1973</v>
      </c>
      <c r="B6941">
        <v>4</v>
      </c>
      <c r="C6941" s="2">
        <v>0.10972222222222222</v>
      </c>
      <c r="D6941">
        <v>4</v>
      </c>
      <c r="E6941">
        <v>7</v>
      </c>
      <c r="F6941" t="s">
        <v>5145</v>
      </c>
      <c r="G6941" t="s">
        <v>6161</v>
      </c>
      <c r="H6941">
        <v>6</v>
      </c>
      <c r="I6941">
        <v>14</v>
      </c>
      <c r="J6941">
        <v>1.06</v>
      </c>
      <c r="K6941">
        <v>-7</v>
      </c>
      <c r="L6941">
        <v>99.8</v>
      </c>
      <c r="M6941">
        <f t="shared" si="326"/>
        <v>4</v>
      </c>
      <c r="N6941" s="12">
        <f t="shared" si="327"/>
        <v>3.9837962962962957E-2</v>
      </c>
      <c r="O6941">
        <f t="shared" si="328"/>
        <v>8</v>
      </c>
    </row>
    <row r="6942" spans="1:15" x14ac:dyDescent="0.25">
      <c r="A6942">
        <v>1973</v>
      </c>
      <c r="B6942">
        <v>4</v>
      </c>
      <c r="G6942" t="s">
        <v>6160</v>
      </c>
      <c r="H6942">
        <v>7</v>
      </c>
      <c r="I6942">
        <v>14</v>
      </c>
      <c r="J6942">
        <v>0</v>
      </c>
      <c r="K6942">
        <v>0</v>
      </c>
      <c r="L6942">
        <v>99.3</v>
      </c>
      <c r="M6942">
        <f t="shared" si="326"/>
        <v>4</v>
      </c>
      <c r="N6942" s="12">
        <f t="shared" si="327"/>
        <v>4.1666666666666664E-2</v>
      </c>
      <c r="O6942">
        <f t="shared" si="328"/>
        <v>7</v>
      </c>
    </row>
    <row r="6943" spans="1:15" x14ac:dyDescent="0.25">
      <c r="A6943">
        <v>1973</v>
      </c>
      <c r="B6943">
        <v>4</v>
      </c>
      <c r="C6943" s="2">
        <v>8.819444444444445E-2</v>
      </c>
      <c r="G6943" t="s">
        <v>305</v>
      </c>
      <c r="H6943">
        <v>7</v>
      </c>
      <c r="I6943">
        <v>14</v>
      </c>
      <c r="J6943">
        <v>0</v>
      </c>
      <c r="K6943">
        <v>-0.14000000000000001</v>
      </c>
      <c r="L6943">
        <v>99.6</v>
      </c>
      <c r="M6943" t="str">
        <f t="shared" si="326"/>
        <v/>
      </c>
      <c r="N6943" s="12" t="str">
        <f t="shared" si="327"/>
        <v/>
      </c>
      <c r="O6943" t="str">
        <f t="shared" si="328"/>
        <v/>
      </c>
    </row>
    <row r="6944" spans="1:15" x14ac:dyDescent="0.25">
      <c r="A6944">
        <v>1973</v>
      </c>
      <c r="B6944">
        <v>4</v>
      </c>
      <c r="C6944" s="2">
        <v>8.1250000000000003E-2</v>
      </c>
      <c r="D6944">
        <v>1</v>
      </c>
      <c r="E6944">
        <v>10</v>
      </c>
      <c r="F6944" t="s">
        <v>4791</v>
      </c>
      <c r="G6944" t="s">
        <v>6094</v>
      </c>
      <c r="H6944">
        <v>7</v>
      </c>
      <c r="I6944">
        <v>14</v>
      </c>
      <c r="J6944">
        <v>-0.14000000000000001</v>
      </c>
      <c r="K6944">
        <v>-0.18</v>
      </c>
      <c r="L6944">
        <v>99.7</v>
      </c>
      <c r="M6944" t="str">
        <f t="shared" si="326"/>
        <v/>
      </c>
      <c r="N6944" s="12" t="str">
        <f t="shared" si="327"/>
        <v/>
      </c>
      <c r="O6944" t="str">
        <f t="shared" si="328"/>
        <v/>
      </c>
    </row>
    <row r="6945" spans="1:15" x14ac:dyDescent="0.25">
      <c r="A6945">
        <v>1973</v>
      </c>
      <c r="B6945">
        <v>4</v>
      </c>
      <c r="C6945" s="2">
        <v>7.7083333333333337E-2</v>
      </c>
      <c r="D6945">
        <v>2</v>
      </c>
      <c r="E6945">
        <v>7</v>
      </c>
      <c r="F6945" t="s">
        <v>5067</v>
      </c>
      <c r="G6945" t="s">
        <v>6159</v>
      </c>
      <c r="H6945">
        <v>7</v>
      </c>
      <c r="I6945">
        <v>14</v>
      </c>
      <c r="J6945">
        <v>-0.18</v>
      </c>
      <c r="K6945">
        <v>0.94</v>
      </c>
      <c r="L6945">
        <v>100</v>
      </c>
      <c r="M6945" t="str">
        <f t="shared" si="326"/>
        <v/>
      </c>
      <c r="N6945" s="12" t="str">
        <f t="shared" si="327"/>
        <v/>
      </c>
      <c r="O6945" t="str">
        <f t="shared" si="328"/>
        <v/>
      </c>
    </row>
    <row r="6946" spans="1:15" x14ac:dyDescent="0.25">
      <c r="A6946">
        <v>1973</v>
      </c>
      <c r="B6946">
        <v>4</v>
      </c>
      <c r="C6946" s="2">
        <v>7.2916666666666671E-2</v>
      </c>
      <c r="D6946">
        <v>1</v>
      </c>
      <c r="E6946">
        <v>10</v>
      </c>
      <c r="F6946" t="s">
        <v>4840</v>
      </c>
      <c r="G6946" t="s">
        <v>6158</v>
      </c>
      <c r="H6946">
        <v>7</v>
      </c>
      <c r="I6946">
        <v>14</v>
      </c>
      <c r="J6946">
        <v>0.94</v>
      </c>
      <c r="K6946">
        <v>0.26</v>
      </c>
      <c r="L6946">
        <v>99.9</v>
      </c>
      <c r="M6946" t="str">
        <f t="shared" si="326"/>
        <v/>
      </c>
      <c r="N6946" s="12" t="str">
        <f t="shared" si="327"/>
        <v/>
      </c>
      <c r="O6946" t="str">
        <f t="shared" si="328"/>
        <v/>
      </c>
    </row>
    <row r="6947" spans="1:15" x14ac:dyDescent="0.25">
      <c r="A6947">
        <v>1973</v>
      </c>
      <c r="B6947">
        <v>4</v>
      </c>
      <c r="C6947" s="2">
        <v>6.8749999999999992E-2</v>
      </c>
      <c r="D6947">
        <v>2</v>
      </c>
      <c r="E6947">
        <v>11</v>
      </c>
      <c r="F6947" t="s">
        <v>5099</v>
      </c>
      <c r="G6947" t="s">
        <v>6065</v>
      </c>
      <c r="H6947">
        <v>7</v>
      </c>
      <c r="I6947">
        <v>14</v>
      </c>
      <c r="J6947">
        <v>0.26</v>
      </c>
      <c r="K6947">
        <v>0.1</v>
      </c>
      <c r="L6947">
        <v>99.9</v>
      </c>
      <c r="M6947" t="str">
        <f t="shared" si="326"/>
        <v/>
      </c>
      <c r="N6947" s="12" t="str">
        <f t="shared" si="327"/>
        <v/>
      </c>
      <c r="O6947" t="str">
        <f t="shared" si="328"/>
        <v/>
      </c>
    </row>
    <row r="6948" spans="1:15" x14ac:dyDescent="0.25">
      <c r="A6948">
        <v>1973</v>
      </c>
      <c r="B6948">
        <v>4</v>
      </c>
      <c r="C6948" s="2">
        <v>6.3194444444444442E-2</v>
      </c>
      <c r="D6948">
        <v>3</v>
      </c>
      <c r="E6948">
        <v>7</v>
      </c>
      <c r="F6948" t="s">
        <v>4920</v>
      </c>
      <c r="G6948" t="s">
        <v>6094</v>
      </c>
      <c r="H6948">
        <v>7</v>
      </c>
      <c r="I6948">
        <v>14</v>
      </c>
      <c r="J6948">
        <v>0.1</v>
      </c>
      <c r="K6948">
        <v>-0.98</v>
      </c>
      <c r="L6948">
        <v>99.7</v>
      </c>
      <c r="M6948" t="str">
        <f t="shared" si="326"/>
        <v/>
      </c>
      <c r="N6948" s="12" t="str">
        <f t="shared" si="327"/>
        <v/>
      </c>
      <c r="O6948" t="str">
        <f t="shared" si="328"/>
        <v/>
      </c>
    </row>
    <row r="6949" spans="1:15" x14ac:dyDescent="0.25">
      <c r="A6949">
        <v>1973</v>
      </c>
      <c r="B6949">
        <v>4</v>
      </c>
      <c r="C6949" s="2">
        <v>5.7638888888888885E-2</v>
      </c>
      <c r="D6949">
        <v>4</v>
      </c>
      <c r="E6949">
        <v>4</v>
      </c>
      <c r="F6949" t="s">
        <v>4813</v>
      </c>
      <c r="G6949" t="s">
        <v>6157</v>
      </c>
      <c r="H6949">
        <v>7</v>
      </c>
      <c r="I6949">
        <v>14</v>
      </c>
      <c r="J6949">
        <v>-0.98</v>
      </c>
      <c r="K6949">
        <v>-0.94</v>
      </c>
      <c r="L6949">
        <v>99.8</v>
      </c>
      <c r="M6949" t="str">
        <f t="shared" si="326"/>
        <v/>
      </c>
      <c r="N6949" s="12" t="str">
        <f t="shared" si="327"/>
        <v/>
      </c>
      <c r="O6949" t="str">
        <f t="shared" si="328"/>
        <v/>
      </c>
    </row>
    <row r="6950" spans="1:15" x14ac:dyDescent="0.25">
      <c r="A6950">
        <v>1973</v>
      </c>
      <c r="B6950">
        <v>4</v>
      </c>
      <c r="C6950" s="2">
        <v>5.1388888888888894E-2</v>
      </c>
      <c r="D6950">
        <v>1</v>
      </c>
      <c r="E6950">
        <v>10</v>
      </c>
      <c r="F6950" t="s">
        <v>3958</v>
      </c>
      <c r="G6950" t="s">
        <v>6156</v>
      </c>
      <c r="H6950">
        <v>7</v>
      </c>
      <c r="I6950">
        <v>14</v>
      </c>
      <c r="J6950">
        <v>0.94</v>
      </c>
      <c r="K6950">
        <v>0.39</v>
      </c>
      <c r="L6950">
        <v>100</v>
      </c>
      <c r="M6950" t="str">
        <f t="shared" si="326"/>
        <v/>
      </c>
      <c r="N6950" s="12" t="str">
        <f t="shared" si="327"/>
        <v/>
      </c>
      <c r="O6950" t="str">
        <f t="shared" si="328"/>
        <v/>
      </c>
    </row>
    <row r="6951" spans="1:15" x14ac:dyDescent="0.25">
      <c r="A6951">
        <v>1973</v>
      </c>
      <c r="B6951">
        <v>4</v>
      </c>
      <c r="C6951" s="2">
        <v>4.7916666666666663E-2</v>
      </c>
      <c r="D6951">
        <v>2</v>
      </c>
      <c r="E6951">
        <v>10</v>
      </c>
      <c r="F6951" t="s">
        <v>3958</v>
      </c>
      <c r="G6951" t="s">
        <v>6155</v>
      </c>
      <c r="H6951">
        <v>7</v>
      </c>
      <c r="I6951">
        <v>14</v>
      </c>
      <c r="J6951">
        <v>0.39</v>
      </c>
      <c r="K6951">
        <v>-0.3</v>
      </c>
      <c r="L6951">
        <v>100</v>
      </c>
      <c r="M6951" t="str">
        <f t="shared" si="326"/>
        <v/>
      </c>
      <c r="N6951" s="12" t="str">
        <f t="shared" si="327"/>
        <v/>
      </c>
      <c r="O6951" t="str">
        <f t="shared" si="328"/>
        <v/>
      </c>
    </row>
    <row r="6952" spans="1:15" x14ac:dyDescent="0.25">
      <c r="A6952">
        <v>1973</v>
      </c>
      <c r="B6952">
        <v>4</v>
      </c>
      <c r="C6952" s="2">
        <v>4.4444444444444446E-2</v>
      </c>
      <c r="D6952">
        <v>3</v>
      </c>
      <c r="E6952">
        <v>10</v>
      </c>
      <c r="F6952" t="s">
        <v>3958</v>
      </c>
      <c r="G6952" t="s">
        <v>6154</v>
      </c>
      <c r="H6952">
        <v>7</v>
      </c>
      <c r="I6952">
        <v>14</v>
      </c>
      <c r="J6952">
        <v>-0.3</v>
      </c>
      <c r="K6952">
        <v>-1.63</v>
      </c>
      <c r="L6952">
        <v>100</v>
      </c>
      <c r="M6952" t="str">
        <f t="shared" si="326"/>
        <v/>
      </c>
      <c r="N6952" s="12" t="str">
        <f t="shared" si="327"/>
        <v/>
      </c>
      <c r="O6952" t="str">
        <f t="shared" si="328"/>
        <v/>
      </c>
    </row>
    <row r="6953" spans="1:15" x14ac:dyDescent="0.25">
      <c r="A6953">
        <v>1973</v>
      </c>
      <c r="B6953">
        <v>4</v>
      </c>
      <c r="C6953" s="2">
        <v>2.9166666666666664E-2</v>
      </c>
      <c r="D6953">
        <v>4</v>
      </c>
      <c r="E6953">
        <v>14</v>
      </c>
      <c r="F6953" t="s">
        <v>4041</v>
      </c>
      <c r="G6953" t="s">
        <v>6153</v>
      </c>
      <c r="H6953">
        <v>7</v>
      </c>
      <c r="I6953">
        <v>14</v>
      </c>
      <c r="J6953">
        <v>-1.63</v>
      </c>
      <c r="K6953">
        <v>-1.27</v>
      </c>
      <c r="L6953">
        <v>100</v>
      </c>
      <c r="M6953" t="str">
        <f t="shared" si="326"/>
        <v/>
      </c>
      <c r="N6953" s="12" t="str">
        <f t="shared" si="327"/>
        <v/>
      </c>
      <c r="O6953" t="str">
        <f t="shared" si="328"/>
        <v/>
      </c>
    </row>
    <row r="6954" spans="1:15" x14ac:dyDescent="0.25">
      <c r="A6954">
        <v>1973</v>
      </c>
      <c r="G6954" t="s">
        <v>233</v>
      </c>
      <c r="H6954">
        <v>7</v>
      </c>
      <c r="I6954">
        <v>14</v>
      </c>
      <c r="J6954">
        <v>-1.27</v>
      </c>
      <c r="K6954">
        <v>0</v>
      </c>
      <c r="M6954" t="str">
        <f t="shared" si="326"/>
        <v/>
      </c>
      <c r="N6954" s="12" t="str">
        <f t="shared" si="327"/>
        <v/>
      </c>
      <c r="O6954" t="str">
        <f t="shared" si="328"/>
        <v/>
      </c>
    </row>
    <row r="6955" spans="1:15" x14ac:dyDescent="0.25">
      <c r="A6955">
        <v>1972</v>
      </c>
      <c r="B6955">
        <v>1</v>
      </c>
      <c r="C6955" s="2">
        <v>0.625</v>
      </c>
      <c r="G6955" t="s">
        <v>6321</v>
      </c>
      <c r="H6955">
        <v>0</v>
      </c>
      <c r="I6955">
        <v>0</v>
      </c>
      <c r="J6955">
        <v>0</v>
      </c>
      <c r="K6955">
        <v>0.67</v>
      </c>
      <c r="L6955">
        <v>65.400000000000006</v>
      </c>
      <c r="M6955">
        <f t="shared" si="326"/>
        <v>1</v>
      </c>
      <c r="N6955" s="12">
        <f t="shared" si="327"/>
        <v>0</v>
      </c>
      <c r="O6955">
        <f t="shared" si="328"/>
        <v>0</v>
      </c>
    </row>
    <row r="6956" spans="1:15" x14ac:dyDescent="0.25">
      <c r="A6956">
        <v>1972</v>
      </c>
      <c r="B6956">
        <v>1</v>
      </c>
      <c r="C6956" s="2">
        <v>0.60277777777777775</v>
      </c>
      <c r="D6956">
        <v>1</v>
      </c>
      <c r="E6956">
        <v>10</v>
      </c>
      <c r="F6956" t="s">
        <v>4863</v>
      </c>
      <c r="G6956" t="s">
        <v>6162</v>
      </c>
      <c r="H6956">
        <v>0</v>
      </c>
      <c r="I6956">
        <v>0</v>
      </c>
      <c r="J6956">
        <v>0.67</v>
      </c>
      <c r="K6956">
        <v>0.13</v>
      </c>
      <c r="L6956">
        <v>66.8</v>
      </c>
      <c r="M6956" t="str">
        <f t="shared" si="326"/>
        <v/>
      </c>
      <c r="N6956" s="12" t="str">
        <f t="shared" si="327"/>
        <v/>
      </c>
      <c r="O6956" t="str">
        <f t="shared" si="328"/>
        <v/>
      </c>
    </row>
    <row r="6957" spans="1:15" x14ac:dyDescent="0.25">
      <c r="A6957">
        <v>1972</v>
      </c>
      <c r="B6957">
        <v>1</v>
      </c>
      <c r="C6957" s="2">
        <v>0.5805555555555556</v>
      </c>
      <c r="D6957">
        <v>2</v>
      </c>
      <c r="E6957">
        <v>10</v>
      </c>
      <c r="F6957" t="s">
        <v>4863</v>
      </c>
      <c r="G6957" t="s">
        <v>6239</v>
      </c>
      <c r="H6957">
        <v>0</v>
      </c>
      <c r="I6957">
        <v>0</v>
      </c>
      <c r="J6957">
        <v>0.13</v>
      </c>
      <c r="K6957">
        <v>0.37</v>
      </c>
      <c r="L6957">
        <v>66.099999999999994</v>
      </c>
      <c r="M6957" t="str">
        <f t="shared" si="326"/>
        <v/>
      </c>
      <c r="N6957" s="12" t="str">
        <f t="shared" si="327"/>
        <v/>
      </c>
      <c r="O6957" t="str">
        <f t="shared" si="328"/>
        <v/>
      </c>
    </row>
    <row r="6958" spans="1:15" x14ac:dyDescent="0.25">
      <c r="A6958">
        <v>1972</v>
      </c>
      <c r="B6958">
        <v>1</v>
      </c>
      <c r="C6958" s="2">
        <v>0.55833333333333335</v>
      </c>
      <c r="D6958">
        <v>3</v>
      </c>
      <c r="E6958">
        <v>3</v>
      </c>
      <c r="F6958" t="s">
        <v>4920</v>
      </c>
      <c r="G6958" t="s">
        <v>6136</v>
      </c>
      <c r="H6958">
        <v>0</v>
      </c>
      <c r="I6958">
        <v>0</v>
      </c>
      <c r="J6958">
        <v>0.37</v>
      </c>
      <c r="K6958">
        <v>-1.18</v>
      </c>
      <c r="L6958">
        <v>70.099999999999994</v>
      </c>
      <c r="M6958" t="str">
        <f t="shared" si="326"/>
        <v/>
      </c>
      <c r="N6958" s="12" t="str">
        <f t="shared" si="327"/>
        <v/>
      </c>
      <c r="O6958" t="str">
        <f t="shared" si="328"/>
        <v/>
      </c>
    </row>
    <row r="6959" spans="1:15" x14ac:dyDescent="0.25">
      <c r="A6959">
        <v>1972</v>
      </c>
      <c r="B6959">
        <v>1</v>
      </c>
      <c r="C6959" s="2">
        <v>0.53611111111111109</v>
      </c>
      <c r="D6959">
        <v>4</v>
      </c>
      <c r="E6959">
        <v>3</v>
      </c>
      <c r="F6959" t="s">
        <v>4920</v>
      </c>
      <c r="G6959" t="s">
        <v>6305</v>
      </c>
      <c r="H6959">
        <v>0</v>
      </c>
      <c r="I6959">
        <v>0</v>
      </c>
      <c r="J6959">
        <v>-1.18</v>
      </c>
      <c r="K6959">
        <v>-0.34</v>
      </c>
      <c r="L6959">
        <v>67.900000000000006</v>
      </c>
      <c r="M6959" t="str">
        <f t="shared" si="326"/>
        <v/>
      </c>
      <c r="N6959" s="12" t="str">
        <f t="shared" si="327"/>
        <v/>
      </c>
      <c r="O6959" t="str">
        <f t="shared" si="328"/>
        <v/>
      </c>
    </row>
    <row r="6960" spans="1:15" x14ac:dyDescent="0.25">
      <c r="A6960">
        <v>1972</v>
      </c>
      <c r="B6960">
        <v>1</v>
      </c>
      <c r="C6960" s="2">
        <v>0.51388888888888895</v>
      </c>
      <c r="D6960">
        <v>1</v>
      </c>
      <c r="E6960">
        <v>10</v>
      </c>
      <c r="F6960" t="s">
        <v>3346</v>
      </c>
      <c r="G6960" t="s">
        <v>6320</v>
      </c>
      <c r="H6960">
        <v>0</v>
      </c>
      <c r="I6960">
        <v>0</v>
      </c>
      <c r="J6960">
        <v>0.34</v>
      </c>
      <c r="K6960">
        <v>0.48</v>
      </c>
      <c r="L6960">
        <v>68.2</v>
      </c>
      <c r="M6960" t="str">
        <f t="shared" si="326"/>
        <v/>
      </c>
      <c r="N6960" s="12" t="str">
        <f t="shared" si="327"/>
        <v/>
      </c>
      <c r="O6960" t="str">
        <f t="shared" si="328"/>
        <v/>
      </c>
    </row>
    <row r="6961" spans="1:15" x14ac:dyDescent="0.25">
      <c r="A6961">
        <v>1972</v>
      </c>
      <c r="B6961">
        <v>1</v>
      </c>
      <c r="C6961" s="2">
        <v>0.4916666666666667</v>
      </c>
      <c r="D6961">
        <v>2</v>
      </c>
      <c r="E6961">
        <v>5</v>
      </c>
      <c r="F6961" t="s">
        <v>5618</v>
      </c>
      <c r="G6961" t="s">
        <v>6319</v>
      </c>
      <c r="H6961">
        <v>0</v>
      </c>
      <c r="I6961">
        <v>0</v>
      </c>
      <c r="J6961">
        <v>0.48</v>
      </c>
      <c r="K6961">
        <v>1.2</v>
      </c>
      <c r="L6961">
        <v>70</v>
      </c>
      <c r="M6961" t="str">
        <f t="shared" si="326"/>
        <v/>
      </c>
      <c r="N6961" s="12" t="str">
        <f t="shared" si="327"/>
        <v/>
      </c>
      <c r="O6961" t="str">
        <f t="shared" si="328"/>
        <v/>
      </c>
    </row>
    <row r="6962" spans="1:15" x14ac:dyDescent="0.25">
      <c r="A6962">
        <v>1972</v>
      </c>
      <c r="B6962">
        <v>1</v>
      </c>
      <c r="C6962" s="2">
        <v>0.4694444444444445</v>
      </c>
      <c r="D6962">
        <v>1</v>
      </c>
      <c r="E6962">
        <v>10</v>
      </c>
      <c r="F6962" t="s">
        <v>3322</v>
      </c>
      <c r="G6962" t="s">
        <v>5704</v>
      </c>
      <c r="H6962">
        <v>0</v>
      </c>
      <c r="I6962">
        <v>0</v>
      </c>
      <c r="J6962">
        <v>1.2</v>
      </c>
      <c r="K6962">
        <v>-0.15</v>
      </c>
      <c r="L6962">
        <v>66.3</v>
      </c>
      <c r="M6962" t="str">
        <f t="shared" si="326"/>
        <v/>
      </c>
      <c r="N6962" s="12" t="str">
        <f t="shared" si="327"/>
        <v/>
      </c>
      <c r="O6962" t="str">
        <f t="shared" si="328"/>
        <v/>
      </c>
    </row>
    <row r="6963" spans="1:15" x14ac:dyDescent="0.25">
      <c r="A6963">
        <v>1972</v>
      </c>
      <c r="B6963">
        <v>1</v>
      </c>
      <c r="C6963" s="2">
        <v>0.44722222222222219</v>
      </c>
      <c r="D6963">
        <v>2</v>
      </c>
      <c r="E6963">
        <v>16</v>
      </c>
      <c r="F6963" t="s">
        <v>3342</v>
      </c>
      <c r="G6963" t="s">
        <v>5564</v>
      </c>
      <c r="H6963">
        <v>0</v>
      </c>
      <c r="I6963">
        <v>0</v>
      </c>
      <c r="J6963">
        <v>-0.15</v>
      </c>
      <c r="K6963">
        <v>-0.69</v>
      </c>
      <c r="L6963">
        <v>64.7</v>
      </c>
      <c r="M6963" t="str">
        <f t="shared" si="326"/>
        <v/>
      </c>
      <c r="N6963" s="12" t="str">
        <f t="shared" si="327"/>
        <v/>
      </c>
      <c r="O6963" t="str">
        <f t="shared" si="328"/>
        <v/>
      </c>
    </row>
    <row r="6964" spans="1:15" x14ac:dyDescent="0.25">
      <c r="A6964">
        <v>1972</v>
      </c>
      <c r="B6964">
        <v>1</v>
      </c>
      <c r="C6964" s="2">
        <v>0.42499999999999999</v>
      </c>
      <c r="D6964">
        <v>3</v>
      </c>
      <c r="E6964">
        <v>15</v>
      </c>
      <c r="F6964" t="s">
        <v>3339</v>
      </c>
      <c r="G6964" t="s">
        <v>6302</v>
      </c>
      <c r="H6964">
        <v>0</v>
      </c>
      <c r="I6964">
        <v>0</v>
      </c>
      <c r="J6964">
        <v>-0.69</v>
      </c>
      <c r="K6964">
        <v>-1.44</v>
      </c>
      <c r="L6964">
        <v>62.4</v>
      </c>
      <c r="M6964" t="str">
        <f t="shared" si="326"/>
        <v/>
      </c>
      <c r="N6964" s="12" t="str">
        <f t="shared" si="327"/>
        <v/>
      </c>
      <c r="O6964" t="str">
        <f t="shared" si="328"/>
        <v/>
      </c>
    </row>
    <row r="6965" spans="1:15" x14ac:dyDescent="0.25">
      <c r="A6965">
        <v>1972</v>
      </c>
      <c r="B6965">
        <v>1</v>
      </c>
      <c r="C6965" s="2">
        <v>0.40277777777777773</v>
      </c>
      <c r="D6965">
        <v>4</v>
      </c>
      <c r="E6965">
        <v>15</v>
      </c>
      <c r="F6965" t="s">
        <v>3339</v>
      </c>
      <c r="G6965" t="s">
        <v>6318</v>
      </c>
      <c r="H6965">
        <v>0</v>
      </c>
      <c r="I6965">
        <v>0</v>
      </c>
      <c r="J6965">
        <v>-1.44</v>
      </c>
      <c r="K6965">
        <v>-1.73</v>
      </c>
      <c r="L6965">
        <v>61.4</v>
      </c>
      <c r="M6965" t="str">
        <f t="shared" si="326"/>
        <v/>
      </c>
      <c r="N6965" s="12" t="str">
        <f t="shared" si="327"/>
        <v/>
      </c>
      <c r="O6965" t="str">
        <f t="shared" si="328"/>
        <v/>
      </c>
    </row>
    <row r="6966" spans="1:15" x14ac:dyDescent="0.25">
      <c r="A6966">
        <v>1972</v>
      </c>
      <c r="B6966">
        <v>1</v>
      </c>
      <c r="C6966" s="2">
        <v>0.38055555555555554</v>
      </c>
      <c r="D6966">
        <v>1</v>
      </c>
      <c r="E6966">
        <v>10</v>
      </c>
      <c r="F6966" t="s">
        <v>4832</v>
      </c>
      <c r="G6966" t="s">
        <v>6139</v>
      </c>
      <c r="H6966">
        <v>0</v>
      </c>
      <c r="I6966">
        <v>0</v>
      </c>
      <c r="J6966">
        <v>1.73</v>
      </c>
      <c r="K6966">
        <v>2.52</v>
      </c>
      <c r="L6966">
        <v>59</v>
      </c>
      <c r="M6966" t="str">
        <f t="shared" si="326"/>
        <v/>
      </c>
      <c r="N6966" s="12" t="str">
        <f t="shared" si="327"/>
        <v/>
      </c>
      <c r="O6966" t="str">
        <f t="shared" si="328"/>
        <v/>
      </c>
    </row>
    <row r="6967" spans="1:15" x14ac:dyDescent="0.25">
      <c r="A6967">
        <v>1972</v>
      </c>
      <c r="B6967">
        <v>1</v>
      </c>
      <c r="C6967" s="2">
        <v>0.35833333333333334</v>
      </c>
      <c r="D6967">
        <v>1</v>
      </c>
      <c r="E6967">
        <v>10</v>
      </c>
      <c r="F6967" t="s">
        <v>3697</v>
      </c>
      <c r="G6967" t="s">
        <v>6317</v>
      </c>
      <c r="H6967">
        <v>0</v>
      </c>
      <c r="I6967">
        <v>0</v>
      </c>
      <c r="J6967">
        <v>2.52</v>
      </c>
      <c r="K6967">
        <v>-2.13</v>
      </c>
      <c r="L6967">
        <v>72.2</v>
      </c>
      <c r="M6967" t="str">
        <f t="shared" si="326"/>
        <v/>
      </c>
      <c r="N6967" s="12" t="str">
        <f t="shared" si="327"/>
        <v/>
      </c>
      <c r="O6967" t="str">
        <f t="shared" si="328"/>
        <v/>
      </c>
    </row>
    <row r="6968" spans="1:15" x14ac:dyDescent="0.25">
      <c r="A6968">
        <v>1972</v>
      </c>
      <c r="B6968">
        <v>1</v>
      </c>
      <c r="C6968" s="2">
        <v>0.33611111111111108</v>
      </c>
      <c r="D6968">
        <v>1</v>
      </c>
      <c r="E6968">
        <v>10</v>
      </c>
      <c r="F6968" t="s">
        <v>3644</v>
      </c>
      <c r="G6968" t="s">
        <v>6249</v>
      </c>
      <c r="H6968">
        <v>0</v>
      </c>
      <c r="I6968">
        <v>0</v>
      </c>
      <c r="J6968">
        <v>2.13</v>
      </c>
      <c r="K6968">
        <v>1.85</v>
      </c>
      <c r="L6968">
        <v>71.400000000000006</v>
      </c>
      <c r="M6968" t="str">
        <f t="shared" si="326"/>
        <v/>
      </c>
      <c r="N6968" s="12" t="str">
        <f t="shared" si="327"/>
        <v/>
      </c>
      <c r="O6968" t="str">
        <f t="shared" si="328"/>
        <v/>
      </c>
    </row>
    <row r="6969" spans="1:15" x14ac:dyDescent="0.25">
      <c r="A6969">
        <v>1972</v>
      </c>
      <c r="B6969">
        <v>1</v>
      </c>
      <c r="C6969" s="2">
        <v>0.31388888888888888</v>
      </c>
      <c r="D6969">
        <v>2</v>
      </c>
      <c r="E6969">
        <v>8</v>
      </c>
      <c r="F6969" t="s">
        <v>3409</v>
      </c>
      <c r="G6969" t="s">
        <v>5662</v>
      </c>
      <c r="H6969">
        <v>0</v>
      </c>
      <c r="I6969">
        <v>0</v>
      </c>
      <c r="J6969">
        <v>1.85</v>
      </c>
      <c r="K6969">
        <v>1.82</v>
      </c>
      <c r="L6969">
        <v>71.3</v>
      </c>
      <c r="M6969" t="str">
        <f t="shared" si="326"/>
        <v/>
      </c>
      <c r="N6969" s="12" t="str">
        <f t="shared" si="327"/>
        <v/>
      </c>
      <c r="O6969" t="str">
        <f t="shared" si="328"/>
        <v/>
      </c>
    </row>
    <row r="6970" spans="1:15" x14ac:dyDescent="0.25">
      <c r="A6970">
        <v>1972</v>
      </c>
      <c r="B6970">
        <v>1</v>
      </c>
      <c r="C6970" s="2">
        <v>0.29166666666666669</v>
      </c>
      <c r="D6970">
        <v>3</v>
      </c>
      <c r="E6970">
        <v>3</v>
      </c>
      <c r="F6970" t="s">
        <v>5077</v>
      </c>
      <c r="G6970" t="s">
        <v>6316</v>
      </c>
      <c r="H6970">
        <v>0</v>
      </c>
      <c r="I6970">
        <v>0</v>
      </c>
      <c r="J6970">
        <v>1.82</v>
      </c>
      <c r="K6970">
        <v>2.85</v>
      </c>
      <c r="L6970">
        <v>74</v>
      </c>
      <c r="M6970" t="str">
        <f t="shared" si="326"/>
        <v/>
      </c>
      <c r="N6970" s="12" t="str">
        <f t="shared" si="327"/>
        <v/>
      </c>
      <c r="O6970" t="str">
        <f t="shared" si="328"/>
        <v/>
      </c>
    </row>
    <row r="6971" spans="1:15" x14ac:dyDescent="0.25">
      <c r="A6971">
        <v>1972</v>
      </c>
      <c r="B6971">
        <v>1</v>
      </c>
      <c r="C6971" s="2">
        <v>0.26944444444444443</v>
      </c>
      <c r="D6971">
        <v>1</v>
      </c>
      <c r="E6971">
        <v>10</v>
      </c>
      <c r="F6971" t="s">
        <v>5069</v>
      </c>
      <c r="G6971" t="s">
        <v>6315</v>
      </c>
      <c r="H6971">
        <v>0</v>
      </c>
      <c r="I6971">
        <v>0</v>
      </c>
      <c r="J6971">
        <v>2.85</v>
      </c>
      <c r="K6971">
        <v>3.39</v>
      </c>
      <c r="L6971">
        <v>75.3</v>
      </c>
      <c r="M6971" t="str">
        <f t="shared" si="326"/>
        <v/>
      </c>
      <c r="N6971" s="12" t="str">
        <f t="shared" si="327"/>
        <v/>
      </c>
      <c r="O6971" t="str">
        <f t="shared" si="328"/>
        <v/>
      </c>
    </row>
    <row r="6972" spans="1:15" x14ac:dyDescent="0.25">
      <c r="A6972">
        <v>1972</v>
      </c>
      <c r="B6972">
        <v>1</v>
      </c>
      <c r="C6972" s="2">
        <v>0.24722222222222223</v>
      </c>
      <c r="D6972">
        <v>2</v>
      </c>
      <c r="E6972">
        <v>2</v>
      </c>
      <c r="F6972" t="s">
        <v>4920</v>
      </c>
      <c r="G6972" t="s">
        <v>6314</v>
      </c>
      <c r="H6972">
        <v>0</v>
      </c>
      <c r="I6972">
        <v>0</v>
      </c>
      <c r="J6972">
        <v>3.39</v>
      </c>
      <c r="K6972">
        <v>4.04</v>
      </c>
      <c r="L6972">
        <v>76.900000000000006</v>
      </c>
      <c r="M6972" t="str">
        <f t="shared" si="326"/>
        <v/>
      </c>
      <c r="N6972" s="12" t="str">
        <f t="shared" si="327"/>
        <v/>
      </c>
      <c r="O6972" t="str">
        <f t="shared" si="328"/>
        <v/>
      </c>
    </row>
    <row r="6973" spans="1:15" x14ac:dyDescent="0.25">
      <c r="A6973">
        <v>1972</v>
      </c>
      <c r="B6973">
        <v>1</v>
      </c>
      <c r="C6973" s="2">
        <v>0.22500000000000001</v>
      </c>
      <c r="D6973">
        <v>1</v>
      </c>
      <c r="E6973">
        <v>10</v>
      </c>
      <c r="F6973" t="s">
        <v>4888</v>
      </c>
      <c r="G6973" t="s">
        <v>6313</v>
      </c>
      <c r="H6973">
        <v>0</v>
      </c>
      <c r="I6973">
        <v>0</v>
      </c>
      <c r="J6973">
        <v>4.04</v>
      </c>
      <c r="K6973">
        <v>1.74</v>
      </c>
      <c r="L6973">
        <v>70.900000000000006</v>
      </c>
      <c r="M6973" t="str">
        <f t="shared" si="326"/>
        <v/>
      </c>
      <c r="N6973" s="12" t="str">
        <f t="shared" si="327"/>
        <v/>
      </c>
      <c r="O6973" t="str">
        <f t="shared" si="328"/>
        <v/>
      </c>
    </row>
    <row r="6974" spans="1:15" x14ac:dyDescent="0.25">
      <c r="A6974">
        <v>1972</v>
      </c>
      <c r="B6974">
        <v>1</v>
      </c>
      <c r="C6974" s="2">
        <v>0.20277777777777781</v>
      </c>
      <c r="D6974">
        <v>2</v>
      </c>
      <c r="E6974">
        <v>23</v>
      </c>
      <c r="F6974" t="s">
        <v>4813</v>
      </c>
      <c r="G6974" t="s">
        <v>6312</v>
      </c>
      <c r="H6974">
        <v>0</v>
      </c>
      <c r="I6974">
        <v>0</v>
      </c>
      <c r="J6974">
        <v>1.74</v>
      </c>
      <c r="K6974">
        <v>3.49</v>
      </c>
      <c r="L6974">
        <v>75.5</v>
      </c>
      <c r="M6974" t="str">
        <f t="shared" si="326"/>
        <v/>
      </c>
      <c r="N6974" s="12" t="str">
        <f t="shared" si="327"/>
        <v/>
      </c>
      <c r="O6974" t="str">
        <f t="shared" si="328"/>
        <v/>
      </c>
    </row>
    <row r="6975" spans="1:15" x14ac:dyDescent="0.25">
      <c r="A6975">
        <v>1972</v>
      </c>
      <c r="B6975">
        <v>1</v>
      </c>
      <c r="C6975" s="2">
        <v>0.18055555555555555</v>
      </c>
      <c r="D6975">
        <v>3</v>
      </c>
      <c r="E6975">
        <v>5</v>
      </c>
      <c r="F6975" t="s">
        <v>5065</v>
      </c>
      <c r="G6975" t="s">
        <v>6311</v>
      </c>
      <c r="H6975">
        <v>0</v>
      </c>
      <c r="I6975">
        <v>0</v>
      </c>
      <c r="J6975">
        <v>3.49</v>
      </c>
      <c r="K6975">
        <v>5.6</v>
      </c>
      <c r="L6975">
        <v>80.599999999999994</v>
      </c>
      <c r="M6975" t="str">
        <f t="shared" si="326"/>
        <v/>
      </c>
      <c r="N6975" s="12" t="str">
        <f t="shared" si="327"/>
        <v/>
      </c>
      <c r="O6975" t="str">
        <f t="shared" si="328"/>
        <v/>
      </c>
    </row>
    <row r="6976" spans="1:15" x14ac:dyDescent="0.25">
      <c r="A6976">
        <v>1972</v>
      </c>
      <c r="B6976">
        <v>1</v>
      </c>
      <c r="C6976" s="2">
        <v>0.15833333333333333</v>
      </c>
      <c r="D6976">
        <v>1</v>
      </c>
      <c r="E6976">
        <v>7</v>
      </c>
      <c r="F6976" t="s">
        <v>5106</v>
      </c>
      <c r="G6976" t="s">
        <v>6310</v>
      </c>
      <c r="H6976">
        <v>0</v>
      </c>
      <c r="I6976">
        <v>0</v>
      </c>
      <c r="J6976">
        <v>5.6</v>
      </c>
      <c r="K6976">
        <v>5.34</v>
      </c>
      <c r="L6976">
        <v>80</v>
      </c>
      <c r="M6976" t="str">
        <f t="shared" si="326"/>
        <v/>
      </c>
      <c r="N6976" s="12" t="str">
        <f t="shared" si="327"/>
        <v/>
      </c>
      <c r="O6976" t="str">
        <f t="shared" si="328"/>
        <v/>
      </c>
    </row>
    <row r="6977" spans="1:15" x14ac:dyDescent="0.25">
      <c r="A6977">
        <v>1972</v>
      </c>
      <c r="B6977">
        <v>1</v>
      </c>
      <c r="C6977" s="2">
        <v>0.1361111111111111</v>
      </c>
      <c r="D6977">
        <v>2</v>
      </c>
      <c r="E6977">
        <v>4</v>
      </c>
      <c r="F6977" t="s">
        <v>5079</v>
      </c>
      <c r="G6977" t="s">
        <v>6265</v>
      </c>
      <c r="H6977">
        <v>0</v>
      </c>
      <c r="I6977">
        <v>0</v>
      </c>
      <c r="J6977">
        <v>5.34</v>
      </c>
      <c r="K6977">
        <v>4.95</v>
      </c>
      <c r="L6977">
        <v>79.099999999999994</v>
      </c>
      <c r="M6977" t="str">
        <f t="shared" si="326"/>
        <v/>
      </c>
      <c r="N6977" s="12" t="str">
        <f t="shared" si="327"/>
        <v/>
      </c>
      <c r="O6977" t="str">
        <f t="shared" si="328"/>
        <v/>
      </c>
    </row>
    <row r="6978" spans="1:15" x14ac:dyDescent="0.25">
      <c r="A6978">
        <v>1972</v>
      </c>
      <c r="B6978">
        <v>1</v>
      </c>
      <c r="C6978" s="2">
        <v>0.11388888888888889</v>
      </c>
      <c r="D6978">
        <v>3</v>
      </c>
      <c r="E6978">
        <v>2</v>
      </c>
      <c r="F6978" t="s">
        <v>4794</v>
      </c>
      <c r="G6978" t="s">
        <v>6309</v>
      </c>
      <c r="H6978">
        <v>0</v>
      </c>
      <c r="I6978">
        <v>0</v>
      </c>
      <c r="J6978">
        <v>4.95</v>
      </c>
      <c r="K6978">
        <v>3.25</v>
      </c>
      <c r="L6978">
        <v>74.8</v>
      </c>
      <c r="M6978" t="str">
        <f t="shared" si="326"/>
        <v/>
      </c>
      <c r="N6978" s="12" t="str">
        <f t="shared" si="327"/>
        <v/>
      </c>
      <c r="O6978" t="str">
        <f t="shared" si="328"/>
        <v/>
      </c>
    </row>
    <row r="6979" spans="1:15" x14ac:dyDescent="0.25">
      <c r="A6979">
        <v>1972</v>
      </c>
      <c r="B6979">
        <v>1</v>
      </c>
      <c r="C6979" s="2">
        <v>9.1666666666666674E-2</v>
      </c>
      <c r="D6979">
        <v>4</v>
      </c>
      <c r="E6979">
        <v>2</v>
      </c>
      <c r="F6979" t="s">
        <v>4794</v>
      </c>
      <c r="G6979" t="s">
        <v>6308</v>
      </c>
      <c r="H6979">
        <v>0</v>
      </c>
      <c r="I6979">
        <v>3</v>
      </c>
      <c r="J6979">
        <v>3.25</v>
      </c>
      <c r="K6979">
        <v>3</v>
      </c>
      <c r="L6979">
        <v>74.099999999999994</v>
      </c>
      <c r="M6979">
        <f t="shared" si="326"/>
        <v>1</v>
      </c>
      <c r="N6979" s="12">
        <f t="shared" si="327"/>
        <v>8.8888888888888889E-3</v>
      </c>
      <c r="O6979">
        <f t="shared" si="328"/>
        <v>3</v>
      </c>
    </row>
    <row r="6980" spans="1:15" x14ac:dyDescent="0.25">
      <c r="A6980">
        <v>1972</v>
      </c>
      <c r="B6980">
        <v>1</v>
      </c>
      <c r="C6980" s="2">
        <v>6.9444444444444434E-2</v>
      </c>
      <c r="G6980" t="s">
        <v>6307</v>
      </c>
      <c r="H6980">
        <v>0</v>
      </c>
      <c r="I6980">
        <v>3</v>
      </c>
      <c r="J6980">
        <v>0</v>
      </c>
      <c r="K6980">
        <v>1.4</v>
      </c>
      <c r="L6980">
        <v>70.099999999999994</v>
      </c>
      <c r="M6980" t="str">
        <f t="shared" ref="M6980:M7043" si="329">IF(AND(H6980=H6979,I6980=I6979),"",$B6980)</f>
        <v/>
      </c>
      <c r="N6980" s="12" t="str">
        <f t="shared" ref="N6980:N7043" si="330">IF(NOT(ISNUMBER(M6980)),"",
IF(AND($C6980=0.625,$B6980=1),TIME(0,0,0),
(($C$3-C6980)+0.625*(B6980-1))/60))</f>
        <v/>
      </c>
      <c r="O6980" t="str">
        <f t="shared" ref="O6980:O7043" si="331">IF(N6980&lt;&gt;"",ABS(H6980-I6980),"")</f>
        <v/>
      </c>
    </row>
    <row r="6981" spans="1:15" x14ac:dyDescent="0.25">
      <c r="A6981">
        <v>1972</v>
      </c>
      <c r="B6981">
        <v>1</v>
      </c>
      <c r="C6981" s="2">
        <v>4.3055555555555562E-2</v>
      </c>
      <c r="D6981">
        <v>1</v>
      </c>
      <c r="E6981">
        <v>10</v>
      </c>
      <c r="F6981" t="s">
        <v>4885</v>
      </c>
      <c r="G6981" t="s">
        <v>6064</v>
      </c>
      <c r="H6981">
        <v>0</v>
      </c>
      <c r="I6981">
        <v>3</v>
      </c>
      <c r="J6981">
        <v>1.4</v>
      </c>
      <c r="K6981">
        <v>0.99</v>
      </c>
      <c r="L6981">
        <v>71.3</v>
      </c>
      <c r="M6981" t="str">
        <f t="shared" si="329"/>
        <v/>
      </c>
      <c r="N6981" s="12" t="str">
        <f t="shared" si="330"/>
        <v/>
      </c>
      <c r="O6981" t="str">
        <f t="shared" si="331"/>
        <v/>
      </c>
    </row>
    <row r="6982" spans="1:15" x14ac:dyDescent="0.25">
      <c r="A6982">
        <v>1972</v>
      </c>
      <c r="B6982">
        <v>1</v>
      </c>
      <c r="C6982" s="2">
        <v>2.9166666666666664E-2</v>
      </c>
      <c r="D6982">
        <v>2</v>
      </c>
      <c r="E6982">
        <v>9</v>
      </c>
      <c r="F6982" t="s">
        <v>4857</v>
      </c>
      <c r="G6982" t="s">
        <v>6179</v>
      </c>
      <c r="H6982">
        <v>0</v>
      </c>
      <c r="I6982">
        <v>3</v>
      </c>
      <c r="J6982">
        <v>0.99</v>
      </c>
      <c r="K6982">
        <v>0.3</v>
      </c>
      <c r="L6982">
        <v>73.2</v>
      </c>
      <c r="M6982" t="str">
        <f t="shared" si="329"/>
        <v/>
      </c>
      <c r="N6982" s="12" t="str">
        <f t="shared" si="330"/>
        <v/>
      </c>
      <c r="O6982" t="str">
        <f t="shared" si="331"/>
        <v/>
      </c>
    </row>
    <row r="6983" spans="1:15" x14ac:dyDescent="0.25">
      <c r="A6983">
        <v>1972</v>
      </c>
      <c r="B6983">
        <v>1</v>
      </c>
      <c r="C6983" s="2">
        <v>1.5277777777777777E-2</v>
      </c>
      <c r="D6983">
        <v>3</v>
      </c>
      <c r="E6983">
        <v>9</v>
      </c>
      <c r="F6983" t="s">
        <v>4857</v>
      </c>
      <c r="G6983" t="s">
        <v>6306</v>
      </c>
      <c r="H6983">
        <v>0</v>
      </c>
      <c r="I6983">
        <v>3</v>
      </c>
      <c r="J6983">
        <v>0.3</v>
      </c>
      <c r="K6983">
        <v>-2.4900000000000002</v>
      </c>
      <c r="L6983">
        <v>80.400000000000006</v>
      </c>
      <c r="M6983" t="str">
        <f t="shared" si="329"/>
        <v/>
      </c>
      <c r="N6983" s="12" t="str">
        <f t="shared" si="330"/>
        <v/>
      </c>
      <c r="O6983" t="str">
        <f t="shared" si="331"/>
        <v/>
      </c>
    </row>
    <row r="6984" spans="1:15" x14ac:dyDescent="0.25">
      <c r="A6984">
        <v>1972</v>
      </c>
      <c r="B6984">
        <v>2</v>
      </c>
      <c r="C6984" s="2">
        <v>0.625</v>
      </c>
      <c r="D6984">
        <v>4</v>
      </c>
      <c r="E6984">
        <v>38</v>
      </c>
      <c r="F6984" t="s">
        <v>4793</v>
      </c>
      <c r="G6984" t="s">
        <v>6305</v>
      </c>
      <c r="H6984">
        <v>0</v>
      </c>
      <c r="I6984">
        <v>3</v>
      </c>
      <c r="J6984">
        <v>-2.4900000000000002</v>
      </c>
      <c r="K6984">
        <v>-1.99</v>
      </c>
      <c r="L6984">
        <v>79.2</v>
      </c>
      <c r="M6984" t="str">
        <f t="shared" si="329"/>
        <v/>
      </c>
      <c r="N6984" s="12" t="str">
        <f t="shared" si="330"/>
        <v/>
      </c>
      <c r="O6984" t="str">
        <f t="shared" si="331"/>
        <v/>
      </c>
    </row>
    <row r="6985" spans="1:15" x14ac:dyDescent="0.25">
      <c r="A6985">
        <v>1972</v>
      </c>
      <c r="B6985">
        <v>2</v>
      </c>
      <c r="C6985" s="2">
        <v>0.61388888888888882</v>
      </c>
      <c r="D6985">
        <v>1</v>
      </c>
      <c r="E6985">
        <v>10</v>
      </c>
      <c r="F6985" t="s">
        <v>3697</v>
      </c>
      <c r="G6985" t="s">
        <v>6304</v>
      </c>
      <c r="H6985">
        <v>0</v>
      </c>
      <c r="I6985">
        <v>3</v>
      </c>
      <c r="J6985">
        <v>1.99</v>
      </c>
      <c r="K6985">
        <v>2.13</v>
      </c>
      <c r="L6985">
        <v>79.599999999999994</v>
      </c>
      <c r="M6985" t="str">
        <f t="shared" si="329"/>
        <v/>
      </c>
      <c r="N6985" s="12" t="str">
        <f t="shared" si="330"/>
        <v/>
      </c>
      <c r="O6985" t="str">
        <f t="shared" si="331"/>
        <v/>
      </c>
    </row>
    <row r="6986" spans="1:15" x14ac:dyDescent="0.25">
      <c r="A6986">
        <v>1972</v>
      </c>
      <c r="B6986">
        <v>2</v>
      </c>
      <c r="C6986" s="2">
        <v>0.58194444444444449</v>
      </c>
      <c r="D6986">
        <v>2</v>
      </c>
      <c r="E6986">
        <v>5</v>
      </c>
      <c r="F6986" t="s">
        <v>4907</v>
      </c>
      <c r="G6986" t="s">
        <v>6290</v>
      </c>
      <c r="H6986">
        <v>0</v>
      </c>
      <c r="I6986">
        <v>3</v>
      </c>
      <c r="J6986">
        <v>2.13</v>
      </c>
      <c r="K6986">
        <v>2.65</v>
      </c>
      <c r="L6986">
        <v>80.8</v>
      </c>
      <c r="M6986" t="str">
        <f t="shared" si="329"/>
        <v/>
      </c>
      <c r="N6986" s="12" t="str">
        <f t="shared" si="330"/>
        <v/>
      </c>
      <c r="O6986" t="str">
        <f t="shared" si="331"/>
        <v/>
      </c>
    </row>
    <row r="6987" spans="1:15" x14ac:dyDescent="0.25">
      <c r="A6987">
        <v>1972</v>
      </c>
      <c r="B6987">
        <v>2</v>
      </c>
      <c r="C6987" s="2">
        <v>0.54999999999999993</v>
      </c>
      <c r="D6987">
        <v>1</v>
      </c>
      <c r="E6987">
        <v>10</v>
      </c>
      <c r="F6987" t="s">
        <v>4784</v>
      </c>
      <c r="G6987" t="s">
        <v>6264</v>
      </c>
      <c r="H6987">
        <v>0</v>
      </c>
      <c r="I6987">
        <v>3</v>
      </c>
      <c r="J6987">
        <v>2.65</v>
      </c>
      <c r="K6987">
        <v>2.11</v>
      </c>
      <c r="L6987">
        <v>79.5</v>
      </c>
      <c r="M6987" t="str">
        <f t="shared" si="329"/>
        <v/>
      </c>
      <c r="N6987" s="12" t="str">
        <f t="shared" si="330"/>
        <v/>
      </c>
      <c r="O6987" t="str">
        <f t="shared" si="331"/>
        <v/>
      </c>
    </row>
    <row r="6988" spans="1:15" x14ac:dyDescent="0.25">
      <c r="A6988">
        <v>1972</v>
      </c>
      <c r="B6988">
        <v>2</v>
      </c>
      <c r="C6988" s="2">
        <v>0.5180555555555556</v>
      </c>
      <c r="D6988">
        <v>2</v>
      </c>
      <c r="E6988">
        <v>10</v>
      </c>
      <c r="F6988" t="s">
        <v>4784</v>
      </c>
      <c r="G6988" t="s">
        <v>6303</v>
      </c>
      <c r="H6988">
        <v>0</v>
      </c>
      <c r="I6988">
        <v>3</v>
      </c>
      <c r="J6988">
        <v>2.11</v>
      </c>
      <c r="K6988">
        <v>1.95</v>
      </c>
      <c r="L6988">
        <v>79.2</v>
      </c>
      <c r="M6988" t="str">
        <f t="shared" si="329"/>
        <v/>
      </c>
      <c r="N6988" s="12" t="str">
        <f t="shared" si="330"/>
        <v/>
      </c>
      <c r="O6988" t="str">
        <f t="shared" si="331"/>
        <v/>
      </c>
    </row>
    <row r="6989" spans="1:15" x14ac:dyDescent="0.25">
      <c r="A6989">
        <v>1972</v>
      </c>
      <c r="B6989">
        <v>2</v>
      </c>
      <c r="C6989" s="2">
        <v>0.4861111111111111</v>
      </c>
      <c r="D6989">
        <v>3</v>
      </c>
      <c r="E6989">
        <v>6</v>
      </c>
      <c r="F6989" t="s">
        <v>4846</v>
      </c>
      <c r="G6989" t="s">
        <v>6302</v>
      </c>
      <c r="H6989">
        <v>0</v>
      </c>
      <c r="I6989">
        <v>3</v>
      </c>
      <c r="J6989">
        <v>1.95</v>
      </c>
      <c r="K6989">
        <v>0.59</v>
      </c>
      <c r="L6989">
        <v>75.5</v>
      </c>
      <c r="M6989" t="str">
        <f t="shared" si="329"/>
        <v/>
      </c>
      <c r="N6989" s="12" t="str">
        <f t="shared" si="330"/>
        <v/>
      </c>
      <c r="O6989" t="str">
        <f t="shared" si="331"/>
        <v/>
      </c>
    </row>
    <row r="6990" spans="1:15" x14ac:dyDescent="0.25">
      <c r="A6990">
        <v>1972</v>
      </c>
      <c r="B6990">
        <v>2</v>
      </c>
      <c r="C6990" s="2">
        <v>0.45416666666666666</v>
      </c>
      <c r="D6990">
        <v>4</v>
      </c>
      <c r="E6990">
        <v>6</v>
      </c>
      <c r="F6990" t="s">
        <v>4846</v>
      </c>
      <c r="G6990" t="s">
        <v>6301</v>
      </c>
      <c r="H6990">
        <v>0</v>
      </c>
      <c r="I6990">
        <v>3</v>
      </c>
      <c r="J6990">
        <v>0.59</v>
      </c>
      <c r="K6990">
        <v>-0.28000000000000003</v>
      </c>
      <c r="L6990">
        <v>73</v>
      </c>
      <c r="M6990" t="str">
        <f t="shared" si="329"/>
        <v/>
      </c>
      <c r="N6990" s="12" t="str">
        <f t="shared" si="330"/>
        <v/>
      </c>
      <c r="O6990" t="str">
        <f t="shared" si="331"/>
        <v/>
      </c>
    </row>
    <row r="6991" spans="1:15" x14ac:dyDescent="0.25">
      <c r="A6991">
        <v>1972</v>
      </c>
      <c r="B6991">
        <v>2</v>
      </c>
      <c r="C6991" s="2">
        <v>0.41875000000000001</v>
      </c>
      <c r="D6991">
        <v>1</v>
      </c>
      <c r="E6991">
        <v>10</v>
      </c>
      <c r="F6991" t="s">
        <v>5149</v>
      </c>
      <c r="G6991" t="s">
        <v>6300</v>
      </c>
      <c r="H6991">
        <v>0</v>
      </c>
      <c r="I6991">
        <v>3</v>
      </c>
      <c r="J6991">
        <v>0.28000000000000003</v>
      </c>
      <c r="K6991">
        <v>0.95</v>
      </c>
      <c r="L6991">
        <v>70.900000000000006</v>
      </c>
      <c r="M6991" t="str">
        <f t="shared" si="329"/>
        <v/>
      </c>
      <c r="N6991" s="12" t="str">
        <f t="shared" si="330"/>
        <v/>
      </c>
      <c r="O6991" t="str">
        <f t="shared" si="331"/>
        <v/>
      </c>
    </row>
    <row r="6992" spans="1:15" x14ac:dyDescent="0.25">
      <c r="A6992">
        <v>1972</v>
      </c>
      <c r="B6992">
        <v>2</v>
      </c>
      <c r="C6992" s="2">
        <v>0.41041666666666665</v>
      </c>
      <c r="D6992">
        <v>2</v>
      </c>
      <c r="E6992">
        <v>1</v>
      </c>
      <c r="F6992" t="s">
        <v>5099</v>
      </c>
      <c r="G6992" t="s">
        <v>6186</v>
      </c>
      <c r="H6992">
        <v>0</v>
      </c>
      <c r="I6992">
        <v>3</v>
      </c>
      <c r="J6992">
        <v>0.95</v>
      </c>
      <c r="K6992">
        <v>1</v>
      </c>
      <c r="L6992">
        <v>70.7</v>
      </c>
      <c r="M6992" t="str">
        <f t="shared" si="329"/>
        <v/>
      </c>
      <c r="N6992" s="12" t="str">
        <f t="shared" si="330"/>
        <v/>
      </c>
      <c r="O6992" t="str">
        <f t="shared" si="331"/>
        <v/>
      </c>
    </row>
    <row r="6993" spans="1:15" x14ac:dyDescent="0.25">
      <c r="A6993">
        <v>1972</v>
      </c>
      <c r="B6993">
        <v>2</v>
      </c>
      <c r="C6993" s="2">
        <v>0.40208333333333335</v>
      </c>
      <c r="D6993">
        <v>1</v>
      </c>
      <c r="E6993">
        <v>10</v>
      </c>
      <c r="F6993" t="s">
        <v>5114</v>
      </c>
      <c r="G6993" t="s">
        <v>6299</v>
      </c>
      <c r="H6993">
        <v>0</v>
      </c>
      <c r="I6993">
        <v>3</v>
      </c>
      <c r="J6993">
        <v>1</v>
      </c>
      <c r="K6993">
        <v>2.3199999999999998</v>
      </c>
      <c r="L6993">
        <v>66.400000000000006</v>
      </c>
      <c r="M6993" t="str">
        <f t="shared" si="329"/>
        <v/>
      </c>
      <c r="N6993" s="12" t="str">
        <f t="shared" si="330"/>
        <v/>
      </c>
      <c r="O6993" t="str">
        <f t="shared" si="331"/>
        <v/>
      </c>
    </row>
    <row r="6994" spans="1:15" x14ac:dyDescent="0.25">
      <c r="A6994">
        <v>1972</v>
      </c>
      <c r="B6994">
        <v>2</v>
      </c>
      <c r="C6994" s="2">
        <v>0.39374999999999999</v>
      </c>
      <c r="D6994">
        <v>1</v>
      </c>
      <c r="E6994">
        <v>10</v>
      </c>
      <c r="F6994" t="s">
        <v>3417</v>
      </c>
      <c r="G6994" t="s">
        <v>6082</v>
      </c>
      <c r="H6994">
        <v>0</v>
      </c>
      <c r="I6994">
        <v>3</v>
      </c>
      <c r="J6994">
        <v>2.3199999999999998</v>
      </c>
      <c r="K6994">
        <v>2.19</v>
      </c>
      <c r="L6994">
        <v>66.8</v>
      </c>
      <c r="M6994" t="str">
        <f t="shared" si="329"/>
        <v/>
      </c>
      <c r="N6994" s="12" t="str">
        <f t="shared" si="330"/>
        <v/>
      </c>
      <c r="O6994" t="str">
        <f t="shared" si="331"/>
        <v/>
      </c>
    </row>
    <row r="6995" spans="1:15" x14ac:dyDescent="0.25">
      <c r="A6995">
        <v>1972</v>
      </c>
      <c r="B6995">
        <v>2</v>
      </c>
      <c r="C6995" s="2">
        <v>0.38541666666666669</v>
      </c>
      <c r="D6995">
        <v>2</v>
      </c>
      <c r="E6995">
        <v>7</v>
      </c>
      <c r="F6995" t="s">
        <v>3697</v>
      </c>
      <c r="G6995" t="s">
        <v>6179</v>
      </c>
      <c r="H6995">
        <v>0</v>
      </c>
      <c r="I6995">
        <v>3</v>
      </c>
      <c r="J6995">
        <v>2.19</v>
      </c>
      <c r="K6995">
        <v>1.49</v>
      </c>
      <c r="L6995">
        <v>69.099999999999994</v>
      </c>
      <c r="M6995" t="str">
        <f t="shared" si="329"/>
        <v/>
      </c>
      <c r="N6995" s="12" t="str">
        <f t="shared" si="330"/>
        <v/>
      </c>
      <c r="O6995" t="str">
        <f t="shared" si="331"/>
        <v/>
      </c>
    </row>
    <row r="6996" spans="1:15" x14ac:dyDescent="0.25">
      <c r="A6996">
        <v>1972</v>
      </c>
      <c r="B6996">
        <v>2</v>
      </c>
      <c r="C6996" s="2">
        <v>0.37708333333333338</v>
      </c>
      <c r="D6996">
        <v>3</v>
      </c>
      <c r="E6996">
        <v>7</v>
      </c>
      <c r="F6996" t="s">
        <v>3697</v>
      </c>
      <c r="G6996" t="s">
        <v>6222</v>
      </c>
      <c r="H6996">
        <v>0</v>
      </c>
      <c r="I6996">
        <v>3</v>
      </c>
      <c r="J6996">
        <v>1.49</v>
      </c>
      <c r="K6996">
        <v>0.46</v>
      </c>
      <c r="L6996">
        <v>72.400000000000006</v>
      </c>
      <c r="M6996" t="str">
        <f t="shared" si="329"/>
        <v/>
      </c>
      <c r="N6996" s="12" t="str">
        <f t="shared" si="330"/>
        <v/>
      </c>
      <c r="O6996" t="str">
        <f t="shared" si="331"/>
        <v/>
      </c>
    </row>
    <row r="6997" spans="1:15" x14ac:dyDescent="0.25">
      <c r="A6997">
        <v>1972</v>
      </c>
      <c r="B6997">
        <v>2</v>
      </c>
      <c r="C6997" s="2">
        <v>0.36874999999999997</v>
      </c>
      <c r="D6997">
        <v>4</v>
      </c>
      <c r="E6997">
        <v>3</v>
      </c>
      <c r="F6997" t="s">
        <v>3390</v>
      </c>
      <c r="G6997" t="s">
        <v>6298</v>
      </c>
      <c r="H6997">
        <v>0</v>
      </c>
      <c r="I6997">
        <v>3</v>
      </c>
      <c r="J6997">
        <v>0.46</v>
      </c>
      <c r="K6997">
        <v>-0.28000000000000003</v>
      </c>
      <c r="L6997">
        <v>74.599999999999994</v>
      </c>
      <c r="M6997" t="str">
        <f t="shared" si="329"/>
        <v/>
      </c>
      <c r="N6997" s="12" t="str">
        <f t="shared" si="330"/>
        <v/>
      </c>
      <c r="O6997" t="str">
        <f t="shared" si="331"/>
        <v/>
      </c>
    </row>
    <row r="6998" spans="1:15" x14ac:dyDescent="0.25">
      <c r="A6998">
        <v>1972</v>
      </c>
      <c r="B6998">
        <v>2</v>
      </c>
      <c r="C6998" s="2">
        <v>0.36041666666666666</v>
      </c>
      <c r="D6998">
        <v>1</v>
      </c>
      <c r="E6998">
        <v>10</v>
      </c>
      <c r="F6998" t="s">
        <v>3376</v>
      </c>
      <c r="G6998" t="s">
        <v>6297</v>
      </c>
      <c r="H6998">
        <v>0</v>
      </c>
      <c r="I6998">
        <v>3</v>
      </c>
      <c r="J6998">
        <v>0.28000000000000003</v>
      </c>
      <c r="K6998">
        <v>0.94</v>
      </c>
      <c r="L6998">
        <v>76.5</v>
      </c>
      <c r="M6998" t="str">
        <f t="shared" si="329"/>
        <v/>
      </c>
      <c r="N6998" s="12" t="str">
        <f t="shared" si="330"/>
        <v/>
      </c>
      <c r="O6998" t="str">
        <f t="shared" si="331"/>
        <v/>
      </c>
    </row>
    <row r="6999" spans="1:15" x14ac:dyDescent="0.25">
      <c r="A6999">
        <v>1972</v>
      </c>
      <c r="B6999">
        <v>2</v>
      </c>
      <c r="C6999" s="2">
        <v>0.3520833333333333</v>
      </c>
      <c r="D6999">
        <v>1</v>
      </c>
      <c r="E6999">
        <v>10</v>
      </c>
      <c r="F6999" t="s">
        <v>3389</v>
      </c>
      <c r="G6999" t="s">
        <v>6246</v>
      </c>
      <c r="H6999">
        <v>0</v>
      </c>
      <c r="I6999">
        <v>3</v>
      </c>
      <c r="J6999">
        <v>0.94</v>
      </c>
      <c r="K6999">
        <v>2.06</v>
      </c>
      <c r="L6999">
        <v>79.599999999999994</v>
      </c>
      <c r="M6999" t="str">
        <f t="shared" si="329"/>
        <v/>
      </c>
      <c r="N6999" s="12" t="str">
        <f t="shared" si="330"/>
        <v/>
      </c>
      <c r="O6999" t="str">
        <f t="shared" si="331"/>
        <v/>
      </c>
    </row>
    <row r="7000" spans="1:15" x14ac:dyDescent="0.25">
      <c r="A7000">
        <v>1972</v>
      </c>
      <c r="B7000">
        <v>2</v>
      </c>
      <c r="C7000" s="2">
        <v>0.34375</v>
      </c>
      <c r="D7000">
        <v>1</v>
      </c>
      <c r="E7000">
        <v>10</v>
      </c>
      <c r="F7000" t="s">
        <v>3420</v>
      </c>
      <c r="G7000" t="s">
        <v>6296</v>
      </c>
      <c r="H7000">
        <v>0</v>
      </c>
      <c r="I7000">
        <v>3</v>
      </c>
      <c r="J7000">
        <v>2.06</v>
      </c>
      <c r="K7000">
        <v>1.52</v>
      </c>
      <c r="L7000">
        <v>78.099999999999994</v>
      </c>
      <c r="M7000" t="str">
        <f t="shared" si="329"/>
        <v/>
      </c>
      <c r="N7000" s="12" t="str">
        <f t="shared" si="330"/>
        <v/>
      </c>
      <c r="O7000" t="str">
        <f t="shared" si="331"/>
        <v/>
      </c>
    </row>
    <row r="7001" spans="1:15" x14ac:dyDescent="0.25">
      <c r="A7001">
        <v>1972</v>
      </c>
      <c r="B7001">
        <v>2</v>
      </c>
      <c r="C7001" s="2">
        <v>0.3354166666666667</v>
      </c>
      <c r="D7001">
        <v>2</v>
      </c>
      <c r="E7001">
        <v>10</v>
      </c>
      <c r="F7001" t="s">
        <v>3420</v>
      </c>
      <c r="G7001" t="s">
        <v>6265</v>
      </c>
      <c r="H7001">
        <v>0</v>
      </c>
      <c r="I7001">
        <v>3</v>
      </c>
      <c r="J7001">
        <v>1.52</v>
      </c>
      <c r="K7001">
        <v>1.0900000000000001</v>
      </c>
      <c r="L7001">
        <v>76.900000000000006</v>
      </c>
      <c r="M7001" t="str">
        <f t="shared" si="329"/>
        <v/>
      </c>
      <c r="N7001" s="12" t="str">
        <f t="shared" si="330"/>
        <v/>
      </c>
      <c r="O7001" t="str">
        <f t="shared" si="331"/>
        <v/>
      </c>
    </row>
    <row r="7002" spans="1:15" x14ac:dyDescent="0.25">
      <c r="A7002">
        <v>1972</v>
      </c>
      <c r="B7002">
        <v>2</v>
      </c>
      <c r="C7002" s="2">
        <v>0.32708333333333334</v>
      </c>
      <c r="D7002">
        <v>3</v>
      </c>
      <c r="E7002">
        <v>8</v>
      </c>
      <c r="F7002" t="s">
        <v>3417</v>
      </c>
      <c r="G7002" t="s">
        <v>6295</v>
      </c>
      <c r="H7002">
        <v>0</v>
      </c>
      <c r="I7002">
        <v>3</v>
      </c>
      <c r="J7002">
        <v>1.0900000000000001</v>
      </c>
      <c r="K7002">
        <v>-0.13</v>
      </c>
      <c r="L7002">
        <v>73.3</v>
      </c>
      <c r="M7002" t="str">
        <f t="shared" si="329"/>
        <v/>
      </c>
      <c r="N7002" s="12" t="str">
        <f t="shared" si="330"/>
        <v/>
      </c>
      <c r="O7002" t="str">
        <f t="shared" si="331"/>
        <v/>
      </c>
    </row>
    <row r="7003" spans="1:15" x14ac:dyDescent="0.25">
      <c r="A7003">
        <v>1972</v>
      </c>
      <c r="B7003">
        <v>2</v>
      </c>
      <c r="C7003" s="2">
        <v>0.31875000000000003</v>
      </c>
      <c r="D7003">
        <v>4</v>
      </c>
      <c r="E7003">
        <v>8</v>
      </c>
      <c r="F7003" t="s">
        <v>3417</v>
      </c>
      <c r="G7003" t="s">
        <v>6294</v>
      </c>
      <c r="H7003">
        <v>0</v>
      </c>
      <c r="I7003">
        <v>3</v>
      </c>
      <c r="J7003">
        <v>-0.13</v>
      </c>
      <c r="K7003">
        <v>-0.74</v>
      </c>
      <c r="L7003">
        <v>71.400000000000006</v>
      </c>
      <c r="M7003" t="str">
        <f t="shared" si="329"/>
        <v/>
      </c>
      <c r="N7003" s="12" t="str">
        <f t="shared" si="330"/>
        <v/>
      </c>
      <c r="O7003" t="str">
        <f t="shared" si="331"/>
        <v/>
      </c>
    </row>
    <row r="7004" spans="1:15" x14ac:dyDescent="0.25">
      <c r="A7004">
        <v>1972</v>
      </c>
      <c r="B7004">
        <v>2</v>
      </c>
      <c r="C7004" s="2">
        <v>0.30208333333333331</v>
      </c>
      <c r="D7004">
        <v>1</v>
      </c>
      <c r="E7004">
        <v>10</v>
      </c>
      <c r="F7004" t="s">
        <v>4855</v>
      </c>
      <c r="G7004" t="s">
        <v>6179</v>
      </c>
      <c r="H7004">
        <v>0</v>
      </c>
      <c r="I7004">
        <v>3</v>
      </c>
      <c r="J7004">
        <v>0.74</v>
      </c>
      <c r="K7004">
        <v>0.2</v>
      </c>
      <c r="L7004">
        <v>73.099999999999994</v>
      </c>
      <c r="M7004" t="str">
        <f t="shared" si="329"/>
        <v/>
      </c>
      <c r="N7004" s="12" t="str">
        <f t="shared" si="330"/>
        <v/>
      </c>
      <c r="O7004" t="str">
        <f t="shared" si="331"/>
        <v/>
      </c>
    </row>
    <row r="7005" spans="1:15" x14ac:dyDescent="0.25">
      <c r="A7005">
        <v>1972</v>
      </c>
      <c r="B7005">
        <v>2</v>
      </c>
      <c r="C7005" s="2">
        <v>0.29166666666666669</v>
      </c>
      <c r="D7005">
        <v>2</v>
      </c>
      <c r="E7005">
        <v>10</v>
      </c>
      <c r="F7005" t="s">
        <v>4855</v>
      </c>
      <c r="G7005" t="s">
        <v>6062</v>
      </c>
      <c r="H7005">
        <v>0</v>
      </c>
      <c r="I7005">
        <v>3</v>
      </c>
      <c r="J7005">
        <v>0.2</v>
      </c>
      <c r="K7005">
        <v>-0.23</v>
      </c>
      <c r="L7005">
        <v>74.400000000000006</v>
      </c>
      <c r="M7005" t="str">
        <f t="shared" si="329"/>
        <v/>
      </c>
      <c r="N7005" s="12" t="str">
        <f t="shared" si="330"/>
        <v/>
      </c>
      <c r="O7005" t="str">
        <f t="shared" si="331"/>
        <v/>
      </c>
    </row>
    <row r="7006" spans="1:15" x14ac:dyDescent="0.25">
      <c r="A7006">
        <v>1972</v>
      </c>
      <c r="B7006">
        <v>2</v>
      </c>
      <c r="C7006" s="2">
        <v>0.28125</v>
      </c>
      <c r="D7006">
        <v>3</v>
      </c>
      <c r="E7006">
        <v>8</v>
      </c>
      <c r="F7006" t="s">
        <v>5099</v>
      </c>
      <c r="G7006" t="s">
        <v>6293</v>
      </c>
      <c r="H7006">
        <v>0</v>
      </c>
      <c r="I7006">
        <v>3</v>
      </c>
      <c r="J7006">
        <v>-0.23</v>
      </c>
      <c r="K7006">
        <v>-1.04</v>
      </c>
      <c r="L7006">
        <v>76.8</v>
      </c>
      <c r="M7006" t="str">
        <f t="shared" si="329"/>
        <v/>
      </c>
      <c r="N7006" s="12" t="str">
        <f t="shared" si="330"/>
        <v/>
      </c>
      <c r="O7006" t="str">
        <f t="shared" si="331"/>
        <v/>
      </c>
    </row>
    <row r="7007" spans="1:15" x14ac:dyDescent="0.25">
      <c r="A7007">
        <v>1972</v>
      </c>
      <c r="B7007">
        <v>2</v>
      </c>
      <c r="C7007" s="2">
        <v>0.27083333333333331</v>
      </c>
      <c r="D7007">
        <v>4</v>
      </c>
      <c r="E7007">
        <v>2</v>
      </c>
      <c r="F7007" t="s">
        <v>4833</v>
      </c>
      <c r="G7007" t="s">
        <v>6292</v>
      </c>
      <c r="H7007">
        <v>0</v>
      </c>
      <c r="I7007">
        <v>3</v>
      </c>
      <c r="J7007">
        <v>-1.04</v>
      </c>
      <c r="K7007">
        <v>-0.54</v>
      </c>
      <c r="L7007">
        <v>75.3</v>
      </c>
      <c r="M7007" t="str">
        <f t="shared" si="329"/>
        <v/>
      </c>
      <c r="N7007" s="12" t="str">
        <f t="shared" si="330"/>
        <v/>
      </c>
      <c r="O7007" t="str">
        <f t="shared" si="331"/>
        <v/>
      </c>
    </row>
    <row r="7008" spans="1:15" x14ac:dyDescent="0.25">
      <c r="A7008">
        <v>1972</v>
      </c>
      <c r="B7008">
        <v>2</v>
      </c>
      <c r="C7008" s="2">
        <v>0.26041666666666669</v>
      </c>
      <c r="D7008">
        <v>1</v>
      </c>
      <c r="E7008">
        <v>10</v>
      </c>
      <c r="F7008" t="s">
        <v>5583</v>
      </c>
      <c r="G7008" t="s">
        <v>6290</v>
      </c>
      <c r="H7008">
        <v>0</v>
      </c>
      <c r="I7008">
        <v>3</v>
      </c>
      <c r="J7008">
        <v>0.54</v>
      </c>
      <c r="K7008">
        <v>0.67</v>
      </c>
      <c r="L7008">
        <v>75.7</v>
      </c>
      <c r="M7008" t="str">
        <f t="shared" si="329"/>
        <v/>
      </c>
      <c r="N7008" s="12" t="str">
        <f t="shared" si="330"/>
        <v/>
      </c>
      <c r="O7008" t="str">
        <f t="shared" si="331"/>
        <v/>
      </c>
    </row>
    <row r="7009" spans="1:15" x14ac:dyDescent="0.25">
      <c r="A7009">
        <v>1972</v>
      </c>
      <c r="B7009">
        <v>2</v>
      </c>
      <c r="C7009" s="2">
        <v>0.2388888888888889</v>
      </c>
      <c r="D7009">
        <v>2</v>
      </c>
      <c r="E7009">
        <v>5</v>
      </c>
      <c r="F7009" t="s">
        <v>3339</v>
      </c>
      <c r="G7009" t="s">
        <v>6291</v>
      </c>
      <c r="H7009">
        <v>0</v>
      </c>
      <c r="I7009">
        <v>3</v>
      </c>
      <c r="J7009">
        <v>0.67</v>
      </c>
      <c r="K7009">
        <v>1.27</v>
      </c>
      <c r="L7009">
        <v>77.5</v>
      </c>
      <c r="M7009" t="str">
        <f t="shared" si="329"/>
        <v/>
      </c>
      <c r="N7009" s="12" t="str">
        <f t="shared" si="330"/>
        <v/>
      </c>
      <c r="O7009" t="str">
        <f t="shared" si="331"/>
        <v/>
      </c>
    </row>
    <row r="7010" spans="1:15" x14ac:dyDescent="0.25">
      <c r="A7010">
        <v>1972</v>
      </c>
      <c r="B7010">
        <v>2</v>
      </c>
      <c r="C7010" s="2">
        <v>0.21736111111111112</v>
      </c>
      <c r="D7010">
        <v>1</v>
      </c>
      <c r="E7010">
        <v>10</v>
      </c>
      <c r="F7010" t="s">
        <v>3320</v>
      </c>
      <c r="G7010" t="s">
        <v>6290</v>
      </c>
      <c r="H7010">
        <v>0</v>
      </c>
      <c r="I7010">
        <v>3</v>
      </c>
      <c r="J7010">
        <v>1.27</v>
      </c>
      <c r="K7010">
        <v>1.4</v>
      </c>
      <c r="L7010">
        <v>77.900000000000006</v>
      </c>
      <c r="M7010" t="str">
        <f t="shared" si="329"/>
        <v/>
      </c>
      <c r="N7010" s="12" t="str">
        <f t="shared" si="330"/>
        <v/>
      </c>
      <c r="O7010" t="str">
        <f t="shared" si="331"/>
        <v/>
      </c>
    </row>
    <row r="7011" spans="1:15" x14ac:dyDescent="0.25">
      <c r="A7011">
        <v>1972</v>
      </c>
      <c r="B7011">
        <v>2</v>
      </c>
      <c r="C7011" s="2">
        <v>0.19583333333333333</v>
      </c>
      <c r="D7011">
        <v>2</v>
      </c>
      <c r="E7011">
        <v>5</v>
      </c>
      <c r="F7011" t="s">
        <v>3301</v>
      </c>
      <c r="G7011" t="s">
        <v>6289</v>
      </c>
      <c r="H7011">
        <v>0</v>
      </c>
      <c r="I7011">
        <v>3</v>
      </c>
      <c r="J7011">
        <v>1.4</v>
      </c>
      <c r="K7011">
        <v>1.99</v>
      </c>
      <c r="L7011">
        <v>79.599999999999994</v>
      </c>
      <c r="M7011" t="str">
        <f t="shared" si="329"/>
        <v/>
      </c>
      <c r="N7011" s="12" t="str">
        <f t="shared" si="330"/>
        <v/>
      </c>
      <c r="O7011" t="str">
        <f t="shared" si="331"/>
        <v/>
      </c>
    </row>
    <row r="7012" spans="1:15" x14ac:dyDescent="0.25">
      <c r="A7012">
        <v>1972</v>
      </c>
      <c r="B7012">
        <v>2</v>
      </c>
      <c r="C7012" s="2">
        <v>0.17430555555555557</v>
      </c>
      <c r="D7012">
        <v>1</v>
      </c>
      <c r="E7012">
        <v>10</v>
      </c>
      <c r="F7012" t="s">
        <v>3697</v>
      </c>
      <c r="G7012" t="s">
        <v>6245</v>
      </c>
      <c r="H7012">
        <v>0</v>
      </c>
      <c r="I7012">
        <v>3</v>
      </c>
      <c r="J7012">
        <v>1.99</v>
      </c>
      <c r="K7012">
        <v>1.59</v>
      </c>
      <c r="L7012">
        <v>78.5</v>
      </c>
      <c r="M7012" t="str">
        <f t="shared" si="329"/>
        <v/>
      </c>
      <c r="N7012" s="12" t="str">
        <f t="shared" si="330"/>
        <v/>
      </c>
      <c r="O7012" t="str">
        <f t="shared" si="331"/>
        <v/>
      </c>
    </row>
    <row r="7013" spans="1:15" x14ac:dyDescent="0.25">
      <c r="A7013">
        <v>1972</v>
      </c>
      <c r="B7013">
        <v>2</v>
      </c>
      <c r="C7013" s="2">
        <v>0.15277777777777776</v>
      </c>
      <c r="D7013">
        <v>2</v>
      </c>
      <c r="E7013">
        <v>9</v>
      </c>
      <c r="F7013" t="s">
        <v>3420</v>
      </c>
      <c r="G7013" t="s">
        <v>6288</v>
      </c>
      <c r="H7013">
        <v>0</v>
      </c>
      <c r="I7013">
        <v>3</v>
      </c>
      <c r="J7013">
        <v>1.59</v>
      </c>
      <c r="K7013">
        <v>3.45</v>
      </c>
      <c r="L7013">
        <v>83.5</v>
      </c>
      <c r="M7013" t="str">
        <f t="shared" si="329"/>
        <v/>
      </c>
      <c r="N7013" s="12" t="str">
        <f t="shared" si="330"/>
        <v/>
      </c>
      <c r="O7013" t="str">
        <f t="shared" si="331"/>
        <v/>
      </c>
    </row>
    <row r="7014" spans="1:15" x14ac:dyDescent="0.25">
      <c r="A7014">
        <v>1972</v>
      </c>
      <c r="B7014">
        <v>2</v>
      </c>
      <c r="C7014" s="2">
        <v>0.13125000000000001</v>
      </c>
      <c r="D7014">
        <v>1</v>
      </c>
      <c r="E7014">
        <v>10</v>
      </c>
      <c r="F7014" t="s">
        <v>4843</v>
      </c>
      <c r="G7014" t="s">
        <v>6287</v>
      </c>
      <c r="H7014">
        <v>0</v>
      </c>
      <c r="I7014">
        <v>3</v>
      </c>
      <c r="J7014">
        <v>3.45</v>
      </c>
      <c r="K7014">
        <v>4.3099999999999996</v>
      </c>
      <c r="L7014">
        <v>85.6</v>
      </c>
      <c r="M7014" t="str">
        <f t="shared" si="329"/>
        <v/>
      </c>
      <c r="N7014" s="12" t="str">
        <f t="shared" si="330"/>
        <v/>
      </c>
      <c r="O7014" t="str">
        <f t="shared" si="331"/>
        <v/>
      </c>
    </row>
    <row r="7015" spans="1:15" x14ac:dyDescent="0.25">
      <c r="A7015">
        <v>1972</v>
      </c>
      <c r="B7015">
        <v>2</v>
      </c>
      <c r="C7015" s="2">
        <v>0.10972222222222222</v>
      </c>
      <c r="D7015">
        <v>1</v>
      </c>
      <c r="E7015">
        <v>10</v>
      </c>
      <c r="F7015" t="s">
        <v>5067</v>
      </c>
      <c r="G7015" t="s">
        <v>6286</v>
      </c>
      <c r="H7015">
        <v>0</v>
      </c>
      <c r="I7015">
        <v>3</v>
      </c>
      <c r="J7015">
        <v>4.3099999999999996</v>
      </c>
      <c r="K7015">
        <v>4.92</v>
      </c>
      <c r="L7015">
        <v>87</v>
      </c>
      <c r="M7015" t="str">
        <f t="shared" si="329"/>
        <v/>
      </c>
      <c r="N7015" s="12" t="str">
        <f t="shared" si="330"/>
        <v/>
      </c>
      <c r="O7015" t="str">
        <f t="shared" si="331"/>
        <v/>
      </c>
    </row>
    <row r="7016" spans="1:15" x14ac:dyDescent="0.25">
      <c r="A7016">
        <v>1972</v>
      </c>
      <c r="B7016">
        <v>2</v>
      </c>
      <c r="C7016" s="2">
        <v>8.3333333333333329E-2</v>
      </c>
      <c r="D7016">
        <v>2</v>
      </c>
      <c r="E7016">
        <v>3</v>
      </c>
      <c r="F7016" t="s">
        <v>4881</v>
      </c>
      <c r="G7016" t="s">
        <v>6285</v>
      </c>
      <c r="H7016">
        <v>0</v>
      </c>
      <c r="I7016">
        <v>3</v>
      </c>
      <c r="J7016">
        <v>4.92</v>
      </c>
      <c r="K7016">
        <v>5.6</v>
      </c>
      <c r="L7016">
        <v>88.5</v>
      </c>
      <c r="M7016" t="str">
        <f t="shared" si="329"/>
        <v/>
      </c>
      <c r="N7016" s="12" t="str">
        <f t="shared" si="330"/>
        <v/>
      </c>
      <c r="O7016" t="str">
        <f t="shared" si="331"/>
        <v/>
      </c>
    </row>
    <row r="7017" spans="1:15" x14ac:dyDescent="0.25">
      <c r="A7017">
        <v>1972</v>
      </c>
      <c r="B7017">
        <v>2</v>
      </c>
      <c r="C7017" s="2">
        <v>5.5555555555555552E-2</v>
      </c>
      <c r="D7017">
        <v>1</v>
      </c>
      <c r="E7017">
        <v>7</v>
      </c>
      <c r="F7017" t="s">
        <v>5106</v>
      </c>
      <c r="G7017" t="s">
        <v>6284</v>
      </c>
      <c r="H7017">
        <v>0</v>
      </c>
      <c r="I7017">
        <v>10</v>
      </c>
      <c r="J7017">
        <v>5.6</v>
      </c>
      <c r="K7017">
        <v>7</v>
      </c>
      <c r="L7017">
        <v>91.1</v>
      </c>
      <c r="M7017">
        <f t="shared" si="329"/>
        <v>2</v>
      </c>
      <c r="N7017" s="12">
        <f t="shared" si="330"/>
        <v>1.9907407407407408E-2</v>
      </c>
      <c r="O7017">
        <f t="shared" si="331"/>
        <v>10</v>
      </c>
    </row>
    <row r="7018" spans="1:15" x14ac:dyDescent="0.25">
      <c r="A7018">
        <v>1972</v>
      </c>
      <c r="B7018">
        <v>2</v>
      </c>
      <c r="C7018" s="2">
        <v>5.2083333333333336E-2</v>
      </c>
      <c r="G7018" t="s">
        <v>6283</v>
      </c>
      <c r="H7018">
        <v>0</v>
      </c>
      <c r="I7018">
        <v>10</v>
      </c>
      <c r="J7018">
        <v>0</v>
      </c>
      <c r="K7018">
        <v>1.07</v>
      </c>
      <c r="L7018">
        <v>89.3</v>
      </c>
      <c r="M7018" t="str">
        <f t="shared" si="329"/>
        <v/>
      </c>
      <c r="N7018" s="12" t="str">
        <f t="shared" si="330"/>
        <v/>
      </c>
      <c r="O7018" t="str">
        <f t="shared" si="331"/>
        <v/>
      </c>
    </row>
    <row r="7019" spans="1:15" x14ac:dyDescent="0.25">
      <c r="A7019">
        <v>1972</v>
      </c>
      <c r="B7019">
        <v>2</v>
      </c>
      <c r="C7019" s="2">
        <v>4.8611111111111112E-2</v>
      </c>
      <c r="D7019">
        <v>1</v>
      </c>
      <c r="E7019">
        <v>10</v>
      </c>
      <c r="F7019" t="s">
        <v>4843</v>
      </c>
      <c r="G7019" t="s">
        <v>6282</v>
      </c>
      <c r="H7019">
        <v>0</v>
      </c>
      <c r="I7019">
        <v>10</v>
      </c>
      <c r="J7019">
        <v>1.07</v>
      </c>
      <c r="K7019">
        <v>1.2</v>
      </c>
      <c r="L7019">
        <v>89</v>
      </c>
      <c r="M7019" t="str">
        <f t="shared" si="329"/>
        <v/>
      </c>
      <c r="N7019" s="12" t="str">
        <f t="shared" si="330"/>
        <v/>
      </c>
      <c r="O7019" t="str">
        <f t="shared" si="331"/>
        <v/>
      </c>
    </row>
    <row r="7020" spans="1:15" x14ac:dyDescent="0.25">
      <c r="A7020">
        <v>1972</v>
      </c>
      <c r="B7020">
        <v>2</v>
      </c>
      <c r="C7020" s="2">
        <v>3.6111111111111115E-2</v>
      </c>
      <c r="D7020">
        <v>2</v>
      </c>
      <c r="E7020">
        <v>5</v>
      </c>
      <c r="F7020" t="s">
        <v>4885</v>
      </c>
      <c r="G7020" t="s">
        <v>6281</v>
      </c>
      <c r="H7020">
        <v>0</v>
      </c>
      <c r="I7020">
        <v>10</v>
      </c>
      <c r="J7020">
        <v>1.2</v>
      </c>
      <c r="K7020">
        <v>2.13</v>
      </c>
      <c r="L7020">
        <v>87.2</v>
      </c>
      <c r="M7020" t="str">
        <f t="shared" si="329"/>
        <v/>
      </c>
      <c r="N7020" s="12" t="str">
        <f t="shared" si="330"/>
        <v/>
      </c>
      <c r="O7020" t="str">
        <f t="shared" si="331"/>
        <v/>
      </c>
    </row>
    <row r="7021" spans="1:15" x14ac:dyDescent="0.25">
      <c r="A7021">
        <v>1972</v>
      </c>
      <c r="B7021">
        <v>2</v>
      </c>
      <c r="C7021" s="2">
        <v>1.9444444444444445E-2</v>
      </c>
      <c r="D7021">
        <v>1</v>
      </c>
      <c r="E7021">
        <v>10</v>
      </c>
      <c r="F7021" t="s">
        <v>4822</v>
      </c>
      <c r="H7021">
        <v>0</v>
      </c>
      <c r="I7021">
        <v>10</v>
      </c>
      <c r="J7021">
        <v>2.13</v>
      </c>
      <c r="K7021">
        <v>2.86</v>
      </c>
      <c r="L7021">
        <v>85.6</v>
      </c>
      <c r="M7021" t="str">
        <f t="shared" si="329"/>
        <v/>
      </c>
      <c r="N7021" s="12" t="str">
        <f t="shared" si="330"/>
        <v/>
      </c>
      <c r="O7021" t="str">
        <f t="shared" si="331"/>
        <v/>
      </c>
    </row>
    <row r="7022" spans="1:15" x14ac:dyDescent="0.25">
      <c r="A7022">
        <v>1972</v>
      </c>
      <c r="B7022">
        <v>2</v>
      </c>
      <c r="C7022" s="2">
        <v>1.5277777777777777E-2</v>
      </c>
      <c r="D7022">
        <v>1</v>
      </c>
      <c r="E7022">
        <v>5</v>
      </c>
      <c r="F7022" t="s">
        <v>3420</v>
      </c>
      <c r="G7022" t="s">
        <v>6280</v>
      </c>
      <c r="H7022">
        <v>0</v>
      </c>
      <c r="I7022">
        <v>10</v>
      </c>
      <c r="J7022">
        <v>2.86</v>
      </c>
      <c r="K7022">
        <v>3.97</v>
      </c>
      <c r="L7022">
        <v>82.8</v>
      </c>
      <c r="M7022" t="str">
        <f t="shared" si="329"/>
        <v/>
      </c>
      <c r="N7022" s="12" t="str">
        <f t="shared" si="330"/>
        <v/>
      </c>
      <c r="O7022" t="str">
        <f t="shared" si="331"/>
        <v/>
      </c>
    </row>
    <row r="7023" spans="1:15" x14ac:dyDescent="0.25">
      <c r="A7023">
        <v>1972</v>
      </c>
      <c r="B7023">
        <v>2</v>
      </c>
      <c r="C7023" s="2">
        <v>9.7222222222222224E-3</v>
      </c>
      <c r="D7023">
        <v>1</v>
      </c>
      <c r="E7023">
        <v>10</v>
      </c>
      <c r="F7023" t="s">
        <v>5583</v>
      </c>
      <c r="G7023" t="s">
        <v>6179</v>
      </c>
      <c r="H7023">
        <v>0</v>
      </c>
      <c r="I7023">
        <v>10</v>
      </c>
      <c r="J7023">
        <v>3.97</v>
      </c>
      <c r="K7023">
        <v>3.43</v>
      </c>
      <c r="L7023">
        <v>84.2</v>
      </c>
      <c r="M7023" t="str">
        <f t="shared" si="329"/>
        <v/>
      </c>
      <c r="N7023" s="12" t="str">
        <f t="shared" si="330"/>
        <v/>
      </c>
      <c r="O7023" t="str">
        <f t="shared" si="331"/>
        <v/>
      </c>
    </row>
    <row r="7024" spans="1:15" x14ac:dyDescent="0.25">
      <c r="A7024">
        <v>1972</v>
      </c>
      <c r="B7024">
        <v>2</v>
      </c>
      <c r="C7024" s="2">
        <v>5.5555555555555558E-3</v>
      </c>
      <c r="D7024">
        <v>2</v>
      </c>
      <c r="E7024">
        <v>10</v>
      </c>
      <c r="F7024" t="s">
        <v>5583</v>
      </c>
      <c r="G7024" t="s">
        <v>6279</v>
      </c>
      <c r="H7024">
        <v>3</v>
      </c>
      <c r="I7024">
        <v>10</v>
      </c>
      <c r="J7024">
        <v>3.43</v>
      </c>
      <c r="K7024">
        <v>3</v>
      </c>
      <c r="L7024">
        <v>85.3</v>
      </c>
      <c r="M7024">
        <f t="shared" si="329"/>
        <v>2</v>
      </c>
      <c r="N7024" s="12">
        <f t="shared" si="330"/>
        <v>2.074074074074074E-2</v>
      </c>
      <c r="O7024">
        <f t="shared" si="331"/>
        <v>7</v>
      </c>
    </row>
    <row r="7025" spans="1:15" x14ac:dyDescent="0.25">
      <c r="A7025">
        <v>1972</v>
      </c>
      <c r="B7025">
        <v>2</v>
      </c>
      <c r="C7025" s="2">
        <v>2.7777777777777779E-3</v>
      </c>
      <c r="G7025" t="s">
        <v>6278</v>
      </c>
      <c r="H7025">
        <v>3</v>
      </c>
      <c r="I7025">
        <v>10</v>
      </c>
      <c r="J7025">
        <v>0</v>
      </c>
      <c r="K7025">
        <v>0.41</v>
      </c>
      <c r="L7025">
        <v>85.3</v>
      </c>
      <c r="M7025" t="str">
        <f t="shared" si="329"/>
        <v/>
      </c>
      <c r="N7025" s="12" t="str">
        <f t="shared" si="330"/>
        <v/>
      </c>
      <c r="O7025" t="str">
        <f t="shared" si="331"/>
        <v/>
      </c>
    </row>
    <row r="7026" spans="1:15" x14ac:dyDescent="0.25">
      <c r="A7026">
        <v>1972</v>
      </c>
      <c r="G7026" t="s">
        <v>363</v>
      </c>
      <c r="H7026">
        <v>3</v>
      </c>
      <c r="I7026">
        <v>10</v>
      </c>
      <c r="J7026">
        <v>0.41</v>
      </c>
      <c r="K7026">
        <v>0</v>
      </c>
      <c r="M7026" t="str">
        <f t="shared" si="329"/>
        <v/>
      </c>
      <c r="N7026" s="12" t="str">
        <f t="shared" si="330"/>
        <v/>
      </c>
      <c r="O7026" t="str">
        <f t="shared" si="331"/>
        <v/>
      </c>
    </row>
    <row r="7027" spans="1:15" x14ac:dyDescent="0.25">
      <c r="A7027">
        <v>1972</v>
      </c>
      <c r="B7027">
        <v>3</v>
      </c>
      <c r="C7027" s="2">
        <v>0.625</v>
      </c>
      <c r="G7027" t="s">
        <v>6277</v>
      </c>
      <c r="H7027">
        <v>3</v>
      </c>
      <c r="I7027">
        <v>10</v>
      </c>
      <c r="J7027">
        <v>0</v>
      </c>
      <c r="K7027">
        <v>0.87</v>
      </c>
      <c r="L7027">
        <v>87.3</v>
      </c>
      <c r="M7027" t="str">
        <f t="shared" si="329"/>
        <v/>
      </c>
      <c r="N7027" s="12" t="str">
        <f t="shared" si="330"/>
        <v/>
      </c>
      <c r="O7027" t="str">
        <f t="shared" si="331"/>
        <v/>
      </c>
    </row>
    <row r="7028" spans="1:15" x14ac:dyDescent="0.25">
      <c r="A7028">
        <v>1972</v>
      </c>
      <c r="B7028">
        <v>3</v>
      </c>
      <c r="C7028" s="2">
        <v>0.60069444444444442</v>
      </c>
      <c r="D7028">
        <v>1</v>
      </c>
      <c r="E7028">
        <v>10</v>
      </c>
      <c r="F7028" t="s">
        <v>3339</v>
      </c>
      <c r="G7028" t="s">
        <v>6271</v>
      </c>
      <c r="H7028">
        <v>3</v>
      </c>
      <c r="I7028">
        <v>10</v>
      </c>
      <c r="J7028">
        <v>0.87</v>
      </c>
      <c r="K7028">
        <v>0.73</v>
      </c>
      <c r="L7028">
        <v>87.1</v>
      </c>
      <c r="M7028" t="str">
        <f t="shared" si="329"/>
        <v/>
      </c>
      <c r="N7028" s="12" t="str">
        <f t="shared" si="330"/>
        <v/>
      </c>
      <c r="O7028" t="str">
        <f t="shared" si="331"/>
        <v/>
      </c>
    </row>
    <row r="7029" spans="1:15" x14ac:dyDescent="0.25">
      <c r="A7029">
        <v>1972</v>
      </c>
      <c r="B7029">
        <v>3</v>
      </c>
      <c r="C7029" s="2">
        <v>0.57638888888888895</v>
      </c>
      <c r="D7029">
        <v>2</v>
      </c>
      <c r="E7029">
        <v>7</v>
      </c>
      <c r="F7029" t="s">
        <v>3735</v>
      </c>
      <c r="G7029" t="s">
        <v>6250</v>
      </c>
      <c r="H7029">
        <v>3</v>
      </c>
      <c r="I7029">
        <v>10</v>
      </c>
      <c r="J7029">
        <v>0.73</v>
      </c>
      <c r="K7029">
        <v>0.56000000000000005</v>
      </c>
      <c r="L7029">
        <v>86.8</v>
      </c>
      <c r="M7029" t="str">
        <f t="shared" si="329"/>
        <v/>
      </c>
      <c r="N7029" s="12" t="str">
        <f t="shared" si="330"/>
        <v/>
      </c>
      <c r="O7029" t="str">
        <f t="shared" si="331"/>
        <v/>
      </c>
    </row>
    <row r="7030" spans="1:15" x14ac:dyDescent="0.25">
      <c r="A7030">
        <v>1972</v>
      </c>
      <c r="B7030">
        <v>3</v>
      </c>
      <c r="C7030" s="2">
        <v>0.55208333333333337</v>
      </c>
      <c r="D7030">
        <v>3</v>
      </c>
      <c r="E7030">
        <v>3</v>
      </c>
      <c r="F7030" t="s">
        <v>3419</v>
      </c>
      <c r="G7030" t="s">
        <v>6276</v>
      </c>
      <c r="H7030">
        <v>3</v>
      </c>
      <c r="I7030">
        <v>10</v>
      </c>
      <c r="J7030">
        <v>0.56000000000000005</v>
      </c>
      <c r="K7030">
        <v>2.13</v>
      </c>
      <c r="L7030">
        <v>90.2</v>
      </c>
      <c r="M7030" t="str">
        <f t="shared" si="329"/>
        <v/>
      </c>
      <c r="N7030" s="12" t="str">
        <f t="shared" si="330"/>
        <v/>
      </c>
      <c r="O7030" t="str">
        <f t="shared" si="331"/>
        <v/>
      </c>
    </row>
    <row r="7031" spans="1:15" x14ac:dyDescent="0.25">
      <c r="A7031">
        <v>1972</v>
      </c>
      <c r="B7031">
        <v>3</v>
      </c>
      <c r="C7031" s="2">
        <v>0.52777777777777779</v>
      </c>
      <c r="D7031">
        <v>1</v>
      </c>
      <c r="E7031">
        <v>10</v>
      </c>
      <c r="F7031" t="s">
        <v>3644</v>
      </c>
      <c r="G7031" t="s">
        <v>6247</v>
      </c>
      <c r="H7031">
        <v>3</v>
      </c>
      <c r="I7031">
        <v>10</v>
      </c>
      <c r="J7031">
        <v>2.13</v>
      </c>
      <c r="K7031">
        <v>2.5299999999999998</v>
      </c>
      <c r="L7031">
        <v>91.1</v>
      </c>
      <c r="M7031" t="str">
        <f t="shared" si="329"/>
        <v/>
      </c>
      <c r="N7031" s="12" t="str">
        <f t="shared" si="330"/>
        <v/>
      </c>
      <c r="O7031" t="str">
        <f t="shared" si="331"/>
        <v/>
      </c>
    </row>
    <row r="7032" spans="1:15" x14ac:dyDescent="0.25">
      <c r="A7032">
        <v>1972</v>
      </c>
      <c r="B7032">
        <v>3</v>
      </c>
      <c r="C7032" s="2">
        <v>0.50347222222222221</v>
      </c>
      <c r="D7032">
        <v>2</v>
      </c>
      <c r="E7032">
        <v>3</v>
      </c>
      <c r="F7032" t="s">
        <v>5077</v>
      </c>
      <c r="G7032" t="s">
        <v>6275</v>
      </c>
      <c r="H7032">
        <v>3</v>
      </c>
      <c r="I7032">
        <v>10</v>
      </c>
      <c r="J7032">
        <v>2.5299999999999998</v>
      </c>
      <c r="K7032">
        <v>4.1100000000000003</v>
      </c>
      <c r="L7032">
        <v>93.7</v>
      </c>
      <c r="M7032" t="str">
        <f t="shared" si="329"/>
        <v/>
      </c>
      <c r="N7032" s="12" t="str">
        <f t="shared" si="330"/>
        <v/>
      </c>
      <c r="O7032" t="str">
        <f t="shared" si="331"/>
        <v/>
      </c>
    </row>
    <row r="7033" spans="1:15" x14ac:dyDescent="0.25">
      <c r="A7033">
        <v>1972</v>
      </c>
      <c r="B7033">
        <v>3</v>
      </c>
      <c r="C7033" s="2">
        <v>0.47916666666666669</v>
      </c>
      <c r="D7033">
        <v>1</v>
      </c>
      <c r="E7033">
        <v>10</v>
      </c>
      <c r="F7033" t="s">
        <v>4800</v>
      </c>
      <c r="G7033" t="s">
        <v>6274</v>
      </c>
      <c r="H7033">
        <v>3</v>
      </c>
      <c r="I7033">
        <v>10</v>
      </c>
      <c r="J7033">
        <v>4.1100000000000003</v>
      </c>
      <c r="K7033">
        <v>5.83</v>
      </c>
      <c r="L7033">
        <v>95.8</v>
      </c>
      <c r="M7033" t="str">
        <f t="shared" si="329"/>
        <v/>
      </c>
      <c r="N7033" s="12" t="str">
        <f t="shared" si="330"/>
        <v/>
      </c>
      <c r="O7033" t="str">
        <f t="shared" si="331"/>
        <v/>
      </c>
    </row>
    <row r="7034" spans="1:15" x14ac:dyDescent="0.25">
      <c r="A7034">
        <v>1972</v>
      </c>
      <c r="B7034">
        <v>3</v>
      </c>
      <c r="C7034" s="2">
        <v>0.4548611111111111</v>
      </c>
      <c r="D7034">
        <v>1</v>
      </c>
      <c r="E7034">
        <v>6</v>
      </c>
      <c r="F7034" t="s">
        <v>4795</v>
      </c>
      <c r="G7034" t="s">
        <v>6271</v>
      </c>
      <c r="H7034">
        <v>3</v>
      </c>
      <c r="I7034">
        <v>10</v>
      </c>
      <c r="J7034">
        <v>5.83</v>
      </c>
      <c r="K7034">
        <v>5.53</v>
      </c>
      <c r="L7034">
        <v>95.6</v>
      </c>
      <c r="M7034" t="str">
        <f t="shared" si="329"/>
        <v/>
      </c>
      <c r="N7034" s="12" t="str">
        <f t="shared" si="330"/>
        <v/>
      </c>
      <c r="O7034" t="str">
        <f t="shared" si="331"/>
        <v/>
      </c>
    </row>
    <row r="7035" spans="1:15" x14ac:dyDescent="0.25">
      <c r="A7035">
        <v>1972</v>
      </c>
      <c r="B7035">
        <v>3</v>
      </c>
      <c r="C7035" s="2">
        <v>0.43055555555555558</v>
      </c>
      <c r="D7035">
        <v>2</v>
      </c>
      <c r="E7035">
        <v>3</v>
      </c>
      <c r="F7035" t="s">
        <v>5082</v>
      </c>
      <c r="G7035" t="s">
        <v>6273</v>
      </c>
      <c r="H7035">
        <v>3</v>
      </c>
      <c r="I7035">
        <v>17</v>
      </c>
      <c r="J7035">
        <v>5.53</v>
      </c>
      <c r="K7035">
        <v>7</v>
      </c>
      <c r="L7035">
        <v>97.1</v>
      </c>
      <c r="M7035">
        <f t="shared" si="329"/>
        <v>3</v>
      </c>
      <c r="N7035" s="12">
        <f t="shared" si="330"/>
        <v>2.4074074074074074E-2</v>
      </c>
      <c r="O7035">
        <f t="shared" si="331"/>
        <v>14</v>
      </c>
    </row>
    <row r="7036" spans="1:15" x14ac:dyDescent="0.25">
      <c r="A7036">
        <v>1972</v>
      </c>
      <c r="B7036">
        <v>3</v>
      </c>
      <c r="C7036" s="2">
        <v>0.40486111111111112</v>
      </c>
      <c r="G7036" t="s">
        <v>305</v>
      </c>
      <c r="H7036">
        <v>3</v>
      </c>
      <c r="I7036">
        <v>17</v>
      </c>
      <c r="J7036">
        <v>0</v>
      </c>
      <c r="K7036">
        <v>1.4</v>
      </c>
      <c r="L7036">
        <v>95.9</v>
      </c>
      <c r="M7036" t="str">
        <f t="shared" si="329"/>
        <v/>
      </c>
      <c r="N7036" s="12" t="str">
        <f t="shared" si="330"/>
        <v/>
      </c>
      <c r="O7036" t="str">
        <f t="shared" si="331"/>
        <v/>
      </c>
    </row>
    <row r="7037" spans="1:15" x14ac:dyDescent="0.25">
      <c r="A7037">
        <v>1972</v>
      </c>
      <c r="B7037">
        <v>3</v>
      </c>
      <c r="C7037" s="2">
        <v>0.3923611111111111</v>
      </c>
      <c r="D7037">
        <v>1</v>
      </c>
      <c r="E7037">
        <v>10</v>
      </c>
      <c r="F7037" t="s">
        <v>4885</v>
      </c>
      <c r="G7037" t="s">
        <v>6163</v>
      </c>
      <c r="H7037">
        <v>3</v>
      </c>
      <c r="I7037">
        <v>17</v>
      </c>
      <c r="J7037">
        <v>1.4</v>
      </c>
      <c r="K7037">
        <v>1.26</v>
      </c>
      <c r="L7037">
        <v>96.1</v>
      </c>
      <c r="M7037" t="str">
        <f t="shared" si="329"/>
        <v/>
      </c>
      <c r="N7037" s="12" t="str">
        <f t="shared" si="330"/>
        <v/>
      </c>
      <c r="O7037" t="str">
        <f t="shared" si="331"/>
        <v/>
      </c>
    </row>
    <row r="7038" spans="1:15" x14ac:dyDescent="0.25">
      <c r="A7038">
        <v>1972</v>
      </c>
      <c r="B7038">
        <v>3</v>
      </c>
      <c r="C7038" s="2">
        <v>0.37152777777777773</v>
      </c>
      <c r="D7038">
        <v>2</v>
      </c>
      <c r="E7038">
        <v>7</v>
      </c>
      <c r="F7038" t="s">
        <v>4846</v>
      </c>
      <c r="G7038" t="s">
        <v>6062</v>
      </c>
      <c r="H7038">
        <v>3</v>
      </c>
      <c r="I7038">
        <v>17</v>
      </c>
      <c r="J7038">
        <v>1.26</v>
      </c>
      <c r="K7038">
        <v>0.83</v>
      </c>
      <c r="L7038">
        <v>96.6</v>
      </c>
      <c r="M7038" t="str">
        <f t="shared" si="329"/>
        <v/>
      </c>
      <c r="N7038" s="12" t="str">
        <f t="shared" si="330"/>
        <v/>
      </c>
      <c r="O7038" t="str">
        <f t="shared" si="331"/>
        <v/>
      </c>
    </row>
    <row r="7039" spans="1:15" x14ac:dyDescent="0.25">
      <c r="A7039">
        <v>1972</v>
      </c>
      <c r="B7039">
        <v>3</v>
      </c>
      <c r="C7039" s="2">
        <v>0.35069444444444442</v>
      </c>
      <c r="D7039">
        <v>3</v>
      </c>
      <c r="E7039">
        <v>5</v>
      </c>
      <c r="F7039" t="s">
        <v>4832</v>
      </c>
      <c r="G7039" t="s">
        <v>6179</v>
      </c>
      <c r="H7039">
        <v>3</v>
      </c>
      <c r="I7039">
        <v>17</v>
      </c>
      <c r="J7039">
        <v>0.83</v>
      </c>
      <c r="K7039">
        <v>-0.59</v>
      </c>
      <c r="L7039">
        <v>97.8</v>
      </c>
      <c r="M7039" t="str">
        <f t="shared" si="329"/>
        <v/>
      </c>
      <c r="N7039" s="12" t="str">
        <f t="shared" si="330"/>
        <v/>
      </c>
      <c r="O7039" t="str">
        <f t="shared" si="331"/>
        <v/>
      </c>
    </row>
    <row r="7040" spans="1:15" x14ac:dyDescent="0.25">
      <c r="A7040">
        <v>1972</v>
      </c>
      <c r="B7040">
        <v>3</v>
      </c>
      <c r="C7040" s="2">
        <v>0.3298611111111111</v>
      </c>
      <c r="D7040">
        <v>4</v>
      </c>
      <c r="E7040">
        <v>5</v>
      </c>
      <c r="F7040" t="s">
        <v>4832</v>
      </c>
      <c r="G7040" t="s">
        <v>6272</v>
      </c>
      <c r="H7040">
        <v>3</v>
      </c>
      <c r="I7040">
        <v>17</v>
      </c>
      <c r="J7040">
        <v>-0.59</v>
      </c>
      <c r="K7040">
        <v>-0.67</v>
      </c>
      <c r="L7040">
        <v>97.9</v>
      </c>
      <c r="M7040" t="str">
        <f t="shared" si="329"/>
        <v/>
      </c>
      <c r="N7040" s="12" t="str">
        <f t="shared" si="330"/>
        <v/>
      </c>
      <c r="O7040" t="str">
        <f t="shared" si="331"/>
        <v/>
      </c>
    </row>
    <row r="7041" spans="1:15" x14ac:dyDescent="0.25">
      <c r="A7041">
        <v>1972</v>
      </c>
      <c r="B7041">
        <v>3</v>
      </c>
      <c r="C7041" s="2">
        <v>0.30833333333333335</v>
      </c>
      <c r="D7041">
        <v>1</v>
      </c>
      <c r="E7041">
        <v>10</v>
      </c>
      <c r="F7041" t="s">
        <v>5618</v>
      </c>
      <c r="G7041" t="s">
        <v>6271</v>
      </c>
      <c r="H7041">
        <v>3</v>
      </c>
      <c r="I7041">
        <v>17</v>
      </c>
      <c r="J7041">
        <v>0.67</v>
      </c>
      <c r="K7041">
        <v>0.54</v>
      </c>
      <c r="L7041">
        <v>97.9</v>
      </c>
      <c r="M7041" t="str">
        <f t="shared" si="329"/>
        <v/>
      </c>
      <c r="N7041" s="12" t="str">
        <f t="shared" si="330"/>
        <v/>
      </c>
      <c r="O7041" t="str">
        <f t="shared" si="331"/>
        <v/>
      </c>
    </row>
    <row r="7042" spans="1:15" x14ac:dyDescent="0.25">
      <c r="A7042">
        <v>1972</v>
      </c>
      <c r="B7042">
        <v>3</v>
      </c>
      <c r="C7042" s="2">
        <v>0.28958333333333336</v>
      </c>
      <c r="D7042">
        <v>2</v>
      </c>
      <c r="E7042">
        <v>7</v>
      </c>
      <c r="F7042" t="s">
        <v>3339</v>
      </c>
      <c r="G7042" t="s">
        <v>6250</v>
      </c>
      <c r="H7042">
        <v>3</v>
      </c>
      <c r="I7042">
        <v>17</v>
      </c>
      <c r="J7042">
        <v>0.54</v>
      </c>
      <c r="K7042">
        <v>0.37</v>
      </c>
      <c r="L7042">
        <v>97.9</v>
      </c>
      <c r="M7042" t="str">
        <f t="shared" si="329"/>
        <v/>
      </c>
      <c r="N7042" s="12" t="str">
        <f t="shared" si="330"/>
        <v/>
      </c>
      <c r="O7042" t="str">
        <f t="shared" si="331"/>
        <v/>
      </c>
    </row>
    <row r="7043" spans="1:15" x14ac:dyDescent="0.25">
      <c r="A7043">
        <v>1972</v>
      </c>
      <c r="B7043">
        <v>3</v>
      </c>
      <c r="C7043" s="2">
        <v>0.27083333333333331</v>
      </c>
      <c r="D7043">
        <v>3</v>
      </c>
      <c r="E7043">
        <v>3</v>
      </c>
      <c r="F7043" t="s">
        <v>3297</v>
      </c>
      <c r="G7043" t="s">
        <v>6270</v>
      </c>
      <c r="H7043">
        <v>3</v>
      </c>
      <c r="I7043">
        <v>17</v>
      </c>
      <c r="J7043">
        <v>0.37</v>
      </c>
      <c r="K7043">
        <v>1.6</v>
      </c>
      <c r="L7043">
        <v>98.6</v>
      </c>
      <c r="M7043" t="str">
        <f t="shared" si="329"/>
        <v/>
      </c>
      <c r="N7043" s="12" t="str">
        <f t="shared" si="330"/>
        <v/>
      </c>
      <c r="O7043" t="str">
        <f t="shared" si="331"/>
        <v/>
      </c>
    </row>
    <row r="7044" spans="1:15" x14ac:dyDescent="0.25">
      <c r="A7044">
        <v>1972</v>
      </c>
      <c r="B7044">
        <v>3</v>
      </c>
      <c r="C7044" s="2">
        <v>0.25208333333333333</v>
      </c>
      <c r="D7044">
        <v>1</v>
      </c>
      <c r="E7044">
        <v>10</v>
      </c>
      <c r="F7044" t="s">
        <v>3301</v>
      </c>
      <c r="G7044" t="s">
        <v>6269</v>
      </c>
      <c r="H7044">
        <v>3</v>
      </c>
      <c r="I7044">
        <v>17</v>
      </c>
      <c r="J7044">
        <v>1.6</v>
      </c>
      <c r="K7044">
        <v>0.38</v>
      </c>
      <c r="L7044">
        <v>98.1</v>
      </c>
      <c r="M7044" t="str">
        <f t="shared" ref="M7044:M7107" si="332">IF(AND(H7044=H7043,I7044=I7043),"",$B7044)</f>
        <v/>
      </c>
      <c r="N7044" s="12" t="str">
        <f t="shared" ref="N7044:N7107" si="333">IF(NOT(ISNUMBER(M7044)),"",
IF(AND($C7044=0.625,$B7044=1),TIME(0,0,0),
(($C$3-C7044)+0.625*(B7044-1))/60))</f>
        <v/>
      </c>
      <c r="O7044" t="str">
        <f t="shared" ref="O7044:O7107" si="334">IF(N7044&lt;&gt;"",ABS(H7044-I7044),"")</f>
        <v/>
      </c>
    </row>
    <row r="7045" spans="1:15" x14ac:dyDescent="0.25">
      <c r="A7045">
        <v>1972</v>
      </c>
      <c r="B7045">
        <v>3</v>
      </c>
      <c r="C7045" s="2">
        <v>0.23333333333333331</v>
      </c>
      <c r="D7045">
        <v>2</v>
      </c>
      <c r="E7045">
        <v>15</v>
      </c>
      <c r="F7045" t="s">
        <v>3320</v>
      </c>
      <c r="H7045">
        <v>3</v>
      </c>
      <c r="I7045">
        <v>17</v>
      </c>
      <c r="J7045">
        <v>0.38</v>
      </c>
      <c r="K7045">
        <v>-0.3</v>
      </c>
      <c r="L7045">
        <v>97.7</v>
      </c>
      <c r="M7045" t="str">
        <f t="shared" si="332"/>
        <v/>
      </c>
      <c r="N7045" s="12" t="str">
        <f t="shared" si="333"/>
        <v/>
      </c>
      <c r="O7045" t="str">
        <f t="shared" si="334"/>
        <v/>
      </c>
    </row>
    <row r="7046" spans="1:15" x14ac:dyDescent="0.25">
      <c r="A7046">
        <v>1972</v>
      </c>
      <c r="B7046">
        <v>3</v>
      </c>
      <c r="C7046" s="2">
        <v>0.21458333333333335</v>
      </c>
      <c r="D7046">
        <v>2</v>
      </c>
      <c r="E7046">
        <v>20</v>
      </c>
      <c r="F7046" t="s">
        <v>3389</v>
      </c>
      <c r="G7046" t="s">
        <v>5930</v>
      </c>
      <c r="H7046">
        <v>3</v>
      </c>
      <c r="I7046">
        <v>17</v>
      </c>
      <c r="J7046">
        <v>-0.3</v>
      </c>
      <c r="K7046">
        <v>-0.56000000000000005</v>
      </c>
      <c r="L7046">
        <v>97.6</v>
      </c>
      <c r="M7046" t="str">
        <f t="shared" si="332"/>
        <v/>
      </c>
      <c r="N7046" s="12" t="str">
        <f t="shared" si="333"/>
        <v/>
      </c>
      <c r="O7046" t="str">
        <f t="shared" si="334"/>
        <v/>
      </c>
    </row>
    <row r="7047" spans="1:15" x14ac:dyDescent="0.25">
      <c r="A7047">
        <v>1972</v>
      </c>
      <c r="B7047">
        <v>3</v>
      </c>
      <c r="C7047" s="2">
        <v>0.19583333333333333</v>
      </c>
      <c r="D7047">
        <v>3</v>
      </c>
      <c r="E7047">
        <v>17</v>
      </c>
      <c r="F7047" t="s">
        <v>3297</v>
      </c>
      <c r="G7047" t="s">
        <v>6264</v>
      </c>
      <c r="H7047">
        <v>3</v>
      </c>
      <c r="I7047">
        <v>17</v>
      </c>
      <c r="J7047">
        <v>-0.56000000000000005</v>
      </c>
      <c r="K7047">
        <v>-1.18</v>
      </c>
      <c r="L7047">
        <v>97.2</v>
      </c>
      <c r="M7047" t="str">
        <f t="shared" si="332"/>
        <v/>
      </c>
      <c r="N7047" s="12" t="str">
        <f t="shared" si="333"/>
        <v/>
      </c>
      <c r="O7047" t="str">
        <f t="shared" si="334"/>
        <v/>
      </c>
    </row>
    <row r="7048" spans="1:15" x14ac:dyDescent="0.25">
      <c r="A7048">
        <v>1972</v>
      </c>
      <c r="B7048">
        <v>3</v>
      </c>
      <c r="C7048" s="2">
        <v>0.17708333333333334</v>
      </c>
      <c r="D7048">
        <v>4</v>
      </c>
      <c r="E7048">
        <v>17</v>
      </c>
      <c r="F7048" t="s">
        <v>3297</v>
      </c>
      <c r="G7048" t="s">
        <v>6268</v>
      </c>
      <c r="H7048">
        <v>3</v>
      </c>
      <c r="I7048">
        <v>17</v>
      </c>
      <c r="J7048">
        <v>-1.18</v>
      </c>
      <c r="K7048">
        <v>-1.73</v>
      </c>
      <c r="L7048">
        <v>96.9</v>
      </c>
      <c r="M7048" t="str">
        <f t="shared" si="332"/>
        <v/>
      </c>
      <c r="N7048" s="12" t="str">
        <f t="shared" si="333"/>
        <v/>
      </c>
      <c r="O7048" t="str">
        <f t="shared" si="334"/>
        <v/>
      </c>
    </row>
    <row r="7049" spans="1:15" x14ac:dyDescent="0.25">
      <c r="A7049">
        <v>1972</v>
      </c>
      <c r="B7049">
        <v>3</v>
      </c>
      <c r="C7049" s="2">
        <v>0.15625</v>
      </c>
      <c r="D7049">
        <v>1</v>
      </c>
      <c r="E7049">
        <v>10</v>
      </c>
      <c r="F7049" t="s">
        <v>4832</v>
      </c>
      <c r="G7049" t="s">
        <v>6267</v>
      </c>
      <c r="H7049">
        <v>3</v>
      </c>
      <c r="I7049">
        <v>17</v>
      </c>
      <c r="J7049">
        <v>1.73</v>
      </c>
      <c r="K7049">
        <v>1.19</v>
      </c>
      <c r="L7049">
        <v>97.4</v>
      </c>
      <c r="M7049" t="str">
        <f t="shared" si="332"/>
        <v/>
      </c>
      <c r="N7049" s="12" t="str">
        <f t="shared" si="333"/>
        <v/>
      </c>
      <c r="O7049" t="str">
        <f t="shared" si="334"/>
        <v/>
      </c>
    </row>
    <row r="7050" spans="1:15" x14ac:dyDescent="0.25">
      <c r="A7050">
        <v>1972</v>
      </c>
      <c r="B7050">
        <v>3</v>
      </c>
      <c r="C7050" s="2">
        <v>0.12986111111111112</v>
      </c>
      <c r="D7050">
        <v>2</v>
      </c>
      <c r="E7050">
        <v>10</v>
      </c>
      <c r="F7050" t="s">
        <v>4832</v>
      </c>
      <c r="G7050" t="s">
        <v>6267</v>
      </c>
      <c r="H7050">
        <v>3</v>
      </c>
      <c r="I7050">
        <v>17</v>
      </c>
      <c r="J7050">
        <v>1.19</v>
      </c>
      <c r="K7050">
        <v>0.5</v>
      </c>
      <c r="L7050">
        <v>98.1</v>
      </c>
      <c r="M7050" t="str">
        <f t="shared" si="332"/>
        <v/>
      </c>
      <c r="N7050" s="12" t="str">
        <f t="shared" si="333"/>
        <v/>
      </c>
      <c r="O7050" t="str">
        <f t="shared" si="334"/>
        <v/>
      </c>
    </row>
    <row r="7051" spans="1:15" x14ac:dyDescent="0.25">
      <c r="A7051">
        <v>1972</v>
      </c>
      <c r="B7051">
        <v>3</v>
      </c>
      <c r="C7051" s="2">
        <v>0.10347222222222223</v>
      </c>
      <c r="D7051">
        <v>3</v>
      </c>
      <c r="E7051">
        <v>10</v>
      </c>
      <c r="F7051" t="s">
        <v>4832</v>
      </c>
      <c r="G7051" t="s">
        <v>6179</v>
      </c>
      <c r="H7051">
        <v>3</v>
      </c>
      <c r="I7051">
        <v>17</v>
      </c>
      <c r="J7051">
        <v>0.5</v>
      </c>
      <c r="K7051">
        <v>-0.59</v>
      </c>
      <c r="L7051">
        <v>98.8</v>
      </c>
      <c r="M7051" t="str">
        <f t="shared" si="332"/>
        <v/>
      </c>
      <c r="N7051" s="12" t="str">
        <f t="shared" si="333"/>
        <v/>
      </c>
      <c r="O7051" t="str">
        <f t="shared" si="334"/>
        <v/>
      </c>
    </row>
    <row r="7052" spans="1:15" x14ac:dyDescent="0.25">
      <c r="A7052">
        <v>1972</v>
      </c>
      <c r="B7052">
        <v>3</v>
      </c>
      <c r="C7052" s="2">
        <v>7.7083333333333337E-2</v>
      </c>
      <c r="D7052">
        <v>4</v>
      </c>
      <c r="E7052">
        <v>10</v>
      </c>
      <c r="F7052" t="s">
        <v>4832</v>
      </c>
      <c r="G7052" t="s">
        <v>6266</v>
      </c>
      <c r="H7052">
        <v>3</v>
      </c>
      <c r="I7052">
        <v>17</v>
      </c>
      <c r="J7052">
        <v>-0.59</v>
      </c>
      <c r="K7052">
        <v>-0.34</v>
      </c>
      <c r="L7052">
        <v>98.8</v>
      </c>
      <c r="M7052" t="str">
        <f t="shared" si="332"/>
        <v/>
      </c>
      <c r="N7052" s="12" t="str">
        <f t="shared" si="333"/>
        <v/>
      </c>
      <c r="O7052" t="str">
        <f t="shared" si="334"/>
        <v/>
      </c>
    </row>
    <row r="7053" spans="1:15" x14ac:dyDescent="0.25">
      <c r="A7053">
        <v>1972</v>
      </c>
      <c r="B7053">
        <v>3</v>
      </c>
      <c r="C7053" s="2">
        <v>4.8611111111111112E-2</v>
      </c>
      <c r="D7053">
        <v>1</v>
      </c>
      <c r="E7053">
        <v>10</v>
      </c>
      <c r="F7053" t="s">
        <v>3346</v>
      </c>
      <c r="G7053" t="s">
        <v>6265</v>
      </c>
      <c r="H7053">
        <v>3</v>
      </c>
      <c r="I7053">
        <v>17</v>
      </c>
      <c r="J7053">
        <v>0.34</v>
      </c>
      <c r="K7053">
        <v>7.0000000000000007E-2</v>
      </c>
      <c r="L7053">
        <v>98.7</v>
      </c>
      <c r="M7053" t="str">
        <f t="shared" si="332"/>
        <v/>
      </c>
      <c r="N7053" s="12" t="str">
        <f t="shared" si="333"/>
        <v/>
      </c>
      <c r="O7053" t="str">
        <f t="shared" si="334"/>
        <v/>
      </c>
    </row>
    <row r="7054" spans="1:15" x14ac:dyDescent="0.25">
      <c r="A7054">
        <v>1972</v>
      </c>
      <c r="B7054">
        <v>3</v>
      </c>
      <c r="C7054" s="2">
        <v>4.3055555555555562E-2</v>
      </c>
      <c r="D7054">
        <v>2</v>
      </c>
      <c r="E7054">
        <v>8</v>
      </c>
      <c r="F7054" t="s">
        <v>3387</v>
      </c>
      <c r="G7054" t="s">
        <v>6249</v>
      </c>
      <c r="H7054">
        <v>3</v>
      </c>
      <c r="I7054">
        <v>17</v>
      </c>
      <c r="J7054">
        <v>7.0000000000000007E-2</v>
      </c>
      <c r="K7054">
        <v>-0.36</v>
      </c>
      <c r="L7054">
        <v>98.6</v>
      </c>
      <c r="M7054" t="str">
        <f t="shared" si="332"/>
        <v/>
      </c>
      <c r="N7054" s="12" t="str">
        <f t="shared" si="333"/>
        <v/>
      </c>
      <c r="O7054" t="str">
        <f t="shared" si="334"/>
        <v/>
      </c>
    </row>
    <row r="7055" spans="1:15" x14ac:dyDescent="0.25">
      <c r="A7055">
        <v>1972</v>
      </c>
      <c r="B7055">
        <v>3</v>
      </c>
      <c r="C7055" s="2">
        <v>3.7499999999999999E-2</v>
      </c>
      <c r="D7055">
        <v>3</v>
      </c>
      <c r="E7055">
        <v>6</v>
      </c>
      <c r="F7055" t="s">
        <v>3412</v>
      </c>
      <c r="G7055" t="s">
        <v>6264</v>
      </c>
      <c r="H7055">
        <v>3</v>
      </c>
      <c r="I7055">
        <v>17</v>
      </c>
      <c r="J7055">
        <v>-0.36</v>
      </c>
      <c r="K7055">
        <v>-1.7</v>
      </c>
      <c r="L7055">
        <v>97.7</v>
      </c>
      <c r="M7055" t="str">
        <f t="shared" si="332"/>
        <v/>
      </c>
      <c r="N7055" s="12" t="str">
        <f t="shared" si="333"/>
        <v/>
      </c>
      <c r="O7055" t="str">
        <f t="shared" si="334"/>
        <v/>
      </c>
    </row>
    <row r="7056" spans="1:15" x14ac:dyDescent="0.25">
      <c r="A7056">
        <v>1972</v>
      </c>
      <c r="B7056">
        <v>3</v>
      </c>
      <c r="C7056" s="2">
        <v>3.1944444444444449E-2</v>
      </c>
      <c r="D7056">
        <v>4</v>
      </c>
      <c r="E7056">
        <v>6</v>
      </c>
      <c r="F7056" t="s">
        <v>3412</v>
      </c>
      <c r="G7056" t="s">
        <v>6263</v>
      </c>
      <c r="H7056">
        <v>3</v>
      </c>
      <c r="I7056">
        <v>17</v>
      </c>
      <c r="J7056">
        <v>-1.7</v>
      </c>
      <c r="K7056">
        <v>-0.81</v>
      </c>
      <c r="L7056">
        <v>98.4</v>
      </c>
      <c r="M7056" t="str">
        <f t="shared" si="332"/>
        <v/>
      </c>
      <c r="N7056" s="12" t="str">
        <f t="shared" si="333"/>
        <v/>
      </c>
      <c r="O7056" t="str">
        <f t="shared" si="334"/>
        <v/>
      </c>
    </row>
    <row r="7057" spans="1:15" x14ac:dyDescent="0.25">
      <c r="A7057">
        <v>1972</v>
      </c>
      <c r="B7057">
        <v>3</v>
      </c>
      <c r="C7057" s="2">
        <v>2.4999999999999998E-2</v>
      </c>
      <c r="D7057">
        <v>1</v>
      </c>
      <c r="E7057">
        <v>10</v>
      </c>
      <c r="F7057" t="s">
        <v>4900</v>
      </c>
      <c r="G7057" t="s">
        <v>6062</v>
      </c>
      <c r="H7057">
        <v>3</v>
      </c>
      <c r="I7057">
        <v>17</v>
      </c>
      <c r="J7057">
        <v>0.81</v>
      </c>
      <c r="K7057">
        <v>0.53</v>
      </c>
      <c r="L7057">
        <v>98.6</v>
      </c>
      <c r="M7057" t="str">
        <f t="shared" si="332"/>
        <v/>
      </c>
      <c r="N7057" s="12" t="str">
        <f t="shared" si="333"/>
        <v/>
      </c>
      <c r="O7057" t="str">
        <f t="shared" si="334"/>
        <v/>
      </c>
    </row>
    <row r="7058" spans="1:15" x14ac:dyDescent="0.25">
      <c r="A7058">
        <v>1972</v>
      </c>
      <c r="B7058">
        <v>3</v>
      </c>
      <c r="C7058" s="2">
        <v>1.2499999999999999E-2</v>
      </c>
      <c r="D7058">
        <v>2</v>
      </c>
      <c r="E7058">
        <v>8</v>
      </c>
      <c r="F7058" t="s">
        <v>4840</v>
      </c>
      <c r="G7058" t="s">
        <v>6262</v>
      </c>
      <c r="H7058">
        <v>3</v>
      </c>
      <c r="I7058">
        <v>17</v>
      </c>
      <c r="J7058">
        <v>0.53</v>
      </c>
      <c r="K7058">
        <v>0.63</v>
      </c>
      <c r="L7058">
        <v>98.6</v>
      </c>
      <c r="M7058" t="str">
        <f t="shared" si="332"/>
        <v/>
      </c>
      <c r="N7058" s="12" t="str">
        <f t="shared" si="333"/>
        <v/>
      </c>
      <c r="O7058" t="str">
        <f t="shared" si="334"/>
        <v/>
      </c>
    </row>
    <row r="7059" spans="1:15" x14ac:dyDescent="0.25">
      <c r="A7059">
        <v>1972</v>
      </c>
      <c r="B7059">
        <v>4</v>
      </c>
      <c r="C7059" s="2">
        <v>0.625</v>
      </c>
      <c r="D7059">
        <v>3</v>
      </c>
      <c r="E7059">
        <v>2</v>
      </c>
      <c r="F7059" t="s">
        <v>4813</v>
      </c>
      <c r="G7059" t="s">
        <v>6230</v>
      </c>
      <c r="H7059">
        <v>3</v>
      </c>
      <c r="I7059">
        <v>17</v>
      </c>
      <c r="J7059">
        <v>0.63</v>
      </c>
      <c r="K7059">
        <v>1.8</v>
      </c>
      <c r="L7059">
        <v>97.9</v>
      </c>
      <c r="M7059" t="str">
        <f t="shared" si="332"/>
        <v/>
      </c>
      <c r="N7059" s="12" t="str">
        <f t="shared" si="333"/>
        <v/>
      </c>
      <c r="O7059" t="str">
        <f t="shared" si="334"/>
        <v/>
      </c>
    </row>
    <row r="7060" spans="1:15" x14ac:dyDescent="0.25">
      <c r="A7060">
        <v>1972</v>
      </c>
      <c r="B7060">
        <v>4</v>
      </c>
      <c r="C7060" s="2">
        <v>0.6</v>
      </c>
      <c r="D7060">
        <v>1</v>
      </c>
      <c r="E7060">
        <v>10</v>
      </c>
      <c r="F7060" t="s">
        <v>4870</v>
      </c>
      <c r="G7060" t="s">
        <v>6186</v>
      </c>
      <c r="H7060">
        <v>3</v>
      </c>
      <c r="I7060">
        <v>17</v>
      </c>
      <c r="J7060">
        <v>1.8</v>
      </c>
      <c r="K7060">
        <v>1.52</v>
      </c>
      <c r="L7060">
        <v>98.2</v>
      </c>
      <c r="M7060" t="str">
        <f t="shared" si="332"/>
        <v/>
      </c>
      <c r="N7060" s="12" t="str">
        <f t="shared" si="333"/>
        <v/>
      </c>
      <c r="O7060" t="str">
        <f t="shared" si="334"/>
        <v/>
      </c>
    </row>
    <row r="7061" spans="1:15" x14ac:dyDescent="0.25">
      <c r="A7061">
        <v>1972</v>
      </c>
      <c r="B7061">
        <v>4</v>
      </c>
      <c r="C7061" s="2">
        <v>0.57500000000000007</v>
      </c>
      <c r="D7061">
        <v>2</v>
      </c>
      <c r="E7061">
        <v>8</v>
      </c>
      <c r="F7061" t="s">
        <v>5077</v>
      </c>
      <c r="G7061" t="s">
        <v>6261</v>
      </c>
      <c r="H7061">
        <v>3</v>
      </c>
      <c r="I7061">
        <v>17</v>
      </c>
      <c r="J7061">
        <v>1.52</v>
      </c>
      <c r="K7061">
        <v>1.35</v>
      </c>
      <c r="L7061">
        <v>98.5</v>
      </c>
      <c r="M7061" t="str">
        <f t="shared" si="332"/>
        <v/>
      </c>
      <c r="N7061" s="12" t="str">
        <f t="shared" si="333"/>
        <v/>
      </c>
      <c r="O7061" t="str">
        <f t="shared" si="334"/>
        <v/>
      </c>
    </row>
    <row r="7062" spans="1:15" x14ac:dyDescent="0.25">
      <c r="A7062">
        <v>1972</v>
      </c>
      <c r="B7062">
        <v>4</v>
      </c>
      <c r="C7062" s="2">
        <v>0.54999999999999993</v>
      </c>
      <c r="D7062">
        <v>3</v>
      </c>
      <c r="E7062">
        <v>4</v>
      </c>
      <c r="F7062" t="s">
        <v>4907</v>
      </c>
      <c r="G7062" t="s">
        <v>6260</v>
      </c>
      <c r="H7062">
        <v>3</v>
      </c>
      <c r="I7062">
        <v>17</v>
      </c>
      <c r="J7062">
        <v>1.35</v>
      </c>
      <c r="K7062">
        <v>-5.14</v>
      </c>
      <c r="L7062">
        <v>99.9</v>
      </c>
      <c r="M7062" t="str">
        <f t="shared" si="332"/>
        <v/>
      </c>
      <c r="N7062" s="12" t="str">
        <f t="shared" si="333"/>
        <v/>
      </c>
      <c r="O7062" t="str">
        <f t="shared" si="334"/>
        <v/>
      </c>
    </row>
    <row r="7063" spans="1:15" x14ac:dyDescent="0.25">
      <c r="A7063">
        <v>1972</v>
      </c>
      <c r="B7063">
        <v>4</v>
      </c>
      <c r="C7063" s="2">
        <v>0.52430555555555558</v>
      </c>
      <c r="D7063">
        <v>1</v>
      </c>
      <c r="E7063">
        <v>9</v>
      </c>
      <c r="F7063" t="s">
        <v>4793</v>
      </c>
      <c r="G7063" t="s">
        <v>6259</v>
      </c>
      <c r="H7063">
        <v>3</v>
      </c>
      <c r="I7063">
        <v>17</v>
      </c>
      <c r="J7063">
        <v>5.14</v>
      </c>
      <c r="K7063">
        <v>4.38</v>
      </c>
      <c r="L7063">
        <v>99.9</v>
      </c>
      <c r="M7063" t="str">
        <f t="shared" si="332"/>
        <v/>
      </c>
      <c r="N7063" s="12" t="str">
        <f t="shared" si="333"/>
        <v/>
      </c>
      <c r="O7063" t="str">
        <f t="shared" si="334"/>
        <v/>
      </c>
    </row>
    <row r="7064" spans="1:15" x14ac:dyDescent="0.25">
      <c r="A7064">
        <v>1972</v>
      </c>
      <c r="B7064">
        <v>4</v>
      </c>
      <c r="C7064" s="2">
        <v>0.51250000000000007</v>
      </c>
      <c r="D7064">
        <v>2</v>
      </c>
      <c r="E7064">
        <v>9</v>
      </c>
      <c r="F7064" t="s">
        <v>4793</v>
      </c>
      <c r="G7064" t="s">
        <v>6258</v>
      </c>
      <c r="H7064">
        <v>3</v>
      </c>
      <c r="I7064">
        <v>17</v>
      </c>
      <c r="J7064">
        <v>4.38</v>
      </c>
      <c r="K7064">
        <v>3.81</v>
      </c>
      <c r="L7064">
        <v>99.9</v>
      </c>
      <c r="M7064" t="str">
        <f t="shared" si="332"/>
        <v/>
      </c>
      <c r="N7064" s="12" t="str">
        <f t="shared" si="333"/>
        <v/>
      </c>
      <c r="O7064" t="str">
        <f t="shared" si="334"/>
        <v/>
      </c>
    </row>
    <row r="7065" spans="1:15" x14ac:dyDescent="0.25">
      <c r="A7065">
        <v>1972</v>
      </c>
      <c r="B7065">
        <v>4</v>
      </c>
      <c r="C7065" s="2">
        <v>0.50069444444444444</v>
      </c>
      <c r="D7065">
        <v>3</v>
      </c>
      <c r="E7065">
        <v>7</v>
      </c>
      <c r="F7065" t="s">
        <v>5106</v>
      </c>
      <c r="G7065" t="s">
        <v>6257</v>
      </c>
      <c r="H7065">
        <v>3</v>
      </c>
      <c r="I7065">
        <v>24</v>
      </c>
      <c r="J7065">
        <v>3.81</v>
      </c>
      <c r="K7065">
        <v>7</v>
      </c>
      <c r="L7065">
        <v>100</v>
      </c>
      <c r="M7065">
        <f t="shared" si="332"/>
        <v>4</v>
      </c>
      <c r="N7065" s="12">
        <f t="shared" si="333"/>
        <v>3.3321759259259259E-2</v>
      </c>
      <c r="O7065">
        <f t="shared" si="334"/>
        <v>21</v>
      </c>
    </row>
    <row r="7066" spans="1:15" x14ac:dyDescent="0.25">
      <c r="A7066">
        <v>1972</v>
      </c>
      <c r="B7066">
        <v>4</v>
      </c>
      <c r="C7066" s="2">
        <v>0.48749999999999999</v>
      </c>
      <c r="G7066" t="s">
        <v>6256</v>
      </c>
      <c r="H7066">
        <v>3</v>
      </c>
      <c r="I7066">
        <v>24</v>
      </c>
      <c r="J7066">
        <v>0</v>
      </c>
      <c r="K7066">
        <v>0.48</v>
      </c>
      <c r="L7066">
        <v>100</v>
      </c>
      <c r="M7066" t="str">
        <f t="shared" si="332"/>
        <v/>
      </c>
      <c r="N7066" s="12" t="str">
        <f t="shared" si="333"/>
        <v/>
      </c>
      <c r="O7066" t="str">
        <f t="shared" si="334"/>
        <v/>
      </c>
    </row>
    <row r="7067" spans="1:15" x14ac:dyDescent="0.25">
      <c r="A7067">
        <v>1972</v>
      </c>
      <c r="B7067">
        <v>4</v>
      </c>
      <c r="C7067" s="2">
        <v>0.47569444444444442</v>
      </c>
      <c r="D7067">
        <v>1</v>
      </c>
      <c r="E7067">
        <v>10</v>
      </c>
      <c r="F7067" t="s">
        <v>4888</v>
      </c>
      <c r="G7067" t="s">
        <v>6255</v>
      </c>
      <c r="H7067">
        <v>3</v>
      </c>
      <c r="I7067">
        <v>24</v>
      </c>
      <c r="J7067">
        <v>0.48</v>
      </c>
      <c r="K7067">
        <v>1.53</v>
      </c>
      <c r="L7067">
        <v>100</v>
      </c>
      <c r="M7067" t="str">
        <f t="shared" si="332"/>
        <v/>
      </c>
      <c r="N7067" s="12" t="str">
        <f t="shared" si="333"/>
        <v/>
      </c>
      <c r="O7067" t="str">
        <f t="shared" si="334"/>
        <v/>
      </c>
    </row>
    <row r="7068" spans="1:15" x14ac:dyDescent="0.25">
      <c r="A7068">
        <v>1972</v>
      </c>
      <c r="B7068">
        <v>4</v>
      </c>
      <c r="C7068" s="2">
        <v>0.45902777777777781</v>
      </c>
      <c r="D7068">
        <v>1</v>
      </c>
      <c r="E7068">
        <v>10</v>
      </c>
      <c r="F7068" t="s">
        <v>4787</v>
      </c>
      <c r="G7068" t="s">
        <v>6163</v>
      </c>
      <c r="H7068">
        <v>3</v>
      </c>
      <c r="I7068">
        <v>24</v>
      </c>
      <c r="J7068">
        <v>1.53</v>
      </c>
      <c r="K7068">
        <v>1.39</v>
      </c>
      <c r="L7068">
        <v>100</v>
      </c>
      <c r="M7068" t="str">
        <f t="shared" si="332"/>
        <v/>
      </c>
      <c r="N7068" s="12" t="str">
        <f t="shared" si="333"/>
        <v/>
      </c>
      <c r="O7068" t="str">
        <f t="shared" si="334"/>
        <v/>
      </c>
    </row>
    <row r="7069" spans="1:15" x14ac:dyDescent="0.25">
      <c r="A7069">
        <v>1972</v>
      </c>
      <c r="B7069">
        <v>4</v>
      </c>
      <c r="C7069" s="2">
        <v>0.44236111111111115</v>
      </c>
      <c r="D7069">
        <v>2</v>
      </c>
      <c r="E7069">
        <v>7</v>
      </c>
      <c r="F7069" t="s">
        <v>4832</v>
      </c>
      <c r="G7069" t="s">
        <v>6254</v>
      </c>
      <c r="H7069">
        <v>3</v>
      </c>
      <c r="I7069">
        <v>24</v>
      </c>
      <c r="J7069">
        <v>1.39</v>
      </c>
      <c r="K7069">
        <v>3.51</v>
      </c>
      <c r="L7069">
        <v>99.9</v>
      </c>
      <c r="M7069" t="str">
        <f t="shared" si="332"/>
        <v/>
      </c>
      <c r="N7069" s="12" t="str">
        <f t="shared" si="333"/>
        <v/>
      </c>
      <c r="O7069" t="str">
        <f t="shared" si="334"/>
        <v/>
      </c>
    </row>
    <row r="7070" spans="1:15" x14ac:dyDescent="0.25">
      <c r="A7070">
        <v>1972</v>
      </c>
      <c r="B7070">
        <v>4</v>
      </c>
      <c r="C7070" s="2">
        <v>0.42569444444444443</v>
      </c>
      <c r="D7070">
        <v>1</v>
      </c>
      <c r="E7070">
        <v>10</v>
      </c>
      <c r="F7070" t="s">
        <v>3372</v>
      </c>
      <c r="G7070" t="s">
        <v>6063</v>
      </c>
      <c r="H7070">
        <v>3</v>
      </c>
      <c r="I7070">
        <v>24</v>
      </c>
      <c r="J7070">
        <v>3.51</v>
      </c>
      <c r="K7070">
        <v>3.78</v>
      </c>
      <c r="L7070">
        <v>99.9</v>
      </c>
      <c r="M7070" t="str">
        <f t="shared" si="332"/>
        <v/>
      </c>
      <c r="N7070" s="12" t="str">
        <f t="shared" si="333"/>
        <v/>
      </c>
      <c r="O7070" t="str">
        <f t="shared" si="334"/>
        <v/>
      </c>
    </row>
    <row r="7071" spans="1:15" x14ac:dyDescent="0.25">
      <c r="A7071">
        <v>1972</v>
      </c>
      <c r="B7071">
        <v>4</v>
      </c>
      <c r="C7071" s="2">
        <v>0.40902777777777777</v>
      </c>
      <c r="D7071">
        <v>2</v>
      </c>
      <c r="E7071">
        <v>4</v>
      </c>
      <c r="F7071" t="s">
        <v>3412</v>
      </c>
      <c r="G7071" t="s">
        <v>6253</v>
      </c>
      <c r="H7071">
        <v>3</v>
      </c>
      <c r="I7071">
        <v>24</v>
      </c>
      <c r="J7071">
        <v>3.78</v>
      </c>
      <c r="K7071">
        <v>3.07</v>
      </c>
      <c r="L7071">
        <v>100</v>
      </c>
      <c r="M7071" t="str">
        <f t="shared" si="332"/>
        <v/>
      </c>
      <c r="N7071" s="12" t="str">
        <f t="shared" si="333"/>
        <v/>
      </c>
      <c r="O7071" t="str">
        <f t="shared" si="334"/>
        <v/>
      </c>
    </row>
    <row r="7072" spans="1:15" x14ac:dyDescent="0.25">
      <c r="A7072">
        <v>1972</v>
      </c>
      <c r="B7072">
        <v>4</v>
      </c>
      <c r="C7072" s="2">
        <v>0.3923611111111111</v>
      </c>
      <c r="D7072">
        <v>3</v>
      </c>
      <c r="E7072">
        <v>4</v>
      </c>
      <c r="F7072" t="s">
        <v>3412</v>
      </c>
      <c r="G7072" t="s">
        <v>6252</v>
      </c>
      <c r="H7072">
        <v>3</v>
      </c>
      <c r="I7072">
        <v>24</v>
      </c>
      <c r="J7072">
        <v>3.07</v>
      </c>
      <c r="K7072">
        <v>4.51</v>
      </c>
      <c r="L7072">
        <v>99.9</v>
      </c>
      <c r="M7072" t="str">
        <f t="shared" si="332"/>
        <v/>
      </c>
      <c r="N7072" s="12" t="str">
        <f t="shared" si="333"/>
        <v/>
      </c>
      <c r="O7072" t="str">
        <f t="shared" si="334"/>
        <v/>
      </c>
    </row>
    <row r="7073" spans="1:15" x14ac:dyDescent="0.25">
      <c r="A7073">
        <v>1972</v>
      </c>
      <c r="B7073">
        <v>4</v>
      </c>
      <c r="C7073" s="2">
        <v>0.3756944444444445</v>
      </c>
      <c r="D7073">
        <v>1</v>
      </c>
      <c r="E7073">
        <v>10</v>
      </c>
      <c r="F7073" t="s">
        <v>3891</v>
      </c>
      <c r="G7073" t="s">
        <v>6251</v>
      </c>
      <c r="H7073">
        <v>3</v>
      </c>
      <c r="I7073">
        <v>24</v>
      </c>
      <c r="J7073">
        <v>4.51</v>
      </c>
      <c r="K7073">
        <v>-0.28000000000000003</v>
      </c>
      <c r="L7073">
        <v>100</v>
      </c>
      <c r="M7073" t="str">
        <f t="shared" si="332"/>
        <v/>
      </c>
      <c r="N7073" s="12" t="str">
        <f t="shared" si="333"/>
        <v/>
      </c>
      <c r="O7073" t="str">
        <f t="shared" si="334"/>
        <v/>
      </c>
    </row>
    <row r="7074" spans="1:15" x14ac:dyDescent="0.25">
      <c r="A7074">
        <v>1972</v>
      </c>
      <c r="B7074">
        <v>4</v>
      </c>
      <c r="C7074" s="2">
        <v>0.35625000000000001</v>
      </c>
      <c r="D7074">
        <v>1</v>
      </c>
      <c r="E7074">
        <v>10</v>
      </c>
      <c r="F7074" t="s">
        <v>3376</v>
      </c>
      <c r="G7074" t="s">
        <v>6250</v>
      </c>
      <c r="H7074">
        <v>3</v>
      </c>
      <c r="I7074">
        <v>24</v>
      </c>
      <c r="J7074">
        <v>0.28000000000000003</v>
      </c>
      <c r="K7074">
        <v>0.27</v>
      </c>
      <c r="L7074">
        <v>100</v>
      </c>
      <c r="M7074" t="str">
        <f t="shared" si="332"/>
        <v/>
      </c>
      <c r="N7074" s="12" t="str">
        <f t="shared" si="333"/>
        <v/>
      </c>
      <c r="O7074" t="str">
        <f t="shared" si="334"/>
        <v/>
      </c>
    </row>
    <row r="7075" spans="1:15" x14ac:dyDescent="0.25">
      <c r="A7075">
        <v>1972</v>
      </c>
      <c r="B7075">
        <v>4</v>
      </c>
      <c r="C7075" s="2">
        <v>0.32916666666666666</v>
      </c>
      <c r="D7075">
        <v>2</v>
      </c>
      <c r="E7075">
        <v>6</v>
      </c>
      <c r="F7075" t="s">
        <v>5583</v>
      </c>
      <c r="G7075" t="s">
        <v>6249</v>
      </c>
      <c r="H7075">
        <v>3</v>
      </c>
      <c r="I7075">
        <v>24</v>
      </c>
      <c r="J7075">
        <v>0.27</v>
      </c>
      <c r="K7075">
        <v>-0.16</v>
      </c>
      <c r="L7075">
        <v>100</v>
      </c>
      <c r="M7075" t="str">
        <f t="shared" si="332"/>
        <v/>
      </c>
      <c r="N7075" s="12" t="str">
        <f t="shared" si="333"/>
        <v/>
      </c>
      <c r="O7075" t="str">
        <f t="shared" si="334"/>
        <v/>
      </c>
    </row>
    <row r="7076" spans="1:15" x14ac:dyDescent="0.25">
      <c r="A7076">
        <v>1972</v>
      </c>
      <c r="B7076">
        <v>4</v>
      </c>
      <c r="C7076" s="2">
        <v>0.30208333333333331</v>
      </c>
      <c r="D7076">
        <v>3</v>
      </c>
      <c r="E7076">
        <v>4</v>
      </c>
      <c r="F7076" t="s">
        <v>5618</v>
      </c>
      <c r="G7076" t="s">
        <v>6248</v>
      </c>
      <c r="H7076">
        <v>3</v>
      </c>
      <c r="I7076">
        <v>24</v>
      </c>
      <c r="J7076">
        <v>-0.16</v>
      </c>
      <c r="K7076">
        <v>2.06</v>
      </c>
      <c r="L7076">
        <v>100</v>
      </c>
      <c r="M7076" t="str">
        <f t="shared" si="332"/>
        <v/>
      </c>
      <c r="N7076" s="12" t="str">
        <f t="shared" si="333"/>
        <v/>
      </c>
      <c r="O7076" t="str">
        <f t="shared" si="334"/>
        <v/>
      </c>
    </row>
    <row r="7077" spans="1:15" x14ac:dyDescent="0.25">
      <c r="A7077">
        <v>1972</v>
      </c>
      <c r="B7077">
        <v>4</v>
      </c>
      <c r="C7077" s="2">
        <v>0.27499999999999997</v>
      </c>
      <c r="D7077">
        <v>1</v>
      </c>
      <c r="E7077">
        <v>10</v>
      </c>
      <c r="F7077" t="s">
        <v>3420</v>
      </c>
      <c r="G7077" t="s">
        <v>6247</v>
      </c>
      <c r="H7077">
        <v>3</v>
      </c>
      <c r="I7077">
        <v>24</v>
      </c>
      <c r="J7077">
        <v>2.06</v>
      </c>
      <c r="K7077">
        <v>2.46</v>
      </c>
      <c r="L7077">
        <v>100</v>
      </c>
      <c r="M7077" t="str">
        <f t="shared" si="332"/>
        <v/>
      </c>
      <c r="N7077" s="12" t="str">
        <f t="shared" si="333"/>
        <v/>
      </c>
      <c r="O7077" t="str">
        <f t="shared" si="334"/>
        <v/>
      </c>
    </row>
    <row r="7078" spans="1:15" x14ac:dyDescent="0.25">
      <c r="A7078">
        <v>1972</v>
      </c>
      <c r="B7078">
        <v>4</v>
      </c>
      <c r="C7078" s="2">
        <v>0.24791666666666667</v>
      </c>
      <c r="D7078">
        <v>2</v>
      </c>
      <c r="E7078">
        <v>3</v>
      </c>
      <c r="F7078" t="s">
        <v>4819</v>
      </c>
      <c r="G7078" t="s">
        <v>6246</v>
      </c>
      <c r="H7078">
        <v>3</v>
      </c>
      <c r="I7078">
        <v>24</v>
      </c>
      <c r="J7078">
        <v>2.46</v>
      </c>
      <c r="K7078">
        <v>3.64</v>
      </c>
      <c r="L7078">
        <v>100</v>
      </c>
      <c r="M7078" t="str">
        <f t="shared" si="332"/>
        <v/>
      </c>
      <c r="N7078" s="12" t="str">
        <f t="shared" si="333"/>
        <v/>
      </c>
      <c r="O7078" t="str">
        <f t="shared" si="334"/>
        <v/>
      </c>
    </row>
    <row r="7079" spans="1:15" x14ac:dyDescent="0.25">
      <c r="A7079">
        <v>1972</v>
      </c>
      <c r="B7079">
        <v>4</v>
      </c>
      <c r="C7079" s="2">
        <v>0.22083333333333333</v>
      </c>
      <c r="D7079">
        <v>1</v>
      </c>
      <c r="E7079">
        <v>10</v>
      </c>
      <c r="F7079" t="s">
        <v>5099</v>
      </c>
      <c r="G7079" t="s">
        <v>5662</v>
      </c>
      <c r="H7079">
        <v>3</v>
      </c>
      <c r="I7079">
        <v>24</v>
      </c>
      <c r="J7079">
        <v>3.64</v>
      </c>
      <c r="K7079">
        <v>3.78</v>
      </c>
      <c r="L7079">
        <v>100</v>
      </c>
      <c r="M7079" t="str">
        <f t="shared" si="332"/>
        <v/>
      </c>
      <c r="N7079" s="12" t="str">
        <f t="shared" si="333"/>
        <v/>
      </c>
      <c r="O7079" t="str">
        <f t="shared" si="334"/>
        <v/>
      </c>
    </row>
    <row r="7080" spans="1:15" x14ac:dyDescent="0.25">
      <c r="A7080">
        <v>1972</v>
      </c>
      <c r="B7080">
        <v>4</v>
      </c>
      <c r="C7080" s="2">
        <v>0.19375000000000001</v>
      </c>
      <c r="D7080">
        <v>2</v>
      </c>
      <c r="E7080">
        <v>5</v>
      </c>
      <c r="F7080" t="s">
        <v>4874</v>
      </c>
      <c r="G7080" t="s">
        <v>6245</v>
      </c>
      <c r="H7080">
        <v>3</v>
      </c>
      <c r="I7080">
        <v>24</v>
      </c>
      <c r="J7080">
        <v>3.78</v>
      </c>
      <c r="K7080">
        <v>3.2</v>
      </c>
      <c r="L7080">
        <v>100</v>
      </c>
      <c r="M7080" t="str">
        <f t="shared" si="332"/>
        <v/>
      </c>
      <c r="N7080" s="12" t="str">
        <f t="shared" si="333"/>
        <v/>
      </c>
      <c r="O7080" t="str">
        <f t="shared" si="334"/>
        <v/>
      </c>
    </row>
    <row r="7081" spans="1:15" x14ac:dyDescent="0.25">
      <c r="A7081">
        <v>1972</v>
      </c>
      <c r="B7081">
        <v>4</v>
      </c>
      <c r="C7081" s="2">
        <v>0.16666666666666666</v>
      </c>
      <c r="D7081">
        <v>3</v>
      </c>
      <c r="E7081">
        <v>4</v>
      </c>
      <c r="F7081" t="s">
        <v>4888</v>
      </c>
      <c r="G7081" t="s">
        <v>6244</v>
      </c>
      <c r="H7081">
        <v>3</v>
      </c>
      <c r="I7081">
        <v>24</v>
      </c>
      <c r="J7081">
        <v>3.2</v>
      </c>
      <c r="K7081">
        <v>2.27</v>
      </c>
      <c r="L7081">
        <v>100</v>
      </c>
      <c r="M7081" t="str">
        <f t="shared" si="332"/>
        <v/>
      </c>
      <c r="N7081" s="12" t="str">
        <f t="shared" si="333"/>
        <v/>
      </c>
      <c r="O7081" t="str">
        <f t="shared" si="334"/>
        <v/>
      </c>
    </row>
    <row r="7082" spans="1:15" x14ac:dyDescent="0.25">
      <c r="A7082">
        <v>1972</v>
      </c>
      <c r="B7082">
        <v>4</v>
      </c>
      <c r="C7082" s="2">
        <v>0.13958333333333334</v>
      </c>
      <c r="D7082">
        <v>4</v>
      </c>
      <c r="E7082">
        <v>1</v>
      </c>
      <c r="F7082" t="s">
        <v>5149</v>
      </c>
      <c r="G7082" t="s">
        <v>6243</v>
      </c>
      <c r="H7082">
        <v>3</v>
      </c>
      <c r="I7082">
        <v>24</v>
      </c>
      <c r="J7082">
        <v>2.27</v>
      </c>
      <c r="K7082">
        <v>4.71</v>
      </c>
      <c r="L7082">
        <v>100</v>
      </c>
      <c r="M7082" t="str">
        <f t="shared" si="332"/>
        <v/>
      </c>
      <c r="N7082" s="12" t="str">
        <f t="shared" si="333"/>
        <v/>
      </c>
      <c r="O7082" t="str">
        <f t="shared" si="334"/>
        <v/>
      </c>
    </row>
    <row r="7083" spans="1:15" x14ac:dyDescent="0.25">
      <c r="A7083">
        <v>1972</v>
      </c>
      <c r="B7083">
        <v>4</v>
      </c>
      <c r="C7083" s="2">
        <v>0.1125</v>
      </c>
      <c r="D7083">
        <v>1</v>
      </c>
      <c r="E7083">
        <v>10</v>
      </c>
      <c r="F7083" t="s">
        <v>5124</v>
      </c>
      <c r="G7083" t="s">
        <v>6242</v>
      </c>
      <c r="H7083">
        <v>3</v>
      </c>
      <c r="I7083">
        <v>24</v>
      </c>
      <c r="J7083">
        <v>4.71</v>
      </c>
      <c r="K7083">
        <v>3.4</v>
      </c>
      <c r="L7083">
        <v>100</v>
      </c>
      <c r="M7083" t="str">
        <f t="shared" si="332"/>
        <v/>
      </c>
      <c r="N7083" s="12" t="str">
        <f t="shared" si="333"/>
        <v/>
      </c>
      <c r="O7083" t="str">
        <f t="shared" si="334"/>
        <v/>
      </c>
    </row>
    <row r="7084" spans="1:15" x14ac:dyDescent="0.25">
      <c r="A7084">
        <v>1972</v>
      </c>
      <c r="B7084">
        <v>4</v>
      </c>
      <c r="C7084" s="2">
        <v>8.3333333333333329E-2</v>
      </c>
      <c r="D7084">
        <v>2</v>
      </c>
      <c r="E7084">
        <v>15</v>
      </c>
      <c r="F7084" t="s">
        <v>5065</v>
      </c>
      <c r="G7084" t="s">
        <v>6241</v>
      </c>
      <c r="H7084">
        <v>3</v>
      </c>
      <c r="I7084">
        <v>24</v>
      </c>
      <c r="J7084">
        <v>3.4</v>
      </c>
      <c r="K7084">
        <v>6.97</v>
      </c>
      <c r="L7084">
        <v>100</v>
      </c>
      <c r="M7084" t="str">
        <f t="shared" si="332"/>
        <v/>
      </c>
      <c r="N7084" s="12" t="str">
        <f t="shared" si="333"/>
        <v/>
      </c>
      <c r="O7084" t="str">
        <f t="shared" si="334"/>
        <v/>
      </c>
    </row>
    <row r="7085" spans="1:15" x14ac:dyDescent="0.25">
      <c r="A7085">
        <v>1972</v>
      </c>
      <c r="B7085">
        <v>4</v>
      </c>
      <c r="C7085" s="2">
        <v>7.8472222222222221E-2</v>
      </c>
      <c r="D7085">
        <v>1</v>
      </c>
      <c r="E7085">
        <v>1</v>
      </c>
      <c r="F7085" t="s">
        <v>5084</v>
      </c>
      <c r="G7085" t="s">
        <v>6240</v>
      </c>
      <c r="H7085">
        <v>3</v>
      </c>
      <c r="I7085">
        <v>24</v>
      </c>
      <c r="J7085">
        <v>6.97</v>
      </c>
      <c r="K7085">
        <v>0.38</v>
      </c>
      <c r="L7085">
        <v>100</v>
      </c>
      <c r="M7085" t="str">
        <f t="shared" si="332"/>
        <v/>
      </c>
      <c r="N7085" s="12" t="str">
        <f t="shared" si="333"/>
        <v/>
      </c>
      <c r="O7085" t="str">
        <f t="shared" si="334"/>
        <v/>
      </c>
    </row>
    <row r="7086" spans="1:15" x14ac:dyDescent="0.25">
      <c r="A7086">
        <v>1972</v>
      </c>
      <c r="B7086">
        <v>4</v>
      </c>
      <c r="C7086" s="2">
        <v>7.4999999999999997E-2</v>
      </c>
      <c r="D7086">
        <v>1</v>
      </c>
      <c r="E7086">
        <v>10</v>
      </c>
      <c r="F7086" t="s">
        <v>5079</v>
      </c>
      <c r="G7086" t="s">
        <v>6239</v>
      </c>
      <c r="H7086">
        <v>3</v>
      </c>
      <c r="I7086">
        <v>24</v>
      </c>
      <c r="J7086">
        <v>-0.38</v>
      </c>
      <c r="K7086">
        <v>-0.27</v>
      </c>
      <c r="L7086">
        <v>100</v>
      </c>
      <c r="M7086" t="str">
        <f t="shared" si="332"/>
        <v/>
      </c>
      <c r="N7086" s="12" t="str">
        <f t="shared" si="333"/>
        <v/>
      </c>
      <c r="O7086" t="str">
        <f t="shared" si="334"/>
        <v/>
      </c>
    </row>
    <row r="7087" spans="1:15" x14ac:dyDescent="0.25">
      <c r="A7087">
        <v>1972</v>
      </c>
      <c r="B7087">
        <v>4</v>
      </c>
      <c r="C7087" s="2">
        <v>5.347222222222222E-2</v>
      </c>
      <c r="D7087">
        <v>2</v>
      </c>
      <c r="E7087">
        <v>3</v>
      </c>
      <c r="F7087" t="s">
        <v>4797</v>
      </c>
      <c r="G7087" t="s">
        <v>6238</v>
      </c>
      <c r="H7087">
        <v>3</v>
      </c>
      <c r="I7087">
        <v>24</v>
      </c>
      <c r="J7087">
        <v>-0.27</v>
      </c>
      <c r="K7087">
        <v>0.41</v>
      </c>
      <c r="L7087">
        <v>100</v>
      </c>
      <c r="M7087" t="str">
        <f t="shared" si="332"/>
        <v/>
      </c>
      <c r="N7087" s="12" t="str">
        <f t="shared" si="333"/>
        <v/>
      </c>
      <c r="O7087" t="str">
        <f t="shared" si="334"/>
        <v/>
      </c>
    </row>
    <row r="7088" spans="1:15" x14ac:dyDescent="0.25">
      <c r="A7088">
        <v>1972</v>
      </c>
      <c r="B7088">
        <v>4</v>
      </c>
      <c r="C7088" s="2">
        <v>3.1944444444444449E-2</v>
      </c>
      <c r="D7088">
        <v>1</v>
      </c>
      <c r="E7088">
        <v>10</v>
      </c>
      <c r="F7088" t="s">
        <v>4800</v>
      </c>
      <c r="G7088" t="s">
        <v>6237</v>
      </c>
      <c r="H7088">
        <v>3</v>
      </c>
      <c r="I7088">
        <v>24</v>
      </c>
      <c r="J7088">
        <v>0.41</v>
      </c>
      <c r="K7088">
        <v>0.14000000000000001</v>
      </c>
      <c r="L7088">
        <v>100</v>
      </c>
      <c r="M7088" t="str">
        <f t="shared" si="332"/>
        <v/>
      </c>
      <c r="N7088" s="12" t="str">
        <f t="shared" si="333"/>
        <v/>
      </c>
      <c r="O7088" t="str">
        <f t="shared" si="334"/>
        <v/>
      </c>
    </row>
    <row r="7089" spans="1:15" x14ac:dyDescent="0.25">
      <c r="A7089">
        <v>1972</v>
      </c>
      <c r="B7089">
        <v>4</v>
      </c>
      <c r="C7089" s="2">
        <v>6.2499999999999995E-3</v>
      </c>
      <c r="D7089">
        <v>2</v>
      </c>
      <c r="E7089">
        <v>8</v>
      </c>
      <c r="F7089" t="s">
        <v>4874</v>
      </c>
      <c r="G7089" t="s">
        <v>6065</v>
      </c>
      <c r="H7089">
        <v>3</v>
      </c>
      <c r="I7089">
        <v>24</v>
      </c>
      <c r="J7089">
        <v>0.14000000000000001</v>
      </c>
      <c r="K7089">
        <v>-0.03</v>
      </c>
      <c r="L7089">
        <v>100</v>
      </c>
      <c r="M7089" t="str">
        <f t="shared" si="332"/>
        <v/>
      </c>
      <c r="N7089" s="12" t="str">
        <f t="shared" si="333"/>
        <v/>
      </c>
      <c r="O7089" t="str">
        <f t="shared" si="334"/>
        <v/>
      </c>
    </row>
    <row r="7090" spans="1:15" x14ac:dyDescent="0.25">
      <c r="A7090">
        <v>1972</v>
      </c>
      <c r="G7090" t="s">
        <v>233</v>
      </c>
      <c r="H7090">
        <v>3</v>
      </c>
      <c r="I7090">
        <v>24</v>
      </c>
      <c r="J7090">
        <v>-0.03</v>
      </c>
      <c r="K7090">
        <v>0</v>
      </c>
      <c r="M7090" t="str">
        <f t="shared" si="332"/>
        <v/>
      </c>
      <c r="N7090" s="12" t="str">
        <f t="shared" si="333"/>
        <v/>
      </c>
      <c r="O7090" t="str">
        <f t="shared" si="334"/>
        <v/>
      </c>
    </row>
    <row r="7091" spans="1:15" x14ac:dyDescent="0.25">
      <c r="A7091">
        <v>1971</v>
      </c>
      <c r="B7091">
        <v>1</v>
      </c>
      <c r="C7091" s="2">
        <v>0.625</v>
      </c>
      <c r="G7091" t="s">
        <v>6420</v>
      </c>
      <c r="H7091">
        <v>0</v>
      </c>
      <c r="I7091">
        <v>0</v>
      </c>
      <c r="J7091">
        <v>0</v>
      </c>
      <c r="K7091">
        <v>0.54</v>
      </c>
      <c r="L7091">
        <v>55.8</v>
      </c>
      <c r="M7091">
        <f t="shared" si="332"/>
        <v>1</v>
      </c>
      <c r="N7091" s="12">
        <f t="shared" si="333"/>
        <v>0</v>
      </c>
      <c r="O7091">
        <f t="shared" si="334"/>
        <v>0</v>
      </c>
    </row>
    <row r="7092" spans="1:15" x14ac:dyDescent="0.25">
      <c r="A7092">
        <v>1971</v>
      </c>
      <c r="B7092">
        <v>1</v>
      </c>
      <c r="C7092" s="2">
        <v>0.61249999999999993</v>
      </c>
      <c r="D7092">
        <v>1</v>
      </c>
      <c r="E7092">
        <v>10</v>
      </c>
      <c r="F7092" t="s">
        <v>5583</v>
      </c>
      <c r="G7092" t="s">
        <v>6265</v>
      </c>
      <c r="H7092">
        <v>0</v>
      </c>
      <c r="I7092">
        <v>0</v>
      </c>
      <c r="J7092">
        <v>0.54</v>
      </c>
      <c r="K7092">
        <v>0.27</v>
      </c>
      <c r="L7092">
        <v>56.6</v>
      </c>
      <c r="M7092" t="str">
        <f t="shared" si="332"/>
        <v/>
      </c>
      <c r="N7092" s="12" t="str">
        <f t="shared" si="333"/>
        <v/>
      </c>
      <c r="O7092" t="str">
        <f t="shared" si="334"/>
        <v/>
      </c>
    </row>
    <row r="7093" spans="1:15" x14ac:dyDescent="0.25">
      <c r="A7093">
        <v>1971</v>
      </c>
      <c r="B7093">
        <v>1</v>
      </c>
      <c r="C7093" s="2">
        <v>0.59166666666666667</v>
      </c>
      <c r="D7093">
        <v>2</v>
      </c>
      <c r="E7093">
        <v>8</v>
      </c>
      <c r="F7093" t="s">
        <v>5618</v>
      </c>
      <c r="G7093" t="s">
        <v>6419</v>
      </c>
      <c r="H7093">
        <v>0</v>
      </c>
      <c r="I7093">
        <v>0</v>
      </c>
      <c r="J7093">
        <v>0.27</v>
      </c>
      <c r="K7093">
        <v>0.37</v>
      </c>
      <c r="L7093">
        <v>56.2</v>
      </c>
      <c r="M7093" t="str">
        <f t="shared" si="332"/>
        <v/>
      </c>
      <c r="N7093" s="12" t="str">
        <f t="shared" si="333"/>
        <v/>
      </c>
      <c r="O7093" t="str">
        <f t="shared" si="334"/>
        <v/>
      </c>
    </row>
    <row r="7094" spans="1:15" x14ac:dyDescent="0.25">
      <c r="A7094">
        <v>1971</v>
      </c>
      <c r="B7094">
        <v>1</v>
      </c>
      <c r="C7094" s="2">
        <v>0.5708333333333333</v>
      </c>
      <c r="D7094">
        <v>3</v>
      </c>
      <c r="E7094">
        <v>2</v>
      </c>
      <c r="F7094" t="s">
        <v>3735</v>
      </c>
      <c r="G7094" t="s">
        <v>6351</v>
      </c>
      <c r="H7094">
        <v>0</v>
      </c>
      <c r="I7094">
        <v>0</v>
      </c>
      <c r="J7094">
        <v>0.37</v>
      </c>
      <c r="K7094">
        <v>-1.24</v>
      </c>
      <c r="L7094">
        <v>60.9</v>
      </c>
      <c r="M7094" t="str">
        <f t="shared" si="332"/>
        <v/>
      </c>
      <c r="N7094" s="12" t="str">
        <f t="shared" si="333"/>
        <v/>
      </c>
      <c r="O7094" t="str">
        <f t="shared" si="334"/>
        <v/>
      </c>
    </row>
    <row r="7095" spans="1:15" x14ac:dyDescent="0.25">
      <c r="A7095">
        <v>1971</v>
      </c>
      <c r="B7095">
        <v>1</v>
      </c>
      <c r="C7095" s="2">
        <v>0.54999999999999993</v>
      </c>
      <c r="D7095">
        <v>4</v>
      </c>
      <c r="E7095">
        <v>2</v>
      </c>
      <c r="F7095" t="s">
        <v>3735</v>
      </c>
      <c r="G7095" t="s">
        <v>6418</v>
      </c>
      <c r="H7095">
        <v>0</v>
      </c>
      <c r="I7095">
        <v>0</v>
      </c>
      <c r="J7095">
        <v>-1.24</v>
      </c>
      <c r="K7095">
        <v>-0.67</v>
      </c>
      <c r="L7095">
        <v>59.2</v>
      </c>
      <c r="M7095" t="str">
        <f t="shared" si="332"/>
        <v/>
      </c>
      <c r="N7095" s="12" t="str">
        <f t="shared" si="333"/>
        <v/>
      </c>
      <c r="O7095" t="str">
        <f t="shared" si="334"/>
        <v/>
      </c>
    </row>
    <row r="7096" spans="1:15" x14ac:dyDescent="0.25">
      <c r="A7096">
        <v>1971</v>
      </c>
      <c r="B7096">
        <v>1</v>
      </c>
      <c r="C7096" s="2">
        <v>0.52777777777777779</v>
      </c>
      <c r="D7096">
        <v>1</v>
      </c>
      <c r="E7096">
        <v>10</v>
      </c>
      <c r="F7096" t="s">
        <v>856</v>
      </c>
      <c r="G7096" t="s">
        <v>6368</v>
      </c>
      <c r="H7096">
        <v>0</v>
      </c>
      <c r="I7096">
        <v>0</v>
      </c>
      <c r="J7096">
        <v>0.67</v>
      </c>
      <c r="K7096">
        <v>0.67</v>
      </c>
      <c r="L7096">
        <v>59.2</v>
      </c>
      <c r="M7096" t="str">
        <f t="shared" si="332"/>
        <v/>
      </c>
      <c r="N7096" s="12" t="str">
        <f t="shared" si="333"/>
        <v/>
      </c>
      <c r="O7096" t="str">
        <f t="shared" si="334"/>
        <v/>
      </c>
    </row>
    <row r="7097" spans="1:15" x14ac:dyDescent="0.25">
      <c r="A7097">
        <v>1971</v>
      </c>
      <c r="B7097">
        <v>1</v>
      </c>
      <c r="C7097" s="2">
        <v>0.5083333333333333</v>
      </c>
      <c r="D7097">
        <v>2</v>
      </c>
      <c r="E7097">
        <v>6</v>
      </c>
      <c r="F7097" t="s">
        <v>752</v>
      </c>
      <c r="G7097" t="s">
        <v>6417</v>
      </c>
      <c r="H7097">
        <v>0</v>
      </c>
      <c r="I7097">
        <v>0</v>
      </c>
      <c r="J7097">
        <v>0.67</v>
      </c>
      <c r="K7097">
        <v>-0.69</v>
      </c>
      <c r="L7097">
        <v>55.1</v>
      </c>
      <c r="M7097" t="str">
        <f t="shared" si="332"/>
        <v/>
      </c>
      <c r="N7097" s="12" t="str">
        <f t="shared" si="333"/>
        <v/>
      </c>
      <c r="O7097" t="str">
        <f t="shared" si="334"/>
        <v/>
      </c>
    </row>
    <row r="7098" spans="1:15" x14ac:dyDescent="0.25">
      <c r="A7098">
        <v>1971</v>
      </c>
      <c r="B7098">
        <v>1</v>
      </c>
      <c r="C7098" s="2">
        <v>0.48888888888888887</v>
      </c>
      <c r="D7098">
        <v>3</v>
      </c>
      <c r="E7098">
        <v>11</v>
      </c>
      <c r="F7098" t="s">
        <v>771</v>
      </c>
      <c r="G7098" t="s">
        <v>6416</v>
      </c>
      <c r="H7098">
        <v>0</v>
      </c>
      <c r="I7098">
        <v>0</v>
      </c>
      <c r="J7098">
        <v>-0.69</v>
      </c>
      <c r="K7098">
        <v>-1.37</v>
      </c>
      <c r="L7098">
        <v>53</v>
      </c>
      <c r="M7098" t="str">
        <f t="shared" si="332"/>
        <v/>
      </c>
      <c r="N7098" s="12" t="str">
        <f t="shared" si="333"/>
        <v/>
      </c>
      <c r="O7098" t="str">
        <f t="shared" si="334"/>
        <v/>
      </c>
    </row>
    <row r="7099" spans="1:15" x14ac:dyDescent="0.25">
      <c r="A7099">
        <v>1971</v>
      </c>
      <c r="B7099">
        <v>1</v>
      </c>
      <c r="C7099" s="2">
        <v>0.4694444444444445</v>
      </c>
      <c r="D7099">
        <v>4</v>
      </c>
      <c r="E7099">
        <v>6</v>
      </c>
      <c r="F7099" t="s">
        <v>752</v>
      </c>
      <c r="G7099" t="s">
        <v>6415</v>
      </c>
      <c r="H7099">
        <v>0</v>
      </c>
      <c r="I7099">
        <v>0</v>
      </c>
      <c r="J7099">
        <v>-1.37</v>
      </c>
      <c r="K7099">
        <v>-1.4</v>
      </c>
      <c r="L7099">
        <v>52.9</v>
      </c>
      <c r="M7099" t="str">
        <f t="shared" si="332"/>
        <v/>
      </c>
      <c r="N7099" s="12" t="str">
        <f t="shared" si="333"/>
        <v/>
      </c>
      <c r="O7099" t="str">
        <f t="shared" si="334"/>
        <v/>
      </c>
    </row>
    <row r="7100" spans="1:15" x14ac:dyDescent="0.25">
      <c r="A7100">
        <v>1971</v>
      </c>
      <c r="B7100">
        <v>1</v>
      </c>
      <c r="C7100" s="2">
        <v>0.44861111111111113</v>
      </c>
      <c r="D7100">
        <v>1</v>
      </c>
      <c r="E7100">
        <v>10</v>
      </c>
      <c r="F7100" t="s">
        <v>3885</v>
      </c>
      <c r="G7100" t="s">
        <v>6259</v>
      </c>
      <c r="H7100">
        <v>0</v>
      </c>
      <c r="I7100">
        <v>0</v>
      </c>
      <c r="J7100">
        <v>1.4</v>
      </c>
      <c r="K7100">
        <v>0.86</v>
      </c>
      <c r="L7100">
        <v>54.5</v>
      </c>
      <c r="M7100" t="str">
        <f t="shared" si="332"/>
        <v/>
      </c>
      <c r="N7100" s="12" t="str">
        <f t="shared" si="333"/>
        <v/>
      </c>
      <c r="O7100" t="str">
        <f t="shared" si="334"/>
        <v/>
      </c>
    </row>
    <row r="7101" spans="1:15" x14ac:dyDescent="0.25">
      <c r="A7101">
        <v>1971</v>
      </c>
      <c r="B7101">
        <v>1</v>
      </c>
      <c r="C7101" s="2">
        <v>0.43124999999999997</v>
      </c>
      <c r="D7101">
        <v>2</v>
      </c>
      <c r="E7101">
        <v>10</v>
      </c>
      <c r="F7101" t="s">
        <v>3885</v>
      </c>
      <c r="G7101" t="s">
        <v>6310</v>
      </c>
      <c r="H7101">
        <v>0</v>
      </c>
      <c r="I7101">
        <v>0</v>
      </c>
      <c r="J7101">
        <v>0.86</v>
      </c>
      <c r="K7101">
        <v>0.56000000000000005</v>
      </c>
      <c r="L7101">
        <v>55.4</v>
      </c>
      <c r="M7101" t="str">
        <f t="shared" si="332"/>
        <v/>
      </c>
      <c r="N7101" s="12" t="str">
        <f t="shared" si="333"/>
        <v/>
      </c>
      <c r="O7101" t="str">
        <f t="shared" si="334"/>
        <v/>
      </c>
    </row>
    <row r="7102" spans="1:15" x14ac:dyDescent="0.25">
      <c r="A7102">
        <v>1971</v>
      </c>
      <c r="B7102">
        <v>1</v>
      </c>
      <c r="C7102" s="2">
        <v>0.41388888888888892</v>
      </c>
      <c r="D7102">
        <v>3</v>
      </c>
      <c r="E7102">
        <v>7</v>
      </c>
      <c r="F7102" t="s">
        <v>3301</v>
      </c>
      <c r="G7102" t="s">
        <v>6414</v>
      </c>
      <c r="H7102">
        <v>0</v>
      </c>
      <c r="I7102">
        <v>0</v>
      </c>
      <c r="J7102">
        <v>0.56000000000000005</v>
      </c>
      <c r="K7102">
        <v>-0.91</v>
      </c>
      <c r="L7102">
        <v>59.8</v>
      </c>
      <c r="M7102" t="str">
        <f t="shared" si="332"/>
        <v/>
      </c>
      <c r="N7102" s="12" t="str">
        <f t="shared" si="333"/>
        <v/>
      </c>
      <c r="O7102" t="str">
        <f t="shared" si="334"/>
        <v/>
      </c>
    </row>
    <row r="7103" spans="1:15" x14ac:dyDescent="0.25">
      <c r="A7103">
        <v>1971</v>
      </c>
      <c r="B7103">
        <v>1</v>
      </c>
      <c r="C7103" s="2">
        <v>0.39652777777777781</v>
      </c>
      <c r="D7103">
        <v>4</v>
      </c>
      <c r="E7103">
        <v>10</v>
      </c>
      <c r="F7103" t="s">
        <v>3885</v>
      </c>
      <c r="G7103" t="s">
        <v>6413</v>
      </c>
      <c r="H7103">
        <v>0</v>
      </c>
      <c r="I7103">
        <v>0</v>
      </c>
      <c r="J7103">
        <v>-0.91</v>
      </c>
      <c r="K7103">
        <v>-2.06</v>
      </c>
      <c r="L7103">
        <v>63.2</v>
      </c>
      <c r="M7103" t="str">
        <f t="shared" si="332"/>
        <v/>
      </c>
      <c r="N7103" s="12" t="str">
        <f t="shared" si="333"/>
        <v/>
      </c>
      <c r="O7103" t="str">
        <f t="shared" si="334"/>
        <v/>
      </c>
    </row>
    <row r="7104" spans="1:15" x14ac:dyDescent="0.25">
      <c r="A7104">
        <v>1971</v>
      </c>
      <c r="B7104">
        <v>1</v>
      </c>
      <c r="C7104" s="2">
        <v>0.37847222222222227</v>
      </c>
      <c r="D7104">
        <v>1</v>
      </c>
      <c r="E7104">
        <v>10</v>
      </c>
      <c r="F7104" t="s">
        <v>788</v>
      </c>
      <c r="G7104" t="s">
        <v>6412</v>
      </c>
      <c r="H7104">
        <v>0</v>
      </c>
      <c r="I7104">
        <v>0</v>
      </c>
      <c r="J7104">
        <v>2.06</v>
      </c>
      <c r="K7104">
        <v>-2.52</v>
      </c>
      <c r="L7104">
        <v>49.2</v>
      </c>
      <c r="M7104" t="str">
        <f t="shared" si="332"/>
        <v/>
      </c>
      <c r="N7104" s="12" t="str">
        <f t="shared" si="333"/>
        <v/>
      </c>
      <c r="O7104" t="str">
        <f t="shared" si="334"/>
        <v/>
      </c>
    </row>
    <row r="7105" spans="1:15" x14ac:dyDescent="0.25">
      <c r="A7105">
        <v>1971</v>
      </c>
      <c r="B7105">
        <v>1</v>
      </c>
      <c r="C7105" s="2">
        <v>0.37013888888888885</v>
      </c>
      <c r="D7105">
        <v>1</v>
      </c>
      <c r="E7105">
        <v>10</v>
      </c>
      <c r="F7105" t="s">
        <v>803</v>
      </c>
      <c r="G7105" t="s">
        <v>6249</v>
      </c>
      <c r="H7105">
        <v>0</v>
      </c>
      <c r="I7105">
        <v>0</v>
      </c>
      <c r="J7105">
        <v>2.52</v>
      </c>
      <c r="K7105">
        <v>2.25</v>
      </c>
      <c r="L7105">
        <v>50</v>
      </c>
      <c r="M7105" t="str">
        <f t="shared" si="332"/>
        <v/>
      </c>
      <c r="N7105" s="12" t="str">
        <f t="shared" si="333"/>
        <v/>
      </c>
      <c r="O7105" t="str">
        <f t="shared" si="334"/>
        <v/>
      </c>
    </row>
    <row r="7106" spans="1:15" x14ac:dyDescent="0.25">
      <c r="A7106">
        <v>1971</v>
      </c>
      <c r="B7106">
        <v>1</v>
      </c>
      <c r="C7106" s="2">
        <v>0.35486111111111113</v>
      </c>
      <c r="D7106">
        <v>2</v>
      </c>
      <c r="E7106">
        <v>8</v>
      </c>
      <c r="F7106" t="s">
        <v>800</v>
      </c>
      <c r="G7106" t="s">
        <v>6393</v>
      </c>
      <c r="H7106">
        <v>0</v>
      </c>
      <c r="I7106">
        <v>0</v>
      </c>
      <c r="J7106">
        <v>2.25</v>
      </c>
      <c r="K7106">
        <v>1.55</v>
      </c>
      <c r="L7106">
        <v>52.1</v>
      </c>
      <c r="M7106" t="str">
        <f t="shared" si="332"/>
        <v/>
      </c>
      <c r="N7106" s="12" t="str">
        <f t="shared" si="333"/>
        <v/>
      </c>
      <c r="O7106" t="str">
        <f t="shared" si="334"/>
        <v/>
      </c>
    </row>
    <row r="7107" spans="1:15" x14ac:dyDescent="0.25">
      <c r="A7107">
        <v>1971</v>
      </c>
      <c r="B7107">
        <v>1</v>
      </c>
      <c r="C7107" s="2">
        <v>0.33958333333333335</v>
      </c>
      <c r="D7107">
        <v>3</v>
      </c>
      <c r="E7107">
        <v>8</v>
      </c>
      <c r="F7107" t="s">
        <v>800</v>
      </c>
      <c r="H7107">
        <v>0</v>
      </c>
      <c r="I7107">
        <v>0</v>
      </c>
      <c r="J7107">
        <v>1.55</v>
      </c>
      <c r="K7107">
        <v>-1.75</v>
      </c>
      <c r="L7107">
        <v>62.3</v>
      </c>
      <c r="M7107" t="str">
        <f t="shared" si="332"/>
        <v/>
      </c>
      <c r="N7107" s="12" t="str">
        <f t="shared" si="333"/>
        <v/>
      </c>
      <c r="O7107" t="str">
        <f t="shared" si="334"/>
        <v/>
      </c>
    </row>
    <row r="7108" spans="1:15" x14ac:dyDescent="0.25">
      <c r="A7108">
        <v>1971</v>
      </c>
      <c r="B7108">
        <v>1</v>
      </c>
      <c r="C7108" s="2">
        <v>0.32430555555555557</v>
      </c>
      <c r="D7108">
        <v>3</v>
      </c>
      <c r="E7108">
        <v>33</v>
      </c>
      <c r="F7108" t="s">
        <v>3372</v>
      </c>
      <c r="G7108" t="s">
        <v>6411</v>
      </c>
      <c r="H7108">
        <v>0</v>
      </c>
      <c r="I7108">
        <v>0</v>
      </c>
      <c r="J7108">
        <v>-1.75</v>
      </c>
      <c r="K7108">
        <v>-0.59</v>
      </c>
      <c r="L7108">
        <v>58.7</v>
      </c>
      <c r="M7108" t="str">
        <f t="shared" ref="M7108:M7171" si="335">IF(AND(H7108=H7107,I7108=I7107),"",$B7108)</f>
        <v/>
      </c>
      <c r="N7108" s="12" t="str">
        <f t="shared" ref="N7108:N7171" si="336">IF(NOT(ISNUMBER(M7108)),"",
IF(AND($C7108=0.625,$B7108=1),TIME(0,0,0),
(($C$3-C7108)+0.625*(B7108-1))/60))</f>
        <v/>
      </c>
      <c r="O7108" t="str">
        <f t="shared" ref="O7108:O7171" si="337">IF(N7108&lt;&gt;"",ABS(H7108-I7108),"")</f>
        <v/>
      </c>
    </row>
    <row r="7109" spans="1:15" x14ac:dyDescent="0.25">
      <c r="A7109">
        <v>1971</v>
      </c>
      <c r="B7109">
        <v>1</v>
      </c>
      <c r="C7109" s="2">
        <v>0.30902777777777779</v>
      </c>
      <c r="D7109">
        <v>4</v>
      </c>
      <c r="E7109">
        <v>22</v>
      </c>
      <c r="F7109" t="s">
        <v>3390</v>
      </c>
      <c r="G7109" t="s">
        <v>6410</v>
      </c>
      <c r="H7109">
        <v>0</v>
      </c>
      <c r="I7109">
        <v>0</v>
      </c>
      <c r="J7109">
        <v>-0.59</v>
      </c>
      <c r="K7109">
        <v>5.14</v>
      </c>
      <c r="L7109">
        <v>40.700000000000003</v>
      </c>
      <c r="M7109" t="str">
        <f t="shared" si="335"/>
        <v/>
      </c>
      <c r="N7109" s="12" t="str">
        <f t="shared" si="336"/>
        <v/>
      </c>
      <c r="O7109" t="str">
        <f t="shared" si="337"/>
        <v/>
      </c>
    </row>
    <row r="7110" spans="1:15" x14ac:dyDescent="0.25">
      <c r="A7110">
        <v>1971</v>
      </c>
      <c r="B7110">
        <v>1</v>
      </c>
      <c r="C7110" s="2">
        <v>0.29375000000000001</v>
      </c>
      <c r="D7110">
        <v>1</v>
      </c>
      <c r="E7110">
        <v>9</v>
      </c>
      <c r="F7110" t="s">
        <v>6332</v>
      </c>
      <c r="G7110" t="s">
        <v>6250</v>
      </c>
      <c r="H7110">
        <v>0</v>
      </c>
      <c r="I7110">
        <v>0</v>
      </c>
      <c r="J7110">
        <v>5.14</v>
      </c>
      <c r="K7110">
        <v>5.15</v>
      </c>
      <c r="L7110">
        <v>40.6</v>
      </c>
      <c r="M7110" t="str">
        <f t="shared" si="335"/>
        <v/>
      </c>
      <c r="N7110" s="12" t="str">
        <f t="shared" si="336"/>
        <v/>
      </c>
      <c r="O7110" t="str">
        <f t="shared" si="337"/>
        <v/>
      </c>
    </row>
    <row r="7111" spans="1:15" x14ac:dyDescent="0.25">
      <c r="A7111">
        <v>1971</v>
      </c>
      <c r="B7111">
        <v>1</v>
      </c>
      <c r="C7111" s="2">
        <v>0.27847222222222223</v>
      </c>
      <c r="D7111">
        <v>2</v>
      </c>
      <c r="E7111">
        <v>5</v>
      </c>
      <c r="F7111" t="s">
        <v>778</v>
      </c>
      <c r="G7111" t="s">
        <v>6395</v>
      </c>
      <c r="H7111">
        <v>0</v>
      </c>
      <c r="I7111">
        <v>0</v>
      </c>
      <c r="J7111">
        <v>5.15</v>
      </c>
      <c r="K7111">
        <v>3.81</v>
      </c>
      <c r="L7111">
        <v>44.7</v>
      </c>
      <c r="M7111" t="str">
        <f t="shared" si="335"/>
        <v/>
      </c>
      <c r="N7111" s="12" t="str">
        <f t="shared" si="336"/>
        <v/>
      </c>
      <c r="O7111" t="str">
        <f t="shared" si="337"/>
        <v/>
      </c>
    </row>
    <row r="7112" spans="1:15" x14ac:dyDescent="0.25">
      <c r="A7112">
        <v>1971</v>
      </c>
      <c r="B7112">
        <v>1</v>
      </c>
      <c r="C7112" s="2">
        <v>0.26319444444444445</v>
      </c>
      <c r="D7112">
        <v>3</v>
      </c>
      <c r="E7112">
        <v>7</v>
      </c>
      <c r="F7112" t="s">
        <v>6367</v>
      </c>
      <c r="G7112" t="s">
        <v>6409</v>
      </c>
      <c r="H7112">
        <v>0</v>
      </c>
      <c r="I7112">
        <v>0</v>
      </c>
      <c r="J7112">
        <v>3.81</v>
      </c>
      <c r="K7112">
        <v>2.97</v>
      </c>
      <c r="L7112">
        <v>47.3</v>
      </c>
      <c r="M7112" t="str">
        <f t="shared" si="335"/>
        <v/>
      </c>
      <c r="N7112" s="12" t="str">
        <f t="shared" si="336"/>
        <v/>
      </c>
      <c r="O7112" t="str">
        <f t="shared" si="337"/>
        <v/>
      </c>
    </row>
    <row r="7113" spans="1:15" x14ac:dyDescent="0.25">
      <c r="A7113">
        <v>1971</v>
      </c>
      <c r="B7113">
        <v>1</v>
      </c>
      <c r="C7113" s="2">
        <v>0.24791666666666667</v>
      </c>
      <c r="D7113">
        <v>4</v>
      </c>
      <c r="E7113">
        <v>7</v>
      </c>
      <c r="F7113" t="s">
        <v>6367</v>
      </c>
      <c r="G7113" t="s">
        <v>6408</v>
      </c>
      <c r="H7113">
        <v>3</v>
      </c>
      <c r="I7113">
        <v>0</v>
      </c>
      <c r="J7113">
        <v>2.97</v>
      </c>
      <c r="K7113">
        <v>3</v>
      </c>
      <c r="L7113">
        <v>47.2</v>
      </c>
      <c r="M7113">
        <f t="shared" si="335"/>
        <v>1</v>
      </c>
      <c r="N7113" s="12">
        <f t="shared" si="336"/>
        <v>6.2847222222222219E-3</v>
      </c>
      <c r="O7113">
        <f t="shared" si="337"/>
        <v>3</v>
      </c>
    </row>
    <row r="7114" spans="1:15" x14ac:dyDescent="0.25">
      <c r="A7114">
        <v>1971</v>
      </c>
      <c r="B7114">
        <v>1</v>
      </c>
      <c r="C7114" s="2">
        <v>0.23055555555555554</v>
      </c>
      <c r="G7114" t="s">
        <v>6407</v>
      </c>
      <c r="H7114">
        <v>3</v>
      </c>
      <c r="I7114">
        <v>0</v>
      </c>
      <c r="J7114">
        <v>0</v>
      </c>
      <c r="K7114">
        <v>1.33</v>
      </c>
      <c r="L7114">
        <v>51.4</v>
      </c>
      <c r="M7114" t="str">
        <f t="shared" si="335"/>
        <v/>
      </c>
      <c r="N7114" s="12" t="str">
        <f t="shared" si="336"/>
        <v/>
      </c>
      <c r="O7114" t="str">
        <f t="shared" si="337"/>
        <v/>
      </c>
    </row>
    <row r="7115" spans="1:15" x14ac:dyDescent="0.25">
      <c r="A7115">
        <v>1971</v>
      </c>
      <c r="B7115">
        <v>1</v>
      </c>
      <c r="C7115" s="2">
        <v>0.21527777777777779</v>
      </c>
      <c r="D7115">
        <v>1</v>
      </c>
      <c r="E7115">
        <v>10</v>
      </c>
      <c r="F7115" t="s">
        <v>785</v>
      </c>
      <c r="G7115" t="s">
        <v>6330</v>
      </c>
      <c r="H7115">
        <v>3</v>
      </c>
      <c r="I7115">
        <v>0</v>
      </c>
      <c r="J7115">
        <v>1.33</v>
      </c>
      <c r="K7115">
        <v>0.79</v>
      </c>
      <c r="L7115">
        <v>49.6</v>
      </c>
      <c r="M7115" t="str">
        <f t="shared" si="335"/>
        <v/>
      </c>
      <c r="N7115" s="12" t="str">
        <f t="shared" si="336"/>
        <v/>
      </c>
      <c r="O7115" t="str">
        <f t="shared" si="337"/>
        <v/>
      </c>
    </row>
    <row r="7116" spans="1:15" x14ac:dyDescent="0.25">
      <c r="A7116">
        <v>1971</v>
      </c>
      <c r="B7116">
        <v>1</v>
      </c>
      <c r="C7116" s="2">
        <v>0.19375000000000001</v>
      </c>
      <c r="D7116">
        <v>2</v>
      </c>
      <c r="E7116">
        <v>10</v>
      </c>
      <c r="F7116" t="s">
        <v>785</v>
      </c>
      <c r="G7116" t="s">
        <v>6406</v>
      </c>
      <c r="H7116">
        <v>3</v>
      </c>
      <c r="I7116">
        <v>0</v>
      </c>
      <c r="J7116">
        <v>0.79</v>
      </c>
      <c r="K7116">
        <v>1.03</v>
      </c>
      <c r="L7116">
        <v>50.3</v>
      </c>
      <c r="M7116" t="str">
        <f t="shared" si="335"/>
        <v/>
      </c>
      <c r="N7116" s="12" t="str">
        <f t="shared" si="336"/>
        <v/>
      </c>
      <c r="O7116" t="str">
        <f t="shared" si="337"/>
        <v/>
      </c>
    </row>
    <row r="7117" spans="1:15" x14ac:dyDescent="0.25">
      <c r="A7117">
        <v>1971</v>
      </c>
      <c r="B7117">
        <v>1</v>
      </c>
      <c r="C7117" s="2">
        <v>0.17222222222222225</v>
      </c>
      <c r="D7117">
        <v>3</v>
      </c>
      <c r="E7117">
        <v>3</v>
      </c>
      <c r="F7117" t="s">
        <v>6405</v>
      </c>
      <c r="G7117" t="s">
        <v>6325</v>
      </c>
      <c r="H7117">
        <v>3</v>
      </c>
      <c r="I7117">
        <v>0</v>
      </c>
      <c r="J7117">
        <v>1.03</v>
      </c>
      <c r="K7117">
        <v>-0.46</v>
      </c>
      <c r="L7117">
        <v>45.4</v>
      </c>
      <c r="M7117" t="str">
        <f t="shared" si="335"/>
        <v/>
      </c>
      <c r="N7117" s="12" t="str">
        <f t="shared" si="336"/>
        <v/>
      </c>
      <c r="O7117" t="str">
        <f t="shared" si="337"/>
        <v/>
      </c>
    </row>
    <row r="7118" spans="1:15" x14ac:dyDescent="0.25">
      <c r="A7118">
        <v>1971</v>
      </c>
      <c r="B7118">
        <v>1</v>
      </c>
      <c r="C7118" s="2">
        <v>0.15069444444444444</v>
      </c>
      <c r="D7118">
        <v>4</v>
      </c>
      <c r="E7118">
        <v>2</v>
      </c>
      <c r="F7118" t="s">
        <v>800</v>
      </c>
      <c r="G7118" t="s">
        <v>6404</v>
      </c>
      <c r="H7118">
        <v>3</v>
      </c>
      <c r="I7118">
        <v>0</v>
      </c>
      <c r="J7118">
        <v>-0.46</v>
      </c>
      <c r="K7118">
        <v>-0.28000000000000003</v>
      </c>
      <c r="L7118">
        <v>45.9</v>
      </c>
      <c r="M7118" t="str">
        <f t="shared" si="335"/>
        <v/>
      </c>
      <c r="N7118" s="12" t="str">
        <f t="shared" si="336"/>
        <v/>
      </c>
      <c r="O7118" t="str">
        <f t="shared" si="337"/>
        <v/>
      </c>
    </row>
    <row r="7119" spans="1:15" x14ac:dyDescent="0.25">
      <c r="A7119">
        <v>1971</v>
      </c>
      <c r="B7119">
        <v>1</v>
      </c>
      <c r="C7119" s="2">
        <v>0.1277777777777778</v>
      </c>
      <c r="D7119">
        <v>1</v>
      </c>
      <c r="E7119">
        <v>10</v>
      </c>
      <c r="F7119" t="s">
        <v>3376</v>
      </c>
      <c r="G7119" t="s">
        <v>6371</v>
      </c>
      <c r="H7119">
        <v>3</v>
      </c>
      <c r="I7119">
        <v>0</v>
      </c>
      <c r="J7119">
        <v>0.28000000000000003</v>
      </c>
      <c r="K7119">
        <v>0.54</v>
      </c>
      <c r="L7119">
        <v>44.9</v>
      </c>
      <c r="M7119" t="str">
        <f t="shared" si="335"/>
        <v/>
      </c>
      <c r="N7119" s="12" t="str">
        <f t="shared" si="336"/>
        <v/>
      </c>
      <c r="O7119" t="str">
        <f t="shared" si="337"/>
        <v/>
      </c>
    </row>
    <row r="7120" spans="1:15" x14ac:dyDescent="0.25">
      <c r="A7120">
        <v>1971</v>
      </c>
      <c r="B7120">
        <v>1</v>
      </c>
      <c r="C7120" s="2">
        <v>0.10972222222222222</v>
      </c>
      <c r="D7120">
        <v>2</v>
      </c>
      <c r="E7120">
        <v>4</v>
      </c>
      <c r="F7120" t="s">
        <v>5618</v>
      </c>
      <c r="G7120" t="s">
        <v>6304</v>
      </c>
      <c r="H7120">
        <v>3</v>
      </c>
      <c r="I7120">
        <v>0</v>
      </c>
      <c r="J7120">
        <v>0.54</v>
      </c>
      <c r="K7120">
        <v>1</v>
      </c>
      <c r="L7120">
        <v>43.3</v>
      </c>
      <c r="M7120" t="str">
        <f t="shared" si="335"/>
        <v/>
      </c>
      <c r="N7120" s="12" t="str">
        <f t="shared" si="336"/>
        <v/>
      </c>
      <c r="O7120" t="str">
        <f t="shared" si="337"/>
        <v/>
      </c>
    </row>
    <row r="7121" spans="1:15" x14ac:dyDescent="0.25">
      <c r="A7121">
        <v>1971</v>
      </c>
      <c r="B7121">
        <v>1</v>
      </c>
      <c r="C7121" s="2">
        <v>9.1666666666666674E-2</v>
      </c>
      <c r="D7121">
        <v>1</v>
      </c>
      <c r="E7121">
        <v>10</v>
      </c>
      <c r="F7121" t="s">
        <v>3372</v>
      </c>
      <c r="G7121" t="s">
        <v>6310</v>
      </c>
      <c r="H7121">
        <v>3</v>
      </c>
      <c r="I7121">
        <v>0</v>
      </c>
      <c r="J7121">
        <v>1</v>
      </c>
      <c r="K7121">
        <v>0.87</v>
      </c>
      <c r="L7121">
        <v>43.7</v>
      </c>
      <c r="M7121" t="str">
        <f t="shared" si="335"/>
        <v/>
      </c>
      <c r="N7121" s="12" t="str">
        <f t="shared" si="336"/>
        <v/>
      </c>
      <c r="O7121" t="str">
        <f t="shared" si="337"/>
        <v/>
      </c>
    </row>
    <row r="7122" spans="1:15" x14ac:dyDescent="0.25">
      <c r="A7122">
        <v>1971</v>
      </c>
      <c r="B7122">
        <v>1</v>
      </c>
      <c r="C7122" s="2">
        <v>7.3611111111111113E-2</v>
      </c>
      <c r="D7122">
        <v>2</v>
      </c>
      <c r="E7122">
        <v>7</v>
      </c>
      <c r="F7122" t="s">
        <v>3322</v>
      </c>
      <c r="G7122" t="s">
        <v>6403</v>
      </c>
      <c r="H7122">
        <v>3</v>
      </c>
      <c r="I7122">
        <v>0</v>
      </c>
      <c r="J7122">
        <v>0.87</v>
      </c>
      <c r="K7122">
        <v>2.06</v>
      </c>
      <c r="L7122">
        <v>39.700000000000003</v>
      </c>
      <c r="M7122" t="str">
        <f t="shared" si="335"/>
        <v/>
      </c>
      <c r="N7122" s="12" t="str">
        <f t="shared" si="336"/>
        <v/>
      </c>
      <c r="O7122" t="str">
        <f t="shared" si="337"/>
        <v/>
      </c>
    </row>
    <row r="7123" spans="1:15" x14ac:dyDescent="0.25">
      <c r="A7123">
        <v>1971</v>
      </c>
      <c r="B7123">
        <v>1</v>
      </c>
      <c r="C7123" s="2">
        <v>5.5555555555555552E-2</v>
      </c>
      <c r="D7123">
        <v>1</v>
      </c>
      <c r="E7123">
        <v>10</v>
      </c>
      <c r="F7123" t="s">
        <v>3420</v>
      </c>
      <c r="G7123" t="s">
        <v>6402</v>
      </c>
      <c r="H7123">
        <v>3</v>
      </c>
      <c r="I7123">
        <v>0</v>
      </c>
      <c r="J7123">
        <v>2.06</v>
      </c>
      <c r="K7123">
        <v>5.83</v>
      </c>
      <c r="L7123">
        <v>28</v>
      </c>
      <c r="M7123" t="str">
        <f t="shared" si="335"/>
        <v/>
      </c>
      <c r="N7123" s="12" t="str">
        <f t="shared" si="336"/>
        <v/>
      </c>
      <c r="O7123" t="str">
        <f t="shared" si="337"/>
        <v/>
      </c>
    </row>
    <row r="7124" spans="1:15" x14ac:dyDescent="0.25">
      <c r="A7124">
        <v>1971</v>
      </c>
      <c r="B7124">
        <v>1</v>
      </c>
      <c r="C7124" s="2">
        <v>3.7499999999999999E-2</v>
      </c>
      <c r="D7124">
        <v>1</v>
      </c>
      <c r="E7124">
        <v>6</v>
      </c>
      <c r="F7124" t="s">
        <v>6401</v>
      </c>
      <c r="G7124" t="s">
        <v>5726</v>
      </c>
      <c r="H7124">
        <v>3</v>
      </c>
      <c r="I7124">
        <v>0</v>
      </c>
      <c r="J7124">
        <v>5.83</v>
      </c>
      <c r="K7124">
        <v>4.95</v>
      </c>
      <c r="L7124">
        <v>30.4</v>
      </c>
      <c r="M7124" t="str">
        <f t="shared" si="335"/>
        <v/>
      </c>
      <c r="N7124" s="12" t="str">
        <f t="shared" si="336"/>
        <v/>
      </c>
      <c r="O7124" t="str">
        <f t="shared" si="337"/>
        <v/>
      </c>
    </row>
    <row r="7125" spans="1:15" x14ac:dyDescent="0.25">
      <c r="A7125">
        <v>1971</v>
      </c>
      <c r="B7125">
        <v>1</v>
      </c>
      <c r="C7125" s="2">
        <v>1.9444444444444445E-2</v>
      </c>
      <c r="D7125">
        <v>2</v>
      </c>
      <c r="E7125">
        <v>6</v>
      </c>
      <c r="F7125" t="s">
        <v>6401</v>
      </c>
      <c r="G7125" t="s">
        <v>6328</v>
      </c>
      <c r="H7125">
        <v>3</v>
      </c>
      <c r="I7125">
        <v>0</v>
      </c>
      <c r="J7125">
        <v>4.95</v>
      </c>
      <c r="K7125">
        <v>3.81</v>
      </c>
      <c r="L7125">
        <v>33.700000000000003</v>
      </c>
      <c r="M7125" t="str">
        <f t="shared" si="335"/>
        <v/>
      </c>
      <c r="N7125" s="12" t="str">
        <f t="shared" si="336"/>
        <v/>
      </c>
      <c r="O7125" t="str">
        <f t="shared" si="337"/>
        <v/>
      </c>
    </row>
    <row r="7126" spans="1:15" x14ac:dyDescent="0.25">
      <c r="A7126">
        <v>1971</v>
      </c>
      <c r="B7126">
        <v>2</v>
      </c>
      <c r="C7126" s="2">
        <v>0.625</v>
      </c>
      <c r="D7126">
        <v>3</v>
      </c>
      <c r="E7126">
        <v>7</v>
      </c>
      <c r="F7126" t="s">
        <v>6367</v>
      </c>
      <c r="G7126" t="s">
        <v>5726</v>
      </c>
      <c r="H7126">
        <v>3</v>
      </c>
      <c r="I7126">
        <v>0</v>
      </c>
      <c r="J7126">
        <v>3.81</v>
      </c>
      <c r="K7126">
        <v>1.99</v>
      </c>
      <c r="L7126">
        <v>39.5</v>
      </c>
      <c r="M7126" t="str">
        <f t="shared" si="335"/>
        <v/>
      </c>
      <c r="N7126" s="12" t="str">
        <f t="shared" si="336"/>
        <v/>
      </c>
      <c r="O7126" t="str">
        <f t="shared" si="337"/>
        <v/>
      </c>
    </row>
    <row r="7127" spans="1:15" x14ac:dyDescent="0.25">
      <c r="A7127">
        <v>1971</v>
      </c>
      <c r="B7127">
        <v>2</v>
      </c>
      <c r="C7127" s="2">
        <v>0.62222222222222223</v>
      </c>
      <c r="D7127">
        <v>4</v>
      </c>
      <c r="E7127">
        <v>22</v>
      </c>
      <c r="F7127" t="s">
        <v>892</v>
      </c>
      <c r="G7127" t="s">
        <v>6400</v>
      </c>
      <c r="H7127">
        <v>6</v>
      </c>
      <c r="I7127">
        <v>0</v>
      </c>
      <c r="J7127">
        <v>1.99</v>
      </c>
      <c r="K7127">
        <v>3</v>
      </c>
      <c r="L7127">
        <v>36.200000000000003</v>
      </c>
      <c r="M7127">
        <f t="shared" si="335"/>
        <v>2</v>
      </c>
      <c r="N7127" s="12">
        <f t="shared" si="336"/>
        <v>1.0462962962962962E-2</v>
      </c>
      <c r="O7127">
        <f t="shared" si="337"/>
        <v>6</v>
      </c>
    </row>
    <row r="7128" spans="1:15" x14ac:dyDescent="0.25">
      <c r="A7128">
        <v>1971</v>
      </c>
      <c r="B7128">
        <v>2</v>
      </c>
      <c r="C7128" s="2">
        <v>0.61944444444444446</v>
      </c>
      <c r="G7128" t="s">
        <v>6399</v>
      </c>
      <c r="H7128">
        <v>6</v>
      </c>
      <c r="I7128">
        <v>0</v>
      </c>
      <c r="J7128">
        <v>0</v>
      </c>
      <c r="K7128">
        <v>0.61</v>
      </c>
      <c r="L7128">
        <v>38.1</v>
      </c>
      <c r="M7128" t="str">
        <f t="shared" si="335"/>
        <v/>
      </c>
      <c r="N7128" s="12" t="str">
        <f t="shared" si="336"/>
        <v/>
      </c>
      <c r="O7128" t="str">
        <f t="shared" si="337"/>
        <v/>
      </c>
    </row>
    <row r="7129" spans="1:15" x14ac:dyDescent="0.25">
      <c r="A7129">
        <v>1971</v>
      </c>
      <c r="B7129">
        <v>2</v>
      </c>
      <c r="C7129" s="2">
        <v>0.60763888888888895</v>
      </c>
      <c r="D7129">
        <v>1</v>
      </c>
      <c r="E7129">
        <v>10</v>
      </c>
      <c r="F7129" t="s">
        <v>771</v>
      </c>
      <c r="G7129" t="s">
        <v>6392</v>
      </c>
      <c r="H7129">
        <v>6</v>
      </c>
      <c r="I7129">
        <v>0</v>
      </c>
      <c r="J7129">
        <v>0.61</v>
      </c>
      <c r="K7129">
        <v>0.06</v>
      </c>
      <c r="L7129">
        <v>36.299999999999997</v>
      </c>
      <c r="M7129" t="str">
        <f t="shared" si="335"/>
        <v/>
      </c>
      <c r="N7129" s="12" t="str">
        <f t="shared" si="336"/>
        <v/>
      </c>
      <c r="O7129" t="str">
        <f t="shared" si="337"/>
        <v/>
      </c>
    </row>
    <row r="7130" spans="1:15" x14ac:dyDescent="0.25">
      <c r="A7130">
        <v>1971</v>
      </c>
      <c r="B7130">
        <v>2</v>
      </c>
      <c r="C7130" s="2">
        <v>0.6020833333333333</v>
      </c>
      <c r="D7130">
        <v>2</v>
      </c>
      <c r="E7130">
        <v>10</v>
      </c>
      <c r="F7130" t="s">
        <v>771</v>
      </c>
      <c r="G7130" t="s">
        <v>6398</v>
      </c>
      <c r="H7130">
        <v>6</v>
      </c>
      <c r="I7130">
        <v>0</v>
      </c>
      <c r="J7130">
        <v>0.06</v>
      </c>
      <c r="K7130">
        <v>-0.62</v>
      </c>
      <c r="L7130">
        <v>34</v>
      </c>
      <c r="M7130" t="str">
        <f t="shared" si="335"/>
        <v/>
      </c>
      <c r="N7130" s="12" t="str">
        <f t="shared" si="336"/>
        <v/>
      </c>
      <c r="O7130" t="str">
        <f t="shared" si="337"/>
        <v/>
      </c>
    </row>
    <row r="7131" spans="1:15" x14ac:dyDescent="0.25">
      <c r="A7131">
        <v>1971</v>
      </c>
      <c r="B7131">
        <v>2</v>
      </c>
      <c r="C7131" s="2">
        <v>0.59652777777777777</v>
      </c>
      <c r="D7131">
        <v>3</v>
      </c>
      <c r="E7131">
        <v>10</v>
      </c>
      <c r="F7131" t="s">
        <v>771</v>
      </c>
      <c r="G7131" t="s">
        <v>6397</v>
      </c>
      <c r="H7131">
        <v>6</v>
      </c>
      <c r="I7131">
        <v>6</v>
      </c>
      <c r="J7131">
        <v>-0.62</v>
      </c>
      <c r="K7131">
        <v>7</v>
      </c>
      <c r="L7131">
        <v>56.3</v>
      </c>
      <c r="M7131">
        <f t="shared" si="335"/>
        <v>2</v>
      </c>
      <c r="N7131" s="12">
        <f t="shared" si="336"/>
        <v>1.0891203703703703E-2</v>
      </c>
      <c r="O7131">
        <f t="shared" si="337"/>
        <v>0</v>
      </c>
    </row>
    <row r="7132" spans="1:15" x14ac:dyDescent="0.25">
      <c r="A7132">
        <v>1971</v>
      </c>
      <c r="B7132">
        <v>2</v>
      </c>
      <c r="C7132" s="2">
        <v>0.59027777777777779</v>
      </c>
      <c r="G7132" t="s">
        <v>6396</v>
      </c>
      <c r="H7132">
        <v>6</v>
      </c>
      <c r="I7132">
        <v>6</v>
      </c>
      <c r="J7132">
        <v>0</v>
      </c>
      <c r="K7132">
        <v>0.28000000000000003</v>
      </c>
      <c r="L7132">
        <v>55.4</v>
      </c>
      <c r="M7132" t="str">
        <f t="shared" si="335"/>
        <v/>
      </c>
      <c r="N7132" s="12" t="str">
        <f t="shared" si="336"/>
        <v/>
      </c>
      <c r="O7132" t="str">
        <f t="shared" si="337"/>
        <v/>
      </c>
    </row>
    <row r="7133" spans="1:15" x14ac:dyDescent="0.25">
      <c r="A7133">
        <v>1971</v>
      </c>
      <c r="B7133">
        <v>2</v>
      </c>
      <c r="C7133" s="2">
        <v>0.58472222222222225</v>
      </c>
      <c r="D7133">
        <v>1</v>
      </c>
      <c r="E7133">
        <v>10</v>
      </c>
      <c r="F7133" t="s">
        <v>3376</v>
      </c>
      <c r="G7133" t="s">
        <v>6395</v>
      </c>
      <c r="H7133">
        <v>6</v>
      </c>
      <c r="I7133">
        <v>6</v>
      </c>
      <c r="J7133">
        <v>0.28000000000000003</v>
      </c>
      <c r="K7133">
        <v>-0.63</v>
      </c>
      <c r="L7133">
        <v>58.5</v>
      </c>
      <c r="M7133" t="str">
        <f t="shared" si="335"/>
        <v/>
      </c>
      <c r="N7133" s="12" t="str">
        <f t="shared" si="336"/>
        <v/>
      </c>
      <c r="O7133" t="str">
        <f t="shared" si="337"/>
        <v/>
      </c>
    </row>
    <row r="7134" spans="1:15" x14ac:dyDescent="0.25">
      <c r="A7134">
        <v>1971</v>
      </c>
      <c r="B7134">
        <v>2</v>
      </c>
      <c r="C7134" s="2">
        <v>0.57500000000000007</v>
      </c>
      <c r="D7134">
        <v>2</v>
      </c>
      <c r="E7134">
        <v>12</v>
      </c>
      <c r="F7134" t="s">
        <v>3785</v>
      </c>
      <c r="G7134" t="s">
        <v>6394</v>
      </c>
      <c r="H7134">
        <v>6</v>
      </c>
      <c r="I7134">
        <v>6</v>
      </c>
      <c r="J7134">
        <v>-0.63</v>
      </c>
      <c r="K7134">
        <v>-1.33</v>
      </c>
      <c r="L7134">
        <v>60.8</v>
      </c>
      <c r="M7134" t="str">
        <f t="shared" si="335"/>
        <v/>
      </c>
      <c r="N7134" s="12" t="str">
        <f t="shared" si="336"/>
        <v/>
      </c>
      <c r="O7134" t="str">
        <f t="shared" si="337"/>
        <v/>
      </c>
    </row>
    <row r="7135" spans="1:15" x14ac:dyDescent="0.25">
      <c r="A7135">
        <v>1971</v>
      </c>
      <c r="B7135">
        <v>2</v>
      </c>
      <c r="C7135" s="2">
        <v>0.56527777777777777</v>
      </c>
      <c r="D7135">
        <v>3</v>
      </c>
      <c r="E7135">
        <v>12</v>
      </c>
      <c r="F7135" t="s">
        <v>3785</v>
      </c>
      <c r="G7135" t="s">
        <v>6393</v>
      </c>
      <c r="H7135">
        <v>6</v>
      </c>
      <c r="I7135">
        <v>6</v>
      </c>
      <c r="J7135">
        <v>-1.33</v>
      </c>
      <c r="K7135">
        <v>-2.2400000000000002</v>
      </c>
      <c r="L7135">
        <v>63.8</v>
      </c>
      <c r="M7135" t="str">
        <f t="shared" si="335"/>
        <v/>
      </c>
      <c r="N7135" s="12" t="str">
        <f t="shared" si="336"/>
        <v/>
      </c>
      <c r="O7135" t="str">
        <f t="shared" si="337"/>
        <v/>
      </c>
    </row>
    <row r="7136" spans="1:15" x14ac:dyDescent="0.25">
      <c r="A7136">
        <v>1971</v>
      </c>
      <c r="B7136">
        <v>2</v>
      </c>
      <c r="C7136" s="2">
        <v>0.55555555555555558</v>
      </c>
      <c r="D7136">
        <v>4</v>
      </c>
      <c r="E7136">
        <v>12</v>
      </c>
      <c r="F7136" t="s">
        <v>3785</v>
      </c>
      <c r="G7136" t="s">
        <v>6357</v>
      </c>
      <c r="H7136">
        <v>6</v>
      </c>
      <c r="I7136">
        <v>6</v>
      </c>
      <c r="J7136">
        <v>-2.2400000000000002</v>
      </c>
      <c r="K7136">
        <v>-1.47</v>
      </c>
      <c r="L7136">
        <v>61.3</v>
      </c>
      <c r="M7136" t="str">
        <f t="shared" si="335"/>
        <v/>
      </c>
      <c r="N7136" s="12" t="str">
        <f t="shared" si="336"/>
        <v/>
      </c>
      <c r="O7136" t="str">
        <f t="shared" si="337"/>
        <v/>
      </c>
    </row>
    <row r="7137" spans="1:15" x14ac:dyDescent="0.25">
      <c r="A7137">
        <v>1971</v>
      </c>
      <c r="B7137">
        <v>2</v>
      </c>
      <c r="C7137" s="2">
        <v>0.54583333333333328</v>
      </c>
      <c r="D7137">
        <v>1</v>
      </c>
      <c r="E7137">
        <v>10</v>
      </c>
      <c r="F7137" t="s">
        <v>1436</v>
      </c>
      <c r="H7137">
        <v>6</v>
      </c>
      <c r="I7137">
        <v>6</v>
      </c>
      <c r="J7137">
        <v>1.47</v>
      </c>
      <c r="K7137">
        <v>1.1399999999999999</v>
      </c>
      <c r="L7137">
        <v>60.2</v>
      </c>
      <c r="M7137" t="str">
        <f t="shared" si="335"/>
        <v/>
      </c>
      <c r="N7137" s="12" t="str">
        <f t="shared" si="336"/>
        <v/>
      </c>
      <c r="O7137" t="str">
        <f t="shared" si="337"/>
        <v/>
      </c>
    </row>
    <row r="7138" spans="1:15" x14ac:dyDescent="0.25">
      <c r="A7138">
        <v>1971</v>
      </c>
      <c r="B7138">
        <v>2</v>
      </c>
      <c r="C7138" s="2">
        <v>0.53402777777777777</v>
      </c>
      <c r="D7138">
        <v>1</v>
      </c>
      <c r="E7138">
        <v>15</v>
      </c>
      <c r="F7138" t="s">
        <v>813</v>
      </c>
      <c r="G7138" t="s">
        <v>6326</v>
      </c>
      <c r="H7138">
        <v>6</v>
      </c>
      <c r="I7138">
        <v>6</v>
      </c>
      <c r="J7138">
        <v>1.1399999999999999</v>
      </c>
      <c r="K7138">
        <v>0.52</v>
      </c>
      <c r="L7138">
        <v>58</v>
      </c>
      <c r="M7138" t="str">
        <f t="shared" si="335"/>
        <v/>
      </c>
      <c r="N7138" s="12" t="str">
        <f t="shared" si="336"/>
        <v/>
      </c>
      <c r="O7138" t="str">
        <f t="shared" si="337"/>
        <v/>
      </c>
    </row>
    <row r="7139" spans="1:15" x14ac:dyDescent="0.25">
      <c r="A7139">
        <v>1971</v>
      </c>
      <c r="B7139">
        <v>2</v>
      </c>
      <c r="C7139" s="2">
        <v>0.52222222222222225</v>
      </c>
      <c r="D7139">
        <v>2</v>
      </c>
      <c r="E7139">
        <v>13</v>
      </c>
      <c r="F7139" t="s">
        <v>1453</v>
      </c>
      <c r="G7139" t="s">
        <v>6326</v>
      </c>
      <c r="H7139">
        <v>6</v>
      </c>
      <c r="I7139">
        <v>6</v>
      </c>
      <c r="J7139">
        <v>0.52</v>
      </c>
      <c r="K7139">
        <v>0.1</v>
      </c>
      <c r="L7139">
        <v>56.6</v>
      </c>
      <c r="M7139" t="str">
        <f t="shared" si="335"/>
        <v/>
      </c>
      <c r="N7139" s="12" t="str">
        <f t="shared" si="336"/>
        <v/>
      </c>
      <c r="O7139" t="str">
        <f t="shared" si="337"/>
        <v/>
      </c>
    </row>
    <row r="7140" spans="1:15" x14ac:dyDescent="0.25">
      <c r="A7140">
        <v>1971</v>
      </c>
      <c r="B7140">
        <v>2</v>
      </c>
      <c r="C7140" s="2">
        <v>0.51041666666666663</v>
      </c>
      <c r="D7140">
        <v>3</v>
      </c>
      <c r="E7140">
        <v>11</v>
      </c>
      <c r="F7140" t="s">
        <v>850</v>
      </c>
      <c r="G7140" t="s">
        <v>6392</v>
      </c>
      <c r="H7140">
        <v>6</v>
      </c>
      <c r="I7140">
        <v>6</v>
      </c>
      <c r="J7140">
        <v>0.1</v>
      </c>
      <c r="K7140">
        <v>-0.91</v>
      </c>
      <c r="L7140">
        <v>53</v>
      </c>
      <c r="M7140" t="str">
        <f t="shared" si="335"/>
        <v/>
      </c>
      <c r="N7140" s="12" t="str">
        <f t="shared" si="336"/>
        <v/>
      </c>
      <c r="O7140" t="str">
        <f t="shared" si="337"/>
        <v/>
      </c>
    </row>
    <row r="7141" spans="1:15" x14ac:dyDescent="0.25">
      <c r="A7141">
        <v>1971</v>
      </c>
      <c r="B7141">
        <v>2</v>
      </c>
      <c r="C7141" s="2">
        <v>0.49861111111111112</v>
      </c>
      <c r="D7141">
        <v>4</v>
      </c>
      <c r="E7141">
        <v>11</v>
      </c>
      <c r="F7141" t="s">
        <v>850</v>
      </c>
      <c r="G7141" t="s">
        <v>6391</v>
      </c>
      <c r="H7141">
        <v>6</v>
      </c>
      <c r="I7141">
        <v>6</v>
      </c>
      <c r="J7141">
        <v>-0.91</v>
      </c>
      <c r="K7141">
        <v>-1.1399999999999999</v>
      </c>
      <c r="L7141">
        <v>52.2</v>
      </c>
      <c r="M7141" t="str">
        <f t="shared" si="335"/>
        <v/>
      </c>
      <c r="N7141" s="12" t="str">
        <f t="shared" si="336"/>
        <v/>
      </c>
      <c r="O7141" t="str">
        <f t="shared" si="337"/>
        <v/>
      </c>
    </row>
    <row r="7142" spans="1:15" x14ac:dyDescent="0.25">
      <c r="A7142">
        <v>1971</v>
      </c>
      <c r="B7142">
        <v>2</v>
      </c>
      <c r="C7142" s="2">
        <v>0.48472222222222222</v>
      </c>
      <c r="D7142">
        <v>1</v>
      </c>
      <c r="E7142">
        <v>10</v>
      </c>
      <c r="F7142" t="s">
        <v>3297</v>
      </c>
      <c r="G7142" t="s">
        <v>6249</v>
      </c>
      <c r="H7142">
        <v>6</v>
      </c>
      <c r="I7142">
        <v>6</v>
      </c>
      <c r="J7142">
        <v>1.1399999999999999</v>
      </c>
      <c r="K7142">
        <v>0.86</v>
      </c>
      <c r="L7142">
        <v>53.1</v>
      </c>
      <c r="M7142" t="str">
        <f t="shared" si="335"/>
        <v/>
      </c>
      <c r="N7142" s="12" t="str">
        <f t="shared" si="336"/>
        <v/>
      </c>
      <c r="O7142" t="str">
        <f t="shared" si="337"/>
        <v/>
      </c>
    </row>
    <row r="7143" spans="1:15" x14ac:dyDescent="0.25">
      <c r="A7143">
        <v>1971</v>
      </c>
      <c r="B7143">
        <v>2</v>
      </c>
      <c r="C7143" s="2">
        <v>0.47222222222222227</v>
      </c>
      <c r="D7143">
        <v>2</v>
      </c>
      <c r="E7143">
        <v>8</v>
      </c>
      <c r="F7143" t="s">
        <v>3320</v>
      </c>
      <c r="G7143" t="s">
        <v>6351</v>
      </c>
      <c r="H7143">
        <v>6</v>
      </c>
      <c r="I7143">
        <v>6</v>
      </c>
      <c r="J7143">
        <v>0.86</v>
      </c>
      <c r="K7143">
        <v>0.17</v>
      </c>
      <c r="L7143">
        <v>55.5</v>
      </c>
      <c r="M7143" t="str">
        <f t="shared" si="335"/>
        <v/>
      </c>
      <c r="N7143" s="12" t="str">
        <f t="shared" si="336"/>
        <v/>
      </c>
      <c r="O7143" t="str">
        <f t="shared" si="337"/>
        <v/>
      </c>
    </row>
    <row r="7144" spans="1:15" x14ac:dyDescent="0.25">
      <c r="A7144">
        <v>1971</v>
      </c>
      <c r="B7144">
        <v>2</v>
      </c>
      <c r="C7144" s="2">
        <v>0.4597222222222222</v>
      </c>
      <c r="D7144">
        <v>3</v>
      </c>
      <c r="E7144">
        <v>8</v>
      </c>
      <c r="F7144" t="s">
        <v>3320</v>
      </c>
      <c r="G7144" t="s">
        <v>6390</v>
      </c>
      <c r="H7144">
        <v>6</v>
      </c>
      <c r="I7144">
        <v>6</v>
      </c>
      <c r="J7144">
        <v>0.17</v>
      </c>
      <c r="K7144">
        <v>-1.04</v>
      </c>
      <c r="L7144">
        <v>59.8</v>
      </c>
      <c r="M7144" t="str">
        <f t="shared" si="335"/>
        <v/>
      </c>
      <c r="N7144" s="12" t="str">
        <f t="shared" si="336"/>
        <v/>
      </c>
      <c r="O7144" t="str">
        <f t="shared" si="337"/>
        <v/>
      </c>
    </row>
    <row r="7145" spans="1:15" x14ac:dyDescent="0.25">
      <c r="A7145">
        <v>1971</v>
      </c>
      <c r="B7145">
        <v>2</v>
      </c>
      <c r="C7145" s="2">
        <v>0.44722222222222219</v>
      </c>
      <c r="D7145">
        <v>4</v>
      </c>
      <c r="E7145">
        <v>8</v>
      </c>
      <c r="F7145" t="s">
        <v>3320</v>
      </c>
      <c r="H7145">
        <v>6</v>
      </c>
      <c r="I7145">
        <v>6</v>
      </c>
      <c r="J7145">
        <v>-1.04</v>
      </c>
      <c r="K7145">
        <v>-1.37</v>
      </c>
      <c r="L7145">
        <v>60.9</v>
      </c>
      <c r="M7145" t="str">
        <f t="shared" si="335"/>
        <v/>
      </c>
      <c r="N7145" s="12" t="str">
        <f t="shared" si="336"/>
        <v/>
      </c>
      <c r="O7145" t="str">
        <f t="shared" si="337"/>
        <v/>
      </c>
    </row>
    <row r="7146" spans="1:15" x14ac:dyDescent="0.25">
      <c r="A7146">
        <v>1971</v>
      </c>
      <c r="B7146">
        <v>2</v>
      </c>
      <c r="C7146" s="2">
        <v>0.43472222222222223</v>
      </c>
      <c r="D7146">
        <v>4</v>
      </c>
      <c r="E7146">
        <v>13</v>
      </c>
      <c r="F7146" t="s">
        <v>3389</v>
      </c>
      <c r="G7146" t="s">
        <v>6389</v>
      </c>
      <c r="H7146">
        <v>6</v>
      </c>
      <c r="I7146">
        <v>6</v>
      </c>
      <c r="J7146">
        <v>-1.37</v>
      </c>
      <c r="K7146">
        <v>-0.34</v>
      </c>
      <c r="L7146">
        <v>57.3</v>
      </c>
      <c r="M7146" t="str">
        <f t="shared" si="335"/>
        <v/>
      </c>
      <c r="N7146" s="12" t="str">
        <f t="shared" si="336"/>
        <v/>
      </c>
      <c r="O7146" t="str">
        <f t="shared" si="337"/>
        <v/>
      </c>
    </row>
    <row r="7147" spans="1:15" x14ac:dyDescent="0.25">
      <c r="A7147">
        <v>1971</v>
      </c>
      <c r="B7147">
        <v>2</v>
      </c>
      <c r="C7147" s="2">
        <v>0.42222222222222222</v>
      </c>
      <c r="D7147">
        <v>1</v>
      </c>
      <c r="E7147">
        <v>10</v>
      </c>
      <c r="F7147" t="s">
        <v>6387</v>
      </c>
      <c r="G7147" t="s">
        <v>6388</v>
      </c>
      <c r="H7147">
        <v>6</v>
      </c>
      <c r="I7147">
        <v>6</v>
      </c>
      <c r="J7147">
        <v>0.34</v>
      </c>
      <c r="K7147">
        <v>-0.2</v>
      </c>
      <c r="L7147">
        <v>55.3</v>
      </c>
      <c r="M7147" t="str">
        <f t="shared" si="335"/>
        <v/>
      </c>
      <c r="N7147" s="12" t="str">
        <f t="shared" si="336"/>
        <v/>
      </c>
      <c r="O7147" t="str">
        <f t="shared" si="337"/>
        <v/>
      </c>
    </row>
    <row r="7148" spans="1:15" x14ac:dyDescent="0.25">
      <c r="A7148">
        <v>1971</v>
      </c>
      <c r="B7148">
        <v>2</v>
      </c>
      <c r="C7148" s="2">
        <v>0.4069444444444445</v>
      </c>
      <c r="D7148">
        <v>2</v>
      </c>
      <c r="E7148">
        <v>10</v>
      </c>
      <c r="F7148" t="s">
        <v>6387</v>
      </c>
      <c r="G7148" t="s">
        <v>6330</v>
      </c>
      <c r="H7148">
        <v>6</v>
      </c>
      <c r="I7148">
        <v>6</v>
      </c>
      <c r="J7148">
        <v>-0.2</v>
      </c>
      <c r="K7148">
        <v>-0.89</v>
      </c>
      <c r="L7148">
        <v>52.8</v>
      </c>
      <c r="M7148" t="str">
        <f t="shared" si="335"/>
        <v/>
      </c>
      <c r="N7148" s="12" t="str">
        <f t="shared" si="336"/>
        <v/>
      </c>
      <c r="O7148" t="str">
        <f t="shared" si="337"/>
        <v/>
      </c>
    </row>
    <row r="7149" spans="1:15" x14ac:dyDescent="0.25">
      <c r="A7149">
        <v>1971</v>
      </c>
      <c r="B7149">
        <v>2</v>
      </c>
      <c r="C7149" s="2">
        <v>0.39166666666666666</v>
      </c>
      <c r="D7149">
        <v>3</v>
      </c>
      <c r="E7149">
        <v>10</v>
      </c>
      <c r="F7149" t="s">
        <v>6387</v>
      </c>
      <c r="G7149" t="s">
        <v>6386</v>
      </c>
      <c r="H7149">
        <v>6</v>
      </c>
      <c r="I7149">
        <v>6</v>
      </c>
      <c r="J7149">
        <v>-0.89</v>
      </c>
      <c r="K7149">
        <v>-3.71</v>
      </c>
      <c r="L7149">
        <v>42.5</v>
      </c>
      <c r="M7149" t="str">
        <f t="shared" si="335"/>
        <v/>
      </c>
      <c r="N7149" s="12" t="str">
        <f t="shared" si="336"/>
        <v/>
      </c>
      <c r="O7149" t="str">
        <f t="shared" si="337"/>
        <v/>
      </c>
    </row>
    <row r="7150" spans="1:15" x14ac:dyDescent="0.25">
      <c r="A7150">
        <v>1971</v>
      </c>
      <c r="B7150">
        <v>2</v>
      </c>
      <c r="C7150" s="2">
        <v>0.375</v>
      </c>
      <c r="D7150">
        <v>1</v>
      </c>
      <c r="E7150">
        <v>10</v>
      </c>
      <c r="F7150" t="s">
        <v>783</v>
      </c>
      <c r="G7150" t="s">
        <v>6250</v>
      </c>
      <c r="H7150">
        <v>6</v>
      </c>
      <c r="I7150">
        <v>6</v>
      </c>
      <c r="J7150">
        <v>3.71</v>
      </c>
      <c r="K7150">
        <v>3.71</v>
      </c>
      <c r="L7150">
        <v>42.4</v>
      </c>
      <c r="M7150" t="str">
        <f t="shared" si="335"/>
        <v/>
      </c>
      <c r="N7150" s="12" t="str">
        <f t="shared" si="336"/>
        <v/>
      </c>
      <c r="O7150" t="str">
        <f t="shared" si="337"/>
        <v/>
      </c>
    </row>
    <row r="7151" spans="1:15" x14ac:dyDescent="0.25">
      <c r="A7151">
        <v>1971</v>
      </c>
      <c r="B7151">
        <v>2</v>
      </c>
      <c r="C7151" s="2">
        <v>0.35972222222222222</v>
      </c>
      <c r="D7151">
        <v>2</v>
      </c>
      <c r="E7151">
        <v>6</v>
      </c>
      <c r="F7151" t="s">
        <v>841</v>
      </c>
      <c r="G7151" t="s">
        <v>6385</v>
      </c>
      <c r="H7151">
        <v>6</v>
      </c>
      <c r="I7151">
        <v>6</v>
      </c>
      <c r="J7151">
        <v>3.71</v>
      </c>
      <c r="K7151">
        <v>5.6</v>
      </c>
      <c r="L7151">
        <v>35.6</v>
      </c>
      <c r="M7151" t="str">
        <f t="shared" si="335"/>
        <v/>
      </c>
      <c r="N7151" s="12" t="str">
        <f t="shared" si="336"/>
        <v/>
      </c>
      <c r="O7151" t="str">
        <f t="shared" si="337"/>
        <v/>
      </c>
    </row>
    <row r="7152" spans="1:15" x14ac:dyDescent="0.25">
      <c r="A7152">
        <v>1971</v>
      </c>
      <c r="B7152">
        <v>2</v>
      </c>
      <c r="C7152" s="2">
        <v>0.3444444444444445</v>
      </c>
      <c r="D7152">
        <v>1</v>
      </c>
      <c r="E7152">
        <v>7</v>
      </c>
      <c r="F7152" t="s">
        <v>6367</v>
      </c>
      <c r="G7152" t="s">
        <v>6384</v>
      </c>
      <c r="H7152">
        <v>13</v>
      </c>
      <c r="I7152">
        <v>6</v>
      </c>
      <c r="J7152">
        <v>5.6</v>
      </c>
      <c r="K7152">
        <v>7</v>
      </c>
      <c r="L7152">
        <v>30.8</v>
      </c>
      <c r="M7152">
        <f t="shared" si="335"/>
        <v>2</v>
      </c>
      <c r="N7152" s="12">
        <f t="shared" si="336"/>
        <v>1.5092592592592591E-2</v>
      </c>
      <c r="O7152">
        <f t="shared" si="337"/>
        <v>7</v>
      </c>
    </row>
    <row r="7153" spans="1:15" x14ac:dyDescent="0.25">
      <c r="A7153">
        <v>1971</v>
      </c>
      <c r="B7153">
        <v>2</v>
      </c>
      <c r="C7153" s="2">
        <v>0.32847222222222222</v>
      </c>
      <c r="G7153" t="s">
        <v>6383</v>
      </c>
      <c r="H7153">
        <v>13</v>
      </c>
      <c r="I7153">
        <v>6</v>
      </c>
      <c r="J7153">
        <v>0</v>
      </c>
      <c r="K7153">
        <v>1.47</v>
      </c>
      <c r="L7153">
        <v>35.6</v>
      </c>
      <c r="M7153" t="str">
        <f t="shared" si="335"/>
        <v/>
      </c>
      <c r="N7153" s="12" t="str">
        <f t="shared" si="336"/>
        <v/>
      </c>
      <c r="O7153" t="str">
        <f t="shared" si="337"/>
        <v/>
      </c>
    </row>
    <row r="7154" spans="1:15" x14ac:dyDescent="0.25">
      <c r="A7154">
        <v>1971</v>
      </c>
      <c r="B7154">
        <v>2</v>
      </c>
      <c r="C7154" s="2">
        <v>0.31527777777777777</v>
      </c>
      <c r="D7154">
        <v>1</v>
      </c>
      <c r="E7154">
        <v>10</v>
      </c>
      <c r="F7154" t="s">
        <v>1436</v>
      </c>
      <c r="H7154">
        <v>13</v>
      </c>
      <c r="I7154">
        <v>6</v>
      </c>
      <c r="J7154">
        <v>1.47</v>
      </c>
      <c r="K7154">
        <v>2.3199999999999998</v>
      </c>
      <c r="L7154">
        <v>38.5</v>
      </c>
      <c r="M7154" t="str">
        <f t="shared" si="335"/>
        <v/>
      </c>
      <c r="N7154" s="12" t="str">
        <f t="shared" si="336"/>
        <v/>
      </c>
      <c r="O7154" t="str">
        <f t="shared" si="337"/>
        <v/>
      </c>
    </row>
    <row r="7155" spans="1:15" x14ac:dyDescent="0.25">
      <c r="A7155">
        <v>1971</v>
      </c>
      <c r="B7155">
        <v>2</v>
      </c>
      <c r="C7155" s="2">
        <v>0.30069444444444443</v>
      </c>
      <c r="D7155">
        <v>1</v>
      </c>
      <c r="E7155">
        <v>10</v>
      </c>
      <c r="F7155" t="s">
        <v>3417</v>
      </c>
      <c r="G7155" t="s">
        <v>6382</v>
      </c>
      <c r="H7155">
        <v>13</v>
      </c>
      <c r="I7155">
        <v>6</v>
      </c>
      <c r="J7155">
        <v>2.3199999999999998</v>
      </c>
      <c r="K7155">
        <v>2.86</v>
      </c>
      <c r="L7155">
        <v>40.4</v>
      </c>
      <c r="M7155" t="str">
        <f t="shared" si="335"/>
        <v/>
      </c>
      <c r="N7155" s="12" t="str">
        <f t="shared" si="336"/>
        <v/>
      </c>
      <c r="O7155" t="str">
        <f t="shared" si="337"/>
        <v/>
      </c>
    </row>
    <row r="7156" spans="1:15" x14ac:dyDescent="0.25">
      <c r="A7156">
        <v>1971</v>
      </c>
      <c r="B7156">
        <v>2</v>
      </c>
      <c r="C7156" s="2">
        <v>0.28611111111111115</v>
      </c>
      <c r="D7156">
        <v>2</v>
      </c>
      <c r="E7156">
        <v>2</v>
      </c>
      <c r="F7156" t="s">
        <v>3692</v>
      </c>
      <c r="G7156" t="s">
        <v>6368</v>
      </c>
      <c r="H7156">
        <v>13</v>
      </c>
      <c r="I7156">
        <v>6</v>
      </c>
      <c r="J7156">
        <v>2.86</v>
      </c>
      <c r="K7156">
        <v>3.12</v>
      </c>
      <c r="L7156">
        <v>41.2</v>
      </c>
      <c r="M7156" t="str">
        <f t="shared" si="335"/>
        <v/>
      </c>
      <c r="N7156" s="12" t="str">
        <f t="shared" si="336"/>
        <v/>
      </c>
      <c r="O7156" t="str">
        <f t="shared" si="337"/>
        <v/>
      </c>
    </row>
    <row r="7157" spans="1:15" x14ac:dyDescent="0.25">
      <c r="A7157">
        <v>1971</v>
      </c>
      <c r="B7157">
        <v>2</v>
      </c>
      <c r="C7157" s="2">
        <v>0.27152777777777776</v>
      </c>
      <c r="D7157">
        <v>1</v>
      </c>
      <c r="E7157">
        <v>10</v>
      </c>
      <c r="F7157" t="s">
        <v>3885</v>
      </c>
      <c r="G7157" t="s">
        <v>6381</v>
      </c>
      <c r="H7157">
        <v>13</v>
      </c>
      <c r="I7157">
        <v>6</v>
      </c>
      <c r="J7157">
        <v>3.12</v>
      </c>
      <c r="K7157">
        <v>0.22</v>
      </c>
      <c r="L7157">
        <v>30.8</v>
      </c>
      <c r="M7157" t="str">
        <f t="shared" si="335"/>
        <v/>
      </c>
      <c r="N7157" s="12" t="str">
        <f t="shared" si="336"/>
        <v/>
      </c>
      <c r="O7157" t="str">
        <f t="shared" si="337"/>
        <v/>
      </c>
    </row>
    <row r="7158" spans="1:15" x14ac:dyDescent="0.25">
      <c r="A7158">
        <v>1971</v>
      </c>
      <c r="B7158">
        <v>2</v>
      </c>
      <c r="C7158" s="2">
        <v>0.25486111111111109</v>
      </c>
      <c r="D7158">
        <v>1</v>
      </c>
      <c r="E7158">
        <v>10</v>
      </c>
      <c r="F7158" t="s">
        <v>3636</v>
      </c>
      <c r="G7158" t="s">
        <v>6249</v>
      </c>
      <c r="H7158">
        <v>13</v>
      </c>
      <c r="I7158">
        <v>6</v>
      </c>
      <c r="J7158">
        <v>-0.22</v>
      </c>
      <c r="K7158">
        <v>-0.44</v>
      </c>
      <c r="L7158">
        <v>31.4</v>
      </c>
      <c r="M7158" t="str">
        <f t="shared" si="335"/>
        <v/>
      </c>
      <c r="N7158" s="12" t="str">
        <f t="shared" si="336"/>
        <v/>
      </c>
      <c r="O7158" t="str">
        <f t="shared" si="337"/>
        <v/>
      </c>
    </row>
    <row r="7159" spans="1:15" x14ac:dyDescent="0.25">
      <c r="A7159">
        <v>1971</v>
      </c>
      <c r="B7159">
        <v>2</v>
      </c>
      <c r="C7159" s="2">
        <v>0.23819444444444446</v>
      </c>
      <c r="D7159">
        <v>2</v>
      </c>
      <c r="E7159">
        <v>8</v>
      </c>
      <c r="F7159" t="s">
        <v>3335</v>
      </c>
      <c r="G7159" t="s">
        <v>6289</v>
      </c>
      <c r="H7159">
        <v>13</v>
      </c>
      <c r="I7159">
        <v>6</v>
      </c>
      <c r="J7159">
        <v>-0.44</v>
      </c>
      <c r="K7159">
        <v>-0.39</v>
      </c>
      <c r="L7159">
        <v>31.1</v>
      </c>
      <c r="M7159" t="str">
        <f t="shared" si="335"/>
        <v/>
      </c>
      <c r="N7159" s="12" t="str">
        <f t="shared" si="336"/>
        <v/>
      </c>
      <c r="O7159" t="str">
        <f t="shared" si="337"/>
        <v/>
      </c>
    </row>
    <row r="7160" spans="1:15" x14ac:dyDescent="0.25">
      <c r="A7160">
        <v>1971</v>
      </c>
      <c r="B7160">
        <v>2</v>
      </c>
      <c r="C7160" s="2">
        <v>0.22152777777777777</v>
      </c>
      <c r="D7160">
        <v>3</v>
      </c>
      <c r="E7160">
        <v>2</v>
      </c>
      <c r="F7160" t="s">
        <v>3387</v>
      </c>
      <c r="H7160">
        <v>13</v>
      </c>
      <c r="I7160">
        <v>6</v>
      </c>
      <c r="J7160">
        <v>-0.39</v>
      </c>
      <c r="K7160">
        <v>0.81</v>
      </c>
      <c r="L7160">
        <v>27</v>
      </c>
      <c r="M7160" t="str">
        <f t="shared" si="335"/>
        <v/>
      </c>
      <c r="N7160" s="12" t="str">
        <f t="shared" si="336"/>
        <v/>
      </c>
      <c r="O7160" t="str">
        <f t="shared" si="337"/>
        <v/>
      </c>
    </row>
    <row r="7161" spans="1:15" x14ac:dyDescent="0.25">
      <c r="A7161">
        <v>1971</v>
      </c>
      <c r="B7161">
        <v>2</v>
      </c>
      <c r="C7161" s="2">
        <v>0.20486111111111113</v>
      </c>
      <c r="D7161">
        <v>1</v>
      </c>
      <c r="E7161">
        <v>10</v>
      </c>
      <c r="F7161" t="s">
        <v>3342</v>
      </c>
      <c r="G7161" t="s">
        <v>6380</v>
      </c>
      <c r="H7161">
        <v>13</v>
      </c>
      <c r="I7161">
        <v>6</v>
      </c>
      <c r="J7161">
        <v>0.81</v>
      </c>
      <c r="K7161">
        <v>0.94</v>
      </c>
      <c r="L7161">
        <v>26.4</v>
      </c>
      <c r="M7161" t="str">
        <f t="shared" si="335"/>
        <v/>
      </c>
      <c r="N7161" s="12" t="str">
        <f t="shared" si="336"/>
        <v/>
      </c>
      <c r="O7161" t="str">
        <f t="shared" si="337"/>
        <v/>
      </c>
    </row>
    <row r="7162" spans="1:15" x14ac:dyDescent="0.25">
      <c r="A7162">
        <v>1971</v>
      </c>
      <c r="B7162">
        <v>2</v>
      </c>
      <c r="C7162" s="2">
        <v>0.18819444444444444</v>
      </c>
      <c r="D7162">
        <v>2</v>
      </c>
      <c r="E7162">
        <v>5</v>
      </c>
      <c r="F7162" t="s">
        <v>3297</v>
      </c>
      <c r="H7162">
        <v>13</v>
      </c>
      <c r="I7162">
        <v>6</v>
      </c>
      <c r="J7162">
        <v>0.94</v>
      </c>
      <c r="K7162">
        <v>-1.19</v>
      </c>
      <c r="L7162">
        <v>33.4</v>
      </c>
      <c r="M7162" t="str">
        <f t="shared" si="335"/>
        <v/>
      </c>
      <c r="N7162" s="12" t="str">
        <f t="shared" si="336"/>
        <v/>
      </c>
      <c r="O7162" t="str">
        <f t="shared" si="337"/>
        <v/>
      </c>
    </row>
    <row r="7163" spans="1:15" x14ac:dyDescent="0.25">
      <c r="A7163">
        <v>1971</v>
      </c>
      <c r="B7163">
        <v>2</v>
      </c>
      <c r="C7163" s="2">
        <v>0.17152777777777775</v>
      </c>
      <c r="D7163">
        <v>2</v>
      </c>
      <c r="E7163">
        <v>20</v>
      </c>
      <c r="F7163" t="s">
        <v>3785</v>
      </c>
      <c r="G7163" t="s">
        <v>6379</v>
      </c>
      <c r="H7163">
        <v>13</v>
      </c>
      <c r="I7163">
        <v>6</v>
      </c>
      <c r="J7163">
        <v>-1.19</v>
      </c>
      <c r="K7163">
        <v>-0.3</v>
      </c>
      <c r="L7163">
        <v>30.2</v>
      </c>
      <c r="M7163" t="str">
        <f t="shared" si="335"/>
        <v/>
      </c>
      <c r="N7163" s="12" t="str">
        <f t="shared" si="336"/>
        <v/>
      </c>
      <c r="O7163" t="str">
        <f t="shared" si="337"/>
        <v/>
      </c>
    </row>
    <row r="7164" spans="1:15" x14ac:dyDescent="0.25">
      <c r="A7164">
        <v>1971</v>
      </c>
      <c r="B7164">
        <v>2</v>
      </c>
      <c r="C7164" s="2">
        <v>0.15486111111111112</v>
      </c>
      <c r="D7164">
        <v>3</v>
      </c>
      <c r="E7164">
        <v>9</v>
      </c>
      <c r="F7164" t="s">
        <v>3339</v>
      </c>
      <c r="G7164" t="s">
        <v>5725</v>
      </c>
      <c r="H7164">
        <v>13</v>
      </c>
      <c r="I7164">
        <v>6</v>
      </c>
      <c r="J7164">
        <v>-0.3</v>
      </c>
      <c r="K7164">
        <v>-2.2400000000000002</v>
      </c>
      <c r="L7164">
        <v>37</v>
      </c>
      <c r="M7164" t="str">
        <f t="shared" si="335"/>
        <v/>
      </c>
      <c r="N7164" s="12" t="str">
        <f t="shared" si="336"/>
        <v/>
      </c>
      <c r="O7164" t="str">
        <f t="shared" si="337"/>
        <v/>
      </c>
    </row>
    <row r="7165" spans="1:15" x14ac:dyDescent="0.25">
      <c r="A7165">
        <v>1971</v>
      </c>
      <c r="B7165">
        <v>2</v>
      </c>
      <c r="C7165" s="2">
        <v>0.13819444444444443</v>
      </c>
      <c r="D7165">
        <v>4</v>
      </c>
      <c r="E7165">
        <v>20</v>
      </c>
      <c r="F7165" t="s">
        <v>3785</v>
      </c>
      <c r="G7165" t="s">
        <v>6378</v>
      </c>
      <c r="H7165">
        <v>13</v>
      </c>
      <c r="I7165">
        <v>6</v>
      </c>
      <c r="J7165">
        <v>-2.2400000000000002</v>
      </c>
      <c r="K7165">
        <v>-2.13</v>
      </c>
      <c r="L7165">
        <v>36.4</v>
      </c>
      <c r="M7165" t="str">
        <f t="shared" si="335"/>
        <v/>
      </c>
      <c r="N7165" s="12" t="str">
        <f t="shared" si="336"/>
        <v/>
      </c>
      <c r="O7165" t="str">
        <f t="shared" si="337"/>
        <v/>
      </c>
    </row>
    <row r="7166" spans="1:15" x14ac:dyDescent="0.25">
      <c r="A7166">
        <v>1971</v>
      </c>
      <c r="B7166">
        <v>2</v>
      </c>
      <c r="C7166" s="2">
        <v>0.11666666666666665</v>
      </c>
      <c r="D7166">
        <v>1</v>
      </c>
      <c r="E7166">
        <v>10</v>
      </c>
      <c r="F7166" t="s">
        <v>817</v>
      </c>
      <c r="G7166" t="s">
        <v>6377</v>
      </c>
      <c r="H7166">
        <v>13</v>
      </c>
      <c r="I7166">
        <v>6</v>
      </c>
      <c r="J7166">
        <v>2.13</v>
      </c>
      <c r="K7166">
        <v>3.84</v>
      </c>
      <c r="L7166">
        <v>42.9</v>
      </c>
      <c r="M7166" t="str">
        <f t="shared" si="335"/>
        <v/>
      </c>
      <c r="N7166" s="12" t="str">
        <f t="shared" si="336"/>
        <v/>
      </c>
      <c r="O7166" t="str">
        <f t="shared" si="337"/>
        <v/>
      </c>
    </row>
    <row r="7167" spans="1:15" x14ac:dyDescent="0.25">
      <c r="A7167">
        <v>1971</v>
      </c>
      <c r="B7167">
        <v>2</v>
      </c>
      <c r="C7167" s="2">
        <v>0.10486111111111111</v>
      </c>
      <c r="D7167">
        <v>1</v>
      </c>
      <c r="E7167">
        <v>10</v>
      </c>
      <c r="F7167" t="s">
        <v>5618</v>
      </c>
      <c r="G7167" t="s">
        <v>6365</v>
      </c>
      <c r="H7167">
        <v>13</v>
      </c>
      <c r="I7167">
        <v>6</v>
      </c>
      <c r="J7167">
        <v>3.84</v>
      </c>
      <c r="K7167">
        <v>3.3</v>
      </c>
      <c r="L7167">
        <v>40.700000000000003</v>
      </c>
      <c r="M7167" t="str">
        <f t="shared" si="335"/>
        <v/>
      </c>
      <c r="N7167" s="12" t="str">
        <f t="shared" si="336"/>
        <v/>
      </c>
      <c r="O7167" t="str">
        <f t="shared" si="337"/>
        <v/>
      </c>
    </row>
    <row r="7168" spans="1:15" x14ac:dyDescent="0.25">
      <c r="A7168">
        <v>1971</v>
      </c>
      <c r="B7168">
        <v>2</v>
      </c>
      <c r="C7168" s="2">
        <v>9.3055555555555558E-2</v>
      </c>
      <c r="D7168">
        <v>2</v>
      </c>
      <c r="E7168">
        <v>10</v>
      </c>
      <c r="F7168" t="s">
        <v>5618</v>
      </c>
      <c r="G7168" t="s">
        <v>6376</v>
      </c>
      <c r="H7168">
        <v>13</v>
      </c>
      <c r="I7168">
        <v>6</v>
      </c>
      <c r="J7168">
        <v>3.3</v>
      </c>
      <c r="K7168">
        <v>6.74</v>
      </c>
      <c r="L7168">
        <v>54.4</v>
      </c>
      <c r="M7168" t="str">
        <f t="shared" si="335"/>
        <v/>
      </c>
      <c r="N7168" s="12" t="str">
        <f t="shared" si="336"/>
        <v/>
      </c>
      <c r="O7168" t="str">
        <f t="shared" si="337"/>
        <v/>
      </c>
    </row>
    <row r="7169" spans="1:15" x14ac:dyDescent="0.25">
      <c r="A7169">
        <v>1971</v>
      </c>
      <c r="B7169">
        <v>2</v>
      </c>
      <c r="C7169" s="2">
        <v>8.1250000000000003E-2</v>
      </c>
      <c r="D7169">
        <v>1</v>
      </c>
      <c r="E7169">
        <v>2</v>
      </c>
      <c r="F7169" t="s">
        <v>3329</v>
      </c>
      <c r="G7169" t="s">
        <v>6330</v>
      </c>
      <c r="H7169">
        <v>13</v>
      </c>
      <c r="I7169">
        <v>6</v>
      </c>
      <c r="J7169">
        <v>6.74</v>
      </c>
      <c r="K7169">
        <v>5.72</v>
      </c>
      <c r="L7169">
        <v>50.2</v>
      </c>
      <c r="M7169" t="str">
        <f t="shared" si="335"/>
        <v/>
      </c>
      <c r="N7169" s="12" t="str">
        <f t="shared" si="336"/>
        <v/>
      </c>
      <c r="O7169" t="str">
        <f t="shared" si="337"/>
        <v/>
      </c>
    </row>
    <row r="7170" spans="1:15" x14ac:dyDescent="0.25">
      <c r="A7170">
        <v>1971</v>
      </c>
      <c r="B7170">
        <v>2</v>
      </c>
      <c r="C7170" s="2">
        <v>5.9027777777777783E-2</v>
      </c>
      <c r="D7170">
        <v>2</v>
      </c>
      <c r="E7170">
        <v>2</v>
      </c>
      <c r="F7170" t="s">
        <v>3329</v>
      </c>
      <c r="G7170" t="s">
        <v>6330</v>
      </c>
      <c r="H7170">
        <v>13</v>
      </c>
      <c r="I7170">
        <v>6</v>
      </c>
      <c r="J7170">
        <v>5.72</v>
      </c>
      <c r="K7170">
        <v>4.95</v>
      </c>
      <c r="L7170">
        <v>47</v>
      </c>
      <c r="M7170" t="str">
        <f t="shared" si="335"/>
        <v/>
      </c>
      <c r="N7170" s="12" t="str">
        <f t="shared" si="336"/>
        <v/>
      </c>
      <c r="O7170" t="str">
        <f t="shared" si="337"/>
        <v/>
      </c>
    </row>
    <row r="7171" spans="1:15" x14ac:dyDescent="0.25">
      <c r="A7171">
        <v>1971</v>
      </c>
      <c r="B7171">
        <v>2</v>
      </c>
      <c r="C7171" s="2">
        <v>3.0555555555555555E-2</v>
      </c>
      <c r="D7171">
        <v>3</v>
      </c>
      <c r="E7171">
        <v>2</v>
      </c>
      <c r="F7171" t="s">
        <v>3329</v>
      </c>
      <c r="G7171" t="s">
        <v>6330</v>
      </c>
      <c r="H7171">
        <v>13</v>
      </c>
      <c r="I7171">
        <v>6</v>
      </c>
      <c r="J7171">
        <v>4.95</v>
      </c>
      <c r="K7171">
        <v>3.25</v>
      </c>
      <c r="L7171">
        <v>39.9</v>
      </c>
      <c r="M7171" t="str">
        <f t="shared" si="335"/>
        <v/>
      </c>
      <c r="N7171" s="12" t="str">
        <f t="shared" si="336"/>
        <v/>
      </c>
      <c r="O7171" t="str">
        <f t="shared" si="337"/>
        <v/>
      </c>
    </row>
    <row r="7172" spans="1:15" x14ac:dyDescent="0.25">
      <c r="A7172">
        <v>1971</v>
      </c>
      <c r="B7172">
        <v>2</v>
      </c>
      <c r="C7172" s="2">
        <v>1.4583333333333332E-2</v>
      </c>
      <c r="D7172">
        <v>4</v>
      </c>
      <c r="E7172">
        <v>2</v>
      </c>
      <c r="F7172" t="s">
        <v>3329</v>
      </c>
      <c r="G7172" t="s">
        <v>6375</v>
      </c>
      <c r="H7172">
        <v>13</v>
      </c>
      <c r="I7172">
        <v>6</v>
      </c>
      <c r="J7172">
        <v>3.25</v>
      </c>
      <c r="K7172">
        <v>0.38</v>
      </c>
      <c r="L7172">
        <v>28.8</v>
      </c>
      <c r="M7172" t="str">
        <f t="shared" ref="M7172:M7235" si="338">IF(AND(H7172=H7171,I7172=I7171),"",$B7172)</f>
        <v/>
      </c>
      <c r="N7172" s="12" t="str">
        <f t="shared" ref="N7172:N7235" si="339">IF(NOT(ISNUMBER(M7172)),"",
IF(AND($C7172=0.625,$B7172=1),TIME(0,0,0),
(($C$3-C7172)+0.625*(B7172-1))/60))</f>
        <v/>
      </c>
      <c r="O7172" t="str">
        <f t="shared" ref="O7172:O7235" si="340">IF(N7172&lt;&gt;"",ABS(H7172-I7172),"")</f>
        <v/>
      </c>
    </row>
    <row r="7173" spans="1:15" x14ac:dyDescent="0.25">
      <c r="A7173">
        <v>1971</v>
      </c>
      <c r="B7173">
        <v>2</v>
      </c>
      <c r="C7173" s="2">
        <v>1.0416666666666666E-2</v>
      </c>
      <c r="D7173">
        <v>1</v>
      </c>
      <c r="E7173">
        <v>10</v>
      </c>
      <c r="F7173" t="s">
        <v>3329</v>
      </c>
      <c r="G7173" t="s">
        <v>6265</v>
      </c>
      <c r="H7173">
        <v>13</v>
      </c>
      <c r="I7173">
        <v>6</v>
      </c>
      <c r="J7173">
        <v>-0.38</v>
      </c>
      <c r="K7173">
        <v>-0.63</v>
      </c>
      <c r="L7173">
        <v>27.4</v>
      </c>
      <c r="M7173" t="str">
        <f t="shared" si="338"/>
        <v/>
      </c>
      <c r="N7173" s="12" t="str">
        <f t="shared" si="339"/>
        <v/>
      </c>
      <c r="O7173" t="str">
        <f t="shared" si="340"/>
        <v/>
      </c>
    </row>
    <row r="7174" spans="1:15" x14ac:dyDescent="0.25">
      <c r="A7174">
        <v>1971</v>
      </c>
      <c r="G7174" t="s">
        <v>363</v>
      </c>
      <c r="H7174">
        <v>13</v>
      </c>
      <c r="I7174">
        <v>6</v>
      </c>
      <c r="J7174">
        <v>-0.63</v>
      </c>
      <c r="K7174">
        <v>0</v>
      </c>
      <c r="M7174" t="str">
        <f t="shared" si="338"/>
        <v/>
      </c>
      <c r="N7174" s="12" t="str">
        <f t="shared" si="339"/>
        <v/>
      </c>
      <c r="O7174" t="str">
        <f t="shared" si="340"/>
        <v/>
      </c>
    </row>
    <row r="7175" spans="1:15" x14ac:dyDescent="0.25">
      <c r="A7175">
        <v>1971</v>
      </c>
      <c r="B7175">
        <v>3</v>
      </c>
      <c r="C7175" s="2">
        <v>0.625</v>
      </c>
      <c r="G7175" t="s">
        <v>6374</v>
      </c>
      <c r="H7175">
        <v>13</v>
      </c>
      <c r="I7175">
        <v>6</v>
      </c>
      <c r="J7175">
        <v>0</v>
      </c>
      <c r="K7175">
        <v>-3.51</v>
      </c>
      <c r="L7175">
        <v>16.5</v>
      </c>
      <c r="M7175" t="str">
        <f t="shared" si="338"/>
        <v/>
      </c>
      <c r="N7175" s="12" t="str">
        <f t="shared" si="339"/>
        <v/>
      </c>
      <c r="O7175" t="str">
        <f t="shared" si="340"/>
        <v/>
      </c>
    </row>
    <row r="7176" spans="1:15" x14ac:dyDescent="0.25">
      <c r="A7176">
        <v>1971</v>
      </c>
      <c r="B7176">
        <v>3</v>
      </c>
      <c r="C7176" s="2">
        <v>0.61319444444444449</v>
      </c>
      <c r="D7176">
        <v>1</v>
      </c>
      <c r="E7176">
        <v>10</v>
      </c>
      <c r="F7176" t="s">
        <v>839</v>
      </c>
      <c r="G7176" t="s">
        <v>6247</v>
      </c>
      <c r="H7176">
        <v>13</v>
      </c>
      <c r="I7176">
        <v>6</v>
      </c>
      <c r="J7176">
        <v>3.51</v>
      </c>
      <c r="K7176">
        <v>3.91</v>
      </c>
      <c r="L7176">
        <v>15.4</v>
      </c>
      <c r="M7176" t="str">
        <f t="shared" si="338"/>
        <v/>
      </c>
      <c r="N7176" s="12" t="str">
        <f t="shared" si="339"/>
        <v/>
      </c>
      <c r="O7176" t="str">
        <f t="shared" si="340"/>
        <v/>
      </c>
    </row>
    <row r="7177" spans="1:15" x14ac:dyDescent="0.25">
      <c r="A7177">
        <v>1971</v>
      </c>
      <c r="B7177">
        <v>3</v>
      </c>
      <c r="C7177" s="2">
        <v>0.58888888888888891</v>
      </c>
      <c r="D7177">
        <v>2</v>
      </c>
      <c r="E7177">
        <v>3</v>
      </c>
      <c r="F7177" t="s">
        <v>841</v>
      </c>
      <c r="G7177" t="s">
        <v>6373</v>
      </c>
      <c r="H7177">
        <v>13</v>
      </c>
      <c r="I7177">
        <v>6</v>
      </c>
      <c r="J7177">
        <v>3.91</v>
      </c>
      <c r="K7177">
        <v>4.58</v>
      </c>
      <c r="L7177">
        <v>13.5</v>
      </c>
      <c r="M7177" t="str">
        <f t="shared" si="338"/>
        <v/>
      </c>
      <c r="N7177" s="12" t="str">
        <f t="shared" si="339"/>
        <v/>
      </c>
      <c r="O7177" t="str">
        <f t="shared" si="340"/>
        <v/>
      </c>
    </row>
    <row r="7178" spans="1:15" x14ac:dyDescent="0.25">
      <c r="A7178">
        <v>1971</v>
      </c>
      <c r="B7178">
        <v>3</v>
      </c>
      <c r="C7178" s="2">
        <v>0.56458333333333333</v>
      </c>
      <c r="D7178">
        <v>1</v>
      </c>
      <c r="E7178">
        <v>10</v>
      </c>
      <c r="F7178" t="s">
        <v>920</v>
      </c>
      <c r="G7178" t="s">
        <v>6249</v>
      </c>
      <c r="H7178">
        <v>13</v>
      </c>
      <c r="I7178">
        <v>6</v>
      </c>
      <c r="J7178">
        <v>4.58</v>
      </c>
      <c r="K7178">
        <v>4.28</v>
      </c>
      <c r="L7178">
        <v>13.9</v>
      </c>
      <c r="M7178" t="str">
        <f t="shared" si="338"/>
        <v/>
      </c>
      <c r="N7178" s="12" t="str">
        <f t="shared" si="339"/>
        <v/>
      </c>
      <c r="O7178" t="str">
        <f t="shared" si="340"/>
        <v/>
      </c>
    </row>
    <row r="7179" spans="1:15" x14ac:dyDescent="0.25">
      <c r="A7179">
        <v>1971</v>
      </c>
      <c r="B7179">
        <v>3</v>
      </c>
      <c r="C7179" s="2">
        <v>0.54027777777777775</v>
      </c>
      <c r="D7179">
        <v>2</v>
      </c>
      <c r="E7179">
        <v>8</v>
      </c>
      <c r="F7179" t="s">
        <v>6372</v>
      </c>
      <c r="G7179" t="s">
        <v>6371</v>
      </c>
      <c r="H7179">
        <v>13</v>
      </c>
      <c r="I7179">
        <v>6</v>
      </c>
      <c r="J7179">
        <v>4.28</v>
      </c>
      <c r="K7179">
        <v>4.68</v>
      </c>
      <c r="L7179">
        <v>12.6</v>
      </c>
      <c r="M7179" t="str">
        <f t="shared" si="338"/>
        <v/>
      </c>
      <c r="N7179" s="12" t="str">
        <f t="shared" si="339"/>
        <v/>
      </c>
      <c r="O7179" t="str">
        <f t="shared" si="340"/>
        <v/>
      </c>
    </row>
    <row r="7180" spans="1:15" x14ac:dyDescent="0.25">
      <c r="A7180">
        <v>1971</v>
      </c>
      <c r="B7180">
        <v>3</v>
      </c>
      <c r="C7180" s="2">
        <v>0.51597222222222217</v>
      </c>
      <c r="D7180">
        <v>3</v>
      </c>
      <c r="E7180">
        <v>2</v>
      </c>
      <c r="F7180" t="s">
        <v>6367</v>
      </c>
      <c r="G7180" t="s">
        <v>6290</v>
      </c>
      <c r="H7180">
        <v>13</v>
      </c>
      <c r="I7180">
        <v>6</v>
      </c>
      <c r="J7180">
        <v>4.68</v>
      </c>
      <c r="K7180">
        <v>6.74</v>
      </c>
      <c r="L7180">
        <v>8.3000000000000007</v>
      </c>
      <c r="M7180" t="str">
        <f t="shared" si="338"/>
        <v/>
      </c>
      <c r="N7180" s="12" t="str">
        <f t="shared" si="339"/>
        <v/>
      </c>
      <c r="O7180" t="str">
        <f t="shared" si="340"/>
        <v/>
      </c>
    </row>
    <row r="7181" spans="1:15" x14ac:dyDescent="0.25">
      <c r="A7181">
        <v>1971</v>
      </c>
      <c r="B7181">
        <v>3</v>
      </c>
      <c r="C7181" s="2">
        <v>0.4916666666666667</v>
      </c>
      <c r="D7181">
        <v>1</v>
      </c>
      <c r="E7181">
        <v>2</v>
      </c>
      <c r="F7181" t="s">
        <v>775</v>
      </c>
      <c r="G7181" t="s">
        <v>6370</v>
      </c>
      <c r="H7181">
        <v>13</v>
      </c>
      <c r="I7181">
        <v>6</v>
      </c>
      <c r="J7181">
        <v>6.74</v>
      </c>
      <c r="K7181">
        <v>0.38</v>
      </c>
      <c r="L7181">
        <v>24.3</v>
      </c>
      <c r="M7181" t="str">
        <f t="shared" si="338"/>
        <v/>
      </c>
      <c r="N7181" s="12" t="str">
        <f t="shared" si="339"/>
        <v/>
      </c>
      <c r="O7181" t="str">
        <f t="shared" si="340"/>
        <v/>
      </c>
    </row>
    <row r="7182" spans="1:15" x14ac:dyDescent="0.25">
      <c r="A7182">
        <v>1971</v>
      </c>
      <c r="B7182">
        <v>3</v>
      </c>
      <c r="C7182" s="2">
        <v>0.46388888888888885</v>
      </c>
      <c r="D7182">
        <v>1</v>
      </c>
      <c r="E7182">
        <v>10</v>
      </c>
      <c r="F7182" t="s">
        <v>869</v>
      </c>
      <c r="G7182" t="s">
        <v>6369</v>
      </c>
      <c r="H7182">
        <v>13</v>
      </c>
      <c r="I7182">
        <v>6</v>
      </c>
      <c r="J7182">
        <v>-0.38</v>
      </c>
      <c r="K7182">
        <v>-0.63</v>
      </c>
      <c r="L7182">
        <v>23.1</v>
      </c>
      <c r="M7182" t="str">
        <f t="shared" si="338"/>
        <v/>
      </c>
      <c r="N7182" s="12" t="str">
        <f t="shared" si="339"/>
        <v/>
      </c>
      <c r="O7182" t="str">
        <f t="shared" si="340"/>
        <v/>
      </c>
    </row>
    <row r="7183" spans="1:15" x14ac:dyDescent="0.25">
      <c r="A7183">
        <v>1971</v>
      </c>
      <c r="B7183">
        <v>3</v>
      </c>
      <c r="C7183" s="2">
        <v>0.44375000000000003</v>
      </c>
      <c r="D7183">
        <v>2</v>
      </c>
      <c r="E7183">
        <v>8</v>
      </c>
      <c r="F7183" t="s">
        <v>875</v>
      </c>
      <c r="G7183" t="s">
        <v>6368</v>
      </c>
      <c r="H7183">
        <v>13</v>
      </c>
      <c r="I7183">
        <v>6</v>
      </c>
      <c r="J7183">
        <v>-0.63</v>
      </c>
      <c r="K7183">
        <v>-0.72</v>
      </c>
      <c r="L7183">
        <v>22.5</v>
      </c>
      <c r="M7183" t="str">
        <f t="shared" si="338"/>
        <v/>
      </c>
      <c r="N7183" s="12" t="str">
        <f t="shared" si="339"/>
        <v/>
      </c>
      <c r="O7183" t="str">
        <f t="shared" si="340"/>
        <v/>
      </c>
    </row>
    <row r="7184" spans="1:15" x14ac:dyDescent="0.25">
      <c r="A7184">
        <v>1971</v>
      </c>
      <c r="B7184">
        <v>3</v>
      </c>
      <c r="C7184" s="2">
        <v>0.4236111111111111</v>
      </c>
      <c r="D7184">
        <v>3</v>
      </c>
      <c r="E7184">
        <v>4</v>
      </c>
      <c r="F7184" t="s">
        <v>6367</v>
      </c>
      <c r="G7184" t="s">
        <v>6366</v>
      </c>
      <c r="H7184">
        <v>13</v>
      </c>
      <c r="I7184">
        <v>6</v>
      </c>
      <c r="J7184">
        <v>-0.72</v>
      </c>
      <c r="K7184">
        <v>-0.22</v>
      </c>
      <c r="L7184">
        <v>24</v>
      </c>
      <c r="M7184" t="str">
        <f t="shared" si="338"/>
        <v/>
      </c>
      <c r="N7184" s="12" t="str">
        <f t="shared" si="339"/>
        <v/>
      </c>
      <c r="O7184" t="str">
        <f t="shared" si="340"/>
        <v/>
      </c>
    </row>
    <row r="7185" spans="1:15" x14ac:dyDescent="0.25">
      <c r="A7185">
        <v>1971</v>
      </c>
      <c r="B7185">
        <v>3</v>
      </c>
      <c r="C7185" s="2">
        <v>0.40347222222222223</v>
      </c>
      <c r="D7185">
        <v>1</v>
      </c>
      <c r="E7185">
        <v>10</v>
      </c>
      <c r="F7185" t="s">
        <v>920</v>
      </c>
      <c r="G7185" t="s">
        <v>6365</v>
      </c>
      <c r="H7185">
        <v>13</v>
      </c>
      <c r="I7185">
        <v>6</v>
      </c>
      <c r="J7185">
        <v>-0.22</v>
      </c>
      <c r="K7185">
        <v>-0.71</v>
      </c>
      <c r="L7185">
        <v>22</v>
      </c>
      <c r="M7185" t="str">
        <f t="shared" si="338"/>
        <v/>
      </c>
      <c r="N7185" s="12" t="str">
        <f t="shared" si="339"/>
        <v/>
      </c>
      <c r="O7185" t="str">
        <f t="shared" si="340"/>
        <v/>
      </c>
    </row>
    <row r="7186" spans="1:15" x14ac:dyDescent="0.25">
      <c r="A7186">
        <v>1971</v>
      </c>
      <c r="B7186">
        <v>3</v>
      </c>
      <c r="C7186" s="2">
        <v>0.3833333333333333</v>
      </c>
      <c r="D7186">
        <v>2</v>
      </c>
      <c r="E7186">
        <v>10</v>
      </c>
      <c r="F7186" t="s">
        <v>920</v>
      </c>
      <c r="G7186" t="s">
        <v>6364</v>
      </c>
      <c r="H7186">
        <v>13</v>
      </c>
      <c r="I7186">
        <v>6</v>
      </c>
      <c r="J7186">
        <v>-0.71</v>
      </c>
      <c r="K7186">
        <v>1.6</v>
      </c>
      <c r="L7186">
        <v>30.4</v>
      </c>
      <c r="M7186" t="str">
        <f t="shared" si="338"/>
        <v/>
      </c>
      <c r="N7186" s="12" t="str">
        <f t="shared" si="339"/>
        <v/>
      </c>
      <c r="O7186" t="str">
        <f t="shared" si="340"/>
        <v/>
      </c>
    </row>
    <row r="7187" spans="1:15" x14ac:dyDescent="0.25">
      <c r="A7187">
        <v>1971</v>
      </c>
      <c r="B7187">
        <v>3</v>
      </c>
      <c r="C7187" s="2">
        <v>0.36319444444444443</v>
      </c>
      <c r="D7187">
        <v>1</v>
      </c>
      <c r="E7187">
        <v>10</v>
      </c>
      <c r="F7187" t="s">
        <v>1393</v>
      </c>
      <c r="G7187" t="s">
        <v>6363</v>
      </c>
      <c r="H7187">
        <v>13</v>
      </c>
      <c r="I7187">
        <v>6</v>
      </c>
      <c r="J7187">
        <v>1.6</v>
      </c>
      <c r="K7187">
        <v>1.86</v>
      </c>
      <c r="L7187">
        <v>31.2</v>
      </c>
      <c r="M7187" t="str">
        <f t="shared" si="338"/>
        <v/>
      </c>
      <c r="N7187" s="12" t="str">
        <f t="shared" si="339"/>
        <v/>
      </c>
      <c r="O7187" t="str">
        <f t="shared" si="340"/>
        <v/>
      </c>
    </row>
    <row r="7188" spans="1:15" x14ac:dyDescent="0.25">
      <c r="A7188">
        <v>1971</v>
      </c>
      <c r="B7188">
        <v>3</v>
      </c>
      <c r="C7188" s="2">
        <v>0.3430555555555555</v>
      </c>
      <c r="D7188">
        <v>2</v>
      </c>
      <c r="E7188">
        <v>4</v>
      </c>
      <c r="F7188" t="s">
        <v>803</v>
      </c>
      <c r="G7188" t="s">
        <v>6362</v>
      </c>
      <c r="H7188">
        <v>13</v>
      </c>
      <c r="I7188">
        <v>6</v>
      </c>
      <c r="J7188">
        <v>1.86</v>
      </c>
      <c r="K7188">
        <v>1.55</v>
      </c>
      <c r="L7188">
        <v>29.6</v>
      </c>
      <c r="M7188" t="str">
        <f t="shared" si="338"/>
        <v/>
      </c>
      <c r="N7188" s="12" t="str">
        <f t="shared" si="339"/>
        <v/>
      </c>
      <c r="O7188" t="str">
        <f t="shared" si="340"/>
        <v/>
      </c>
    </row>
    <row r="7189" spans="1:15" x14ac:dyDescent="0.25">
      <c r="A7189">
        <v>1971</v>
      </c>
      <c r="B7189">
        <v>3</v>
      </c>
      <c r="C7189" s="2">
        <v>0.32291666666666669</v>
      </c>
      <c r="D7189">
        <v>3</v>
      </c>
      <c r="E7189">
        <v>1</v>
      </c>
      <c r="F7189" t="s">
        <v>835</v>
      </c>
      <c r="G7189" t="s">
        <v>6326</v>
      </c>
      <c r="H7189">
        <v>13</v>
      </c>
      <c r="I7189">
        <v>6</v>
      </c>
      <c r="J7189">
        <v>1.55</v>
      </c>
      <c r="K7189">
        <v>2.3199999999999998</v>
      </c>
      <c r="L7189">
        <v>32.6</v>
      </c>
      <c r="M7189" t="str">
        <f t="shared" si="338"/>
        <v/>
      </c>
      <c r="N7189" s="12" t="str">
        <f t="shared" si="339"/>
        <v/>
      </c>
      <c r="O7189" t="str">
        <f t="shared" si="340"/>
        <v/>
      </c>
    </row>
    <row r="7190" spans="1:15" x14ac:dyDescent="0.25">
      <c r="A7190">
        <v>1971</v>
      </c>
      <c r="B7190">
        <v>3</v>
      </c>
      <c r="C7190" s="2">
        <v>0.30277777777777776</v>
      </c>
      <c r="D7190">
        <v>1</v>
      </c>
      <c r="E7190">
        <v>10</v>
      </c>
      <c r="F7190" t="s">
        <v>3417</v>
      </c>
      <c r="G7190" t="s">
        <v>6347</v>
      </c>
      <c r="H7190">
        <v>13</v>
      </c>
      <c r="I7190">
        <v>6</v>
      </c>
      <c r="J7190">
        <v>2.3199999999999998</v>
      </c>
      <c r="K7190">
        <v>1.78</v>
      </c>
      <c r="L7190">
        <v>30.1</v>
      </c>
      <c r="M7190" t="str">
        <f t="shared" si="338"/>
        <v/>
      </c>
      <c r="N7190" s="12" t="str">
        <f t="shared" si="339"/>
        <v/>
      </c>
      <c r="O7190" t="str">
        <f t="shared" si="340"/>
        <v/>
      </c>
    </row>
    <row r="7191" spans="1:15" x14ac:dyDescent="0.25">
      <c r="A7191">
        <v>1971</v>
      </c>
      <c r="B7191">
        <v>3</v>
      </c>
      <c r="C7191" s="2">
        <v>0.28263888888888888</v>
      </c>
      <c r="D7191">
        <v>2</v>
      </c>
      <c r="E7191">
        <v>10</v>
      </c>
      <c r="F7191" t="s">
        <v>3417</v>
      </c>
      <c r="G7191" t="s">
        <v>6361</v>
      </c>
      <c r="H7191">
        <v>13</v>
      </c>
      <c r="I7191">
        <v>6</v>
      </c>
      <c r="J7191">
        <v>1.78</v>
      </c>
      <c r="K7191">
        <v>1.75</v>
      </c>
      <c r="L7191">
        <v>29.6</v>
      </c>
      <c r="M7191" t="str">
        <f t="shared" si="338"/>
        <v/>
      </c>
      <c r="N7191" s="12" t="str">
        <f t="shared" si="339"/>
        <v/>
      </c>
      <c r="O7191" t="str">
        <f t="shared" si="340"/>
        <v/>
      </c>
    </row>
    <row r="7192" spans="1:15" x14ac:dyDescent="0.25">
      <c r="A7192">
        <v>1971</v>
      </c>
      <c r="B7192">
        <v>3</v>
      </c>
      <c r="C7192" s="2">
        <v>0.26250000000000001</v>
      </c>
      <c r="D7192">
        <v>3</v>
      </c>
      <c r="E7192">
        <v>5</v>
      </c>
      <c r="F7192" t="s">
        <v>3694</v>
      </c>
      <c r="G7192" t="s">
        <v>6360</v>
      </c>
      <c r="H7192">
        <v>13</v>
      </c>
      <c r="I7192">
        <v>6</v>
      </c>
      <c r="J7192">
        <v>1.75</v>
      </c>
      <c r="K7192">
        <v>0.33</v>
      </c>
      <c r="L7192">
        <v>23.6</v>
      </c>
      <c r="M7192" t="str">
        <f t="shared" si="338"/>
        <v/>
      </c>
      <c r="N7192" s="12" t="str">
        <f t="shared" si="339"/>
        <v/>
      </c>
      <c r="O7192" t="str">
        <f t="shared" si="340"/>
        <v/>
      </c>
    </row>
    <row r="7193" spans="1:15" x14ac:dyDescent="0.25">
      <c r="A7193">
        <v>1971</v>
      </c>
      <c r="B7193">
        <v>3</v>
      </c>
      <c r="C7193" s="2">
        <v>0.24236111111111111</v>
      </c>
      <c r="D7193">
        <v>4</v>
      </c>
      <c r="E7193">
        <v>5</v>
      </c>
      <c r="F7193" t="s">
        <v>3694</v>
      </c>
      <c r="G7193" t="s">
        <v>6359</v>
      </c>
      <c r="H7193">
        <v>13</v>
      </c>
      <c r="I7193">
        <v>6</v>
      </c>
      <c r="J7193">
        <v>0.33</v>
      </c>
      <c r="K7193">
        <v>0.38</v>
      </c>
      <c r="L7193">
        <v>23.4</v>
      </c>
      <c r="M7193" t="str">
        <f t="shared" si="338"/>
        <v/>
      </c>
      <c r="N7193" s="12" t="str">
        <f t="shared" si="339"/>
        <v/>
      </c>
      <c r="O7193" t="str">
        <f t="shared" si="340"/>
        <v/>
      </c>
    </row>
    <row r="7194" spans="1:15" x14ac:dyDescent="0.25">
      <c r="A7194">
        <v>1971</v>
      </c>
      <c r="B7194">
        <v>3</v>
      </c>
      <c r="C7194" s="2">
        <v>0.21805555555555556</v>
      </c>
      <c r="D7194">
        <v>1</v>
      </c>
      <c r="E7194">
        <v>10</v>
      </c>
      <c r="F7194" t="s">
        <v>3327</v>
      </c>
      <c r="G7194" t="s">
        <v>6358</v>
      </c>
      <c r="H7194">
        <v>13</v>
      </c>
      <c r="I7194">
        <v>6</v>
      </c>
      <c r="J7194">
        <v>-0.38</v>
      </c>
      <c r="K7194">
        <v>-0.63</v>
      </c>
      <c r="L7194">
        <v>24</v>
      </c>
      <c r="M7194" t="str">
        <f t="shared" si="338"/>
        <v/>
      </c>
      <c r="N7194" s="12" t="str">
        <f t="shared" si="339"/>
        <v/>
      </c>
      <c r="O7194" t="str">
        <f t="shared" si="340"/>
        <v/>
      </c>
    </row>
    <row r="7195" spans="1:15" x14ac:dyDescent="0.25">
      <c r="A7195">
        <v>1971</v>
      </c>
      <c r="B7195">
        <v>3</v>
      </c>
      <c r="C7195" s="2">
        <v>0.19513888888888889</v>
      </c>
      <c r="D7195">
        <v>2</v>
      </c>
      <c r="E7195">
        <v>8</v>
      </c>
      <c r="F7195" t="s">
        <v>3862</v>
      </c>
      <c r="G7195" t="s">
        <v>6245</v>
      </c>
      <c r="H7195">
        <v>13</v>
      </c>
      <c r="I7195">
        <v>6</v>
      </c>
      <c r="J7195">
        <v>-0.63</v>
      </c>
      <c r="K7195">
        <v>-1.07</v>
      </c>
      <c r="L7195">
        <v>25.4</v>
      </c>
      <c r="M7195" t="str">
        <f t="shared" si="338"/>
        <v/>
      </c>
      <c r="N7195" s="12" t="str">
        <f t="shared" si="339"/>
        <v/>
      </c>
      <c r="O7195" t="str">
        <f t="shared" si="340"/>
        <v/>
      </c>
    </row>
    <row r="7196" spans="1:15" x14ac:dyDescent="0.25">
      <c r="A7196">
        <v>1971</v>
      </c>
      <c r="B7196">
        <v>3</v>
      </c>
      <c r="C7196" s="2">
        <v>0.17222222222222225</v>
      </c>
      <c r="D7196">
        <v>3</v>
      </c>
      <c r="E7196">
        <v>7</v>
      </c>
      <c r="F7196" t="s">
        <v>3739</v>
      </c>
      <c r="G7196" t="s">
        <v>6296</v>
      </c>
      <c r="H7196">
        <v>13</v>
      </c>
      <c r="I7196">
        <v>6</v>
      </c>
      <c r="J7196">
        <v>-1.07</v>
      </c>
      <c r="K7196">
        <v>-2.4900000000000002</v>
      </c>
      <c r="L7196">
        <v>31.3</v>
      </c>
      <c r="M7196" t="str">
        <f t="shared" si="338"/>
        <v/>
      </c>
      <c r="N7196" s="12" t="str">
        <f t="shared" si="339"/>
        <v/>
      </c>
      <c r="O7196" t="str">
        <f t="shared" si="340"/>
        <v/>
      </c>
    </row>
    <row r="7197" spans="1:15" x14ac:dyDescent="0.25">
      <c r="A7197">
        <v>1971</v>
      </c>
      <c r="B7197">
        <v>3</v>
      </c>
      <c r="C7197" s="2">
        <v>0.14930555555555555</v>
      </c>
      <c r="D7197">
        <v>4</v>
      </c>
      <c r="E7197">
        <v>7</v>
      </c>
      <c r="F7197" t="s">
        <v>3739</v>
      </c>
      <c r="G7197" t="s">
        <v>6357</v>
      </c>
      <c r="H7197">
        <v>13</v>
      </c>
      <c r="I7197">
        <v>6</v>
      </c>
      <c r="J7197">
        <v>-2.4900000000000002</v>
      </c>
      <c r="K7197">
        <v>-1.53</v>
      </c>
      <c r="L7197">
        <v>26.6</v>
      </c>
      <c r="M7197" t="str">
        <f t="shared" si="338"/>
        <v/>
      </c>
      <c r="N7197" s="12" t="str">
        <f t="shared" si="339"/>
        <v/>
      </c>
      <c r="O7197" t="str">
        <f t="shared" si="340"/>
        <v/>
      </c>
    </row>
    <row r="7198" spans="1:15" x14ac:dyDescent="0.25">
      <c r="A7198">
        <v>1971</v>
      </c>
      <c r="B7198">
        <v>3</v>
      </c>
      <c r="C7198" s="2">
        <v>0.12569444444444444</v>
      </c>
      <c r="D7198">
        <v>1</v>
      </c>
      <c r="E7198">
        <v>10</v>
      </c>
      <c r="F7198" t="s">
        <v>899</v>
      </c>
      <c r="G7198" t="s">
        <v>6331</v>
      </c>
      <c r="H7198">
        <v>13</v>
      </c>
      <c r="I7198">
        <v>6</v>
      </c>
      <c r="J7198">
        <v>1.53</v>
      </c>
      <c r="K7198">
        <v>1.1200000000000001</v>
      </c>
      <c r="L7198">
        <v>24.4</v>
      </c>
      <c r="M7198" t="str">
        <f t="shared" si="338"/>
        <v/>
      </c>
      <c r="N7198" s="12" t="str">
        <f t="shared" si="339"/>
        <v/>
      </c>
      <c r="O7198" t="str">
        <f t="shared" si="340"/>
        <v/>
      </c>
    </row>
    <row r="7199" spans="1:15" x14ac:dyDescent="0.25">
      <c r="A7199">
        <v>1971</v>
      </c>
      <c r="B7199">
        <v>3</v>
      </c>
      <c r="C7199" s="2">
        <v>9.4444444444444442E-2</v>
      </c>
      <c r="D7199">
        <v>2</v>
      </c>
      <c r="E7199">
        <v>9</v>
      </c>
      <c r="F7199" t="s">
        <v>1393</v>
      </c>
      <c r="G7199" t="s">
        <v>6356</v>
      </c>
      <c r="H7199">
        <v>13</v>
      </c>
      <c r="I7199">
        <v>6</v>
      </c>
      <c r="J7199">
        <v>1.1200000000000001</v>
      </c>
      <c r="K7199">
        <v>4.58</v>
      </c>
      <c r="L7199">
        <v>40.700000000000003</v>
      </c>
      <c r="M7199" t="str">
        <f t="shared" si="338"/>
        <v/>
      </c>
      <c r="N7199" s="12" t="str">
        <f t="shared" si="339"/>
        <v/>
      </c>
      <c r="O7199" t="str">
        <f t="shared" si="340"/>
        <v/>
      </c>
    </row>
    <row r="7200" spans="1:15" x14ac:dyDescent="0.25">
      <c r="A7200">
        <v>1971</v>
      </c>
      <c r="B7200">
        <v>3</v>
      </c>
      <c r="C7200" s="2">
        <v>6.3194444444444442E-2</v>
      </c>
      <c r="D7200">
        <v>1</v>
      </c>
      <c r="E7200">
        <v>10</v>
      </c>
      <c r="F7200" t="s">
        <v>3636</v>
      </c>
      <c r="G7200" t="s">
        <v>6355</v>
      </c>
      <c r="H7200">
        <v>13</v>
      </c>
      <c r="I7200">
        <v>6</v>
      </c>
      <c r="J7200">
        <v>4.58</v>
      </c>
      <c r="K7200">
        <v>4.45</v>
      </c>
      <c r="L7200">
        <v>39.6</v>
      </c>
      <c r="M7200" t="str">
        <f t="shared" si="338"/>
        <v/>
      </c>
      <c r="N7200" s="12" t="str">
        <f t="shared" si="339"/>
        <v/>
      </c>
      <c r="O7200" t="str">
        <f t="shared" si="340"/>
        <v/>
      </c>
    </row>
    <row r="7201" spans="1:15" x14ac:dyDescent="0.25">
      <c r="A7201">
        <v>1971</v>
      </c>
      <c r="B7201">
        <v>3</v>
      </c>
      <c r="C7201" s="2">
        <v>3.1944444444444449E-2</v>
      </c>
      <c r="D7201">
        <v>2</v>
      </c>
      <c r="E7201">
        <v>7</v>
      </c>
      <c r="F7201" t="s">
        <v>3324</v>
      </c>
      <c r="G7201" t="s">
        <v>6354</v>
      </c>
      <c r="H7201">
        <v>13</v>
      </c>
      <c r="I7201">
        <v>6</v>
      </c>
      <c r="J7201">
        <v>4.45</v>
      </c>
      <c r="K7201">
        <v>3.78</v>
      </c>
      <c r="L7201">
        <v>35.5</v>
      </c>
      <c r="M7201" t="str">
        <f t="shared" si="338"/>
        <v/>
      </c>
      <c r="N7201" s="12" t="str">
        <f t="shared" si="339"/>
        <v/>
      </c>
      <c r="O7201" t="str">
        <f t="shared" si="340"/>
        <v/>
      </c>
    </row>
    <row r="7202" spans="1:15" x14ac:dyDescent="0.25">
      <c r="A7202">
        <v>1971</v>
      </c>
      <c r="B7202">
        <v>4</v>
      </c>
      <c r="C7202" s="2">
        <v>0.625</v>
      </c>
      <c r="D7202">
        <v>3</v>
      </c>
      <c r="E7202">
        <v>6</v>
      </c>
      <c r="F7202" t="s">
        <v>3333</v>
      </c>
      <c r="G7202" t="s">
        <v>6353</v>
      </c>
      <c r="H7202">
        <v>13</v>
      </c>
      <c r="I7202">
        <v>6</v>
      </c>
      <c r="J7202">
        <v>3.78</v>
      </c>
      <c r="K7202">
        <v>-0.28000000000000003</v>
      </c>
      <c r="L7202">
        <v>16.2</v>
      </c>
      <c r="M7202" t="str">
        <f t="shared" si="338"/>
        <v/>
      </c>
      <c r="N7202" s="12" t="str">
        <f t="shared" si="339"/>
        <v/>
      </c>
      <c r="O7202" t="str">
        <f t="shared" si="340"/>
        <v/>
      </c>
    </row>
    <row r="7203" spans="1:15" x14ac:dyDescent="0.25">
      <c r="A7203">
        <v>1971</v>
      </c>
      <c r="B7203">
        <v>4</v>
      </c>
      <c r="C7203" s="2">
        <v>0.62152777777777779</v>
      </c>
      <c r="D7203">
        <v>1</v>
      </c>
      <c r="E7203">
        <v>10</v>
      </c>
      <c r="F7203" t="s">
        <v>3376</v>
      </c>
      <c r="G7203" t="s">
        <v>6352</v>
      </c>
      <c r="H7203">
        <v>13</v>
      </c>
      <c r="I7203">
        <v>6</v>
      </c>
      <c r="J7203">
        <v>0.28000000000000003</v>
      </c>
      <c r="K7203">
        <v>1.53</v>
      </c>
      <c r="L7203">
        <v>12</v>
      </c>
      <c r="M7203" t="str">
        <f t="shared" si="338"/>
        <v/>
      </c>
      <c r="N7203" s="12" t="str">
        <f t="shared" si="339"/>
        <v/>
      </c>
      <c r="O7203" t="str">
        <f t="shared" si="340"/>
        <v/>
      </c>
    </row>
    <row r="7204" spans="1:15" x14ac:dyDescent="0.25">
      <c r="A7204">
        <v>1971</v>
      </c>
      <c r="B7204">
        <v>4</v>
      </c>
      <c r="C7204" s="2">
        <v>0.60138888888888886</v>
      </c>
      <c r="D7204">
        <v>1</v>
      </c>
      <c r="E7204">
        <v>10</v>
      </c>
      <c r="F7204" t="s">
        <v>3300</v>
      </c>
      <c r="G7204" t="s">
        <v>6351</v>
      </c>
      <c r="H7204">
        <v>13</v>
      </c>
      <c r="I7204">
        <v>6</v>
      </c>
      <c r="J7204">
        <v>1.53</v>
      </c>
      <c r="K7204">
        <v>0.99</v>
      </c>
      <c r="L7204">
        <v>13.2</v>
      </c>
      <c r="M7204" t="str">
        <f t="shared" si="338"/>
        <v/>
      </c>
      <c r="N7204" s="12" t="str">
        <f t="shared" si="339"/>
        <v/>
      </c>
      <c r="O7204" t="str">
        <f t="shared" si="340"/>
        <v/>
      </c>
    </row>
    <row r="7205" spans="1:15" x14ac:dyDescent="0.25">
      <c r="A7205">
        <v>1971</v>
      </c>
      <c r="B7205">
        <v>4</v>
      </c>
      <c r="C7205" s="2">
        <v>0.58124999999999993</v>
      </c>
      <c r="D7205">
        <v>2</v>
      </c>
      <c r="E7205">
        <v>10</v>
      </c>
      <c r="F7205" t="s">
        <v>3300</v>
      </c>
      <c r="G7205" t="s">
        <v>6350</v>
      </c>
      <c r="H7205">
        <v>13</v>
      </c>
      <c r="I7205">
        <v>6</v>
      </c>
      <c r="J7205">
        <v>0.99</v>
      </c>
      <c r="K7205">
        <v>0.7</v>
      </c>
      <c r="L7205">
        <v>13.7</v>
      </c>
      <c r="M7205" t="str">
        <f t="shared" si="338"/>
        <v/>
      </c>
      <c r="N7205" s="12" t="str">
        <f t="shared" si="339"/>
        <v/>
      </c>
      <c r="O7205" t="str">
        <f t="shared" si="340"/>
        <v/>
      </c>
    </row>
    <row r="7206" spans="1:15" x14ac:dyDescent="0.25">
      <c r="A7206">
        <v>1971</v>
      </c>
      <c r="B7206">
        <v>4</v>
      </c>
      <c r="C7206" s="2">
        <v>0.56111111111111112</v>
      </c>
      <c r="D7206">
        <v>3</v>
      </c>
      <c r="E7206">
        <v>7</v>
      </c>
      <c r="F7206" t="s">
        <v>3390</v>
      </c>
      <c r="G7206" t="s">
        <v>6349</v>
      </c>
      <c r="H7206">
        <v>13</v>
      </c>
      <c r="I7206">
        <v>6</v>
      </c>
      <c r="J7206">
        <v>0.7</v>
      </c>
      <c r="K7206">
        <v>-0.26</v>
      </c>
      <c r="L7206">
        <v>16.7</v>
      </c>
      <c r="M7206" t="str">
        <f t="shared" si="338"/>
        <v/>
      </c>
      <c r="N7206" s="12" t="str">
        <f t="shared" si="339"/>
        <v/>
      </c>
      <c r="O7206" t="str">
        <f t="shared" si="340"/>
        <v/>
      </c>
    </row>
    <row r="7207" spans="1:15" x14ac:dyDescent="0.25">
      <c r="A7207">
        <v>1971</v>
      </c>
      <c r="B7207">
        <v>4</v>
      </c>
      <c r="C7207" s="2">
        <v>0.54097222222222219</v>
      </c>
      <c r="D7207">
        <v>4</v>
      </c>
      <c r="E7207">
        <v>2</v>
      </c>
      <c r="F7207" t="s">
        <v>3420</v>
      </c>
      <c r="G7207" t="s">
        <v>6348</v>
      </c>
      <c r="H7207">
        <v>13</v>
      </c>
      <c r="I7207">
        <v>6</v>
      </c>
      <c r="J7207">
        <v>-0.26</v>
      </c>
      <c r="K7207">
        <v>-0.04</v>
      </c>
      <c r="L7207">
        <v>15.3</v>
      </c>
      <c r="M7207" t="str">
        <f t="shared" si="338"/>
        <v/>
      </c>
      <c r="N7207" s="12" t="str">
        <f t="shared" si="339"/>
        <v/>
      </c>
      <c r="O7207" t="str">
        <f t="shared" si="340"/>
        <v/>
      </c>
    </row>
    <row r="7208" spans="1:15" x14ac:dyDescent="0.25">
      <c r="A7208">
        <v>1971</v>
      </c>
      <c r="B7208">
        <v>4</v>
      </c>
      <c r="C7208" s="2">
        <v>0.52083333333333337</v>
      </c>
      <c r="D7208">
        <v>1</v>
      </c>
      <c r="E7208">
        <v>10</v>
      </c>
      <c r="F7208" t="s">
        <v>6346</v>
      </c>
      <c r="G7208" t="s">
        <v>6347</v>
      </c>
      <c r="H7208">
        <v>13</v>
      </c>
      <c r="I7208">
        <v>6</v>
      </c>
      <c r="J7208">
        <v>0.04</v>
      </c>
      <c r="K7208">
        <v>-0.49</v>
      </c>
      <c r="L7208">
        <v>12.9</v>
      </c>
      <c r="M7208" t="str">
        <f t="shared" si="338"/>
        <v/>
      </c>
      <c r="N7208" s="12" t="str">
        <f t="shared" si="339"/>
        <v/>
      </c>
      <c r="O7208" t="str">
        <f t="shared" si="340"/>
        <v/>
      </c>
    </row>
    <row r="7209" spans="1:15" x14ac:dyDescent="0.25">
      <c r="A7209">
        <v>1971</v>
      </c>
      <c r="B7209">
        <v>4</v>
      </c>
      <c r="C7209" s="2">
        <v>0.50555555555555554</v>
      </c>
      <c r="D7209">
        <v>2</v>
      </c>
      <c r="E7209">
        <v>10</v>
      </c>
      <c r="F7209" t="s">
        <v>6346</v>
      </c>
      <c r="G7209" t="s">
        <v>6347</v>
      </c>
      <c r="H7209">
        <v>13</v>
      </c>
      <c r="I7209">
        <v>6</v>
      </c>
      <c r="J7209">
        <v>-0.49</v>
      </c>
      <c r="K7209">
        <v>-1.17</v>
      </c>
      <c r="L7209">
        <v>10.3</v>
      </c>
      <c r="M7209" t="str">
        <f t="shared" si="338"/>
        <v/>
      </c>
      <c r="N7209" s="12" t="str">
        <f t="shared" si="339"/>
        <v/>
      </c>
      <c r="O7209" t="str">
        <f t="shared" si="340"/>
        <v/>
      </c>
    </row>
    <row r="7210" spans="1:15" x14ac:dyDescent="0.25">
      <c r="A7210">
        <v>1971</v>
      </c>
      <c r="B7210">
        <v>4</v>
      </c>
      <c r="C7210" s="2">
        <v>0.49027777777777781</v>
      </c>
      <c r="D7210">
        <v>3</v>
      </c>
      <c r="E7210">
        <v>10</v>
      </c>
      <c r="F7210" t="s">
        <v>6346</v>
      </c>
      <c r="H7210">
        <v>13</v>
      </c>
      <c r="I7210">
        <v>6</v>
      </c>
      <c r="J7210">
        <v>-1.17</v>
      </c>
      <c r="K7210">
        <v>1</v>
      </c>
      <c r="L7210">
        <v>17.8</v>
      </c>
      <c r="M7210" t="str">
        <f t="shared" si="338"/>
        <v/>
      </c>
      <c r="N7210" s="12" t="str">
        <f t="shared" si="339"/>
        <v/>
      </c>
      <c r="O7210" t="str">
        <f t="shared" si="340"/>
        <v/>
      </c>
    </row>
    <row r="7211" spans="1:15" x14ac:dyDescent="0.25">
      <c r="A7211">
        <v>1971</v>
      </c>
      <c r="B7211">
        <v>4</v>
      </c>
      <c r="C7211" s="2">
        <v>0.47500000000000003</v>
      </c>
      <c r="D7211">
        <v>1</v>
      </c>
      <c r="E7211">
        <v>10</v>
      </c>
      <c r="F7211" t="s">
        <v>839</v>
      </c>
      <c r="G7211" t="s">
        <v>6345</v>
      </c>
      <c r="H7211">
        <v>13</v>
      </c>
      <c r="I7211">
        <v>6</v>
      </c>
      <c r="J7211">
        <v>1</v>
      </c>
      <c r="K7211">
        <v>2.52</v>
      </c>
      <c r="L7211">
        <v>24.8</v>
      </c>
      <c r="M7211" t="str">
        <f t="shared" si="338"/>
        <v/>
      </c>
      <c r="N7211" s="12" t="str">
        <f t="shared" si="339"/>
        <v/>
      </c>
      <c r="O7211" t="str">
        <f t="shared" si="340"/>
        <v/>
      </c>
    </row>
    <row r="7212" spans="1:15" x14ac:dyDescent="0.25">
      <c r="A7212">
        <v>1971</v>
      </c>
      <c r="B7212">
        <v>4</v>
      </c>
      <c r="C7212" s="2">
        <v>0.4597222222222222</v>
      </c>
      <c r="D7212">
        <v>1</v>
      </c>
      <c r="E7212">
        <v>10</v>
      </c>
      <c r="F7212" t="s">
        <v>3697</v>
      </c>
      <c r="G7212" t="s">
        <v>6344</v>
      </c>
      <c r="H7212">
        <v>13</v>
      </c>
      <c r="I7212">
        <v>6</v>
      </c>
      <c r="J7212">
        <v>2.52</v>
      </c>
      <c r="K7212">
        <v>1.98</v>
      </c>
      <c r="L7212">
        <v>21.5</v>
      </c>
      <c r="M7212" t="str">
        <f t="shared" si="338"/>
        <v/>
      </c>
      <c r="N7212" s="12" t="str">
        <f t="shared" si="339"/>
        <v/>
      </c>
      <c r="O7212" t="str">
        <f t="shared" si="340"/>
        <v/>
      </c>
    </row>
    <row r="7213" spans="1:15" x14ac:dyDescent="0.25">
      <c r="A7213">
        <v>1971</v>
      </c>
      <c r="B7213">
        <v>4</v>
      </c>
      <c r="C7213" s="2">
        <v>0.44444444444444442</v>
      </c>
      <c r="D7213">
        <v>2</v>
      </c>
      <c r="E7213">
        <v>10</v>
      </c>
      <c r="F7213" t="s">
        <v>3697</v>
      </c>
      <c r="G7213" t="s">
        <v>6343</v>
      </c>
      <c r="H7213">
        <v>13</v>
      </c>
      <c r="I7213">
        <v>6</v>
      </c>
      <c r="J7213">
        <v>1.98</v>
      </c>
      <c r="K7213">
        <v>1.55</v>
      </c>
      <c r="L7213">
        <v>19</v>
      </c>
      <c r="M7213" t="str">
        <f t="shared" si="338"/>
        <v/>
      </c>
      <c r="N7213" s="12" t="str">
        <f t="shared" si="339"/>
        <v/>
      </c>
      <c r="O7213" t="str">
        <f t="shared" si="340"/>
        <v/>
      </c>
    </row>
    <row r="7214" spans="1:15" x14ac:dyDescent="0.25">
      <c r="A7214">
        <v>1971</v>
      </c>
      <c r="B7214">
        <v>4</v>
      </c>
      <c r="C7214" s="2">
        <v>0.4291666666666667</v>
      </c>
      <c r="D7214">
        <v>3</v>
      </c>
      <c r="E7214">
        <v>8</v>
      </c>
      <c r="F7214" t="s">
        <v>3694</v>
      </c>
      <c r="H7214">
        <v>13</v>
      </c>
      <c r="I7214">
        <v>6</v>
      </c>
      <c r="J7214">
        <v>1.55</v>
      </c>
      <c r="K7214">
        <v>2.98</v>
      </c>
      <c r="L7214">
        <v>26.1</v>
      </c>
      <c r="M7214" t="str">
        <f t="shared" si="338"/>
        <v/>
      </c>
      <c r="N7214" s="12" t="str">
        <f t="shared" si="339"/>
        <v/>
      </c>
      <c r="O7214" t="str">
        <f t="shared" si="340"/>
        <v/>
      </c>
    </row>
    <row r="7215" spans="1:15" x14ac:dyDescent="0.25">
      <c r="A7215">
        <v>1971</v>
      </c>
      <c r="B7215">
        <v>4</v>
      </c>
      <c r="C7215" s="2">
        <v>0.41388888888888892</v>
      </c>
      <c r="D7215">
        <v>1</v>
      </c>
      <c r="E7215">
        <v>10</v>
      </c>
      <c r="F7215" t="s">
        <v>3300</v>
      </c>
      <c r="G7215" t="s">
        <v>6342</v>
      </c>
      <c r="H7215">
        <v>13</v>
      </c>
      <c r="I7215">
        <v>6</v>
      </c>
      <c r="J7215">
        <v>2.98</v>
      </c>
      <c r="K7215">
        <v>3.66</v>
      </c>
      <c r="L7215">
        <v>29.7</v>
      </c>
      <c r="M7215" t="str">
        <f t="shared" si="338"/>
        <v/>
      </c>
      <c r="N7215" s="12" t="str">
        <f t="shared" si="339"/>
        <v/>
      </c>
      <c r="O7215" t="str">
        <f t="shared" si="340"/>
        <v/>
      </c>
    </row>
    <row r="7216" spans="1:15" x14ac:dyDescent="0.25">
      <c r="A7216">
        <v>1971</v>
      </c>
      <c r="B7216">
        <v>4</v>
      </c>
      <c r="C7216" s="2">
        <v>0.39861111111111108</v>
      </c>
      <c r="D7216">
        <v>2</v>
      </c>
      <c r="E7216">
        <v>1</v>
      </c>
      <c r="F7216" t="s">
        <v>3389</v>
      </c>
      <c r="G7216" t="s">
        <v>6341</v>
      </c>
      <c r="H7216">
        <v>13</v>
      </c>
      <c r="I7216">
        <v>6</v>
      </c>
      <c r="J7216">
        <v>3.66</v>
      </c>
      <c r="K7216">
        <v>-0.28000000000000003</v>
      </c>
      <c r="L7216">
        <v>10.1</v>
      </c>
      <c r="M7216" t="str">
        <f t="shared" si="338"/>
        <v/>
      </c>
      <c r="N7216" s="12" t="str">
        <f t="shared" si="339"/>
        <v/>
      </c>
      <c r="O7216" t="str">
        <f t="shared" si="340"/>
        <v/>
      </c>
    </row>
    <row r="7217" spans="1:15" x14ac:dyDescent="0.25">
      <c r="A7217">
        <v>1971</v>
      </c>
      <c r="B7217">
        <v>4</v>
      </c>
      <c r="C7217" s="2">
        <v>0.38263888888888892</v>
      </c>
      <c r="D7217">
        <v>1</v>
      </c>
      <c r="E7217">
        <v>10</v>
      </c>
      <c r="F7217" t="s">
        <v>3376</v>
      </c>
      <c r="G7217" t="s">
        <v>6271</v>
      </c>
      <c r="H7217">
        <v>13</v>
      </c>
      <c r="I7217">
        <v>6</v>
      </c>
      <c r="J7217">
        <v>0.28000000000000003</v>
      </c>
      <c r="K7217">
        <v>0.14000000000000001</v>
      </c>
      <c r="L7217">
        <v>10.1</v>
      </c>
      <c r="M7217" t="str">
        <f t="shared" si="338"/>
        <v/>
      </c>
      <c r="N7217" s="12" t="str">
        <f t="shared" si="339"/>
        <v/>
      </c>
      <c r="O7217" t="str">
        <f t="shared" si="340"/>
        <v/>
      </c>
    </row>
    <row r="7218" spans="1:15" x14ac:dyDescent="0.25">
      <c r="A7218">
        <v>1971</v>
      </c>
      <c r="B7218">
        <v>4</v>
      </c>
      <c r="C7218" s="2">
        <v>0.36874999999999997</v>
      </c>
      <c r="D7218">
        <v>2</v>
      </c>
      <c r="E7218">
        <v>7</v>
      </c>
      <c r="F7218" t="s">
        <v>3387</v>
      </c>
      <c r="G7218" t="s">
        <v>6340</v>
      </c>
      <c r="H7218">
        <v>13</v>
      </c>
      <c r="I7218">
        <v>6</v>
      </c>
      <c r="J7218">
        <v>0.14000000000000001</v>
      </c>
      <c r="K7218">
        <v>-0.56000000000000005</v>
      </c>
      <c r="L7218">
        <v>12.1</v>
      </c>
      <c r="M7218" t="str">
        <f t="shared" si="338"/>
        <v/>
      </c>
      <c r="N7218" s="12" t="str">
        <f t="shared" si="339"/>
        <v/>
      </c>
      <c r="O7218" t="str">
        <f t="shared" si="340"/>
        <v/>
      </c>
    </row>
    <row r="7219" spans="1:15" x14ac:dyDescent="0.25">
      <c r="A7219">
        <v>1971</v>
      </c>
      <c r="B7219">
        <v>4</v>
      </c>
      <c r="C7219" s="2">
        <v>0.35486111111111113</v>
      </c>
      <c r="D7219">
        <v>3</v>
      </c>
      <c r="E7219">
        <v>7</v>
      </c>
      <c r="F7219" t="s">
        <v>3387</v>
      </c>
      <c r="G7219" t="s">
        <v>6339</v>
      </c>
      <c r="H7219">
        <v>13</v>
      </c>
      <c r="I7219">
        <v>6</v>
      </c>
      <c r="J7219">
        <v>-0.56000000000000005</v>
      </c>
      <c r="K7219">
        <v>-6.51</v>
      </c>
      <c r="L7219">
        <v>48.9</v>
      </c>
      <c r="M7219" t="str">
        <f t="shared" si="338"/>
        <v/>
      </c>
      <c r="N7219" s="12" t="str">
        <f t="shared" si="339"/>
        <v/>
      </c>
      <c r="O7219" t="str">
        <f t="shared" si="340"/>
        <v/>
      </c>
    </row>
    <row r="7220" spans="1:15" x14ac:dyDescent="0.25">
      <c r="A7220">
        <v>1971</v>
      </c>
      <c r="B7220">
        <v>4</v>
      </c>
      <c r="C7220" s="2">
        <v>0.34027777777777773</v>
      </c>
      <c r="D7220">
        <v>1</v>
      </c>
      <c r="E7220">
        <v>3</v>
      </c>
      <c r="F7220" t="s">
        <v>3862</v>
      </c>
      <c r="G7220" t="s">
        <v>6331</v>
      </c>
      <c r="H7220">
        <v>13</v>
      </c>
      <c r="I7220">
        <v>6</v>
      </c>
      <c r="J7220">
        <v>6.51</v>
      </c>
      <c r="K7220">
        <v>5.72</v>
      </c>
      <c r="L7220">
        <v>42.5</v>
      </c>
      <c r="M7220" t="str">
        <f t="shared" si="338"/>
        <v/>
      </c>
      <c r="N7220" s="12" t="str">
        <f t="shared" si="339"/>
        <v/>
      </c>
      <c r="O7220" t="str">
        <f t="shared" si="340"/>
        <v/>
      </c>
    </row>
    <row r="7221" spans="1:15" x14ac:dyDescent="0.25">
      <c r="A7221">
        <v>1971</v>
      </c>
      <c r="B7221">
        <v>4</v>
      </c>
      <c r="C7221" s="2">
        <v>0.32847222222222222</v>
      </c>
      <c r="D7221">
        <v>2</v>
      </c>
      <c r="E7221">
        <v>2</v>
      </c>
      <c r="F7221" t="s">
        <v>3329</v>
      </c>
      <c r="G7221" t="s">
        <v>6338</v>
      </c>
      <c r="H7221">
        <v>13</v>
      </c>
      <c r="I7221">
        <v>13</v>
      </c>
      <c r="J7221">
        <v>5.72</v>
      </c>
      <c r="K7221">
        <v>7</v>
      </c>
      <c r="L7221">
        <v>52.7</v>
      </c>
      <c r="M7221">
        <f t="shared" si="338"/>
        <v>4</v>
      </c>
      <c r="N7221" s="12">
        <f t="shared" si="339"/>
        <v>3.619212962962963E-2</v>
      </c>
      <c r="O7221">
        <f t="shared" si="340"/>
        <v>0</v>
      </c>
    </row>
    <row r="7222" spans="1:15" x14ac:dyDescent="0.25">
      <c r="A7222">
        <v>1971</v>
      </c>
      <c r="B7222">
        <v>4</v>
      </c>
      <c r="C7222" s="2">
        <v>0.31597222222222221</v>
      </c>
      <c r="G7222" t="s">
        <v>6337</v>
      </c>
      <c r="H7222">
        <v>13</v>
      </c>
      <c r="I7222">
        <v>13</v>
      </c>
      <c r="J7222">
        <v>0</v>
      </c>
      <c r="K7222">
        <v>1.27</v>
      </c>
      <c r="L7222">
        <v>42.1</v>
      </c>
      <c r="M7222" t="str">
        <f t="shared" si="338"/>
        <v/>
      </c>
      <c r="N7222" s="12" t="str">
        <f t="shared" si="339"/>
        <v/>
      </c>
      <c r="O7222" t="str">
        <f t="shared" si="340"/>
        <v/>
      </c>
    </row>
    <row r="7223" spans="1:15" x14ac:dyDescent="0.25">
      <c r="A7223">
        <v>1971</v>
      </c>
      <c r="B7223">
        <v>4</v>
      </c>
      <c r="C7223" s="2">
        <v>0.30555555555555552</v>
      </c>
      <c r="D7223">
        <v>1</v>
      </c>
      <c r="E7223">
        <v>10</v>
      </c>
      <c r="F7223" t="s">
        <v>3320</v>
      </c>
      <c r="G7223" t="s">
        <v>6245</v>
      </c>
      <c r="H7223">
        <v>13</v>
      </c>
      <c r="I7223">
        <v>13</v>
      </c>
      <c r="J7223">
        <v>1.27</v>
      </c>
      <c r="K7223">
        <v>0.86</v>
      </c>
      <c r="L7223">
        <v>45.3</v>
      </c>
      <c r="M7223" t="str">
        <f t="shared" si="338"/>
        <v/>
      </c>
      <c r="N7223" s="12" t="str">
        <f t="shared" si="339"/>
        <v/>
      </c>
      <c r="O7223" t="str">
        <f t="shared" si="340"/>
        <v/>
      </c>
    </row>
    <row r="7224" spans="1:15" x14ac:dyDescent="0.25">
      <c r="A7224">
        <v>1971</v>
      </c>
      <c r="B7224">
        <v>4</v>
      </c>
      <c r="C7224" s="2">
        <v>0.28333333333333333</v>
      </c>
      <c r="D7224">
        <v>2</v>
      </c>
      <c r="E7224">
        <v>9</v>
      </c>
      <c r="F7224" t="s">
        <v>3419</v>
      </c>
      <c r="G7224" t="s">
        <v>6336</v>
      </c>
      <c r="H7224">
        <v>13</v>
      </c>
      <c r="I7224">
        <v>13</v>
      </c>
      <c r="J7224">
        <v>0.86</v>
      </c>
      <c r="K7224">
        <v>2.2599999999999998</v>
      </c>
      <c r="L7224">
        <v>33.200000000000003</v>
      </c>
      <c r="M7224" t="str">
        <f t="shared" si="338"/>
        <v/>
      </c>
      <c r="N7224" s="12" t="str">
        <f t="shared" si="339"/>
        <v/>
      </c>
      <c r="O7224" t="str">
        <f t="shared" si="340"/>
        <v/>
      </c>
    </row>
    <row r="7225" spans="1:15" x14ac:dyDescent="0.25">
      <c r="A7225">
        <v>1971</v>
      </c>
      <c r="B7225">
        <v>4</v>
      </c>
      <c r="C7225" s="2">
        <v>0.26111111111111113</v>
      </c>
      <c r="D7225">
        <v>1</v>
      </c>
      <c r="E7225">
        <v>10</v>
      </c>
      <c r="F7225" t="s">
        <v>3409</v>
      </c>
      <c r="G7225" t="s">
        <v>6259</v>
      </c>
      <c r="H7225">
        <v>13</v>
      </c>
      <c r="I7225">
        <v>13</v>
      </c>
      <c r="J7225">
        <v>2.2599999999999998</v>
      </c>
      <c r="K7225">
        <v>1.71</v>
      </c>
      <c r="L7225">
        <v>37</v>
      </c>
      <c r="M7225" t="str">
        <f t="shared" si="338"/>
        <v/>
      </c>
      <c r="N7225" s="12" t="str">
        <f t="shared" si="339"/>
        <v/>
      </c>
      <c r="O7225" t="str">
        <f t="shared" si="340"/>
        <v/>
      </c>
    </row>
    <row r="7226" spans="1:15" x14ac:dyDescent="0.25">
      <c r="A7226">
        <v>1971</v>
      </c>
      <c r="B7226">
        <v>4</v>
      </c>
      <c r="C7226" s="2">
        <v>0.2388888888888889</v>
      </c>
      <c r="D7226">
        <v>2</v>
      </c>
      <c r="E7226">
        <v>10</v>
      </c>
      <c r="F7226" t="s">
        <v>3409</v>
      </c>
      <c r="G7226" t="s">
        <v>5726</v>
      </c>
      <c r="H7226">
        <v>13</v>
      </c>
      <c r="I7226">
        <v>13</v>
      </c>
      <c r="J7226">
        <v>1.71</v>
      </c>
      <c r="K7226">
        <v>1.03</v>
      </c>
      <c r="L7226">
        <v>42.5</v>
      </c>
      <c r="M7226" t="str">
        <f t="shared" si="338"/>
        <v/>
      </c>
      <c r="N7226" s="12" t="str">
        <f t="shared" si="339"/>
        <v/>
      </c>
      <c r="O7226" t="str">
        <f t="shared" si="340"/>
        <v/>
      </c>
    </row>
    <row r="7227" spans="1:15" x14ac:dyDescent="0.25">
      <c r="A7227">
        <v>1971</v>
      </c>
      <c r="B7227">
        <v>4</v>
      </c>
      <c r="C7227" s="2">
        <v>0.21666666666666667</v>
      </c>
      <c r="D7227">
        <v>3</v>
      </c>
      <c r="E7227">
        <v>10</v>
      </c>
      <c r="F7227" t="s">
        <v>3409</v>
      </c>
      <c r="G7227" t="s">
        <v>6335</v>
      </c>
      <c r="H7227">
        <v>13</v>
      </c>
      <c r="I7227">
        <v>13</v>
      </c>
      <c r="J7227">
        <v>1.03</v>
      </c>
      <c r="K7227">
        <v>0.27</v>
      </c>
      <c r="L7227">
        <v>49.5</v>
      </c>
      <c r="M7227" t="str">
        <f t="shared" si="338"/>
        <v/>
      </c>
      <c r="N7227" s="12" t="str">
        <f t="shared" si="339"/>
        <v/>
      </c>
      <c r="O7227" t="str">
        <f t="shared" si="340"/>
        <v/>
      </c>
    </row>
    <row r="7228" spans="1:15" x14ac:dyDescent="0.25">
      <c r="A7228">
        <v>1971</v>
      </c>
      <c r="B7228">
        <v>4</v>
      </c>
      <c r="C7228" s="2">
        <v>0.19444444444444445</v>
      </c>
      <c r="D7228">
        <v>4</v>
      </c>
      <c r="E7228">
        <v>5</v>
      </c>
      <c r="F7228" t="s">
        <v>946</v>
      </c>
      <c r="G7228" t="s">
        <v>6334</v>
      </c>
      <c r="H7228">
        <v>13</v>
      </c>
      <c r="I7228">
        <v>13</v>
      </c>
      <c r="J7228">
        <v>0.27</v>
      </c>
      <c r="K7228">
        <v>0.38</v>
      </c>
      <c r="L7228">
        <v>48</v>
      </c>
      <c r="M7228" t="str">
        <f t="shared" si="338"/>
        <v/>
      </c>
      <c r="N7228" s="12" t="str">
        <f t="shared" si="339"/>
        <v/>
      </c>
      <c r="O7228" t="str">
        <f t="shared" si="340"/>
        <v/>
      </c>
    </row>
    <row r="7229" spans="1:15" x14ac:dyDescent="0.25">
      <c r="A7229">
        <v>1971</v>
      </c>
      <c r="B7229">
        <v>4</v>
      </c>
      <c r="C7229" s="2">
        <v>0.16874999999999998</v>
      </c>
      <c r="D7229">
        <v>1</v>
      </c>
      <c r="E7229">
        <v>10</v>
      </c>
      <c r="F7229" t="s">
        <v>778</v>
      </c>
      <c r="G7229" t="s">
        <v>6333</v>
      </c>
      <c r="H7229">
        <v>13</v>
      </c>
      <c r="I7229">
        <v>13</v>
      </c>
      <c r="J7229">
        <v>-0.38</v>
      </c>
      <c r="K7229">
        <v>-0.49</v>
      </c>
      <c r="L7229">
        <v>46.4</v>
      </c>
      <c r="M7229" t="str">
        <f t="shared" si="338"/>
        <v/>
      </c>
      <c r="N7229" s="12" t="str">
        <f t="shared" si="339"/>
        <v/>
      </c>
      <c r="O7229" t="str">
        <f t="shared" si="340"/>
        <v/>
      </c>
    </row>
    <row r="7230" spans="1:15" x14ac:dyDescent="0.25">
      <c r="A7230">
        <v>1971</v>
      </c>
      <c r="B7230">
        <v>4</v>
      </c>
      <c r="C7230" s="2">
        <v>0.14027777777777778</v>
      </c>
      <c r="D7230">
        <v>2</v>
      </c>
      <c r="E7230">
        <v>6</v>
      </c>
      <c r="F7230" t="s">
        <v>6332</v>
      </c>
      <c r="G7230" t="s">
        <v>6331</v>
      </c>
      <c r="H7230">
        <v>13</v>
      </c>
      <c r="I7230">
        <v>13</v>
      </c>
      <c r="J7230">
        <v>-0.49</v>
      </c>
      <c r="K7230">
        <v>-0.84</v>
      </c>
      <c r="L7230">
        <v>41.4</v>
      </c>
      <c r="M7230" t="str">
        <f t="shared" si="338"/>
        <v/>
      </c>
      <c r="N7230" s="12" t="str">
        <f t="shared" si="339"/>
        <v/>
      </c>
      <c r="O7230" t="str">
        <f t="shared" si="340"/>
        <v/>
      </c>
    </row>
    <row r="7231" spans="1:15" x14ac:dyDescent="0.25">
      <c r="A7231">
        <v>1971</v>
      </c>
      <c r="B7231">
        <v>4</v>
      </c>
      <c r="C7231" s="2">
        <v>0.11180555555555556</v>
      </c>
      <c r="D7231">
        <v>3</v>
      </c>
      <c r="E7231">
        <v>5</v>
      </c>
      <c r="F7231" t="s">
        <v>864</v>
      </c>
      <c r="G7231" t="s">
        <v>6330</v>
      </c>
      <c r="H7231">
        <v>13</v>
      </c>
      <c r="I7231">
        <v>13</v>
      </c>
      <c r="J7231">
        <v>-0.84</v>
      </c>
      <c r="K7231">
        <v>-2.4900000000000002</v>
      </c>
      <c r="L7231">
        <v>20.5</v>
      </c>
      <c r="M7231" t="str">
        <f t="shared" si="338"/>
        <v/>
      </c>
      <c r="N7231" s="12" t="str">
        <f t="shared" si="339"/>
        <v/>
      </c>
      <c r="O7231" t="str">
        <f t="shared" si="340"/>
        <v/>
      </c>
    </row>
    <row r="7232" spans="1:15" x14ac:dyDescent="0.25">
      <c r="A7232">
        <v>1971</v>
      </c>
      <c r="B7232">
        <v>4</v>
      </c>
      <c r="C7232" s="2">
        <v>8.3333333333333329E-2</v>
      </c>
      <c r="D7232">
        <v>4</v>
      </c>
      <c r="E7232">
        <v>5</v>
      </c>
      <c r="F7232" t="s">
        <v>864</v>
      </c>
      <c r="G7232" t="s">
        <v>6329</v>
      </c>
      <c r="H7232">
        <v>13</v>
      </c>
      <c r="I7232">
        <v>13</v>
      </c>
      <c r="J7232">
        <v>-2.4900000000000002</v>
      </c>
      <c r="K7232">
        <v>-2.39</v>
      </c>
      <c r="L7232">
        <v>17.899999999999999</v>
      </c>
      <c r="M7232" t="str">
        <f t="shared" si="338"/>
        <v/>
      </c>
      <c r="N7232" s="12" t="str">
        <f t="shared" si="339"/>
        <v/>
      </c>
      <c r="O7232" t="str">
        <f t="shared" si="340"/>
        <v/>
      </c>
    </row>
    <row r="7233" spans="1:15" x14ac:dyDescent="0.25">
      <c r="A7233">
        <v>1971</v>
      </c>
      <c r="B7233">
        <v>4</v>
      </c>
      <c r="C7233" s="2">
        <v>7.7083333333333337E-2</v>
      </c>
      <c r="D7233">
        <v>1</v>
      </c>
      <c r="E7233">
        <v>10</v>
      </c>
      <c r="F7233" t="s">
        <v>817</v>
      </c>
      <c r="G7233" t="s">
        <v>6328</v>
      </c>
      <c r="H7233">
        <v>13</v>
      </c>
      <c r="I7233">
        <v>13</v>
      </c>
      <c r="J7233">
        <v>2.39</v>
      </c>
      <c r="K7233">
        <v>1.71</v>
      </c>
      <c r="L7233">
        <v>24.9</v>
      </c>
      <c r="M7233" t="str">
        <f t="shared" si="338"/>
        <v/>
      </c>
      <c r="N7233" s="12" t="str">
        <f t="shared" si="339"/>
        <v/>
      </c>
      <c r="O7233" t="str">
        <f t="shared" si="340"/>
        <v/>
      </c>
    </row>
    <row r="7234" spans="1:15" x14ac:dyDescent="0.25">
      <c r="A7234">
        <v>1971</v>
      </c>
      <c r="B7234">
        <v>4</v>
      </c>
      <c r="C7234" s="2">
        <v>5.5555555555555552E-2</v>
      </c>
      <c r="D7234">
        <v>2</v>
      </c>
      <c r="E7234">
        <v>11</v>
      </c>
      <c r="F7234" t="s">
        <v>835</v>
      </c>
      <c r="H7234">
        <v>13</v>
      </c>
      <c r="I7234">
        <v>13</v>
      </c>
      <c r="J7234">
        <v>1.71</v>
      </c>
      <c r="K7234">
        <v>-1.53</v>
      </c>
      <c r="L7234">
        <v>77.8</v>
      </c>
      <c r="M7234" t="str">
        <f t="shared" si="338"/>
        <v/>
      </c>
      <c r="N7234" s="12" t="str">
        <f t="shared" si="339"/>
        <v/>
      </c>
      <c r="O7234" t="str">
        <f t="shared" si="340"/>
        <v/>
      </c>
    </row>
    <row r="7235" spans="1:15" x14ac:dyDescent="0.25">
      <c r="A7235">
        <v>1971</v>
      </c>
      <c r="B7235">
        <v>4</v>
      </c>
      <c r="C7235" s="2">
        <v>4.7916666666666663E-2</v>
      </c>
      <c r="D7235">
        <v>2</v>
      </c>
      <c r="E7235">
        <v>35</v>
      </c>
      <c r="F7235" t="s">
        <v>3317</v>
      </c>
      <c r="G7235" t="s">
        <v>6327</v>
      </c>
      <c r="H7235">
        <v>13</v>
      </c>
      <c r="I7235">
        <v>13</v>
      </c>
      <c r="J7235">
        <v>-1.53</v>
      </c>
      <c r="K7235">
        <v>-3.71</v>
      </c>
      <c r="L7235">
        <v>97.4</v>
      </c>
      <c r="M7235" t="str">
        <f t="shared" si="338"/>
        <v/>
      </c>
      <c r="N7235" s="12" t="str">
        <f t="shared" si="339"/>
        <v/>
      </c>
      <c r="O7235" t="str">
        <f t="shared" si="340"/>
        <v/>
      </c>
    </row>
    <row r="7236" spans="1:15" x14ac:dyDescent="0.25">
      <c r="A7236">
        <v>1971</v>
      </c>
      <c r="B7236">
        <v>4</v>
      </c>
      <c r="C7236" s="2">
        <v>4.0972222222222222E-2</v>
      </c>
      <c r="D7236">
        <v>1</v>
      </c>
      <c r="E7236">
        <v>10</v>
      </c>
      <c r="F7236" t="s">
        <v>3342</v>
      </c>
      <c r="G7236" t="s">
        <v>6326</v>
      </c>
      <c r="H7236">
        <v>13</v>
      </c>
      <c r="I7236">
        <v>13</v>
      </c>
      <c r="J7236">
        <v>3.71</v>
      </c>
      <c r="K7236">
        <v>3.44</v>
      </c>
      <c r="L7236">
        <v>97.4</v>
      </c>
      <c r="M7236" t="str">
        <f t="shared" ref="M7236:M7299" si="341">IF(AND(H7236=H7235,I7236=I7235),"",$B7236)</f>
        <v/>
      </c>
      <c r="N7236" s="12" t="str">
        <f t="shared" ref="N7236:N7299" si="342">IF(NOT(ISNUMBER(M7236)),"",
IF(AND($C7236=0.625,$B7236=1),TIME(0,0,0),
(($C$3-C7236)+0.625*(B7236-1))/60))</f>
        <v/>
      </c>
      <c r="O7236" t="str">
        <f t="shared" ref="O7236:O7299" si="343">IF(N7236&lt;&gt;"",ABS(H7236-I7236),"")</f>
        <v/>
      </c>
    </row>
    <row r="7237" spans="1:15" x14ac:dyDescent="0.25">
      <c r="A7237">
        <v>1971</v>
      </c>
      <c r="B7237">
        <v>4</v>
      </c>
      <c r="C7237" s="2">
        <v>2.361111111111111E-2</v>
      </c>
      <c r="D7237">
        <v>2</v>
      </c>
      <c r="E7237">
        <v>8</v>
      </c>
      <c r="F7237" t="s">
        <v>5618</v>
      </c>
      <c r="G7237" t="s">
        <v>6325</v>
      </c>
      <c r="H7237">
        <v>13</v>
      </c>
      <c r="I7237">
        <v>13</v>
      </c>
      <c r="J7237">
        <v>3.44</v>
      </c>
      <c r="K7237">
        <v>2.87</v>
      </c>
      <c r="L7237">
        <v>98.1</v>
      </c>
      <c r="M7237" t="str">
        <f t="shared" si="341"/>
        <v/>
      </c>
      <c r="N7237" s="12" t="str">
        <f t="shared" si="342"/>
        <v/>
      </c>
      <c r="O7237" t="str">
        <f t="shared" si="343"/>
        <v/>
      </c>
    </row>
    <row r="7238" spans="1:15" x14ac:dyDescent="0.25">
      <c r="A7238">
        <v>1971</v>
      </c>
      <c r="B7238">
        <v>4</v>
      </c>
      <c r="C7238" s="2">
        <v>6.2499999999999995E-3</v>
      </c>
      <c r="D7238">
        <v>3</v>
      </c>
      <c r="E7238">
        <v>7</v>
      </c>
      <c r="F7238" t="s">
        <v>3412</v>
      </c>
      <c r="G7238" t="s">
        <v>6324</v>
      </c>
      <c r="H7238">
        <v>13</v>
      </c>
      <c r="I7238">
        <v>16</v>
      </c>
      <c r="J7238">
        <v>2.87</v>
      </c>
      <c r="K7238">
        <v>3</v>
      </c>
      <c r="L7238">
        <v>100</v>
      </c>
      <c r="M7238">
        <f t="shared" si="341"/>
        <v>4</v>
      </c>
      <c r="N7238" s="12">
        <f t="shared" si="342"/>
        <v>4.1562499999999995E-2</v>
      </c>
      <c r="O7238">
        <f t="shared" si="343"/>
        <v>3</v>
      </c>
    </row>
    <row r="7239" spans="1:15" x14ac:dyDescent="0.25">
      <c r="A7239">
        <v>1971</v>
      </c>
      <c r="B7239">
        <v>4</v>
      </c>
      <c r="C7239" s="2">
        <v>3.472222222222222E-3</v>
      </c>
      <c r="G7239" t="s">
        <v>6323</v>
      </c>
      <c r="H7239">
        <v>13</v>
      </c>
      <c r="I7239">
        <v>16</v>
      </c>
      <c r="J7239">
        <v>0</v>
      </c>
      <c r="K7239">
        <v>1.6</v>
      </c>
      <c r="L7239">
        <v>98.2</v>
      </c>
      <c r="M7239" t="str">
        <f t="shared" si="341"/>
        <v/>
      </c>
      <c r="N7239" s="12" t="str">
        <f t="shared" si="342"/>
        <v/>
      </c>
      <c r="O7239" t="str">
        <f t="shared" si="343"/>
        <v/>
      </c>
    </row>
    <row r="7240" spans="1:15" x14ac:dyDescent="0.25">
      <c r="A7240">
        <v>1971</v>
      </c>
      <c r="B7240">
        <v>4</v>
      </c>
      <c r="C7240" s="2">
        <v>6.9444444444444447E-4</v>
      </c>
      <c r="D7240">
        <v>1</v>
      </c>
      <c r="E7240">
        <v>10</v>
      </c>
      <c r="F7240" t="s">
        <v>3301</v>
      </c>
      <c r="G7240" t="s">
        <v>6322</v>
      </c>
      <c r="H7240">
        <v>13</v>
      </c>
      <c r="I7240">
        <v>16</v>
      </c>
      <c r="J7240">
        <v>1.6</v>
      </c>
      <c r="K7240">
        <v>-2.92</v>
      </c>
      <c r="L7240">
        <v>100</v>
      </c>
      <c r="M7240" t="str">
        <f t="shared" si="341"/>
        <v/>
      </c>
      <c r="N7240" s="12" t="str">
        <f t="shared" si="342"/>
        <v/>
      </c>
      <c r="O7240" t="str">
        <f t="shared" si="343"/>
        <v/>
      </c>
    </row>
    <row r="7241" spans="1:15" x14ac:dyDescent="0.25">
      <c r="A7241">
        <v>1971</v>
      </c>
      <c r="G7241" t="s">
        <v>233</v>
      </c>
      <c r="H7241">
        <v>13</v>
      </c>
      <c r="I7241">
        <v>16</v>
      </c>
      <c r="J7241">
        <v>-2.92</v>
      </c>
      <c r="K7241">
        <v>0</v>
      </c>
      <c r="M7241" t="str">
        <f t="shared" si="341"/>
        <v/>
      </c>
      <c r="N7241" s="12" t="str">
        <f t="shared" si="342"/>
        <v/>
      </c>
      <c r="O7241" t="str">
        <f t="shared" si="343"/>
        <v/>
      </c>
    </row>
    <row r="7242" spans="1:15" x14ac:dyDescent="0.25">
      <c r="A7242">
        <v>1970</v>
      </c>
      <c r="B7242">
        <v>1</v>
      </c>
      <c r="C7242" s="2">
        <v>0.625</v>
      </c>
      <c r="G7242" t="s">
        <v>6544</v>
      </c>
      <c r="H7242">
        <v>0</v>
      </c>
      <c r="I7242">
        <v>0</v>
      </c>
      <c r="J7242">
        <v>0</v>
      </c>
      <c r="K7242">
        <v>0.28000000000000003</v>
      </c>
      <c r="L7242">
        <v>18.100000000000001</v>
      </c>
      <c r="M7242">
        <f t="shared" si="341"/>
        <v>1</v>
      </c>
      <c r="N7242" s="12">
        <f t="shared" si="342"/>
        <v>0</v>
      </c>
      <c r="O7242">
        <f t="shared" si="343"/>
        <v>0</v>
      </c>
    </row>
    <row r="7243" spans="1:15" x14ac:dyDescent="0.25">
      <c r="A7243">
        <v>1970</v>
      </c>
      <c r="B7243">
        <v>1</v>
      </c>
      <c r="C7243" s="2">
        <v>0.62152777777777779</v>
      </c>
      <c r="D7243">
        <v>1</v>
      </c>
      <c r="E7243">
        <v>10</v>
      </c>
      <c r="F7243" t="s">
        <v>5883</v>
      </c>
      <c r="G7243" t="s">
        <v>6011</v>
      </c>
      <c r="H7243">
        <v>0</v>
      </c>
      <c r="I7243">
        <v>0</v>
      </c>
      <c r="J7243">
        <v>0.28000000000000003</v>
      </c>
      <c r="K7243">
        <v>0</v>
      </c>
      <c r="L7243">
        <v>18.600000000000001</v>
      </c>
      <c r="M7243" t="str">
        <f t="shared" si="341"/>
        <v/>
      </c>
      <c r="N7243" s="12" t="str">
        <f t="shared" si="342"/>
        <v/>
      </c>
      <c r="O7243" t="str">
        <f t="shared" si="343"/>
        <v/>
      </c>
    </row>
    <row r="7244" spans="1:15" x14ac:dyDescent="0.25">
      <c r="A7244">
        <v>1970</v>
      </c>
      <c r="B7244">
        <v>1</v>
      </c>
      <c r="C7244" s="2">
        <v>0.60138888888888886</v>
      </c>
      <c r="D7244">
        <v>2</v>
      </c>
      <c r="E7244">
        <v>8</v>
      </c>
      <c r="F7244" t="s">
        <v>5754</v>
      </c>
      <c r="G7244" t="s">
        <v>6555</v>
      </c>
      <c r="H7244">
        <v>0</v>
      </c>
      <c r="I7244">
        <v>0</v>
      </c>
      <c r="J7244">
        <v>0</v>
      </c>
      <c r="K7244">
        <v>1.07</v>
      </c>
      <c r="L7244">
        <v>16.7</v>
      </c>
      <c r="M7244" t="str">
        <f t="shared" si="341"/>
        <v/>
      </c>
      <c r="N7244" s="12" t="str">
        <f t="shared" si="342"/>
        <v/>
      </c>
      <c r="O7244" t="str">
        <f t="shared" si="343"/>
        <v/>
      </c>
    </row>
    <row r="7245" spans="1:15" x14ac:dyDescent="0.25">
      <c r="A7245">
        <v>1970</v>
      </c>
      <c r="B7245">
        <v>1</v>
      </c>
      <c r="C7245" s="2">
        <v>0.58124999999999993</v>
      </c>
      <c r="D7245">
        <v>1</v>
      </c>
      <c r="E7245">
        <v>10</v>
      </c>
      <c r="F7245" t="s">
        <v>5760</v>
      </c>
      <c r="G7245" t="s">
        <v>6543</v>
      </c>
      <c r="H7245">
        <v>0</v>
      </c>
      <c r="I7245">
        <v>0</v>
      </c>
      <c r="J7245">
        <v>1.07</v>
      </c>
      <c r="K7245">
        <v>0.93</v>
      </c>
      <c r="L7245">
        <v>17</v>
      </c>
      <c r="M7245" t="str">
        <f t="shared" si="341"/>
        <v/>
      </c>
      <c r="N7245" s="12" t="str">
        <f t="shared" si="342"/>
        <v/>
      </c>
      <c r="O7245" t="str">
        <f t="shared" si="343"/>
        <v/>
      </c>
    </row>
    <row r="7246" spans="1:15" x14ac:dyDescent="0.25">
      <c r="A7246">
        <v>1970</v>
      </c>
      <c r="B7246">
        <v>1</v>
      </c>
      <c r="C7246" s="2">
        <v>0.56111111111111112</v>
      </c>
      <c r="D7246">
        <v>2</v>
      </c>
      <c r="E7246">
        <v>7</v>
      </c>
      <c r="F7246" t="s">
        <v>5770</v>
      </c>
      <c r="G7246" t="s">
        <v>6554</v>
      </c>
      <c r="H7246">
        <v>0</v>
      </c>
      <c r="I7246">
        <v>0</v>
      </c>
      <c r="J7246">
        <v>0.93</v>
      </c>
      <c r="K7246">
        <v>2.98</v>
      </c>
      <c r="L7246">
        <v>13.5</v>
      </c>
      <c r="M7246" t="str">
        <f t="shared" si="341"/>
        <v/>
      </c>
      <c r="N7246" s="12" t="str">
        <f t="shared" si="342"/>
        <v/>
      </c>
      <c r="O7246" t="str">
        <f t="shared" si="343"/>
        <v/>
      </c>
    </row>
    <row r="7247" spans="1:15" x14ac:dyDescent="0.25">
      <c r="A7247">
        <v>1970</v>
      </c>
      <c r="B7247">
        <v>1</v>
      </c>
      <c r="C7247" s="2">
        <v>0.54097222222222219</v>
      </c>
      <c r="D7247">
        <v>1</v>
      </c>
      <c r="E7247">
        <v>10</v>
      </c>
      <c r="F7247" t="s">
        <v>6459</v>
      </c>
      <c r="G7247" t="s">
        <v>6000</v>
      </c>
      <c r="H7247">
        <v>0</v>
      </c>
      <c r="I7247">
        <v>0</v>
      </c>
      <c r="J7247">
        <v>2.98</v>
      </c>
      <c r="K7247">
        <v>2.58</v>
      </c>
      <c r="L7247">
        <v>14.2</v>
      </c>
      <c r="M7247" t="str">
        <f t="shared" si="341"/>
        <v/>
      </c>
      <c r="N7247" s="12" t="str">
        <f t="shared" si="342"/>
        <v/>
      </c>
      <c r="O7247" t="str">
        <f t="shared" si="343"/>
        <v/>
      </c>
    </row>
    <row r="7248" spans="1:15" x14ac:dyDescent="0.25">
      <c r="A7248">
        <v>1970</v>
      </c>
      <c r="B7248">
        <v>1</v>
      </c>
      <c r="C7248" s="2">
        <v>0.52083333333333337</v>
      </c>
      <c r="D7248">
        <v>2</v>
      </c>
      <c r="E7248">
        <v>9</v>
      </c>
      <c r="F7248" t="s">
        <v>6485</v>
      </c>
      <c r="G7248" t="s">
        <v>6553</v>
      </c>
      <c r="H7248">
        <v>0</v>
      </c>
      <c r="I7248">
        <v>0</v>
      </c>
      <c r="J7248">
        <v>2.58</v>
      </c>
      <c r="K7248">
        <v>1.75</v>
      </c>
      <c r="L7248">
        <v>15.7</v>
      </c>
      <c r="M7248" t="str">
        <f t="shared" si="341"/>
        <v/>
      </c>
      <c r="N7248" s="12" t="str">
        <f t="shared" si="342"/>
        <v/>
      </c>
      <c r="O7248" t="str">
        <f t="shared" si="343"/>
        <v/>
      </c>
    </row>
    <row r="7249" spans="1:15" x14ac:dyDescent="0.25">
      <c r="A7249">
        <v>1970</v>
      </c>
      <c r="B7249">
        <v>1</v>
      </c>
      <c r="C7249" s="2">
        <v>0.50069444444444444</v>
      </c>
      <c r="D7249">
        <v>3</v>
      </c>
      <c r="E7249">
        <v>10</v>
      </c>
      <c r="F7249" t="s">
        <v>6459</v>
      </c>
      <c r="G7249" t="s">
        <v>6552</v>
      </c>
      <c r="H7249">
        <v>0</v>
      </c>
      <c r="I7249">
        <v>0</v>
      </c>
      <c r="J7249">
        <v>1.75</v>
      </c>
      <c r="K7249">
        <v>0.66</v>
      </c>
      <c r="L7249">
        <v>17.899999999999999</v>
      </c>
      <c r="M7249" t="str">
        <f t="shared" si="341"/>
        <v/>
      </c>
      <c r="N7249" s="12" t="str">
        <f t="shared" si="342"/>
        <v/>
      </c>
      <c r="O7249" t="str">
        <f t="shared" si="343"/>
        <v/>
      </c>
    </row>
    <row r="7250" spans="1:15" x14ac:dyDescent="0.25">
      <c r="A7250">
        <v>1970</v>
      </c>
      <c r="B7250">
        <v>1</v>
      </c>
      <c r="C7250" s="2">
        <v>0.48055555555555557</v>
      </c>
      <c r="D7250">
        <v>4</v>
      </c>
      <c r="E7250">
        <v>10</v>
      </c>
      <c r="F7250" t="s">
        <v>6459</v>
      </c>
      <c r="G7250" t="s">
        <v>6551</v>
      </c>
      <c r="H7250">
        <v>0</v>
      </c>
      <c r="I7250">
        <v>0</v>
      </c>
      <c r="J7250">
        <v>0.66</v>
      </c>
      <c r="K7250">
        <v>0.06</v>
      </c>
      <c r="L7250">
        <v>19.2</v>
      </c>
      <c r="M7250" t="str">
        <f t="shared" si="341"/>
        <v/>
      </c>
      <c r="N7250" s="12" t="str">
        <f t="shared" si="342"/>
        <v/>
      </c>
      <c r="O7250" t="str">
        <f t="shared" si="343"/>
        <v/>
      </c>
    </row>
    <row r="7251" spans="1:15" x14ac:dyDescent="0.25">
      <c r="A7251">
        <v>1970</v>
      </c>
      <c r="B7251">
        <v>1</v>
      </c>
      <c r="C7251" s="2">
        <v>0.45694444444444443</v>
      </c>
      <c r="D7251">
        <v>1</v>
      </c>
      <c r="E7251">
        <v>10</v>
      </c>
      <c r="F7251" t="s">
        <v>6550</v>
      </c>
      <c r="G7251" t="s">
        <v>6547</v>
      </c>
      <c r="H7251">
        <v>0</v>
      </c>
      <c r="I7251">
        <v>0</v>
      </c>
      <c r="J7251">
        <v>-0.06</v>
      </c>
      <c r="K7251">
        <v>-0.06</v>
      </c>
      <c r="L7251">
        <v>19.3</v>
      </c>
      <c r="M7251" t="str">
        <f t="shared" si="341"/>
        <v/>
      </c>
      <c r="N7251" s="12" t="str">
        <f t="shared" si="342"/>
        <v/>
      </c>
      <c r="O7251" t="str">
        <f t="shared" si="343"/>
        <v/>
      </c>
    </row>
    <row r="7252" spans="1:15" x14ac:dyDescent="0.25">
      <c r="A7252">
        <v>1970</v>
      </c>
      <c r="B7252">
        <v>1</v>
      </c>
      <c r="C7252" s="2">
        <v>0.4381944444444445</v>
      </c>
      <c r="D7252">
        <v>2</v>
      </c>
      <c r="E7252">
        <v>7</v>
      </c>
      <c r="F7252" t="s">
        <v>6492</v>
      </c>
      <c r="G7252" t="s">
        <v>6549</v>
      </c>
      <c r="H7252">
        <v>0</v>
      </c>
      <c r="I7252">
        <v>0</v>
      </c>
      <c r="J7252">
        <v>-0.06</v>
      </c>
      <c r="K7252">
        <v>1.4</v>
      </c>
      <c r="L7252">
        <v>22.7</v>
      </c>
      <c r="M7252" t="str">
        <f t="shared" si="341"/>
        <v/>
      </c>
      <c r="N7252" s="12" t="str">
        <f t="shared" si="342"/>
        <v/>
      </c>
      <c r="O7252" t="str">
        <f t="shared" si="343"/>
        <v/>
      </c>
    </row>
    <row r="7253" spans="1:15" x14ac:dyDescent="0.25">
      <c r="A7253">
        <v>1970</v>
      </c>
      <c r="B7253">
        <v>1</v>
      </c>
      <c r="C7253" s="2">
        <v>0.41944444444444445</v>
      </c>
      <c r="D7253">
        <v>1</v>
      </c>
      <c r="E7253">
        <v>10</v>
      </c>
      <c r="F7253" t="s">
        <v>6548</v>
      </c>
      <c r="G7253" t="s">
        <v>6547</v>
      </c>
      <c r="H7253">
        <v>0</v>
      </c>
      <c r="I7253">
        <v>0</v>
      </c>
      <c r="J7253">
        <v>1.4</v>
      </c>
      <c r="K7253">
        <v>1.26</v>
      </c>
      <c r="L7253">
        <v>22.5</v>
      </c>
      <c r="M7253" t="str">
        <f t="shared" si="341"/>
        <v/>
      </c>
      <c r="N7253" s="12" t="str">
        <f t="shared" si="342"/>
        <v/>
      </c>
      <c r="O7253" t="str">
        <f t="shared" si="343"/>
        <v/>
      </c>
    </row>
    <row r="7254" spans="1:15" x14ac:dyDescent="0.25">
      <c r="A7254">
        <v>1970</v>
      </c>
      <c r="B7254">
        <v>1</v>
      </c>
      <c r="C7254" s="2">
        <v>0.40069444444444446</v>
      </c>
      <c r="D7254">
        <v>2</v>
      </c>
      <c r="E7254">
        <v>7</v>
      </c>
      <c r="F7254" t="s">
        <v>6448</v>
      </c>
      <c r="G7254" t="s">
        <v>6464</v>
      </c>
      <c r="H7254">
        <v>0</v>
      </c>
      <c r="I7254">
        <v>0</v>
      </c>
      <c r="J7254">
        <v>1.26</v>
      </c>
      <c r="K7254">
        <v>1.0900000000000001</v>
      </c>
      <c r="L7254">
        <v>22.2</v>
      </c>
      <c r="M7254" t="str">
        <f t="shared" si="341"/>
        <v/>
      </c>
      <c r="N7254" s="12" t="str">
        <f t="shared" si="342"/>
        <v/>
      </c>
      <c r="O7254" t="str">
        <f t="shared" si="343"/>
        <v/>
      </c>
    </row>
    <row r="7255" spans="1:15" x14ac:dyDescent="0.25">
      <c r="A7255">
        <v>1970</v>
      </c>
      <c r="B7255">
        <v>1</v>
      </c>
      <c r="C7255" s="2">
        <v>0.38194444444444442</v>
      </c>
      <c r="D7255">
        <v>3</v>
      </c>
      <c r="E7255">
        <v>3</v>
      </c>
      <c r="F7255" t="s">
        <v>6425</v>
      </c>
      <c r="G7255" t="s">
        <v>6536</v>
      </c>
      <c r="H7255">
        <v>0</v>
      </c>
      <c r="I7255">
        <v>0</v>
      </c>
      <c r="J7255">
        <v>1.0900000000000001</v>
      </c>
      <c r="K7255">
        <v>3.18</v>
      </c>
      <c r="L7255">
        <v>27.5</v>
      </c>
      <c r="M7255" t="str">
        <f t="shared" si="341"/>
        <v/>
      </c>
      <c r="N7255" s="12" t="str">
        <f t="shared" si="342"/>
        <v/>
      </c>
      <c r="O7255" t="str">
        <f t="shared" si="343"/>
        <v/>
      </c>
    </row>
    <row r="7256" spans="1:15" x14ac:dyDescent="0.25">
      <c r="A7256">
        <v>1970</v>
      </c>
      <c r="B7256">
        <v>1</v>
      </c>
      <c r="C7256" s="2">
        <v>0.36319444444444443</v>
      </c>
      <c r="D7256">
        <v>1</v>
      </c>
      <c r="E7256">
        <v>10</v>
      </c>
      <c r="F7256" t="s">
        <v>5757</v>
      </c>
      <c r="G7256" t="s">
        <v>6517</v>
      </c>
      <c r="H7256">
        <v>0</v>
      </c>
      <c r="I7256">
        <v>0</v>
      </c>
      <c r="J7256">
        <v>3.18</v>
      </c>
      <c r="K7256">
        <v>1.56</v>
      </c>
      <c r="L7256">
        <v>23.5</v>
      </c>
      <c r="M7256" t="str">
        <f t="shared" si="341"/>
        <v/>
      </c>
      <c r="N7256" s="12" t="str">
        <f t="shared" si="342"/>
        <v/>
      </c>
      <c r="O7256" t="str">
        <f t="shared" si="343"/>
        <v/>
      </c>
    </row>
    <row r="7257" spans="1:15" x14ac:dyDescent="0.25">
      <c r="A7257">
        <v>1970</v>
      </c>
      <c r="B7257">
        <v>1</v>
      </c>
      <c r="C7257" s="2">
        <v>0.3444444444444445</v>
      </c>
      <c r="D7257">
        <v>2</v>
      </c>
      <c r="E7257">
        <v>18</v>
      </c>
      <c r="F7257" t="s">
        <v>6026</v>
      </c>
      <c r="G7257" t="s">
        <v>6534</v>
      </c>
      <c r="H7257">
        <v>0</v>
      </c>
      <c r="I7257">
        <v>0</v>
      </c>
      <c r="J7257">
        <v>1.56</v>
      </c>
      <c r="K7257">
        <v>1.29</v>
      </c>
      <c r="L7257">
        <v>23</v>
      </c>
      <c r="M7257" t="str">
        <f t="shared" si="341"/>
        <v/>
      </c>
      <c r="N7257" s="12" t="str">
        <f t="shared" si="342"/>
        <v/>
      </c>
      <c r="O7257" t="str">
        <f t="shared" si="343"/>
        <v/>
      </c>
    </row>
    <row r="7258" spans="1:15" x14ac:dyDescent="0.25">
      <c r="A7258">
        <v>1970</v>
      </c>
      <c r="B7258">
        <v>1</v>
      </c>
      <c r="C7258" s="2">
        <v>0.32569444444444445</v>
      </c>
      <c r="D7258">
        <v>3</v>
      </c>
      <c r="E7258">
        <v>15</v>
      </c>
      <c r="F7258" t="s">
        <v>5981</v>
      </c>
      <c r="G7258" t="s">
        <v>6546</v>
      </c>
      <c r="H7258">
        <v>0</v>
      </c>
      <c r="I7258">
        <v>0</v>
      </c>
      <c r="J7258">
        <v>1.29</v>
      </c>
      <c r="K7258">
        <v>0.53</v>
      </c>
      <c r="L7258">
        <v>21.3</v>
      </c>
      <c r="M7258" t="str">
        <f t="shared" si="341"/>
        <v/>
      </c>
      <c r="N7258" s="12" t="str">
        <f t="shared" si="342"/>
        <v/>
      </c>
      <c r="O7258" t="str">
        <f t="shared" si="343"/>
        <v/>
      </c>
    </row>
    <row r="7259" spans="1:15" x14ac:dyDescent="0.25">
      <c r="A7259">
        <v>1970</v>
      </c>
      <c r="B7259">
        <v>1</v>
      </c>
      <c r="C7259" s="2">
        <v>0.30694444444444441</v>
      </c>
      <c r="D7259">
        <v>4</v>
      </c>
      <c r="E7259">
        <v>15</v>
      </c>
      <c r="F7259" t="s">
        <v>5981</v>
      </c>
      <c r="G7259" t="s">
        <v>6545</v>
      </c>
      <c r="H7259">
        <v>0</v>
      </c>
      <c r="I7259">
        <v>3</v>
      </c>
      <c r="J7259">
        <v>0.53</v>
      </c>
      <c r="K7259">
        <v>3</v>
      </c>
      <c r="L7259">
        <v>27.6</v>
      </c>
      <c r="M7259">
        <f t="shared" si="341"/>
        <v>1</v>
      </c>
      <c r="N7259" s="12">
        <f t="shared" si="342"/>
        <v>5.3009259259259268E-3</v>
      </c>
      <c r="O7259">
        <f t="shared" si="343"/>
        <v>3</v>
      </c>
    </row>
    <row r="7260" spans="1:15" x14ac:dyDescent="0.25">
      <c r="A7260">
        <v>1970</v>
      </c>
      <c r="B7260">
        <v>1</v>
      </c>
      <c r="C7260" s="2">
        <v>0.28611111111111115</v>
      </c>
      <c r="G7260" t="s">
        <v>6544</v>
      </c>
      <c r="H7260">
        <v>0</v>
      </c>
      <c r="I7260">
        <v>3</v>
      </c>
      <c r="J7260">
        <v>0</v>
      </c>
      <c r="K7260">
        <v>0.28000000000000003</v>
      </c>
      <c r="L7260">
        <v>27</v>
      </c>
      <c r="M7260" t="str">
        <f t="shared" si="341"/>
        <v/>
      </c>
      <c r="N7260" s="12" t="str">
        <f t="shared" si="342"/>
        <v/>
      </c>
      <c r="O7260" t="str">
        <f t="shared" si="343"/>
        <v/>
      </c>
    </row>
    <row r="7261" spans="1:15" x14ac:dyDescent="0.25">
      <c r="A7261">
        <v>1970</v>
      </c>
      <c r="B7261">
        <v>1</v>
      </c>
      <c r="C7261" s="2">
        <v>0.28263888888888888</v>
      </c>
      <c r="D7261">
        <v>1</v>
      </c>
      <c r="E7261">
        <v>10</v>
      </c>
      <c r="F7261" t="s">
        <v>5883</v>
      </c>
      <c r="G7261" t="s">
        <v>6543</v>
      </c>
      <c r="H7261">
        <v>0</v>
      </c>
      <c r="I7261">
        <v>3</v>
      </c>
      <c r="J7261">
        <v>0.28000000000000003</v>
      </c>
      <c r="K7261">
        <v>0.14000000000000001</v>
      </c>
      <c r="L7261">
        <v>27.4</v>
      </c>
      <c r="M7261" t="str">
        <f t="shared" si="341"/>
        <v/>
      </c>
      <c r="N7261" s="12" t="str">
        <f t="shared" si="342"/>
        <v/>
      </c>
      <c r="O7261" t="str">
        <f t="shared" si="343"/>
        <v/>
      </c>
    </row>
    <row r="7262" spans="1:15" x14ac:dyDescent="0.25">
      <c r="A7262">
        <v>1970</v>
      </c>
      <c r="B7262">
        <v>1</v>
      </c>
      <c r="C7262" s="2">
        <v>0.26458333333333334</v>
      </c>
      <c r="D7262">
        <v>2</v>
      </c>
      <c r="E7262">
        <v>7</v>
      </c>
      <c r="F7262" t="s">
        <v>5806</v>
      </c>
      <c r="G7262" t="s">
        <v>6542</v>
      </c>
      <c r="H7262">
        <v>0</v>
      </c>
      <c r="I7262">
        <v>3</v>
      </c>
      <c r="J7262">
        <v>0.14000000000000001</v>
      </c>
      <c r="K7262">
        <v>-1.51</v>
      </c>
      <c r="L7262">
        <v>32.200000000000003</v>
      </c>
      <c r="M7262" t="str">
        <f t="shared" si="341"/>
        <v/>
      </c>
      <c r="N7262" s="12" t="str">
        <f t="shared" si="342"/>
        <v/>
      </c>
      <c r="O7262" t="str">
        <f t="shared" si="343"/>
        <v/>
      </c>
    </row>
    <row r="7263" spans="1:15" x14ac:dyDescent="0.25">
      <c r="A7263">
        <v>1970</v>
      </c>
      <c r="B7263">
        <v>1</v>
      </c>
      <c r="C7263" s="2">
        <v>0.24652777777777779</v>
      </c>
      <c r="D7263">
        <v>3</v>
      </c>
      <c r="E7263">
        <v>13</v>
      </c>
      <c r="F7263" t="s">
        <v>5977</v>
      </c>
      <c r="G7263" t="s">
        <v>6541</v>
      </c>
      <c r="H7263">
        <v>0</v>
      </c>
      <c r="I7263">
        <v>3</v>
      </c>
      <c r="J7263">
        <v>-1.51</v>
      </c>
      <c r="K7263">
        <v>-1.57</v>
      </c>
      <c r="L7263">
        <v>32.5</v>
      </c>
      <c r="M7263" t="str">
        <f t="shared" si="341"/>
        <v/>
      </c>
      <c r="N7263" s="12" t="str">
        <f t="shared" si="342"/>
        <v/>
      </c>
      <c r="O7263" t="str">
        <f t="shared" si="343"/>
        <v/>
      </c>
    </row>
    <row r="7264" spans="1:15" x14ac:dyDescent="0.25">
      <c r="A7264">
        <v>1970</v>
      </c>
      <c r="B7264">
        <v>1</v>
      </c>
      <c r="C7264" s="2">
        <v>0.22847222222222222</v>
      </c>
      <c r="D7264">
        <v>4</v>
      </c>
      <c r="E7264">
        <v>3</v>
      </c>
      <c r="F7264" t="s">
        <v>5762</v>
      </c>
      <c r="H7264">
        <v>0</v>
      </c>
      <c r="I7264">
        <v>3</v>
      </c>
      <c r="J7264">
        <v>-1.57</v>
      </c>
      <c r="K7264">
        <v>1.73</v>
      </c>
      <c r="L7264">
        <v>23.7</v>
      </c>
      <c r="M7264" t="str">
        <f t="shared" si="341"/>
        <v/>
      </c>
      <c r="N7264" s="12" t="str">
        <f t="shared" si="342"/>
        <v/>
      </c>
      <c r="O7264" t="str">
        <f t="shared" si="343"/>
        <v/>
      </c>
    </row>
    <row r="7265" spans="1:15" x14ac:dyDescent="0.25">
      <c r="A7265">
        <v>1970</v>
      </c>
      <c r="B7265">
        <v>1</v>
      </c>
      <c r="C7265" s="2">
        <v>0.21041666666666667</v>
      </c>
      <c r="D7265">
        <v>1</v>
      </c>
      <c r="E7265">
        <v>10</v>
      </c>
      <c r="F7265" t="s">
        <v>6005</v>
      </c>
      <c r="G7265" t="s">
        <v>6540</v>
      </c>
      <c r="H7265">
        <v>0</v>
      </c>
      <c r="I7265">
        <v>3</v>
      </c>
      <c r="J7265">
        <v>1.73</v>
      </c>
      <c r="K7265">
        <v>1.32</v>
      </c>
      <c r="L7265">
        <v>24.9</v>
      </c>
      <c r="M7265" t="str">
        <f t="shared" si="341"/>
        <v/>
      </c>
      <c r="N7265" s="12" t="str">
        <f t="shared" si="342"/>
        <v/>
      </c>
      <c r="O7265" t="str">
        <f t="shared" si="343"/>
        <v/>
      </c>
    </row>
    <row r="7266" spans="1:15" x14ac:dyDescent="0.25">
      <c r="A7266">
        <v>1970</v>
      </c>
      <c r="B7266">
        <v>1</v>
      </c>
      <c r="C7266" s="2">
        <v>0.19236111111111112</v>
      </c>
      <c r="D7266">
        <v>2</v>
      </c>
      <c r="E7266">
        <v>9</v>
      </c>
      <c r="F7266" t="s">
        <v>6007</v>
      </c>
      <c r="G7266" t="s">
        <v>6539</v>
      </c>
      <c r="H7266">
        <v>0</v>
      </c>
      <c r="I7266">
        <v>3</v>
      </c>
      <c r="J7266">
        <v>1.32</v>
      </c>
      <c r="K7266">
        <v>0.76</v>
      </c>
      <c r="L7266">
        <v>26.5</v>
      </c>
      <c r="M7266" t="str">
        <f t="shared" si="341"/>
        <v/>
      </c>
      <c r="N7266" s="12" t="str">
        <f t="shared" si="342"/>
        <v/>
      </c>
      <c r="O7266" t="str">
        <f t="shared" si="343"/>
        <v/>
      </c>
    </row>
    <row r="7267" spans="1:15" x14ac:dyDescent="0.25">
      <c r="A7267">
        <v>1970</v>
      </c>
      <c r="B7267">
        <v>1</v>
      </c>
      <c r="C7267" s="2">
        <v>0.17430555555555557</v>
      </c>
      <c r="D7267">
        <v>3</v>
      </c>
      <c r="E7267">
        <v>8</v>
      </c>
      <c r="F7267" t="s">
        <v>6026</v>
      </c>
      <c r="G7267" t="s">
        <v>6538</v>
      </c>
      <c r="H7267">
        <v>0</v>
      </c>
      <c r="I7267">
        <v>3</v>
      </c>
      <c r="J7267">
        <v>0.76</v>
      </c>
      <c r="K7267">
        <v>-0.06</v>
      </c>
      <c r="L7267">
        <v>28.9</v>
      </c>
      <c r="M7267" t="str">
        <f t="shared" si="341"/>
        <v/>
      </c>
      <c r="N7267" s="12" t="str">
        <f t="shared" si="342"/>
        <v/>
      </c>
      <c r="O7267" t="str">
        <f t="shared" si="343"/>
        <v/>
      </c>
    </row>
    <row r="7268" spans="1:15" x14ac:dyDescent="0.25">
      <c r="A7268">
        <v>1970</v>
      </c>
      <c r="B7268">
        <v>1</v>
      </c>
      <c r="C7268" s="2">
        <v>0.15625</v>
      </c>
      <c r="D7268">
        <v>4</v>
      </c>
      <c r="E7268">
        <v>2</v>
      </c>
      <c r="F7268" t="s">
        <v>5738</v>
      </c>
      <c r="G7268" t="s">
        <v>6537</v>
      </c>
      <c r="H7268">
        <v>0</v>
      </c>
      <c r="I7268">
        <v>3</v>
      </c>
      <c r="J7268">
        <v>-0.06</v>
      </c>
      <c r="K7268">
        <v>-0.28000000000000003</v>
      </c>
      <c r="L7268">
        <v>29.7</v>
      </c>
      <c r="M7268" t="str">
        <f t="shared" si="341"/>
        <v/>
      </c>
      <c r="N7268" s="12" t="str">
        <f t="shared" si="342"/>
        <v/>
      </c>
      <c r="O7268" t="str">
        <f t="shared" si="343"/>
        <v/>
      </c>
    </row>
    <row r="7269" spans="1:15" x14ac:dyDescent="0.25">
      <c r="A7269">
        <v>1970</v>
      </c>
      <c r="B7269">
        <v>1</v>
      </c>
      <c r="C7269" s="2">
        <v>0.13749999999999998</v>
      </c>
      <c r="D7269">
        <v>1</v>
      </c>
      <c r="E7269">
        <v>10</v>
      </c>
      <c r="F7269" t="s">
        <v>6492</v>
      </c>
      <c r="G7269" t="s">
        <v>6536</v>
      </c>
      <c r="H7269">
        <v>0</v>
      </c>
      <c r="I7269">
        <v>3</v>
      </c>
      <c r="J7269">
        <v>0.28000000000000003</v>
      </c>
      <c r="K7269">
        <v>1.6</v>
      </c>
      <c r="L7269">
        <v>33.799999999999997</v>
      </c>
      <c r="M7269" t="str">
        <f t="shared" si="341"/>
        <v/>
      </c>
      <c r="N7269" s="12" t="str">
        <f t="shared" si="342"/>
        <v/>
      </c>
      <c r="O7269" t="str">
        <f t="shared" si="343"/>
        <v/>
      </c>
    </row>
    <row r="7270" spans="1:15" x14ac:dyDescent="0.25">
      <c r="A7270">
        <v>1970</v>
      </c>
      <c r="B7270">
        <v>1</v>
      </c>
      <c r="C7270" s="2">
        <v>0.11041666666666666</v>
      </c>
      <c r="D7270">
        <v>1</v>
      </c>
      <c r="E7270">
        <v>10</v>
      </c>
      <c r="F7270" t="s">
        <v>6448</v>
      </c>
      <c r="G7270" t="s">
        <v>6535</v>
      </c>
      <c r="H7270">
        <v>0</v>
      </c>
      <c r="I7270">
        <v>3</v>
      </c>
      <c r="J7270">
        <v>1.6</v>
      </c>
      <c r="K7270">
        <v>2.27</v>
      </c>
      <c r="L7270">
        <v>36.1</v>
      </c>
      <c r="M7270" t="str">
        <f t="shared" si="341"/>
        <v/>
      </c>
      <c r="N7270" s="12" t="str">
        <f t="shared" si="342"/>
        <v/>
      </c>
      <c r="O7270" t="str">
        <f t="shared" si="343"/>
        <v/>
      </c>
    </row>
    <row r="7271" spans="1:15" x14ac:dyDescent="0.25">
      <c r="A7271">
        <v>1970</v>
      </c>
      <c r="B7271">
        <v>1</v>
      </c>
      <c r="C7271" s="2">
        <v>8.3333333333333329E-2</v>
      </c>
      <c r="D7271">
        <v>2</v>
      </c>
      <c r="E7271">
        <v>1</v>
      </c>
      <c r="F7271" t="s">
        <v>6441</v>
      </c>
      <c r="G7271" t="s">
        <v>6534</v>
      </c>
      <c r="H7271">
        <v>0</v>
      </c>
      <c r="I7271">
        <v>3</v>
      </c>
      <c r="J7271">
        <v>2.27</v>
      </c>
      <c r="K7271">
        <v>2.39</v>
      </c>
      <c r="L7271">
        <v>36.799999999999997</v>
      </c>
      <c r="M7271" t="str">
        <f t="shared" si="341"/>
        <v/>
      </c>
      <c r="N7271" s="12" t="str">
        <f t="shared" si="342"/>
        <v/>
      </c>
      <c r="O7271" t="str">
        <f t="shared" si="343"/>
        <v/>
      </c>
    </row>
    <row r="7272" spans="1:15" x14ac:dyDescent="0.25">
      <c r="A7272">
        <v>1970</v>
      </c>
      <c r="B7272">
        <v>1</v>
      </c>
      <c r="C7272" s="2">
        <v>5.6250000000000001E-2</v>
      </c>
      <c r="D7272">
        <v>1</v>
      </c>
      <c r="E7272">
        <v>10</v>
      </c>
      <c r="F7272" t="s">
        <v>5734</v>
      </c>
      <c r="G7272" t="s">
        <v>6468</v>
      </c>
      <c r="H7272">
        <v>0</v>
      </c>
      <c r="I7272">
        <v>3</v>
      </c>
      <c r="J7272">
        <v>2.39</v>
      </c>
      <c r="K7272">
        <v>2.52</v>
      </c>
      <c r="L7272">
        <v>37.6</v>
      </c>
      <c r="M7272" t="str">
        <f t="shared" si="341"/>
        <v/>
      </c>
      <c r="N7272" s="12" t="str">
        <f t="shared" si="342"/>
        <v/>
      </c>
      <c r="O7272" t="str">
        <f t="shared" si="343"/>
        <v/>
      </c>
    </row>
    <row r="7273" spans="1:15" x14ac:dyDescent="0.25">
      <c r="A7273">
        <v>1970</v>
      </c>
      <c r="B7273">
        <v>1</v>
      </c>
      <c r="C7273" s="2">
        <v>2.9166666666666664E-2</v>
      </c>
      <c r="D7273">
        <v>2</v>
      </c>
      <c r="E7273">
        <v>5</v>
      </c>
      <c r="F7273" t="s">
        <v>6007</v>
      </c>
      <c r="G7273" t="s">
        <v>6533</v>
      </c>
      <c r="H7273">
        <v>0</v>
      </c>
      <c r="I7273">
        <v>3</v>
      </c>
      <c r="J7273">
        <v>2.52</v>
      </c>
      <c r="K7273">
        <v>1.1599999999999999</v>
      </c>
      <c r="L7273">
        <v>33.6</v>
      </c>
      <c r="M7273" t="str">
        <f t="shared" si="341"/>
        <v/>
      </c>
      <c r="N7273" s="12" t="str">
        <f t="shared" si="342"/>
        <v/>
      </c>
      <c r="O7273" t="str">
        <f t="shared" si="343"/>
        <v/>
      </c>
    </row>
    <row r="7274" spans="1:15" x14ac:dyDescent="0.25">
      <c r="A7274">
        <v>1970</v>
      </c>
      <c r="B7274">
        <v>2</v>
      </c>
      <c r="C7274" s="2">
        <v>0.625</v>
      </c>
      <c r="D7274">
        <v>3</v>
      </c>
      <c r="E7274">
        <v>10</v>
      </c>
      <c r="F7274" t="s">
        <v>5734</v>
      </c>
      <c r="H7274">
        <v>0</v>
      </c>
      <c r="I7274">
        <v>3</v>
      </c>
      <c r="J7274">
        <v>1.1599999999999999</v>
      </c>
      <c r="K7274">
        <v>3.51</v>
      </c>
      <c r="L7274">
        <v>41.5</v>
      </c>
      <c r="M7274" t="str">
        <f t="shared" si="341"/>
        <v/>
      </c>
      <c r="N7274" s="12" t="str">
        <f t="shared" si="342"/>
        <v/>
      </c>
      <c r="O7274" t="str">
        <f t="shared" si="343"/>
        <v/>
      </c>
    </row>
    <row r="7275" spans="1:15" x14ac:dyDescent="0.25">
      <c r="A7275">
        <v>1970</v>
      </c>
      <c r="B7275">
        <v>2</v>
      </c>
      <c r="C7275" s="2">
        <v>0.61111111111111105</v>
      </c>
      <c r="D7275">
        <v>1</v>
      </c>
      <c r="E7275">
        <v>10</v>
      </c>
      <c r="F7275" t="s">
        <v>5756</v>
      </c>
      <c r="G7275" t="s">
        <v>6532</v>
      </c>
      <c r="H7275">
        <v>0</v>
      </c>
      <c r="I7275">
        <v>3</v>
      </c>
      <c r="J7275">
        <v>3.51</v>
      </c>
      <c r="K7275">
        <v>3.91</v>
      </c>
      <c r="L7275">
        <v>43.1</v>
      </c>
      <c r="M7275" t="str">
        <f t="shared" si="341"/>
        <v/>
      </c>
      <c r="N7275" s="12" t="str">
        <f t="shared" si="342"/>
        <v/>
      </c>
      <c r="O7275" t="str">
        <f t="shared" si="343"/>
        <v/>
      </c>
    </row>
    <row r="7276" spans="1:15" x14ac:dyDescent="0.25">
      <c r="A7276">
        <v>1970</v>
      </c>
      <c r="B7276">
        <v>2</v>
      </c>
      <c r="C7276" s="2">
        <v>0.59722222222222221</v>
      </c>
      <c r="D7276">
        <v>2</v>
      </c>
      <c r="E7276">
        <v>3</v>
      </c>
      <c r="F7276" t="s">
        <v>5978</v>
      </c>
      <c r="G7276" t="s">
        <v>6531</v>
      </c>
      <c r="H7276">
        <v>0</v>
      </c>
      <c r="I7276">
        <v>3</v>
      </c>
      <c r="J7276">
        <v>3.91</v>
      </c>
      <c r="K7276">
        <v>3.07</v>
      </c>
      <c r="L7276">
        <v>40.5</v>
      </c>
      <c r="M7276" t="str">
        <f t="shared" si="341"/>
        <v/>
      </c>
      <c r="N7276" s="12" t="str">
        <f t="shared" si="342"/>
        <v/>
      </c>
      <c r="O7276" t="str">
        <f t="shared" si="343"/>
        <v/>
      </c>
    </row>
    <row r="7277" spans="1:15" x14ac:dyDescent="0.25">
      <c r="A7277">
        <v>1970</v>
      </c>
      <c r="B7277">
        <v>2</v>
      </c>
      <c r="C7277" s="2">
        <v>0.58333333333333337</v>
      </c>
      <c r="D7277">
        <v>3</v>
      </c>
      <c r="E7277">
        <v>4</v>
      </c>
      <c r="F7277" t="s">
        <v>5751</v>
      </c>
      <c r="G7277" t="s">
        <v>6530</v>
      </c>
      <c r="H7277">
        <v>0</v>
      </c>
      <c r="I7277">
        <v>3</v>
      </c>
      <c r="J7277">
        <v>3.07</v>
      </c>
      <c r="K7277">
        <v>1.88</v>
      </c>
      <c r="L7277">
        <v>36.700000000000003</v>
      </c>
      <c r="M7277" t="str">
        <f t="shared" si="341"/>
        <v/>
      </c>
      <c r="N7277" s="12" t="str">
        <f t="shared" si="342"/>
        <v/>
      </c>
      <c r="O7277" t="str">
        <f t="shared" si="343"/>
        <v/>
      </c>
    </row>
    <row r="7278" spans="1:15" x14ac:dyDescent="0.25">
      <c r="A7278">
        <v>1970</v>
      </c>
      <c r="B7278">
        <v>2</v>
      </c>
      <c r="C7278" s="2">
        <v>0.56944444444444442</v>
      </c>
      <c r="D7278">
        <v>4</v>
      </c>
      <c r="E7278">
        <v>4</v>
      </c>
      <c r="F7278" t="s">
        <v>5751</v>
      </c>
      <c r="G7278" t="s">
        <v>6529</v>
      </c>
      <c r="H7278">
        <v>0</v>
      </c>
      <c r="I7278">
        <v>6</v>
      </c>
      <c r="J7278">
        <v>1.88</v>
      </c>
      <c r="K7278">
        <v>3</v>
      </c>
      <c r="L7278">
        <v>40.6</v>
      </c>
      <c r="M7278">
        <f t="shared" si="341"/>
        <v>2</v>
      </c>
      <c r="N7278" s="12">
        <f t="shared" si="342"/>
        <v>1.1342592592592593E-2</v>
      </c>
      <c r="O7278">
        <f t="shared" si="343"/>
        <v>6</v>
      </c>
    </row>
    <row r="7279" spans="1:15" x14ac:dyDescent="0.25">
      <c r="A7279">
        <v>1970</v>
      </c>
      <c r="B7279">
        <v>2</v>
      </c>
      <c r="C7279" s="2">
        <v>0.55555555555555558</v>
      </c>
      <c r="G7279" t="s">
        <v>6528</v>
      </c>
      <c r="H7279">
        <v>0</v>
      </c>
      <c r="I7279">
        <v>6</v>
      </c>
      <c r="J7279">
        <v>0</v>
      </c>
      <c r="K7279">
        <v>1.07</v>
      </c>
      <c r="L7279">
        <v>37.200000000000003</v>
      </c>
      <c r="M7279" t="str">
        <f t="shared" si="341"/>
        <v/>
      </c>
      <c r="N7279" s="12" t="str">
        <f t="shared" si="342"/>
        <v/>
      </c>
      <c r="O7279" t="str">
        <f t="shared" si="343"/>
        <v/>
      </c>
    </row>
    <row r="7280" spans="1:15" x14ac:dyDescent="0.25">
      <c r="A7280">
        <v>1970</v>
      </c>
      <c r="B7280">
        <v>2</v>
      </c>
      <c r="C7280" s="2">
        <v>0.54861111111111105</v>
      </c>
      <c r="D7280">
        <v>1</v>
      </c>
      <c r="E7280">
        <v>10</v>
      </c>
      <c r="F7280" t="s">
        <v>5760</v>
      </c>
      <c r="G7280" t="s">
        <v>6042</v>
      </c>
      <c r="H7280">
        <v>0</v>
      </c>
      <c r="I7280">
        <v>6</v>
      </c>
      <c r="J7280">
        <v>1.07</v>
      </c>
      <c r="K7280">
        <v>0.53</v>
      </c>
      <c r="L7280">
        <v>39.1</v>
      </c>
      <c r="M7280" t="str">
        <f t="shared" si="341"/>
        <v/>
      </c>
      <c r="N7280" s="12" t="str">
        <f t="shared" si="342"/>
        <v/>
      </c>
      <c r="O7280" t="str">
        <f t="shared" si="343"/>
        <v/>
      </c>
    </row>
    <row r="7281" spans="1:15" x14ac:dyDescent="0.25">
      <c r="A7281">
        <v>1970</v>
      </c>
      <c r="B7281">
        <v>2</v>
      </c>
      <c r="C7281" s="2">
        <v>0.54097222222222219</v>
      </c>
      <c r="D7281">
        <v>2</v>
      </c>
      <c r="E7281">
        <v>10</v>
      </c>
      <c r="F7281" t="s">
        <v>5760</v>
      </c>
      <c r="G7281" t="s">
        <v>6527</v>
      </c>
      <c r="H7281">
        <v>0</v>
      </c>
      <c r="I7281">
        <v>6</v>
      </c>
      <c r="J7281">
        <v>0.53</v>
      </c>
      <c r="K7281">
        <v>-2.52</v>
      </c>
      <c r="L7281">
        <v>49.7</v>
      </c>
      <c r="M7281" t="str">
        <f t="shared" si="341"/>
        <v/>
      </c>
      <c r="N7281" s="12" t="str">
        <f t="shared" si="342"/>
        <v/>
      </c>
      <c r="O7281" t="str">
        <f t="shared" si="343"/>
        <v/>
      </c>
    </row>
    <row r="7282" spans="1:15" x14ac:dyDescent="0.25">
      <c r="A7282">
        <v>1970</v>
      </c>
      <c r="B7282">
        <v>2</v>
      </c>
      <c r="C7282" s="2">
        <v>0.53333333333333333</v>
      </c>
      <c r="D7282">
        <v>1</v>
      </c>
      <c r="E7282">
        <v>10</v>
      </c>
      <c r="F7282" t="s">
        <v>5824</v>
      </c>
      <c r="G7282" t="s">
        <v>6514</v>
      </c>
      <c r="H7282">
        <v>0</v>
      </c>
      <c r="I7282">
        <v>6</v>
      </c>
      <c r="J7282">
        <v>2.52</v>
      </c>
      <c r="K7282">
        <v>1.84</v>
      </c>
      <c r="L7282">
        <v>47.5</v>
      </c>
      <c r="M7282" t="str">
        <f t="shared" si="341"/>
        <v/>
      </c>
      <c r="N7282" s="12" t="str">
        <f t="shared" si="342"/>
        <v/>
      </c>
      <c r="O7282" t="str">
        <f t="shared" si="343"/>
        <v/>
      </c>
    </row>
    <row r="7283" spans="1:15" x14ac:dyDescent="0.25">
      <c r="A7283">
        <v>1970</v>
      </c>
      <c r="B7283">
        <v>2</v>
      </c>
      <c r="C7283" s="2">
        <v>0.4993055555555555</v>
      </c>
      <c r="D7283">
        <v>2</v>
      </c>
      <c r="E7283">
        <v>11</v>
      </c>
      <c r="F7283" t="s">
        <v>5767</v>
      </c>
      <c r="G7283" t="s">
        <v>6526</v>
      </c>
      <c r="H7283">
        <v>0</v>
      </c>
      <c r="I7283">
        <v>6</v>
      </c>
      <c r="J7283">
        <v>1.84</v>
      </c>
      <c r="K7283">
        <v>0.38</v>
      </c>
      <c r="L7283">
        <v>42.9</v>
      </c>
      <c r="M7283" t="str">
        <f t="shared" si="341"/>
        <v/>
      </c>
      <c r="N7283" s="12" t="str">
        <f t="shared" si="342"/>
        <v/>
      </c>
      <c r="O7283" t="str">
        <f t="shared" si="343"/>
        <v/>
      </c>
    </row>
    <row r="7284" spans="1:15" x14ac:dyDescent="0.25">
      <c r="A7284">
        <v>1970</v>
      </c>
      <c r="B7284">
        <v>2</v>
      </c>
      <c r="C7284" s="2">
        <v>0.46458333333333335</v>
      </c>
      <c r="D7284">
        <v>1</v>
      </c>
      <c r="E7284">
        <v>10</v>
      </c>
      <c r="F7284" t="s">
        <v>5864</v>
      </c>
      <c r="G7284" t="s">
        <v>6525</v>
      </c>
      <c r="H7284">
        <v>0</v>
      </c>
      <c r="I7284">
        <v>6</v>
      </c>
      <c r="J7284">
        <v>-0.38</v>
      </c>
      <c r="K7284">
        <v>-0.56000000000000005</v>
      </c>
      <c r="L7284">
        <v>44</v>
      </c>
      <c r="M7284" t="str">
        <f t="shared" si="341"/>
        <v/>
      </c>
      <c r="N7284" s="12" t="str">
        <f t="shared" si="342"/>
        <v/>
      </c>
      <c r="O7284" t="str">
        <f t="shared" si="343"/>
        <v/>
      </c>
    </row>
    <row r="7285" spans="1:15" x14ac:dyDescent="0.25">
      <c r="A7285">
        <v>1970</v>
      </c>
      <c r="B7285">
        <v>2</v>
      </c>
      <c r="C7285" s="2">
        <v>0.45624999999999999</v>
      </c>
      <c r="D7285">
        <v>2</v>
      </c>
      <c r="E7285">
        <v>7</v>
      </c>
      <c r="F7285" t="s">
        <v>6033</v>
      </c>
      <c r="G7285" t="s">
        <v>6497</v>
      </c>
      <c r="H7285">
        <v>0</v>
      </c>
      <c r="I7285">
        <v>6</v>
      </c>
      <c r="J7285">
        <v>-0.56000000000000005</v>
      </c>
      <c r="K7285">
        <v>-1.07</v>
      </c>
      <c r="L7285">
        <v>46</v>
      </c>
      <c r="M7285" t="str">
        <f t="shared" si="341"/>
        <v/>
      </c>
      <c r="N7285" s="12" t="str">
        <f t="shared" si="342"/>
        <v/>
      </c>
      <c r="O7285" t="str">
        <f t="shared" si="343"/>
        <v/>
      </c>
    </row>
    <row r="7286" spans="1:15" x14ac:dyDescent="0.25">
      <c r="A7286">
        <v>1970</v>
      </c>
      <c r="B7286">
        <v>2</v>
      </c>
      <c r="C7286" s="2">
        <v>0.44791666666666669</v>
      </c>
      <c r="D7286">
        <v>3</v>
      </c>
      <c r="E7286">
        <v>7</v>
      </c>
      <c r="F7286" t="s">
        <v>6033</v>
      </c>
      <c r="H7286">
        <v>0</v>
      </c>
      <c r="I7286">
        <v>6</v>
      </c>
      <c r="J7286">
        <v>-1.07</v>
      </c>
      <c r="K7286">
        <v>-1.65</v>
      </c>
      <c r="L7286">
        <v>48.2</v>
      </c>
      <c r="M7286" t="str">
        <f t="shared" si="341"/>
        <v/>
      </c>
      <c r="N7286" s="12" t="str">
        <f t="shared" si="342"/>
        <v/>
      </c>
      <c r="O7286" t="str">
        <f t="shared" si="343"/>
        <v/>
      </c>
    </row>
    <row r="7287" spans="1:15" x14ac:dyDescent="0.25">
      <c r="A7287">
        <v>1970</v>
      </c>
      <c r="B7287">
        <v>2</v>
      </c>
      <c r="C7287" s="2">
        <v>0.43958333333333338</v>
      </c>
      <c r="D7287">
        <v>3</v>
      </c>
      <c r="E7287">
        <v>12</v>
      </c>
      <c r="F7287" t="s">
        <v>5987</v>
      </c>
      <c r="G7287" t="s">
        <v>6524</v>
      </c>
      <c r="H7287">
        <v>0</v>
      </c>
      <c r="I7287">
        <v>6</v>
      </c>
      <c r="J7287">
        <v>-1.65</v>
      </c>
      <c r="K7287">
        <v>-2.4900000000000002</v>
      </c>
      <c r="L7287">
        <v>51.4</v>
      </c>
      <c r="M7287" t="str">
        <f t="shared" si="341"/>
        <v/>
      </c>
      <c r="N7287" s="12" t="str">
        <f t="shared" si="342"/>
        <v/>
      </c>
      <c r="O7287" t="str">
        <f t="shared" si="343"/>
        <v/>
      </c>
    </row>
    <row r="7288" spans="1:15" x14ac:dyDescent="0.25">
      <c r="A7288">
        <v>1970</v>
      </c>
      <c r="B7288">
        <v>2</v>
      </c>
      <c r="C7288" s="2">
        <v>0.43124999999999997</v>
      </c>
      <c r="D7288">
        <v>4</v>
      </c>
      <c r="E7288">
        <v>12</v>
      </c>
      <c r="F7288" t="s">
        <v>5987</v>
      </c>
      <c r="G7288" t="s">
        <v>6523</v>
      </c>
      <c r="H7288">
        <v>0</v>
      </c>
      <c r="I7288">
        <v>6</v>
      </c>
      <c r="J7288">
        <v>-2.4900000000000002</v>
      </c>
      <c r="K7288">
        <v>-2.65</v>
      </c>
      <c r="L7288">
        <v>52.1</v>
      </c>
      <c r="M7288" t="str">
        <f t="shared" si="341"/>
        <v/>
      </c>
      <c r="N7288" s="12" t="str">
        <f t="shared" si="342"/>
        <v/>
      </c>
      <c r="O7288" t="str">
        <f t="shared" si="343"/>
        <v/>
      </c>
    </row>
    <row r="7289" spans="1:15" x14ac:dyDescent="0.25">
      <c r="A7289">
        <v>1970</v>
      </c>
      <c r="B7289">
        <v>2</v>
      </c>
      <c r="C7289" s="2">
        <v>0.4201388888888889</v>
      </c>
      <c r="D7289">
        <v>1</v>
      </c>
      <c r="E7289">
        <v>10</v>
      </c>
      <c r="F7289" t="s">
        <v>6026</v>
      </c>
      <c r="G7289" t="s">
        <v>6522</v>
      </c>
      <c r="H7289">
        <v>0</v>
      </c>
      <c r="I7289">
        <v>6</v>
      </c>
      <c r="J7289">
        <v>2.65</v>
      </c>
      <c r="K7289">
        <v>3.91</v>
      </c>
      <c r="L7289">
        <v>56.8</v>
      </c>
      <c r="M7289" t="str">
        <f t="shared" si="341"/>
        <v/>
      </c>
      <c r="N7289" s="12" t="str">
        <f t="shared" si="342"/>
        <v/>
      </c>
      <c r="O7289" t="str">
        <f t="shared" si="343"/>
        <v/>
      </c>
    </row>
    <row r="7290" spans="1:15" x14ac:dyDescent="0.25">
      <c r="A7290">
        <v>1970</v>
      </c>
      <c r="B7290">
        <v>2</v>
      </c>
      <c r="C7290" s="2">
        <v>0.40486111111111112</v>
      </c>
      <c r="D7290">
        <v>1</v>
      </c>
      <c r="E7290">
        <v>10</v>
      </c>
      <c r="F7290" t="s">
        <v>5751</v>
      </c>
      <c r="H7290">
        <v>0</v>
      </c>
      <c r="I7290">
        <v>6</v>
      </c>
      <c r="J7290">
        <v>3.91</v>
      </c>
      <c r="K7290">
        <v>4.6399999999999997</v>
      </c>
      <c r="L7290">
        <v>59.7</v>
      </c>
      <c r="M7290" t="str">
        <f t="shared" si="341"/>
        <v/>
      </c>
      <c r="N7290" s="12" t="str">
        <f t="shared" si="342"/>
        <v/>
      </c>
      <c r="O7290" t="str">
        <f t="shared" si="343"/>
        <v/>
      </c>
    </row>
    <row r="7291" spans="1:15" x14ac:dyDescent="0.25">
      <c r="A7291">
        <v>1970</v>
      </c>
      <c r="B7291">
        <v>2</v>
      </c>
      <c r="C7291" s="2">
        <v>0.38958333333333334</v>
      </c>
      <c r="D7291">
        <v>1</v>
      </c>
      <c r="E7291">
        <v>5</v>
      </c>
      <c r="F7291" t="s">
        <v>5883</v>
      </c>
      <c r="G7291" t="s">
        <v>6513</v>
      </c>
      <c r="H7291">
        <v>0</v>
      </c>
      <c r="I7291">
        <v>6</v>
      </c>
      <c r="J7291">
        <v>4.6399999999999997</v>
      </c>
      <c r="K7291">
        <v>4.04</v>
      </c>
      <c r="L7291">
        <v>57.9</v>
      </c>
      <c r="M7291" t="str">
        <f t="shared" si="341"/>
        <v/>
      </c>
      <c r="N7291" s="12" t="str">
        <f t="shared" si="342"/>
        <v/>
      </c>
      <c r="O7291" t="str">
        <f t="shared" si="343"/>
        <v/>
      </c>
    </row>
    <row r="7292" spans="1:15" x14ac:dyDescent="0.25">
      <c r="A7292">
        <v>1970</v>
      </c>
      <c r="B7292">
        <v>2</v>
      </c>
      <c r="C7292" s="2">
        <v>0.3743055555555555</v>
      </c>
      <c r="D7292">
        <v>2</v>
      </c>
      <c r="E7292">
        <v>5</v>
      </c>
      <c r="F7292" t="s">
        <v>5883</v>
      </c>
      <c r="G7292" t="s">
        <v>6521</v>
      </c>
      <c r="H7292">
        <v>0</v>
      </c>
      <c r="I7292">
        <v>6</v>
      </c>
      <c r="J7292">
        <v>4.04</v>
      </c>
      <c r="K7292">
        <v>3.49</v>
      </c>
      <c r="L7292">
        <v>56.2</v>
      </c>
      <c r="M7292" t="str">
        <f t="shared" si="341"/>
        <v/>
      </c>
      <c r="N7292" s="12" t="str">
        <f t="shared" si="342"/>
        <v/>
      </c>
      <c r="O7292" t="str">
        <f t="shared" si="343"/>
        <v/>
      </c>
    </row>
    <row r="7293" spans="1:15" x14ac:dyDescent="0.25">
      <c r="A7293">
        <v>1970</v>
      </c>
      <c r="B7293">
        <v>2</v>
      </c>
      <c r="C7293" s="2">
        <v>0.35902777777777778</v>
      </c>
      <c r="D7293">
        <v>3</v>
      </c>
      <c r="E7293">
        <v>4</v>
      </c>
      <c r="F7293" t="s">
        <v>6002</v>
      </c>
      <c r="G7293" t="s">
        <v>6520</v>
      </c>
      <c r="H7293">
        <v>0</v>
      </c>
      <c r="I7293">
        <v>6</v>
      </c>
      <c r="J7293">
        <v>3.49</v>
      </c>
      <c r="K7293">
        <v>2.44</v>
      </c>
      <c r="L7293">
        <v>52.6</v>
      </c>
      <c r="M7293" t="str">
        <f t="shared" si="341"/>
        <v/>
      </c>
      <c r="N7293" s="12" t="str">
        <f t="shared" si="342"/>
        <v/>
      </c>
      <c r="O7293" t="str">
        <f t="shared" si="343"/>
        <v/>
      </c>
    </row>
    <row r="7294" spans="1:15" x14ac:dyDescent="0.25">
      <c r="A7294">
        <v>1970</v>
      </c>
      <c r="B7294">
        <v>2</v>
      </c>
      <c r="C7294" s="2">
        <v>0.34375</v>
      </c>
      <c r="D7294">
        <v>4</v>
      </c>
      <c r="E7294">
        <v>2</v>
      </c>
      <c r="F7294" t="s">
        <v>5977</v>
      </c>
      <c r="G7294" t="s">
        <v>6519</v>
      </c>
      <c r="H7294">
        <v>0</v>
      </c>
      <c r="I7294">
        <v>9</v>
      </c>
      <c r="J7294">
        <v>2.44</v>
      </c>
      <c r="K7294">
        <v>3</v>
      </c>
      <c r="L7294">
        <v>55</v>
      </c>
      <c r="M7294">
        <f t="shared" si="341"/>
        <v>2</v>
      </c>
      <c r="N7294" s="12">
        <f t="shared" si="342"/>
        <v>1.5104166666666667E-2</v>
      </c>
      <c r="O7294">
        <f t="shared" si="343"/>
        <v>9</v>
      </c>
    </row>
    <row r="7295" spans="1:15" x14ac:dyDescent="0.25">
      <c r="A7295">
        <v>1970</v>
      </c>
      <c r="B7295">
        <v>2</v>
      </c>
      <c r="C7295" s="2">
        <v>0.32777777777777778</v>
      </c>
      <c r="G7295" t="s">
        <v>6518</v>
      </c>
      <c r="H7295">
        <v>0</v>
      </c>
      <c r="I7295">
        <v>9</v>
      </c>
      <c r="J7295">
        <v>0</v>
      </c>
      <c r="K7295">
        <v>-4.3099999999999996</v>
      </c>
      <c r="L7295">
        <v>70.400000000000006</v>
      </c>
      <c r="M7295" t="str">
        <f t="shared" si="341"/>
        <v/>
      </c>
      <c r="N7295" s="12" t="str">
        <f t="shared" si="342"/>
        <v/>
      </c>
      <c r="O7295" t="str">
        <f t="shared" si="343"/>
        <v/>
      </c>
    </row>
    <row r="7296" spans="1:15" x14ac:dyDescent="0.25">
      <c r="A7296">
        <v>1970</v>
      </c>
      <c r="B7296">
        <v>2</v>
      </c>
      <c r="C7296" s="2">
        <v>0.30624999999999997</v>
      </c>
      <c r="D7296">
        <v>1</v>
      </c>
      <c r="E7296">
        <v>10</v>
      </c>
      <c r="F7296" t="s">
        <v>6002</v>
      </c>
      <c r="G7296" t="s">
        <v>6517</v>
      </c>
      <c r="H7296">
        <v>0</v>
      </c>
      <c r="I7296">
        <v>9</v>
      </c>
      <c r="J7296">
        <v>4.3099999999999996</v>
      </c>
      <c r="K7296">
        <v>2.68</v>
      </c>
      <c r="L7296">
        <v>65.400000000000006</v>
      </c>
      <c r="M7296" t="str">
        <f t="shared" si="341"/>
        <v/>
      </c>
      <c r="N7296" s="12" t="str">
        <f t="shared" si="342"/>
        <v/>
      </c>
      <c r="O7296" t="str">
        <f t="shared" si="343"/>
        <v/>
      </c>
    </row>
    <row r="7297" spans="1:15" x14ac:dyDescent="0.25">
      <c r="A7297">
        <v>1970</v>
      </c>
      <c r="B7297">
        <v>2</v>
      </c>
      <c r="C7297" s="2">
        <v>0.29444444444444445</v>
      </c>
      <c r="D7297">
        <v>2</v>
      </c>
      <c r="E7297">
        <v>18</v>
      </c>
      <c r="F7297" t="s">
        <v>5762</v>
      </c>
      <c r="G7297" t="s">
        <v>6516</v>
      </c>
      <c r="H7297">
        <v>0</v>
      </c>
      <c r="I7297">
        <v>9</v>
      </c>
      <c r="J7297">
        <v>2.68</v>
      </c>
      <c r="K7297">
        <v>3.76</v>
      </c>
      <c r="L7297">
        <v>69.3</v>
      </c>
      <c r="M7297" t="str">
        <f t="shared" si="341"/>
        <v/>
      </c>
      <c r="N7297" s="12" t="str">
        <f t="shared" si="342"/>
        <v/>
      </c>
      <c r="O7297" t="str">
        <f t="shared" si="343"/>
        <v/>
      </c>
    </row>
    <row r="7298" spans="1:15" x14ac:dyDescent="0.25">
      <c r="A7298">
        <v>1970</v>
      </c>
      <c r="B7298">
        <v>2</v>
      </c>
      <c r="C7298" s="2">
        <v>0.28263888888888888</v>
      </c>
      <c r="D7298">
        <v>3</v>
      </c>
      <c r="E7298">
        <v>5</v>
      </c>
      <c r="F7298" t="s">
        <v>5748</v>
      </c>
      <c r="G7298" t="s">
        <v>6515</v>
      </c>
      <c r="H7298">
        <v>0</v>
      </c>
      <c r="I7298">
        <v>9</v>
      </c>
      <c r="J7298">
        <v>3.76</v>
      </c>
      <c r="K7298">
        <v>6.28</v>
      </c>
      <c r="L7298">
        <v>77.400000000000006</v>
      </c>
      <c r="M7298" t="str">
        <f t="shared" si="341"/>
        <v/>
      </c>
      <c r="N7298" s="12" t="str">
        <f t="shared" si="342"/>
        <v/>
      </c>
      <c r="O7298" t="str">
        <f t="shared" si="343"/>
        <v/>
      </c>
    </row>
    <row r="7299" spans="1:15" x14ac:dyDescent="0.25">
      <c r="A7299">
        <v>1970</v>
      </c>
      <c r="B7299">
        <v>2</v>
      </c>
      <c r="C7299" s="2">
        <v>0.27083333333333331</v>
      </c>
      <c r="D7299">
        <v>1</v>
      </c>
      <c r="E7299">
        <v>4</v>
      </c>
      <c r="F7299" t="s">
        <v>5985</v>
      </c>
      <c r="G7299" t="s">
        <v>6514</v>
      </c>
      <c r="H7299">
        <v>0</v>
      </c>
      <c r="I7299">
        <v>9</v>
      </c>
      <c r="J7299">
        <v>6.28</v>
      </c>
      <c r="K7299">
        <v>5.15</v>
      </c>
      <c r="L7299">
        <v>74.3</v>
      </c>
      <c r="M7299" t="str">
        <f t="shared" si="341"/>
        <v/>
      </c>
      <c r="N7299" s="12" t="str">
        <f t="shared" si="342"/>
        <v/>
      </c>
      <c r="O7299" t="str">
        <f t="shared" si="343"/>
        <v/>
      </c>
    </row>
    <row r="7300" spans="1:15" x14ac:dyDescent="0.25">
      <c r="A7300">
        <v>1970</v>
      </c>
      <c r="B7300">
        <v>2</v>
      </c>
      <c r="C7300" s="2">
        <v>0.2590277777777778</v>
      </c>
      <c r="D7300">
        <v>2</v>
      </c>
      <c r="E7300">
        <v>5</v>
      </c>
      <c r="F7300" t="s">
        <v>5987</v>
      </c>
      <c r="G7300" t="s">
        <v>6513</v>
      </c>
      <c r="H7300">
        <v>0</v>
      </c>
      <c r="I7300">
        <v>9</v>
      </c>
      <c r="J7300">
        <v>5.15</v>
      </c>
      <c r="K7300">
        <v>4.26</v>
      </c>
      <c r="L7300">
        <v>71.7</v>
      </c>
      <c r="M7300" t="str">
        <f t="shared" ref="M7300:M7363" si="344">IF(AND(H7300=H7299,I7300=I7299),"",$B7300)</f>
        <v/>
      </c>
      <c r="N7300" s="12" t="str">
        <f t="shared" ref="N7300:N7363" si="345">IF(NOT(ISNUMBER(M7300)),"",
IF(AND($C7300=0.625,$B7300=1),TIME(0,0,0),
(($C$3-C7300)+0.625*(B7300-1))/60))</f>
        <v/>
      </c>
      <c r="O7300" t="str">
        <f t="shared" ref="O7300:O7363" si="346">IF(N7300&lt;&gt;"",ABS(H7300-I7300),"")</f>
        <v/>
      </c>
    </row>
    <row r="7301" spans="1:15" x14ac:dyDescent="0.25">
      <c r="A7301">
        <v>1970</v>
      </c>
      <c r="B7301">
        <v>2</v>
      </c>
      <c r="C7301" s="2">
        <v>0.24722222222222223</v>
      </c>
      <c r="D7301">
        <v>3</v>
      </c>
      <c r="E7301">
        <v>5</v>
      </c>
      <c r="F7301" t="s">
        <v>5987</v>
      </c>
      <c r="G7301" t="s">
        <v>6512</v>
      </c>
      <c r="H7301">
        <v>0</v>
      </c>
      <c r="I7301">
        <v>16</v>
      </c>
      <c r="J7301">
        <v>4.26</v>
      </c>
      <c r="K7301">
        <v>7</v>
      </c>
      <c r="L7301">
        <v>80.099999999999994</v>
      </c>
      <c r="M7301">
        <f t="shared" si="344"/>
        <v>2</v>
      </c>
      <c r="N7301" s="12">
        <f t="shared" si="345"/>
        <v>1.6712962962962964E-2</v>
      </c>
      <c r="O7301">
        <f t="shared" si="346"/>
        <v>16</v>
      </c>
    </row>
    <row r="7302" spans="1:15" x14ac:dyDescent="0.25">
      <c r="A7302">
        <v>1970</v>
      </c>
      <c r="B7302">
        <v>2</v>
      </c>
      <c r="C7302" s="2">
        <v>0.23194444444444443</v>
      </c>
      <c r="G7302" t="s">
        <v>6511</v>
      </c>
      <c r="H7302">
        <v>0</v>
      </c>
      <c r="I7302">
        <v>16</v>
      </c>
      <c r="J7302">
        <v>0</v>
      </c>
      <c r="K7302">
        <v>1.07</v>
      </c>
      <c r="L7302">
        <v>77.5</v>
      </c>
      <c r="M7302" t="str">
        <f t="shared" si="344"/>
        <v/>
      </c>
      <c r="N7302" s="12" t="str">
        <f t="shared" si="345"/>
        <v/>
      </c>
      <c r="O7302" t="str">
        <f t="shared" si="346"/>
        <v/>
      </c>
    </row>
    <row r="7303" spans="1:15" x14ac:dyDescent="0.25">
      <c r="A7303">
        <v>1970</v>
      </c>
      <c r="B7303">
        <v>2</v>
      </c>
      <c r="C7303" s="2">
        <v>0.22152777777777777</v>
      </c>
      <c r="D7303">
        <v>1</v>
      </c>
      <c r="E7303">
        <v>10</v>
      </c>
      <c r="F7303" t="s">
        <v>5760</v>
      </c>
      <c r="G7303" t="s">
        <v>6510</v>
      </c>
      <c r="H7303">
        <v>0</v>
      </c>
      <c r="I7303">
        <v>16</v>
      </c>
      <c r="J7303">
        <v>1.07</v>
      </c>
      <c r="K7303">
        <v>2.85</v>
      </c>
      <c r="L7303">
        <v>72.2</v>
      </c>
      <c r="M7303" t="str">
        <f t="shared" si="344"/>
        <v/>
      </c>
      <c r="N7303" s="12" t="str">
        <f t="shared" si="345"/>
        <v/>
      </c>
      <c r="O7303" t="str">
        <f t="shared" si="346"/>
        <v/>
      </c>
    </row>
    <row r="7304" spans="1:15" x14ac:dyDescent="0.25">
      <c r="A7304">
        <v>1970</v>
      </c>
      <c r="B7304">
        <v>2</v>
      </c>
      <c r="C7304" s="2">
        <v>0.20555555555555557</v>
      </c>
      <c r="D7304">
        <v>1</v>
      </c>
      <c r="E7304">
        <v>10</v>
      </c>
      <c r="F7304" t="s">
        <v>6446</v>
      </c>
      <c r="G7304" t="s">
        <v>6509</v>
      </c>
      <c r="H7304">
        <v>0</v>
      </c>
      <c r="I7304">
        <v>16</v>
      </c>
      <c r="J7304">
        <v>2.85</v>
      </c>
      <c r="K7304">
        <v>2.31</v>
      </c>
      <c r="L7304">
        <v>74.3</v>
      </c>
      <c r="M7304" t="str">
        <f t="shared" si="344"/>
        <v/>
      </c>
      <c r="N7304" s="12" t="str">
        <f t="shared" si="345"/>
        <v/>
      </c>
      <c r="O7304" t="str">
        <f t="shared" si="346"/>
        <v/>
      </c>
    </row>
    <row r="7305" spans="1:15" x14ac:dyDescent="0.25">
      <c r="A7305">
        <v>1970</v>
      </c>
      <c r="B7305">
        <v>2</v>
      </c>
      <c r="C7305" s="2">
        <v>0.18958333333333333</v>
      </c>
      <c r="D7305">
        <v>2</v>
      </c>
      <c r="E7305">
        <v>10</v>
      </c>
      <c r="F7305" t="s">
        <v>6446</v>
      </c>
      <c r="G7305" t="s">
        <v>6508</v>
      </c>
      <c r="H7305">
        <v>0</v>
      </c>
      <c r="I7305">
        <v>16</v>
      </c>
      <c r="J7305">
        <v>2.31</v>
      </c>
      <c r="K7305">
        <v>0.56000000000000005</v>
      </c>
      <c r="L7305">
        <v>79.8</v>
      </c>
      <c r="M7305" t="str">
        <f t="shared" si="344"/>
        <v/>
      </c>
      <c r="N7305" s="12" t="str">
        <f t="shared" si="345"/>
        <v/>
      </c>
      <c r="O7305" t="str">
        <f t="shared" si="346"/>
        <v/>
      </c>
    </row>
    <row r="7306" spans="1:15" x14ac:dyDescent="0.25">
      <c r="A7306">
        <v>1970</v>
      </c>
      <c r="B7306">
        <v>2</v>
      </c>
      <c r="C7306" s="2">
        <v>0.17361111111111113</v>
      </c>
      <c r="D7306">
        <v>3</v>
      </c>
      <c r="E7306">
        <v>18</v>
      </c>
      <c r="F7306" t="s">
        <v>6441</v>
      </c>
      <c r="G7306" t="s">
        <v>6444</v>
      </c>
      <c r="H7306">
        <v>0</v>
      </c>
      <c r="I7306">
        <v>16</v>
      </c>
      <c r="J7306">
        <v>0.56000000000000005</v>
      </c>
      <c r="K7306">
        <v>0</v>
      </c>
      <c r="L7306">
        <v>81.599999999999994</v>
      </c>
      <c r="M7306" t="str">
        <f t="shared" si="344"/>
        <v/>
      </c>
      <c r="N7306" s="12" t="str">
        <f t="shared" si="345"/>
        <v/>
      </c>
      <c r="O7306" t="str">
        <f t="shared" si="346"/>
        <v/>
      </c>
    </row>
    <row r="7307" spans="1:15" x14ac:dyDescent="0.25">
      <c r="A7307">
        <v>1970</v>
      </c>
      <c r="B7307">
        <v>2</v>
      </c>
      <c r="C7307" s="2">
        <v>0.15763888888888888</v>
      </c>
      <c r="D7307">
        <v>4</v>
      </c>
      <c r="E7307">
        <v>18</v>
      </c>
      <c r="F7307" t="s">
        <v>6441</v>
      </c>
      <c r="G7307" t="s">
        <v>6507</v>
      </c>
      <c r="H7307">
        <v>0</v>
      </c>
      <c r="I7307">
        <v>16</v>
      </c>
      <c r="J7307">
        <v>0</v>
      </c>
      <c r="K7307">
        <v>-0.54</v>
      </c>
      <c r="L7307">
        <v>83.4</v>
      </c>
      <c r="M7307" t="str">
        <f t="shared" si="344"/>
        <v/>
      </c>
      <c r="N7307" s="12" t="str">
        <f t="shared" si="345"/>
        <v/>
      </c>
      <c r="O7307" t="str">
        <f t="shared" si="346"/>
        <v/>
      </c>
    </row>
    <row r="7308" spans="1:15" x14ac:dyDescent="0.25">
      <c r="A7308">
        <v>1970</v>
      </c>
      <c r="B7308">
        <v>2</v>
      </c>
      <c r="C7308" s="2">
        <v>0.1388888888888889</v>
      </c>
      <c r="D7308">
        <v>1</v>
      </c>
      <c r="E7308">
        <v>10</v>
      </c>
      <c r="F7308" t="s">
        <v>6506</v>
      </c>
      <c r="G7308" t="s">
        <v>6427</v>
      </c>
      <c r="H7308">
        <v>0</v>
      </c>
      <c r="I7308">
        <v>16</v>
      </c>
      <c r="J7308">
        <v>0.54</v>
      </c>
      <c r="K7308">
        <v>-0.14000000000000001</v>
      </c>
      <c r="L7308">
        <v>82</v>
      </c>
      <c r="M7308" t="str">
        <f t="shared" si="344"/>
        <v/>
      </c>
      <c r="N7308" s="12" t="str">
        <f t="shared" si="345"/>
        <v/>
      </c>
      <c r="O7308" t="str">
        <f t="shared" si="346"/>
        <v/>
      </c>
    </row>
    <row r="7309" spans="1:15" x14ac:dyDescent="0.25">
      <c r="A7309">
        <v>1970</v>
      </c>
      <c r="B7309">
        <v>2</v>
      </c>
      <c r="C7309" s="2">
        <v>0.1111111111111111</v>
      </c>
      <c r="D7309">
        <v>2</v>
      </c>
      <c r="E7309">
        <v>11</v>
      </c>
      <c r="F7309" t="s">
        <v>6467</v>
      </c>
      <c r="G7309" t="s">
        <v>6505</v>
      </c>
      <c r="H7309">
        <v>0</v>
      </c>
      <c r="I7309">
        <v>16</v>
      </c>
      <c r="J7309">
        <v>-0.14000000000000001</v>
      </c>
      <c r="K7309">
        <v>-0.56000000000000005</v>
      </c>
      <c r="L7309">
        <v>81.5</v>
      </c>
      <c r="M7309" t="str">
        <f t="shared" si="344"/>
        <v/>
      </c>
      <c r="N7309" s="12" t="str">
        <f t="shared" si="345"/>
        <v/>
      </c>
      <c r="O7309" t="str">
        <f t="shared" si="346"/>
        <v/>
      </c>
    </row>
    <row r="7310" spans="1:15" x14ac:dyDescent="0.25">
      <c r="A7310">
        <v>1970</v>
      </c>
      <c r="B7310">
        <v>2</v>
      </c>
      <c r="C7310" s="2">
        <v>8.3333333333333329E-2</v>
      </c>
      <c r="D7310">
        <v>3</v>
      </c>
      <c r="E7310">
        <v>9</v>
      </c>
      <c r="F7310" t="s">
        <v>6475</v>
      </c>
      <c r="G7310" t="s">
        <v>6504</v>
      </c>
      <c r="H7310">
        <v>0</v>
      </c>
      <c r="I7310">
        <v>16</v>
      </c>
      <c r="J7310">
        <v>-0.56000000000000005</v>
      </c>
      <c r="K7310">
        <v>1.2</v>
      </c>
      <c r="L7310">
        <v>86.4</v>
      </c>
      <c r="M7310" t="str">
        <f t="shared" si="344"/>
        <v/>
      </c>
      <c r="N7310" s="12" t="str">
        <f t="shared" si="345"/>
        <v/>
      </c>
      <c r="O7310" t="str">
        <f t="shared" si="346"/>
        <v/>
      </c>
    </row>
    <row r="7311" spans="1:15" x14ac:dyDescent="0.25">
      <c r="A7311">
        <v>1970</v>
      </c>
      <c r="B7311">
        <v>2</v>
      </c>
      <c r="C7311" s="2">
        <v>6.458333333333334E-2</v>
      </c>
      <c r="D7311">
        <v>1</v>
      </c>
      <c r="E7311">
        <v>10</v>
      </c>
      <c r="F7311" t="s">
        <v>6430</v>
      </c>
      <c r="G7311" t="s">
        <v>6503</v>
      </c>
      <c r="H7311">
        <v>0</v>
      </c>
      <c r="I7311">
        <v>16</v>
      </c>
      <c r="J7311">
        <v>1.2</v>
      </c>
      <c r="K7311">
        <v>1.93</v>
      </c>
      <c r="L7311">
        <v>88.3</v>
      </c>
      <c r="M7311" t="str">
        <f t="shared" si="344"/>
        <v/>
      </c>
      <c r="N7311" s="12" t="str">
        <f t="shared" si="345"/>
        <v/>
      </c>
      <c r="O7311" t="str">
        <f t="shared" si="346"/>
        <v/>
      </c>
    </row>
    <row r="7312" spans="1:15" x14ac:dyDescent="0.25">
      <c r="A7312">
        <v>1970</v>
      </c>
      <c r="B7312">
        <v>2</v>
      </c>
      <c r="C7312" s="2">
        <v>6.0416666666666667E-2</v>
      </c>
      <c r="D7312">
        <v>1</v>
      </c>
      <c r="E7312">
        <v>10</v>
      </c>
      <c r="F7312" t="s">
        <v>6428</v>
      </c>
      <c r="G7312" t="s">
        <v>6502</v>
      </c>
      <c r="H7312">
        <v>0</v>
      </c>
      <c r="I7312">
        <v>16</v>
      </c>
      <c r="J7312">
        <v>1.93</v>
      </c>
      <c r="K7312">
        <v>1.79</v>
      </c>
      <c r="L7312">
        <v>88.1</v>
      </c>
      <c r="M7312" t="str">
        <f t="shared" si="344"/>
        <v/>
      </c>
      <c r="N7312" s="12" t="str">
        <f t="shared" si="345"/>
        <v/>
      </c>
      <c r="O7312" t="str">
        <f t="shared" si="346"/>
        <v/>
      </c>
    </row>
    <row r="7313" spans="1:15" x14ac:dyDescent="0.25">
      <c r="A7313">
        <v>1970</v>
      </c>
      <c r="B7313">
        <v>2</v>
      </c>
      <c r="C7313" s="2">
        <v>4.1666666666666664E-2</v>
      </c>
      <c r="D7313">
        <v>2</v>
      </c>
      <c r="E7313">
        <v>7</v>
      </c>
      <c r="F7313" t="s">
        <v>6440</v>
      </c>
      <c r="G7313" t="s">
        <v>6501</v>
      </c>
      <c r="H7313">
        <v>0</v>
      </c>
      <c r="I7313">
        <v>16</v>
      </c>
      <c r="J7313">
        <v>1.79</v>
      </c>
      <c r="K7313">
        <v>1.49</v>
      </c>
      <c r="L7313">
        <v>87.8</v>
      </c>
      <c r="M7313" t="str">
        <f t="shared" si="344"/>
        <v/>
      </c>
      <c r="N7313" s="12" t="str">
        <f t="shared" si="345"/>
        <v/>
      </c>
      <c r="O7313" t="str">
        <f t="shared" si="346"/>
        <v/>
      </c>
    </row>
    <row r="7314" spans="1:15" x14ac:dyDescent="0.25">
      <c r="A7314">
        <v>1970</v>
      </c>
      <c r="B7314">
        <v>2</v>
      </c>
      <c r="C7314" s="2">
        <v>3.4027777777777775E-2</v>
      </c>
      <c r="D7314">
        <v>3</v>
      </c>
      <c r="E7314">
        <v>4</v>
      </c>
      <c r="F7314" t="s">
        <v>5800</v>
      </c>
      <c r="G7314" t="s">
        <v>6500</v>
      </c>
      <c r="H7314">
        <v>0</v>
      </c>
      <c r="I7314">
        <v>16</v>
      </c>
      <c r="J7314">
        <v>1.49</v>
      </c>
      <c r="K7314">
        <v>0</v>
      </c>
      <c r="L7314">
        <v>84.6</v>
      </c>
      <c r="M7314" t="str">
        <f t="shared" si="344"/>
        <v/>
      </c>
      <c r="N7314" s="12" t="str">
        <f t="shared" si="345"/>
        <v/>
      </c>
      <c r="O7314" t="str">
        <f t="shared" si="346"/>
        <v/>
      </c>
    </row>
    <row r="7315" spans="1:15" x14ac:dyDescent="0.25">
      <c r="A7315">
        <v>1970</v>
      </c>
      <c r="B7315">
        <v>2</v>
      </c>
      <c r="C7315" s="2">
        <v>3.0555555555555555E-2</v>
      </c>
      <c r="D7315">
        <v>4</v>
      </c>
      <c r="E7315">
        <v>4</v>
      </c>
      <c r="F7315" t="s">
        <v>5800</v>
      </c>
      <c r="G7315" t="s">
        <v>6499</v>
      </c>
      <c r="H7315">
        <v>0</v>
      </c>
      <c r="I7315">
        <v>16</v>
      </c>
      <c r="J7315">
        <v>0</v>
      </c>
      <c r="K7315">
        <v>-0.32</v>
      </c>
      <c r="L7315">
        <v>83.9</v>
      </c>
      <c r="M7315" t="str">
        <f t="shared" si="344"/>
        <v/>
      </c>
      <c r="N7315" s="12" t="str">
        <f t="shared" si="345"/>
        <v/>
      </c>
      <c r="O7315" t="str">
        <f t="shared" si="346"/>
        <v/>
      </c>
    </row>
    <row r="7316" spans="1:15" x14ac:dyDescent="0.25">
      <c r="A7316">
        <v>1970</v>
      </c>
      <c r="B7316">
        <v>2</v>
      </c>
      <c r="C7316" s="2">
        <v>2.6388888888888889E-2</v>
      </c>
      <c r="D7316">
        <v>4</v>
      </c>
      <c r="E7316">
        <v>9</v>
      </c>
      <c r="F7316" t="s">
        <v>6453</v>
      </c>
      <c r="G7316" t="s">
        <v>6498</v>
      </c>
      <c r="H7316">
        <v>0</v>
      </c>
      <c r="I7316">
        <v>16</v>
      </c>
      <c r="J7316">
        <v>-0.32</v>
      </c>
      <c r="K7316">
        <v>0.38</v>
      </c>
      <c r="L7316">
        <v>85.7</v>
      </c>
      <c r="M7316" t="str">
        <f t="shared" si="344"/>
        <v/>
      </c>
      <c r="N7316" s="12" t="str">
        <f t="shared" si="345"/>
        <v/>
      </c>
      <c r="O7316" t="str">
        <f t="shared" si="346"/>
        <v/>
      </c>
    </row>
    <row r="7317" spans="1:15" x14ac:dyDescent="0.25">
      <c r="A7317">
        <v>1970</v>
      </c>
      <c r="B7317">
        <v>2</v>
      </c>
      <c r="C7317" s="2">
        <v>1.5972222222222224E-2</v>
      </c>
      <c r="D7317">
        <v>1</v>
      </c>
      <c r="E7317">
        <v>10</v>
      </c>
      <c r="F7317" t="s">
        <v>6033</v>
      </c>
      <c r="G7317" t="s">
        <v>6497</v>
      </c>
      <c r="H7317">
        <v>0</v>
      </c>
      <c r="I7317">
        <v>16</v>
      </c>
      <c r="J7317">
        <v>-0.38</v>
      </c>
      <c r="K7317">
        <v>-0.78</v>
      </c>
      <c r="L7317">
        <v>86.8</v>
      </c>
      <c r="M7317" t="str">
        <f t="shared" si="344"/>
        <v/>
      </c>
      <c r="N7317" s="12" t="str">
        <f t="shared" si="345"/>
        <v/>
      </c>
      <c r="O7317" t="str">
        <f t="shared" si="346"/>
        <v/>
      </c>
    </row>
    <row r="7318" spans="1:15" x14ac:dyDescent="0.25">
      <c r="A7318">
        <v>1970</v>
      </c>
      <c r="B7318">
        <v>2</v>
      </c>
      <c r="C7318" s="2">
        <v>4.1666666666666666E-3</v>
      </c>
      <c r="D7318">
        <v>2</v>
      </c>
      <c r="E7318">
        <v>10</v>
      </c>
      <c r="F7318" t="s">
        <v>6033</v>
      </c>
      <c r="G7318" t="s">
        <v>6496</v>
      </c>
      <c r="H7318">
        <v>0</v>
      </c>
      <c r="I7318">
        <v>16</v>
      </c>
      <c r="J7318">
        <v>-0.78</v>
      </c>
      <c r="K7318">
        <v>-1.19</v>
      </c>
      <c r="L7318">
        <v>85.2</v>
      </c>
      <c r="M7318" t="str">
        <f t="shared" si="344"/>
        <v/>
      </c>
      <c r="N7318" s="12" t="str">
        <f t="shared" si="345"/>
        <v/>
      </c>
      <c r="O7318" t="str">
        <f t="shared" si="346"/>
        <v/>
      </c>
    </row>
    <row r="7319" spans="1:15" x14ac:dyDescent="0.25">
      <c r="A7319">
        <v>1970</v>
      </c>
      <c r="G7319" t="s">
        <v>363</v>
      </c>
      <c r="H7319">
        <v>0</v>
      </c>
      <c r="I7319">
        <v>16</v>
      </c>
      <c r="J7319">
        <v>-1.19</v>
      </c>
      <c r="K7319">
        <v>0</v>
      </c>
      <c r="M7319" t="str">
        <f t="shared" si="344"/>
        <v/>
      </c>
      <c r="N7319" s="12" t="str">
        <f t="shared" si="345"/>
        <v/>
      </c>
      <c r="O7319" t="str">
        <f t="shared" si="346"/>
        <v/>
      </c>
    </row>
    <row r="7320" spans="1:15" x14ac:dyDescent="0.25">
      <c r="A7320">
        <v>1970</v>
      </c>
      <c r="B7320">
        <v>3</v>
      </c>
      <c r="C7320" s="2">
        <v>0.625</v>
      </c>
      <c r="G7320" t="s">
        <v>6495</v>
      </c>
      <c r="H7320">
        <v>0</v>
      </c>
      <c r="I7320">
        <v>16</v>
      </c>
      <c r="J7320">
        <v>0</v>
      </c>
      <c r="K7320">
        <v>-0.22</v>
      </c>
      <c r="L7320">
        <v>84.8</v>
      </c>
      <c r="M7320" t="str">
        <f t="shared" si="344"/>
        <v/>
      </c>
      <c r="N7320" s="12" t="str">
        <f t="shared" si="345"/>
        <v/>
      </c>
      <c r="O7320" t="str">
        <f t="shared" si="346"/>
        <v/>
      </c>
    </row>
    <row r="7321" spans="1:15" x14ac:dyDescent="0.25">
      <c r="A7321">
        <v>1970</v>
      </c>
      <c r="B7321">
        <v>3</v>
      </c>
      <c r="C7321" s="2">
        <v>0.60555555555555551</v>
      </c>
      <c r="D7321">
        <v>1</v>
      </c>
      <c r="E7321">
        <v>10</v>
      </c>
      <c r="F7321" t="s">
        <v>6494</v>
      </c>
      <c r="G7321" t="s">
        <v>6493</v>
      </c>
      <c r="H7321">
        <v>0</v>
      </c>
      <c r="I7321">
        <v>16</v>
      </c>
      <c r="J7321">
        <v>-0.22</v>
      </c>
      <c r="K7321">
        <v>0.08</v>
      </c>
      <c r="L7321">
        <v>85.9</v>
      </c>
      <c r="M7321" t="str">
        <f t="shared" si="344"/>
        <v/>
      </c>
      <c r="N7321" s="12" t="str">
        <f t="shared" si="345"/>
        <v/>
      </c>
      <c r="O7321" t="str">
        <f t="shared" si="346"/>
        <v/>
      </c>
    </row>
    <row r="7322" spans="1:15" x14ac:dyDescent="0.25">
      <c r="A7322">
        <v>1970</v>
      </c>
      <c r="B7322">
        <v>3</v>
      </c>
      <c r="C7322" s="2">
        <v>0.58333333333333337</v>
      </c>
      <c r="D7322">
        <v>2</v>
      </c>
      <c r="E7322">
        <v>5</v>
      </c>
      <c r="F7322" t="s">
        <v>6492</v>
      </c>
      <c r="G7322" t="s">
        <v>6491</v>
      </c>
      <c r="H7322">
        <v>0</v>
      </c>
      <c r="I7322">
        <v>16</v>
      </c>
      <c r="J7322">
        <v>0.08</v>
      </c>
      <c r="K7322">
        <v>0.67</v>
      </c>
      <c r="L7322">
        <v>87.7</v>
      </c>
      <c r="M7322" t="str">
        <f t="shared" si="344"/>
        <v/>
      </c>
      <c r="N7322" s="12" t="str">
        <f t="shared" si="345"/>
        <v/>
      </c>
      <c r="O7322" t="str">
        <f t="shared" si="346"/>
        <v/>
      </c>
    </row>
    <row r="7323" spans="1:15" x14ac:dyDescent="0.25">
      <c r="A7323">
        <v>1970</v>
      </c>
      <c r="B7323">
        <v>3</v>
      </c>
      <c r="C7323" s="2">
        <v>0.56111111111111112</v>
      </c>
      <c r="D7323">
        <v>1</v>
      </c>
      <c r="E7323">
        <v>10</v>
      </c>
      <c r="F7323" t="s">
        <v>6490</v>
      </c>
      <c r="G7323" t="s">
        <v>6482</v>
      </c>
      <c r="H7323">
        <v>0</v>
      </c>
      <c r="I7323">
        <v>16</v>
      </c>
      <c r="J7323">
        <v>0.67</v>
      </c>
      <c r="K7323">
        <v>0.94</v>
      </c>
      <c r="L7323">
        <v>88.7</v>
      </c>
      <c r="M7323" t="str">
        <f t="shared" si="344"/>
        <v/>
      </c>
      <c r="N7323" s="12" t="str">
        <f t="shared" si="345"/>
        <v/>
      </c>
      <c r="O7323" t="str">
        <f t="shared" si="346"/>
        <v/>
      </c>
    </row>
    <row r="7324" spans="1:15" x14ac:dyDescent="0.25">
      <c r="A7324">
        <v>1970</v>
      </c>
      <c r="B7324">
        <v>3</v>
      </c>
      <c r="C7324" s="2">
        <v>0.53888888888888886</v>
      </c>
      <c r="D7324">
        <v>2</v>
      </c>
      <c r="E7324">
        <v>4</v>
      </c>
      <c r="F7324" t="s">
        <v>6461</v>
      </c>
      <c r="G7324" t="s">
        <v>6489</v>
      </c>
      <c r="H7324">
        <v>0</v>
      </c>
      <c r="I7324">
        <v>16</v>
      </c>
      <c r="J7324">
        <v>0.94</v>
      </c>
      <c r="K7324">
        <v>-0.03</v>
      </c>
      <c r="L7324">
        <v>87.1</v>
      </c>
      <c r="M7324" t="str">
        <f t="shared" si="344"/>
        <v/>
      </c>
      <c r="N7324" s="12" t="str">
        <f t="shared" si="345"/>
        <v/>
      </c>
      <c r="O7324" t="str">
        <f t="shared" si="346"/>
        <v/>
      </c>
    </row>
    <row r="7325" spans="1:15" x14ac:dyDescent="0.25">
      <c r="A7325">
        <v>1970</v>
      </c>
      <c r="B7325">
        <v>3</v>
      </c>
      <c r="C7325" s="2">
        <v>0.51666666666666672</v>
      </c>
      <c r="D7325">
        <v>3</v>
      </c>
      <c r="E7325">
        <v>6</v>
      </c>
      <c r="F7325" t="s">
        <v>6488</v>
      </c>
      <c r="G7325" t="s">
        <v>6487</v>
      </c>
      <c r="H7325">
        <v>0</v>
      </c>
      <c r="I7325">
        <v>16</v>
      </c>
      <c r="J7325">
        <v>-0.03</v>
      </c>
      <c r="K7325">
        <v>1.47</v>
      </c>
      <c r="L7325">
        <v>90.6</v>
      </c>
      <c r="M7325" t="str">
        <f t="shared" si="344"/>
        <v/>
      </c>
      <c r="N7325" s="12" t="str">
        <f t="shared" si="345"/>
        <v/>
      </c>
      <c r="O7325" t="str">
        <f t="shared" si="346"/>
        <v/>
      </c>
    </row>
    <row r="7326" spans="1:15" x14ac:dyDescent="0.25">
      <c r="A7326">
        <v>1970</v>
      </c>
      <c r="B7326">
        <v>3</v>
      </c>
      <c r="C7326" s="2">
        <v>0.49444444444444446</v>
      </c>
      <c r="D7326">
        <v>1</v>
      </c>
      <c r="E7326">
        <v>10</v>
      </c>
      <c r="F7326" t="s">
        <v>6485</v>
      </c>
      <c r="G7326" t="s">
        <v>6486</v>
      </c>
      <c r="H7326">
        <v>0</v>
      </c>
      <c r="I7326">
        <v>16</v>
      </c>
      <c r="J7326">
        <v>1.47</v>
      </c>
      <c r="K7326">
        <v>0.92</v>
      </c>
      <c r="L7326">
        <v>90</v>
      </c>
      <c r="M7326" t="str">
        <f t="shared" si="344"/>
        <v/>
      </c>
      <c r="N7326" s="12" t="str">
        <f t="shared" si="345"/>
        <v/>
      </c>
      <c r="O7326" t="str">
        <f t="shared" si="346"/>
        <v/>
      </c>
    </row>
    <row r="7327" spans="1:15" x14ac:dyDescent="0.25">
      <c r="A7327">
        <v>1970</v>
      </c>
      <c r="B7327">
        <v>3</v>
      </c>
      <c r="C7327" s="2">
        <v>0.47222222222222227</v>
      </c>
      <c r="D7327">
        <v>2</v>
      </c>
      <c r="E7327">
        <v>10</v>
      </c>
      <c r="F7327" t="s">
        <v>6485</v>
      </c>
      <c r="G7327" t="s">
        <v>6484</v>
      </c>
      <c r="H7327">
        <v>0</v>
      </c>
      <c r="I7327">
        <v>16</v>
      </c>
      <c r="J7327">
        <v>0.92</v>
      </c>
      <c r="K7327">
        <v>0.63</v>
      </c>
      <c r="L7327">
        <v>89.9</v>
      </c>
      <c r="M7327" t="str">
        <f t="shared" si="344"/>
        <v/>
      </c>
      <c r="N7327" s="12" t="str">
        <f t="shared" si="345"/>
        <v/>
      </c>
      <c r="O7327" t="str">
        <f t="shared" si="346"/>
        <v/>
      </c>
    </row>
    <row r="7328" spans="1:15" x14ac:dyDescent="0.25">
      <c r="A7328">
        <v>1970</v>
      </c>
      <c r="B7328">
        <v>3</v>
      </c>
      <c r="C7328" s="2">
        <v>0.45</v>
      </c>
      <c r="D7328">
        <v>3</v>
      </c>
      <c r="E7328">
        <v>7</v>
      </c>
      <c r="F7328" t="s">
        <v>6446</v>
      </c>
      <c r="H7328">
        <v>0</v>
      </c>
      <c r="I7328">
        <v>16</v>
      </c>
      <c r="J7328">
        <v>0.63</v>
      </c>
      <c r="K7328">
        <v>-2.4500000000000002</v>
      </c>
      <c r="L7328">
        <v>82.9</v>
      </c>
      <c r="M7328" t="str">
        <f t="shared" si="344"/>
        <v/>
      </c>
      <c r="N7328" s="12" t="str">
        <f t="shared" si="345"/>
        <v/>
      </c>
      <c r="O7328" t="str">
        <f t="shared" si="346"/>
        <v/>
      </c>
    </row>
    <row r="7329" spans="1:15" x14ac:dyDescent="0.25">
      <c r="A7329">
        <v>1970</v>
      </c>
      <c r="B7329">
        <v>3</v>
      </c>
      <c r="C7329" s="2">
        <v>0.42777777777777781</v>
      </c>
      <c r="D7329">
        <v>3</v>
      </c>
      <c r="E7329">
        <v>29</v>
      </c>
      <c r="F7329" t="s">
        <v>6483</v>
      </c>
      <c r="G7329" t="s">
        <v>6482</v>
      </c>
      <c r="H7329">
        <v>0</v>
      </c>
      <c r="I7329">
        <v>16</v>
      </c>
      <c r="J7329">
        <v>-2.4500000000000002</v>
      </c>
      <c r="K7329">
        <v>-1.7</v>
      </c>
      <c r="L7329">
        <v>85.5</v>
      </c>
      <c r="M7329" t="str">
        <f t="shared" si="344"/>
        <v/>
      </c>
      <c r="N7329" s="12" t="str">
        <f t="shared" si="345"/>
        <v/>
      </c>
      <c r="O7329" t="str">
        <f t="shared" si="346"/>
        <v/>
      </c>
    </row>
    <row r="7330" spans="1:15" x14ac:dyDescent="0.25">
      <c r="A7330">
        <v>1970</v>
      </c>
      <c r="B7330">
        <v>3</v>
      </c>
      <c r="C7330" s="2">
        <v>0.4055555555555555</v>
      </c>
      <c r="D7330">
        <v>4</v>
      </c>
      <c r="E7330">
        <v>23</v>
      </c>
      <c r="F7330" t="s">
        <v>6475</v>
      </c>
      <c r="G7330" t="s">
        <v>6481</v>
      </c>
      <c r="H7330">
        <v>0</v>
      </c>
      <c r="I7330">
        <v>16</v>
      </c>
      <c r="J7330">
        <v>-1.7</v>
      </c>
      <c r="K7330">
        <v>-1</v>
      </c>
      <c r="L7330">
        <v>87.7</v>
      </c>
      <c r="M7330" t="str">
        <f t="shared" si="344"/>
        <v/>
      </c>
      <c r="N7330" s="12" t="str">
        <f t="shared" si="345"/>
        <v/>
      </c>
      <c r="O7330" t="str">
        <f t="shared" si="346"/>
        <v/>
      </c>
    </row>
    <row r="7331" spans="1:15" x14ac:dyDescent="0.25">
      <c r="A7331">
        <v>1970</v>
      </c>
      <c r="B7331">
        <v>3</v>
      </c>
      <c r="C7331" s="2">
        <v>0.37916666666666665</v>
      </c>
      <c r="D7331">
        <v>1</v>
      </c>
      <c r="E7331">
        <v>10</v>
      </c>
      <c r="F7331" t="s">
        <v>5756</v>
      </c>
      <c r="G7331" t="s">
        <v>6480</v>
      </c>
      <c r="H7331">
        <v>0</v>
      </c>
      <c r="I7331">
        <v>16</v>
      </c>
      <c r="J7331">
        <v>1</v>
      </c>
      <c r="K7331">
        <v>0.46</v>
      </c>
      <c r="L7331">
        <v>89.5</v>
      </c>
      <c r="M7331" t="str">
        <f t="shared" si="344"/>
        <v/>
      </c>
      <c r="N7331" s="12" t="str">
        <f t="shared" si="345"/>
        <v/>
      </c>
      <c r="O7331" t="str">
        <f t="shared" si="346"/>
        <v/>
      </c>
    </row>
    <row r="7332" spans="1:15" x14ac:dyDescent="0.25">
      <c r="A7332">
        <v>1970</v>
      </c>
      <c r="B7332">
        <v>3</v>
      </c>
      <c r="C7332" s="2">
        <v>0.36041666666666666</v>
      </c>
      <c r="D7332">
        <v>2</v>
      </c>
      <c r="E7332">
        <v>10</v>
      </c>
      <c r="F7332" t="s">
        <v>5756</v>
      </c>
      <c r="G7332" t="s">
        <v>6479</v>
      </c>
      <c r="H7332">
        <v>0</v>
      </c>
      <c r="I7332">
        <v>16</v>
      </c>
      <c r="J7332">
        <v>0.46</v>
      </c>
      <c r="K7332">
        <v>1.99</v>
      </c>
      <c r="L7332">
        <v>86.4</v>
      </c>
      <c r="M7332" t="str">
        <f t="shared" si="344"/>
        <v/>
      </c>
      <c r="N7332" s="12" t="str">
        <f t="shared" si="345"/>
        <v/>
      </c>
      <c r="O7332" t="str">
        <f t="shared" si="346"/>
        <v/>
      </c>
    </row>
    <row r="7333" spans="1:15" x14ac:dyDescent="0.25">
      <c r="A7333">
        <v>1970</v>
      </c>
      <c r="B7333">
        <v>3</v>
      </c>
      <c r="C7333" s="2">
        <v>0.34166666666666662</v>
      </c>
      <c r="D7333">
        <v>1</v>
      </c>
      <c r="E7333">
        <v>10</v>
      </c>
      <c r="F7333" t="s">
        <v>5824</v>
      </c>
      <c r="G7333" t="s">
        <v>6072</v>
      </c>
      <c r="H7333">
        <v>0</v>
      </c>
      <c r="I7333">
        <v>16</v>
      </c>
      <c r="J7333">
        <v>1.99</v>
      </c>
      <c r="K7333">
        <v>1.72</v>
      </c>
      <c r="L7333">
        <v>87.5</v>
      </c>
      <c r="M7333" t="str">
        <f t="shared" si="344"/>
        <v/>
      </c>
      <c r="N7333" s="12" t="str">
        <f t="shared" si="345"/>
        <v/>
      </c>
      <c r="O7333" t="str">
        <f t="shared" si="346"/>
        <v/>
      </c>
    </row>
    <row r="7334" spans="1:15" x14ac:dyDescent="0.25">
      <c r="A7334">
        <v>1970</v>
      </c>
      <c r="B7334">
        <v>3</v>
      </c>
      <c r="C7334" s="2">
        <v>0.32291666666666669</v>
      </c>
      <c r="D7334">
        <v>2</v>
      </c>
      <c r="E7334">
        <v>8</v>
      </c>
      <c r="F7334" t="s">
        <v>5734</v>
      </c>
      <c r="G7334" t="s">
        <v>6478</v>
      </c>
      <c r="H7334">
        <v>0</v>
      </c>
      <c r="I7334">
        <v>16</v>
      </c>
      <c r="J7334">
        <v>1.72</v>
      </c>
      <c r="K7334">
        <v>1.95</v>
      </c>
      <c r="L7334">
        <v>87.4</v>
      </c>
      <c r="M7334" t="str">
        <f t="shared" si="344"/>
        <v/>
      </c>
      <c r="N7334" s="12" t="str">
        <f t="shared" si="345"/>
        <v/>
      </c>
      <c r="O7334" t="str">
        <f t="shared" si="346"/>
        <v/>
      </c>
    </row>
    <row r="7335" spans="1:15" x14ac:dyDescent="0.25">
      <c r="A7335">
        <v>1970</v>
      </c>
      <c r="B7335">
        <v>3</v>
      </c>
      <c r="C7335" s="2">
        <v>0.30416666666666664</v>
      </c>
      <c r="D7335">
        <v>3</v>
      </c>
      <c r="E7335">
        <v>1</v>
      </c>
      <c r="F7335" t="s">
        <v>6428</v>
      </c>
      <c r="G7335" t="s">
        <v>6000</v>
      </c>
      <c r="H7335">
        <v>0</v>
      </c>
      <c r="I7335">
        <v>16</v>
      </c>
      <c r="J7335">
        <v>1.95</v>
      </c>
      <c r="K7335">
        <v>2.65</v>
      </c>
      <c r="L7335">
        <v>86</v>
      </c>
      <c r="M7335" t="str">
        <f t="shared" si="344"/>
        <v/>
      </c>
      <c r="N7335" s="12" t="str">
        <f t="shared" si="345"/>
        <v/>
      </c>
      <c r="O7335" t="str">
        <f t="shared" si="346"/>
        <v/>
      </c>
    </row>
    <row r="7336" spans="1:15" x14ac:dyDescent="0.25">
      <c r="A7336">
        <v>1970</v>
      </c>
      <c r="B7336">
        <v>3</v>
      </c>
      <c r="C7336" s="2">
        <v>0.28541666666666665</v>
      </c>
      <c r="D7336">
        <v>1</v>
      </c>
      <c r="E7336">
        <v>10</v>
      </c>
      <c r="F7336" t="s">
        <v>6425</v>
      </c>
      <c r="G7336" t="s">
        <v>6477</v>
      </c>
      <c r="H7336">
        <v>0</v>
      </c>
      <c r="I7336">
        <v>16</v>
      </c>
      <c r="J7336">
        <v>2.65</v>
      </c>
      <c r="K7336">
        <v>3.19</v>
      </c>
      <c r="L7336">
        <v>85</v>
      </c>
      <c r="M7336" t="str">
        <f t="shared" si="344"/>
        <v/>
      </c>
      <c r="N7336" s="12" t="str">
        <f t="shared" si="345"/>
        <v/>
      </c>
      <c r="O7336" t="str">
        <f t="shared" si="346"/>
        <v/>
      </c>
    </row>
    <row r="7337" spans="1:15" x14ac:dyDescent="0.25">
      <c r="A7337">
        <v>1970</v>
      </c>
      <c r="B7337">
        <v>3</v>
      </c>
      <c r="C7337" s="2">
        <v>0.26666666666666666</v>
      </c>
      <c r="D7337">
        <v>2</v>
      </c>
      <c r="E7337">
        <v>2</v>
      </c>
      <c r="F7337" t="s">
        <v>6449</v>
      </c>
      <c r="G7337" t="s">
        <v>6476</v>
      </c>
      <c r="H7337">
        <v>0</v>
      </c>
      <c r="I7337">
        <v>16</v>
      </c>
      <c r="J7337">
        <v>3.19</v>
      </c>
      <c r="K7337">
        <v>3.91</v>
      </c>
      <c r="L7337">
        <v>83.4</v>
      </c>
      <c r="M7337" t="str">
        <f t="shared" si="344"/>
        <v/>
      </c>
      <c r="N7337" s="12" t="str">
        <f t="shared" si="345"/>
        <v/>
      </c>
      <c r="O7337" t="str">
        <f t="shared" si="346"/>
        <v/>
      </c>
    </row>
    <row r="7338" spans="1:15" x14ac:dyDescent="0.25">
      <c r="A7338">
        <v>1970</v>
      </c>
      <c r="B7338">
        <v>3</v>
      </c>
      <c r="C7338" s="2">
        <v>0.24791666666666667</v>
      </c>
      <c r="D7338">
        <v>1</v>
      </c>
      <c r="E7338">
        <v>10</v>
      </c>
      <c r="F7338" t="s">
        <v>6475</v>
      </c>
      <c r="G7338" t="s">
        <v>6456</v>
      </c>
      <c r="H7338">
        <v>0</v>
      </c>
      <c r="I7338">
        <v>16</v>
      </c>
      <c r="J7338">
        <v>3.91</v>
      </c>
      <c r="K7338">
        <v>4.75</v>
      </c>
      <c r="L7338">
        <v>81.2</v>
      </c>
      <c r="M7338" t="str">
        <f t="shared" si="344"/>
        <v/>
      </c>
      <c r="N7338" s="12" t="str">
        <f t="shared" si="345"/>
        <v/>
      </c>
      <c r="O7338" t="str">
        <f t="shared" si="346"/>
        <v/>
      </c>
    </row>
    <row r="7339" spans="1:15" x14ac:dyDescent="0.25">
      <c r="A7339">
        <v>1970</v>
      </c>
      <c r="B7339">
        <v>3</v>
      </c>
      <c r="C7339" s="2">
        <v>0.22916666666666666</v>
      </c>
      <c r="D7339">
        <v>2</v>
      </c>
      <c r="E7339">
        <v>1</v>
      </c>
      <c r="F7339" t="s">
        <v>6474</v>
      </c>
      <c r="G7339" t="s">
        <v>6473</v>
      </c>
      <c r="H7339">
        <v>0</v>
      </c>
      <c r="I7339">
        <v>16</v>
      </c>
      <c r="J7339">
        <v>4.75</v>
      </c>
      <c r="K7339">
        <v>6.28</v>
      </c>
      <c r="L7339">
        <v>76.2</v>
      </c>
      <c r="M7339" t="str">
        <f t="shared" si="344"/>
        <v/>
      </c>
      <c r="N7339" s="12" t="str">
        <f t="shared" si="345"/>
        <v/>
      </c>
      <c r="O7339" t="str">
        <f t="shared" si="346"/>
        <v/>
      </c>
    </row>
    <row r="7340" spans="1:15" x14ac:dyDescent="0.25">
      <c r="A7340">
        <v>1970</v>
      </c>
      <c r="B7340">
        <v>3</v>
      </c>
      <c r="C7340" s="2">
        <v>0.21041666666666667</v>
      </c>
      <c r="D7340">
        <v>1</v>
      </c>
      <c r="E7340">
        <v>4</v>
      </c>
      <c r="F7340" t="s">
        <v>6472</v>
      </c>
      <c r="G7340" t="s">
        <v>6471</v>
      </c>
      <c r="H7340">
        <v>7</v>
      </c>
      <c r="I7340">
        <v>16</v>
      </c>
      <c r="J7340">
        <v>6.28</v>
      </c>
      <c r="K7340">
        <v>7</v>
      </c>
      <c r="L7340">
        <v>73.900000000000006</v>
      </c>
      <c r="M7340">
        <f t="shared" si="344"/>
        <v>3</v>
      </c>
      <c r="N7340" s="12">
        <f t="shared" si="345"/>
        <v>2.7743055555555556E-2</v>
      </c>
      <c r="O7340">
        <f t="shared" si="346"/>
        <v>9</v>
      </c>
    </row>
    <row r="7341" spans="1:15" x14ac:dyDescent="0.25">
      <c r="A7341">
        <v>1970</v>
      </c>
      <c r="B7341">
        <v>3</v>
      </c>
      <c r="C7341" s="2">
        <v>0.18888888888888888</v>
      </c>
      <c r="G7341" t="s">
        <v>6470</v>
      </c>
      <c r="H7341">
        <v>7</v>
      </c>
      <c r="I7341">
        <v>16</v>
      </c>
      <c r="J7341">
        <v>0</v>
      </c>
      <c r="K7341">
        <v>0.04</v>
      </c>
      <c r="L7341">
        <v>74.8</v>
      </c>
      <c r="M7341" t="str">
        <f t="shared" si="344"/>
        <v/>
      </c>
      <c r="N7341" s="12" t="str">
        <f t="shared" si="345"/>
        <v/>
      </c>
      <c r="O7341" t="str">
        <f t="shared" si="346"/>
        <v/>
      </c>
    </row>
    <row r="7342" spans="1:15" x14ac:dyDescent="0.25">
      <c r="A7342">
        <v>1970</v>
      </c>
      <c r="B7342">
        <v>3</v>
      </c>
      <c r="C7342" s="2">
        <v>0.18333333333333335</v>
      </c>
      <c r="D7342">
        <v>1</v>
      </c>
      <c r="E7342">
        <v>10</v>
      </c>
      <c r="F7342" t="s">
        <v>6469</v>
      </c>
      <c r="G7342" t="s">
        <v>6468</v>
      </c>
      <c r="H7342">
        <v>7</v>
      </c>
      <c r="I7342">
        <v>16</v>
      </c>
      <c r="J7342">
        <v>0.04</v>
      </c>
      <c r="K7342">
        <v>0.28000000000000003</v>
      </c>
      <c r="L7342">
        <v>75.900000000000006</v>
      </c>
      <c r="M7342" t="str">
        <f t="shared" si="344"/>
        <v/>
      </c>
      <c r="N7342" s="12" t="str">
        <f t="shared" si="345"/>
        <v/>
      </c>
      <c r="O7342" t="str">
        <f t="shared" si="346"/>
        <v/>
      </c>
    </row>
    <row r="7343" spans="1:15" x14ac:dyDescent="0.25">
      <c r="A7343">
        <v>1970</v>
      </c>
      <c r="B7343">
        <v>3</v>
      </c>
      <c r="C7343" s="2">
        <v>0.16805555555555554</v>
      </c>
      <c r="D7343">
        <v>2</v>
      </c>
      <c r="E7343">
        <v>5</v>
      </c>
      <c r="F7343" t="s">
        <v>6467</v>
      </c>
      <c r="G7343" t="s">
        <v>6466</v>
      </c>
      <c r="H7343">
        <v>7</v>
      </c>
      <c r="I7343">
        <v>16</v>
      </c>
      <c r="J7343">
        <v>0.28000000000000003</v>
      </c>
      <c r="K7343">
        <v>0.87</v>
      </c>
      <c r="L7343">
        <v>78.8</v>
      </c>
      <c r="M7343" t="str">
        <f t="shared" si="344"/>
        <v/>
      </c>
      <c r="N7343" s="12" t="str">
        <f t="shared" si="345"/>
        <v/>
      </c>
      <c r="O7343" t="str">
        <f t="shared" si="346"/>
        <v/>
      </c>
    </row>
    <row r="7344" spans="1:15" x14ac:dyDescent="0.25">
      <c r="A7344">
        <v>1970</v>
      </c>
      <c r="B7344">
        <v>3</v>
      </c>
      <c r="C7344" s="2">
        <v>0.15277777777777776</v>
      </c>
      <c r="D7344">
        <v>1</v>
      </c>
      <c r="E7344">
        <v>10</v>
      </c>
      <c r="F7344" t="s">
        <v>6465</v>
      </c>
      <c r="G7344" t="s">
        <v>6464</v>
      </c>
      <c r="H7344">
        <v>7</v>
      </c>
      <c r="I7344">
        <v>16</v>
      </c>
      <c r="J7344">
        <v>0.87</v>
      </c>
      <c r="K7344">
        <v>0.87</v>
      </c>
      <c r="L7344">
        <v>79.3</v>
      </c>
      <c r="M7344" t="str">
        <f t="shared" si="344"/>
        <v/>
      </c>
      <c r="N7344" s="12" t="str">
        <f t="shared" si="345"/>
        <v/>
      </c>
      <c r="O7344" t="str">
        <f t="shared" si="346"/>
        <v/>
      </c>
    </row>
    <row r="7345" spans="1:15" x14ac:dyDescent="0.25">
      <c r="A7345">
        <v>1970</v>
      </c>
      <c r="B7345">
        <v>3</v>
      </c>
      <c r="C7345" s="2">
        <v>0.13749999999999998</v>
      </c>
      <c r="D7345">
        <v>2</v>
      </c>
      <c r="E7345">
        <v>6</v>
      </c>
      <c r="F7345" t="s">
        <v>6463</v>
      </c>
      <c r="H7345">
        <v>7</v>
      </c>
      <c r="I7345">
        <v>16</v>
      </c>
      <c r="J7345">
        <v>0.87</v>
      </c>
      <c r="K7345">
        <v>0.19</v>
      </c>
      <c r="L7345">
        <v>77.099999999999994</v>
      </c>
      <c r="M7345" t="str">
        <f t="shared" si="344"/>
        <v/>
      </c>
      <c r="N7345" s="12" t="str">
        <f t="shared" si="345"/>
        <v/>
      </c>
      <c r="O7345" t="str">
        <f t="shared" si="346"/>
        <v/>
      </c>
    </row>
    <row r="7346" spans="1:15" x14ac:dyDescent="0.25">
      <c r="A7346">
        <v>1970</v>
      </c>
      <c r="B7346">
        <v>3</v>
      </c>
      <c r="C7346" s="2">
        <v>0.12222222222222223</v>
      </c>
      <c r="D7346">
        <v>2</v>
      </c>
      <c r="E7346">
        <v>11</v>
      </c>
      <c r="F7346" t="s">
        <v>6462</v>
      </c>
      <c r="G7346" t="s">
        <v>6422</v>
      </c>
      <c r="H7346">
        <v>7</v>
      </c>
      <c r="I7346">
        <v>16</v>
      </c>
      <c r="J7346">
        <v>0.19</v>
      </c>
      <c r="K7346">
        <v>0.04</v>
      </c>
      <c r="L7346">
        <v>77</v>
      </c>
      <c r="M7346" t="str">
        <f t="shared" si="344"/>
        <v/>
      </c>
      <c r="N7346" s="12" t="str">
        <f t="shared" si="345"/>
        <v/>
      </c>
      <c r="O7346" t="str">
        <f t="shared" si="346"/>
        <v/>
      </c>
    </row>
    <row r="7347" spans="1:15" x14ac:dyDescent="0.25">
      <c r="A7347">
        <v>1970</v>
      </c>
      <c r="B7347">
        <v>3</v>
      </c>
      <c r="C7347" s="2">
        <v>0.10694444444444444</v>
      </c>
      <c r="D7347">
        <v>3</v>
      </c>
      <c r="E7347">
        <v>7</v>
      </c>
      <c r="F7347" t="s">
        <v>6461</v>
      </c>
      <c r="G7347" t="s">
        <v>6460</v>
      </c>
      <c r="H7347">
        <v>7</v>
      </c>
      <c r="I7347">
        <v>16</v>
      </c>
      <c r="J7347">
        <v>0.04</v>
      </c>
      <c r="K7347">
        <v>1.53</v>
      </c>
      <c r="L7347">
        <v>83.2</v>
      </c>
      <c r="M7347" t="str">
        <f t="shared" si="344"/>
        <v/>
      </c>
      <c r="N7347" s="12" t="str">
        <f t="shared" si="345"/>
        <v/>
      </c>
      <c r="O7347" t="str">
        <f t="shared" si="346"/>
        <v/>
      </c>
    </row>
    <row r="7348" spans="1:15" x14ac:dyDescent="0.25">
      <c r="A7348">
        <v>1970</v>
      </c>
      <c r="B7348">
        <v>3</v>
      </c>
      <c r="C7348" s="2">
        <v>9.1666666666666674E-2</v>
      </c>
      <c r="D7348">
        <v>1</v>
      </c>
      <c r="E7348">
        <v>10</v>
      </c>
      <c r="F7348" t="s">
        <v>6459</v>
      </c>
      <c r="H7348">
        <v>7</v>
      </c>
      <c r="I7348">
        <v>16</v>
      </c>
      <c r="J7348">
        <v>1.53</v>
      </c>
      <c r="K7348">
        <v>2.52</v>
      </c>
      <c r="L7348">
        <v>86.8</v>
      </c>
      <c r="M7348" t="str">
        <f t="shared" si="344"/>
        <v/>
      </c>
      <c r="N7348" s="12" t="str">
        <f t="shared" si="345"/>
        <v/>
      </c>
      <c r="O7348" t="str">
        <f t="shared" si="346"/>
        <v/>
      </c>
    </row>
    <row r="7349" spans="1:15" x14ac:dyDescent="0.25">
      <c r="A7349">
        <v>1970</v>
      </c>
      <c r="B7349">
        <v>3</v>
      </c>
      <c r="C7349" s="2">
        <v>7.6388888888888895E-2</v>
      </c>
      <c r="D7349">
        <v>1</v>
      </c>
      <c r="E7349">
        <v>10</v>
      </c>
      <c r="F7349" t="s">
        <v>5824</v>
      </c>
      <c r="G7349" t="s">
        <v>6458</v>
      </c>
      <c r="H7349">
        <v>7</v>
      </c>
      <c r="I7349">
        <v>23</v>
      </c>
      <c r="J7349">
        <v>2.52</v>
      </c>
      <c r="K7349">
        <v>7</v>
      </c>
      <c r="L7349">
        <v>96.2</v>
      </c>
      <c r="M7349">
        <f t="shared" si="344"/>
        <v>3</v>
      </c>
      <c r="N7349" s="12">
        <f t="shared" si="345"/>
        <v>2.9976851851851852E-2</v>
      </c>
      <c r="O7349">
        <f t="shared" si="346"/>
        <v>16</v>
      </c>
    </row>
    <row r="7350" spans="1:15" x14ac:dyDescent="0.25">
      <c r="A7350">
        <v>1970</v>
      </c>
      <c r="B7350">
        <v>3</v>
      </c>
      <c r="C7350" s="2">
        <v>5.6944444444444443E-2</v>
      </c>
      <c r="G7350" t="s">
        <v>6457</v>
      </c>
      <c r="H7350">
        <v>7</v>
      </c>
      <c r="I7350">
        <v>23</v>
      </c>
      <c r="J7350">
        <v>0</v>
      </c>
      <c r="K7350">
        <v>1.4</v>
      </c>
      <c r="L7350">
        <v>94.6</v>
      </c>
      <c r="M7350" t="str">
        <f t="shared" si="344"/>
        <v/>
      </c>
      <c r="N7350" s="12" t="str">
        <f t="shared" si="345"/>
        <v/>
      </c>
      <c r="O7350" t="str">
        <f t="shared" si="346"/>
        <v/>
      </c>
    </row>
    <row r="7351" spans="1:15" x14ac:dyDescent="0.25">
      <c r="A7351">
        <v>1970</v>
      </c>
      <c r="B7351">
        <v>3</v>
      </c>
      <c r="C7351" s="2">
        <v>4.7916666666666663E-2</v>
      </c>
      <c r="D7351">
        <v>1</v>
      </c>
      <c r="E7351">
        <v>10</v>
      </c>
      <c r="F7351" t="s">
        <v>5784</v>
      </c>
      <c r="G7351" t="s">
        <v>6095</v>
      </c>
      <c r="H7351">
        <v>7</v>
      </c>
      <c r="I7351">
        <v>23</v>
      </c>
      <c r="J7351">
        <v>1.4</v>
      </c>
      <c r="K7351">
        <v>0.99</v>
      </c>
      <c r="L7351">
        <v>95.4</v>
      </c>
      <c r="M7351" t="str">
        <f t="shared" si="344"/>
        <v/>
      </c>
      <c r="N7351" s="12" t="str">
        <f t="shared" si="345"/>
        <v/>
      </c>
      <c r="O7351" t="str">
        <f t="shared" si="346"/>
        <v/>
      </c>
    </row>
    <row r="7352" spans="1:15" x14ac:dyDescent="0.25">
      <c r="A7352">
        <v>1970</v>
      </c>
      <c r="B7352">
        <v>3</v>
      </c>
      <c r="C7352" s="2">
        <v>2.4305555555555556E-2</v>
      </c>
      <c r="D7352">
        <v>2</v>
      </c>
      <c r="E7352">
        <v>9</v>
      </c>
      <c r="F7352" t="s">
        <v>5782</v>
      </c>
      <c r="G7352" t="s">
        <v>6456</v>
      </c>
      <c r="H7352">
        <v>7</v>
      </c>
      <c r="I7352">
        <v>23</v>
      </c>
      <c r="J7352">
        <v>0.99</v>
      </c>
      <c r="K7352">
        <v>2.06</v>
      </c>
      <c r="L7352">
        <v>94.2</v>
      </c>
      <c r="M7352" t="str">
        <f t="shared" si="344"/>
        <v/>
      </c>
      <c r="N7352" s="12" t="str">
        <f t="shared" si="345"/>
        <v/>
      </c>
      <c r="O7352" t="str">
        <f t="shared" si="346"/>
        <v/>
      </c>
    </row>
    <row r="7353" spans="1:15" x14ac:dyDescent="0.25">
      <c r="A7353">
        <v>1970</v>
      </c>
      <c r="B7353">
        <v>4</v>
      </c>
      <c r="C7353" s="2">
        <v>0.625</v>
      </c>
      <c r="D7353">
        <v>1</v>
      </c>
      <c r="E7353">
        <v>10</v>
      </c>
      <c r="F7353" t="s">
        <v>5767</v>
      </c>
      <c r="G7353" t="s">
        <v>6455</v>
      </c>
      <c r="H7353">
        <v>7</v>
      </c>
      <c r="I7353">
        <v>23</v>
      </c>
      <c r="J7353">
        <v>2.06</v>
      </c>
      <c r="K7353">
        <v>2.06</v>
      </c>
      <c r="L7353">
        <v>94.8</v>
      </c>
      <c r="M7353" t="str">
        <f t="shared" si="344"/>
        <v/>
      </c>
      <c r="N7353" s="12" t="str">
        <f t="shared" si="345"/>
        <v/>
      </c>
      <c r="O7353" t="str">
        <f t="shared" si="346"/>
        <v/>
      </c>
    </row>
    <row r="7354" spans="1:15" x14ac:dyDescent="0.25">
      <c r="A7354">
        <v>1970</v>
      </c>
      <c r="B7354">
        <v>4</v>
      </c>
      <c r="C7354" s="2">
        <v>0.60833333333333328</v>
      </c>
      <c r="D7354">
        <v>2</v>
      </c>
      <c r="E7354">
        <v>6</v>
      </c>
      <c r="F7354" t="s">
        <v>6441</v>
      </c>
      <c r="G7354" t="s">
        <v>6454</v>
      </c>
      <c r="H7354">
        <v>7</v>
      </c>
      <c r="I7354">
        <v>23</v>
      </c>
      <c r="J7354">
        <v>2.06</v>
      </c>
      <c r="K7354">
        <v>1.75</v>
      </c>
      <c r="L7354">
        <v>95.6</v>
      </c>
      <c r="M7354" t="str">
        <f t="shared" si="344"/>
        <v/>
      </c>
      <c r="N7354" s="12" t="str">
        <f t="shared" si="345"/>
        <v/>
      </c>
      <c r="O7354" t="str">
        <f t="shared" si="346"/>
        <v/>
      </c>
    </row>
    <row r="7355" spans="1:15" x14ac:dyDescent="0.25">
      <c r="A7355">
        <v>1970</v>
      </c>
      <c r="B7355">
        <v>4</v>
      </c>
      <c r="C7355" s="2">
        <v>0.59166666666666667</v>
      </c>
      <c r="D7355">
        <v>3</v>
      </c>
      <c r="E7355">
        <v>3</v>
      </c>
      <c r="F7355" t="s">
        <v>6453</v>
      </c>
      <c r="G7355" t="s">
        <v>6452</v>
      </c>
      <c r="H7355">
        <v>7</v>
      </c>
      <c r="I7355">
        <v>23</v>
      </c>
      <c r="J7355">
        <v>1.75</v>
      </c>
      <c r="K7355">
        <v>-1.8</v>
      </c>
      <c r="L7355">
        <v>98.9</v>
      </c>
      <c r="M7355" t="str">
        <f t="shared" si="344"/>
        <v/>
      </c>
      <c r="N7355" s="12" t="str">
        <f t="shared" si="345"/>
        <v/>
      </c>
      <c r="O7355" t="str">
        <f t="shared" si="346"/>
        <v/>
      </c>
    </row>
    <row r="7356" spans="1:15" x14ac:dyDescent="0.25">
      <c r="A7356">
        <v>1970</v>
      </c>
      <c r="B7356">
        <v>4</v>
      </c>
      <c r="C7356" s="2">
        <v>0.57500000000000007</v>
      </c>
      <c r="D7356">
        <v>1</v>
      </c>
      <c r="E7356">
        <v>10</v>
      </c>
      <c r="F7356" t="s">
        <v>6451</v>
      </c>
      <c r="G7356" t="s">
        <v>6450</v>
      </c>
      <c r="H7356">
        <v>7</v>
      </c>
      <c r="I7356">
        <v>23</v>
      </c>
      <c r="J7356">
        <v>1.8</v>
      </c>
      <c r="K7356">
        <v>0.31</v>
      </c>
      <c r="L7356">
        <v>98.2</v>
      </c>
      <c r="M7356" t="str">
        <f t="shared" si="344"/>
        <v/>
      </c>
      <c r="N7356" s="12" t="str">
        <f t="shared" si="345"/>
        <v/>
      </c>
      <c r="O7356" t="str">
        <f t="shared" si="346"/>
        <v/>
      </c>
    </row>
    <row r="7357" spans="1:15" x14ac:dyDescent="0.25">
      <c r="A7357">
        <v>1970</v>
      </c>
      <c r="B7357">
        <v>4</v>
      </c>
      <c r="C7357" s="2">
        <v>0.55138888888888882</v>
      </c>
      <c r="D7357">
        <v>2</v>
      </c>
      <c r="E7357">
        <v>17</v>
      </c>
      <c r="F7357" t="s">
        <v>6449</v>
      </c>
      <c r="G7357" t="s">
        <v>6423</v>
      </c>
      <c r="H7357">
        <v>7</v>
      </c>
      <c r="I7357">
        <v>23</v>
      </c>
      <c r="J7357">
        <v>0.31</v>
      </c>
      <c r="K7357">
        <v>0.17</v>
      </c>
      <c r="L7357">
        <v>98.4</v>
      </c>
      <c r="M7357" t="str">
        <f t="shared" si="344"/>
        <v/>
      </c>
      <c r="N7357" s="12" t="str">
        <f t="shared" si="345"/>
        <v/>
      </c>
      <c r="O7357" t="str">
        <f t="shared" si="346"/>
        <v/>
      </c>
    </row>
    <row r="7358" spans="1:15" x14ac:dyDescent="0.25">
      <c r="A7358">
        <v>1970</v>
      </c>
      <c r="B7358">
        <v>4</v>
      </c>
      <c r="C7358" s="2">
        <v>0.52777777777777779</v>
      </c>
      <c r="D7358">
        <v>3</v>
      </c>
      <c r="E7358">
        <v>13</v>
      </c>
      <c r="F7358" t="s">
        <v>6448</v>
      </c>
      <c r="G7358" t="s">
        <v>6447</v>
      </c>
      <c r="H7358">
        <v>7</v>
      </c>
      <c r="I7358">
        <v>23</v>
      </c>
      <c r="J7358">
        <v>0.17</v>
      </c>
      <c r="K7358">
        <v>-0.65</v>
      </c>
      <c r="L7358">
        <v>98.1</v>
      </c>
      <c r="M7358" t="str">
        <f t="shared" si="344"/>
        <v/>
      </c>
      <c r="N7358" s="12" t="str">
        <f t="shared" si="345"/>
        <v/>
      </c>
      <c r="O7358" t="str">
        <f t="shared" si="346"/>
        <v/>
      </c>
    </row>
    <row r="7359" spans="1:15" x14ac:dyDescent="0.25">
      <c r="A7359">
        <v>1970</v>
      </c>
      <c r="B7359">
        <v>4</v>
      </c>
      <c r="C7359" s="2">
        <v>0.50416666666666665</v>
      </c>
      <c r="D7359">
        <v>4</v>
      </c>
      <c r="E7359">
        <v>12</v>
      </c>
      <c r="F7359" t="s">
        <v>6446</v>
      </c>
      <c r="G7359" t="s">
        <v>6445</v>
      </c>
      <c r="H7359">
        <v>7</v>
      </c>
      <c r="I7359">
        <v>23</v>
      </c>
      <c r="J7359">
        <v>-0.65</v>
      </c>
      <c r="K7359">
        <v>-0.28000000000000003</v>
      </c>
      <c r="L7359">
        <v>98.6</v>
      </c>
      <c r="M7359" t="str">
        <f t="shared" si="344"/>
        <v/>
      </c>
      <c r="N7359" s="12" t="str">
        <f t="shared" si="345"/>
        <v/>
      </c>
      <c r="O7359" t="str">
        <f t="shared" si="346"/>
        <v/>
      </c>
    </row>
    <row r="7360" spans="1:15" x14ac:dyDescent="0.25">
      <c r="A7360">
        <v>1970</v>
      </c>
      <c r="B7360">
        <v>4</v>
      </c>
      <c r="C7360" s="2">
        <v>0.47847222222222219</v>
      </c>
      <c r="D7360">
        <v>1</v>
      </c>
      <c r="E7360">
        <v>10</v>
      </c>
      <c r="F7360" t="s">
        <v>5883</v>
      </c>
      <c r="H7360">
        <v>7</v>
      </c>
      <c r="I7360">
        <v>23</v>
      </c>
      <c r="J7360">
        <v>0.28000000000000003</v>
      </c>
      <c r="K7360">
        <v>-0.76</v>
      </c>
      <c r="L7360">
        <v>99.3</v>
      </c>
      <c r="M7360" t="str">
        <f t="shared" si="344"/>
        <v/>
      </c>
      <c r="N7360" s="12" t="str">
        <f t="shared" si="345"/>
        <v/>
      </c>
      <c r="O7360" t="str">
        <f t="shared" si="346"/>
        <v/>
      </c>
    </row>
    <row r="7361" spans="1:15" x14ac:dyDescent="0.25">
      <c r="A7361">
        <v>1970</v>
      </c>
      <c r="B7361">
        <v>4</v>
      </c>
      <c r="C7361" s="2">
        <v>0.46736111111111112</v>
      </c>
      <c r="D7361">
        <v>1</v>
      </c>
      <c r="E7361">
        <v>20</v>
      </c>
      <c r="F7361" t="s">
        <v>6033</v>
      </c>
      <c r="G7361" t="s">
        <v>6444</v>
      </c>
      <c r="H7361">
        <v>7</v>
      </c>
      <c r="I7361">
        <v>23</v>
      </c>
      <c r="J7361">
        <v>-0.76</v>
      </c>
      <c r="K7361">
        <v>-1.51</v>
      </c>
      <c r="L7361">
        <v>99.6</v>
      </c>
      <c r="M7361" t="str">
        <f t="shared" si="344"/>
        <v/>
      </c>
      <c r="N7361" s="12" t="str">
        <f t="shared" si="345"/>
        <v/>
      </c>
      <c r="O7361" t="str">
        <f t="shared" si="346"/>
        <v/>
      </c>
    </row>
    <row r="7362" spans="1:15" x14ac:dyDescent="0.25">
      <c r="A7362">
        <v>1970</v>
      </c>
      <c r="B7362">
        <v>4</v>
      </c>
      <c r="C7362" s="2">
        <v>0.45624999999999999</v>
      </c>
      <c r="D7362">
        <v>2</v>
      </c>
      <c r="E7362">
        <v>20</v>
      </c>
      <c r="F7362" t="s">
        <v>6033</v>
      </c>
      <c r="G7362" t="s">
        <v>6443</v>
      </c>
      <c r="H7362">
        <v>7</v>
      </c>
      <c r="I7362">
        <v>23</v>
      </c>
      <c r="J7362">
        <v>-1.51</v>
      </c>
      <c r="K7362">
        <v>1.47</v>
      </c>
      <c r="L7362">
        <v>98.4</v>
      </c>
      <c r="M7362" t="str">
        <f t="shared" si="344"/>
        <v/>
      </c>
      <c r="N7362" s="12" t="str">
        <f t="shared" si="345"/>
        <v/>
      </c>
      <c r="O7362" t="str">
        <f t="shared" si="346"/>
        <v/>
      </c>
    </row>
    <row r="7363" spans="1:15" x14ac:dyDescent="0.25">
      <c r="A7363">
        <v>1970</v>
      </c>
      <c r="B7363">
        <v>4</v>
      </c>
      <c r="C7363" s="2">
        <v>0.44513888888888892</v>
      </c>
      <c r="D7363">
        <v>1</v>
      </c>
      <c r="E7363">
        <v>10</v>
      </c>
      <c r="F7363" t="s">
        <v>5782</v>
      </c>
      <c r="G7363" t="s">
        <v>6442</v>
      </c>
      <c r="H7363">
        <v>7</v>
      </c>
      <c r="I7363">
        <v>23</v>
      </c>
      <c r="J7363">
        <v>1.47</v>
      </c>
      <c r="K7363">
        <v>-2.19</v>
      </c>
      <c r="L7363">
        <v>99.8</v>
      </c>
      <c r="M7363" t="str">
        <f t="shared" si="344"/>
        <v/>
      </c>
      <c r="N7363" s="12" t="str">
        <f t="shared" si="345"/>
        <v/>
      </c>
      <c r="O7363" t="str">
        <f t="shared" si="346"/>
        <v/>
      </c>
    </row>
    <row r="7364" spans="1:15" x14ac:dyDescent="0.25">
      <c r="A7364">
        <v>1970</v>
      </c>
      <c r="B7364">
        <v>4</v>
      </c>
      <c r="C7364" s="2">
        <v>0.43194444444444446</v>
      </c>
      <c r="D7364">
        <v>1</v>
      </c>
      <c r="E7364">
        <v>10</v>
      </c>
      <c r="F7364" t="s">
        <v>6441</v>
      </c>
      <c r="G7364" t="s">
        <v>6427</v>
      </c>
      <c r="H7364">
        <v>7</v>
      </c>
      <c r="I7364">
        <v>23</v>
      </c>
      <c r="J7364">
        <v>2.19</v>
      </c>
      <c r="K7364">
        <v>1.51</v>
      </c>
      <c r="L7364">
        <v>99.7</v>
      </c>
      <c r="M7364" t="str">
        <f t="shared" ref="M7364:M7427" si="347">IF(AND(H7364=H7363,I7364=I7363),"",$B7364)</f>
        <v/>
      </c>
      <c r="N7364" s="12" t="str">
        <f t="shared" ref="N7364:N7427" si="348">IF(NOT(ISNUMBER(M7364)),"",
IF(AND($C7364=0.625,$B7364=1),TIME(0,0,0),
(($C$3-C7364)+0.625*(B7364-1))/60))</f>
        <v/>
      </c>
      <c r="O7364" t="str">
        <f t="shared" ref="O7364:O7427" si="349">IF(N7364&lt;&gt;"",ABS(H7364-I7364),"")</f>
        <v/>
      </c>
    </row>
    <row r="7365" spans="1:15" x14ac:dyDescent="0.25">
      <c r="A7365">
        <v>1970</v>
      </c>
      <c r="B7365">
        <v>4</v>
      </c>
      <c r="C7365" s="2">
        <v>0.40625</v>
      </c>
      <c r="D7365">
        <v>2</v>
      </c>
      <c r="E7365">
        <v>11</v>
      </c>
      <c r="F7365" t="s">
        <v>6440</v>
      </c>
      <c r="G7365" t="s">
        <v>6423</v>
      </c>
      <c r="H7365">
        <v>7</v>
      </c>
      <c r="I7365">
        <v>23</v>
      </c>
      <c r="J7365">
        <v>1.51</v>
      </c>
      <c r="K7365">
        <v>1.36</v>
      </c>
      <c r="L7365">
        <v>99.8</v>
      </c>
      <c r="M7365" t="str">
        <f t="shared" si="347"/>
        <v/>
      </c>
      <c r="N7365" s="12" t="str">
        <f t="shared" si="348"/>
        <v/>
      </c>
      <c r="O7365" t="str">
        <f t="shared" si="349"/>
        <v/>
      </c>
    </row>
    <row r="7366" spans="1:15" x14ac:dyDescent="0.25">
      <c r="A7366">
        <v>1970</v>
      </c>
      <c r="B7366">
        <v>4</v>
      </c>
      <c r="C7366" s="2">
        <v>0.38055555555555554</v>
      </c>
      <c r="D7366">
        <v>3</v>
      </c>
      <c r="E7366">
        <v>7</v>
      </c>
      <c r="F7366" t="s">
        <v>5734</v>
      </c>
      <c r="G7366" t="s">
        <v>6426</v>
      </c>
      <c r="H7366">
        <v>7</v>
      </c>
      <c r="I7366">
        <v>23</v>
      </c>
      <c r="J7366">
        <v>1.36</v>
      </c>
      <c r="K7366">
        <v>7.0000000000000007E-2</v>
      </c>
      <c r="L7366">
        <v>99.7</v>
      </c>
      <c r="M7366" t="str">
        <f t="shared" si="347"/>
        <v/>
      </c>
      <c r="N7366" s="12" t="str">
        <f t="shared" si="348"/>
        <v/>
      </c>
      <c r="O7366" t="str">
        <f t="shared" si="349"/>
        <v/>
      </c>
    </row>
    <row r="7367" spans="1:15" x14ac:dyDescent="0.25">
      <c r="A7367">
        <v>1970</v>
      </c>
      <c r="B7367">
        <v>4</v>
      </c>
      <c r="C7367" s="2">
        <v>0.35486111111111113</v>
      </c>
      <c r="D7367">
        <v>4</v>
      </c>
      <c r="E7367">
        <v>7</v>
      </c>
      <c r="F7367" t="s">
        <v>5734</v>
      </c>
      <c r="G7367" t="s">
        <v>6439</v>
      </c>
      <c r="H7367">
        <v>7</v>
      </c>
      <c r="I7367">
        <v>23</v>
      </c>
      <c r="J7367">
        <v>7.0000000000000007E-2</v>
      </c>
      <c r="K7367">
        <v>-0.15</v>
      </c>
      <c r="L7367">
        <v>99.7</v>
      </c>
      <c r="M7367" t="str">
        <f t="shared" si="347"/>
        <v/>
      </c>
      <c r="N7367" s="12" t="str">
        <f t="shared" si="348"/>
        <v/>
      </c>
      <c r="O7367" t="str">
        <f t="shared" si="349"/>
        <v/>
      </c>
    </row>
    <row r="7368" spans="1:15" x14ac:dyDescent="0.25">
      <c r="A7368">
        <v>1970</v>
      </c>
      <c r="B7368">
        <v>4</v>
      </c>
      <c r="C7368" s="2">
        <v>0.32777777777777778</v>
      </c>
      <c r="D7368">
        <v>1</v>
      </c>
      <c r="E7368">
        <v>10</v>
      </c>
      <c r="F7368" t="s">
        <v>6002</v>
      </c>
      <c r="G7368" t="s">
        <v>6438</v>
      </c>
      <c r="H7368">
        <v>7</v>
      </c>
      <c r="I7368">
        <v>23</v>
      </c>
      <c r="J7368">
        <v>0.15</v>
      </c>
      <c r="K7368">
        <v>0.88</v>
      </c>
      <c r="L7368">
        <v>99.7</v>
      </c>
      <c r="M7368" t="str">
        <f t="shared" si="347"/>
        <v/>
      </c>
      <c r="N7368" s="12" t="str">
        <f t="shared" si="348"/>
        <v/>
      </c>
      <c r="O7368" t="str">
        <f t="shared" si="349"/>
        <v/>
      </c>
    </row>
    <row r="7369" spans="1:15" x14ac:dyDescent="0.25">
      <c r="A7369">
        <v>1970</v>
      </c>
      <c r="B7369">
        <v>4</v>
      </c>
      <c r="C7369" s="2">
        <v>0.30763888888888891</v>
      </c>
      <c r="D7369">
        <v>2</v>
      </c>
      <c r="E7369">
        <v>1</v>
      </c>
      <c r="F7369" t="s">
        <v>5752</v>
      </c>
      <c r="G7369" t="s">
        <v>6437</v>
      </c>
      <c r="H7369">
        <v>7</v>
      </c>
      <c r="I7369">
        <v>23</v>
      </c>
      <c r="J7369">
        <v>0.88</v>
      </c>
      <c r="K7369">
        <v>-0.16</v>
      </c>
      <c r="L7369">
        <v>99.9</v>
      </c>
      <c r="M7369" t="str">
        <f t="shared" si="347"/>
        <v/>
      </c>
      <c r="N7369" s="12" t="str">
        <f t="shared" si="348"/>
        <v/>
      </c>
      <c r="O7369" t="str">
        <f t="shared" si="349"/>
        <v/>
      </c>
    </row>
    <row r="7370" spans="1:15" x14ac:dyDescent="0.25">
      <c r="A7370">
        <v>1970</v>
      </c>
      <c r="B7370">
        <v>4</v>
      </c>
      <c r="C7370" s="2">
        <v>0.28750000000000003</v>
      </c>
      <c r="D7370">
        <v>3</v>
      </c>
      <c r="E7370">
        <v>3</v>
      </c>
      <c r="F7370" t="s">
        <v>5816</v>
      </c>
      <c r="G7370" t="s">
        <v>6436</v>
      </c>
      <c r="H7370">
        <v>7</v>
      </c>
      <c r="I7370">
        <v>23</v>
      </c>
      <c r="J7370">
        <v>-0.16</v>
      </c>
      <c r="K7370">
        <v>0.94</v>
      </c>
      <c r="L7370">
        <v>99.9</v>
      </c>
      <c r="M7370" t="str">
        <f t="shared" si="347"/>
        <v/>
      </c>
      <c r="N7370" s="12" t="str">
        <f t="shared" si="348"/>
        <v/>
      </c>
      <c r="O7370" t="str">
        <f t="shared" si="349"/>
        <v/>
      </c>
    </row>
    <row r="7371" spans="1:15" x14ac:dyDescent="0.25">
      <c r="A7371">
        <v>1970</v>
      </c>
      <c r="B7371">
        <v>4</v>
      </c>
      <c r="C7371" s="2">
        <v>0.2673611111111111</v>
      </c>
      <c r="D7371">
        <v>1</v>
      </c>
      <c r="E7371">
        <v>10</v>
      </c>
      <c r="F7371" t="s">
        <v>5815</v>
      </c>
      <c r="G7371" t="s">
        <v>6435</v>
      </c>
      <c r="H7371">
        <v>7</v>
      </c>
      <c r="I7371">
        <v>23</v>
      </c>
      <c r="J7371">
        <v>0.94</v>
      </c>
      <c r="K7371">
        <v>-1.5</v>
      </c>
      <c r="L7371">
        <v>100</v>
      </c>
      <c r="M7371" t="str">
        <f t="shared" si="347"/>
        <v/>
      </c>
      <c r="N7371" s="12" t="str">
        <f t="shared" si="348"/>
        <v/>
      </c>
      <c r="O7371" t="str">
        <f t="shared" si="349"/>
        <v/>
      </c>
    </row>
    <row r="7372" spans="1:15" x14ac:dyDescent="0.25">
      <c r="A7372">
        <v>1970</v>
      </c>
      <c r="B7372">
        <v>4</v>
      </c>
      <c r="C7372" s="2">
        <v>0.24722222222222223</v>
      </c>
      <c r="D7372">
        <v>2</v>
      </c>
      <c r="E7372">
        <v>23</v>
      </c>
      <c r="F7372" t="s">
        <v>5977</v>
      </c>
      <c r="G7372" t="s">
        <v>6434</v>
      </c>
      <c r="H7372">
        <v>7</v>
      </c>
      <c r="I7372">
        <v>23</v>
      </c>
      <c r="J7372">
        <v>-1.5</v>
      </c>
      <c r="K7372">
        <v>-0.03</v>
      </c>
      <c r="L7372">
        <v>100</v>
      </c>
      <c r="M7372" t="str">
        <f t="shared" si="347"/>
        <v/>
      </c>
      <c r="N7372" s="12" t="str">
        <f t="shared" si="348"/>
        <v/>
      </c>
      <c r="O7372" t="str">
        <f t="shared" si="349"/>
        <v/>
      </c>
    </row>
    <row r="7373" spans="1:15" x14ac:dyDescent="0.25">
      <c r="A7373">
        <v>1970</v>
      </c>
      <c r="B7373">
        <v>4</v>
      </c>
      <c r="C7373" s="2">
        <v>0.22708333333333333</v>
      </c>
      <c r="D7373">
        <v>3</v>
      </c>
      <c r="E7373">
        <v>8</v>
      </c>
      <c r="F7373" t="s">
        <v>5760</v>
      </c>
      <c r="G7373" t="s">
        <v>6433</v>
      </c>
      <c r="H7373">
        <v>7</v>
      </c>
      <c r="I7373">
        <v>23</v>
      </c>
      <c r="J7373">
        <v>-0.03</v>
      </c>
      <c r="K7373">
        <v>2.13</v>
      </c>
      <c r="L7373">
        <v>99.9</v>
      </c>
      <c r="M7373" t="str">
        <f t="shared" si="347"/>
        <v/>
      </c>
      <c r="N7373" s="12" t="str">
        <f t="shared" si="348"/>
        <v/>
      </c>
      <c r="O7373" t="str">
        <f t="shared" si="349"/>
        <v/>
      </c>
    </row>
    <row r="7374" spans="1:15" x14ac:dyDescent="0.25">
      <c r="A7374">
        <v>1970</v>
      </c>
      <c r="B7374">
        <v>4</v>
      </c>
      <c r="C7374" s="2">
        <v>0.20694444444444446</v>
      </c>
      <c r="D7374">
        <v>1</v>
      </c>
      <c r="E7374">
        <v>10</v>
      </c>
      <c r="F7374" t="s">
        <v>5734</v>
      </c>
      <c r="G7374" t="s">
        <v>6432</v>
      </c>
      <c r="H7374">
        <v>7</v>
      </c>
      <c r="I7374">
        <v>23</v>
      </c>
      <c r="J7374">
        <v>2.13</v>
      </c>
      <c r="K7374">
        <v>1.58</v>
      </c>
      <c r="L7374">
        <v>100</v>
      </c>
      <c r="M7374" t="str">
        <f t="shared" si="347"/>
        <v/>
      </c>
      <c r="N7374" s="12" t="str">
        <f t="shared" si="348"/>
        <v/>
      </c>
      <c r="O7374" t="str">
        <f t="shared" si="349"/>
        <v/>
      </c>
    </row>
    <row r="7375" spans="1:15" x14ac:dyDescent="0.25">
      <c r="A7375">
        <v>1970</v>
      </c>
      <c r="B7375">
        <v>4</v>
      </c>
      <c r="C7375" s="2">
        <v>0.18680555555555556</v>
      </c>
      <c r="D7375">
        <v>2</v>
      </c>
      <c r="E7375">
        <v>10</v>
      </c>
      <c r="F7375" t="s">
        <v>5734</v>
      </c>
      <c r="G7375" t="s">
        <v>6431</v>
      </c>
      <c r="H7375">
        <v>7</v>
      </c>
      <c r="I7375">
        <v>23</v>
      </c>
      <c r="J7375">
        <v>1.58</v>
      </c>
      <c r="K7375">
        <v>-1.2</v>
      </c>
      <c r="L7375">
        <v>100</v>
      </c>
      <c r="M7375" t="str">
        <f t="shared" si="347"/>
        <v/>
      </c>
      <c r="N7375" s="12" t="str">
        <f t="shared" si="348"/>
        <v/>
      </c>
      <c r="O7375" t="str">
        <f t="shared" si="349"/>
        <v/>
      </c>
    </row>
    <row r="7376" spans="1:15" x14ac:dyDescent="0.25">
      <c r="A7376">
        <v>1970</v>
      </c>
      <c r="B7376">
        <v>4</v>
      </c>
      <c r="C7376" s="2">
        <v>0.16666666666666666</v>
      </c>
      <c r="D7376">
        <v>1</v>
      </c>
      <c r="E7376">
        <v>10</v>
      </c>
      <c r="F7376" t="s">
        <v>6430</v>
      </c>
      <c r="G7376" t="s">
        <v>6429</v>
      </c>
      <c r="H7376">
        <v>7</v>
      </c>
      <c r="I7376">
        <v>23</v>
      </c>
      <c r="J7376">
        <v>1.2</v>
      </c>
      <c r="K7376">
        <v>1.93</v>
      </c>
      <c r="L7376">
        <v>100</v>
      </c>
      <c r="M7376" t="str">
        <f t="shared" si="347"/>
        <v/>
      </c>
      <c r="N7376" s="12" t="str">
        <f t="shared" si="348"/>
        <v/>
      </c>
      <c r="O7376" t="str">
        <f t="shared" si="349"/>
        <v/>
      </c>
    </row>
    <row r="7377" spans="1:15" x14ac:dyDescent="0.25">
      <c r="A7377">
        <v>1970</v>
      </c>
      <c r="B7377">
        <v>4</v>
      </c>
      <c r="C7377" s="2">
        <v>0.1388888888888889</v>
      </c>
      <c r="D7377">
        <v>1</v>
      </c>
      <c r="E7377">
        <v>10</v>
      </c>
      <c r="F7377" t="s">
        <v>6428</v>
      </c>
      <c r="G7377" t="s">
        <v>6427</v>
      </c>
      <c r="H7377">
        <v>7</v>
      </c>
      <c r="I7377">
        <v>23</v>
      </c>
      <c r="J7377">
        <v>1.93</v>
      </c>
      <c r="K7377">
        <v>1.25</v>
      </c>
      <c r="L7377">
        <v>100</v>
      </c>
      <c r="M7377" t="str">
        <f t="shared" si="347"/>
        <v/>
      </c>
      <c r="N7377" s="12" t="str">
        <f t="shared" si="348"/>
        <v/>
      </c>
      <c r="O7377" t="str">
        <f t="shared" si="349"/>
        <v/>
      </c>
    </row>
    <row r="7378" spans="1:15" x14ac:dyDescent="0.25">
      <c r="A7378">
        <v>1970</v>
      </c>
      <c r="B7378">
        <v>4</v>
      </c>
      <c r="C7378" s="2">
        <v>0.1111111111111111</v>
      </c>
      <c r="D7378">
        <v>2</v>
      </c>
      <c r="E7378">
        <v>11</v>
      </c>
      <c r="F7378" t="s">
        <v>6425</v>
      </c>
      <c r="G7378" t="s">
        <v>6426</v>
      </c>
      <c r="H7378">
        <v>7</v>
      </c>
      <c r="I7378">
        <v>23</v>
      </c>
      <c r="J7378">
        <v>1.25</v>
      </c>
      <c r="K7378">
        <v>0.56000000000000005</v>
      </c>
      <c r="L7378">
        <v>100</v>
      </c>
      <c r="M7378" t="str">
        <f t="shared" si="347"/>
        <v/>
      </c>
      <c r="N7378" s="12" t="str">
        <f t="shared" si="348"/>
        <v/>
      </c>
      <c r="O7378" t="str">
        <f t="shared" si="349"/>
        <v/>
      </c>
    </row>
    <row r="7379" spans="1:15" x14ac:dyDescent="0.25">
      <c r="A7379">
        <v>1970</v>
      </c>
      <c r="B7379">
        <v>4</v>
      </c>
      <c r="C7379" s="2">
        <v>8.3333333333333329E-2</v>
      </c>
      <c r="D7379">
        <v>3</v>
      </c>
      <c r="E7379">
        <v>11</v>
      </c>
      <c r="F7379" t="s">
        <v>6425</v>
      </c>
      <c r="G7379" t="s">
        <v>6424</v>
      </c>
      <c r="H7379">
        <v>7</v>
      </c>
      <c r="I7379">
        <v>23</v>
      </c>
      <c r="J7379">
        <v>0.56000000000000005</v>
      </c>
      <c r="K7379">
        <v>2.59</v>
      </c>
      <c r="L7379">
        <v>100</v>
      </c>
      <c r="M7379" t="str">
        <f t="shared" si="347"/>
        <v/>
      </c>
      <c r="N7379" s="12" t="str">
        <f t="shared" si="348"/>
        <v/>
      </c>
      <c r="O7379" t="str">
        <f t="shared" si="349"/>
        <v/>
      </c>
    </row>
    <row r="7380" spans="1:15" x14ac:dyDescent="0.25">
      <c r="A7380">
        <v>1970</v>
      </c>
      <c r="B7380">
        <v>4</v>
      </c>
      <c r="C7380" s="2">
        <v>7.8472222222222221E-2</v>
      </c>
      <c r="D7380">
        <v>1</v>
      </c>
      <c r="E7380">
        <v>10</v>
      </c>
      <c r="F7380" t="s">
        <v>5835</v>
      </c>
      <c r="G7380" t="s">
        <v>6423</v>
      </c>
      <c r="H7380">
        <v>7</v>
      </c>
      <c r="I7380">
        <v>23</v>
      </c>
      <c r="J7380">
        <v>2.59</v>
      </c>
      <c r="K7380">
        <v>2.58</v>
      </c>
      <c r="L7380">
        <v>100</v>
      </c>
      <c r="M7380" t="str">
        <f t="shared" si="347"/>
        <v/>
      </c>
      <c r="N7380" s="12" t="str">
        <f t="shared" si="348"/>
        <v/>
      </c>
      <c r="O7380" t="str">
        <f t="shared" si="349"/>
        <v/>
      </c>
    </row>
    <row r="7381" spans="1:15" x14ac:dyDescent="0.25">
      <c r="A7381">
        <v>1970</v>
      </c>
      <c r="B7381">
        <v>4</v>
      </c>
      <c r="C7381" s="2">
        <v>4.8611111111111112E-2</v>
      </c>
      <c r="D7381">
        <v>2</v>
      </c>
      <c r="E7381">
        <v>6</v>
      </c>
      <c r="F7381" t="s">
        <v>5981</v>
      </c>
      <c r="G7381" t="s">
        <v>6422</v>
      </c>
      <c r="H7381">
        <v>7</v>
      </c>
      <c r="I7381">
        <v>23</v>
      </c>
      <c r="J7381">
        <v>2.58</v>
      </c>
      <c r="K7381">
        <v>2.41</v>
      </c>
      <c r="L7381">
        <v>100</v>
      </c>
      <c r="M7381" t="str">
        <f t="shared" si="347"/>
        <v/>
      </c>
      <c r="N7381" s="12" t="str">
        <f t="shared" si="348"/>
        <v/>
      </c>
      <c r="O7381" t="str">
        <f t="shared" si="349"/>
        <v/>
      </c>
    </row>
    <row r="7382" spans="1:15" x14ac:dyDescent="0.25">
      <c r="A7382">
        <v>1970</v>
      </c>
      <c r="B7382">
        <v>4</v>
      </c>
      <c r="C7382" s="2">
        <v>2.0833333333333332E-2</v>
      </c>
      <c r="D7382">
        <v>3</v>
      </c>
      <c r="E7382">
        <v>2</v>
      </c>
      <c r="F7382" t="s">
        <v>5784</v>
      </c>
      <c r="G7382" t="s">
        <v>6421</v>
      </c>
      <c r="H7382">
        <v>7</v>
      </c>
      <c r="I7382">
        <v>23</v>
      </c>
      <c r="J7382">
        <v>2.41</v>
      </c>
      <c r="K7382">
        <v>2.65</v>
      </c>
      <c r="L7382">
        <v>100</v>
      </c>
      <c r="M7382" t="str">
        <f t="shared" si="347"/>
        <v/>
      </c>
      <c r="N7382" s="12" t="str">
        <f t="shared" si="348"/>
        <v/>
      </c>
      <c r="O7382" t="str">
        <f t="shared" si="349"/>
        <v/>
      </c>
    </row>
    <row r="7383" spans="1:15" x14ac:dyDescent="0.25">
      <c r="A7383">
        <v>1970</v>
      </c>
      <c r="G7383" t="s">
        <v>233</v>
      </c>
      <c r="H7383">
        <v>7</v>
      </c>
      <c r="I7383">
        <v>23</v>
      </c>
      <c r="J7383">
        <v>2.65</v>
      </c>
      <c r="K7383">
        <v>0</v>
      </c>
      <c r="M7383" t="str">
        <f t="shared" si="347"/>
        <v/>
      </c>
      <c r="N7383" s="12" t="str">
        <f t="shared" si="348"/>
        <v/>
      </c>
      <c r="O7383" t="str">
        <f t="shared" si="349"/>
        <v/>
      </c>
    </row>
    <row r="7384" spans="1:15" x14ac:dyDescent="0.25">
      <c r="A7384">
        <v>1969</v>
      </c>
      <c r="B7384">
        <v>1</v>
      </c>
      <c r="C7384" s="2">
        <v>0.625</v>
      </c>
      <c r="G7384" t="s">
        <v>6701</v>
      </c>
      <c r="H7384">
        <v>0</v>
      </c>
      <c r="I7384">
        <v>0</v>
      </c>
      <c r="J7384">
        <v>0</v>
      </c>
      <c r="K7384">
        <v>0.48</v>
      </c>
      <c r="L7384">
        <v>90.3</v>
      </c>
      <c r="M7384">
        <f t="shared" si="347"/>
        <v>1</v>
      </c>
      <c r="N7384" s="12">
        <f t="shared" si="348"/>
        <v>0</v>
      </c>
      <c r="O7384">
        <f t="shared" si="349"/>
        <v>0</v>
      </c>
    </row>
    <row r="7385" spans="1:15" x14ac:dyDescent="0.25">
      <c r="A7385">
        <v>1969</v>
      </c>
      <c r="B7385">
        <v>1</v>
      </c>
      <c r="C7385" s="2">
        <v>0.61458333333333337</v>
      </c>
      <c r="D7385">
        <v>1</v>
      </c>
      <c r="E7385">
        <v>10</v>
      </c>
      <c r="F7385" t="s">
        <v>6700</v>
      </c>
      <c r="G7385" t="s">
        <v>6561</v>
      </c>
      <c r="H7385">
        <v>0</v>
      </c>
      <c r="I7385">
        <v>0</v>
      </c>
      <c r="J7385">
        <v>0.48</v>
      </c>
      <c r="K7385">
        <v>0.34</v>
      </c>
      <c r="L7385">
        <v>90.5</v>
      </c>
      <c r="M7385" t="str">
        <f t="shared" si="347"/>
        <v/>
      </c>
      <c r="N7385" s="12" t="str">
        <f t="shared" si="348"/>
        <v/>
      </c>
      <c r="O7385" t="str">
        <f t="shared" si="349"/>
        <v/>
      </c>
    </row>
    <row r="7386" spans="1:15" x14ac:dyDescent="0.25">
      <c r="A7386">
        <v>1969</v>
      </c>
      <c r="B7386">
        <v>1</v>
      </c>
      <c r="C7386" s="2">
        <v>0.59236111111111112</v>
      </c>
      <c r="D7386">
        <v>2</v>
      </c>
      <c r="E7386">
        <v>7</v>
      </c>
      <c r="F7386" t="s">
        <v>6699</v>
      </c>
      <c r="G7386" t="s">
        <v>6656</v>
      </c>
      <c r="H7386">
        <v>0</v>
      </c>
      <c r="I7386">
        <v>0</v>
      </c>
      <c r="J7386">
        <v>0.34</v>
      </c>
      <c r="K7386">
        <v>1.27</v>
      </c>
      <c r="L7386">
        <v>89.1</v>
      </c>
      <c r="M7386" t="str">
        <f t="shared" si="347"/>
        <v/>
      </c>
      <c r="N7386" s="12" t="str">
        <f t="shared" si="348"/>
        <v/>
      </c>
      <c r="O7386" t="str">
        <f t="shared" si="349"/>
        <v/>
      </c>
    </row>
    <row r="7387" spans="1:15" x14ac:dyDescent="0.25">
      <c r="A7387">
        <v>1969</v>
      </c>
      <c r="B7387">
        <v>1</v>
      </c>
      <c r="C7387" s="2">
        <v>0.57013888888888886</v>
      </c>
      <c r="D7387">
        <v>1</v>
      </c>
      <c r="E7387">
        <v>10</v>
      </c>
      <c r="F7387" t="s">
        <v>6682</v>
      </c>
      <c r="G7387" t="s">
        <v>6698</v>
      </c>
      <c r="H7387">
        <v>0</v>
      </c>
      <c r="I7387">
        <v>0</v>
      </c>
      <c r="J7387">
        <v>1.27</v>
      </c>
      <c r="K7387">
        <v>0.18</v>
      </c>
      <c r="L7387">
        <v>90.5</v>
      </c>
      <c r="M7387" t="str">
        <f t="shared" si="347"/>
        <v/>
      </c>
      <c r="N7387" s="12" t="str">
        <f t="shared" si="348"/>
        <v/>
      </c>
      <c r="O7387" t="str">
        <f t="shared" si="349"/>
        <v/>
      </c>
    </row>
    <row r="7388" spans="1:15" x14ac:dyDescent="0.25">
      <c r="A7388">
        <v>1969</v>
      </c>
      <c r="B7388">
        <v>1</v>
      </c>
      <c r="C7388" s="2">
        <v>0.54791666666666672</v>
      </c>
      <c r="D7388">
        <v>2</v>
      </c>
      <c r="E7388">
        <v>14</v>
      </c>
      <c r="F7388" t="s">
        <v>6568</v>
      </c>
      <c r="G7388" t="s">
        <v>6697</v>
      </c>
      <c r="H7388">
        <v>0</v>
      </c>
      <c r="I7388">
        <v>0</v>
      </c>
      <c r="J7388">
        <v>0.18</v>
      </c>
      <c r="K7388">
        <v>0.7</v>
      </c>
      <c r="L7388">
        <v>89.7</v>
      </c>
      <c r="M7388" t="str">
        <f t="shared" si="347"/>
        <v/>
      </c>
      <c r="N7388" s="12" t="str">
        <f t="shared" si="348"/>
        <v/>
      </c>
      <c r="O7388" t="str">
        <f t="shared" si="349"/>
        <v/>
      </c>
    </row>
    <row r="7389" spans="1:15" x14ac:dyDescent="0.25">
      <c r="A7389">
        <v>1969</v>
      </c>
      <c r="B7389">
        <v>1</v>
      </c>
      <c r="C7389" s="2">
        <v>0.52569444444444446</v>
      </c>
      <c r="D7389">
        <v>3</v>
      </c>
      <c r="E7389">
        <v>5</v>
      </c>
      <c r="F7389" t="s">
        <v>6614</v>
      </c>
      <c r="G7389" t="s">
        <v>6696</v>
      </c>
      <c r="H7389">
        <v>0</v>
      </c>
      <c r="I7389">
        <v>0</v>
      </c>
      <c r="J7389">
        <v>0.7</v>
      </c>
      <c r="K7389">
        <v>-0.85</v>
      </c>
      <c r="L7389">
        <v>91.5</v>
      </c>
      <c r="M7389" t="str">
        <f t="shared" si="347"/>
        <v/>
      </c>
      <c r="N7389" s="12" t="str">
        <f t="shared" si="348"/>
        <v/>
      </c>
      <c r="O7389" t="str">
        <f t="shared" si="349"/>
        <v/>
      </c>
    </row>
    <row r="7390" spans="1:15" x14ac:dyDescent="0.25">
      <c r="A7390">
        <v>1969</v>
      </c>
      <c r="B7390">
        <v>1</v>
      </c>
      <c r="C7390" s="2">
        <v>0.50347222222222221</v>
      </c>
      <c r="D7390">
        <v>4</v>
      </c>
      <c r="E7390">
        <v>7</v>
      </c>
      <c r="F7390" t="s">
        <v>6577</v>
      </c>
      <c r="H7390">
        <v>0</v>
      </c>
      <c r="I7390">
        <v>0</v>
      </c>
      <c r="J7390">
        <v>-0.85</v>
      </c>
      <c r="K7390">
        <v>-0.52</v>
      </c>
      <c r="L7390">
        <v>91.1</v>
      </c>
      <c r="M7390" t="str">
        <f t="shared" si="347"/>
        <v/>
      </c>
      <c r="N7390" s="12" t="str">
        <f t="shared" si="348"/>
        <v/>
      </c>
      <c r="O7390" t="str">
        <f t="shared" si="349"/>
        <v/>
      </c>
    </row>
    <row r="7391" spans="1:15" x14ac:dyDescent="0.25">
      <c r="A7391">
        <v>1969</v>
      </c>
      <c r="B7391">
        <v>1</v>
      </c>
      <c r="C7391" s="2">
        <v>0.48125000000000001</v>
      </c>
      <c r="D7391">
        <v>4</v>
      </c>
      <c r="E7391">
        <v>2</v>
      </c>
      <c r="F7391" t="s">
        <v>6695</v>
      </c>
      <c r="G7391" t="s">
        <v>6559</v>
      </c>
      <c r="H7391">
        <v>0</v>
      </c>
      <c r="I7391">
        <v>0</v>
      </c>
      <c r="J7391">
        <v>-0.52</v>
      </c>
      <c r="K7391">
        <v>-0.74</v>
      </c>
      <c r="L7391">
        <v>91.2</v>
      </c>
      <c r="M7391" t="str">
        <f t="shared" si="347"/>
        <v/>
      </c>
      <c r="N7391" s="12" t="str">
        <f t="shared" si="348"/>
        <v/>
      </c>
      <c r="O7391" t="str">
        <f t="shared" si="349"/>
        <v/>
      </c>
    </row>
    <row r="7392" spans="1:15" x14ac:dyDescent="0.25">
      <c r="A7392">
        <v>1969</v>
      </c>
      <c r="B7392">
        <v>1</v>
      </c>
      <c r="C7392" s="2">
        <v>0.4548611111111111</v>
      </c>
      <c r="D7392">
        <v>1</v>
      </c>
      <c r="E7392">
        <v>10</v>
      </c>
      <c r="F7392" t="s">
        <v>858</v>
      </c>
      <c r="G7392" t="s">
        <v>6694</v>
      </c>
      <c r="H7392">
        <v>0</v>
      </c>
      <c r="I7392">
        <v>0</v>
      </c>
      <c r="J7392">
        <v>0.74</v>
      </c>
      <c r="K7392">
        <v>1.99</v>
      </c>
      <c r="L7392">
        <v>92.6</v>
      </c>
      <c r="M7392" t="str">
        <f t="shared" si="347"/>
        <v/>
      </c>
      <c r="N7392" s="12" t="str">
        <f t="shared" si="348"/>
        <v/>
      </c>
      <c r="O7392" t="str">
        <f t="shared" si="349"/>
        <v/>
      </c>
    </row>
    <row r="7393" spans="1:15" x14ac:dyDescent="0.25">
      <c r="A7393">
        <v>1969</v>
      </c>
      <c r="B7393">
        <v>1</v>
      </c>
      <c r="C7393" s="2">
        <v>0.4368055555555555</v>
      </c>
      <c r="D7393">
        <v>1</v>
      </c>
      <c r="E7393">
        <v>10</v>
      </c>
      <c r="F7393" t="s">
        <v>803</v>
      </c>
      <c r="G7393" t="s">
        <v>6693</v>
      </c>
      <c r="H7393">
        <v>0</v>
      </c>
      <c r="I7393">
        <v>0</v>
      </c>
      <c r="J7393">
        <v>1.99</v>
      </c>
      <c r="K7393">
        <v>2.65</v>
      </c>
      <c r="L7393">
        <v>93.2</v>
      </c>
      <c r="M7393" t="str">
        <f t="shared" si="347"/>
        <v/>
      </c>
      <c r="N7393" s="12" t="str">
        <f t="shared" si="348"/>
        <v/>
      </c>
      <c r="O7393" t="str">
        <f t="shared" si="349"/>
        <v/>
      </c>
    </row>
    <row r="7394" spans="1:15" x14ac:dyDescent="0.25">
      <c r="A7394">
        <v>1969</v>
      </c>
      <c r="B7394">
        <v>1</v>
      </c>
      <c r="C7394" s="2">
        <v>0.41875000000000001</v>
      </c>
      <c r="D7394">
        <v>1</v>
      </c>
      <c r="E7394">
        <v>10</v>
      </c>
      <c r="F7394" t="s">
        <v>6579</v>
      </c>
      <c r="G7394" t="s">
        <v>6692</v>
      </c>
      <c r="H7394">
        <v>0</v>
      </c>
      <c r="I7394">
        <v>0</v>
      </c>
      <c r="J7394">
        <v>2.65</v>
      </c>
      <c r="K7394">
        <v>3.06</v>
      </c>
      <c r="L7394">
        <v>93.6</v>
      </c>
      <c r="M7394" t="str">
        <f t="shared" si="347"/>
        <v/>
      </c>
      <c r="N7394" s="12" t="str">
        <f t="shared" si="348"/>
        <v/>
      </c>
      <c r="O7394" t="str">
        <f t="shared" si="349"/>
        <v/>
      </c>
    </row>
    <row r="7395" spans="1:15" x14ac:dyDescent="0.25">
      <c r="A7395">
        <v>1969</v>
      </c>
      <c r="B7395">
        <v>1</v>
      </c>
      <c r="C7395" s="2">
        <v>0.40069444444444446</v>
      </c>
      <c r="D7395">
        <v>2</v>
      </c>
      <c r="E7395">
        <v>3</v>
      </c>
      <c r="F7395" t="s">
        <v>6591</v>
      </c>
      <c r="G7395" t="s">
        <v>6590</v>
      </c>
      <c r="H7395">
        <v>0</v>
      </c>
      <c r="I7395">
        <v>0</v>
      </c>
      <c r="J7395">
        <v>3.06</v>
      </c>
      <c r="K7395">
        <v>2.48</v>
      </c>
      <c r="L7395">
        <v>92.9</v>
      </c>
      <c r="M7395" t="str">
        <f t="shared" si="347"/>
        <v/>
      </c>
      <c r="N7395" s="12" t="str">
        <f t="shared" si="348"/>
        <v/>
      </c>
      <c r="O7395" t="str">
        <f t="shared" si="349"/>
        <v/>
      </c>
    </row>
    <row r="7396" spans="1:15" x14ac:dyDescent="0.25">
      <c r="A7396">
        <v>1969</v>
      </c>
      <c r="B7396">
        <v>1</v>
      </c>
      <c r="C7396" s="2">
        <v>0.38263888888888892</v>
      </c>
      <c r="D7396">
        <v>3</v>
      </c>
      <c r="E7396">
        <v>2</v>
      </c>
      <c r="F7396" t="s">
        <v>6589</v>
      </c>
      <c r="G7396" t="s">
        <v>6691</v>
      </c>
      <c r="H7396">
        <v>0</v>
      </c>
      <c r="I7396">
        <v>0</v>
      </c>
      <c r="J7396">
        <v>2.48</v>
      </c>
      <c r="K7396">
        <v>3.51</v>
      </c>
      <c r="L7396">
        <v>93.9</v>
      </c>
      <c r="M7396" t="str">
        <f t="shared" si="347"/>
        <v/>
      </c>
      <c r="N7396" s="12" t="str">
        <f t="shared" si="348"/>
        <v/>
      </c>
      <c r="O7396" t="str">
        <f t="shared" si="349"/>
        <v/>
      </c>
    </row>
    <row r="7397" spans="1:15" x14ac:dyDescent="0.25">
      <c r="A7397">
        <v>1969</v>
      </c>
      <c r="B7397">
        <v>1</v>
      </c>
      <c r="C7397" s="2">
        <v>0.36458333333333331</v>
      </c>
      <c r="D7397">
        <v>1</v>
      </c>
      <c r="E7397">
        <v>10</v>
      </c>
      <c r="F7397" t="s">
        <v>6568</v>
      </c>
      <c r="G7397" t="s">
        <v>6690</v>
      </c>
      <c r="H7397">
        <v>0</v>
      </c>
      <c r="I7397">
        <v>0</v>
      </c>
      <c r="J7397">
        <v>3.51</v>
      </c>
      <c r="K7397">
        <v>2.56</v>
      </c>
      <c r="L7397">
        <v>92.9</v>
      </c>
      <c r="M7397" t="str">
        <f t="shared" si="347"/>
        <v/>
      </c>
      <c r="N7397" s="12" t="str">
        <f t="shared" si="348"/>
        <v/>
      </c>
      <c r="O7397" t="str">
        <f t="shared" si="349"/>
        <v/>
      </c>
    </row>
    <row r="7398" spans="1:15" x14ac:dyDescent="0.25">
      <c r="A7398">
        <v>1969</v>
      </c>
      <c r="B7398">
        <v>1</v>
      </c>
      <c r="C7398" s="2">
        <v>0.34652777777777777</v>
      </c>
      <c r="D7398">
        <v>2</v>
      </c>
      <c r="E7398">
        <v>13</v>
      </c>
      <c r="F7398" t="s">
        <v>6670</v>
      </c>
      <c r="G7398" t="s">
        <v>6689</v>
      </c>
      <c r="H7398">
        <v>0</v>
      </c>
      <c r="I7398">
        <v>0</v>
      </c>
      <c r="J7398">
        <v>2.56</v>
      </c>
      <c r="K7398">
        <v>1.88</v>
      </c>
      <c r="L7398">
        <v>92.1</v>
      </c>
      <c r="M7398" t="str">
        <f t="shared" si="347"/>
        <v/>
      </c>
      <c r="N7398" s="12" t="str">
        <f t="shared" si="348"/>
        <v/>
      </c>
      <c r="O7398" t="str">
        <f t="shared" si="349"/>
        <v/>
      </c>
    </row>
    <row r="7399" spans="1:15" x14ac:dyDescent="0.25">
      <c r="A7399">
        <v>1969</v>
      </c>
      <c r="B7399">
        <v>1</v>
      </c>
      <c r="C7399" s="2">
        <v>0.32847222222222222</v>
      </c>
      <c r="D7399">
        <v>3</v>
      </c>
      <c r="E7399">
        <v>13</v>
      </c>
      <c r="F7399" t="s">
        <v>6670</v>
      </c>
      <c r="G7399" t="s">
        <v>6688</v>
      </c>
      <c r="H7399">
        <v>0</v>
      </c>
      <c r="I7399">
        <v>0</v>
      </c>
      <c r="J7399">
        <v>1.88</v>
      </c>
      <c r="K7399">
        <v>4.3099999999999996</v>
      </c>
      <c r="L7399">
        <v>94.5</v>
      </c>
      <c r="M7399" t="str">
        <f t="shared" si="347"/>
        <v/>
      </c>
      <c r="N7399" s="12" t="str">
        <f t="shared" si="348"/>
        <v/>
      </c>
      <c r="O7399" t="str">
        <f t="shared" si="349"/>
        <v/>
      </c>
    </row>
    <row r="7400" spans="1:15" x14ac:dyDescent="0.25">
      <c r="A7400">
        <v>1969</v>
      </c>
      <c r="B7400">
        <v>1</v>
      </c>
      <c r="C7400" s="2">
        <v>0.31041666666666667</v>
      </c>
      <c r="D7400">
        <v>1</v>
      </c>
      <c r="E7400">
        <v>10</v>
      </c>
      <c r="F7400" t="s">
        <v>6574</v>
      </c>
      <c r="G7400" t="s">
        <v>6662</v>
      </c>
      <c r="H7400">
        <v>0</v>
      </c>
      <c r="I7400">
        <v>0</v>
      </c>
      <c r="J7400">
        <v>4.3099999999999996</v>
      </c>
      <c r="K7400">
        <v>3.75</v>
      </c>
      <c r="L7400">
        <v>93.9</v>
      </c>
      <c r="M7400" t="str">
        <f t="shared" si="347"/>
        <v/>
      </c>
      <c r="N7400" s="12" t="str">
        <f t="shared" si="348"/>
        <v/>
      </c>
      <c r="O7400" t="str">
        <f t="shared" si="349"/>
        <v/>
      </c>
    </row>
    <row r="7401" spans="1:15" x14ac:dyDescent="0.25">
      <c r="A7401">
        <v>1969</v>
      </c>
      <c r="B7401">
        <v>1</v>
      </c>
      <c r="C7401" s="2">
        <v>0.29236111111111113</v>
      </c>
      <c r="D7401">
        <v>2</v>
      </c>
      <c r="E7401">
        <v>10</v>
      </c>
      <c r="F7401" t="s">
        <v>6574</v>
      </c>
      <c r="G7401" t="s">
        <v>6375</v>
      </c>
      <c r="H7401">
        <v>0</v>
      </c>
      <c r="I7401">
        <v>0</v>
      </c>
      <c r="J7401">
        <v>3.75</v>
      </c>
      <c r="K7401">
        <v>3.03</v>
      </c>
      <c r="L7401">
        <v>93.1</v>
      </c>
      <c r="M7401" t="str">
        <f t="shared" si="347"/>
        <v/>
      </c>
      <c r="N7401" s="12" t="str">
        <f t="shared" si="348"/>
        <v/>
      </c>
      <c r="O7401" t="str">
        <f t="shared" si="349"/>
        <v/>
      </c>
    </row>
    <row r="7402" spans="1:15" x14ac:dyDescent="0.25">
      <c r="A7402">
        <v>1969</v>
      </c>
      <c r="B7402">
        <v>1</v>
      </c>
      <c r="C7402" s="2">
        <v>0.27430555555555552</v>
      </c>
      <c r="D7402">
        <v>3</v>
      </c>
      <c r="E7402">
        <v>10</v>
      </c>
      <c r="F7402" t="s">
        <v>6574</v>
      </c>
      <c r="G7402" t="s">
        <v>6687</v>
      </c>
      <c r="H7402">
        <v>0</v>
      </c>
      <c r="I7402">
        <v>0</v>
      </c>
      <c r="J7402">
        <v>3.03</v>
      </c>
      <c r="K7402">
        <v>2.1800000000000002</v>
      </c>
      <c r="L7402">
        <v>92.1</v>
      </c>
      <c r="M7402" t="str">
        <f t="shared" si="347"/>
        <v/>
      </c>
      <c r="N7402" s="12" t="str">
        <f t="shared" si="348"/>
        <v/>
      </c>
      <c r="O7402" t="str">
        <f t="shared" si="349"/>
        <v/>
      </c>
    </row>
    <row r="7403" spans="1:15" x14ac:dyDescent="0.25">
      <c r="A7403">
        <v>1969</v>
      </c>
      <c r="B7403">
        <v>1</v>
      </c>
      <c r="C7403" s="2">
        <v>0.25625000000000003</v>
      </c>
      <c r="D7403">
        <v>4</v>
      </c>
      <c r="E7403">
        <v>10</v>
      </c>
      <c r="F7403" t="s">
        <v>6574</v>
      </c>
      <c r="G7403" t="s">
        <v>6686</v>
      </c>
      <c r="H7403">
        <v>0</v>
      </c>
      <c r="I7403">
        <v>0</v>
      </c>
      <c r="J7403">
        <v>2.1800000000000002</v>
      </c>
      <c r="K7403">
        <v>-0.28000000000000003</v>
      </c>
      <c r="L7403">
        <v>88.7</v>
      </c>
      <c r="M7403" t="str">
        <f t="shared" si="347"/>
        <v/>
      </c>
      <c r="N7403" s="12" t="str">
        <f t="shared" si="348"/>
        <v/>
      </c>
      <c r="O7403" t="str">
        <f t="shared" si="349"/>
        <v/>
      </c>
    </row>
    <row r="7404" spans="1:15" x14ac:dyDescent="0.25">
      <c r="A7404">
        <v>1969</v>
      </c>
      <c r="B7404">
        <v>1</v>
      </c>
      <c r="C7404" s="2">
        <v>0.23124999999999998</v>
      </c>
      <c r="D7404">
        <v>1</v>
      </c>
      <c r="E7404">
        <v>10</v>
      </c>
      <c r="F7404" t="s">
        <v>6572</v>
      </c>
      <c r="G7404" t="s">
        <v>6685</v>
      </c>
      <c r="H7404">
        <v>0</v>
      </c>
      <c r="I7404">
        <v>0</v>
      </c>
      <c r="J7404">
        <v>0.28000000000000003</v>
      </c>
      <c r="K7404">
        <v>-0.27</v>
      </c>
      <c r="L7404">
        <v>89.4</v>
      </c>
      <c r="M7404" t="str">
        <f t="shared" si="347"/>
        <v/>
      </c>
      <c r="N7404" s="12" t="str">
        <f t="shared" si="348"/>
        <v/>
      </c>
      <c r="O7404" t="str">
        <f t="shared" si="349"/>
        <v/>
      </c>
    </row>
    <row r="7405" spans="1:15" x14ac:dyDescent="0.25">
      <c r="A7405">
        <v>1969</v>
      </c>
      <c r="B7405">
        <v>1</v>
      </c>
      <c r="C7405" s="2">
        <v>0.21666666666666667</v>
      </c>
      <c r="D7405">
        <v>2</v>
      </c>
      <c r="E7405">
        <v>10</v>
      </c>
      <c r="F7405" t="s">
        <v>6572</v>
      </c>
      <c r="G7405" t="s">
        <v>6684</v>
      </c>
      <c r="H7405">
        <v>0</v>
      </c>
      <c r="I7405">
        <v>0</v>
      </c>
      <c r="J7405">
        <v>-0.27</v>
      </c>
      <c r="K7405">
        <v>-0.69</v>
      </c>
      <c r="L7405">
        <v>90</v>
      </c>
      <c r="M7405" t="str">
        <f t="shared" si="347"/>
        <v/>
      </c>
      <c r="N7405" s="12" t="str">
        <f t="shared" si="348"/>
        <v/>
      </c>
      <c r="O7405" t="str">
        <f t="shared" si="349"/>
        <v/>
      </c>
    </row>
    <row r="7406" spans="1:15" x14ac:dyDescent="0.25">
      <c r="A7406">
        <v>1969</v>
      </c>
      <c r="B7406">
        <v>1</v>
      </c>
      <c r="C7406" s="2">
        <v>0.20208333333333331</v>
      </c>
      <c r="D7406">
        <v>3</v>
      </c>
      <c r="E7406">
        <v>8</v>
      </c>
      <c r="F7406" t="s">
        <v>6602</v>
      </c>
      <c r="G7406" t="s">
        <v>6683</v>
      </c>
      <c r="H7406">
        <v>0</v>
      </c>
      <c r="I7406">
        <v>0</v>
      </c>
      <c r="J7406">
        <v>-0.69</v>
      </c>
      <c r="K7406">
        <v>1.27</v>
      </c>
      <c r="L7406">
        <v>86.8</v>
      </c>
      <c r="M7406" t="str">
        <f t="shared" si="347"/>
        <v/>
      </c>
      <c r="N7406" s="12" t="str">
        <f t="shared" si="348"/>
        <v/>
      </c>
      <c r="O7406" t="str">
        <f t="shared" si="349"/>
        <v/>
      </c>
    </row>
    <row r="7407" spans="1:15" x14ac:dyDescent="0.25">
      <c r="A7407">
        <v>1969</v>
      </c>
      <c r="B7407">
        <v>1</v>
      </c>
      <c r="C7407" s="2">
        <v>0.1875</v>
      </c>
      <c r="D7407">
        <v>1</v>
      </c>
      <c r="E7407">
        <v>10</v>
      </c>
      <c r="F7407" t="s">
        <v>6682</v>
      </c>
      <c r="G7407" t="s">
        <v>6621</v>
      </c>
      <c r="H7407">
        <v>0</v>
      </c>
      <c r="I7407">
        <v>0</v>
      </c>
      <c r="J7407">
        <v>1.27</v>
      </c>
      <c r="K7407">
        <v>0.72</v>
      </c>
      <c r="L7407">
        <v>87.6</v>
      </c>
      <c r="M7407" t="str">
        <f t="shared" si="347"/>
        <v/>
      </c>
      <c r="N7407" s="12" t="str">
        <f t="shared" si="348"/>
        <v/>
      </c>
      <c r="O7407" t="str">
        <f t="shared" si="349"/>
        <v/>
      </c>
    </row>
    <row r="7408" spans="1:15" x14ac:dyDescent="0.25">
      <c r="A7408">
        <v>1969</v>
      </c>
      <c r="B7408">
        <v>1</v>
      </c>
      <c r="C7408" s="2">
        <v>0.17291666666666669</v>
      </c>
      <c r="D7408">
        <v>2</v>
      </c>
      <c r="E7408">
        <v>10</v>
      </c>
      <c r="F7408" t="s">
        <v>6682</v>
      </c>
      <c r="G7408" t="s">
        <v>6681</v>
      </c>
      <c r="H7408">
        <v>0</v>
      </c>
      <c r="I7408">
        <v>0</v>
      </c>
      <c r="J7408">
        <v>0.72</v>
      </c>
      <c r="K7408">
        <v>0.83</v>
      </c>
      <c r="L7408">
        <v>87.3</v>
      </c>
      <c r="M7408" t="str">
        <f t="shared" si="347"/>
        <v/>
      </c>
      <c r="N7408" s="12" t="str">
        <f t="shared" si="348"/>
        <v/>
      </c>
      <c r="O7408" t="str">
        <f t="shared" si="349"/>
        <v/>
      </c>
    </row>
    <row r="7409" spans="1:15" x14ac:dyDescent="0.25">
      <c r="A7409">
        <v>1969</v>
      </c>
      <c r="B7409">
        <v>1</v>
      </c>
      <c r="C7409" s="2">
        <v>0.15833333333333333</v>
      </c>
      <c r="D7409">
        <v>3</v>
      </c>
      <c r="E7409">
        <v>4</v>
      </c>
      <c r="F7409" t="s">
        <v>6642</v>
      </c>
      <c r="G7409" t="s">
        <v>6615</v>
      </c>
      <c r="H7409">
        <v>0</v>
      </c>
      <c r="I7409">
        <v>0</v>
      </c>
      <c r="J7409">
        <v>0.83</v>
      </c>
      <c r="K7409">
        <v>-0.65</v>
      </c>
      <c r="L7409">
        <v>89.6</v>
      </c>
      <c r="M7409" t="str">
        <f t="shared" si="347"/>
        <v/>
      </c>
      <c r="N7409" s="12" t="str">
        <f t="shared" si="348"/>
        <v/>
      </c>
      <c r="O7409" t="str">
        <f t="shared" si="349"/>
        <v/>
      </c>
    </row>
    <row r="7410" spans="1:15" x14ac:dyDescent="0.25">
      <c r="A7410">
        <v>1969</v>
      </c>
      <c r="B7410">
        <v>1</v>
      </c>
      <c r="C7410" s="2">
        <v>0.14375000000000002</v>
      </c>
      <c r="D7410">
        <v>4</v>
      </c>
      <c r="E7410">
        <v>4</v>
      </c>
      <c r="F7410" t="s">
        <v>6642</v>
      </c>
      <c r="G7410" t="s">
        <v>6680</v>
      </c>
      <c r="H7410">
        <v>0</v>
      </c>
      <c r="I7410">
        <v>0</v>
      </c>
      <c r="J7410">
        <v>-0.65</v>
      </c>
      <c r="K7410">
        <v>-1.73</v>
      </c>
      <c r="L7410">
        <v>91.1</v>
      </c>
      <c r="M7410" t="str">
        <f t="shared" si="347"/>
        <v/>
      </c>
      <c r="N7410" s="12" t="str">
        <f t="shared" si="348"/>
        <v/>
      </c>
      <c r="O7410" t="str">
        <f t="shared" si="349"/>
        <v/>
      </c>
    </row>
    <row r="7411" spans="1:15" x14ac:dyDescent="0.25">
      <c r="A7411">
        <v>1969</v>
      </c>
      <c r="B7411">
        <v>1</v>
      </c>
      <c r="C7411" s="2">
        <v>0.12847222222222224</v>
      </c>
      <c r="D7411">
        <v>1</v>
      </c>
      <c r="E7411">
        <v>10</v>
      </c>
      <c r="F7411" t="s">
        <v>768</v>
      </c>
      <c r="G7411" t="s">
        <v>6632</v>
      </c>
      <c r="H7411">
        <v>0</v>
      </c>
      <c r="I7411">
        <v>0</v>
      </c>
      <c r="J7411">
        <v>1.73</v>
      </c>
      <c r="K7411">
        <v>1.19</v>
      </c>
      <c r="L7411">
        <v>90.2</v>
      </c>
      <c r="M7411" t="str">
        <f t="shared" si="347"/>
        <v/>
      </c>
      <c r="N7411" s="12" t="str">
        <f t="shared" si="348"/>
        <v/>
      </c>
      <c r="O7411" t="str">
        <f t="shared" si="349"/>
        <v/>
      </c>
    </row>
    <row r="7412" spans="1:15" x14ac:dyDescent="0.25">
      <c r="A7412">
        <v>1969</v>
      </c>
      <c r="B7412">
        <v>1</v>
      </c>
      <c r="C7412" s="2">
        <v>0.1173611111111111</v>
      </c>
      <c r="D7412">
        <v>2</v>
      </c>
      <c r="E7412">
        <v>10</v>
      </c>
      <c r="F7412" t="s">
        <v>768</v>
      </c>
      <c r="G7412" t="s">
        <v>6679</v>
      </c>
      <c r="H7412">
        <v>0</v>
      </c>
      <c r="I7412">
        <v>0</v>
      </c>
      <c r="J7412">
        <v>1.19</v>
      </c>
      <c r="K7412">
        <v>0.89</v>
      </c>
      <c r="L7412">
        <v>89.8</v>
      </c>
      <c r="M7412" t="str">
        <f t="shared" si="347"/>
        <v/>
      </c>
      <c r="N7412" s="12" t="str">
        <f t="shared" si="348"/>
        <v/>
      </c>
      <c r="O7412" t="str">
        <f t="shared" si="349"/>
        <v/>
      </c>
    </row>
    <row r="7413" spans="1:15" x14ac:dyDescent="0.25">
      <c r="A7413">
        <v>1969</v>
      </c>
      <c r="B7413">
        <v>1</v>
      </c>
      <c r="C7413" s="2">
        <v>0.10625</v>
      </c>
      <c r="D7413">
        <v>3</v>
      </c>
      <c r="E7413">
        <v>7</v>
      </c>
      <c r="F7413" t="s">
        <v>946</v>
      </c>
      <c r="G7413" t="s">
        <v>6662</v>
      </c>
      <c r="H7413">
        <v>0</v>
      </c>
      <c r="I7413">
        <v>0</v>
      </c>
      <c r="J7413">
        <v>0.89</v>
      </c>
      <c r="K7413">
        <v>-0.39</v>
      </c>
      <c r="L7413">
        <v>87.7</v>
      </c>
      <c r="M7413" t="str">
        <f t="shared" si="347"/>
        <v/>
      </c>
      <c r="N7413" s="12" t="str">
        <f t="shared" si="348"/>
        <v/>
      </c>
      <c r="O7413" t="str">
        <f t="shared" si="349"/>
        <v/>
      </c>
    </row>
    <row r="7414" spans="1:15" x14ac:dyDescent="0.25">
      <c r="A7414">
        <v>1969</v>
      </c>
      <c r="B7414">
        <v>1</v>
      </c>
      <c r="C7414" s="2">
        <v>9.5138888888888884E-2</v>
      </c>
      <c r="D7414">
        <v>4</v>
      </c>
      <c r="E7414">
        <v>7</v>
      </c>
      <c r="F7414" t="s">
        <v>946</v>
      </c>
      <c r="G7414" t="s">
        <v>6678</v>
      </c>
      <c r="H7414">
        <v>0</v>
      </c>
      <c r="I7414">
        <v>0</v>
      </c>
      <c r="J7414">
        <v>-0.39</v>
      </c>
      <c r="K7414">
        <v>0.38</v>
      </c>
      <c r="L7414">
        <v>88.9</v>
      </c>
      <c r="M7414" t="str">
        <f t="shared" si="347"/>
        <v/>
      </c>
      <c r="N7414" s="12" t="str">
        <f t="shared" si="348"/>
        <v/>
      </c>
      <c r="O7414" t="str">
        <f t="shared" si="349"/>
        <v/>
      </c>
    </row>
    <row r="7415" spans="1:15" x14ac:dyDescent="0.25">
      <c r="A7415">
        <v>1969</v>
      </c>
      <c r="B7415">
        <v>1</v>
      </c>
      <c r="C7415" s="2">
        <v>8.1944444444444445E-2</v>
      </c>
      <c r="D7415">
        <v>1</v>
      </c>
      <c r="E7415">
        <v>10</v>
      </c>
      <c r="F7415" t="s">
        <v>6647</v>
      </c>
      <c r="G7415" t="s">
        <v>6569</v>
      </c>
      <c r="H7415">
        <v>0</v>
      </c>
      <c r="I7415">
        <v>0</v>
      </c>
      <c r="J7415">
        <v>-0.38</v>
      </c>
      <c r="K7415">
        <v>-0.49</v>
      </c>
      <c r="L7415">
        <v>89</v>
      </c>
      <c r="M7415" t="str">
        <f t="shared" si="347"/>
        <v/>
      </c>
      <c r="N7415" s="12" t="str">
        <f t="shared" si="348"/>
        <v/>
      </c>
      <c r="O7415" t="str">
        <f t="shared" si="349"/>
        <v/>
      </c>
    </row>
    <row r="7416" spans="1:15" x14ac:dyDescent="0.25">
      <c r="A7416">
        <v>1969</v>
      </c>
      <c r="B7416">
        <v>1</v>
      </c>
      <c r="C7416" s="2">
        <v>5.8333333333333327E-2</v>
      </c>
      <c r="D7416">
        <v>2</v>
      </c>
      <c r="E7416">
        <v>6</v>
      </c>
      <c r="F7416" t="s">
        <v>6677</v>
      </c>
      <c r="G7416" t="s">
        <v>6665</v>
      </c>
      <c r="H7416">
        <v>0</v>
      </c>
      <c r="I7416">
        <v>0</v>
      </c>
      <c r="J7416">
        <v>-0.49</v>
      </c>
      <c r="K7416">
        <v>-0.37</v>
      </c>
      <c r="L7416">
        <v>88.6</v>
      </c>
      <c r="M7416" t="str">
        <f t="shared" si="347"/>
        <v/>
      </c>
      <c r="N7416" s="12" t="str">
        <f t="shared" si="348"/>
        <v/>
      </c>
      <c r="O7416" t="str">
        <f t="shared" si="349"/>
        <v/>
      </c>
    </row>
    <row r="7417" spans="1:15" x14ac:dyDescent="0.25">
      <c r="A7417">
        <v>1969</v>
      </c>
      <c r="B7417">
        <v>1</v>
      </c>
      <c r="C7417" s="2">
        <v>3.4722222222222224E-2</v>
      </c>
      <c r="D7417">
        <v>3</v>
      </c>
      <c r="E7417">
        <v>1</v>
      </c>
      <c r="F7417" t="s">
        <v>6673</v>
      </c>
      <c r="G7417" t="s">
        <v>6676</v>
      </c>
      <c r="H7417">
        <v>0</v>
      </c>
      <c r="I7417">
        <v>0</v>
      </c>
      <c r="J7417">
        <v>-0.37</v>
      </c>
      <c r="K7417">
        <v>-4.78</v>
      </c>
      <c r="L7417">
        <v>94.2</v>
      </c>
      <c r="M7417" t="str">
        <f t="shared" si="347"/>
        <v/>
      </c>
      <c r="N7417" s="12" t="str">
        <f t="shared" si="348"/>
        <v/>
      </c>
      <c r="O7417" t="str">
        <f t="shared" si="349"/>
        <v/>
      </c>
    </row>
    <row r="7418" spans="1:15" x14ac:dyDescent="0.25">
      <c r="A7418">
        <v>1969</v>
      </c>
      <c r="B7418">
        <v>1</v>
      </c>
      <c r="C7418" s="2">
        <v>9.7222222222222224E-3</v>
      </c>
      <c r="D7418">
        <v>1</v>
      </c>
      <c r="E7418">
        <v>10</v>
      </c>
      <c r="F7418" t="s">
        <v>6675</v>
      </c>
      <c r="G7418" t="s">
        <v>6674</v>
      </c>
      <c r="H7418">
        <v>0</v>
      </c>
      <c r="I7418">
        <v>0</v>
      </c>
      <c r="J7418">
        <v>4.78</v>
      </c>
      <c r="K7418">
        <v>3.94</v>
      </c>
      <c r="L7418">
        <v>93.3</v>
      </c>
      <c r="M7418" t="str">
        <f t="shared" si="347"/>
        <v/>
      </c>
      <c r="N7418" s="12" t="str">
        <f t="shared" si="348"/>
        <v/>
      </c>
      <c r="O7418" t="str">
        <f t="shared" si="349"/>
        <v/>
      </c>
    </row>
    <row r="7419" spans="1:15" x14ac:dyDescent="0.25">
      <c r="A7419">
        <v>1969</v>
      </c>
      <c r="B7419">
        <v>2</v>
      </c>
      <c r="C7419" s="2">
        <v>0.625</v>
      </c>
      <c r="D7419">
        <v>2</v>
      </c>
      <c r="E7419">
        <v>11</v>
      </c>
      <c r="F7419" t="s">
        <v>6673</v>
      </c>
      <c r="G7419" t="s">
        <v>6607</v>
      </c>
      <c r="H7419">
        <v>0</v>
      </c>
      <c r="I7419">
        <v>0</v>
      </c>
      <c r="J7419">
        <v>3.94</v>
      </c>
      <c r="K7419">
        <v>4.38</v>
      </c>
      <c r="L7419">
        <v>93.7</v>
      </c>
      <c r="M7419" t="str">
        <f t="shared" si="347"/>
        <v/>
      </c>
      <c r="N7419" s="12" t="str">
        <f t="shared" si="348"/>
        <v/>
      </c>
      <c r="O7419" t="str">
        <f t="shared" si="349"/>
        <v/>
      </c>
    </row>
    <row r="7420" spans="1:15" x14ac:dyDescent="0.25">
      <c r="A7420">
        <v>1969</v>
      </c>
      <c r="B7420">
        <v>2</v>
      </c>
      <c r="C7420" s="2">
        <v>0.60763888888888895</v>
      </c>
      <c r="D7420">
        <v>3</v>
      </c>
      <c r="E7420">
        <v>4</v>
      </c>
      <c r="F7420" t="s">
        <v>6672</v>
      </c>
      <c r="G7420" t="s">
        <v>6671</v>
      </c>
      <c r="H7420">
        <v>0</v>
      </c>
      <c r="I7420">
        <v>0</v>
      </c>
      <c r="J7420">
        <v>4.38</v>
      </c>
      <c r="K7420">
        <v>-0.28000000000000003</v>
      </c>
      <c r="L7420">
        <v>87</v>
      </c>
      <c r="M7420" t="str">
        <f t="shared" si="347"/>
        <v/>
      </c>
      <c r="N7420" s="12" t="str">
        <f t="shared" si="348"/>
        <v/>
      </c>
      <c r="O7420" t="str">
        <f t="shared" si="349"/>
        <v/>
      </c>
    </row>
    <row r="7421" spans="1:15" x14ac:dyDescent="0.25">
      <c r="A7421">
        <v>1969</v>
      </c>
      <c r="B7421">
        <v>2</v>
      </c>
      <c r="C7421" s="2">
        <v>0.58958333333333335</v>
      </c>
      <c r="D7421">
        <v>1</v>
      </c>
      <c r="E7421">
        <v>10</v>
      </c>
      <c r="F7421" t="s">
        <v>6572</v>
      </c>
      <c r="G7421" t="s">
        <v>6564</v>
      </c>
      <c r="H7421">
        <v>0</v>
      </c>
      <c r="I7421">
        <v>0</v>
      </c>
      <c r="J7421">
        <v>0.28000000000000003</v>
      </c>
      <c r="K7421">
        <v>-0.13</v>
      </c>
      <c r="L7421">
        <v>87.7</v>
      </c>
      <c r="M7421" t="str">
        <f t="shared" si="347"/>
        <v/>
      </c>
      <c r="N7421" s="12" t="str">
        <f t="shared" si="348"/>
        <v/>
      </c>
      <c r="O7421" t="str">
        <f t="shared" si="349"/>
        <v/>
      </c>
    </row>
    <row r="7422" spans="1:15" x14ac:dyDescent="0.25">
      <c r="A7422">
        <v>1969</v>
      </c>
      <c r="B7422">
        <v>2</v>
      </c>
      <c r="C7422" s="2">
        <v>0.57222222222222219</v>
      </c>
      <c r="D7422">
        <v>2</v>
      </c>
      <c r="E7422">
        <v>9</v>
      </c>
      <c r="F7422" t="s">
        <v>6571</v>
      </c>
      <c r="G7422" t="s">
        <v>6599</v>
      </c>
      <c r="H7422">
        <v>0</v>
      </c>
      <c r="I7422">
        <v>0</v>
      </c>
      <c r="J7422">
        <v>-0.13</v>
      </c>
      <c r="K7422">
        <v>0.1</v>
      </c>
      <c r="L7422">
        <v>87.1</v>
      </c>
      <c r="M7422" t="str">
        <f t="shared" si="347"/>
        <v/>
      </c>
      <c r="N7422" s="12" t="str">
        <f t="shared" si="348"/>
        <v/>
      </c>
      <c r="O7422" t="str">
        <f t="shared" si="349"/>
        <v/>
      </c>
    </row>
    <row r="7423" spans="1:15" x14ac:dyDescent="0.25">
      <c r="A7423">
        <v>1969</v>
      </c>
      <c r="B7423">
        <v>2</v>
      </c>
      <c r="C7423" s="2">
        <v>0.55486111111111114</v>
      </c>
      <c r="D7423">
        <v>3</v>
      </c>
      <c r="E7423">
        <v>2</v>
      </c>
      <c r="F7423" t="s">
        <v>6565</v>
      </c>
      <c r="G7423" t="s">
        <v>6570</v>
      </c>
      <c r="H7423">
        <v>0</v>
      </c>
      <c r="I7423">
        <v>0</v>
      </c>
      <c r="J7423">
        <v>0.1</v>
      </c>
      <c r="K7423">
        <v>1.2</v>
      </c>
      <c r="L7423">
        <v>84.9</v>
      </c>
      <c r="M7423" t="str">
        <f t="shared" si="347"/>
        <v/>
      </c>
      <c r="N7423" s="12" t="str">
        <f t="shared" si="348"/>
        <v/>
      </c>
      <c r="O7423" t="str">
        <f t="shared" si="349"/>
        <v/>
      </c>
    </row>
    <row r="7424" spans="1:15" x14ac:dyDescent="0.25">
      <c r="A7424">
        <v>1969</v>
      </c>
      <c r="B7424">
        <v>2</v>
      </c>
      <c r="C7424" s="2">
        <v>0.53749999999999998</v>
      </c>
      <c r="D7424">
        <v>1</v>
      </c>
      <c r="E7424">
        <v>10</v>
      </c>
      <c r="F7424" t="s">
        <v>6670</v>
      </c>
      <c r="G7424" t="s">
        <v>6669</v>
      </c>
      <c r="H7424">
        <v>0</v>
      </c>
      <c r="I7424">
        <v>0</v>
      </c>
      <c r="J7424">
        <v>1.2</v>
      </c>
      <c r="K7424">
        <v>1.99</v>
      </c>
      <c r="L7424">
        <v>83</v>
      </c>
      <c r="M7424" t="str">
        <f t="shared" si="347"/>
        <v/>
      </c>
      <c r="N7424" s="12" t="str">
        <f t="shared" si="348"/>
        <v/>
      </c>
      <c r="O7424" t="str">
        <f t="shared" si="349"/>
        <v/>
      </c>
    </row>
    <row r="7425" spans="1:15" x14ac:dyDescent="0.25">
      <c r="A7425">
        <v>1969</v>
      </c>
      <c r="B7425">
        <v>2</v>
      </c>
      <c r="C7425" s="2">
        <v>0.52013888888888882</v>
      </c>
      <c r="D7425">
        <v>1</v>
      </c>
      <c r="E7425">
        <v>10</v>
      </c>
      <c r="F7425" t="s">
        <v>6668</v>
      </c>
      <c r="G7425" t="s">
        <v>6615</v>
      </c>
      <c r="H7425">
        <v>0</v>
      </c>
      <c r="I7425">
        <v>0</v>
      </c>
      <c r="J7425">
        <v>1.99</v>
      </c>
      <c r="K7425">
        <v>1.45</v>
      </c>
      <c r="L7425">
        <v>84.1</v>
      </c>
      <c r="M7425" t="str">
        <f t="shared" si="347"/>
        <v/>
      </c>
      <c r="N7425" s="12" t="str">
        <f t="shared" si="348"/>
        <v/>
      </c>
      <c r="O7425" t="str">
        <f t="shared" si="349"/>
        <v/>
      </c>
    </row>
    <row r="7426" spans="1:15" x14ac:dyDescent="0.25">
      <c r="A7426">
        <v>1969</v>
      </c>
      <c r="B7426">
        <v>2</v>
      </c>
      <c r="C7426" s="2">
        <v>0.50277777777777777</v>
      </c>
      <c r="D7426">
        <v>2</v>
      </c>
      <c r="E7426">
        <v>10</v>
      </c>
      <c r="F7426" t="s">
        <v>6668</v>
      </c>
      <c r="G7426" t="s">
        <v>6667</v>
      </c>
      <c r="H7426">
        <v>0</v>
      </c>
      <c r="I7426">
        <v>0</v>
      </c>
      <c r="J7426">
        <v>1.45</v>
      </c>
      <c r="K7426">
        <v>1.55</v>
      </c>
      <c r="L7426">
        <v>83.7</v>
      </c>
      <c r="M7426" t="str">
        <f t="shared" si="347"/>
        <v/>
      </c>
      <c r="N7426" s="12" t="str">
        <f t="shared" si="348"/>
        <v/>
      </c>
      <c r="O7426" t="str">
        <f t="shared" si="349"/>
        <v/>
      </c>
    </row>
    <row r="7427" spans="1:15" x14ac:dyDescent="0.25">
      <c r="A7427">
        <v>1969</v>
      </c>
      <c r="B7427">
        <v>2</v>
      </c>
      <c r="C7427" s="2">
        <v>0.48541666666666666</v>
      </c>
      <c r="D7427">
        <v>3</v>
      </c>
      <c r="E7427">
        <v>4</v>
      </c>
      <c r="F7427" t="s">
        <v>817</v>
      </c>
      <c r="G7427" t="s">
        <v>6626</v>
      </c>
      <c r="H7427">
        <v>0</v>
      </c>
      <c r="I7427">
        <v>0</v>
      </c>
      <c r="J7427">
        <v>1.55</v>
      </c>
      <c r="K7427">
        <v>3.31</v>
      </c>
      <c r="L7427">
        <v>79.400000000000006</v>
      </c>
      <c r="M7427" t="str">
        <f t="shared" si="347"/>
        <v/>
      </c>
      <c r="N7427" s="12" t="str">
        <f t="shared" si="348"/>
        <v/>
      </c>
      <c r="O7427" t="str">
        <f t="shared" si="349"/>
        <v/>
      </c>
    </row>
    <row r="7428" spans="1:15" x14ac:dyDescent="0.25">
      <c r="A7428">
        <v>1969</v>
      </c>
      <c r="B7428">
        <v>2</v>
      </c>
      <c r="C7428" s="2">
        <v>0.4680555555555555</v>
      </c>
      <c r="D7428">
        <v>1</v>
      </c>
      <c r="E7428">
        <v>10</v>
      </c>
      <c r="F7428" t="s">
        <v>6557</v>
      </c>
      <c r="G7428" t="s">
        <v>6613</v>
      </c>
      <c r="H7428">
        <v>0</v>
      </c>
      <c r="I7428">
        <v>0</v>
      </c>
      <c r="J7428">
        <v>3.31</v>
      </c>
      <c r="K7428">
        <v>4.04</v>
      </c>
      <c r="L7428">
        <v>77.2</v>
      </c>
      <c r="M7428" t="str">
        <f t="shared" ref="M7428:M7491" si="350">IF(AND(H7428=H7427,I7428=I7427),"",$B7428)</f>
        <v/>
      </c>
      <c r="N7428" s="12" t="str">
        <f t="shared" ref="N7428:N7491" si="351">IF(NOT(ISNUMBER(M7428)),"",
IF(AND($C7428=0.625,$B7428=1),TIME(0,0,0),
(($C$3-C7428)+0.625*(B7428-1))/60))</f>
        <v/>
      </c>
      <c r="O7428" t="str">
        <f t="shared" ref="O7428:O7491" si="352">IF(N7428&lt;&gt;"",ABS(H7428-I7428),"")</f>
        <v/>
      </c>
    </row>
    <row r="7429" spans="1:15" x14ac:dyDescent="0.25">
      <c r="A7429">
        <v>1969</v>
      </c>
      <c r="B7429">
        <v>2</v>
      </c>
      <c r="C7429" s="2">
        <v>0.45069444444444445</v>
      </c>
      <c r="D7429">
        <v>1</v>
      </c>
      <c r="E7429">
        <v>10</v>
      </c>
      <c r="F7429" t="s">
        <v>846</v>
      </c>
      <c r="G7429" t="s">
        <v>6598</v>
      </c>
      <c r="H7429">
        <v>0</v>
      </c>
      <c r="I7429">
        <v>0</v>
      </c>
      <c r="J7429">
        <v>4.04</v>
      </c>
      <c r="K7429">
        <v>3.77</v>
      </c>
      <c r="L7429">
        <v>77.7</v>
      </c>
      <c r="M7429" t="str">
        <f t="shared" si="350"/>
        <v/>
      </c>
      <c r="N7429" s="12" t="str">
        <f t="shared" si="351"/>
        <v/>
      </c>
      <c r="O7429" t="str">
        <f t="shared" si="352"/>
        <v/>
      </c>
    </row>
    <row r="7430" spans="1:15" x14ac:dyDescent="0.25">
      <c r="A7430">
        <v>1969</v>
      </c>
      <c r="B7430">
        <v>2</v>
      </c>
      <c r="C7430" s="2">
        <v>0.43333333333333335</v>
      </c>
      <c r="D7430">
        <v>2</v>
      </c>
      <c r="E7430">
        <v>8</v>
      </c>
      <c r="F7430" t="s">
        <v>6387</v>
      </c>
      <c r="G7430" t="s">
        <v>6666</v>
      </c>
      <c r="H7430">
        <v>0</v>
      </c>
      <c r="I7430">
        <v>0</v>
      </c>
      <c r="J7430">
        <v>3.77</v>
      </c>
      <c r="K7430">
        <v>5.14</v>
      </c>
      <c r="L7430">
        <v>73.599999999999994</v>
      </c>
      <c r="M7430" t="str">
        <f t="shared" si="350"/>
        <v/>
      </c>
      <c r="N7430" s="12" t="str">
        <f t="shared" si="351"/>
        <v/>
      </c>
      <c r="O7430" t="str">
        <f t="shared" si="352"/>
        <v/>
      </c>
    </row>
    <row r="7431" spans="1:15" x14ac:dyDescent="0.25">
      <c r="A7431">
        <v>1969</v>
      </c>
      <c r="B7431">
        <v>2</v>
      </c>
      <c r="C7431" s="2">
        <v>0.41597222222222219</v>
      </c>
      <c r="D7431">
        <v>1</v>
      </c>
      <c r="E7431">
        <v>9</v>
      </c>
      <c r="F7431" t="s">
        <v>6332</v>
      </c>
      <c r="G7431" t="s">
        <v>6665</v>
      </c>
      <c r="H7431">
        <v>0</v>
      </c>
      <c r="I7431">
        <v>0</v>
      </c>
      <c r="J7431">
        <v>5.14</v>
      </c>
      <c r="K7431">
        <v>5.34</v>
      </c>
      <c r="L7431">
        <v>72.8</v>
      </c>
      <c r="M7431" t="str">
        <f t="shared" si="350"/>
        <v/>
      </c>
      <c r="N7431" s="12" t="str">
        <f t="shared" si="351"/>
        <v/>
      </c>
      <c r="O7431" t="str">
        <f t="shared" si="352"/>
        <v/>
      </c>
    </row>
    <row r="7432" spans="1:15" x14ac:dyDescent="0.25">
      <c r="A7432">
        <v>1969</v>
      </c>
      <c r="B7432">
        <v>2</v>
      </c>
      <c r="C7432" s="2">
        <v>0.39861111111111108</v>
      </c>
      <c r="D7432">
        <v>2</v>
      </c>
      <c r="E7432">
        <v>4</v>
      </c>
      <c r="F7432" t="s">
        <v>923</v>
      </c>
      <c r="G7432" t="s">
        <v>6664</v>
      </c>
      <c r="H7432">
        <v>7</v>
      </c>
      <c r="I7432">
        <v>0</v>
      </c>
      <c r="J7432">
        <v>5.34</v>
      </c>
      <c r="K7432">
        <v>7</v>
      </c>
      <c r="L7432">
        <v>67.2</v>
      </c>
      <c r="M7432">
        <f t="shared" si="350"/>
        <v>2</v>
      </c>
      <c r="N7432" s="12">
        <f t="shared" si="351"/>
        <v>1.4189814814814817E-2</v>
      </c>
      <c r="O7432">
        <f t="shared" si="352"/>
        <v>7</v>
      </c>
    </row>
    <row r="7433" spans="1:15" x14ac:dyDescent="0.25">
      <c r="A7433">
        <v>1969</v>
      </c>
      <c r="B7433">
        <v>2</v>
      </c>
      <c r="C7433" s="2">
        <v>0.37708333333333338</v>
      </c>
      <c r="G7433" t="s">
        <v>6663</v>
      </c>
      <c r="H7433">
        <v>7</v>
      </c>
      <c r="I7433">
        <v>0</v>
      </c>
      <c r="J7433">
        <v>0</v>
      </c>
      <c r="K7433">
        <v>0.81</v>
      </c>
      <c r="L7433">
        <v>69.5</v>
      </c>
      <c r="M7433" t="str">
        <f t="shared" si="350"/>
        <v/>
      </c>
      <c r="N7433" s="12" t="str">
        <f t="shared" si="351"/>
        <v/>
      </c>
      <c r="O7433" t="str">
        <f t="shared" si="352"/>
        <v/>
      </c>
    </row>
    <row r="7434" spans="1:15" x14ac:dyDescent="0.25">
      <c r="A7434">
        <v>1969</v>
      </c>
      <c r="B7434">
        <v>2</v>
      </c>
      <c r="C7434" s="2">
        <v>0.36319444444444443</v>
      </c>
      <c r="D7434">
        <v>1</v>
      </c>
      <c r="E7434">
        <v>10</v>
      </c>
      <c r="F7434" t="s">
        <v>783</v>
      </c>
      <c r="G7434" t="s">
        <v>6662</v>
      </c>
      <c r="H7434">
        <v>7</v>
      </c>
      <c r="I7434">
        <v>0</v>
      </c>
      <c r="J7434">
        <v>0.81</v>
      </c>
      <c r="K7434">
        <v>0.26</v>
      </c>
      <c r="L7434">
        <v>67.400000000000006</v>
      </c>
      <c r="M7434" t="str">
        <f t="shared" si="350"/>
        <v/>
      </c>
      <c r="N7434" s="12" t="str">
        <f t="shared" si="351"/>
        <v/>
      </c>
      <c r="O7434" t="str">
        <f t="shared" si="352"/>
        <v/>
      </c>
    </row>
    <row r="7435" spans="1:15" x14ac:dyDescent="0.25">
      <c r="A7435">
        <v>1969</v>
      </c>
      <c r="B7435">
        <v>2</v>
      </c>
      <c r="C7435" s="2">
        <v>0.34861111111111115</v>
      </c>
      <c r="D7435">
        <v>2</v>
      </c>
      <c r="E7435">
        <v>10</v>
      </c>
      <c r="F7435" t="s">
        <v>783</v>
      </c>
      <c r="G7435" t="s">
        <v>6661</v>
      </c>
      <c r="H7435">
        <v>7</v>
      </c>
      <c r="I7435">
        <v>0</v>
      </c>
      <c r="J7435">
        <v>0.26</v>
      </c>
      <c r="K7435">
        <v>2.79</v>
      </c>
      <c r="L7435">
        <v>75.099999999999994</v>
      </c>
      <c r="M7435" t="str">
        <f t="shared" si="350"/>
        <v/>
      </c>
      <c r="N7435" s="12" t="str">
        <f t="shared" si="351"/>
        <v/>
      </c>
      <c r="O7435" t="str">
        <f t="shared" si="352"/>
        <v/>
      </c>
    </row>
    <row r="7436" spans="1:15" x14ac:dyDescent="0.25">
      <c r="A7436">
        <v>1969</v>
      </c>
      <c r="B7436">
        <v>2</v>
      </c>
      <c r="C7436" s="2">
        <v>0.33402777777777781</v>
      </c>
      <c r="D7436">
        <v>1</v>
      </c>
      <c r="E7436">
        <v>10</v>
      </c>
      <c r="F7436" t="s">
        <v>6644</v>
      </c>
      <c r="G7436" t="s">
        <v>6660</v>
      </c>
      <c r="H7436">
        <v>7</v>
      </c>
      <c r="I7436">
        <v>0</v>
      </c>
      <c r="J7436">
        <v>2.79</v>
      </c>
      <c r="K7436">
        <v>2.78</v>
      </c>
      <c r="L7436">
        <v>74.900000000000006</v>
      </c>
      <c r="M7436" t="str">
        <f t="shared" si="350"/>
        <v/>
      </c>
      <c r="N7436" s="12" t="str">
        <f t="shared" si="351"/>
        <v/>
      </c>
      <c r="O7436" t="str">
        <f t="shared" si="352"/>
        <v/>
      </c>
    </row>
    <row r="7437" spans="1:15" x14ac:dyDescent="0.25">
      <c r="A7437">
        <v>1969</v>
      </c>
      <c r="B7437">
        <v>2</v>
      </c>
      <c r="C7437" s="2">
        <v>0.31944444444444448</v>
      </c>
      <c r="D7437">
        <v>2</v>
      </c>
      <c r="E7437">
        <v>6</v>
      </c>
      <c r="F7437" t="s">
        <v>6577</v>
      </c>
      <c r="G7437" t="s">
        <v>6582</v>
      </c>
      <c r="H7437">
        <v>7</v>
      </c>
      <c r="I7437">
        <v>0</v>
      </c>
      <c r="J7437">
        <v>2.78</v>
      </c>
      <c r="K7437">
        <v>2.08</v>
      </c>
      <c r="L7437">
        <v>72.5</v>
      </c>
      <c r="M7437" t="str">
        <f t="shared" si="350"/>
        <v/>
      </c>
      <c r="N7437" s="12" t="str">
        <f t="shared" si="351"/>
        <v/>
      </c>
      <c r="O7437" t="str">
        <f t="shared" si="352"/>
        <v/>
      </c>
    </row>
    <row r="7438" spans="1:15" x14ac:dyDescent="0.25">
      <c r="A7438">
        <v>1969</v>
      </c>
      <c r="B7438">
        <v>2</v>
      </c>
      <c r="C7438" s="2">
        <v>0.30486111111111108</v>
      </c>
      <c r="D7438">
        <v>3</v>
      </c>
      <c r="E7438">
        <v>6</v>
      </c>
      <c r="F7438" t="s">
        <v>6577</v>
      </c>
      <c r="G7438" t="s">
        <v>6632</v>
      </c>
      <c r="H7438">
        <v>7</v>
      </c>
      <c r="I7438">
        <v>0</v>
      </c>
      <c r="J7438">
        <v>2.08</v>
      </c>
      <c r="K7438">
        <v>0.72</v>
      </c>
      <c r="L7438">
        <v>67.8</v>
      </c>
      <c r="M7438" t="str">
        <f t="shared" si="350"/>
        <v/>
      </c>
      <c r="N7438" s="12" t="str">
        <f t="shared" si="351"/>
        <v/>
      </c>
      <c r="O7438" t="str">
        <f t="shared" si="352"/>
        <v/>
      </c>
    </row>
    <row r="7439" spans="1:15" x14ac:dyDescent="0.25">
      <c r="A7439">
        <v>1969</v>
      </c>
      <c r="B7439">
        <v>2</v>
      </c>
      <c r="C7439" s="2">
        <v>0.2902777777777778</v>
      </c>
      <c r="D7439">
        <v>4</v>
      </c>
      <c r="E7439">
        <v>6</v>
      </c>
      <c r="F7439" t="s">
        <v>6577</v>
      </c>
      <c r="G7439" t="s">
        <v>6659</v>
      </c>
      <c r="H7439">
        <v>7</v>
      </c>
      <c r="I7439">
        <v>0</v>
      </c>
      <c r="J7439">
        <v>0.72</v>
      </c>
      <c r="K7439">
        <v>-0.28000000000000003</v>
      </c>
      <c r="L7439">
        <v>64.099999999999994</v>
      </c>
      <c r="M7439" t="str">
        <f t="shared" si="350"/>
        <v/>
      </c>
      <c r="N7439" s="12" t="str">
        <f t="shared" si="351"/>
        <v/>
      </c>
      <c r="O7439" t="str">
        <f t="shared" si="352"/>
        <v/>
      </c>
    </row>
    <row r="7440" spans="1:15" x14ac:dyDescent="0.25">
      <c r="A7440">
        <v>1969</v>
      </c>
      <c r="B7440">
        <v>2</v>
      </c>
      <c r="C7440" s="2">
        <v>0.27569444444444446</v>
      </c>
      <c r="D7440">
        <v>1</v>
      </c>
      <c r="E7440">
        <v>10</v>
      </c>
      <c r="F7440" t="s">
        <v>6572</v>
      </c>
      <c r="G7440" t="s">
        <v>6658</v>
      </c>
      <c r="H7440">
        <v>7</v>
      </c>
      <c r="I7440">
        <v>0</v>
      </c>
      <c r="J7440">
        <v>0.28000000000000003</v>
      </c>
      <c r="K7440">
        <v>-0.13</v>
      </c>
      <c r="L7440">
        <v>65.2</v>
      </c>
      <c r="M7440" t="str">
        <f t="shared" si="350"/>
        <v/>
      </c>
      <c r="N7440" s="12" t="str">
        <f t="shared" si="351"/>
        <v/>
      </c>
      <c r="O7440" t="str">
        <f t="shared" si="352"/>
        <v/>
      </c>
    </row>
    <row r="7441" spans="1:15" x14ac:dyDescent="0.25">
      <c r="A7441">
        <v>1969</v>
      </c>
      <c r="B7441">
        <v>2</v>
      </c>
      <c r="C7441" s="2">
        <v>0.26319444444444445</v>
      </c>
      <c r="D7441">
        <v>2</v>
      </c>
      <c r="E7441">
        <v>9</v>
      </c>
      <c r="F7441" t="s">
        <v>6571</v>
      </c>
      <c r="G7441" t="s">
        <v>6657</v>
      </c>
      <c r="H7441">
        <v>7</v>
      </c>
      <c r="I7441">
        <v>0</v>
      </c>
      <c r="J7441">
        <v>-0.13</v>
      </c>
      <c r="K7441">
        <v>2.65</v>
      </c>
      <c r="L7441">
        <v>54.7</v>
      </c>
      <c r="M7441" t="str">
        <f t="shared" si="350"/>
        <v/>
      </c>
      <c r="N7441" s="12" t="str">
        <f t="shared" si="351"/>
        <v/>
      </c>
      <c r="O7441" t="str">
        <f t="shared" si="352"/>
        <v/>
      </c>
    </row>
    <row r="7442" spans="1:15" x14ac:dyDescent="0.25">
      <c r="A7442">
        <v>1969</v>
      </c>
      <c r="B7442">
        <v>2</v>
      </c>
      <c r="C7442" s="2">
        <v>0.25069444444444444</v>
      </c>
      <c r="D7442">
        <v>1</v>
      </c>
      <c r="E7442">
        <v>10</v>
      </c>
      <c r="F7442" t="s">
        <v>800</v>
      </c>
      <c r="G7442" t="s">
        <v>6656</v>
      </c>
      <c r="H7442">
        <v>7</v>
      </c>
      <c r="I7442">
        <v>0</v>
      </c>
      <c r="J7442">
        <v>2.65</v>
      </c>
      <c r="K7442">
        <v>3.33</v>
      </c>
      <c r="L7442">
        <v>51.8</v>
      </c>
      <c r="M7442" t="str">
        <f t="shared" si="350"/>
        <v/>
      </c>
      <c r="N7442" s="12" t="str">
        <f t="shared" si="351"/>
        <v/>
      </c>
      <c r="O7442" t="str">
        <f t="shared" si="352"/>
        <v/>
      </c>
    </row>
    <row r="7443" spans="1:15" x14ac:dyDescent="0.25">
      <c r="A7443">
        <v>1969</v>
      </c>
      <c r="B7443">
        <v>2</v>
      </c>
      <c r="C7443" s="2">
        <v>0.23819444444444446</v>
      </c>
      <c r="D7443">
        <v>2</v>
      </c>
      <c r="E7443">
        <v>1</v>
      </c>
      <c r="F7443" t="s">
        <v>1453</v>
      </c>
      <c r="G7443" t="s">
        <v>6561</v>
      </c>
      <c r="H7443">
        <v>7</v>
      </c>
      <c r="I7443">
        <v>0</v>
      </c>
      <c r="J7443">
        <v>3.33</v>
      </c>
      <c r="K7443">
        <v>3.45</v>
      </c>
      <c r="L7443">
        <v>51</v>
      </c>
      <c r="M7443" t="str">
        <f t="shared" si="350"/>
        <v/>
      </c>
      <c r="N7443" s="12" t="str">
        <f t="shared" si="351"/>
        <v/>
      </c>
      <c r="O7443" t="str">
        <f t="shared" si="352"/>
        <v/>
      </c>
    </row>
    <row r="7444" spans="1:15" x14ac:dyDescent="0.25">
      <c r="A7444">
        <v>1969</v>
      </c>
      <c r="B7444">
        <v>2</v>
      </c>
      <c r="C7444" s="2">
        <v>0.22569444444444445</v>
      </c>
      <c r="D7444">
        <v>1</v>
      </c>
      <c r="E7444">
        <v>10</v>
      </c>
      <c r="F7444" t="s">
        <v>848</v>
      </c>
      <c r="G7444" t="s">
        <v>6621</v>
      </c>
      <c r="H7444">
        <v>7</v>
      </c>
      <c r="I7444">
        <v>0</v>
      </c>
      <c r="J7444">
        <v>3.45</v>
      </c>
      <c r="K7444">
        <v>2.9</v>
      </c>
      <c r="L7444">
        <v>52.8</v>
      </c>
      <c r="M7444" t="str">
        <f t="shared" si="350"/>
        <v/>
      </c>
      <c r="N7444" s="12" t="str">
        <f t="shared" si="351"/>
        <v/>
      </c>
      <c r="O7444" t="str">
        <f t="shared" si="352"/>
        <v/>
      </c>
    </row>
    <row r="7445" spans="1:15" x14ac:dyDescent="0.25">
      <c r="A7445">
        <v>1969</v>
      </c>
      <c r="B7445">
        <v>2</v>
      </c>
      <c r="C7445" s="2">
        <v>0.21319444444444444</v>
      </c>
      <c r="D7445">
        <v>2</v>
      </c>
      <c r="E7445">
        <v>10</v>
      </c>
      <c r="F7445" t="s">
        <v>848</v>
      </c>
      <c r="G7445" t="s">
        <v>6655</v>
      </c>
      <c r="H7445">
        <v>7</v>
      </c>
      <c r="I7445">
        <v>0</v>
      </c>
      <c r="J7445">
        <v>2.9</v>
      </c>
      <c r="K7445">
        <v>2.21</v>
      </c>
      <c r="L7445">
        <v>55.1</v>
      </c>
      <c r="M7445" t="str">
        <f t="shared" si="350"/>
        <v/>
      </c>
      <c r="N7445" s="12" t="str">
        <f t="shared" si="351"/>
        <v/>
      </c>
      <c r="O7445" t="str">
        <f t="shared" si="352"/>
        <v/>
      </c>
    </row>
    <row r="7446" spans="1:15" x14ac:dyDescent="0.25">
      <c r="A7446">
        <v>1969</v>
      </c>
      <c r="B7446">
        <v>2</v>
      </c>
      <c r="C7446" s="2">
        <v>0.20069444444444443</v>
      </c>
      <c r="D7446">
        <v>3</v>
      </c>
      <c r="E7446">
        <v>10</v>
      </c>
      <c r="F7446" t="s">
        <v>848</v>
      </c>
      <c r="G7446" t="s">
        <v>6654</v>
      </c>
      <c r="H7446">
        <v>7</v>
      </c>
      <c r="I7446">
        <v>0</v>
      </c>
      <c r="J7446">
        <v>2.21</v>
      </c>
      <c r="K7446">
        <v>1.06</v>
      </c>
      <c r="L7446">
        <v>59.2</v>
      </c>
      <c r="M7446" t="str">
        <f t="shared" si="350"/>
        <v/>
      </c>
      <c r="N7446" s="12" t="str">
        <f t="shared" si="351"/>
        <v/>
      </c>
      <c r="O7446" t="str">
        <f t="shared" si="352"/>
        <v/>
      </c>
    </row>
    <row r="7447" spans="1:15" x14ac:dyDescent="0.25">
      <c r="A7447">
        <v>1969</v>
      </c>
      <c r="B7447">
        <v>2</v>
      </c>
      <c r="C7447" s="2">
        <v>0.18819444444444444</v>
      </c>
      <c r="D7447">
        <v>4</v>
      </c>
      <c r="E7447">
        <v>12</v>
      </c>
      <c r="F7447" t="s">
        <v>6557</v>
      </c>
      <c r="G7447" t="s">
        <v>6653</v>
      </c>
      <c r="H7447">
        <v>7</v>
      </c>
      <c r="I7447">
        <v>0</v>
      </c>
      <c r="J7447">
        <v>1.06</v>
      </c>
      <c r="K7447">
        <v>-0.28000000000000003</v>
      </c>
      <c r="L7447">
        <v>63.9</v>
      </c>
      <c r="M7447" t="str">
        <f t="shared" si="350"/>
        <v/>
      </c>
      <c r="N7447" s="12" t="str">
        <f t="shared" si="351"/>
        <v/>
      </c>
      <c r="O7447" t="str">
        <f t="shared" si="352"/>
        <v/>
      </c>
    </row>
    <row r="7448" spans="1:15" x14ac:dyDescent="0.25">
      <c r="A7448">
        <v>1969</v>
      </c>
      <c r="B7448">
        <v>2</v>
      </c>
      <c r="C7448" s="2">
        <v>0.17569444444444446</v>
      </c>
      <c r="D7448">
        <v>1</v>
      </c>
      <c r="E7448">
        <v>10</v>
      </c>
      <c r="F7448" t="s">
        <v>781</v>
      </c>
      <c r="G7448" t="s">
        <v>6652</v>
      </c>
      <c r="H7448">
        <v>7</v>
      </c>
      <c r="I7448">
        <v>0</v>
      </c>
      <c r="J7448">
        <v>0.28000000000000003</v>
      </c>
      <c r="K7448">
        <v>0.54</v>
      </c>
      <c r="L7448">
        <v>64.599999999999994</v>
      </c>
      <c r="M7448" t="str">
        <f t="shared" si="350"/>
        <v/>
      </c>
      <c r="N7448" s="12" t="str">
        <f t="shared" si="351"/>
        <v/>
      </c>
      <c r="O7448" t="str">
        <f t="shared" si="352"/>
        <v/>
      </c>
    </row>
    <row r="7449" spans="1:15" x14ac:dyDescent="0.25">
      <c r="A7449">
        <v>1969</v>
      </c>
      <c r="B7449">
        <v>2</v>
      </c>
      <c r="C7449" s="2">
        <v>0.15277777777777776</v>
      </c>
      <c r="D7449">
        <v>2</v>
      </c>
      <c r="E7449">
        <v>4</v>
      </c>
      <c r="F7449" t="s">
        <v>856</v>
      </c>
      <c r="G7449" t="s">
        <v>6651</v>
      </c>
      <c r="H7449">
        <v>7</v>
      </c>
      <c r="I7449">
        <v>0</v>
      </c>
      <c r="J7449">
        <v>0.54</v>
      </c>
      <c r="K7449">
        <v>4.51</v>
      </c>
      <c r="L7449">
        <v>77.5</v>
      </c>
      <c r="M7449" t="str">
        <f t="shared" si="350"/>
        <v/>
      </c>
      <c r="N7449" s="12" t="str">
        <f t="shared" si="351"/>
        <v/>
      </c>
      <c r="O7449" t="str">
        <f t="shared" si="352"/>
        <v/>
      </c>
    </row>
    <row r="7450" spans="1:15" x14ac:dyDescent="0.25">
      <c r="A7450">
        <v>1969</v>
      </c>
      <c r="B7450">
        <v>2</v>
      </c>
      <c r="C7450" s="2">
        <v>0.12986111111111112</v>
      </c>
      <c r="D7450">
        <v>1</v>
      </c>
      <c r="E7450">
        <v>10</v>
      </c>
      <c r="F7450" t="s">
        <v>6650</v>
      </c>
      <c r="G7450" t="s">
        <v>6649</v>
      </c>
      <c r="H7450">
        <v>7</v>
      </c>
      <c r="I7450">
        <v>0</v>
      </c>
      <c r="J7450">
        <v>4.51</v>
      </c>
      <c r="K7450">
        <v>4.05</v>
      </c>
      <c r="L7450">
        <v>75.7</v>
      </c>
      <c r="M7450" t="str">
        <f t="shared" si="350"/>
        <v/>
      </c>
      <c r="N7450" s="12" t="str">
        <f t="shared" si="351"/>
        <v/>
      </c>
      <c r="O7450" t="str">
        <f t="shared" si="352"/>
        <v/>
      </c>
    </row>
    <row r="7451" spans="1:15" x14ac:dyDescent="0.25">
      <c r="A7451">
        <v>1969</v>
      </c>
      <c r="B7451">
        <v>2</v>
      </c>
      <c r="C7451" s="2">
        <v>0.10694444444444444</v>
      </c>
      <c r="D7451">
        <v>2</v>
      </c>
      <c r="E7451">
        <v>9</v>
      </c>
      <c r="F7451" t="s">
        <v>6586</v>
      </c>
      <c r="G7451" t="s">
        <v>6648</v>
      </c>
      <c r="H7451">
        <v>7</v>
      </c>
      <c r="I7451">
        <v>0</v>
      </c>
      <c r="J7451">
        <v>4.05</v>
      </c>
      <c r="K7451">
        <v>0.38</v>
      </c>
      <c r="L7451">
        <v>62.5</v>
      </c>
      <c r="M7451" t="str">
        <f t="shared" si="350"/>
        <v/>
      </c>
      <c r="N7451" s="12" t="str">
        <f t="shared" si="351"/>
        <v/>
      </c>
      <c r="O7451" t="str">
        <f t="shared" si="352"/>
        <v/>
      </c>
    </row>
    <row r="7452" spans="1:15" x14ac:dyDescent="0.25">
      <c r="A7452">
        <v>1969</v>
      </c>
      <c r="B7452">
        <v>2</v>
      </c>
      <c r="C7452" s="2">
        <v>8.3333333333333329E-2</v>
      </c>
      <c r="D7452">
        <v>1</v>
      </c>
      <c r="E7452">
        <v>10</v>
      </c>
      <c r="F7452" t="s">
        <v>6584</v>
      </c>
      <c r="G7452" t="s">
        <v>6567</v>
      </c>
      <c r="H7452">
        <v>7</v>
      </c>
      <c r="I7452">
        <v>0</v>
      </c>
      <c r="J7452">
        <v>-0.38</v>
      </c>
      <c r="K7452">
        <v>-0.63</v>
      </c>
      <c r="L7452">
        <v>62.9</v>
      </c>
      <c r="M7452" t="str">
        <f t="shared" si="350"/>
        <v/>
      </c>
      <c r="N7452" s="12" t="str">
        <f t="shared" si="351"/>
        <v/>
      </c>
      <c r="O7452" t="str">
        <f t="shared" si="352"/>
        <v/>
      </c>
    </row>
    <row r="7453" spans="1:15" x14ac:dyDescent="0.25">
      <c r="A7453">
        <v>1969</v>
      </c>
      <c r="B7453">
        <v>2</v>
      </c>
      <c r="C7453" s="2">
        <v>6.6666666666666666E-2</v>
      </c>
      <c r="D7453">
        <v>2</v>
      </c>
      <c r="E7453">
        <v>8</v>
      </c>
      <c r="F7453" t="s">
        <v>6647</v>
      </c>
      <c r="G7453" t="s">
        <v>6561</v>
      </c>
      <c r="H7453">
        <v>7</v>
      </c>
      <c r="I7453">
        <v>0</v>
      </c>
      <c r="J7453">
        <v>-0.63</v>
      </c>
      <c r="K7453">
        <v>-0.84</v>
      </c>
      <c r="L7453">
        <v>63.3</v>
      </c>
      <c r="M7453" t="str">
        <f t="shared" si="350"/>
        <v/>
      </c>
      <c r="N7453" s="12" t="str">
        <f t="shared" si="351"/>
        <v/>
      </c>
      <c r="O7453" t="str">
        <f t="shared" si="352"/>
        <v/>
      </c>
    </row>
    <row r="7454" spans="1:15" x14ac:dyDescent="0.25">
      <c r="A7454">
        <v>1969</v>
      </c>
      <c r="B7454">
        <v>2</v>
      </c>
      <c r="C7454" s="2">
        <v>4.9999999999999996E-2</v>
      </c>
      <c r="D7454">
        <v>3</v>
      </c>
      <c r="E7454">
        <v>5</v>
      </c>
      <c r="F7454" t="s">
        <v>6645</v>
      </c>
      <c r="G7454" t="s">
        <v>6611</v>
      </c>
      <c r="H7454">
        <v>7</v>
      </c>
      <c r="I7454">
        <v>0</v>
      </c>
      <c r="J7454">
        <v>-0.84</v>
      </c>
      <c r="K7454">
        <v>-2.4900000000000002</v>
      </c>
      <c r="L7454">
        <v>69.099999999999994</v>
      </c>
      <c r="M7454" t="str">
        <f t="shared" si="350"/>
        <v/>
      </c>
      <c r="N7454" s="12" t="str">
        <f t="shared" si="351"/>
        <v/>
      </c>
      <c r="O7454" t="str">
        <f t="shared" si="352"/>
        <v/>
      </c>
    </row>
    <row r="7455" spans="1:15" x14ac:dyDescent="0.25">
      <c r="A7455">
        <v>1969</v>
      </c>
      <c r="B7455">
        <v>2</v>
      </c>
      <c r="C7455" s="2">
        <v>4.4444444444444446E-2</v>
      </c>
      <c r="D7455">
        <v>4</v>
      </c>
      <c r="E7455">
        <v>5</v>
      </c>
      <c r="F7455" t="s">
        <v>6645</v>
      </c>
      <c r="G7455" t="s">
        <v>6646</v>
      </c>
      <c r="H7455">
        <v>7</v>
      </c>
      <c r="I7455">
        <v>0</v>
      </c>
      <c r="J7455">
        <v>-2.4900000000000002</v>
      </c>
      <c r="K7455">
        <v>-2.4900000000000002</v>
      </c>
      <c r="L7455">
        <v>69</v>
      </c>
      <c r="M7455" t="str">
        <f t="shared" si="350"/>
        <v/>
      </c>
      <c r="N7455" s="12" t="str">
        <f t="shared" si="351"/>
        <v/>
      </c>
      <c r="O7455" t="str">
        <f t="shared" si="352"/>
        <v/>
      </c>
    </row>
    <row r="7456" spans="1:15" x14ac:dyDescent="0.25">
      <c r="A7456">
        <v>1969</v>
      </c>
      <c r="B7456">
        <v>2</v>
      </c>
      <c r="C7456" s="2">
        <v>3.9583333333333331E-2</v>
      </c>
      <c r="D7456">
        <v>4</v>
      </c>
      <c r="E7456">
        <v>5</v>
      </c>
      <c r="F7456" t="s">
        <v>6645</v>
      </c>
      <c r="G7456" t="s">
        <v>6559</v>
      </c>
      <c r="H7456">
        <v>7</v>
      </c>
      <c r="I7456">
        <v>0</v>
      </c>
      <c r="J7456">
        <v>-2.4900000000000002</v>
      </c>
      <c r="K7456">
        <v>-2.79</v>
      </c>
      <c r="L7456">
        <v>70</v>
      </c>
      <c r="M7456" t="str">
        <f t="shared" si="350"/>
        <v/>
      </c>
      <c r="N7456" s="12" t="str">
        <f t="shared" si="351"/>
        <v/>
      </c>
      <c r="O7456" t="str">
        <f t="shared" si="352"/>
        <v/>
      </c>
    </row>
    <row r="7457" spans="1:15" x14ac:dyDescent="0.25">
      <c r="A7457">
        <v>1969</v>
      </c>
      <c r="B7457">
        <v>2</v>
      </c>
      <c r="C7457" s="2">
        <v>2.9861111111111113E-2</v>
      </c>
      <c r="D7457">
        <v>1</v>
      </c>
      <c r="E7457">
        <v>10</v>
      </c>
      <c r="F7457" t="s">
        <v>6644</v>
      </c>
      <c r="G7457" t="s">
        <v>6643</v>
      </c>
      <c r="H7457">
        <v>7</v>
      </c>
      <c r="I7457">
        <v>0</v>
      </c>
      <c r="J7457">
        <v>2.79</v>
      </c>
      <c r="K7457">
        <v>2.38</v>
      </c>
      <c r="L7457">
        <v>68.3</v>
      </c>
      <c r="M7457" t="str">
        <f t="shared" si="350"/>
        <v/>
      </c>
      <c r="N7457" s="12" t="str">
        <f t="shared" si="351"/>
        <v/>
      </c>
      <c r="O7457" t="str">
        <f t="shared" si="352"/>
        <v/>
      </c>
    </row>
    <row r="7458" spans="1:15" x14ac:dyDescent="0.25">
      <c r="A7458">
        <v>1969</v>
      </c>
      <c r="B7458">
        <v>2</v>
      </c>
      <c r="C7458" s="2">
        <v>1.7361111111111112E-2</v>
      </c>
      <c r="D7458">
        <v>2</v>
      </c>
      <c r="E7458">
        <v>9</v>
      </c>
      <c r="F7458" t="s">
        <v>6642</v>
      </c>
      <c r="G7458" t="s">
        <v>6641</v>
      </c>
      <c r="H7458">
        <v>7</v>
      </c>
      <c r="I7458">
        <v>0</v>
      </c>
      <c r="J7458">
        <v>2.38</v>
      </c>
      <c r="K7458">
        <v>-0.34</v>
      </c>
      <c r="L7458">
        <v>58.8</v>
      </c>
      <c r="M7458" t="str">
        <f t="shared" si="350"/>
        <v/>
      </c>
      <c r="N7458" s="12" t="str">
        <f t="shared" si="351"/>
        <v/>
      </c>
      <c r="O7458" t="str">
        <f t="shared" si="352"/>
        <v/>
      </c>
    </row>
    <row r="7459" spans="1:15" x14ac:dyDescent="0.25">
      <c r="A7459">
        <v>1969</v>
      </c>
      <c r="G7459" t="s">
        <v>363</v>
      </c>
      <c r="H7459">
        <v>7</v>
      </c>
      <c r="I7459">
        <v>0</v>
      </c>
      <c r="J7459">
        <v>-0.34</v>
      </c>
      <c r="K7459">
        <v>0</v>
      </c>
      <c r="M7459" t="str">
        <f t="shared" si="350"/>
        <v/>
      </c>
      <c r="N7459" s="12" t="str">
        <f t="shared" si="351"/>
        <v/>
      </c>
      <c r="O7459" t="str">
        <f t="shared" si="352"/>
        <v/>
      </c>
    </row>
    <row r="7460" spans="1:15" x14ac:dyDescent="0.25">
      <c r="A7460">
        <v>1969</v>
      </c>
      <c r="B7460">
        <v>3</v>
      </c>
      <c r="C7460" s="2">
        <v>0.625</v>
      </c>
      <c r="G7460" t="s">
        <v>305</v>
      </c>
      <c r="H7460">
        <v>7</v>
      </c>
      <c r="I7460">
        <v>0</v>
      </c>
      <c r="J7460">
        <v>0</v>
      </c>
      <c r="K7460">
        <v>0.61</v>
      </c>
      <c r="L7460">
        <v>60.8</v>
      </c>
      <c r="M7460" t="str">
        <f t="shared" si="350"/>
        <v/>
      </c>
      <c r="N7460" s="12" t="str">
        <f t="shared" si="351"/>
        <v/>
      </c>
      <c r="O7460" t="str">
        <f t="shared" si="352"/>
        <v/>
      </c>
    </row>
    <row r="7461" spans="1:15" x14ac:dyDescent="0.25">
      <c r="A7461">
        <v>1969</v>
      </c>
      <c r="B7461">
        <v>3</v>
      </c>
      <c r="C7461" s="2">
        <v>0.61319444444444449</v>
      </c>
      <c r="D7461">
        <v>1</v>
      </c>
      <c r="E7461">
        <v>10</v>
      </c>
      <c r="F7461" t="s">
        <v>771</v>
      </c>
      <c r="G7461" t="s">
        <v>6640</v>
      </c>
      <c r="H7461">
        <v>7</v>
      </c>
      <c r="I7461">
        <v>0</v>
      </c>
      <c r="J7461">
        <v>0.61</v>
      </c>
      <c r="K7461">
        <v>-3.38</v>
      </c>
      <c r="L7461">
        <v>43.9</v>
      </c>
      <c r="M7461" t="str">
        <f t="shared" si="350"/>
        <v/>
      </c>
      <c r="N7461" s="12" t="str">
        <f t="shared" si="351"/>
        <v/>
      </c>
      <c r="O7461" t="str">
        <f t="shared" si="352"/>
        <v/>
      </c>
    </row>
    <row r="7462" spans="1:15" x14ac:dyDescent="0.25">
      <c r="A7462">
        <v>1969</v>
      </c>
      <c r="B7462">
        <v>3</v>
      </c>
      <c r="C7462" s="2">
        <v>0.60069444444444442</v>
      </c>
      <c r="D7462">
        <v>1</v>
      </c>
      <c r="E7462">
        <v>10</v>
      </c>
      <c r="F7462" t="s">
        <v>813</v>
      </c>
      <c r="G7462" t="s">
        <v>6639</v>
      </c>
      <c r="H7462">
        <v>7</v>
      </c>
      <c r="I7462">
        <v>0</v>
      </c>
      <c r="J7462">
        <v>3.38</v>
      </c>
      <c r="K7462">
        <v>3.92</v>
      </c>
      <c r="L7462">
        <v>41.2</v>
      </c>
      <c r="M7462" t="str">
        <f t="shared" si="350"/>
        <v/>
      </c>
      <c r="N7462" s="12" t="str">
        <f t="shared" si="351"/>
        <v/>
      </c>
      <c r="O7462" t="str">
        <f t="shared" si="352"/>
        <v/>
      </c>
    </row>
    <row r="7463" spans="1:15" x14ac:dyDescent="0.25">
      <c r="A7463">
        <v>1969</v>
      </c>
      <c r="B7463">
        <v>3</v>
      </c>
      <c r="C7463" s="2">
        <v>0.58124999999999993</v>
      </c>
      <c r="D7463">
        <v>2</v>
      </c>
      <c r="E7463">
        <v>2</v>
      </c>
      <c r="F7463" t="s">
        <v>771</v>
      </c>
      <c r="G7463" t="s">
        <v>6569</v>
      </c>
      <c r="H7463">
        <v>7</v>
      </c>
      <c r="I7463">
        <v>0</v>
      </c>
      <c r="J7463">
        <v>3.92</v>
      </c>
      <c r="K7463">
        <v>4.17</v>
      </c>
      <c r="L7463">
        <v>39.5</v>
      </c>
      <c r="M7463" t="str">
        <f t="shared" si="350"/>
        <v/>
      </c>
      <c r="N7463" s="12" t="str">
        <f t="shared" si="351"/>
        <v/>
      </c>
      <c r="O7463" t="str">
        <f t="shared" si="352"/>
        <v/>
      </c>
    </row>
    <row r="7464" spans="1:15" x14ac:dyDescent="0.25">
      <c r="A7464">
        <v>1969</v>
      </c>
      <c r="B7464">
        <v>3</v>
      </c>
      <c r="C7464" s="2">
        <v>0.56180555555555556</v>
      </c>
      <c r="D7464">
        <v>1</v>
      </c>
      <c r="E7464">
        <v>10</v>
      </c>
      <c r="F7464" t="s">
        <v>6387</v>
      </c>
      <c r="G7464" t="s">
        <v>6598</v>
      </c>
      <c r="H7464">
        <v>7</v>
      </c>
      <c r="I7464">
        <v>0</v>
      </c>
      <c r="J7464">
        <v>4.17</v>
      </c>
      <c r="K7464">
        <v>3.9</v>
      </c>
      <c r="L7464">
        <v>40</v>
      </c>
      <c r="M7464" t="str">
        <f t="shared" si="350"/>
        <v/>
      </c>
      <c r="N7464" s="12" t="str">
        <f t="shared" si="351"/>
        <v/>
      </c>
      <c r="O7464" t="str">
        <f t="shared" si="352"/>
        <v/>
      </c>
    </row>
    <row r="7465" spans="1:15" x14ac:dyDescent="0.25">
      <c r="A7465">
        <v>1969</v>
      </c>
      <c r="B7465">
        <v>3</v>
      </c>
      <c r="C7465" s="2">
        <v>0.54236111111111118</v>
      </c>
      <c r="D7465">
        <v>2</v>
      </c>
      <c r="E7465">
        <v>8</v>
      </c>
      <c r="F7465" t="s">
        <v>754</v>
      </c>
      <c r="G7465" t="s">
        <v>6638</v>
      </c>
      <c r="H7465">
        <v>7</v>
      </c>
      <c r="I7465">
        <v>0</v>
      </c>
      <c r="J7465">
        <v>3.9</v>
      </c>
      <c r="K7465">
        <v>4.0199999999999996</v>
      </c>
      <c r="L7465">
        <v>38.799999999999997</v>
      </c>
      <c r="M7465" t="str">
        <f t="shared" si="350"/>
        <v/>
      </c>
      <c r="N7465" s="12" t="str">
        <f t="shared" si="351"/>
        <v/>
      </c>
      <c r="O7465" t="str">
        <f t="shared" si="352"/>
        <v/>
      </c>
    </row>
    <row r="7466" spans="1:15" x14ac:dyDescent="0.25">
      <c r="A7466">
        <v>1969</v>
      </c>
      <c r="B7466">
        <v>3</v>
      </c>
      <c r="C7466" s="2">
        <v>0.5229166666666667</v>
      </c>
      <c r="D7466">
        <v>3</v>
      </c>
      <c r="E7466">
        <v>3</v>
      </c>
      <c r="F7466" t="s">
        <v>756</v>
      </c>
      <c r="G7466" t="s">
        <v>6561</v>
      </c>
      <c r="H7466">
        <v>7</v>
      </c>
      <c r="I7466">
        <v>0</v>
      </c>
      <c r="J7466">
        <v>4.0199999999999996</v>
      </c>
      <c r="K7466">
        <v>4.84</v>
      </c>
      <c r="L7466">
        <v>34.799999999999997</v>
      </c>
      <c r="M7466" t="str">
        <f t="shared" si="350"/>
        <v/>
      </c>
      <c r="N7466" s="12" t="str">
        <f t="shared" si="351"/>
        <v/>
      </c>
      <c r="O7466" t="str">
        <f t="shared" si="352"/>
        <v/>
      </c>
    </row>
    <row r="7467" spans="1:15" x14ac:dyDescent="0.25">
      <c r="A7467">
        <v>1969</v>
      </c>
      <c r="B7467">
        <v>3</v>
      </c>
      <c r="C7467" s="2">
        <v>0.50347222222222221</v>
      </c>
      <c r="D7467">
        <v>1</v>
      </c>
      <c r="E7467">
        <v>10</v>
      </c>
      <c r="F7467" t="s">
        <v>809</v>
      </c>
      <c r="G7467" t="s">
        <v>6637</v>
      </c>
      <c r="H7467">
        <v>7</v>
      </c>
      <c r="I7467">
        <v>0</v>
      </c>
      <c r="J7467">
        <v>4.84</v>
      </c>
      <c r="K7467">
        <v>3.44</v>
      </c>
      <c r="L7467">
        <v>39.9</v>
      </c>
      <c r="M7467" t="str">
        <f t="shared" si="350"/>
        <v/>
      </c>
      <c r="N7467" s="12" t="str">
        <f t="shared" si="351"/>
        <v/>
      </c>
      <c r="O7467" t="str">
        <f t="shared" si="352"/>
        <v/>
      </c>
    </row>
    <row r="7468" spans="1:15" x14ac:dyDescent="0.25">
      <c r="A7468">
        <v>1969</v>
      </c>
      <c r="B7468">
        <v>3</v>
      </c>
      <c r="C7468" s="2">
        <v>0.48402777777777778</v>
      </c>
      <c r="D7468">
        <v>2</v>
      </c>
      <c r="E7468">
        <v>15</v>
      </c>
      <c r="F7468" t="s">
        <v>843</v>
      </c>
      <c r="G7468" t="s">
        <v>6636</v>
      </c>
      <c r="H7468">
        <v>7</v>
      </c>
      <c r="I7468">
        <v>0</v>
      </c>
      <c r="J7468">
        <v>3.44</v>
      </c>
      <c r="K7468">
        <v>1.75</v>
      </c>
      <c r="L7468">
        <v>46.6</v>
      </c>
      <c r="M7468" t="str">
        <f t="shared" si="350"/>
        <v/>
      </c>
      <c r="N7468" s="12" t="str">
        <f t="shared" si="351"/>
        <v/>
      </c>
      <c r="O7468" t="str">
        <f t="shared" si="352"/>
        <v/>
      </c>
    </row>
    <row r="7469" spans="1:15" x14ac:dyDescent="0.25">
      <c r="A7469">
        <v>1969</v>
      </c>
      <c r="B7469">
        <v>3</v>
      </c>
      <c r="C7469" s="2">
        <v>0.46458333333333335</v>
      </c>
      <c r="D7469">
        <v>3</v>
      </c>
      <c r="E7469">
        <v>24</v>
      </c>
      <c r="F7469" t="s">
        <v>771</v>
      </c>
      <c r="G7469" t="s">
        <v>6635</v>
      </c>
      <c r="H7469">
        <v>7</v>
      </c>
      <c r="I7469">
        <v>0</v>
      </c>
      <c r="J7469">
        <v>1.75</v>
      </c>
      <c r="K7469">
        <v>1.8</v>
      </c>
      <c r="L7469">
        <v>45.7</v>
      </c>
      <c r="M7469" t="str">
        <f t="shared" si="350"/>
        <v/>
      </c>
      <c r="N7469" s="12" t="str">
        <f t="shared" si="351"/>
        <v/>
      </c>
      <c r="O7469" t="str">
        <f t="shared" si="352"/>
        <v/>
      </c>
    </row>
    <row r="7470" spans="1:15" x14ac:dyDescent="0.25">
      <c r="A7470">
        <v>1969</v>
      </c>
      <c r="B7470">
        <v>3</v>
      </c>
      <c r="C7470" s="2">
        <v>0.44513888888888892</v>
      </c>
      <c r="D7470">
        <v>4</v>
      </c>
      <c r="E7470">
        <v>24</v>
      </c>
      <c r="F7470" t="s">
        <v>771</v>
      </c>
      <c r="G7470" t="s">
        <v>6634</v>
      </c>
      <c r="H7470">
        <v>10</v>
      </c>
      <c r="I7470">
        <v>0</v>
      </c>
      <c r="J7470">
        <v>1.8</v>
      </c>
      <c r="K7470">
        <v>3</v>
      </c>
      <c r="L7470">
        <v>39.700000000000003</v>
      </c>
      <c r="M7470">
        <f t="shared" si="350"/>
        <v>3</v>
      </c>
      <c r="N7470" s="12">
        <f t="shared" si="351"/>
        <v>2.3831018518518519E-2</v>
      </c>
      <c r="O7470">
        <f t="shared" si="352"/>
        <v>10</v>
      </c>
    </row>
    <row r="7471" spans="1:15" x14ac:dyDescent="0.25">
      <c r="A7471">
        <v>1969</v>
      </c>
      <c r="B7471">
        <v>3</v>
      </c>
      <c r="C7471" s="2">
        <v>0.42222222222222222</v>
      </c>
      <c r="G7471" t="s">
        <v>6633</v>
      </c>
      <c r="H7471">
        <v>10</v>
      </c>
      <c r="I7471">
        <v>0</v>
      </c>
      <c r="J7471">
        <v>0</v>
      </c>
      <c r="K7471">
        <v>0.67</v>
      </c>
      <c r="L7471">
        <v>41.9</v>
      </c>
      <c r="M7471" t="str">
        <f t="shared" si="350"/>
        <v/>
      </c>
      <c r="N7471" s="12" t="str">
        <f t="shared" si="351"/>
        <v/>
      </c>
      <c r="O7471" t="str">
        <f t="shared" si="352"/>
        <v/>
      </c>
    </row>
    <row r="7472" spans="1:15" x14ac:dyDescent="0.25">
      <c r="A7472">
        <v>1969</v>
      </c>
      <c r="B7472">
        <v>3</v>
      </c>
      <c r="C7472" s="2">
        <v>0.4152777777777778</v>
      </c>
      <c r="D7472">
        <v>1</v>
      </c>
      <c r="E7472">
        <v>10</v>
      </c>
      <c r="F7472" t="s">
        <v>856</v>
      </c>
      <c r="G7472" t="s">
        <v>6632</v>
      </c>
      <c r="H7472">
        <v>10</v>
      </c>
      <c r="I7472">
        <v>0</v>
      </c>
      <c r="J7472">
        <v>0.67</v>
      </c>
      <c r="K7472">
        <v>0.13</v>
      </c>
      <c r="L7472">
        <v>39.200000000000003</v>
      </c>
      <c r="M7472" t="str">
        <f t="shared" si="350"/>
        <v/>
      </c>
      <c r="N7472" s="12" t="str">
        <f t="shared" si="351"/>
        <v/>
      </c>
      <c r="O7472" t="str">
        <f t="shared" si="352"/>
        <v/>
      </c>
    </row>
    <row r="7473" spans="1:15" x14ac:dyDescent="0.25">
      <c r="A7473">
        <v>1969</v>
      </c>
      <c r="B7473">
        <v>3</v>
      </c>
      <c r="C7473" s="2">
        <v>0.39583333333333331</v>
      </c>
      <c r="D7473">
        <v>2</v>
      </c>
      <c r="E7473">
        <v>10</v>
      </c>
      <c r="F7473" t="s">
        <v>856</v>
      </c>
      <c r="G7473" t="s">
        <v>6631</v>
      </c>
      <c r="H7473">
        <v>10</v>
      </c>
      <c r="I7473">
        <v>0</v>
      </c>
      <c r="J7473">
        <v>0.13</v>
      </c>
      <c r="K7473">
        <v>-0.56000000000000005</v>
      </c>
      <c r="L7473">
        <v>35.5</v>
      </c>
      <c r="M7473" t="str">
        <f t="shared" si="350"/>
        <v/>
      </c>
      <c r="N7473" s="12" t="str">
        <f t="shared" si="351"/>
        <v/>
      </c>
      <c r="O7473" t="str">
        <f t="shared" si="352"/>
        <v/>
      </c>
    </row>
    <row r="7474" spans="1:15" x14ac:dyDescent="0.25">
      <c r="A7474">
        <v>1969</v>
      </c>
      <c r="B7474">
        <v>3</v>
      </c>
      <c r="C7474" s="2">
        <v>0.37638888888888888</v>
      </c>
      <c r="D7474">
        <v>3</v>
      </c>
      <c r="E7474">
        <v>10</v>
      </c>
      <c r="F7474" t="s">
        <v>856</v>
      </c>
      <c r="G7474" t="s">
        <v>6630</v>
      </c>
      <c r="H7474">
        <v>10</v>
      </c>
      <c r="I7474">
        <v>0</v>
      </c>
      <c r="J7474">
        <v>-0.56000000000000005</v>
      </c>
      <c r="K7474">
        <v>-1.77</v>
      </c>
      <c r="L7474">
        <v>29.6</v>
      </c>
      <c r="M7474" t="str">
        <f t="shared" si="350"/>
        <v/>
      </c>
      <c r="N7474" s="12" t="str">
        <f t="shared" si="351"/>
        <v/>
      </c>
      <c r="O7474" t="str">
        <f t="shared" si="352"/>
        <v/>
      </c>
    </row>
    <row r="7475" spans="1:15" x14ac:dyDescent="0.25">
      <c r="A7475">
        <v>1969</v>
      </c>
      <c r="B7475">
        <v>3</v>
      </c>
      <c r="C7475" s="2">
        <v>0.35694444444444445</v>
      </c>
      <c r="D7475">
        <v>4</v>
      </c>
      <c r="E7475">
        <v>12</v>
      </c>
      <c r="F7475" t="s">
        <v>841</v>
      </c>
      <c r="G7475" t="s">
        <v>6629</v>
      </c>
      <c r="H7475">
        <v>10</v>
      </c>
      <c r="I7475">
        <v>0</v>
      </c>
      <c r="J7475">
        <v>-1.77</v>
      </c>
      <c r="K7475">
        <v>-1.07</v>
      </c>
      <c r="L7475">
        <v>31.8</v>
      </c>
      <c r="M7475" t="str">
        <f t="shared" si="350"/>
        <v/>
      </c>
      <c r="N7475" s="12" t="str">
        <f t="shared" si="351"/>
        <v/>
      </c>
      <c r="O7475" t="str">
        <f t="shared" si="352"/>
        <v/>
      </c>
    </row>
    <row r="7476" spans="1:15" x14ac:dyDescent="0.25">
      <c r="A7476">
        <v>1969</v>
      </c>
      <c r="B7476">
        <v>3</v>
      </c>
      <c r="C7476" s="2">
        <v>0.33611111111111108</v>
      </c>
      <c r="D7476">
        <v>1</v>
      </c>
      <c r="E7476">
        <v>10</v>
      </c>
      <c r="F7476" t="s">
        <v>6628</v>
      </c>
      <c r="G7476" t="s">
        <v>6627</v>
      </c>
      <c r="H7476">
        <v>10</v>
      </c>
      <c r="I7476">
        <v>0</v>
      </c>
      <c r="J7476">
        <v>1.07</v>
      </c>
      <c r="K7476">
        <v>0.66</v>
      </c>
      <c r="L7476">
        <v>32.700000000000003</v>
      </c>
      <c r="M7476" t="str">
        <f t="shared" si="350"/>
        <v/>
      </c>
      <c r="N7476" s="12" t="str">
        <f t="shared" si="351"/>
        <v/>
      </c>
      <c r="O7476" t="str">
        <f t="shared" si="352"/>
        <v/>
      </c>
    </row>
    <row r="7477" spans="1:15" x14ac:dyDescent="0.25">
      <c r="A7477">
        <v>1969</v>
      </c>
      <c r="B7477">
        <v>3</v>
      </c>
      <c r="C7477" s="2">
        <v>0.32083333333333336</v>
      </c>
      <c r="D7477">
        <v>2</v>
      </c>
      <c r="E7477">
        <v>9</v>
      </c>
      <c r="F7477" t="s">
        <v>6566</v>
      </c>
      <c r="G7477" t="s">
        <v>6626</v>
      </c>
      <c r="H7477">
        <v>10</v>
      </c>
      <c r="I7477">
        <v>0</v>
      </c>
      <c r="J7477">
        <v>0.66</v>
      </c>
      <c r="K7477">
        <v>2.06</v>
      </c>
      <c r="L7477">
        <v>26.3</v>
      </c>
      <c r="M7477" t="str">
        <f t="shared" si="350"/>
        <v/>
      </c>
      <c r="N7477" s="12" t="str">
        <f t="shared" si="351"/>
        <v/>
      </c>
      <c r="O7477" t="str">
        <f t="shared" si="352"/>
        <v/>
      </c>
    </row>
    <row r="7478" spans="1:15" x14ac:dyDescent="0.25">
      <c r="A7478">
        <v>1969</v>
      </c>
      <c r="B7478">
        <v>3</v>
      </c>
      <c r="C7478" s="2">
        <v>0.30555555555555552</v>
      </c>
      <c r="D7478">
        <v>1</v>
      </c>
      <c r="E7478">
        <v>10</v>
      </c>
      <c r="F7478" t="s">
        <v>6625</v>
      </c>
      <c r="G7478" t="s">
        <v>6621</v>
      </c>
      <c r="H7478">
        <v>10</v>
      </c>
      <c r="I7478">
        <v>0</v>
      </c>
      <c r="J7478">
        <v>2.06</v>
      </c>
      <c r="K7478">
        <v>1.52</v>
      </c>
      <c r="L7478">
        <v>27.9</v>
      </c>
      <c r="M7478" t="str">
        <f t="shared" si="350"/>
        <v/>
      </c>
      <c r="N7478" s="12" t="str">
        <f t="shared" si="351"/>
        <v/>
      </c>
      <c r="O7478" t="str">
        <f t="shared" si="352"/>
        <v/>
      </c>
    </row>
    <row r="7479" spans="1:15" x14ac:dyDescent="0.25">
      <c r="A7479">
        <v>1969</v>
      </c>
      <c r="B7479">
        <v>3</v>
      </c>
      <c r="C7479" s="2">
        <v>0.2902777777777778</v>
      </c>
      <c r="D7479">
        <v>2</v>
      </c>
      <c r="E7479">
        <v>10</v>
      </c>
      <c r="F7479" t="s">
        <v>6625</v>
      </c>
      <c r="G7479" t="s">
        <v>6624</v>
      </c>
      <c r="H7479">
        <v>10</v>
      </c>
      <c r="I7479">
        <v>0</v>
      </c>
      <c r="J7479">
        <v>1.52</v>
      </c>
      <c r="K7479">
        <v>1.36</v>
      </c>
      <c r="L7479">
        <v>27.9</v>
      </c>
      <c r="M7479" t="str">
        <f t="shared" si="350"/>
        <v/>
      </c>
      <c r="N7479" s="12" t="str">
        <f t="shared" si="351"/>
        <v/>
      </c>
      <c r="O7479" t="str">
        <f t="shared" si="352"/>
        <v/>
      </c>
    </row>
    <row r="7480" spans="1:15" x14ac:dyDescent="0.25">
      <c r="A7480">
        <v>1969</v>
      </c>
      <c r="B7480">
        <v>3</v>
      </c>
      <c r="C7480" s="2">
        <v>0.27499999999999997</v>
      </c>
      <c r="D7480">
        <v>3</v>
      </c>
      <c r="E7480">
        <v>6</v>
      </c>
      <c r="F7480" t="s">
        <v>835</v>
      </c>
      <c r="G7480" t="s">
        <v>6623</v>
      </c>
      <c r="H7480">
        <v>10</v>
      </c>
      <c r="I7480">
        <v>0</v>
      </c>
      <c r="J7480">
        <v>1.36</v>
      </c>
      <c r="K7480">
        <v>3.05</v>
      </c>
      <c r="L7480">
        <v>20.8</v>
      </c>
      <c r="M7480" t="str">
        <f t="shared" si="350"/>
        <v/>
      </c>
      <c r="N7480" s="12" t="str">
        <f t="shared" si="351"/>
        <v/>
      </c>
      <c r="O7480" t="str">
        <f t="shared" si="352"/>
        <v/>
      </c>
    </row>
    <row r="7481" spans="1:15" x14ac:dyDescent="0.25">
      <c r="A7481">
        <v>1969</v>
      </c>
      <c r="B7481">
        <v>3</v>
      </c>
      <c r="C7481" s="2">
        <v>0.25972222222222224</v>
      </c>
      <c r="D7481">
        <v>1</v>
      </c>
      <c r="E7481">
        <v>10</v>
      </c>
      <c r="F7481" t="s">
        <v>1436</v>
      </c>
      <c r="G7481" t="s">
        <v>6621</v>
      </c>
      <c r="H7481">
        <v>10</v>
      </c>
      <c r="I7481">
        <v>0</v>
      </c>
      <c r="J7481">
        <v>3.05</v>
      </c>
      <c r="K7481">
        <v>2.5099999999999998</v>
      </c>
      <c r="L7481">
        <v>22.2</v>
      </c>
      <c r="M7481" t="str">
        <f t="shared" si="350"/>
        <v/>
      </c>
      <c r="N7481" s="12" t="str">
        <f t="shared" si="351"/>
        <v/>
      </c>
      <c r="O7481" t="str">
        <f t="shared" si="352"/>
        <v/>
      </c>
    </row>
    <row r="7482" spans="1:15" x14ac:dyDescent="0.25">
      <c r="A7482">
        <v>1969</v>
      </c>
      <c r="B7482">
        <v>3</v>
      </c>
      <c r="C7482" s="2">
        <v>0.24444444444444446</v>
      </c>
      <c r="D7482">
        <v>2</v>
      </c>
      <c r="E7482">
        <v>10</v>
      </c>
      <c r="F7482" t="s">
        <v>1436</v>
      </c>
      <c r="G7482" t="s">
        <v>6622</v>
      </c>
      <c r="H7482">
        <v>10</v>
      </c>
      <c r="I7482">
        <v>0</v>
      </c>
      <c r="J7482">
        <v>2.5099999999999998</v>
      </c>
      <c r="K7482">
        <v>3.97</v>
      </c>
      <c r="L7482">
        <v>16.600000000000001</v>
      </c>
      <c r="M7482" t="str">
        <f t="shared" si="350"/>
        <v/>
      </c>
      <c r="N7482" s="12" t="str">
        <f t="shared" si="351"/>
        <v/>
      </c>
      <c r="O7482" t="str">
        <f t="shared" si="352"/>
        <v/>
      </c>
    </row>
    <row r="7483" spans="1:15" x14ac:dyDescent="0.25">
      <c r="A7483">
        <v>1969</v>
      </c>
      <c r="B7483">
        <v>3</v>
      </c>
      <c r="C7483" s="2">
        <v>0.22916666666666666</v>
      </c>
      <c r="D7483">
        <v>1</v>
      </c>
      <c r="E7483">
        <v>10</v>
      </c>
      <c r="F7483" t="s">
        <v>841</v>
      </c>
      <c r="G7483" t="s">
        <v>6610</v>
      </c>
      <c r="H7483">
        <v>10</v>
      </c>
      <c r="I7483">
        <v>0</v>
      </c>
      <c r="J7483">
        <v>3.97</v>
      </c>
      <c r="K7483">
        <v>3.57</v>
      </c>
      <c r="L7483">
        <v>17.3</v>
      </c>
      <c r="M7483" t="str">
        <f t="shared" si="350"/>
        <v/>
      </c>
      <c r="N7483" s="12" t="str">
        <f t="shared" si="351"/>
        <v/>
      </c>
      <c r="O7483" t="str">
        <f t="shared" si="352"/>
        <v/>
      </c>
    </row>
    <row r="7484" spans="1:15" x14ac:dyDescent="0.25">
      <c r="A7484">
        <v>1969</v>
      </c>
      <c r="B7484">
        <v>3</v>
      </c>
      <c r="C7484" s="2">
        <v>0.21388888888888891</v>
      </c>
      <c r="D7484">
        <v>2</v>
      </c>
      <c r="E7484">
        <v>9</v>
      </c>
      <c r="F7484" t="s">
        <v>846</v>
      </c>
      <c r="G7484" t="s">
        <v>6621</v>
      </c>
      <c r="H7484">
        <v>10</v>
      </c>
      <c r="I7484">
        <v>0</v>
      </c>
      <c r="J7484">
        <v>3.57</v>
      </c>
      <c r="K7484">
        <v>2.87</v>
      </c>
      <c r="L7484">
        <v>19.100000000000001</v>
      </c>
      <c r="M7484" t="str">
        <f t="shared" si="350"/>
        <v/>
      </c>
      <c r="N7484" s="12" t="str">
        <f t="shared" si="351"/>
        <v/>
      </c>
      <c r="O7484" t="str">
        <f t="shared" si="352"/>
        <v/>
      </c>
    </row>
    <row r="7485" spans="1:15" x14ac:dyDescent="0.25">
      <c r="A7485">
        <v>1969</v>
      </c>
      <c r="B7485">
        <v>3</v>
      </c>
      <c r="C7485" s="2">
        <v>0.1986111111111111</v>
      </c>
      <c r="D7485">
        <v>3</v>
      </c>
      <c r="E7485">
        <v>9</v>
      </c>
      <c r="F7485" t="s">
        <v>846</v>
      </c>
      <c r="G7485" t="s">
        <v>6620</v>
      </c>
      <c r="H7485">
        <v>10</v>
      </c>
      <c r="I7485">
        <v>0</v>
      </c>
      <c r="J7485">
        <v>2.87</v>
      </c>
      <c r="K7485">
        <v>1.93</v>
      </c>
      <c r="L7485">
        <v>21.9</v>
      </c>
      <c r="M7485" t="str">
        <f t="shared" si="350"/>
        <v/>
      </c>
      <c r="N7485" s="12" t="str">
        <f t="shared" si="351"/>
        <v/>
      </c>
      <c r="O7485" t="str">
        <f t="shared" si="352"/>
        <v/>
      </c>
    </row>
    <row r="7486" spans="1:15" x14ac:dyDescent="0.25">
      <c r="A7486">
        <v>1969</v>
      </c>
      <c r="B7486">
        <v>3</v>
      </c>
      <c r="C7486" s="2">
        <v>0.18333333333333335</v>
      </c>
      <c r="D7486">
        <v>4</v>
      </c>
      <c r="E7486">
        <v>9</v>
      </c>
      <c r="F7486" t="s">
        <v>846</v>
      </c>
      <c r="G7486" t="s">
        <v>6619</v>
      </c>
      <c r="H7486">
        <v>13</v>
      </c>
      <c r="I7486">
        <v>0</v>
      </c>
      <c r="J7486">
        <v>1.93</v>
      </c>
      <c r="K7486">
        <v>3</v>
      </c>
      <c r="L7486">
        <v>17.399999999999999</v>
      </c>
      <c r="M7486">
        <f t="shared" si="350"/>
        <v>3</v>
      </c>
      <c r="N7486" s="12">
        <f t="shared" si="351"/>
        <v>2.8194444444444446E-2</v>
      </c>
      <c r="O7486">
        <f t="shared" si="352"/>
        <v>13</v>
      </c>
    </row>
    <row r="7487" spans="1:15" x14ac:dyDescent="0.25">
      <c r="A7487">
        <v>1969</v>
      </c>
      <c r="B7487">
        <v>3</v>
      </c>
      <c r="C7487" s="2">
        <v>0.16527777777777777</v>
      </c>
      <c r="G7487" t="s">
        <v>6618</v>
      </c>
      <c r="H7487">
        <v>13</v>
      </c>
      <c r="I7487">
        <v>0</v>
      </c>
      <c r="J7487">
        <v>0</v>
      </c>
      <c r="K7487">
        <v>0.28000000000000003</v>
      </c>
      <c r="L7487">
        <v>17.7</v>
      </c>
      <c r="M7487" t="str">
        <f t="shared" si="350"/>
        <v/>
      </c>
      <c r="N7487" s="12" t="str">
        <f t="shared" si="351"/>
        <v/>
      </c>
      <c r="O7487" t="str">
        <f t="shared" si="352"/>
        <v/>
      </c>
    </row>
    <row r="7488" spans="1:15" x14ac:dyDescent="0.25">
      <c r="A7488">
        <v>1969</v>
      </c>
      <c r="B7488">
        <v>3</v>
      </c>
      <c r="C7488" s="2">
        <v>0.16041666666666668</v>
      </c>
      <c r="D7488">
        <v>1</v>
      </c>
      <c r="E7488">
        <v>10</v>
      </c>
      <c r="F7488" t="s">
        <v>781</v>
      </c>
      <c r="G7488" t="s">
        <v>6617</v>
      </c>
      <c r="H7488">
        <v>13</v>
      </c>
      <c r="I7488">
        <v>0</v>
      </c>
      <c r="J7488">
        <v>0.28000000000000003</v>
      </c>
      <c r="K7488">
        <v>0.41</v>
      </c>
      <c r="L7488">
        <v>17.899999999999999</v>
      </c>
      <c r="M7488" t="str">
        <f t="shared" si="350"/>
        <v/>
      </c>
      <c r="N7488" s="12" t="str">
        <f t="shared" si="351"/>
        <v/>
      </c>
      <c r="O7488" t="str">
        <f t="shared" si="352"/>
        <v/>
      </c>
    </row>
    <row r="7489" spans="1:15" x14ac:dyDescent="0.25">
      <c r="A7489">
        <v>1969</v>
      </c>
      <c r="B7489">
        <v>3</v>
      </c>
      <c r="C7489" s="2">
        <v>0.14583333333333334</v>
      </c>
      <c r="D7489">
        <v>2</v>
      </c>
      <c r="E7489">
        <v>5</v>
      </c>
      <c r="F7489" t="s">
        <v>771</v>
      </c>
      <c r="G7489" t="s">
        <v>6616</v>
      </c>
      <c r="H7489">
        <v>13</v>
      </c>
      <c r="I7489">
        <v>0</v>
      </c>
      <c r="J7489">
        <v>0.41</v>
      </c>
      <c r="K7489">
        <v>-0.3</v>
      </c>
      <c r="L7489">
        <v>15</v>
      </c>
      <c r="M7489" t="str">
        <f t="shared" si="350"/>
        <v/>
      </c>
      <c r="N7489" s="12" t="str">
        <f t="shared" si="351"/>
        <v/>
      </c>
      <c r="O7489" t="str">
        <f t="shared" si="352"/>
        <v/>
      </c>
    </row>
    <row r="7490" spans="1:15" x14ac:dyDescent="0.25">
      <c r="A7490">
        <v>1969</v>
      </c>
      <c r="B7490">
        <v>3</v>
      </c>
      <c r="C7490" s="2">
        <v>0.13125000000000001</v>
      </c>
      <c r="D7490">
        <v>3</v>
      </c>
      <c r="E7490">
        <v>5</v>
      </c>
      <c r="F7490" t="s">
        <v>771</v>
      </c>
      <c r="G7490" t="s">
        <v>6573</v>
      </c>
      <c r="H7490">
        <v>13</v>
      </c>
      <c r="I7490">
        <v>0</v>
      </c>
      <c r="J7490">
        <v>-0.3</v>
      </c>
      <c r="K7490">
        <v>-1.7</v>
      </c>
      <c r="L7490">
        <v>10.6</v>
      </c>
      <c r="M7490" t="str">
        <f t="shared" si="350"/>
        <v/>
      </c>
      <c r="N7490" s="12" t="str">
        <f t="shared" si="351"/>
        <v/>
      </c>
      <c r="O7490" t="str">
        <f t="shared" si="352"/>
        <v/>
      </c>
    </row>
    <row r="7491" spans="1:15" x14ac:dyDescent="0.25">
      <c r="A7491">
        <v>1969</v>
      </c>
      <c r="B7491">
        <v>3</v>
      </c>
      <c r="C7491" s="2">
        <v>0.11666666666666665</v>
      </c>
      <c r="D7491">
        <v>4</v>
      </c>
      <c r="E7491">
        <v>5</v>
      </c>
      <c r="F7491" t="s">
        <v>771</v>
      </c>
      <c r="G7491" t="s">
        <v>6329</v>
      </c>
      <c r="H7491">
        <v>13</v>
      </c>
      <c r="I7491">
        <v>0</v>
      </c>
      <c r="J7491">
        <v>-1.7</v>
      </c>
      <c r="K7491">
        <v>-1.4</v>
      </c>
      <c r="L7491">
        <v>10.9</v>
      </c>
      <c r="M7491" t="str">
        <f t="shared" si="350"/>
        <v/>
      </c>
      <c r="N7491" s="12" t="str">
        <f t="shared" si="351"/>
        <v/>
      </c>
      <c r="O7491" t="str">
        <f t="shared" si="352"/>
        <v/>
      </c>
    </row>
    <row r="7492" spans="1:15" x14ac:dyDescent="0.25">
      <c r="A7492">
        <v>1969</v>
      </c>
      <c r="B7492">
        <v>3</v>
      </c>
      <c r="C7492" s="2">
        <v>9.9999999999999992E-2</v>
      </c>
      <c r="D7492">
        <v>1</v>
      </c>
      <c r="E7492">
        <v>10</v>
      </c>
      <c r="F7492" t="s">
        <v>6591</v>
      </c>
      <c r="G7492" t="s">
        <v>6561</v>
      </c>
      <c r="H7492">
        <v>13</v>
      </c>
      <c r="I7492">
        <v>0</v>
      </c>
      <c r="J7492">
        <v>1.4</v>
      </c>
      <c r="K7492">
        <v>1.26</v>
      </c>
      <c r="L7492">
        <v>10.7</v>
      </c>
      <c r="M7492" t="str">
        <f t="shared" ref="M7492:M7555" si="353">IF(AND(H7492=H7491,I7492=I7491),"",$B7492)</f>
        <v/>
      </c>
      <c r="N7492" s="12" t="str">
        <f t="shared" ref="N7492:N7555" si="354">IF(NOT(ISNUMBER(M7492)),"",
IF(AND($C7492=0.625,$B7492=1),TIME(0,0,0),
(($C$3-C7492)+0.625*(B7492-1))/60))</f>
        <v/>
      </c>
      <c r="O7492" t="str">
        <f t="shared" ref="O7492:O7555" si="355">IF(N7492&lt;&gt;"",ABS(H7492-I7492),"")</f>
        <v/>
      </c>
    </row>
    <row r="7493" spans="1:15" x14ac:dyDescent="0.25">
      <c r="A7493">
        <v>1969</v>
      </c>
      <c r="B7493">
        <v>3</v>
      </c>
      <c r="C7493" s="2">
        <v>8.0555555555555561E-2</v>
      </c>
      <c r="D7493">
        <v>2</v>
      </c>
      <c r="E7493">
        <v>7</v>
      </c>
      <c r="F7493" t="s">
        <v>6614</v>
      </c>
      <c r="G7493" t="s">
        <v>6615</v>
      </c>
      <c r="H7493">
        <v>13</v>
      </c>
      <c r="I7493">
        <v>0</v>
      </c>
      <c r="J7493">
        <v>1.26</v>
      </c>
      <c r="K7493">
        <v>0.56000000000000005</v>
      </c>
      <c r="L7493">
        <v>11.8</v>
      </c>
      <c r="M7493" t="str">
        <f t="shared" si="353"/>
        <v/>
      </c>
      <c r="N7493" s="12" t="str">
        <f t="shared" si="354"/>
        <v/>
      </c>
      <c r="O7493" t="str">
        <f t="shared" si="355"/>
        <v/>
      </c>
    </row>
    <row r="7494" spans="1:15" x14ac:dyDescent="0.25">
      <c r="A7494">
        <v>1969</v>
      </c>
      <c r="B7494">
        <v>3</v>
      </c>
      <c r="C7494" s="2">
        <v>6.1111111111111116E-2</v>
      </c>
      <c r="D7494">
        <v>3</v>
      </c>
      <c r="E7494">
        <v>7</v>
      </c>
      <c r="F7494" t="s">
        <v>6614</v>
      </c>
      <c r="G7494" t="s">
        <v>6613</v>
      </c>
      <c r="H7494">
        <v>13</v>
      </c>
      <c r="I7494">
        <v>0</v>
      </c>
      <c r="J7494">
        <v>0.56000000000000005</v>
      </c>
      <c r="K7494">
        <v>2.3199999999999998</v>
      </c>
      <c r="L7494">
        <v>7.1</v>
      </c>
      <c r="M7494" t="str">
        <f t="shared" si="353"/>
        <v/>
      </c>
      <c r="N7494" s="12" t="str">
        <f t="shared" si="354"/>
        <v/>
      </c>
      <c r="O7494" t="str">
        <f t="shared" si="355"/>
        <v/>
      </c>
    </row>
    <row r="7495" spans="1:15" x14ac:dyDescent="0.25">
      <c r="A7495">
        <v>1969</v>
      </c>
      <c r="B7495">
        <v>3</v>
      </c>
      <c r="C7495" s="2">
        <v>4.1666666666666664E-2</v>
      </c>
      <c r="D7495">
        <v>1</v>
      </c>
      <c r="E7495">
        <v>10</v>
      </c>
      <c r="F7495" t="s">
        <v>835</v>
      </c>
      <c r="G7495" t="s">
        <v>6612</v>
      </c>
      <c r="H7495">
        <v>13</v>
      </c>
      <c r="I7495">
        <v>0</v>
      </c>
      <c r="J7495">
        <v>2.3199999999999998</v>
      </c>
      <c r="K7495">
        <v>4.91</v>
      </c>
      <c r="L7495">
        <v>3</v>
      </c>
      <c r="M7495" t="str">
        <f t="shared" si="353"/>
        <v/>
      </c>
      <c r="N7495" s="12" t="str">
        <f t="shared" si="354"/>
        <v/>
      </c>
      <c r="O7495" t="str">
        <f t="shared" si="355"/>
        <v/>
      </c>
    </row>
    <row r="7496" spans="1:15" x14ac:dyDescent="0.25">
      <c r="A7496">
        <v>1969</v>
      </c>
      <c r="B7496">
        <v>3</v>
      </c>
      <c r="C7496" s="2">
        <v>2.2222222222222223E-2</v>
      </c>
      <c r="D7496">
        <v>1</v>
      </c>
      <c r="E7496">
        <v>10</v>
      </c>
      <c r="F7496" t="s">
        <v>864</v>
      </c>
      <c r="G7496" t="s">
        <v>6569</v>
      </c>
      <c r="H7496">
        <v>13</v>
      </c>
      <c r="I7496">
        <v>0</v>
      </c>
      <c r="J7496">
        <v>4.91</v>
      </c>
      <c r="K7496">
        <v>5.53</v>
      </c>
      <c r="L7496">
        <v>2.2000000000000002</v>
      </c>
      <c r="M7496" t="str">
        <f t="shared" si="353"/>
        <v/>
      </c>
      <c r="N7496" s="12" t="str">
        <f t="shared" si="354"/>
        <v/>
      </c>
      <c r="O7496" t="str">
        <f t="shared" si="355"/>
        <v/>
      </c>
    </row>
    <row r="7497" spans="1:15" x14ac:dyDescent="0.25">
      <c r="A7497">
        <v>1969</v>
      </c>
      <c r="B7497">
        <v>4</v>
      </c>
      <c r="C7497" s="2">
        <v>0.625</v>
      </c>
      <c r="D7497">
        <v>2</v>
      </c>
      <c r="E7497">
        <v>3</v>
      </c>
      <c r="F7497" t="s">
        <v>875</v>
      </c>
      <c r="G7497" t="s">
        <v>6611</v>
      </c>
      <c r="H7497">
        <v>13</v>
      </c>
      <c r="I7497">
        <v>0</v>
      </c>
      <c r="J7497">
        <v>5.53</v>
      </c>
      <c r="K7497">
        <v>4.72</v>
      </c>
      <c r="L7497">
        <v>2.5</v>
      </c>
      <c r="M7497" t="str">
        <f t="shared" si="353"/>
        <v/>
      </c>
      <c r="N7497" s="12" t="str">
        <f t="shared" si="354"/>
        <v/>
      </c>
      <c r="O7497" t="str">
        <f t="shared" si="355"/>
        <v/>
      </c>
    </row>
    <row r="7498" spans="1:15" x14ac:dyDescent="0.25">
      <c r="A7498">
        <v>1969</v>
      </c>
      <c r="B7498">
        <v>4</v>
      </c>
      <c r="C7498" s="2">
        <v>0.60347222222222219</v>
      </c>
      <c r="D7498">
        <v>3</v>
      </c>
      <c r="E7498">
        <v>3</v>
      </c>
      <c r="F7498" t="s">
        <v>875</v>
      </c>
      <c r="G7498" t="s">
        <v>6610</v>
      </c>
      <c r="H7498">
        <v>13</v>
      </c>
      <c r="I7498">
        <v>0</v>
      </c>
      <c r="J7498">
        <v>4.72</v>
      </c>
      <c r="K7498">
        <v>3.25</v>
      </c>
      <c r="L7498">
        <v>3.6</v>
      </c>
      <c r="M7498" t="str">
        <f t="shared" si="353"/>
        <v/>
      </c>
      <c r="N7498" s="12" t="str">
        <f t="shared" si="354"/>
        <v/>
      </c>
      <c r="O7498" t="str">
        <f t="shared" si="355"/>
        <v/>
      </c>
    </row>
    <row r="7499" spans="1:15" x14ac:dyDescent="0.25">
      <c r="A7499">
        <v>1969</v>
      </c>
      <c r="B7499">
        <v>4</v>
      </c>
      <c r="C7499" s="2">
        <v>0.58194444444444449</v>
      </c>
      <c r="D7499">
        <v>4</v>
      </c>
      <c r="E7499">
        <v>2</v>
      </c>
      <c r="F7499" t="s">
        <v>775</v>
      </c>
      <c r="G7499" t="s">
        <v>6609</v>
      </c>
      <c r="H7499">
        <v>16</v>
      </c>
      <c r="I7499">
        <v>0</v>
      </c>
      <c r="J7499">
        <v>3.25</v>
      </c>
      <c r="K7499">
        <v>3</v>
      </c>
      <c r="L7499">
        <v>3.5</v>
      </c>
      <c r="M7499">
        <f t="shared" si="353"/>
        <v>4</v>
      </c>
      <c r="N7499" s="12">
        <f t="shared" si="354"/>
        <v>3.1967592592592596E-2</v>
      </c>
      <c r="O7499">
        <f t="shared" si="355"/>
        <v>16</v>
      </c>
    </row>
    <row r="7500" spans="1:15" x14ac:dyDescent="0.25">
      <c r="A7500">
        <v>1969</v>
      </c>
      <c r="B7500">
        <v>4</v>
      </c>
      <c r="C7500" s="2">
        <v>0.55972222222222223</v>
      </c>
      <c r="G7500" t="s">
        <v>6608</v>
      </c>
      <c r="H7500">
        <v>16</v>
      </c>
      <c r="I7500">
        <v>0</v>
      </c>
      <c r="J7500">
        <v>0</v>
      </c>
      <c r="K7500">
        <v>0.74</v>
      </c>
      <c r="L7500">
        <v>3.9</v>
      </c>
      <c r="M7500" t="str">
        <f t="shared" si="353"/>
        <v/>
      </c>
      <c r="N7500" s="12" t="str">
        <f t="shared" si="354"/>
        <v/>
      </c>
      <c r="O7500" t="str">
        <f t="shared" si="355"/>
        <v/>
      </c>
    </row>
    <row r="7501" spans="1:15" x14ac:dyDescent="0.25">
      <c r="A7501">
        <v>1969</v>
      </c>
      <c r="B7501">
        <v>4</v>
      </c>
      <c r="C7501" s="2">
        <v>0.54861111111111105</v>
      </c>
      <c r="D7501">
        <v>1</v>
      </c>
      <c r="E7501">
        <v>10</v>
      </c>
      <c r="F7501" t="s">
        <v>858</v>
      </c>
      <c r="G7501" t="s">
        <v>6416</v>
      </c>
      <c r="H7501">
        <v>16</v>
      </c>
      <c r="I7501">
        <v>0</v>
      </c>
      <c r="J7501">
        <v>0.74</v>
      </c>
      <c r="K7501">
        <v>0.87</v>
      </c>
      <c r="L7501">
        <v>3.8</v>
      </c>
      <c r="M7501" t="str">
        <f t="shared" si="353"/>
        <v/>
      </c>
      <c r="N7501" s="12" t="str">
        <f t="shared" si="354"/>
        <v/>
      </c>
      <c r="O7501" t="str">
        <f t="shared" si="355"/>
        <v/>
      </c>
    </row>
    <row r="7502" spans="1:15" x14ac:dyDescent="0.25">
      <c r="A7502">
        <v>1969</v>
      </c>
      <c r="B7502">
        <v>4</v>
      </c>
      <c r="C7502" s="2">
        <v>0.53680555555555554</v>
      </c>
      <c r="D7502">
        <v>2</v>
      </c>
      <c r="E7502">
        <v>5</v>
      </c>
      <c r="F7502" t="s">
        <v>848</v>
      </c>
      <c r="G7502" t="s">
        <v>6607</v>
      </c>
      <c r="H7502">
        <v>16</v>
      </c>
      <c r="I7502">
        <v>0</v>
      </c>
      <c r="J7502">
        <v>0.87</v>
      </c>
      <c r="K7502">
        <v>1.53</v>
      </c>
      <c r="L7502">
        <v>4.5</v>
      </c>
      <c r="M7502" t="str">
        <f t="shared" si="353"/>
        <v/>
      </c>
      <c r="N7502" s="12" t="str">
        <f t="shared" si="354"/>
        <v/>
      </c>
      <c r="O7502" t="str">
        <f t="shared" si="355"/>
        <v/>
      </c>
    </row>
    <row r="7503" spans="1:15" x14ac:dyDescent="0.25">
      <c r="A7503">
        <v>1969</v>
      </c>
      <c r="B7503">
        <v>4</v>
      </c>
      <c r="C7503" s="2">
        <v>0.52500000000000002</v>
      </c>
      <c r="D7503">
        <v>1</v>
      </c>
      <c r="E7503">
        <v>10</v>
      </c>
      <c r="F7503" t="s">
        <v>899</v>
      </c>
      <c r="G7503" t="s">
        <v>6575</v>
      </c>
      <c r="H7503">
        <v>16</v>
      </c>
      <c r="I7503">
        <v>0</v>
      </c>
      <c r="J7503">
        <v>1.53</v>
      </c>
      <c r="K7503">
        <v>1.66</v>
      </c>
      <c r="L7503">
        <v>4.4000000000000004</v>
      </c>
      <c r="M7503" t="str">
        <f t="shared" si="353"/>
        <v/>
      </c>
      <c r="N7503" s="12" t="str">
        <f t="shared" si="354"/>
        <v/>
      </c>
      <c r="O7503" t="str">
        <f t="shared" si="355"/>
        <v/>
      </c>
    </row>
    <row r="7504" spans="1:15" x14ac:dyDescent="0.25">
      <c r="A7504">
        <v>1969</v>
      </c>
      <c r="B7504">
        <v>4</v>
      </c>
      <c r="C7504" s="2">
        <v>0.5131944444444444</v>
      </c>
      <c r="D7504">
        <v>2</v>
      </c>
      <c r="E7504">
        <v>5</v>
      </c>
      <c r="F7504" t="s">
        <v>800</v>
      </c>
      <c r="G7504" t="s">
        <v>6606</v>
      </c>
      <c r="H7504">
        <v>16</v>
      </c>
      <c r="I7504">
        <v>0</v>
      </c>
      <c r="J7504">
        <v>1.66</v>
      </c>
      <c r="K7504">
        <v>3.12</v>
      </c>
      <c r="L7504">
        <v>6.7</v>
      </c>
      <c r="M7504" t="str">
        <f t="shared" si="353"/>
        <v/>
      </c>
      <c r="N7504" s="12" t="str">
        <f t="shared" si="354"/>
        <v/>
      </c>
      <c r="O7504" t="str">
        <f t="shared" si="355"/>
        <v/>
      </c>
    </row>
    <row r="7505" spans="1:15" x14ac:dyDescent="0.25">
      <c r="A7505">
        <v>1969</v>
      </c>
      <c r="B7505">
        <v>4</v>
      </c>
      <c r="C7505" s="2">
        <v>0.50138888888888888</v>
      </c>
      <c r="D7505">
        <v>1</v>
      </c>
      <c r="E7505">
        <v>10</v>
      </c>
      <c r="F7505" t="s">
        <v>6591</v>
      </c>
      <c r="G7505" t="s">
        <v>6605</v>
      </c>
      <c r="H7505">
        <v>16</v>
      </c>
      <c r="I7505">
        <v>0</v>
      </c>
      <c r="J7505">
        <v>3.12</v>
      </c>
      <c r="K7505">
        <v>3.91</v>
      </c>
      <c r="L7505">
        <v>8</v>
      </c>
      <c r="M7505" t="str">
        <f t="shared" si="353"/>
        <v/>
      </c>
      <c r="N7505" s="12" t="str">
        <f t="shared" si="354"/>
        <v/>
      </c>
      <c r="O7505" t="str">
        <f t="shared" si="355"/>
        <v/>
      </c>
    </row>
    <row r="7506" spans="1:15" x14ac:dyDescent="0.25">
      <c r="A7506">
        <v>1969</v>
      </c>
      <c r="B7506">
        <v>4</v>
      </c>
      <c r="C7506" s="2">
        <v>0.48958333333333331</v>
      </c>
      <c r="D7506">
        <v>1</v>
      </c>
      <c r="E7506">
        <v>10</v>
      </c>
      <c r="F7506" t="s">
        <v>6604</v>
      </c>
      <c r="G7506" t="s">
        <v>6558</v>
      </c>
      <c r="H7506">
        <v>16</v>
      </c>
      <c r="I7506">
        <v>0</v>
      </c>
      <c r="J7506">
        <v>3.91</v>
      </c>
      <c r="K7506">
        <v>3.36</v>
      </c>
      <c r="L7506">
        <v>6.4</v>
      </c>
      <c r="M7506" t="str">
        <f t="shared" si="353"/>
        <v/>
      </c>
      <c r="N7506" s="12" t="str">
        <f t="shared" si="354"/>
        <v/>
      </c>
      <c r="O7506" t="str">
        <f t="shared" si="355"/>
        <v/>
      </c>
    </row>
    <row r="7507" spans="1:15" x14ac:dyDescent="0.25">
      <c r="A7507">
        <v>1969</v>
      </c>
      <c r="B7507">
        <v>4</v>
      </c>
      <c r="C7507" s="2">
        <v>0.4777777777777778</v>
      </c>
      <c r="D7507">
        <v>2</v>
      </c>
      <c r="E7507">
        <v>10</v>
      </c>
      <c r="F7507" t="s">
        <v>6604</v>
      </c>
      <c r="G7507" t="s">
        <v>6603</v>
      </c>
      <c r="H7507">
        <v>16</v>
      </c>
      <c r="I7507">
        <v>0</v>
      </c>
      <c r="J7507">
        <v>3.36</v>
      </c>
      <c r="K7507">
        <v>-0.28000000000000003</v>
      </c>
      <c r="L7507">
        <v>1.5</v>
      </c>
      <c r="M7507" t="str">
        <f t="shared" si="353"/>
        <v/>
      </c>
      <c r="N7507" s="12" t="str">
        <f t="shared" si="354"/>
        <v/>
      </c>
      <c r="O7507" t="str">
        <f t="shared" si="355"/>
        <v/>
      </c>
    </row>
    <row r="7508" spans="1:15" x14ac:dyDescent="0.25">
      <c r="A7508">
        <v>1969</v>
      </c>
      <c r="B7508">
        <v>4</v>
      </c>
      <c r="C7508" s="2">
        <v>0.46249999999999997</v>
      </c>
      <c r="D7508">
        <v>1</v>
      </c>
      <c r="E7508">
        <v>10</v>
      </c>
      <c r="F7508" t="s">
        <v>6572</v>
      </c>
      <c r="G7508" t="s">
        <v>6598</v>
      </c>
      <c r="H7508">
        <v>16</v>
      </c>
      <c r="I7508">
        <v>0</v>
      </c>
      <c r="J7508">
        <v>0.28000000000000003</v>
      </c>
      <c r="K7508">
        <v>0</v>
      </c>
      <c r="L7508">
        <v>1.5</v>
      </c>
      <c r="M7508" t="str">
        <f t="shared" si="353"/>
        <v/>
      </c>
      <c r="N7508" s="12" t="str">
        <f t="shared" si="354"/>
        <v/>
      </c>
      <c r="O7508" t="str">
        <f t="shared" si="355"/>
        <v/>
      </c>
    </row>
    <row r="7509" spans="1:15" x14ac:dyDescent="0.25">
      <c r="A7509">
        <v>1969</v>
      </c>
      <c r="B7509">
        <v>4</v>
      </c>
      <c r="C7509" s="2">
        <v>0.43888888888888888</v>
      </c>
      <c r="D7509">
        <v>2</v>
      </c>
      <c r="E7509">
        <v>8</v>
      </c>
      <c r="F7509" t="s">
        <v>6602</v>
      </c>
      <c r="G7509" t="s">
        <v>6567</v>
      </c>
      <c r="H7509">
        <v>16</v>
      </c>
      <c r="I7509">
        <v>0</v>
      </c>
      <c r="J7509">
        <v>0</v>
      </c>
      <c r="K7509">
        <v>-0.43</v>
      </c>
      <c r="L7509">
        <v>1.4</v>
      </c>
      <c r="M7509" t="str">
        <f t="shared" si="353"/>
        <v/>
      </c>
      <c r="N7509" s="12" t="str">
        <f t="shared" si="354"/>
        <v/>
      </c>
      <c r="O7509" t="str">
        <f t="shared" si="355"/>
        <v/>
      </c>
    </row>
    <row r="7510" spans="1:15" x14ac:dyDescent="0.25">
      <c r="A7510">
        <v>1969</v>
      </c>
      <c r="B7510">
        <v>4</v>
      </c>
      <c r="C7510" s="2">
        <v>0.4152777777777778</v>
      </c>
      <c r="D7510">
        <v>3</v>
      </c>
      <c r="E7510">
        <v>6</v>
      </c>
      <c r="F7510" t="s">
        <v>6562</v>
      </c>
      <c r="G7510" t="s">
        <v>6601</v>
      </c>
      <c r="H7510">
        <v>16</v>
      </c>
      <c r="I7510">
        <v>0</v>
      </c>
      <c r="J7510">
        <v>-0.43</v>
      </c>
      <c r="K7510">
        <v>1</v>
      </c>
      <c r="L7510">
        <v>0.5</v>
      </c>
      <c r="M7510" t="str">
        <f t="shared" si="353"/>
        <v/>
      </c>
      <c r="N7510" s="12" t="str">
        <f t="shared" si="354"/>
        <v/>
      </c>
      <c r="O7510" t="str">
        <f t="shared" si="355"/>
        <v/>
      </c>
    </row>
    <row r="7511" spans="1:15" x14ac:dyDescent="0.25">
      <c r="A7511">
        <v>1969</v>
      </c>
      <c r="B7511">
        <v>4</v>
      </c>
      <c r="C7511" s="2">
        <v>0.39166666666666666</v>
      </c>
      <c r="D7511">
        <v>1</v>
      </c>
      <c r="E7511">
        <v>10</v>
      </c>
      <c r="F7511" t="s">
        <v>6568</v>
      </c>
      <c r="G7511" t="s">
        <v>6600</v>
      </c>
      <c r="H7511">
        <v>16</v>
      </c>
      <c r="I7511">
        <v>0</v>
      </c>
      <c r="J7511">
        <v>1</v>
      </c>
      <c r="K7511">
        <v>2.65</v>
      </c>
      <c r="L7511">
        <v>0.2</v>
      </c>
      <c r="M7511" t="str">
        <f t="shared" si="353"/>
        <v/>
      </c>
      <c r="N7511" s="12" t="str">
        <f t="shared" si="354"/>
        <v/>
      </c>
      <c r="O7511" t="str">
        <f t="shared" si="355"/>
        <v/>
      </c>
    </row>
    <row r="7512" spans="1:15" x14ac:dyDescent="0.25">
      <c r="A7512">
        <v>1969</v>
      </c>
      <c r="B7512">
        <v>4</v>
      </c>
      <c r="C7512" s="2">
        <v>0.36805555555555558</v>
      </c>
      <c r="D7512">
        <v>1</v>
      </c>
      <c r="E7512">
        <v>10</v>
      </c>
      <c r="F7512" t="s">
        <v>800</v>
      </c>
      <c r="G7512" t="s">
        <v>6599</v>
      </c>
      <c r="H7512">
        <v>16</v>
      </c>
      <c r="I7512">
        <v>0</v>
      </c>
      <c r="J7512">
        <v>2.65</v>
      </c>
      <c r="K7512">
        <v>3.06</v>
      </c>
      <c r="L7512">
        <v>0.1</v>
      </c>
      <c r="M7512" t="str">
        <f t="shared" si="353"/>
        <v/>
      </c>
      <c r="N7512" s="12" t="str">
        <f t="shared" si="354"/>
        <v/>
      </c>
      <c r="O7512" t="str">
        <f t="shared" si="355"/>
        <v/>
      </c>
    </row>
    <row r="7513" spans="1:15" x14ac:dyDescent="0.25">
      <c r="A7513">
        <v>1969</v>
      </c>
      <c r="B7513">
        <v>4</v>
      </c>
      <c r="C7513" s="2">
        <v>0.3444444444444445</v>
      </c>
      <c r="D7513">
        <v>2</v>
      </c>
      <c r="E7513">
        <v>3</v>
      </c>
      <c r="F7513" t="s">
        <v>850</v>
      </c>
      <c r="G7513" t="s">
        <v>6598</v>
      </c>
      <c r="H7513">
        <v>16</v>
      </c>
      <c r="I7513">
        <v>0</v>
      </c>
      <c r="J7513">
        <v>3.06</v>
      </c>
      <c r="K7513">
        <v>2.61</v>
      </c>
      <c r="L7513">
        <v>0.1</v>
      </c>
      <c r="M7513" t="str">
        <f t="shared" si="353"/>
        <v/>
      </c>
      <c r="N7513" s="12" t="str">
        <f t="shared" si="354"/>
        <v/>
      </c>
      <c r="O7513" t="str">
        <f t="shared" si="355"/>
        <v/>
      </c>
    </row>
    <row r="7514" spans="1:15" x14ac:dyDescent="0.25">
      <c r="A7514">
        <v>1969</v>
      </c>
      <c r="B7514">
        <v>4</v>
      </c>
      <c r="C7514" s="2">
        <v>0.32083333333333336</v>
      </c>
      <c r="D7514">
        <v>3</v>
      </c>
      <c r="E7514">
        <v>1</v>
      </c>
      <c r="F7514" t="s">
        <v>1453</v>
      </c>
      <c r="G7514" t="s">
        <v>6597</v>
      </c>
      <c r="H7514">
        <v>16</v>
      </c>
      <c r="I7514">
        <v>0</v>
      </c>
      <c r="J7514">
        <v>2.61</v>
      </c>
      <c r="K7514">
        <v>1</v>
      </c>
      <c r="L7514">
        <v>0.1</v>
      </c>
      <c r="M7514" t="str">
        <f t="shared" si="353"/>
        <v/>
      </c>
      <c r="N7514" s="12" t="str">
        <f t="shared" si="354"/>
        <v/>
      </c>
      <c r="O7514" t="str">
        <f t="shared" si="355"/>
        <v/>
      </c>
    </row>
    <row r="7515" spans="1:15" x14ac:dyDescent="0.25">
      <c r="A7515">
        <v>1969</v>
      </c>
      <c r="B7515">
        <v>4</v>
      </c>
      <c r="C7515" s="2">
        <v>0.29722222222222222</v>
      </c>
      <c r="D7515">
        <v>4</v>
      </c>
      <c r="E7515">
        <v>1</v>
      </c>
      <c r="F7515" t="s">
        <v>1453</v>
      </c>
      <c r="G7515" t="s">
        <v>6596</v>
      </c>
      <c r="H7515">
        <v>16</v>
      </c>
      <c r="I7515">
        <v>0</v>
      </c>
      <c r="J7515">
        <v>1</v>
      </c>
      <c r="K7515">
        <v>-0.28000000000000003</v>
      </c>
      <c r="L7515">
        <v>0.2</v>
      </c>
      <c r="M7515" t="str">
        <f t="shared" si="353"/>
        <v/>
      </c>
      <c r="N7515" s="12" t="str">
        <f t="shared" si="354"/>
        <v/>
      </c>
      <c r="O7515" t="str">
        <f t="shared" si="355"/>
        <v/>
      </c>
    </row>
    <row r="7516" spans="1:15" x14ac:dyDescent="0.25">
      <c r="A7516">
        <v>1969</v>
      </c>
      <c r="B7516">
        <v>4</v>
      </c>
      <c r="C7516" s="2">
        <v>0.27361111111111108</v>
      </c>
      <c r="D7516">
        <v>1</v>
      </c>
      <c r="E7516">
        <v>10</v>
      </c>
      <c r="F7516" t="s">
        <v>781</v>
      </c>
      <c r="G7516" t="s">
        <v>6595</v>
      </c>
      <c r="H7516">
        <v>16</v>
      </c>
      <c r="I7516">
        <v>0</v>
      </c>
      <c r="J7516">
        <v>0.28000000000000003</v>
      </c>
      <c r="K7516">
        <v>-0.27</v>
      </c>
      <c r="L7516">
        <v>0.1</v>
      </c>
      <c r="M7516" t="str">
        <f t="shared" si="353"/>
        <v/>
      </c>
      <c r="N7516" s="12" t="str">
        <f t="shared" si="354"/>
        <v/>
      </c>
      <c r="O7516" t="str">
        <f t="shared" si="355"/>
        <v/>
      </c>
    </row>
    <row r="7517" spans="1:15" x14ac:dyDescent="0.25">
      <c r="A7517">
        <v>1969</v>
      </c>
      <c r="B7517">
        <v>4</v>
      </c>
      <c r="C7517" s="2">
        <v>0.26458333333333334</v>
      </c>
      <c r="D7517">
        <v>2</v>
      </c>
      <c r="E7517">
        <v>10</v>
      </c>
      <c r="F7517" t="s">
        <v>781</v>
      </c>
      <c r="G7517" t="s">
        <v>6558</v>
      </c>
      <c r="H7517">
        <v>16</v>
      </c>
      <c r="I7517">
        <v>0</v>
      </c>
      <c r="J7517">
        <v>-0.27</v>
      </c>
      <c r="K7517">
        <v>-0.96</v>
      </c>
      <c r="L7517">
        <v>0</v>
      </c>
      <c r="M7517" t="str">
        <f t="shared" si="353"/>
        <v/>
      </c>
      <c r="N7517" s="12" t="str">
        <f t="shared" si="354"/>
        <v/>
      </c>
      <c r="O7517" t="str">
        <f t="shared" si="355"/>
        <v/>
      </c>
    </row>
    <row r="7518" spans="1:15" x14ac:dyDescent="0.25">
      <c r="A7518">
        <v>1969</v>
      </c>
      <c r="B7518">
        <v>4</v>
      </c>
      <c r="C7518" s="2">
        <v>0.25555555555555559</v>
      </c>
      <c r="D7518">
        <v>3</v>
      </c>
      <c r="E7518">
        <v>10</v>
      </c>
      <c r="F7518" t="s">
        <v>781</v>
      </c>
      <c r="G7518" t="s">
        <v>6595</v>
      </c>
      <c r="H7518">
        <v>16</v>
      </c>
      <c r="I7518">
        <v>0</v>
      </c>
      <c r="J7518">
        <v>-0.96</v>
      </c>
      <c r="K7518">
        <v>-2.0299999999999998</v>
      </c>
      <c r="L7518">
        <v>0</v>
      </c>
      <c r="M7518" t="str">
        <f t="shared" si="353"/>
        <v/>
      </c>
      <c r="N7518" s="12" t="str">
        <f t="shared" si="354"/>
        <v/>
      </c>
      <c r="O7518" t="str">
        <f t="shared" si="355"/>
        <v/>
      </c>
    </row>
    <row r="7519" spans="1:15" x14ac:dyDescent="0.25">
      <c r="A7519">
        <v>1969</v>
      </c>
      <c r="B7519">
        <v>4</v>
      </c>
      <c r="C7519" s="2">
        <v>0.24652777777777779</v>
      </c>
      <c r="D7519">
        <v>4</v>
      </c>
      <c r="E7519">
        <v>10</v>
      </c>
      <c r="F7519" t="s">
        <v>781</v>
      </c>
      <c r="G7519" t="s">
        <v>6594</v>
      </c>
      <c r="H7519">
        <v>16</v>
      </c>
      <c r="I7519">
        <v>0</v>
      </c>
      <c r="J7519">
        <v>-2.0299999999999998</v>
      </c>
      <c r="K7519">
        <v>1.4</v>
      </c>
      <c r="L7519">
        <v>0.1</v>
      </c>
      <c r="M7519" t="str">
        <f t="shared" si="353"/>
        <v/>
      </c>
      <c r="N7519" s="12" t="str">
        <f t="shared" si="354"/>
        <v/>
      </c>
      <c r="O7519" t="str">
        <f t="shared" si="355"/>
        <v/>
      </c>
    </row>
    <row r="7520" spans="1:15" x14ac:dyDescent="0.25">
      <c r="A7520">
        <v>1969</v>
      </c>
      <c r="B7520">
        <v>4</v>
      </c>
      <c r="C7520" s="2">
        <v>0.23750000000000002</v>
      </c>
      <c r="D7520">
        <v>1</v>
      </c>
      <c r="E7520">
        <v>10</v>
      </c>
      <c r="F7520" t="s">
        <v>850</v>
      </c>
      <c r="G7520" t="s">
        <v>6558</v>
      </c>
      <c r="H7520">
        <v>16</v>
      </c>
      <c r="I7520">
        <v>0</v>
      </c>
      <c r="J7520">
        <v>1.4</v>
      </c>
      <c r="K7520">
        <v>0.86</v>
      </c>
      <c r="L7520">
        <v>0.1</v>
      </c>
      <c r="M7520" t="str">
        <f t="shared" si="353"/>
        <v/>
      </c>
      <c r="N7520" s="12" t="str">
        <f t="shared" si="354"/>
        <v/>
      </c>
      <c r="O7520" t="str">
        <f t="shared" si="355"/>
        <v/>
      </c>
    </row>
    <row r="7521" spans="1:15" x14ac:dyDescent="0.25">
      <c r="A7521">
        <v>1969</v>
      </c>
      <c r="B7521">
        <v>4</v>
      </c>
      <c r="C7521" s="2">
        <v>0.22847222222222222</v>
      </c>
      <c r="D7521">
        <v>2</v>
      </c>
      <c r="E7521">
        <v>10</v>
      </c>
      <c r="F7521" t="s">
        <v>850</v>
      </c>
      <c r="G7521" t="s">
        <v>6593</v>
      </c>
      <c r="H7521">
        <v>16</v>
      </c>
      <c r="I7521">
        <v>0</v>
      </c>
      <c r="J7521">
        <v>0.86</v>
      </c>
      <c r="K7521">
        <v>0.17</v>
      </c>
      <c r="L7521">
        <v>0</v>
      </c>
      <c r="M7521" t="str">
        <f t="shared" si="353"/>
        <v/>
      </c>
      <c r="N7521" s="12" t="str">
        <f t="shared" si="354"/>
        <v/>
      </c>
      <c r="O7521" t="str">
        <f t="shared" si="355"/>
        <v/>
      </c>
    </row>
    <row r="7522" spans="1:15" x14ac:dyDescent="0.25">
      <c r="A7522">
        <v>1969</v>
      </c>
      <c r="B7522">
        <v>4</v>
      </c>
      <c r="C7522" s="2">
        <v>0.21944444444444444</v>
      </c>
      <c r="D7522">
        <v>3</v>
      </c>
      <c r="E7522">
        <v>10</v>
      </c>
      <c r="F7522" t="s">
        <v>850</v>
      </c>
      <c r="G7522" t="s">
        <v>6592</v>
      </c>
      <c r="H7522">
        <v>16</v>
      </c>
      <c r="I7522">
        <v>0</v>
      </c>
      <c r="J7522">
        <v>0.17</v>
      </c>
      <c r="K7522">
        <v>3.12</v>
      </c>
      <c r="L7522">
        <v>0.2</v>
      </c>
      <c r="M7522" t="str">
        <f t="shared" si="353"/>
        <v/>
      </c>
      <c r="N7522" s="12" t="str">
        <f t="shared" si="354"/>
        <v/>
      </c>
      <c r="O7522" t="str">
        <f t="shared" si="355"/>
        <v/>
      </c>
    </row>
    <row r="7523" spans="1:15" x14ac:dyDescent="0.25">
      <c r="A7523">
        <v>1969</v>
      </c>
      <c r="B7523">
        <v>4</v>
      </c>
      <c r="C7523" s="2">
        <v>0.21041666666666667</v>
      </c>
      <c r="D7523">
        <v>1</v>
      </c>
      <c r="E7523">
        <v>10</v>
      </c>
      <c r="F7523" t="s">
        <v>6591</v>
      </c>
      <c r="G7523" t="s">
        <v>6590</v>
      </c>
      <c r="H7523">
        <v>16</v>
      </c>
      <c r="I7523">
        <v>0</v>
      </c>
      <c r="J7523">
        <v>3.12</v>
      </c>
      <c r="K7523">
        <v>2.71</v>
      </c>
      <c r="L7523">
        <v>0.1</v>
      </c>
      <c r="M7523" t="str">
        <f t="shared" si="353"/>
        <v/>
      </c>
      <c r="N7523" s="12" t="str">
        <f t="shared" si="354"/>
        <v/>
      </c>
      <c r="O7523" t="str">
        <f t="shared" si="355"/>
        <v/>
      </c>
    </row>
    <row r="7524" spans="1:15" x14ac:dyDescent="0.25">
      <c r="A7524">
        <v>1969</v>
      </c>
      <c r="B7524">
        <v>4</v>
      </c>
      <c r="C7524" s="2">
        <v>0.20138888888888887</v>
      </c>
      <c r="D7524">
        <v>2</v>
      </c>
      <c r="E7524">
        <v>9</v>
      </c>
      <c r="F7524" t="s">
        <v>6589</v>
      </c>
      <c r="G7524" t="s">
        <v>6588</v>
      </c>
      <c r="H7524">
        <v>16</v>
      </c>
      <c r="I7524">
        <v>0</v>
      </c>
      <c r="J7524">
        <v>2.71</v>
      </c>
      <c r="K7524">
        <v>4.58</v>
      </c>
      <c r="L7524">
        <v>0.5</v>
      </c>
      <c r="M7524" t="str">
        <f t="shared" si="353"/>
        <v/>
      </c>
      <c r="N7524" s="12" t="str">
        <f t="shared" si="354"/>
        <v/>
      </c>
      <c r="O7524" t="str">
        <f t="shared" si="355"/>
        <v/>
      </c>
    </row>
    <row r="7525" spans="1:15" x14ac:dyDescent="0.25">
      <c r="A7525">
        <v>1969</v>
      </c>
      <c r="B7525">
        <v>4</v>
      </c>
      <c r="C7525" s="2">
        <v>0.19236111111111112</v>
      </c>
      <c r="D7525">
        <v>1</v>
      </c>
      <c r="E7525">
        <v>10</v>
      </c>
      <c r="F7525" t="s">
        <v>6586</v>
      </c>
      <c r="G7525" t="s">
        <v>6587</v>
      </c>
      <c r="H7525">
        <v>16</v>
      </c>
      <c r="I7525">
        <v>0</v>
      </c>
      <c r="J7525">
        <v>4.58</v>
      </c>
      <c r="K7525">
        <v>3.95</v>
      </c>
      <c r="L7525">
        <v>0.2</v>
      </c>
      <c r="M7525" t="str">
        <f t="shared" si="353"/>
        <v/>
      </c>
      <c r="N7525" s="12" t="str">
        <f t="shared" si="354"/>
        <v/>
      </c>
      <c r="O7525" t="str">
        <f t="shared" si="355"/>
        <v/>
      </c>
    </row>
    <row r="7526" spans="1:15" x14ac:dyDescent="0.25">
      <c r="A7526">
        <v>1969</v>
      </c>
      <c r="B7526">
        <v>4</v>
      </c>
      <c r="C7526" s="2">
        <v>0.18333333333333335</v>
      </c>
      <c r="D7526">
        <v>2</v>
      </c>
      <c r="E7526">
        <v>10</v>
      </c>
      <c r="F7526" t="s">
        <v>6586</v>
      </c>
      <c r="G7526" t="s">
        <v>6585</v>
      </c>
      <c r="H7526">
        <v>16</v>
      </c>
      <c r="I7526">
        <v>0</v>
      </c>
      <c r="J7526">
        <v>3.95</v>
      </c>
      <c r="K7526">
        <v>6.74</v>
      </c>
      <c r="L7526">
        <v>1.5</v>
      </c>
      <c r="M7526" t="str">
        <f t="shared" si="353"/>
        <v/>
      </c>
      <c r="N7526" s="12" t="str">
        <f t="shared" si="354"/>
        <v/>
      </c>
      <c r="O7526" t="str">
        <f t="shared" si="355"/>
        <v/>
      </c>
    </row>
    <row r="7527" spans="1:15" x14ac:dyDescent="0.25">
      <c r="A7527">
        <v>1969</v>
      </c>
      <c r="B7527">
        <v>4</v>
      </c>
      <c r="C7527" s="2">
        <v>0.17430555555555557</v>
      </c>
      <c r="D7527">
        <v>1</v>
      </c>
      <c r="E7527">
        <v>2</v>
      </c>
      <c r="F7527" t="s">
        <v>6584</v>
      </c>
      <c r="H7527">
        <v>16</v>
      </c>
      <c r="I7527">
        <v>0</v>
      </c>
      <c r="J7527">
        <v>6.74</v>
      </c>
      <c r="K7527">
        <v>6.97</v>
      </c>
      <c r="L7527">
        <v>1.5</v>
      </c>
      <c r="M7527" t="str">
        <f t="shared" si="353"/>
        <v/>
      </c>
      <c r="N7527" s="12" t="str">
        <f t="shared" si="354"/>
        <v/>
      </c>
      <c r="O7527" t="str">
        <f t="shared" si="355"/>
        <v/>
      </c>
    </row>
    <row r="7528" spans="1:15" x14ac:dyDescent="0.25">
      <c r="A7528">
        <v>1969</v>
      </c>
      <c r="B7528">
        <v>4</v>
      </c>
      <c r="C7528" s="2">
        <v>0.16527777777777777</v>
      </c>
      <c r="D7528">
        <v>1</v>
      </c>
      <c r="E7528">
        <v>1</v>
      </c>
      <c r="F7528" t="s">
        <v>6581</v>
      </c>
      <c r="G7528" t="s">
        <v>6583</v>
      </c>
      <c r="H7528">
        <v>16</v>
      </c>
      <c r="I7528">
        <v>0</v>
      </c>
      <c r="J7528">
        <v>6.97</v>
      </c>
      <c r="K7528">
        <v>5.91</v>
      </c>
      <c r="L7528">
        <v>0.5</v>
      </c>
      <c r="M7528" t="str">
        <f t="shared" si="353"/>
        <v/>
      </c>
      <c r="N7528" s="12" t="str">
        <f t="shared" si="354"/>
        <v/>
      </c>
      <c r="O7528" t="str">
        <f t="shared" si="355"/>
        <v/>
      </c>
    </row>
    <row r="7529" spans="1:15" x14ac:dyDescent="0.25">
      <c r="A7529">
        <v>1969</v>
      </c>
      <c r="B7529">
        <v>4</v>
      </c>
      <c r="C7529" s="2">
        <v>0.15625</v>
      </c>
      <c r="D7529">
        <v>2</v>
      </c>
      <c r="E7529">
        <v>1</v>
      </c>
      <c r="F7529" t="s">
        <v>6581</v>
      </c>
      <c r="G7529" t="s">
        <v>6582</v>
      </c>
      <c r="H7529">
        <v>16</v>
      </c>
      <c r="I7529">
        <v>0</v>
      </c>
      <c r="J7529">
        <v>5.91</v>
      </c>
      <c r="K7529">
        <v>5.17</v>
      </c>
      <c r="L7529">
        <v>0.2</v>
      </c>
      <c r="M7529" t="str">
        <f t="shared" si="353"/>
        <v/>
      </c>
      <c r="N7529" s="12" t="str">
        <f t="shared" si="354"/>
        <v/>
      </c>
      <c r="O7529" t="str">
        <f t="shared" si="355"/>
        <v/>
      </c>
    </row>
    <row r="7530" spans="1:15" x14ac:dyDescent="0.25">
      <c r="A7530">
        <v>1969</v>
      </c>
      <c r="B7530">
        <v>4</v>
      </c>
      <c r="C7530" s="2">
        <v>0.14722222222222223</v>
      </c>
      <c r="D7530">
        <v>3</v>
      </c>
      <c r="E7530">
        <v>1</v>
      </c>
      <c r="F7530" t="s">
        <v>6581</v>
      </c>
      <c r="G7530" t="s">
        <v>6580</v>
      </c>
      <c r="H7530">
        <v>16</v>
      </c>
      <c r="I7530">
        <v>7</v>
      </c>
      <c r="J7530">
        <v>5.17</v>
      </c>
      <c r="K7530">
        <v>7</v>
      </c>
      <c r="L7530">
        <v>0.8</v>
      </c>
      <c r="M7530">
        <f t="shared" si="353"/>
        <v>4</v>
      </c>
      <c r="N7530" s="12">
        <f t="shared" si="354"/>
        <v>3.9212962962962963E-2</v>
      </c>
      <c r="O7530">
        <f t="shared" si="355"/>
        <v>9</v>
      </c>
    </row>
    <row r="7531" spans="1:15" x14ac:dyDescent="0.25">
      <c r="A7531">
        <v>1969</v>
      </c>
      <c r="B7531">
        <v>4</v>
      </c>
      <c r="C7531" s="2">
        <v>0.13472222222222222</v>
      </c>
      <c r="D7531">
        <v>1</v>
      </c>
      <c r="E7531">
        <v>10</v>
      </c>
      <c r="F7531" t="s">
        <v>6579</v>
      </c>
      <c r="G7531" t="s">
        <v>6578</v>
      </c>
      <c r="H7531">
        <v>16</v>
      </c>
      <c r="I7531">
        <v>7</v>
      </c>
      <c r="J7531">
        <v>2.65</v>
      </c>
      <c r="K7531">
        <v>2.92</v>
      </c>
      <c r="L7531">
        <v>5.3</v>
      </c>
      <c r="M7531" t="str">
        <f t="shared" si="353"/>
        <v/>
      </c>
      <c r="N7531" s="12" t="str">
        <f t="shared" si="354"/>
        <v/>
      </c>
      <c r="O7531" t="str">
        <f t="shared" si="355"/>
        <v/>
      </c>
    </row>
    <row r="7532" spans="1:15" x14ac:dyDescent="0.25">
      <c r="A7532">
        <v>1969</v>
      </c>
      <c r="B7532">
        <v>4</v>
      </c>
      <c r="C7532" s="2">
        <v>0.13472222222222222</v>
      </c>
      <c r="D7532">
        <v>2</v>
      </c>
      <c r="E7532">
        <v>4</v>
      </c>
      <c r="F7532" t="s">
        <v>6577</v>
      </c>
      <c r="G7532" t="s">
        <v>6576</v>
      </c>
      <c r="H7532">
        <v>16</v>
      </c>
      <c r="I7532">
        <v>7</v>
      </c>
      <c r="J7532">
        <v>2.92</v>
      </c>
      <c r="K7532">
        <v>3.97</v>
      </c>
      <c r="L7532">
        <v>10</v>
      </c>
      <c r="M7532" t="str">
        <f t="shared" si="353"/>
        <v/>
      </c>
      <c r="N7532" s="12" t="str">
        <f t="shared" si="354"/>
        <v/>
      </c>
      <c r="O7532" t="str">
        <f t="shared" si="355"/>
        <v/>
      </c>
    </row>
    <row r="7533" spans="1:15" x14ac:dyDescent="0.25">
      <c r="A7533">
        <v>1969</v>
      </c>
      <c r="B7533">
        <v>4</v>
      </c>
      <c r="C7533" s="2">
        <v>0.1277777777777778</v>
      </c>
      <c r="D7533">
        <v>1</v>
      </c>
      <c r="E7533">
        <v>10</v>
      </c>
      <c r="F7533" t="s">
        <v>6562</v>
      </c>
      <c r="G7533" t="s">
        <v>6575</v>
      </c>
      <c r="H7533">
        <v>16</v>
      </c>
      <c r="I7533">
        <v>7</v>
      </c>
      <c r="J7533">
        <v>3.97</v>
      </c>
      <c r="K7533">
        <v>4.12</v>
      </c>
      <c r="L7533">
        <v>9.9</v>
      </c>
      <c r="M7533" t="str">
        <f t="shared" si="353"/>
        <v/>
      </c>
      <c r="N7533" s="12" t="str">
        <f t="shared" si="354"/>
        <v/>
      </c>
      <c r="O7533" t="str">
        <f t="shared" si="355"/>
        <v/>
      </c>
    </row>
    <row r="7534" spans="1:15" x14ac:dyDescent="0.25">
      <c r="A7534">
        <v>1969</v>
      </c>
      <c r="B7534">
        <v>4</v>
      </c>
      <c r="C7534" s="2">
        <v>0.12083333333333333</v>
      </c>
      <c r="D7534">
        <v>2</v>
      </c>
      <c r="E7534">
        <v>5</v>
      </c>
      <c r="F7534" t="s">
        <v>6574</v>
      </c>
      <c r="G7534" t="s">
        <v>6558</v>
      </c>
      <c r="H7534">
        <v>16</v>
      </c>
      <c r="I7534">
        <v>7</v>
      </c>
      <c r="J7534">
        <v>4.12</v>
      </c>
      <c r="K7534">
        <v>3.41</v>
      </c>
      <c r="L7534">
        <v>5.8</v>
      </c>
      <c r="M7534" t="str">
        <f t="shared" si="353"/>
        <v/>
      </c>
      <c r="N7534" s="12" t="str">
        <f t="shared" si="354"/>
        <v/>
      </c>
      <c r="O7534" t="str">
        <f t="shared" si="355"/>
        <v/>
      </c>
    </row>
    <row r="7535" spans="1:15" x14ac:dyDescent="0.25">
      <c r="A7535">
        <v>1969</v>
      </c>
      <c r="B7535">
        <v>4</v>
      </c>
      <c r="C7535" s="2">
        <v>0.11388888888888889</v>
      </c>
      <c r="D7535">
        <v>3</v>
      </c>
      <c r="E7535">
        <v>5</v>
      </c>
      <c r="F7535" t="s">
        <v>6574</v>
      </c>
      <c r="G7535" t="s">
        <v>6573</v>
      </c>
      <c r="H7535">
        <v>16</v>
      </c>
      <c r="I7535">
        <v>7</v>
      </c>
      <c r="J7535">
        <v>3.41</v>
      </c>
      <c r="K7535">
        <v>2.2400000000000002</v>
      </c>
      <c r="L7535">
        <v>2.1</v>
      </c>
      <c r="M7535" t="str">
        <f t="shared" si="353"/>
        <v/>
      </c>
      <c r="N7535" s="12" t="str">
        <f t="shared" si="354"/>
        <v/>
      </c>
      <c r="O7535" t="str">
        <f t="shared" si="355"/>
        <v/>
      </c>
    </row>
    <row r="7536" spans="1:15" x14ac:dyDescent="0.25">
      <c r="A7536">
        <v>1969</v>
      </c>
      <c r="B7536">
        <v>4</v>
      </c>
      <c r="C7536" s="2">
        <v>0.10694444444444444</v>
      </c>
      <c r="D7536">
        <v>4</v>
      </c>
      <c r="E7536">
        <v>5</v>
      </c>
      <c r="F7536" t="s">
        <v>6574</v>
      </c>
      <c r="G7536" t="s">
        <v>6573</v>
      </c>
      <c r="H7536">
        <v>16</v>
      </c>
      <c r="I7536">
        <v>7</v>
      </c>
      <c r="J7536">
        <v>2.2400000000000002</v>
      </c>
      <c r="K7536">
        <v>-0.28000000000000003</v>
      </c>
      <c r="L7536">
        <v>0.1</v>
      </c>
      <c r="M7536" t="str">
        <f t="shared" si="353"/>
        <v/>
      </c>
      <c r="N7536" s="12" t="str">
        <f t="shared" si="354"/>
        <v/>
      </c>
      <c r="O7536" t="str">
        <f t="shared" si="355"/>
        <v/>
      </c>
    </row>
    <row r="7537" spans="1:15" x14ac:dyDescent="0.25">
      <c r="A7537">
        <v>1969</v>
      </c>
      <c r="B7537">
        <v>4</v>
      </c>
      <c r="C7537" s="2">
        <v>9.7916666666666666E-2</v>
      </c>
      <c r="D7537">
        <v>1</v>
      </c>
      <c r="E7537">
        <v>10</v>
      </c>
      <c r="F7537" t="s">
        <v>6572</v>
      </c>
      <c r="G7537" t="s">
        <v>6564</v>
      </c>
      <c r="H7537">
        <v>16</v>
      </c>
      <c r="I7537">
        <v>7</v>
      </c>
      <c r="J7537">
        <v>0.28000000000000003</v>
      </c>
      <c r="K7537">
        <v>-0.13</v>
      </c>
      <c r="L7537">
        <v>0.1</v>
      </c>
      <c r="M7537" t="str">
        <f t="shared" si="353"/>
        <v/>
      </c>
      <c r="N7537" s="12" t="str">
        <f t="shared" si="354"/>
        <v/>
      </c>
      <c r="O7537" t="str">
        <f t="shared" si="355"/>
        <v/>
      </c>
    </row>
    <row r="7538" spans="1:15" x14ac:dyDescent="0.25">
      <c r="A7538">
        <v>1969</v>
      </c>
      <c r="B7538">
        <v>4</v>
      </c>
      <c r="C7538" s="2">
        <v>9.1666666666666674E-2</v>
      </c>
      <c r="D7538">
        <v>2</v>
      </c>
      <c r="E7538">
        <v>9</v>
      </c>
      <c r="F7538" t="s">
        <v>6571</v>
      </c>
      <c r="G7538" t="s">
        <v>6570</v>
      </c>
      <c r="H7538">
        <v>16</v>
      </c>
      <c r="I7538">
        <v>7</v>
      </c>
      <c r="J7538">
        <v>-0.13</v>
      </c>
      <c r="K7538">
        <v>-0.03</v>
      </c>
      <c r="L7538">
        <v>0.1</v>
      </c>
      <c r="M7538" t="str">
        <f t="shared" si="353"/>
        <v/>
      </c>
      <c r="N7538" s="12" t="str">
        <f t="shared" si="354"/>
        <v/>
      </c>
      <c r="O7538" t="str">
        <f t="shared" si="355"/>
        <v/>
      </c>
    </row>
    <row r="7539" spans="1:15" x14ac:dyDescent="0.25">
      <c r="A7539">
        <v>1969</v>
      </c>
      <c r="B7539">
        <v>4</v>
      </c>
      <c r="C7539" s="2">
        <v>8.5416666666666655E-2</v>
      </c>
      <c r="D7539">
        <v>3</v>
      </c>
      <c r="E7539">
        <v>3</v>
      </c>
      <c r="F7539" t="s">
        <v>6560</v>
      </c>
      <c r="G7539" t="s">
        <v>6569</v>
      </c>
      <c r="H7539">
        <v>16</v>
      </c>
      <c r="I7539">
        <v>7</v>
      </c>
      <c r="J7539">
        <v>-0.03</v>
      </c>
      <c r="K7539">
        <v>1</v>
      </c>
      <c r="L7539">
        <v>0</v>
      </c>
      <c r="M7539" t="str">
        <f t="shared" si="353"/>
        <v/>
      </c>
      <c r="N7539" s="12" t="str">
        <f t="shared" si="354"/>
        <v/>
      </c>
      <c r="O7539" t="str">
        <f t="shared" si="355"/>
        <v/>
      </c>
    </row>
    <row r="7540" spans="1:15" x14ac:dyDescent="0.25">
      <c r="A7540">
        <v>1969</v>
      </c>
      <c r="B7540">
        <v>4</v>
      </c>
      <c r="C7540" s="2">
        <v>7.9166666666666663E-2</v>
      </c>
      <c r="D7540">
        <v>1</v>
      </c>
      <c r="E7540">
        <v>10</v>
      </c>
      <c r="F7540" t="s">
        <v>6568</v>
      </c>
      <c r="G7540" t="s">
        <v>6567</v>
      </c>
      <c r="H7540">
        <v>16</v>
      </c>
      <c r="I7540">
        <v>7</v>
      </c>
      <c r="J7540">
        <v>1</v>
      </c>
      <c r="K7540">
        <v>0.73</v>
      </c>
      <c r="L7540">
        <v>0</v>
      </c>
      <c r="M7540" t="str">
        <f t="shared" si="353"/>
        <v/>
      </c>
      <c r="N7540" s="12" t="str">
        <f t="shared" si="354"/>
        <v/>
      </c>
      <c r="O7540" t="str">
        <f t="shared" si="355"/>
        <v/>
      </c>
    </row>
    <row r="7541" spans="1:15" x14ac:dyDescent="0.25">
      <c r="A7541">
        <v>1969</v>
      </c>
      <c r="B7541">
        <v>4</v>
      </c>
      <c r="C7541" s="2">
        <v>5.4166666666666669E-2</v>
      </c>
      <c r="D7541">
        <v>2</v>
      </c>
      <c r="E7541">
        <v>8</v>
      </c>
      <c r="F7541" t="s">
        <v>6566</v>
      </c>
      <c r="H7541">
        <v>16</v>
      </c>
      <c r="I7541">
        <v>7</v>
      </c>
      <c r="J7541">
        <v>0.73</v>
      </c>
      <c r="K7541">
        <v>0.06</v>
      </c>
      <c r="L7541">
        <v>0</v>
      </c>
      <c r="M7541" t="str">
        <f t="shared" si="353"/>
        <v/>
      </c>
      <c r="N7541" s="12" t="str">
        <f t="shared" si="354"/>
        <v/>
      </c>
      <c r="O7541" t="str">
        <f t="shared" si="355"/>
        <v/>
      </c>
    </row>
    <row r="7542" spans="1:15" x14ac:dyDescent="0.25">
      <c r="A7542">
        <v>1969</v>
      </c>
      <c r="B7542">
        <v>4</v>
      </c>
      <c r="C7542" s="2">
        <v>4.7222222222222221E-2</v>
      </c>
      <c r="D7542">
        <v>2</v>
      </c>
      <c r="E7542">
        <v>13</v>
      </c>
      <c r="F7542" t="s">
        <v>6565</v>
      </c>
      <c r="G7542" t="s">
        <v>6564</v>
      </c>
      <c r="H7542">
        <v>16</v>
      </c>
      <c r="I7542">
        <v>7</v>
      </c>
      <c r="J7542">
        <v>0.06</v>
      </c>
      <c r="K7542">
        <v>-0.49</v>
      </c>
      <c r="L7542">
        <v>0</v>
      </c>
      <c r="M7542" t="str">
        <f t="shared" si="353"/>
        <v/>
      </c>
      <c r="N7542" s="12" t="str">
        <f t="shared" si="354"/>
        <v/>
      </c>
      <c r="O7542" t="str">
        <f t="shared" si="355"/>
        <v/>
      </c>
    </row>
    <row r="7543" spans="1:15" x14ac:dyDescent="0.25">
      <c r="A7543">
        <v>1969</v>
      </c>
      <c r="B7543">
        <v>4</v>
      </c>
      <c r="C7543" s="2">
        <v>2.4305555555555556E-2</v>
      </c>
      <c r="D7543">
        <v>3</v>
      </c>
      <c r="E7543">
        <v>12</v>
      </c>
      <c r="F7543" t="s">
        <v>6563</v>
      </c>
      <c r="H7543">
        <v>16</v>
      </c>
      <c r="I7543">
        <v>7</v>
      </c>
      <c r="J7543">
        <v>-0.49</v>
      </c>
      <c r="K7543">
        <v>-1.1499999999999999</v>
      </c>
      <c r="L7543">
        <v>0</v>
      </c>
      <c r="M7543" t="str">
        <f t="shared" si="353"/>
        <v/>
      </c>
      <c r="N7543" s="12" t="str">
        <f t="shared" si="354"/>
        <v/>
      </c>
      <c r="O7543" t="str">
        <f t="shared" si="355"/>
        <v/>
      </c>
    </row>
    <row r="7544" spans="1:15" x14ac:dyDescent="0.25">
      <c r="A7544">
        <v>1969</v>
      </c>
      <c r="B7544">
        <v>4</v>
      </c>
      <c r="C7544" s="2">
        <v>1.5277777777777777E-2</v>
      </c>
      <c r="D7544">
        <v>3</v>
      </c>
      <c r="E7544">
        <v>17</v>
      </c>
      <c r="F7544" t="s">
        <v>6562</v>
      </c>
      <c r="G7544" t="s">
        <v>6561</v>
      </c>
      <c r="H7544">
        <v>16</v>
      </c>
      <c r="I7544">
        <v>7</v>
      </c>
      <c r="J7544">
        <v>-1.1499999999999999</v>
      </c>
      <c r="K7544">
        <v>-1.57</v>
      </c>
      <c r="L7544">
        <v>0</v>
      </c>
      <c r="M7544" t="str">
        <f t="shared" si="353"/>
        <v/>
      </c>
      <c r="N7544" s="12" t="str">
        <f t="shared" si="354"/>
        <v/>
      </c>
      <c r="O7544" t="str">
        <f t="shared" si="355"/>
        <v/>
      </c>
    </row>
    <row r="7545" spans="1:15" x14ac:dyDescent="0.25">
      <c r="A7545">
        <v>1969</v>
      </c>
      <c r="B7545">
        <v>4</v>
      </c>
      <c r="C7545" s="2">
        <v>1.0416666666666666E-2</v>
      </c>
      <c r="D7545">
        <v>4</v>
      </c>
      <c r="E7545">
        <v>14</v>
      </c>
      <c r="F7545" t="s">
        <v>6560</v>
      </c>
      <c r="G7545" t="s">
        <v>6559</v>
      </c>
      <c r="H7545">
        <v>16</v>
      </c>
      <c r="I7545">
        <v>7</v>
      </c>
      <c r="J7545">
        <v>-1.57</v>
      </c>
      <c r="K7545">
        <v>-1.2</v>
      </c>
      <c r="L7545">
        <v>0</v>
      </c>
      <c r="M7545" t="str">
        <f t="shared" si="353"/>
        <v/>
      </c>
      <c r="N7545" s="12" t="str">
        <f t="shared" si="354"/>
        <v/>
      </c>
      <c r="O7545" t="str">
        <f t="shared" si="355"/>
        <v/>
      </c>
    </row>
    <row r="7546" spans="1:15" x14ac:dyDescent="0.25">
      <c r="A7546">
        <v>1969</v>
      </c>
      <c r="B7546">
        <v>4</v>
      </c>
      <c r="C7546" s="2">
        <v>5.5555555555555558E-3</v>
      </c>
      <c r="D7546">
        <v>1</v>
      </c>
      <c r="E7546">
        <v>10</v>
      </c>
      <c r="F7546" t="s">
        <v>6557</v>
      </c>
      <c r="G7546" t="s">
        <v>6558</v>
      </c>
      <c r="H7546">
        <v>16</v>
      </c>
      <c r="I7546">
        <v>7</v>
      </c>
      <c r="J7546">
        <v>1.2</v>
      </c>
      <c r="K7546">
        <v>0.66</v>
      </c>
      <c r="L7546">
        <v>0</v>
      </c>
      <c r="M7546" t="str">
        <f t="shared" si="353"/>
        <v/>
      </c>
      <c r="N7546" s="12" t="str">
        <f t="shared" si="354"/>
        <v/>
      </c>
      <c r="O7546" t="str">
        <f t="shared" si="355"/>
        <v/>
      </c>
    </row>
    <row r="7547" spans="1:15" x14ac:dyDescent="0.25">
      <c r="A7547">
        <v>1969</v>
      </c>
      <c r="B7547">
        <v>4</v>
      </c>
      <c r="C7547" s="2">
        <v>3.472222222222222E-3</v>
      </c>
      <c r="D7547">
        <v>2</v>
      </c>
      <c r="E7547">
        <v>10</v>
      </c>
      <c r="F7547" t="s">
        <v>6557</v>
      </c>
      <c r="G7547" t="s">
        <v>6556</v>
      </c>
      <c r="H7547">
        <v>16</v>
      </c>
      <c r="I7547">
        <v>7</v>
      </c>
      <c r="J7547">
        <v>0.66</v>
      </c>
      <c r="K7547">
        <v>2.19</v>
      </c>
      <c r="L7547">
        <v>0</v>
      </c>
      <c r="M7547" t="str">
        <f t="shared" si="353"/>
        <v/>
      </c>
      <c r="N7547" s="12" t="str">
        <f t="shared" si="354"/>
        <v/>
      </c>
      <c r="O7547" t="str">
        <f t="shared" si="355"/>
        <v/>
      </c>
    </row>
    <row r="7548" spans="1:15" x14ac:dyDescent="0.25">
      <c r="A7548">
        <v>1969</v>
      </c>
      <c r="G7548" t="s">
        <v>233</v>
      </c>
      <c r="H7548">
        <v>16</v>
      </c>
      <c r="I7548">
        <v>7</v>
      </c>
      <c r="J7548">
        <v>2.19</v>
      </c>
      <c r="K7548">
        <v>0</v>
      </c>
      <c r="M7548" t="str">
        <f t="shared" si="353"/>
        <v/>
      </c>
      <c r="N7548" s="12" t="str">
        <f t="shared" si="354"/>
        <v/>
      </c>
      <c r="O7548" t="str">
        <f t="shared" si="355"/>
        <v/>
      </c>
    </row>
    <row r="7549" spans="1:15" x14ac:dyDescent="0.25">
      <c r="A7549">
        <v>1968</v>
      </c>
      <c r="B7549">
        <v>1</v>
      </c>
      <c r="C7549" s="2">
        <v>0.625</v>
      </c>
      <c r="G7549" t="s">
        <v>6816</v>
      </c>
      <c r="H7549">
        <v>0</v>
      </c>
      <c r="I7549">
        <v>0</v>
      </c>
      <c r="J7549">
        <v>0</v>
      </c>
      <c r="K7549">
        <v>0.81</v>
      </c>
      <c r="L7549">
        <v>82.7</v>
      </c>
      <c r="M7549">
        <f t="shared" si="353"/>
        <v>1</v>
      </c>
      <c r="N7549" s="12">
        <f t="shared" si="354"/>
        <v>0</v>
      </c>
      <c r="O7549">
        <f t="shared" si="355"/>
        <v>0</v>
      </c>
    </row>
    <row r="7550" spans="1:15" x14ac:dyDescent="0.25">
      <c r="A7550">
        <v>1968</v>
      </c>
      <c r="B7550">
        <v>1</v>
      </c>
      <c r="C7550" s="2">
        <v>0.60902777777777783</v>
      </c>
      <c r="D7550">
        <v>1</v>
      </c>
      <c r="E7550">
        <v>10</v>
      </c>
      <c r="F7550" t="s">
        <v>4956</v>
      </c>
      <c r="G7550" t="s">
        <v>6815</v>
      </c>
      <c r="H7550">
        <v>0</v>
      </c>
      <c r="I7550">
        <v>0</v>
      </c>
      <c r="J7550">
        <v>0.81</v>
      </c>
      <c r="K7550">
        <v>0.26</v>
      </c>
      <c r="L7550">
        <v>83.7</v>
      </c>
      <c r="M7550" t="str">
        <f t="shared" si="353"/>
        <v/>
      </c>
      <c r="N7550" s="12" t="str">
        <f t="shared" si="354"/>
        <v/>
      </c>
      <c r="O7550" t="str">
        <f t="shared" si="355"/>
        <v/>
      </c>
    </row>
    <row r="7551" spans="1:15" x14ac:dyDescent="0.25">
      <c r="A7551">
        <v>1968</v>
      </c>
      <c r="B7551">
        <v>1</v>
      </c>
      <c r="C7551" s="2">
        <v>0.6</v>
      </c>
      <c r="D7551">
        <v>2</v>
      </c>
      <c r="E7551">
        <v>10</v>
      </c>
      <c r="F7551" t="s">
        <v>4956</v>
      </c>
      <c r="G7551" t="s">
        <v>6794</v>
      </c>
      <c r="H7551">
        <v>0</v>
      </c>
      <c r="I7551">
        <v>0</v>
      </c>
      <c r="J7551">
        <v>0.26</v>
      </c>
      <c r="K7551">
        <v>-0.43</v>
      </c>
      <c r="L7551">
        <v>84.9</v>
      </c>
      <c r="M7551" t="str">
        <f t="shared" si="353"/>
        <v/>
      </c>
      <c r="N7551" s="12" t="str">
        <f t="shared" si="354"/>
        <v/>
      </c>
      <c r="O7551" t="str">
        <f t="shared" si="355"/>
        <v/>
      </c>
    </row>
    <row r="7552" spans="1:15" x14ac:dyDescent="0.25">
      <c r="A7552">
        <v>1968</v>
      </c>
      <c r="B7552">
        <v>1</v>
      </c>
      <c r="C7552" s="2">
        <v>0.59097222222222223</v>
      </c>
      <c r="D7552">
        <v>3</v>
      </c>
      <c r="E7552">
        <v>10</v>
      </c>
      <c r="F7552" t="s">
        <v>4956</v>
      </c>
      <c r="G7552" t="s">
        <v>6705</v>
      </c>
      <c r="H7552">
        <v>0</v>
      </c>
      <c r="I7552">
        <v>0</v>
      </c>
      <c r="J7552">
        <v>-0.43</v>
      </c>
      <c r="K7552">
        <v>-1.5</v>
      </c>
      <c r="L7552">
        <v>86.6</v>
      </c>
      <c r="M7552" t="str">
        <f t="shared" si="353"/>
        <v/>
      </c>
      <c r="N7552" s="12" t="str">
        <f t="shared" si="354"/>
        <v/>
      </c>
      <c r="O7552" t="str">
        <f t="shared" si="355"/>
        <v/>
      </c>
    </row>
    <row r="7553" spans="1:15" x14ac:dyDescent="0.25">
      <c r="A7553">
        <v>1968</v>
      </c>
      <c r="B7553">
        <v>1</v>
      </c>
      <c r="C7553" s="2">
        <v>0.58194444444444449</v>
      </c>
      <c r="D7553">
        <v>4</v>
      </c>
      <c r="E7553">
        <v>10</v>
      </c>
      <c r="F7553" t="s">
        <v>4956</v>
      </c>
      <c r="G7553" t="s">
        <v>6038</v>
      </c>
      <c r="H7553">
        <v>0</v>
      </c>
      <c r="I7553">
        <v>0</v>
      </c>
      <c r="J7553">
        <v>-1.5</v>
      </c>
      <c r="K7553">
        <v>-1.2</v>
      </c>
      <c r="L7553">
        <v>86.1</v>
      </c>
      <c r="M7553" t="str">
        <f t="shared" si="353"/>
        <v/>
      </c>
      <c r="N7553" s="12" t="str">
        <f t="shared" si="354"/>
        <v/>
      </c>
      <c r="O7553" t="str">
        <f t="shared" si="355"/>
        <v/>
      </c>
    </row>
    <row r="7554" spans="1:15" x14ac:dyDescent="0.25">
      <c r="A7554">
        <v>1968</v>
      </c>
      <c r="B7554">
        <v>1</v>
      </c>
      <c r="C7554" s="2">
        <v>0.57222222222222219</v>
      </c>
      <c r="D7554">
        <v>1</v>
      </c>
      <c r="E7554">
        <v>10</v>
      </c>
      <c r="F7554" t="s">
        <v>617</v>
      </c>
      <c r="G7554" t="s">
        <v>6748</v>
      </c>
      <c r="H7554">
        <v>0</v>
      </c>
      <c r="I7554">
        <v>0</v>
      </c>
      <c r="J7554">
        <v>1.2</v>
      </c>
      <c r="K7554">
        <v>1.33</v>
      </c>
      <c r="L7554">
        <v>86.3</v>
      </c>
      <c r="M7554" t="str">
        <f t="shared" si="353"/>
        <v/>
      </c>
      <c r="N7554" s="12" t="str">
        <f t="shared" si="354"/>
        <v/>
      </c>
      <c r="O7554" t="str">
        <f t="shared" si="355"/>
        <v/>
      </c>
    </row>
    <row r="7555" spans="1:15" x14ac:dyDescent="0.25">
      <c r="A7555">
        <v>1968</v>
      </c>
      <c r="B7555">
        <v>1</v>
      </c>
      <c r="C7555" s="2">
        <v>0.55763888888888891</v>
      </c>
      <c r="D7555">
        <v>2</v>
      </c>
      <c r="E7555">
        <v>5</v>
      </c>
      <c r="F7555" t="s">
        <v>3083</v>
      </c>
      <c r="G7555" t="s">
        <v>6745</v>
      </c>
      <c r="H7555">
        <v>0</v>
      </c>
      <c r="I7555">
        <v>0</v>
      </c>
      <c r="J7555">
        <v>1.33</v>
      </c>
      <c r="K7555">
        <v>1.03</v>
      </c>
      <c r="L7555">
        <v>85.7</v>
      </c>
      <c r="M7555" t="str">
        <f t="shared" si="353"/>
        <v/>
      </c>
      <c r="N7555" s="12" t="str">
        <f t="shared" si="354"/>
        <v/>
      </c>
      <c r="O7555" t="str">
        <f t="shared" si="355"/>
        <v/>
      </c>
    </row>
    <row r="7556" spans="1:15" x14ac:dyDescent="0.25">
      <c r="A7556">
        <v>1968</v>
      </c>
      <c r="B7556">
        <v>1</v>
      </c>
      <c r="C7556" s="2">
        <v>0.54305555555555551</v>
      </c>
      <c r="D7556">
        <v>3</v>
      </c>
      <c r="E7556">
        <v>2</v>
      </c>
      <c r="F7556" t="s">
        <v>569</v>
      </c>
      <c r="G7556" t="s">
        <v>6714</v>
      </c>
      <c r="H7556">
        <v>0</v>
      </c>
      <c r="I7556">
        <v>0</v>
      </c>
      <c r="J7556">
        <v>1.03</v>
      </c>
      <c r="K7556">
        <v>1.99</v>
      </c>
      <c r="L7556">
        <v>87.2</v>
      </c>
      <c r="M7556" t="str">
        <f t="shared" ref="M7556:M7619" si="356">IF(AND(H7556=H7555,I7556=I7555),"",$B7556)</f>
        <v/>
      </c>
      <c r="N7556" s="12" t="str">
        <f t="shared" ref="N7556:N7619" si="357">IF(NOT(ISNUMBER(M7556)),"",
IF(AND($C7556=0.625,$B7556=1),TIME(0,0,0),
(($C$3-C7556)+0.625*(B7556-1))/60))</f>
        <v/>
      </c>
      <c r="O7556" t="str">
        <f t="shared" ref="O7556:O7619" si="358">IF(N7556&lt;&gt;"",ABS(H7556-I7556),"")</f>
        <v/>
      </c>
    </row>
    <row r="7557" spans="1:15" x14ac:dyDescent="0.25">
      <c r="A7557">
        <v>1968</v>
      </c>
      <c r="B7557">
        <v>1</v>
      </c>
      <c r="C7557" s="2">
        <v>0.52847222222222223</v>
      </c>
      <c r="D7557">
        <v>1</v>
      </c>
      <c r="E7557">
        <v>10</v>
      </c>
      <c r="F7557" t="s">
        <v>573</v>
      </c>
      <c r="G7557" t="s">
        <v>6814</v>
      </c>
      <c r="H7557">
        <v>0</v>
      </c>
      <c r="I7557">
        <v>0</v>
      </c>
      <c r="J7557">
        <v>1.99</v>
      </c>
      <c r="K7557">
        <v>2.67</v>
      </c>
      <c r="L7557">
        <v>88.2</v>
      </c>
      <c r="M7557" t="str">
        <f t="shared" si="356"/>
        <v/>
      </c>
      <c r="N7557" s="12" t="str">
        <f t="shared" si="357"/>
        <v/>
      </c>
      <c r="O7557" t="str">
        <f t="shared" si="358"/>
        <v/>
      </c>
    </row>
    <row r="7558" spans="1:15" x14ac:dyDescent="0.25">
      <c r="A7558">
        <v>1968</v>
      </c>
      <c r="B7558">
        <v>1</v>
      </c>
      <c r="C7558" s="2">
        <v>0.51388888888888895</v>
      </c>
      <c r="D7558">
        <v>2</v>
      </c>
      <c r="E7558">
        <v>1</v>
      </c>
      <c r="F7558" t="s">
        <v>2149</v>
      </c>
      <c r="G7558" t="s">
        <v>6761</v>
      </c>
      <c r="H7558">
        <v>0</v>
      </c>
      <c r="I7558">
        <v>0</v>
      </c>
      <c r="J7558">
        <v>2.67</v>
      </c>
      <c r="K7558">
        <v>2.65</v>
      </c>
      <c r="L7558">
        <v>88.1</v>
      </c>
      <c r="M7558" t="str">
        <f t="shared" si="356"/>
        <v/>
      </c>
      <c r="N7558" s="12" t="str">
        <f t="shared" si="357"/>
        <v/>
      </c>
      <c r="O7558" t="str">
        <f t="shared" si="358"/>
        <v/>
      </c>
    </row>
    <row r="7559" spans="1:15" x14ac:dyDescent="0.25">
      <c r="A7559">
        <v>1968</v>
      </c>
      <c r="B7559">
        <v>1</v>
      </c>
      <c r="C7559" s="2">
        <v>0.4993055555555555</v>
      </c>
      <c r="D7559">
        <v>1</v>
      </c>
      <c r="E7559">
        <v>10</v>
      </c>
      <c r="F7559" t="s">
        <v>2266</v>
      </c>
      <c r="H7559">
        <v>0</v>
      </c>
      <c r="I7559">
        <v>0</v>
      </c>
      <c r="J7559">
        <v>2.65</v>
      </c>
      <c r="K7559">
        <v>3.38</v>
      </c>
      <c r="L7559">
        <v>89.2</v>
      </c>
      <c r="M7559" t="str">
        <f t="shared" si="356"/>
        <v/>
      </c>
      <c r="N7559" s="12" t="str">
        <f t="shared" si="357"/>
        <v/>
      </c>
      <c r="O7559" t="str">
        <f t="shared" si="358"/>
        <v/>
      </c>
    </row>
    <row r="7560" spans="1:15" x14ac:dyDescent="0.25">
      <c r="A7560">
        <v>1968</v>
      </c>
      <c r="B7560">
        <v>1</v>
      </c>
      <c r="C7560" s="2">
        <v>0.48472222222222222</v>
      </c>
      <c r="D7560">
        <v>1</v>
      </c>
      <c r="E7560">
        <v>5</v>
      </c>
      <c r="F7560" t="s">
        <v>2296</v>
      </c>
      <c r="G7560" t="s">
        <v>6813</v>
      </c>
      <c r="H7560">
        <v>0</v>
      </c>
      <c r="I7560">
        <v>0</v>
      </c>
      <c r="J7560">
        <v>3.38</v>
      </c>
      <c r="K7560">
        <v>3.51</v>
      </c>
      <c r="L7560">
        <v>89.3</v>
      </c>
      <c r="M7560" t="str">
        <f t="shared" si="356"/>
        <v/>
      </c>
      <c r="N7560" s="12" t="str">
        <f t="shared" si="357"/>
        <v/>
      </c>
      <c r="O7560" t="str">
        <f t="shared" si="358"/>
        <v/>
      </c>
    </row>
    <row r="7561" spans="1:15" x14ac:dyDescent="0.25">
      <c r="A7561">
        <v>1968</v>
      </c>
      <c r="B7561">
        <v>1</v>
      </c>
      <c r="C7561" s="2">
        <v>0.47013888888888888</v>
      </c>
      <c r="D7561">
        <v>1</v>
      </c>
      <c r="E7561">
        <v>10</v>
      </c>
      <c r="F7561" t="s">
        <v>2158</v>
      </c>
      <c r="G7561" t="s">
        <v>6747</v>
      </c>
      <c r="H7561">
        <v>0</v>
      </c>
      <c r="I7561">
        <v>0</v>
      </c>
      <c r="J7561">
        <v>3.51</v>
      </c>
      <c r="K7561">
        <v>2.97</v>
      </c>
      <c r="L7561">
        <v>88.5</v>
      </c>
      <c r="M7561" t="str">
        <f t="shared" si="356"/>
        <v/>
      </c>
      <c r="N7561" s="12" t="str">
        <f t="shared" si="357"/>
        <v/>
      </c>
      <c r="O7561" t="str">
        <f t="shared" si="358"/>
        <v/>
      </c>
    </row>
    <row r="7562" spans="1:15" x14ac:dyDescent="0.25">
      <c r="A7562">
        <v>1968</v>
      </c>
      <c r="B7562">
        <v>1</v>
      </c>
      <c r="C7562" s="2">
        <v>0.45555555555555555</v>
      </c>
      <c r="D7562">
        <v>2</v>
      </c>
      <c r="E7562">
        <v>10</v>
      </c>
      <c r="F7562" t="s">
        <v>2158</v>
      </c>
      <c r="G7562" t="s">
        <v>6757</v>
      </c>
      <c r="H7562">
        <v>0</v>
      </c>
      <c r="I7562">
        <v>0</v>
      </c>
      <c r="J7562">
        <v>2.97</v>
      </c>
      <c r="K7562">
        <v>2.15</v>
      </c>
      <c r="L7562">
        <v>87.2</v>
      </c>
      <c r="M7562" t="str">
        <f t="shared" si="356"/>
        <v/>
      </c>
      <c r="N7562" s="12" t="str">
        <f t="shared" si="357"/>
        <v/>
      </c>
      <c r="O7562" t="str">
        <f t="shared" si="358"/>
        <v/>
      </c>
    </row>
    <row r="7563" spans="1:15" x14ac:dyDescent="0.25">
      <c r="A7563">
        <v>1968</v>
      </c>
      <c r="B7563">
        <v>1</v>
      </c>
      <c r="C7563" s="2">
        <v>0.44097222222222227</v>
      </c>
      <c r="D7563">
        <v>3</v>
      </c>
      <c r="E7563">
        <v>11</v>
      </c>
      <c r="F7563" t="s">
        <v>2208</v>
      </c>
      <c r="G7563" t="s">
        <v>6739</v>
      </c>
      <c r="H7563">
        <v>0</v>
      </c>
      <c r="I7563">
        <v>0</v>
      </c>
      <c r="J7563">
        <v>2.15</v>
      </c>
      <c r="K7563">
        <v>1.24</v>
      </c>
      <c r="L7563">
        <v>85.6</v>
      </c>
      <c r="M7563" t="str">
        <f t="shared" si="356"/>
        <v/>
      </c>
      <c r="N7563" s="12" t="str">
        <f t="shared" si="357"/>
        <v/>
      </c>
      <c r="O7563" t="str">
        <f t="shared" si="358"/>
        <v/>
      </c>
    </row>
    <row r="7564" spans="1:15" x14ac:dyDescent="0.25">
      <c r="A7564">
        <v>1968</v>
      </c>
      <c r="B7564">
        <v>1</v>
      </c>
      <c r="C7564" s="2">
        <v>0.42638888888888887</v>
      </c>
      <c r="D7564">
        <v>4</v>
      </c>
      <c r="E7564">
        <v>11</v>
      </c>
      <c r="F7564" t="s">
        <v>2208</v>
      </c>
      <c r="G7564" t="s">
        <v>6812</v>
      </c>
      <c r="H7564">
        <v>0</v>
      </c>
      <c r="I7564">
        <v>3</v>
      </c>
      <c r="J7564">
        <v>1.24</v>
      </c>
      <c r="K7564">
        <v>3</v>
      </c>
      <c r="L7564">
        <v>88.4</v>
      </c>
      <c r="M7564">
        <f t="shared" si="356"/>
        <v>1</v>
      </c>
      <c r="N7564" s="12">
        <f t="shared" si="357"/>
        <v>3.3101851851851855E-3</v>
      </c>
      <c r="O7564">
        <f t="shared" si="358"/>
        <v>3</v>
      </c>
    </row>
    <row r="7565" spans="1:15" x14ac:dyDescent="0.25">
      <c r="A7565">
        <v>1968</v>
      </c>
      <c r="B7565">
        <v>1</v>
      </c>
      <c r="C7565" s="2">
        <v>0.41180555555555554</v>
      </c>
      <c r="G7565" t="s">
        <v>6811</v>
      </c>
      <c r="H7565">
        <v>0</v>
      </c>
      <c r="I7565">
        <v>3</v>
      </c>
      <c r="J7565">
        <v>0</v>
      </c>
      <c r="K7565">
        <v>0.61</v>
      </c>
      <c r="L7565">
        <v>87.4</v>
      </c>
      <c r="M7565" t="str">
        <f t="shared" si="356"/>
        <v/>
      </c>
      <c r="N7565" s="12" t="str">
        <f t="shared" si="357"/>
        <v/>
      </c>
      <c r="O7565" t="str">
        <f t="shared" si="358"/>
        <v/>
      </c>
    </row>
    <row r="7566" spans="1:15" x14ac:dyDescent="0.25">
      <c r="A7566">
        <v>1968</v>
      </c>
      <c r="B7566">
        <v>1</v>
      </c>
      <c r="C7566" s="2">
        <v>0.39583333333333331</v>
      </c>
      <c r="D7566">
        <v>1</v>
      </c>
      <c r="E7566">
        <v>10</v>
      </c>
      <c r="F7566" t="s">
        <v>2290</v>
      </c>
      <c r="G7566" t="s">
        <v>6790</v>
      </c>
      <c r="H7566">
        <v>0</v>
      </c>
      <c r="I7566">
        <v>3</v>
      </c>
      <c r="J7566">
        <v>0.61</v>
      </c>
      <c r="K7566">
        <v>0.6</v>
      </c>
      <c r="L7566">
        <v>87.3</v>
      </c>
      <c r="M7566" t="str">
        <f t="shared" si="356"/>
        <v/>
      </c>
      <c r="N7566" s="12" t="str">
        <f t="shared" si="357"/>
        <v/>
      </c>
      <c r="O7566" t="str">
        <f t="shared" si="358"/>
        <v/>
      </c>
    </row>
    <row r="7567" spans="1:15" x14ac:dyDescent="0.25">
      <c r="A7567">
        <v>1968</v>
      </c>
      <c r="B7567">
        <v>1</v>
      </c>
      <c r="C7567" s="2">
        <v>0.38125000000000003</v>
      </c>
      <c r="D7567">
        <v>2</v>
      </c>
      <c r="E7567">
        <v>6</v>
      </c>
      <c r="F7567" t="s">
        <v>2121</v>
      </c>
      <c r="G7567" t="s">
        <v>6810</v>
      </c>
      <c r="H7567">
        <v>0</v>
      </c>
      <c r="I7567">
        <v>3</v>
      </c>
      <c r="J7567">
        <v>0.6</v>
      </c>
      <c r="K7567">
        <v>1.47</v>
      </c>
      <c r="L7567">
        <v>85.8</v>
      </c>
      <c r="M7567" t="str">
        <f t="shared" si="356"/>
        <v/>
      </c>
      <c r="N7567" s="12" t="str">
        <f t="shared" si="357"/>
        <v/>
      </c>
      <c r="O7567" t="str">
        <f t="shared" si="358"/>
        <v/>
      </c>
    </row>
    <row r="7568" spans="1:15" x14ac:dyDescent="0.25">
      <c r="A7568">
        <v>1968</v>
      </c>
      <c r="B7568">
        <v>1</v>
      </c>
      <c r="C7568" s="2">
        <v>0.3666666666666667</v>
      </c>
      <c r="D7568">
        <v>1</v>
      </c>
      <c r="E7568">
        <v>10</v>
      </c>
      <c r="F7568" t="s">
        <v>2124</v>
      </c>
      <c r="G7568" t="s">
        <v>6809</v>
      </c>
      <c r="H7568">
        <v>0</v>
      </c>
      <c r="I7568">
        <v>3</v>
      </c>
      <c r="J7568">
        <v>1.47</v>
      </c>
      <c r="K7568">
        <v>1.46</v>
      </c>
      <c r="L7568">
        <v>85.8</v>
      </c>
      <c r="M7568" t="str">
        <f t="shared" si="356"/>
        <v/>
      </c>
      <c r="N7568" s="12" t="str">
        <f t="shared" si="357"/>
        <v/>
      </c>
      <c r="O7568" t="str">
        <f t="shared" si="358"/>
        <v/>
      </c>
    </row>
    <row r="7569" spans="1:15" x14ac:dyDescent="0.25">
      <c r="A7569">
        <v>1968</v>
      </c>
      <c r="B7569">
        <v>1</v>
      </c>
      <c r="C7569" s="2">
        <v>0.3520833333333333</v>
      </c>
      <c r="D7569">
        <v>2</v>
      </c>
      <c r="E7569">
        <v>6</v>
      </c>
      <c r="F7569" t="s">
        <v>2114</v>
      </c>
      <c r="H7569">
        <v>0</v>
      </c>
      <c r="I7569">
        <v>3</v>
      </c>
      <c r="J7569">
        <v>1.46</v>
      </c>
      <c r="K7569">
        <v>-0.7</v>
      </c>
      <c r="L7569">
        <v>89.2</v>
      </c>
      <c r="M7569" t="str">
        <f t="shared" si="356"/>
        <v/>
      </c>
      <c r="N7569" s="12" t="str">
        <f t="shared" si="357"/>
        <v/>
      </c>
      <c r="O7569" t="str">
        <f t="shared" si="358"/>
        <v/>
      </c>
    </row>
    <row r="7570" spans="1:15" x14ac:dyDescent="0.25">
      <c r="A7570">
        <v>1968</v>
      </c>
      <c r="B7570">
        <v>1</v>
      </c>
      <c r="C7570" s="2">
        <v>0.33749999999999997</v>
      </c>
      <c r="D7570">
        <v>2</v>
      </c>
      <c r="E7570">
        <v>22</v>
      </c>
      <c r="F7570" t="s">
        <v>2128</v>
      </c>
      <c r="H7570">
        <v>0</v>
      </c>
      <c r="I7570">
        <v>3</v>
      </c>
      <c r="J7570">
        <v>-0.7</v>
      </c>
      <c r="K7570">
        <v>1.47</v>
      </c>
      <c r="L7570">
        <v>85.6</v>
      </c>
      <c r="M7570" t="str">
        <f t="shared" si="356"/>
        <v/>
      </c>
      <c r="N7570" s="12" t="str">
        <f t="shared" si="357"/>
        <v/>
      </c>
      <c r="O7570" t="str">
        <f t="shared" si="358"/>
        <v/>
      </c>
    </row>
    <row r="7571" spans="1:15" x14ac:dyDescent="0.25">
      <c r="A7571">
        <v>1968</v>
      </c>
      <c r="B7571">
        <v>1</v>
      </c>
      <c r="C7571" s="2">
        <v>0.32291666666666669</v>
      </c>
      <c r="D7571">
        <v>1</v>
      </c>
      <c r="E7571">
        <v>10</v>
      </c>
      <c r="F7571" t="s">
        <v>2124</v>
      </c>
      <c r="G7571" t="s">
        <v>6808</v>
      </c>
      <c r="H7571">
        <v>0</v>
      </c>
      <c r="I7571">
        <v>3</v>
      </c>
      <c r="J7571">
        <v>1.47</v>
      </c>
      <c r="K7571">
        <v>1.33</v>
      </c>
      <c r="L7571">
        <v>85.8</v>
      </c>
      <c r="M7571" t="str">
        <f t="shared" si="356"/>
        <v/>
      </c>
      <c r="N7571" s="12" t="str">
        <f t="shared" si="357"/>
        <v/>
      </c>
      <c r="O7571" t="str">
        <f t="shared" si="358"/>
        <v/>
      </c>
    </row>
    <row r="7572" spans="1:15" x14ac:dyDescent="0.25">
      <c r="A7572">
        <v>1968</v>
      </c>
      <c r="B7572">
        <v>1</v>
      </c>
      <c r="C7572" s="2">
        <v>0.30833333333333335</v>
      </c>
      <c r="D7572">
        <v>2</v>
      </c>
      <c r="E7572">
        <v>7</v>
      </c>
      <c r="F7572" t="s">
        <v>2154</v>
      </c>
      <c r="G7572" t="s">
        <v>6807</v>
      </c>
      <c r="H7572">
        <v>0</v>
      </c>
      <c r="I7572">
        <v>3</v>
      </c>
      <c r="J7572">
        <v>1.33</v>
      </c>
      <c r="K7572">
        <v>1.99</v>
      </c>
      <c r="L7572">
        <v>84.6</v>
      </c>
      <c r="M7572" t="str">
        <f t="shared" si="356"/>
        <v/>
      </c>
      <c r="N7572" s="12" t="str">
        <f t="shared" si="357"/>
        <v/>
      </c>
      <c r="O7572" t="str">
        <f t="shared" si="358"/>
        <v/>
      </c>
    </row>
    <row r="7573" spans="1:15" x14ac:dyDescent="0.25">
      <c r="A7573">
        <v>1968</v>
      </c>
      <c r="B7573">
        <v>1</v>
      </c>
      <c r="C7573" s="2">
        <v>0.29375000000000001</v>
      </c>
      <c r="D7573">
        <v>1</v>
      </c>
      <c r="E7573">
        <v>10</v>
      </c>
      <c r="F7573" t="s">
        <v>2222</v>
      </c>
      <c r="G7573" t="s">
        <v>6766</v>
      </c>
      <c r="H7573">
        <v>0</v>
      </c>
      <c r="I7573">
        <v>3</v>
      </c>
      <c r="J7573">
        <v>1.99</v>
      </c>
      <c r="K7573">
        <v>1.44</v>
      </c>
      <c r="L7573">
        <v>85.5</v>
      </c>
      <c r="M7573" t="str">
        <f t="shared" si="356"/>
        <v/>
      </c>
      <c r="N7573" s="12" t="str">
        <f t="shared" si="357"/>
        <v/>
      </c>
      <c r="O7573" t="str">
        <f t="shared" si="358"/>
        <v/>
      </c>
    </row>
    <row r="7574" spans="1:15" x14ac:dyDescent="0.25">
      <c r="A7574">
        <v>1968</v>
      </c>
      <c r="B7574">
        <v>1</v>
      </c>
      <c r="C7574" s="2">
        <v>0.27916666666666667</v>
      </c>
      <c r="D7574">
        <v>2</v>
      </c>
      <c r="E7574">
        <v>12</v>
      </c>
      <c r="F7574" t="s">
        <v>2196</v>
      </c>
      <c r="G7574" t="s">
        <v>6752</v>
      </c>
      <c r="H7574">
        <v>0</v>
      </c>
      <c r="I7574">
        <v>3</v>
      </c>
      <c r="J7574">
        <v>1.44</v>
      </c>
      <c r="K7574">
        <v>0.76</v>
      </c>
      <c r="L7574">
        <v>86.7</v>
      </c>
      <c r="M7574" t="str">
        <f t="shared" si="356"/>
        <v/>
      </c>
      <c r="N7574" s="12" t="str">
        <f t="shared" si="357"/>
        <v/>
      </c>
      <c r="O7574" t="str">
        <f t="shared" si="358"/>
        <v/>
      </c>
    </row>
    <row r="7575" spans="1:15" x14ac:dyDescent="0.25">
      <c r="A7575">
        <v>1968</v>
      </c>
      <c r="B7575">
        <v>1</v>
      </c>
      <c r="C7575" s="2">
        <v>0.26458333333333334</v>
      </c>
      <c r="D7575">
        <v>3</v>
      </c>
      <c r="E7575">
        <v>12</v>
      </c>
      <c r="F7575" t="s">
        <v>2196</v>
      </c>
      <c r="G7575" t="s">
        <v>6705</v>
      </c>
      <c r="H7575">
        <v>0</v>
      </c>
      <c r="I7575">
        <v>3</v>
      </c>
      <c r="J7575">
        <v>0.76</v>
      </c>
      <c r="K7575">
        <v>-0.19</v>
      </c>
      <c r="L7575">
        <v>88.2</v>
      </c>
      <c r="M7575" t="str">
        <f t="shared" si="356"/>
        <v/>
      </c>
      <c r="N7575" s="12" t="str">
        <f t="shared" si="357"/>
        <v/>
      </c>
      <c r="O7575" t="str">
        <f t="shared" si="358"/>
        <v/>
      </c>
    </row>
    <row r="7576" spans="1:15" x14ac:dyDescent="0.25">
      <c r="A7576">
        <v>1968</v>
      </c>
      <c r="B7576">
        <v>1</v>
      </c>
      <c r="C7576" s="2">
        <v>0.25</v>
      </c>
      <c r="D7576">
        <v>4</v>
      </c>
      <c r="E7576">
        <v>12</v>
      </c>
      <c r="F7576" t="s">
        <v>2196</v>
      </c>
      <c r="G7576" t="s">
        <v>6124</v>
      </c>
      <c r="H7576">
        <v>0</v>
      </c>
      <c r="I7576">
        <v>3</v>
      </c>
      <c r="J7576">
        <v>-0.19</v>
      </c>
      <c r="K7576">
        <v>0.38</v>
      </c>
      <c r="L7576">
        <v>87.2</v>
      </c>
      <c r="M7576" t="str">
        <f t="shared" si="356"/>
        <v/>
      </c>
      <c r="N7576" s="12" t="str">
        <f t="shared" si="357"/>
        <v/>
      </c>
      <c r="O7576" t="str">
        <f t="shared" si="358"/>
        <v/>
      </c>
    </row>
    <row r="7577" spans="1:15" x14ac:dyDescent="0.25">
      <c r="A7577">
        <v>1968</v>
      </c>
      <c r="B7577">
        <v>1</v>
      </c>
      <c r="C7577" s="2">
        <v>0.23055555555555554</v>
      </c>
      <c r="D7577">
        <v>1</v>
      </c>
      <c r="E7577">
        <v>10</v>
      </c>
      <c r="F7577" t="s">
        <v>3149</v>
      </c>
      <c r="G7577" t="s">
        <v>6806</v>
      </c>
      <c r="H7577">
        <v>0</v>
      </c>
      <c r="I7577">
        <v>3</v>
      </c>
      <c r="J7577">
        <v>-0.38</v>
      </c>
      <c r="K7577">
        <v>-0.27</v>
      </c>
      <c r="L7577">
        <v>87.3</v>
      </c>
      <c r="M7577" t="str">
        <f t="shared" si="356"/>
        <v/>
      </c>
      <c r="N7577" s="12" t="str">
        <f t="shared" si="357"/>
        <v/>
      </c>
      <c r="O7577" t="str">
        <f t="shared" si="358"/>
        <v/>
      </c>
    </row>
    <row r="7578" spans="1:15" x14ac:dyDescent="0.25">
      <c r="A7578">
        <v>1968</v>
      </c>
      <c r="B7578">
        <v>1</v>
      </c>
      <c r="C7578" s="2">
        <v>0.20972222222222223</v>
      </c>
      <c r="D7578">
        <v>2</v>
      </c>
      <c r="E7578">
        <v>3</v>
      </c>
      <c r="F7578" t="s">
        <v>649</v>
      </c>
      <c r="G7578" t="s">
        <v>6714</v>
      </c>
      <c r="H7578">
        <v>0</v>
      </c>
      <c r="I7578">
        <v>3</v>
      </c>
      <c r="J7578">
        <v>-0.27</v>
      </c>
      <c r="K7578">
        <v>-0.28000000000000003</v>
      </c>
      <c r="L7578">
        <v>87.2</v>
      </c>
      <c r="M7578" t="str">
        <f t="shared" si="356"/>
        <v/>
      </c>
      <c r="N7578" s="12" t="str">
        <f t="shared" si="357"/>
        <v/>
      </c>
      <c r="O7578" t="str">
        <f t="shared" si="358"/>
        <v/>
      </c>
    </row>
    <row r="7579" spans="1:15" x14ac:dyDescent="0.25">
      <c r="A7579">
        <v>1968</v>
      </c>
      <c r="B7579">
        <v>1</v>
      </c>
      <c r="C7579" s="2">
        <v>0.18888888888888888</v>
      </c>
      <c r="D7579">
        <v>1</v>
      </c>
      <c r="E7579">
        <v>10</v>
      </c>
      <c r="F7579" t="s">
        <v>3163</v>
      </c>
      <c r="G7579" t="s">
        <v>6805</v>
      </c>
      <c r="H7579">
        <v>0</v>
      </c>
      <c r="I7579">
        <v>3</v>
      </c>
      <c r="J7579">
        <v>-0.28000000000000003</v>
      </c>
      <c r="K7579">
        <v>1</v>
      </c>
      <c r="L7579">
        <v>89.2</v>
      </c>
      <c r="M7579" t="str">
        <f t="shared" si="356"/>
        <v/>
      </c>
      <c r="N7579" s="12" t="str">
        <f t="shared" si="357"/>
        <v/>
      </c>
      <c r="O7579" t="str">
        <f t="shared" si="358"/>
        <v/>
      </c>
    </row>
    <row r="7580" spans="1:15" x14ac:dyDescent="0.25">
      <c r="A7580">
        <v>1968</v>
      </c>
      <c r="B7580">
        <v>1</v>
      </c>
      <c r="C7580" s="2">
        <v>0.16805555555555554</v>
      </c>
      <c r="D7580">
        <v>1</v>
      </c>
      <c r="E7580">
        <v>10</v>
      </c>
      <c r="F7580" t="s">
        <v>3074</v>
      </c>
      <c r="G7580" t="s">
        <v>6800</v>
      </c>
      <c r="H7580">
        <v>0</v>
      </c>
      <c r="I7580">
        <v>3</v>
      </c>
      <c r="J7580">
        <v>1</v>
      </c>
      <c r="K7580">
        <v>1.1399999999999999</v>
      </c>
      <c r="L7580">
        <v>89.4</v>
      </c>
      <c r="M7580" t="str">
        <f t="shared" si="356"/>
        <v/>
      </c>
      <c r="N7580" s="12" t="str">
        <f t="shared" si="357"/>
        <v/>
      </c>
      <c r="O7580" t="str">
        <f t="shared" si="358"/>
        <v/>
      </c>
    </row>
    <row r="7581" spans="1:15" x14ac:dyDescent="0.25">
      <c r="A7581">
        <v>1968</v>
      </c>
      <c r="B7581">
        <v>1</v>
      </c>
      <c r="C7581" s="2">
        <v>0.14722222222222223</v>
      </c>
      <c r="D7581">
        <v>2</v>
      </c>
      <c r="E7581">
        <v>5</v>
      </c>
      <c r="F7581" t="s">
        <v>3112</v>
      </c>
      <c r="G7581" t="s">
        <v>6748</v>
      </c>
      <c r="H7581">
        <v>0</v>
      </c>
      <c r="I7581">
        <v>3</v>
      </c>
      <c r="J7581">
        <v>1.1399999999999999</v>
      </c>
      <c r="K7581">
        <v>1.66</v>
      </c>
      <c r="L7581">
        <v>90.1</v>
      </c>
      <c r="M7581" t="str">
        <f t="shared" si="356"/>
        <v/>
      </c>
      <c r="N7581" s="12" t="str">
        <f t="shared" si="357"/>
        <v/>
      </c>
      <c r="O7581" t="str">
        <f t="shared" si="358"/>
        <v/>
      </c>
    </row>
    <row r="7582" spans="1:15" x14ac:dyDescent="0.25">
      <c r="A7582">
        <v>1968</v>
      </c>
      <c r="B7582">
        <v>1</v>
      </c>
      <c r="C7582" s="2">
        <v>0.12638888888888888</v>
      </c>
      <c r="D7582">
        <v>1</v>
      </c>
      <c r="E7582">
        <v>10</v>
      </c>
      <c r="F7582" t="s">
        <v>595</v>
      </c>
      <c r="G7582" t="s">
        <v>6739</v>
      </c>
      <c r="H7582">
        <v>0</v>
      </c>
      <c r="I7582">
        <v>3</v>
      </c>
      <c r="J7582">
        <v>1.66</v>
      </c>
      <c r="K7582">
        <v>1.1200000000000001</v>
      </c>
      <c r="L7582">
        <v>89.2</v>
      </c>
      <c r="M7582" t="str">
        <f t="shared" si="356"/>
        <v/>
      </c>
      <c r="N7582" s="12" t="str">
        <f t="shared" si="357"/>
        <v/>
      </c>
      <c r="O7582" t="str">
        <f t="shared" si="358"/>
        <v/>
      </c>
    </row>
    <row r="7583" spans="1:15" x14ac:dyDescent="0.25">
      <c r="A7583">
        <v>1968</v>
      </c>
      <c r="B7583">
        <v>1</v>
      </c>
      <c r="C7583" s="2">
        <v>0.10555555555555556</v>
      </c>
      <c r="D7583">
        <v>2</v>
      </c>
      <c r="E7583">
        <v>10</v>
      </c>
      <c r="F7583" t="s">
        <v>595</v>
      </c>
      <c r="G7583" t="s">
        <v>6804</v>
      </c>
      <c r="H7583">
        <v>0</v>
      </c>
      <c r="I7583">
        <v>3</v>
      </c>
      <c r="J7583">
        <v>1.1200000000000001</v>
      </c>
      <c r="K7583">
        <v>2.59</v>
      </c>
      <c r="L7583">
        <v>91.3</v>
      </c>
      <c r="M7583" t="str">
        <f t="shared" si="356"/>
        <v/>
      </c>
      <c r="N7583" s="12" t="str">
        <f t="shared" si="357"/>
        <v/>
      </c>
      <c r="O7583" t="str">
        <f t="shared" si="358"/>
        <v/>
      </c>
    </row>
    <row r="7584" spans="1:15" x14ac:dyDescent="0.25">
      <c r="A7584">
        <v>1968</v>
      </c>
      <c r="B7584">
        <v>1</v>
      </c>
      <c r="C7584" s="2">
        <v>8.4722222222222213E-2</v>
      </c>
      <c r="D7584">
        <v>1</v>
      </c>
      <c r="E7584">
        <v>10</v>
      </c>
      <c r="F7584" t="s">
        <v>2149</v>
      </c>
      <c r="G7584" t="s">
        <v>6803</v>
      </c>
      <c r="H7584">
        <v>0</v>
      </c>
      <c r="I7584">
        <v>3</v>
      </c>
      <c r="J7584">
        <v>2.59</v>
      </c>
      <c r="K7584">
        <v>2.85</v>
      </c>
      <c r="L7584">
        <v>91.6</v>
      </c>
      <c r="M7584" t="str">
        <f t="shared" si="356"/>
        <v/>
      </c>
      <c r="N7584" s="12" t="str">
        <f t="shared" si="357"/>
        <v/>
      </c>
      <c r="O7584" t="str">
        <f t="shared" si="358"/>
        <v/>
      </c>
    </row>
    <row r="7585" spans="1:15" x14ac:dyDescent="0.25">
      <c r="A7585">
        <v>1968</v>
      </c>
      <c r="B7585">
        <v>1</v>
      </c>
      <c r="C7585" s="2">
        <v>6.3888888888888884E-2</v>
      </c>
      <c r="D7585">
        <v>2</v>
      </c>
      <c r="E7585">
        <v>4</v>
      </c>
      <c r="F7585" t="s">
        <v>2296</v>
      </c>
      <c r="G7585" t="s">
        <v>6802</v>
      </c>
      <c r="H7585">
        <v>0</v>
      </c>
      <c r="I7585">
        <v>3</v>
      </c>
      <c r="J7585">
        <v>2.85</v>
      </c>
      <c r="K7585">
        <v>2.54</v>
      </c>
      <c r="L7585">
        <v>91.2</v>
      </c>
      <c r="M7585" t="str">
        <f t="shared" si="356"/>
        <v/>
      </c>
      <c r="N7585" s="12" t="str">
        <f t="shared" si="357"/>
        <v/>
      </c>
      <c r="O7585" t="str">
        <f t="shared" si="358"/>
        <v/>
      </c>
    </row>
    <row r="7586" spans="1:15" x14ac:dyDescent="0.25">
      <c r="A7586">
        <v>1968</v>
      </c>
      <c r="B7586">
        <v>1</v>
      </c>
      <c r="C7586" s="2">
        <v>4.3055555555555562E-2</v>
      </c>
      <c r="D7586">
        <v>3</v>
      </c>
      <c r="E7586">
        <v>1</v>
      </c>
      <c r="F7586" t="s">
        <v>2294</v>
      </c>
      <c r="G7586" t="s">
        <v>6801</v>
      </c>
      <c r="H7586">
        <v>0</v>
      </c>
      <c r="I7586">
        <v>3</v>
      </c>
      <c r="J7586">
        <v>2.54</v>
      </c>
      <c r="K7586">
        <v>0.89</v>
      </c>
      <c r="L7586">
        <v>88.7</v>
      </c>
      <c r="M7586" t="str">
        <f t="shared" si="356"/>
        <v/>
      </c>
      <c r="N7586" s="12" t="str">
        <f t="shared" si="357"/>
        <v/>
      </c>
      <c r="O7586" t="str">
        <f t="shared" si="358"/>
        <v/>
      </c>
    </row>
    <row r="7587" spans="1:15" x14ac:dyDescent="0.25">
      <c r="A7587">
        <v>1968</v>
      </c>
      <c r="B7587">
        <v>1</v>
      </c>
      <c r="C7587" s="2">
        <v>2.2222222222222223E-2</v>
      </c>
      <c r="D7587">
        <v>4</v>
      </c>
      <c r="E7587">
        <v>1</v>
      </c>
      <c r="F7587" t="s">
        <v>2294</v>
      </c>
      <c r="G7587" t="s">
        <v>6800</v>
      </c>
      <c r="H7587">
        <v>0</v>
      </c>
      <c r="I7587">
        <v>3</v>
      </c>
      <c r="J7587">
        <v>0.89</v>
      </c>
      <c r="K7587">
        <v>3.51</v>
      </c>
      <c r="L7587">
        <v>92.3</v>
      </c>
      <c r="M7587" t="str">
        <f t="shared" si="356"/>
        <v/>
      </c>
      <c r="N7587" s="12" t="str">
        <f t="shared" si="357"/>
        <v/>
      </c>
      <c r="O7587" t="str">
        <f t="shared" si="358"/>
        <v/>
      </c>
    </row>
    <row r="7588" spans="1:15" x14ac:dyDescent="0.25">
      <c r="A7588">
        <v>1968</v>
      </c>
      <c r="B7588">
        <v>2</v>
      </c>
      <c r="C7588" s="2">
        <v>0.625</v>
      </c>
      <c r="D7588">
        <v>1</v>
      </c>
      <c r="E7588">
        <v>10</v>
      </c>
      <c r="F7588" t="s">
        <v>2158</v>
      </c>
      <c r="G7588" t="s">
        <v>6799</v>
      </c>
      <c r="H7588">
        <v>0</v>
      </c>
      <c r="I7588">
        <v>3</v>
      </c>
      <c r="J7588">
        <v>3.51</v>
      </c>
      <c r="K7588">
        <v>3.78</v>
      </c>
      <c r="L7588">
        <v>92.6</v>
      </c>
      <c r="M7588" t="str">
        <f t="shared" si="356"/>
        <v/>
      </c>
      <c r="N7588" s="12" t="str">
        <f t="shared" si="357"/>
        <v/>
      </c>
      <c r="O7588" t="str">
        <f t="shared" si="358"/>
        <v/>
      </c>
    </row>
    <row r="7589" spans="1:15" x14ac:dyDescent="0.25">
      <c r="A7589">
        <v>1968</v>
      </c>
      <c r="B7589">
        <v>2</v>
      </c>
      <c r="C7589" s="2">
        <v>0.60347222222222219</v>
      </c>
      <c r="D7589">
        <v>2</v>
      </c>
      <c r="E7589">
        <v>4</v>
      </c>
      <c r="F7589" t="s">
        <v>2290</v>
      </c>
      <c r="G7589" t="s">
        <v>6798</v>
      </c>
      <c r="H7589">
        <v>0</v>
      </c>
      <c r="I7589">
        <v>3</v>
      </c>
      <c r="J7589">
        <v>3.78</v>
      </c>
      <c r="K7589">
        <v>4.71</v>
      </c>
      <c r="L7589">
        <v>93.7</v>
      </c>
      <c r="M7589" t="str">
        <f t="shared" si="356"/>
        <v/>
      </c>
      <c r="N7589" s="12" t="str">
        <f t="shared" si="357"/>
        <v/>
      </c>
      <c r="O7589" t="str">
        <f t="shared" si="358"/>
        <v/>
      </c>
    </row>
    <row r="7590" spans="1:15" x14ac:dyDescent="0.25">
      <c r="A7590">
        <v>1968</v>
      </c>
      <c r="B7590">
        <v>2</v>
      </c>
      <c r="C7590" s="2">
        <v>0.58194444444444449</v>
      </c>
      <c r="D7590">
        <v>1</v>
      </c>
      <c r="E7590">
        <v>10</v>
      </c>
      <c r="F7590" t="s">
        <v>2216</v>
      </c>
      <c r="G7590" t="s">
        <v>6759</v>
      </c>
      <c r="H7590">
        <v>0</v>
      </c>
      <c r="I7590">
        <v>3</v>
      </c>
      <c r="J7590">
        <v>4.71</v>
      </c>
      <c r="K7590">
        <v>4.05</v>
      </c>
      <c r="L7590">
        <v>92.9</v>
      </c>
      <c r="M7590" t="str">
        <f t="shared" si="356"/>
        <v/>
      </c>
      <c r="N7590" s="12" t="str">
        <f t="shared" si="357"/>
        <v/>
      </c>
      <c r="O7590" t="str">
        <f t="shared" si="358"/>
        <v/>
      </c>
    </row>
    <row r="7591" spans="1:15" x14ac:dyDescent="0.25">
      <c r="A7591">
        <v>1968</v>
      </c>
      <c r="B7591">
        <v>2</v>
      </c>
      <c r="C7591" s="2">
        <v>0.56041666666666667</v>
      </c>
      <c r="D7591">
        <v>2</v>
      </c>
      <c r="E7591">
        <v>10</v>
      </c>
      <c r="F7591" t="s">
        <v>2216</v>
      </c>
      <c r="G7591" t="s">
        <v>6740</v>
      </c>
      <c r="H7591">
        <v>0</v>
      </c>
      <c r="I7591">
        <v>3</v>
      </c>
      <c r="J7591">
        <v>4.05</v>
      </c>
      <c r="K7591">
        <v>2.0099999999999998</v>
      </c>
      <c r="L7591">
        <v>90.2</v>
      </c>
      <c r="M7591" t="str">
        <f t="shared" si="356"/>
        <v/>
      </c>
      <c r="N7591" s="12" t="str">
        <f t="shared" si="357"/>
        <v/>
      </c>
      <c r="O7591" t="str">
        <f t="shared" si="358"/>
        <v/>
      </c>
    </row>
    <row r="7592" spans="1:15" x14ac:dyDescent="0.25">
      <c r="A7592">
        <v>1968</v>
      </c>
      <c r="B7592">
        <v>2</v>
      </c>
      <c r="C7592" s="2">
        <v>0.53888888888888886</v>
      </c>
      <c r="D7592">
        <v>3</v>
      </c>
      <c r="E7592">
        <v>21</v>
      </c>
      <c r="F7592" t="s">
        <v>5308</v>
      </c>
      <c r="G7592" t="s">
        <v>6797</v>
      </c>
      <c r="H7592">
        <v>0</v>
      </c>
      <c r="I7592">
        <v>3</v>
      </c>
      <c r="J7592">
        <v>2.0099999999999998</v>
      </c>
      <c r="K7592">
        <v>2.57</v>
      </c>
      <c r="L7592">
        <v>90.9</v>
      </c>
      <c r="M7592" t="str">
        <f t="shared" si="356"/>
        <v/>
      </c>
      <c r="N7592" s="12" t="str">
        <f t="shared" si="357"/>
        <v/>
      </c>
      <c r="O7592" t="str">
        <f t="shared" si="358"/>
        <v/>
      </c>
    </row>
    <row r="7593" spans="1:15" x14ac:dyDescent="0.25">
      <c r="A7593">
        <v>1968</v>
      </c>
      <c r="B7593">
        <v>2</v>
      </c>
      <c r="C7593" s="2">
        <v>0.51736111111111105</v>
      </c>
      <c r="D7593">
        <v>4</v>
      </c>
      <c r="E7593">
        <v>10</v>
      </c>
      <c r="F7593" t="s">
        <v>2216</v>
      </c>
      <c r="G7593" t="s">
        <v>6796</v>
      </c>
      <c r="H7593">
        <v>0</v>
      </c>
      <c r="I7593">
        <v>6</v>
      </c>
      <c r="J7593">
        <v>2.57</v>
      </c>
      <c r="K7593">
        <v>3</v>
      </c>
      <c r="L7593">
        <v>91.5</v>
      </c>
      <c r="M7593">
        <f t="shared" si="356"/>
        <v>2</v>
      </c>
      <c r="N7593" s="12">
        <f t="shared" si="357"/>
        <v>1.2210648148148149E-2</v>
      </c>
      <c r="O7593">
        <f t="shared" si="358"/>
        <v>6</v>
      </c>
    </row>
    <row r="7594" spans="1:15" x14ac:dyDescent="0.25">
      <c r="A7594">
        <v>1968</v>
      </c>
      <c r="B7594">
        <v>2</v>
      </c>
      <c r="C7594" s="2">
        <v>0.49444444444444446</v>
      </c>
      <c r="G7594" t="s">
        <v>6795</v>
      </c>
      <c r="H7594">
        <v>0</v>
      </c>
      <c r="I7594">
        <v>6</v>
      </c>
      <c r="J7594">
        <v>0</v>
      </c>
      <c r="K7594">
        <v>0.74</v>
      </c>
      <c r="L7594">
        <v>90.4</v>
      </c>
      <c r="M7594" t="str">
        <f t="shared" si="356"/>
        <v/>
      </c>
      <c r="N7594" s="12" t="str">
        <f t="shared" si="357"/>
        <v/>
      </c>
      <c r="O7594" t="str">
        <f t="shared" si="358"/>
        <v/>
      </c>
    </row>
    <row r="7595" spans="1:15" x14ac:dyDescent="0.25">
      <c r="A7595">
        <v>1968</v>
      </c>
      <c r="B7595">
        <v>2</v>
      </c>
      <c r="C7595" s="2">
        <v>0.48749999999999999</v>
      </c>
      <c r="D7595">
        <v>1</v>
      </c>
      <c r="E7595">
        <v>10</v>
      </c>
      <c r="F7595" t="s">
        <v>2118</v>
      </c>
      <c r="G7595" t="s">
        <v>5818</v>
      </c>
      <c r="H7595">
        <v>0</v>
      </c>
      <c r="I7595">
        <v>6</v>
      </c>
      <c r="J7595">
        <v>0.74</v>
      </c>
      <c r="K7595">
        <v>0.33</v>
      </c>
      <c r="L7595">
        <v>91</v>
      </c>
      <c r="M7595" t="str">
        <f t="shared" si="356"/>
        <v/>
      </c>
      <c r="N7595" s="12" t="str">
        <f t="shared" si="357"/>
        <v/>
      </c>
      <c r="O7595" t="str">
        <f t="shared" si="358"/>
        <v/>
      </c>
    </row>
    <row r="7596" spans="1:15" x14ac:dyDescent="0.25">
      <c r="A7596">
        <v>1968</v>
      </c>
      <c r="B7596">
        <v>2</v>
      </c>
      <c r="C7596" s="2">
        <v>0.48055555555555557</v>
      </c>
      <c r="D7596">
        <v>2</v>
      </c>
      <c r="E7596">
        <v>9</v>
      </c>
      <c r="F7596" t="s">
        <v>4956</v>
      </c>
      <c r="G7596" t="s">
        <v>6794</v>
      </c>
      <c r="H7596">
        <v>0</v>
      </c>
      <c r="I7596">
        <v>6</v>
      </c>
      <c r="J7596">
        <v>0.33</v>
      </c>
      <c r="K7596">
        <v>-0.36</v>
      </c>
      <c r="L7596">
        <v>92</v>
      </c>
      <c r="M7596" t="str">
        <f t="shared" si="356"/>
        <v/>
      </c>
      <c r="N7596" s="12" t="str">
        <f t="shared" si="357"/>
        <v/>
      </c>
      <c r="O7596" t="str">
        <f t="shared" si="358"/>
        <v/>
      </c>
    </row>
    <row r="7597" spans="1:15" x14ac:dyDescent="0.25">
      <c r="A7597">
        <v>1968</v>
      </c>
      <c r="B7597">
        <v>2</v>
      </c>
      <c r="C7597" s="2">
        <v>0.47361111111111115</v>
      </c>
      <c r="D7597">
        <v>3</v>
      </c>
      <c r="E7597">
        <v>9</v>
      </c>
      <c r="F7597" t="s">
        <v>4956</v>
      </c>
      <c r="G7597" t="s">
        <v>6708</v>
      </c>
      <c r="H7597">
        <v>0</v>
      </c>
      <c r="I7597">
        <v>6</v>
      </c>
      <c r="J7597">
        <v>-0.36</v>
      </c>
      <c r="K7597">
        <v>-2.14</v>
      </c>
      <c r="L7597">
        <v>94.1</v>
      </c>
      <c r="M7597" t="str">
        <f t="shared" si="356"/>
        <v/>
      </c>
      <c r="N7597" s="12" t="str">
        <f t="shared" si="357"/>
        <v/>
      </c>
      <c r="O7597" t="str">
        <f t="shared" si="358"/>
        <v/>
      </c>
    </row>
    <row r="7598" spans="1:15" x14ac:dyDescent="0.25">
      <c r="A7598">
        <v>1968</v>
      </c>
      <c r="B7598">
        <v>2</v>
      </c>
      <c r="C7598" s="2">
        <v>0.46666666666666662</v>
      </c>
      <c r="D7598">
        <v>4</v>
      </c>
      <c r="E7598">
        <v>18</v>
      </c>
      <c r="F7598" t="s">
        <v>5309</v>
      </c>
      <c r="G7598" t="s">
        <v>6793</v>
      </c>
      <c r="H7598">
        <v>0</v>
      </c>
      <c r="I7598">
        <v>6</v>
      </c>
      <c r="J7598">
        <v>-2.14</v>
      </c>
      <c r="K7598">
        <v>-1.47</v>
      </c>
      <c r="L7598">
        <v>93.3</v>
      </c>
      <c r="M7598" t="str">
        <f t="shared" si="356"/>
        <v/>
      </c>
      <c r="N7598" s="12" t="str">
        <f t="shared" si="357"/>
        <v/>
      </c>
      <c r="O7598" t="str">
        <f t="shared" si="358"/>
        <v/>
      </c>
    </row>
    <row r="7599" spans="1:15" x14ac:dyDescent="0.25">
      <c r="A7599">
        <v>1968</v>
      </c>
      <c r="B7599">
        <v>2</v>
      </c>
      <c r="C7599" s="2">
        <v>0.45902777777777781</v>
      </c>
      <c r="D7599">
        <v>1</v>
      </c>
      <c r="E7599">
        <v>10</v>
      </c>
      <c r="F7599" t="s">
        <v>3172</v>
      </c>
      <c r="G7599" t="s">
        <v>6792</v>
      </c>
      <c r="H7599">
        <v>0</v>
      </c>
      <c r="I7599">
        <v>13</v>
      </c>
      <c r="J7599">
        <v>1.47</v>
      </c>
      <c r="K7599">
        <v>7</v>
      </c>
      <c r="L7599">
        <v>97.7</v>
      </c>
      <c r="M7599">
        <f t="shared" si="356"/>
        <v>2</v>
      </c>
      <c r="N7599" s="12">
        <f t="shared" si="357"/>
        <v>1.3182870370370369E-2</v>
      </c>
      <c r="O7599">
        <f t="shared" si="358"/>
        <v>13</v>
      </c>
    </row>
    <row r="7600" spans="1:15" x14ac:dyDescent="0.25">
      <c r="A7600">
        <v>1968</v>
      </c>
      <c r="B7600">
        <v>2</v>
      </c>
      <c r="C7600" s="2">
        <v>0.4513888888888889</v>
      </c>
      <c r="G7600" t="s">
        <v>305</v>
      </c>
      <c r="H7600">
        <v>0</v>
      </c>
      <c r="I7600">
        <v>13</v>
      </c>
      <c r="J7600">
        <v>0</v>
      </c>
      <c r="K7600">
        <v>0.41</v>
      </c>
      <c r="L7600">
        <v>97.5</v>
      </c>
      <c r="M7600" t="str">
        <f t="shared" si="356"/>
        <v/>
      </c>
      <c r="N7600" s="12" t="str">
        <f t="shared" si="357"/>
        <v/>
      </c>
      <c r="O7600" t="str">
        <f t="shared" si="358"/>
        <v/>
      </c>
    </row>
    <row r="7601" spans="1:15" x14ac:dyDescent="0.25">
      <c r="A7601">
        <v>1968</v>
      </c>
      <c r="B7601">
        <v>2</v>
      </c>
      <c r="C7601" s="2">
        <v>0.44097222222222227</v>
      </c>
      <c r="D7601">
        <v>1</v>
      </c>
      <c r="E7601">
        <v>10</v>
      </c>
      <c r="F7601" t="s">
        <v>2160</v>
      </c>
      <c r="G7601" t="s">
        <v>6791</v>
      </c>
      <c r="H7601">
        <v>0</v>
      </c>
      <c r="I7601">
        <v>13</v>
      </c>
      <c r="J7601">
        <v>0.41</v>
      </c>
      <c r="K7601">
        <v>0.54</v>
      </c>
      <c r="L7601">
        <v>97.4</v>
      </c>
      <c r="M7601" t="str">
        <f t="shared" si="356"/>
        <v/>
      </c>
      <c r="N7601" s="12" t="str">
        <f t="shared" si="357"/>
        <v/>
      </c>
      <c r="O7601" t="str">
        <f t="shared" si="358"/>
        <v/>
      </c>
    </row>
    <row r="7602" spans="1:15" x14ac:dyDescent="0.25">
      <c r="A7602">
        <v>1968</v>
      </c>
      <c r="B7602">
        <v>2</v>
      </c>
      <c r="C7602" s="2">
        <v>0.42152777777777778</v>
      </c>
      <c r="D7602">
        <v>2</v>
      </c>
      <c r="E7602">
        <v>5</v>
      </c>
      <c r="F7602" t="s">
        <v>2118</v>
      </c>
      <c r="G7602" t="s">
        <v>6790</v>
      </c>
      <c r="H7602">
        <v>0</v>
      </c>
      <c r="I7602">
        <v>13</v>
      </c>
      <c r="J7602">
        <v>0.54</v>
      </c>
      <c r="K7602">
        <v>0.37</v>
      </c>
      <c r="L7602">
        <v>97.5</v>
      </c>
      <c r="M7602" t="str">
        <f t="shared" si="356"/>
        <v/>
      </c>
      <c r="N7602" s="12" t="str">
        <f t="shared" si="357"/>
        <v/>
      </c>
      <c r="O7602" t="str">
        <f t="shared" si="358"/>
        <v/>
      </c>
    </row>
    <row r="7603" spans="1:15" x14ac:dyDescent="0.25">
      <c r="A7603">
        <v>1968</v>
      </c>
      <c r="B7603">
        <v>2</v>
      </c>
      <c r="C7603" s="2">
        <v>0.40208333333333335</v>
      </c>
      <c r="D7603">
        <v>3</v>
      </c>
      <c r="E7603">
        <v>1</v>
      </c>
      <c r="F7603" t="s">
        <v>2158</v>
      </c>
      <c r="G7603" t="s">
        <v>6789</v>
      </c>
      <c r="H7603">
        <v>0</v>
      </c>
      <c r="I7603">
        <v>13</v>
      </c>
      <c r="J7603">
        <v>0.37</v>
      </c>
      <c r="K7603">
        <v>1.6</v>
      </c>
      <c r="L7603">
        <v>96.8</v>
      </c>
      <c r="M7603" t="str">
        <f t="shared" si="356"/>
        <v/>
      </c>
      <c r="N7603" s="12" t="str">
        <f t="shared" si="357"/>
        <v/>
      </c>
      <c r="O7603" t="str">
        <f t="shared" si="358"/>
        <v/>
      </c>
    </row>
    <row r="7604" spans="1:15" x14ac:dyDescent="0.25">
      <c r="A7604">
        <v>1968</v>
      </c>
      <c r="B7604">
        <v>2</v>
      </c>
      <c r="C7604" s="2">
        <v>0.38263888888888892</v>
      </c>
      <c r="D7604">
        <v>1</v>
      </c>
      <c r="E7604">
        <v>10</v>
      </c>
      <c r="F7604" t="s">
        <v>2205</v>
      </c>
      <c r="G7604" t="s">
        <v>6788</v>
      </c>
      <c r="H7604">
        <v>0</v>
      </c>
      <c r="I7604">
        <v>13</v>
      </c>
      <c r="J7604">
        <v>1.6</v>
      </c>
      <c r="K7604">
        <v>1.59</v>
      </c>
      <c r="L7604">
        <v>96.8</v>
      </c>
      <c r="M7604" t="str">
        <f t="shared" si="356"/>
        <v/>
      </c>
      <c r="N7604" s="12" t="str">
        <f t="shared" si="357"/>
        <v/>
      </c>
      <c r="O7604" t="str">
        <f t="shared" si="358"/>
        <v/>
      </c>
    </row>
    <row r="7605" spans="1:15" x14ac:dyDescent="0.25">
      <c r="A7605">
        <v>1968</v>
      </c>
      <c r="B7605">
        <v>2</v>
      </c>
      <c r="C7605" s="2">
        <v>0.36319444444444443</v>
      </c>
      <c r="D7605">
        <v>2</v>
      </c>
      <c r="E7605">
        <v>6</v>
      </c>
      <c r="F7605" t="s">
        <v>2266</v>
      </c>
      <c r="G7605" t="s">
        <v>6787</v>
      </c>
      <c r="H7605">
        <v>0</v>
      </c>
      <c r="I7605">
        <v>13</v>
      </c>
      <c r="J7605">
        <v>1.59</v>
      </c>
      <c r="K7605">
        <v>2.92</v>
      </c>
      <c r="L7605">
        <v>95.9</v>
      </c>
      <c r="M7605" t="str">
        <f t="shared" si="356"/>
        <v/>
      </c>
      <c r="N7605" s="12" t="str">
        <f t="shared" si="357"/>
        <v/>
      </c>
      <c r="O7605" t="str">
        <f t="shared" si="358"/>
        <v/>
      </c>
    </row>
    <row r="7606" spans="1:15" x14ac:dyDescent="0.25">
      <c r="A7606">
        <v>1968</v>
      </c>
      <c r="B7606">
        <v>2</v>
      </c>
      <c r="C7606" s="2">
        <v>0.34375</v>
      </c>
      <c r="D7606">
        <v>1</v>
      </c>
      <c r="E7606">
        <v>10</v>
      </c>
      <c r="F7606" t="s">
        <v>567</v>
      </c>
      <c r="G7606" t="s">
        <v>6705</v>
      </c>
      <c r="H7606">
        <v>0</v>
      </c>
      <c r="I7606">
        <v>13</v>
      </c>
      <c r="J7606">
        <v>2.92</v>
      </c>
      <c r="K7606">
        <v>2.37</v>
      </c>
      <c r="L7606">
        <v>96.3</v>
      </c>
      <c r="M7606" t="str">
        <f t="shared" si="356"/>
        <v/>
      </c>
      <c r="N7606" s="12" t="str">
        <f t="shared" si="357"/>
        <v/>
      </c>
      <c r="O7606" t="str">
        <f t="shared" si="358"/>
        <v/>
      </c>
    </row>
    <row r="7607" spans="1:15" x14ac:dyDescent="0.25">
      <c r="A7607">
        <v>1968</v>
      </c>
      <c r="B7607">
        <v>2</v>
      </c>
      <c r="C7607" s="2">
        <v>0.32430555555555557</v>
      </c>
      <c r="D7607">
        <v>2</v>
      </c>
      <c r="E7607">
        <v>10</v>
      </c>
      <c r="F7607" t="s">
        <v>567</v>
      </c>
      <c r="G7607" t="s">
        <v>6786</v>
      </c>
      <c r="H7607">
        <v>0</v>
      </c>
      <c r="I7607">
        <v>13</v>
      </c>
      <c r="J7607">
        <v>2.37</v>
      </c>
      <c r="K7607">
        <v>3.91</v>
      </c>
      <c r="L7607">
        <v>95</v>
      </c>
      <c r="M7607" t="str">
        <f t="shared" si="356"/>
        <v/>
      </c>
      <c r="N7607" s="12" t="str">
        <f t="shared" si="357"/>
        <v/>
      </c>
      <c r="O7607" t="str">
        <f t="shared" si="358"/>
        <v/>
      </c>
    </row>
    <row r="7608" spans="1:15" x14ac:dyDescent="0.25">
      <c r="A7608">
        <v>1968</v>
      </c>
      <c r="B7608">
        <v>2</v>
      </c>
      <c r="C7608" s="2">
        <v>0.30486111111111108</v>
      </c>
      <c r="D7608">
        <v>1</v>
      </c>
      <c r="E7608">
        <v>10</v>
      </c>
      <c r="F7608" t="s">
        <v>558</v>
      </c>
      <c r="G7608" t="s">
        <v>5872</v>
      </c>
      <c r="H7608">
        <v>0</v>
      </c>
      <c r="I7608">
        <v>13</v>
      </c>
      <c r="J7608">
        <v>3.91</v>
      </c>
      <c r="K7608">
        <v>3.63</v>
      </c>
      <c r="L7608">
        <v>95.3</v>
      </c>
      <c r="M7608" t="str">
        <f t="shared" si="356"/>
        <v/>
      </c>
      <c r="N7608" s="12" t="str">
        <f t="shared" si="357"/>
        <v/>
      </c>
      <c r="O7608" t="str">
        <f t="shared" si="358"/>
        <v/>
      </c>
    </row>
    <row r="7609" spans="1:15" x14ac:dyDescent="0.25">
      <c r="A7609">
        <v>1968</v>
      </c>
      <c r="B7609">
        <v>2</v>
      </c>
      <c r="C7609" s="2">
        <v>0.28541666666666665</v>
      </c>
      <c r="D7609">
        <v>2</v>
      </c>
      <c r="E7609">
        <v>8</v>
      </c>
      <c r="F7609" t="s">
        <v>6729</v>
      </c>
      <c r="G7609" t="s">
        <v>6728</v>
      </c>
      <c r="H7609">
        <v>7</v>
      </c>
      <c r="I7609">
        <v>13</v>
      </c>
      <c r="J7609">
        <v>3.63</v>
      </c>
      <c r="K7609">
        <v>7</v>
      </c>
      <c r="L7609">
        <v>91.2</v>
      </c>
      <c r="M7609">
        <f t="shared" si="356"/>
        <v>2</v>
      </c>
      <c r="N7609" s="12">
        <f t="shared" si="357"/>
        <v>1.607638888888889E-2</v>
      </c>
      <c r="O7609">
        <f t="shared" si="358"/>
        <v>6</v>
      </c>
    </row>
    <row r="7610" spans="1:15" x14ac:dyDescent="0.25">
      <c r="A7610">
        <v>1968</v>
      </c>
      <c r="B7610">
        <v>2</v>
      </c>
      <c r="C7610" s="2">
        <v>0.26041666666666669</v>
      </c>
      <c r="G7610" t="s">
        <v>6785</v>
      </c>
      <c r="H7610">
        <v>7</v>
      </c>
      <c r="I7610">
        <v>13</v>
      </c>
      <c r="J7610">
        <v>0</v>
      </c>
      <c r="K7610">
        <v>-0.22</v>
      </c>
      <c r="L7610">
        <v>90.8</v>
      </c>
      <c r="M7610" t="str">
        <f t="shared" si="356"/>
        <v/>
      </c>
      <c r="N7610" s="12" t="str">
        <f t="shared" si="357"/>
        <v/>
      </c>
      <c r="O7610" t="str">
        <f t="shared" si="358"/>
        <v/>
      </c>
    </row>
    <row r="7611" spans="1:15" x14ac:dyDescent="0.25">
      <c r="A7611">
        <v>1968</v>
      </c>
      <c r="B7611">
        <v>2</v>
      </c>
      <c r="C7611" s="2">
        <v>0.25486111111111109</v>
      </c>
      <c r="D7611">
        <v>1</v>
      </c>
      <c r="E7611">
        <v>10</v>
      </c>
      <c r="F7611" t="s">
        <v>631</v>
      </c>
      <c r="G7611" t="s">
        <v>6744</v>
      </c>
      <c r="H7611">
        <v>7</v>
      </c>
      <c r="I7611">
        <v>13</v>
      </c>
      <c r="J7611">
        <v>-0.22</v>
      </c>
      <c r="K7611">
        <v>-0.82</v>
      </c>
      <c r="L7611">
        <v>89.9</v>
      </c>
      <c r="M7611" t="str">
        <f t="shared" si="356"/>
        <v/>
      </c>
      <c r="N7611" s="12" t="str">
        <f t="shared" si="357"/>
        <v/>
      </c>
      <c r="O7611" t="str">
        <f t="shared" si="358"/>
        <v/>
      </c>
    </row>
    <row r="7612" spans="1:15" x14ac:dyDescent="0.25">
      <c r="A7612">
        <v>1968</v>
      </c>
      <c r="B7612">
        <v>2</v>
      </c>
      <c r="C7612" s="2">
        <v>0.23680555555555557</v>
      </c>
      <c r="D7612">
        <v>2</v>
      </c>
      <c r="E7612">
        <v>11</v>
      </c>
      <c r="F7612" t="s">
        <v>3163</v>
      </c>
      <c r="G7612" t="s">
        <v>6784</v>
      </c>
      <c r="H7612">
        <v>7</v>
      </c>
      <c r="I7612">
        <v>13</v>
      </c>
      <c r="J7612">
        <v>-0.82</v>
      </c>
      <c r="K7612">
        <v>-2.4700000000000002</v>
      </c>
      <c r="L7612">
        <v>86.7</v>
      </c>
      <c r="M7612" t="str">
        <f t="shared" si="356"/>
        <v/>
      </c>
      <c r="N7612" s="12" t="str">
        <f t="shared" si="357"/>
        <v/>
      </c>
      <c r="O7612" t="str">
        <f t="shared" si="358"/>
        <v/>
      </c>
    </row>
    <row r="7613" spans="1:15" x14ac:dyDescent="0.25">
      <c r="A7613">
        <v>1968</v>
      </c>
      <c r="B7613">
        <v>2</v>
      </c>
      <c r="C7613" s="2">
        <v>0.21875</v>
      </c>
      <c r="D7613">
        <v>3</v>
      </c>
      <c r="E7613">
        <v>19</v>
      </c>
      <c r="F7613" t="s">
        <v>6783</v>
      </c>
      <c r="G7613" t="s">
        <v>6761</v>
      </c>
      <c r="H7613">
        <v>7</v>
      </c>
      <c r="I7613">
        <v>13</v>
      </c>
      <c r="J7613">
        <v>-2.4700000000000002</v>
      </c>
      <c r="K7613">
        <v>-2.4900000000000002</v>
      </c>
      <c r="L7613">
        <v>86.6</v>
      </c>
      <c r="M7613" t="str">
        <f t="shared" si="356"/>
        <v/>
      </c>
      <c r="N7613" s="12" t="str">
        <f t="shared" si="357"/>
        <v/>
      </c>
      <c r="O7613" t="str">
        <f t="shared" si="358"/>
        <v/>
      </c>
    </row>
    <row r="7614" spans="1:15" x14ac:dyDescent="0.25">
      <c r="A7614">
        <v>1968</v>
      </c>
      <c r="B7614">
        <v>2</v>
      </c>
      <c r="C7614" s="2">
        <v>0.20069444444444443</v>
      </c>
      <c r="D7614">
        <v>4</v>
      </c>
      <c r="E7614">
        <v>18</v>
      </c>
      <c r="F7614" t="s">
        <v>6782</v>
      </c>
      <c r="G7614" t="s">
        <v>6781</v>
      </c>
      <c r="H7614">
        <v>7</v>
      </c>
      <c r="I7614">
        <v>13</v>
      </c>
      <c r="J7614">
        <v>-2.4900000000000002</v>
      </c>
      <c r="K7614">
        <v>-2.92</v>
      </c>
      <c r="L7614">
        <v>85.6</v>
      </c>
      <c r="M7614" t="str">
        <f t="shared" si="356"/>
        <v/>
      </c>
      <c r="N7614" s="12" t="str">
        <f t="shared" si="357"/>
        <v/>
      </c>
      <c r="O7614" t="str">
        <f t="shared" si="358"/>
        <v/>
      </c>
    </row>
    <row r="7615" spans="1:15" x14ac:dyDescent="0.25">
      <c r="A7615">
        <v>1968</v>
      </c>
      <c r="B7615">
        <v>2</v>
      </c>
      <c r="C7615" s="2">
        <v>0.18194444444444444</v>
      </c>
      <c r="D7615">
        <v>1</v>
      </c>
      <c r="E7615">
        <v>10</v>
      </c>
      <c r="F7615" t="s">
        <v>567</v>
      </c>
      <c r="G7615" t="s">
        <v>5879</v>
      </c>
      <c r="H7615">
        <v>7</v>
      </c>
      <c r="I7615">
        <v>13</v>
      </c>
      <c r="J7615">
        <v>2.92</v>
      </c>
      <c r="K7615">
        <v>2.37</v>
      </c>
      <c r="L7615">
        <v>86.8</v>
      </c>
      <c r="M7615" t="str">
        <f t="shared" si="356"/>
        <v/>
      </c>
      <c r="N7615" s="12" t="str">
        <f t="shared" si="357"/>
        <v/>
      </c>
      <c r="O7615" t="str">
        <f t="shared" si="358"/>
        <v/>
      </c>
    </row>
    <row r="7616" spans="1:15" x14ac:dyDescent="0.25">
      <c r="A7616">
        <v>1968</v>
      </c>
      <c r="B7616">
        <v>2</v>
      </c>
      <c r="C7616" s="2">
        <v>0.16111111111111112</v>
      </c>
      <c r="D7616">
        <v>2</v>
      </c>
      <c r="E7616">
        <v>10</v>
      </c>
      <c r="F7616" t="s">
        <v>567</v>
      </c>
      <c r="G7616" t="s">
        <v>6780</v>
      </c>
      <c r="H7616">
        <v>7</v>
      </c>
      <c r="I7616">
        <v>13</v>
      </c>
      <c r="J7616">
        <v>2.37</v>
      </c>
      <c r="K7616">
        <v>1.82</v>
      </c>
      <c r="L7616">
        <v>87.8</v>
      </c>
      <c r="M7616" t="str">
        <f t="shared" si="356"/>
        <v/>
      </c>
      <c r="N7616" s="12" t="str">
        <f t="shared" si="357"/>
        <v/>
      </c>
      <c r="O7616" t="str">
        <f t="shared" si="358"/>
        <v/>
      </c>
    </row>
    <row r="7617" spans="1:15" x14ac:dyDescent="0.25">
      <c r="A7617">
        <v>1968</v>
      </c>
      <c r="B7617">
        <v>2</v>
      </c>
      <c r="C7617" s="2">
        <v>0.14027777777777778</v>
      </c>
      <c r="D7617">
        <v>3</v>
      </c>
      <c r="E7617">
        <v>9</v>
      </c>
      <c r="F7617" t="s">
        <v>3083</v>
      </c>
      <c r="G7617" t="s">
        <v>6705</v>
      </c>
      <c r="H7617">
        <v>7</v>
      </c>
      <c r="I7617">
        <v>13</v>
      </c>
      <c r="J7617">
        <v>1.82</v>
      </c>
      <c r="K7617">
        <v>0.66</v>
      </c>
      <c r="L7617">
        <v>90</v>
      </c>
      <c r="M7617" t="str">
        <f t="shared" si="356"/>
        <v/>
      </c>
      <c r="N7617" s="12" t="str">
        <f t="shared" si="357"/>
        <v/>
      </c>
      <c r="O7617" t="str">
        <f t="shared" si="358"/>
        <v/>
      </c>
    </row>
    <row r="7618" spans="1:15" x14ac:dyDescent="0.25">
      <c r="A7618">
        <v>1968</v>
      </c>
      <c r="B7618">
        <v>2</v>
      </c>
      <c r="C7618" s="2">
        <v>0.11944444444444445</v>
      </c>
      <c r="D7618">
        <v>4</v>
      </c>
      <c r="E7618">
        <v>9</v>
      </c>
      <c r="F7618" t="s">
        <v>3083</v>
      </c>
      <c r="G7618" t="s">
        <v>6779</v>
      </c>
      <c r="H7618">
        <v>7</v>
      </c>
      <c r="I7618">
        <v>13</v>
      </c>
      <c r="J7618">
        <v>0.66</v>
      </c>
      <c r="K7618">
        <v>0.38</v>
      </c>
      <c r="L7618">
        <v>90.4</v>
      </c>
      <c r="M7618" t="str">
        <f t="shared" si="356"/>
        <v/>
      </c>
      <c r="N7618" s="12" t="str">
        <f t="shared" si="357"/>
        <v/>
      </c>
      <c r="O7618" t="str">
        <f t="shared" si="358"/>
        <v/>
      </c>
    </row>
    <row r="7619" spans="1:15" x14ac:dyDescent="0.25">
      <c r="A7619">
        <v>1968</v>
      </c>
      <c r="B7619">
        <v>2</v>
      </c>
      <c r="C7619" s="2">
        <v>9.7222222222222224E-2</v>
      </c>
      <c r="D7619">
        <v>1</v>
      </c>
      <c r="E7619">
        <v>10</v>
      </c>
      <c r="F7619" t="s">
        <v>597</v>
      </c>
      <c r="G7619" t="s">
        <v>6778</v>
      </c>
      <c r="H7619">
        <v>7</v>
      </c>
      <c r="I7619">
        <v>13</v>
      </c>
      <c r="J7619">
        <v>-0.38</v>
      </c>
      <c r="K7619">
        <v>-0.63</v>
      </c>
      <c r="L7619">
        <v>90</v>
      </c>
      <c r="M7619" t="str">
        <f t="shared" si="356"/>
        <v/>
      </c>
      <c r="N7619" s="12" t="str">
        <f t="shared" si="357"/>
        <v/>
      </c>
      <c r="O7619" t="str">
        <f t="shared" si="358"/>
        <v/>
      </c>
    </row>
    <row r="7620" spans="1:15" x14ac:dyDescent="0.25">
      <c r="A7620">
        <v>1968</v>
      </c>
      <c r="B7620">
        <v>2</v>
      </c>
      <c r="C7620" s="2">
        <v>7.7083333333333337E-2</v>
      </c>
      <c r="D7620">
        <v>2</v>
      </c>
      <c r="E7620">
        <v>8</v>
      </c>
      <c r="F7620" t="s">
        <v>649</v>
      </c>
      <c r="G7620" t="s">
        <v>6715</v>
      </c>
      <c r="H7620">
        <v>7</v>
      </c>
      <c r="I7620">
        <v>13</v>
      </c>
      <c r="J7620">
        <v>-0.63</v>
      </c>
      <c r="K7620">
        <v>-0.6</v>
      </c>
      <c r="L7620">
        <v>90</v>
      </c>
      <c r="M7620" t="str">
        <f t="shared" ref="M7620:M7683" si="359">IF(AND(H7620=H7619,I7620=I7619),"",$B7620)</f>
        <v/>
      </c>
      <c r="N7620" s="12" t="str">
        <f t="shared" ref="N7620:N7683" si="360">IF(NOT(ISNUMBER(M7620)),"",
IF(AND($C7620=0.625,$B7620=1),TIME(0,0,0),
(($C$3-C7620)+0.625*(B7620-1))/60))</f>
        <v/>
      </c>
      <c r="O7620" t="str">
        <f t="shared" ref="O7620:O7683" si="361">IF(N7620&lt;&gt;"",ABS(H7620-I7620),"")</f>
        <v/>
      </c>
    </row>
    <row r="7621" spans="1:15" x14ac:dyDescent="0.25">
      <c r="A7621">
        <v>1968</v>
      </c>
      <c r="B7621">
        <v>2</v>
      </c>
      <c r="C7621" s="2">
        <v>5.6944444444444443E-2</v>
      </c>
      <c r="D7621">
        <v>3</v>
      </c>
      <c r="E7621">
        <v>3</v>
      </c>
      <c r="F7621" t="s">
        <v>631</v>
      </c>
      <c r="G7621" t="s">
        <v>6778</v>
      </c>
      <c r="H7621">
        <v>7</v>
      </c>
      <c r="I7621">
        <v>13</v>
      </c>
      <c r="J7621">
        <v>-0.6</v>
      </c>
      <c r="K7621">
        <v>-2.3199999999999998</v>
      </c>
      <c r="L7621">
        <v>86.5</v>
      </c>
      <c r="M7621" t="str">
        <f t="shared" si="359"/>
        <v/>
      </c>
      <c r="N7621" s="12" t="str">
        <f t="shared" si="360"/>
        <v/>
      </c>
      <c r="O7621" t="str">
        <f t="shared" si="361"/>
        <v/>
      </c>
    </row>
    <row r="7622" spans="1:15" x14ac:dyDescent="0.25">
      <c r="A7622">
        <v>1968</v>
      </c>
      <c r="B7622">
        <v>2</v>
      </c>
      <c r="C7622" s="2">
        <v>3.6805555555555557E-2</v>
      </c>
      <c r="D7622">
        <v>4</v>
      </c>
      <c r="E7622">
        <v>1</v>
      </c>
      <c r="F7622" t="s">
        <v>3153</v>
      </c>
      <c r="G7622" t="s">
        <v>6777</v>
      </c>
      <c r="H7622">
        <v>7</v>
      </c>
      <c r="I7622">
        <v>13</v>
      </c>
      <c r="J7622">
        <v>-2.3199999999999998</v>
      </c>
      <c r="K7622">
        <v>2.59</v>
      </c>
      <c r="L7622">
        <v>94.6</v>
      </c>
      <c r="M7622" t="str">
        <f t="shared" si="359"/>
        <v/>
      </c>
      <c r="N7622" s="12" t="str">
        <f t="shared" si="360"/>
        <v/>
      </c>
      <c r="O7622" t="str">
        <f t="shared" si="361"/>
        <v/>
      </c>
    </row>
    <row r="7623" spans="1:15" x14ac:dyDescent="0.25">
      <c r="A7623">
        <v>1968</v>
      </c>
      <c r="B7623">
        <v>2</v>
      </c>
      <c r="C7623" s="2">
        <v>1.5972222222222224E-2</v>
      </c>
      <c r="D7623">
        <v>1</v>
      </c>
      <c r="E7623">
        <v>10</v>
      </c>
      <c r="F7623" t="s">
        <v>2149</v>
      </c>
      <c r="G7623" t="s">
        <v>6776</v>
      </c>
      <c r="H7623">
        <v>7</v>
      </c>
      <c r="I7623">
        <v>13</v>
      </c>
      <c r="J7623">
        <v>2.59</v>
      </c>
      <c r="K7623">
        <v>2.04</v>
      </c>
      <c r="L7623">
        <v>94</v>
      </c>
      <c r="M7623" t="str">
        <f t="shared" si="359"/>
        <v/>
      </c>
      <c r="N7623" s="12" t="str">
        <f t="shared" si="360"/>
        <v/>
      </c>
      <c r="O7623" t="str">
        <f t="shared" si="361"/>
        <v/>
      </c>
    </row>
    <row r="7624" spans="1:15" x14ac:dyDescent="0.25">
      <c r="A7624">
        <v>1968</v>
      </c>
      <c r="B7624">
        <v>2</v>
      </c>
      <c r="C7624" s="2">
        <v>1.1111111111111112E-2</v>
      </c>
      <c r="D7624">
        <v>2</v>
      </c>
      <c r="E7624">
        <v>10</v>
      </c>
      <c r="F7624" t="s">
        <v>2149</v>
      </c>
      <c r="G7624" t="s">
        <v>6762</v>
      </c>
      <c r="H7624">
        <v>7</v>
      </c>
      <c r="I7624">
        <v>13</v>
      </c>
      <c r="J7624">
        <v>2.04</v>
      </c>
      <c r="K7624">
        <v>1.36</v>
      </c>
      <c r="L7624">
        <v>93.1</v>
      </c>
      <c r="M7624" t="str">
        <f t="shared" si="359"/>
        <v/>
      </c>
      <c r="N7624" s="12" t="str">
        <f t="shared" si="360"/>
        <v/>
      </c>
      <c r="O7624" t="str">
        <f t="shared" si="361"/>
        <v/>
      </c>
    </row>
    <row r="7625" spans="1:15" x14ac:dyDescent="0.25">
      <c r="A7625">
        <v>1968</v>
      </c>
      <c r="B7625">
        <v>2</v>
      </c>
      <c r="C7625" s="2">
        <v>8.3333333333333332E-3</v>
      </c>
      <c r="D7625">
        <v>3</v>
      </c>
      <c r="E7625">
        <v>10</v>
      </c>
      <c r="F7625" t="s">
        <v>2149</v>
      </c>
      <c r="G7625" t="s">
        <v>6775</v>
      </c>
      <c r="H7625">
        <v>7</v>
      </c>
      <c r="I7625">
        <v>13</v>
      </c>
      <c r="J7625">
        <v>1.36</v>
      </c>
      <c r="K7625">
        <v>1.88</v>
      </c>
      <c r="L7625">
        <v>93.8</v>
      </c>
      <c r="M7625" t="str">
        <f t="shared" si="359"/>
        <v/>
      </c>
      <c r="N7625" s="12" t="str">
        <f t="shared" si="360"/>
        <v/>
      </c>
      <c r="O7625" t="str">
        <f t="shared" si="361"/>
        <v/>
      </c>
    </row>
    <row r="7626" spans="1:15" x14ac:dyDescent="0.25">
      <c r="A7626">
        <v>1968</v>
      </c>
      <c r="B7626">
        <v>2</v>
      </c>
      <c r="C7626" s="2">
        <v>4.1666666666666666E-3</v>
      </c>
      <c r="D7626">
        <v>3</v>
      </c>
      <c r="E7626">
        <v>1</v>
      </c>
      <c r="F7626" t="s">
        <v>2222</v>
      </c>
      <c r="G7626" t="s">
        <v>6774</v>
      </c>
      <c r="H7626">
        <v>7</v>
      </c>
      <c r="I7626">
        <v>16</v>
      </c>
      <c r="J7626">
        <v>1.88</v>
      </c>
      <c r="K7626">
        <v>3</v>
      </c>
      <c r="L7626">
        <v>95.1</v>
      </c>
      <c r="M7626">
        <f t="shared" si="359"/>
        <v>2</v>
      </c>
      <c r="N7626" s="12">
        <f t="shared" si="360"/>
        <v>2.0763888888888891E-2</v>
      </c>
      <c r="O7626">
        <f t="shared" si="361"/>
        <v>9</v>
      </c>
    </row>
    <row r="7627" spans="1:15" x14ac:dyDescent="0.25">
      <c r="A7627">
        <v>1968</v>
      </c>
      <c r="B7627">
        <v>2</v>
      </c>
      <c r="C7627" s="2">
        <v>6.9444444444444447E-4</v>
      </c>
      <c r="G7627" t="s">
        <v>6773</v>
      </c>
      <c r="H7627">
        <v>7</v>
      </c>
      <c r="I7627">
        <v>16</v>
      </c>
      <c r="J7627">
        <v>0</v>
      </c>
      <c r="K7627">
        <v>1.86</v>
      </c>
      <c r="L7627">
        <v>95.1</v>
      </c>
      <c r="M7627" t="str">
        <f t="shared" si="359"/>
        <v/>
      </c>
      <c r="N7627" s="12" t="str">
        <f t="shared" si="360"/>
        <v/>
      </c>
      <c r="O7627" t="str">
        <f t="shared" si="361"/>
        <v/>
      </c>
    </row>
    <row r="7628" spans="1:15" x14ac:dyDescent="0.25">
      <c r="A7628">
        <v>1968</v>
      </c>
      <c r="G7628" t="s">
        <v>363</v>
      </c>
      <c r="H7628">
        <v>7</v>
      </c>
      <c r="I7628">
        <v>16</v>
      </c>
      <c r="J7628">
        <v>1.86</v>
      </c>
      <c r="K7628">
        <v>0</v>
      </c>
      <c r="M7628" t="str">
        <f t="shared" si="359"/>
        <v/>
      </c>
      <c r="N7628" s="12" t="str">
        <f t="shared" si="360"/>
        <v/>
      </c>
      <c r="O7628" t="str">
        <f t="shared" si="361"/>
        <v/>
      </c>
    </row>
    <row r="7629" spans="1:15" x14ac:dyDescent="0.25">
      <c r="A7629">
        <v>1968</v>
      </c>
      <c r="B7629">
        <v>3</v>
      </c>
      <c r="C7629" s="2">
        <v>0.625</v>
      </c>
      <c r="G7629" t="s">
        <v>6772</v>
      </c>
      <c r="H7629">
        <v>7</v>
      </c>
      <c r="I7629">
        <v>16</v>
      </c>
      <c r="J7629">
        <v>0</v>
      </c>
      <c r="K7629">
        <v>0.74</v>
      </c>
      <c r="L7629">
        <v>95.8</v>
      </c>
      <c r="M7629" t="str">
        <f t="shared" si="359"/>
        <v/>
      </c>
      <c r="N7629" s="12" t="str">
        <f t="shared" si="360"/>
        <v/>
      </c>
      <c r="O7629" t="str">
        <f t="shared" si="361"/>
        <v/>
      </c>
    </row>
    <row r="7630" spans="1:15" x14ac:dyDescent="0.25">
      <c r="A7630">
        <v>1968</v>
      </c>
      <c r="B7630">
        <v>3</v>
      </c>
      <c r="C7630" s="2">
        <v>0.61249999999999993</v>
      </c>
      <c r="D7630">
        <v>1</v>
      </c>
      <c r="E7630">
        <v>10</v>
      </c>
      <c r="F7630" t="s">
        <v>3157</v>
      </c>
      <c r="G7630" t="s">
        <v>6771</v>
      </c>
      <c r="H7630">
        <v>7</v>
      </c>
      <c r="I7630">
        <v>16</v>
      </c>
      <c r="J7630">
        <v>0.74</v>
      </c>
      <c r="K7630">
        <v>0.47</v>
      </c>
      <c r="L7630">
        <v>95.6</v>
      </c>
      <c r="M7630" t="str">
        <f t="shared" si="359"/>
        <v/>
      </c>
      <c r="N7630" s="12" t="str">
        <f t="shared" si="360"/>
        <v/>
      </c>
      <c r="O7630" t="str">
        <f t="shared" si="361"/>
        <v/>
      </c>
    </row>
    <row r="7631" spans="1:15" x14ac:dyDescent="0.25">
      <c r="A7631">
        <v>1968</v>
      </c>
      <c r="B7631">
        <v>3</v>
      </c>
      <c r="C7631" s="2">
        <v>0.58611111111111114</v>
      </c>
      <c r="D7631">
        <v>2</v>
      </c>
      <c r="E7631">
        <v>8</v>
      </c>
      <c r="F7631" t="s">
        <v>620</v>
      </c>
      <c r="G7631" t="s">
        <v>6770</v>
      </c>
      <c r="H7631">
        <v>7</v>
      </c>
      <c r="I7631">
        <v>16</v>
      </c>
      <c r="J7631">
        <v>0.47</v>
      </c>
      <c r="K7631">
        <v>0.7</v>
      </c>
      <c r="L7631">
        <v>95.8</v>
      </c>
      <c r="M7631" t="str">
        <f t="shared" si="359"/>
        <v/>
      </c>
      <c r="N7631" s="12" t="str">
        <f t="shared" si="360"/>
        <v/>
      </c>
      <c r="O7631" t="str">
        <f t="shared" si="361"/>
        <v/>
      </c>
    </row>
    <row r="7632" spans="1:15" x14ac:dyDescent="0.25">
      <c r="A7632">
        <v>1968</v>
      </c>
      <c r="B7632">
        <v>3</v>
      </c>
      <c r="C7632" s="2">
        <v>0.55972222222222223</v>
      </c>
      <c r="D7632">
        <v>3</v>
      </c>
      <c r="E7632">
        <v>1</v>
      </c>
      <c r="F7632" t="s">
        <v>3112</v>
      </c>
      <c r="G7632" t="s">
        <v>6769</v>
      </c>
      <c r="H7632">
        <v>7</v>
      </c>
      <c r="I7632">
        <v>16</v>
      </c>
      <c r="J7632">
        <v>0.7</v>
      </c>
      <c r="K7632">
        <v>-0.98</v>
      </c>
      <c r="L7632">
        <v>94</v>
      </c>
      <c r="M7632" t="str">
        <f t="shared" si="359"/>
        <v/>
      </c>
      <c r="N7632" s="12" t="str">
        <f t="shared" si="360"/>
        <v/>
      </c>
      <c r="O7632" t="str">
        <f t="shared" si="361"/>
        <v/>
      </c>
    </row>
    <row r="7633" spans="1:15" x14ac:dyDescent="0.25">
      <c r="A7633">
        <v>1968</v>
      </c>
      <c r="B7633">
        <v>3</v>
      </c>
      <c r="C7633" s="2">
        <v>0.53333333333333333</v>
      </c>
      <c r="D7633">
        <v>4</v>
      </c>
      <c r="E7633">
        <v>1</v>
      </c>
      <c r="F7633" t="s">
        <v>3112</v>
      </c>
      <c r="G7633" t="s">
        <v>6768</v>
      </c>
      <c r="H7633">
        <v>7</v>
      </c>
      <c r="I7633">
        <v>16</v>
      </c>
      <c r="J7633">
        <v>-0.98</v>
      </c>
      <c r="K7633">
        <v>-1.07</v>
      </c>
      <c r="L7633">
        <v>93.9</v>
      </c>
      <c r="M7633" t="str">
        <f t="shared" si="359"/>
        <v/>
      </c>
      <c r="N7633" s="12" t="str">
        <f t="shared" si="360"/>
        <v/>
      </c>
      <c r="O7633" t="str">
        <f t="shared" si="361"/>
        <v/>
      </c>
    </row>
    <row r="7634" spans="1:15" x14ac:dyDescent="0.25">
      <c r="A7634">
        <v>1968</v>
      </c>
      <c r="B7634">
        <v>3</v>
      </c>
      <c r="C7634" s="2">
        <v>0.50486111111111109</v>
      </c>
      <c r="D7634">
        <v>1</v>
      </c>
      <c r="E7634">
        <v>10</v>
      </c>
      <c r="F7634" t="s">
        <v>2208</v>
      </c>
      <c r="G7634" t="s">
        <v>6767</v>
      </c>
      <c r="H7634">
        <v>7</v>
      </c>
      <c r="I7634">
        <v>16</v>
      </c>
      <c r="J7634">
        <v>1.07</v>
      </c>
      <c r="K7634">
        <v>1.99</v>
      </c>
      <c r="L7634">
        <v>92.6</v>
      </c>
      <c r="M7634" t="str">
        <f t="shared" si="359"/>
        <v/>
      </c>
      <c r="N7634" s="12" t="str">
        <f t="shared" si="360"/>
        <v/>
      </c>
      <c r="O7634" t="str">
        <f t="shared" si="361"/>
        <v/>
      </c>
    </row>
    <row r="7635" spans="1:15" x14ac:dyDescent="0.25">
      <c r="A7635">
        <v>1968</v>
      </c>
      <c r="B7635">
        <v>3</v>
      </c>
      <c r="C7635" s="2">
        <v>0.49236111111111108</v>
      </c>
      <c r="D7635">
        <v>1</v>
      </c>
      <c r="E7635">
        <v>10</v>
      </c>
      <c r="F7635" t="s">
        <v>2222</v>
      </c>
      <c r="G7635" t="s">
        <v>6766</v>
      </c>
      <c r="H7635">
        <v>7</v>
      </c>
      <c r="I7635">
        <v>16</v>
      </c>
      <c r="J7635">
        <v>1.99</v>
      </c>
      <c r="K7635">
        <v>1.18</v>
      </c>
      <c r="L7635">
        <v>93.8</v>
      </c>
      <c r="M7635" t="str">
        <f t="shared" si="359"/>
        <v/>
      </c>
      <c r="N7635" s="12" t="str">
        <f t="shared" si="360"/>
        <v/>
      </c>
      <c r="O7635" t="str">
        <f t="shared" si="361"/>
        <v/>
      </c>
    </row>
    <row r="7636" spans="1:15" x14ac:dyDescent="0.25">
      <c r="A7636">
        <v>1968</v>
      </c>
      <c r="B7636">
        <v>3</v>
      </c>
      <c r="C7636" s="2">
        <v>0.47986111111111113</v>
      </c>
      <c r="D7636">
        <v>2</v>
      </c>
      <c r="E7636">
        <v>12</v>
      </c>
      <c r="F7636" t="s">
        <v>2266</v>
      </c>
      <c r="G7636" t="s">
        <v>6717</v>
      </c>
      <c r="H7636">
        <v>7</v>
      </c>
      <c r="I7636">
        <v>16</v>
      </c>
      <c r="J7636">
        <v>1.18</v>
      </c>
      <c r="K7636">
        <v>0.5</v>
      </c>
      <c r="L7636">
        <v>94.7</v>
      </c>
      <c r="M7636" t="str">
        <f t="shared" si="359"/>
        <v/>
      </c>
      <c r="N7636" s="12" t="str">
        <f t="shared" si="360"/>
        <v/>
      </c>
      <c r="O7636" t="str">
        <f t="shared" si="361"/>
        <v/>
      </c>
    </row>
    <row r="7637" spans="1:15" x14ac:dyDescent="0.25">
      <c r="A7637">
        <v>1968</v>
      </c>
      <c r="B7637">
        <v>3</v>
      </c>
      <c r="C7637" s="2">
        <v>0.46736111111111112</v>
      </c>
      <c r="D7637">
        <v>3</v>
      </c>
      <c r="E7637">
        <v>12</v>
      </c>
      <c r="F7637" t="s">
        <v>2266</v>
      </c>
      <c r="G7637" t="s">
        <v>6752</v>
      </c>
      <c r="H7637">
        <v>7</v>
      </c>
      <c r="I7637">
        <v>16</v>
      </c>
      <c r="J7637">
        <v>0.5</v>
      </c>
      <c r="K7637">
        <v>-0.46</v>
      </c>
      <c r="L7637">
        <v>95.8</v>
      </c>
      <c r="M7637" t="str">
        <f t="shared" si="359"/>
        <v/>
      </c>
      <c r="N7637" s="12" t="str">
        <f t="shared" si="360"/>
        <v/>
      </c>
      <c r="O7637" t="str">
        <f t="shared" si="361"/>
        <v/>
      </c>
    </row>
    <row r="7638" spans="1:15" x14ac:dyDescent="0.25">
      <c r="A7638">
        <v>1968</v>
      </c>
      <c r="B7638">
        <v>3</v>
      </c>
      <c r="C7638" s="2">
        <v>0.4548611111111111</v>
      </c>
      <c r="D7638">
        <v>4</v>
      </c>
      <c r="E7638">
        <v>12</v>
      </c>
      <c r="F7638" t="s">
        <v>2266</v>
      </c>
      <c r="G7638" t="s">
        <v>6038</v>
      </c>
      <c r="H7638">
        <v>7</v>
      </c>
      <c r="I7638">
        <v>16</v>
      </c>
      <c r="J7638">
        <v>-0.46</v>
      </c>
      <c r="K7638">
        <v>-0.04</v>
      </c>
      <c r="L7638">
        <v>95.3</v>
      </c>
      <c r="M7638" t="str">
        <f t="shared" si="359"/>
        <v/>
      </c>
      <c r="N7638" s="12" t="str">
        <f t="shared" si="360"/>
        <v/>
      </c>
      <c r="O7638" t="str">
        <f t="shared" si="361"/>
        <v/>
      </c>
    </row>
    <row r="7639" spans="1:15" x14ac:dyDescent="0.25">
      <c r="A7639">
        <v>1968</v>
      </c>
      <c r="B7639">
        <v>3</v>
      </c>
      <c r="C7639" s="2">
        <v>0.44097222222222227</v>
      </c>
      <c r="D7639">
        <v>1</v>
      </c>
      <c r="E7639">
        <v>10</v>
      </c>
      <c r="F7639" t="s">
        <v>634</v>
      </c>
      <c r="G7639" t="s">
        <v>6765</v>
      </c>
      <c r="H7639">
        <v>7</v>
      </c>
      <c r="I7639">
        <v>16</v>
      </c>
      <c r="J7639">
        <v>0.04</v>
      </c>
      <c r="K7639">
        <v>1</v>
      </c>
      <c r="L7639">
        <v>96.3</v>
      </c>
      <c r="M7639" t="str">
        <f t="shared" si="359"/>
        <v/>
      </c>
      <c r="N7639" s="12" t="str">
        <f t="shared" si="360"/>
        <v/>
      </c>
      <c r="O7639" t="str">
        <f t="shared" si="361"/>
        <v/>
      </c>
    </row>
    <row r="7640" spans="1:15" x14ac:dyDescent="0.25">
      <c r="A7640">
        <v>1968</v>
      </c>
      <c r="B7640">
        <v>3</v>
      </c>
      <c r="C7640" s="2">
        <v>0.4236111111111111</v>
      </c>
      <c r="D7640">
        <v>1</v>
      </c>
      <c r="E7640">
        <v>10</v>
      </c>
      <c r="F7640" t="s">
        <v>3074</v>
      </c>
      <c r="G7640" t="s">
        <v>6764</v>
      </c>
      <c r="H7640">
        <v>7</v>
      </c>
      <c r="I7640">
        <v>16</v>
      </c>
      <c r="J7640">
        <v>1</v>
      </c>
      <c r="K7640">
        <v>1.54</v>
      </c>
      <c r="L7640">
        <v>96.8</v>
      </c>
      <c r="M7640" t="str">
        <f t="shared" si="359"/>
        <v/>
      </c>
      <c r="N7640" s="12" t="str">
        <f t="shared" si="360"/>
        <v/>
      </c>
      <c r="O7640" t="str">
        <f t="shared" si="361"/>
        <v/>
      </c>
    </row>
    <row r="7641" spans="1:15" x14ac:dyDescent="0.25">
      <c r="A7641">
        <v>1968</v>
      </c>
      <c r="B7641">
        <v>3</v>
      </c>
      <c r="C7641" s="2">
        <v>0.40625</v>
      </c>
      <c r="D7641">
        <v>2</v>
      </c>
      <c r="E7641">
        <v>2</v>
      </c>
      <c r="F7641" t="s">
        <v>3083</v>
      </c>
      <c r="G7641" t="s">
        <v>6761</v>
      </c>
      <c r="H7641">
        <v>7</v>
      </c>
      <c r="I7641">
        <v>16</v>
      </c>
      <c r="J7641">
        <v>1.54</v>
      </c>
      <c r="K7641">
        <v>0.96</v>
      </c>
      <c r="L7641">
        <v>96.4</v>
      </c>
      <c r="M7641" t="str">
        <f t="shared" si="359"/>
        <v/>
      </c>
      <c r="N7641" s="12" t="str">
        <f t="shared" si="360"/>
        <v/>
      </c>
      <c r="O7641" t="str">
        <f t="shared" si="361"/>
        <v/>
      </c>
    </row>
    <row r="7642" spans="1:15" x14ac:dyDescent="0.25">
      <c r="A7642">
        <v>1968</v>
      </c>
      <c r="B7642">
        <v>3</v>
      </c>
      <c r="C7642" s="2">
        <v>0.3888888888888889</v>
      </c>
      <c r="D7642">
        <v>3</v>
      </c>
      <c r="E7642">
        <v>1</v>
      </c>
      <c r="F7642" t="s">
        <v>567</v>
      </c>
      <c r="G7642" t="s">
        <v>6763</v>
      </c>
      <c r="H7642">
        <v>7</v>
      </c>
      <c r="I7642">
        <v>16</v>
      </c>
      <c r="J7642">
        <v>0.96</v>
      </c>
      <c r="K7642">
        <v>3.91</v>
      </c>
      <c r="L7642">
        <v>98.4</v>
      </c>
      <c r="M7642" t="str">
        <f t="shared" si="359"/>
        <v/>
      </c>
      <c r="N7642" s="12" t="str">
        <f t="shared" si="360"/>
        <v/>
      </c>
      <c r="O7642" t="str">
        <f t="shared" si="361"/>
        <v/>
      </c>
    </row>
    <row r="7643" spans="1:15" x14ac:dyDescent="0.25">
      <c r="A7643">
        <v>1968</v>
      </c>
      <c r="B7643">
        <v>3</v>
      </c>
      <c r="C7643" s="2">
        <v>0.37152777777777773</v>
      </c>
      <c r="D7643">
        <v>1</v>
      </c>
      <c r="E7643">
        <v>10</v>
      </c>
      <c r="F7643" t="s">
        <v>2290</v>
      </c>
      <c r="G7643" t="s">
        <v>6762</v>
      </c>
      <c r="H7643">
        <v>7</v>
      </c>
      <c r="I7643">
        <v>16</v>
      </c>
      <c r="J7643">
        <v>3.91</v>
      </c>
      <c r="K7643">
        <v>3.36</v>
      </c>
      <c r="L7643">
        <v>98.1</v>
      </c>
      <c r="M7643" t="str">
        <f t="shared" si="359"/>
        <v/>
      </c>
      <c r="N7643" s="12" t="str">
        <f t="shared" si="360"/>
        <v/>
      </c>
      <c r="O7643" t="str">
        <f t="shared" si="361"/>
        <v/>
      </c>
    </row>
    <row r="7644" spans="1:15" x14ac:dyDescent="0.25">
      <c r="A7644">
        <v>1968</v>
      </c>
      <c r="B7644">
        <v>3</v>
      </c>
      <c r="C7644" s="2">
        <v>0.35416666666666669</v>
      </c>
      <c r="D7644">
        <v>2</v>
      </c>
      <c r="E7644">
        <v>10</v>
      </c>
      <c r="F7644" t="s">
        <v>2290</v>
      </c>
      <c r="G7644" t="s">
        <v>6761</v>
      </c>
      <c r="H7644">
        <v>7</v>
      </c>
      <c r="I7644">
        <v>16</v>
      </c>
      <c r="J7644">
        <v>3.36</v>
      </c>
      <c r="K7644">
        <v>2.81</v>
      </c>
      <c r="L7644">
        <v>97.9</v>
      </c>
      <c r="M7644" t="str">
        <f t="shared" si="359"/>
        <v/>
      </c>
      <c r="N7644" s="12" t="str">
        <f t="shared" si="360"/>
        <v/>
      </c>
      <c r="O7644" t="str">
        <f t="shared" si="361"/>
        <v/>
      </c>
    </row>
    <row r="7645" spans="1:15" x14ac:dyDescent="0.25">
      <c r="A7645">
        <v>1968</v>
      </c>
      <c r="B7645">
        <v>3</v>
      </c>
      <c r="C7645" s="2">
        <v>0.33680555555555558</v>
      </c>
      <c r="D7645">
        <v>3</v>
      </c>
      <c r="E7645">
        <v>9</v>
      </c>
      <c r="F7645" t="s">
        <v>5308</v>
      </c>
      <c r="G7645" t="s">
        <v>6760</v>
      </c>
      <c r="H7645">
        <v>7</v>
      </c>
      <c r="I7645">
        <v>16</v>
      </c>
      <c r="J7645">
        <v>2.81</v>
      </c>
      <c r="K7645">
        <v>4.71</v>
      </c>
      <c r="L7645">
        <v>98.8</v>
      </c>
      <c r="M7645" t="str">
        <f t="shared" si="359"/>
        <v/>
      </c>
      <c r="N7645" s="12" t="str">
        <f t="shared" si="360"/>
        <v/>
      </c>
      <c r="O7645" t="str">
        <f t="shared" si="361"/>
        <v/>
      </c>
    </row>
    <row r="7646" spans="1:15" x14ac:dyDescent="0.25">
      <c r="A7646">
        <v>1968</v>
      </c>
      <c r="B7646">
        <v>3</v>
      </c>
      <c r="C7646" s="2">
        <v>0.31944444444444448</v>
      </c>
      <c r="D7646">
        <v>1</v>
      </c>
      <c r="E7646">
        <v>10</v>
      </c>
      <c r="F7646" t="s">
        <v>2216</v>
      </c>
      <c r="G7646" t="s">
        <v>6759</v>
      </c>
      <c r="H7646">
        <v>7</v>
      </c>
      <c r="I7646">
        <v>16</v>
      </c>
      <c r="J7646">
        <v>4.71</v>
      </c>
      <c r="K7646">
        <v>4.05</v>
      </c>
      <c r="L7646">
        <v>98.6</v>
      </c>
      <c r="M7646" t="str">
        <f t="shared" si="359"/>
        <v/>
      </c>
      <c r="N7646" s="12" t="str">
        <f t="shared" si="360"/>
        <v/>
      </c>
      <c r="O7646" t="str">
        <f t="shared" si="361"/>
        <v/>
      </c>
    </row>
    <row r="7647" spans="1:15" x14ac:dyDescent="0.25">
      <c r="A7647">
        <v>1968</v>
      </c>
      <c r="B7647">
        <v>3</v>
      </c>
      <c r="C7647" s="2">
        <v>0.30208333333333331</v>
      </c>
      <c r="D7647">
        <v>2</v>
      </c>
      <c r="E7647">
        <v>10</v>
      </c>
      <c r="F7647" t="s">
        <v>2216</v>
      </c>
      <c r="G7647" t="s">
        <v>6758</v>
      </c>
      <c r="H7647">
        <v>7</v>
      </c>
      <c r="I7647">
        <v>16</v>
      </c>
      <c r="J7647">
        <v>4.05</v>
      </c>
      <c r="K7647">
        <v>6.97</v>
      </c>
      <c r="L7647">
        <v>99.5</v>
      </c>
      <c r="M7647" t="str">
        <f t="shared" si="359"/>
        <v/>
      </c>
      <c r="N7647" s="12" t="str">
        <f t="shared" si="360"/>
        <v/>
      </c>
      <c r="O7647" t="str">
        <f t="shared" si="361"/>
        <v/>
      </c>
    </row>
    <row r="7648" spans="1:15" x14ac:dyDescent="0.25">
      <c r="A7648">
        <v>1968</v>
      </c>
      <c r="B7648">
        <v>3</v>
      </c>
      <c r="C7648" s="2">
        <v>0.28472222222222221</v>
      </c>
      <c r="D7648">
        <v>1</v>
      </c>
      <c r="E7648">
        <v>1</v>
      </c>
      <c r="F7648" t="s">
        <v>2214</v>
      </c>
      <c r="G7648" t="s">
        <v>6757</v>
      </c>
      <c r="H7648">
        <v>7</v>
      </c>
      <c r="I7648">
        <v>16</v>
      </c>
      <c r="J7648">
        <v>6.97</v>
      </c>
      <c r="K7648">
        <v>5.72</v>
      </c>
      <c r="L7648">
        <v>99.2</v>
      </c>
      <c r="M7648" t="str">
        <f t="shared" si="359"/>
        <v/>
      </c>
      <c r="N7648" s="12" t="str">
        <f t="shared" si="360"/>
        <v/>
      </c>
      <c r="O7648" t="str">
        <f t="shared" si="361"/>
        <v/>
      </c>
    </row>
    <row r="7649" spans="1:15" x14ac:dyDescent="0.25">
      <c r="A7649">
        <v>1968</v>
      </c>
      <c r="B7649">
        <v>3</v>
      </c>
      <c r="C7649" s="2">
        <v>0.2673611111111111</v>
      </c>
      <c r="D7649">
        <v>2</v>
      </c>
      <c r="E7649">
        <v>2</v>
      </c>
      <c r="F7649" t="s">
        <v>2270</v>
      </c>
      <c r="G7649" t="s">
        <v>6756</v>
      </c>
      <c r="H7649">
        <v>7</v>
      </c>
      <c r="I7649">
        <v>23</v>
      </c>
      <c r="J7649">
        <v>5.72</v>
      </c>
      <c r="K7649">
        <v>7</v>
      </c>
      <c r="L7649">
        <v>99.5</v>
      </c>
      <c r="M7649">
        <f t="shared" si="359"/>
        <v>3</v>
      </c>
      <c r="N7649" s="12">
        <f t="shared" si="360"/>
        <v>2.6793981481481481E-2</v>
      </c>
      <c r="O7649">
        <f t="shared" si="361"/>
        <v>16</v>
      </c>
    </row>
    <row r="7650" spans="1:15" x14ac:dyDescent="0.25">
      <c r="A7650">
        <v>1968</v>
      </c>
      <c r="B7650">
        <v>3</v>
      </c>
      <c r="C7650" s="2">
        <v>0.24583333333333335</v>
      </c>
      <c r="G7650" t="s">
        <v>6755</v>
      </c>
      <c r="H7650">
        <v>7</v>
      </c>
      <c r="I7650">
        <v>23</v>
      </c>
      <c r="J7650">
        <v>0</v>
      </c>
      <c r="K7650">
        <v>0.28000000000000003</v>
      </c>
      <c r="L7650">
        <v>99.5</v>
      </c>
      <c r="M7650" t="str">
        <f t="shared" si="359"/>
        <v/>
      </c>
      <c r="N7650" s="12" t="str">
        <f t="shared" si="360"/>
        <v/>
      </c>
      <c r="O7650" t="str">
        <f t="shared" si="361"/>
        <v/>
      </c>
    </row>
    <row r="7651" spans="1:15" x14ac:dyDescent="0.25">
      <c r="A7651">
        <v>1968</v>
      </c>
      <c r="B7651">
        <v>3</v>
      </c>
      <c r="C7651" s="2">
        <v>0.24097222222222223</v>
      </c>
      <c r="D7651">
        <v>1</v>
      </c>
      <c r="E7651">
        <v>10</v>
      </c>
      <c r="F7651" t="s">
        <v>2249</v>
      </c>
      <c r="G7651" t="s">
        <v>6754</v>
      </c>
      <c r="H7651">
        <v>7</v>
      </c>
      <c r="I7651">
        <v>23</v>
      </c>
      <c r="J7651">
        <v>0.28000000000000003</v>
      </c>
      <c r="K7651">
        <v>-0.27</v>
      </c>
      <c r="L7651">
        <v>99.6</v>
      </c>
      <c r="M7651" t="str">
        <f t="shared" si="359"/>
        <v/>
      </c>
      <c r="N7651" s="12" t="str">
        <f t="shared" si="360"/>
        <v/>
      </c>
      <c r="O7651" t="str">
        <f t="shared" si="361"/>
        <v/>
      </c>
    </row>
    <row r="7652" spans="1:15" x14ac:dyDescent="0.25">
      <c r="A7652">
        <v>1968</v>
      </c>
      <c r="B7652">
        <v>3</v>
      </c>
      <c r="C7652" s="2">
        <v>0.23124999999999998</v>
      </c>
      <c r="D7652">
        <v>2</v>
      </c>
      <c r="E7652">
        <v>10</v>
      </c>
      <c r="F7652" t="s">
        <v>2249</v>
      </c>
      <c r="G7652" t="s">
        <v>6753</v>
      </c>
      <c r="H7652">
        <v>7</v>
      </c>
      <c r="I7652">
        <v>23</v>
      </c>
      <c r="J7652">
        <v>-0.27</v>
      </c>
      <c r="K7652">
        <v>-0.96</v>
      </c>
      <c r="L7652">
        <v>99.7</v>
      </c>
      <c r="M7652" t="str">
        <f t="shared" si="359"/>
        <v/>
      </c>
      <c r="N7652" s="12" t="str">
        <f t="shared" si="360"/>
        <v/>
      </c>
      <c r="O7652" t="str">
        <f t="shared" si="361"/>
        <v/>
      </c>
    </row>
    <row r="7653" spans="1:15" x14ac:dyDescent="0.25">
      <c r="A7653">
        <v>1968</v>
      </c>
      <c r="B7653">
        <v>3</v>
      </c>
      <c r="C7653" s="2">
        <v>0.22152777777777777</v>
      </c>
      <c r="D7653">
        <v>3</v>
      </c>
      <c r="E7653">
        <v>10</v>
      </c>
      <c r="F7653" t="s">
        <v>2249</v>
      </c>
      <c r="G7653" t="s">
        <v>6752</v>
      </c>
      <c r="H7653">
        <v>7</v>
      </c>
      <c r="I7653">
        <v>23</v>
      </c>
      <c r="J7653">
        <v>-0.96</v>
      </c>
      <c r="K7653">
        <v>-2.0299999999999998</v>
      </c>
      <c r="L7653">
        <v>99.8</v>
      </c>
      <c r="M7653" t="str">
        <f t="shared" si="359"/>
        <v/>
      </c>
      <c r="N7653" s="12" t="str">
        <f t="shared" si="360"/>
        <v/>
      </c>
      <c r="O7653" t="str">
        <f t="shared" si="361"/>
        <v/>
      </c>
    </row>
    <row r="7654" spans="1:15" x14ac:dyDescent="0.25">
      <c r="A7654">
        <v>1968</v>
      </c>
      <c r="B7654">
        <v>3</v>
      </c>
      <c r="C7654" s="2">
        <v>0.21180555555555555</v>
      </c>
      <c r="D7654">
        <v>4</v>
      </c>
      <c r="E7654">
        <v>10</v>
      </c>
      <c r="F7654" t="s">
        <v>2249</v>
      </c>
      <c r="G7654" t="s">
        <v>6751</v>
      </c>
      <c r="H7654">
        <v>7</v>
      </c>
      <c r="I7654">
        <v>23</v>
      </c>
      <c r="J7654">
        <v>-2.0299999999999998</v>
      </c>
      <c r="K7654">
        <v>-1.53</v>
      </c>
      <c r="L7654">
        <v>99.8</v>
      </c>
      <c r="M7654" t="str">
        <f t="shared" si="359"/>
        <v/>
      </c>
      <c r="N7654" s="12" t="str">
        <f t="shared" si="360"/>
        <v/>
      </c>
      <c r="O7654" t="str">
        <f t="shared" si="361"/>
        <v/>
      </c>
    </row>
    <row r="7655" spans="1:15" x14ac:dyDescent="0.25">
      <c r="A7655">
        <v>1968</v>
      </c>
      <c r="B7655">
        <v>3</v>
      </c>
      <c r="C7655" s="2">
        <v>0.20069444444444443</v>
      </c>
      <c r="D7655">
        <v>1</v>
      </c>
      <c r="E7655">
        <v>10</v>
      </c>
      <c r="F7655" t="s">
        <v>3083</v>
      </c>
      <c r="H7655">
        <v>7</v>
      </c>
      <c r="I7655">
        <v>23</v>
      </c>
      <c r="J7655">
        <v>1.53</v>
      </c>
      <c r="K7655">
        <v>1.86</v>
      </c>
      <c r="L7655">
        <v>99.8</v>
      </c>
      <c r="M7655" t="str">
        <f t="shared" si="359"/>
        <v/>
      </c>
      <c r="N7655" s="12" t="str">
        <f t="shared" si="360"/>
        <v/>
      </c>
      <c r="O7655" t="str">
        <f t="shared" si="361"/>
        <v/>
      </c>
    </row>
    <row r="7656" spans="1:15" x14ac:dyDescent="0.25">
      <c r="A7656">
        <v>1968</v>
      </c>
      <c r="B7656">
        <v>3</v>
      </c>
      <c r="C7656" s="2">
        <v>0.18124999999999999</v>
      </c>
      <c r="D7656">
        <v>1</v>
      </c>
      <c r="E7656">
        <v>10</v>
      </c>
      <c r="F7656" t="s">
        <v>623</v>
      </c>
      <c r="G7656" t="s">
        <v>6750</v>
      </c>
      <c r="H7656">
        <v>7</v>
      </c>
      <c r="I7656">
        <v>23</v>
      </c>
      <c r="J7656">
        <v>1.86</v>
      </c>
      <c r="K7656">
        <v>2.13</v>
      </c>
      <c r="L7656">
        <v>99.8</v>
      </c>
      <c r="M7656" t="str">
        <f t="shared" si="359"/>
        <v/>
      </c>
      <c r="N7656" s="12" t="str">
        <f t="shared" si="360"/>
        <v/>
      </c>
      <c r="O7656" t="str">
        <f t="shared" si="361"/>
        <v/>
      </c>
    </row>
    <row r="7657" spans="1:15" x14ac:dyDescent="0.25">
      <c r="A7657">
        <v>1968</v>
      </c>
      <c r="B7657">
        <v>3</v>
      </c>
      <c r="C7657" s="2">
        <v>0.16180555555555556</v>
      </c>
      <c r="D7657">
        <v>2</v>
      </c>
      <c r="E7657">
        <v>4</v>
      </c>
      <c r="F7657" t="s">
        <v>698</v>
      </c>
      <c r="G7657" t="s">
        <v>6749</v>
      </c>
      <c r="H7657">
        <v>7</v>
      </c>
      <c r="I7657">
        <v>23</v>
      </c>
      <c r="J7657">
        <v>2.13</v>
      </c>
      <c r="K7657">
        <v>2.65</v>
      </c>
      <c r="L7657">
        <v>99.9</v>
      </c>
      <c r="M7657" t="str">
        <f t="shared" si="359"/>
        <v/>
      </c>
      <c r="N7657" s="12" t="str">
        <f t="shared" si="360"/>
        <v/>
      </c>
      <c r="O7657" t="str">
        <f t="shared" si="361"/>
        <v/>
      </c>
    </row>
    <row r="7658" spans="1:15" x14ac:dyDescent="0.25">
      <c r="A7658">
        <v>1968</v>
      </c>
      <c r="B7658">
        <v>3</v>
      </c>
      <c r="C7658" s="2">
        <v>0.1423611111111111</v>
      </c>
      <c r="D7658">
        <v>1</v>
      </c>
      <c r="E7658">
        <v>10</v>
      </c>
      <c r="F7658" t="s">
        <v>2266</v>
      </c>
      <c r="G7658" t="s">
        <v>6748</v>
      </c>
      <c r="H7658">
        <v>7</v>
      </c>
      <c r="I7658">
        <v>23</v>
      </c>
      <c r="J7658">
        <v>2.65</v>
      </c>
      <c r="K7658">
        <v>2.78</v>
      </c>
      <c r="L7658">
        <v>99.9</v>
      </c>
      <c r="M7658" t="str">
        <f t="shared" si="359"/>
        <v/>
      </c>
      <c r="N7658" s="12" t="str">
        <f t="shared" si="360"/>
        <v/>
      </c>
      <c r="O7658" t="str">
        <f t="shared" si="361"/>
        <v/>
      </c>
    </row>
    <row r="7659" spans="1:15" x14ac:dyDescent="0.25">
      <c r="A7659">
        <v>1968</v>
      </c>
      <c r="B7659">
        <v>3</v>
      </c>
      <c r="C7659" s="2">
        <v>0.12291666666666667</v>
      </c>
      <c r="D7659">
        <v>2</v>
      </c>
      <c r="E7659">
        <v>5</v>
      </c>
      <c r="F7659" t="s">
        <v>2296</v>
      </c>
      <c r="G7659" t="s">
        <v>6747</v>
      </c>
      <c r="H7659">
        <v>7</v>
      </c>
      <c r="I7659">
        <v>23</v>
      </c>
      <c r="J7659">
        <v>2.78</v>
      </c>
      <c r="K7659">
        <v>2.08</v>
      </c>
      <c r="L7659">
        <v>99.9</v>
      </c>
      <c r="M7659" t="str">
        <f t="shared" si="359"/>
        <v/>
      </c>
      <c r="N7659" s="12" t="str">
        <f t="shared" si="360"/>
        <v/>
      </c>
      <c r="O7659" t="str">
        <f t="shared" si="361"/>
        <v/>
      </c>
    </row>
    <row r="7660" spans="1:15" x14ac:dyDescent="0.25">
      <c r="A7660">
        <v>1968</v>
      </c>
      <c r="B7660">
        <v>3</v>
      </c>
      <c r="C7660" s="2">
        <v>0.10347222222222223</v>
      </c>
      <c r="D7660">
        <v>3</v>
      </c>
      <c r="E7660">
        <v>5</v>
      </c>
      <c r="F7660" t="s">
        <v>2296</v>
      </c>
      <c r="G7660" t="s">
        <v>6746</v>
      </c>
      <c r="H7660">
        <v>7</v>
      </c>
      <c r="I7660">
        <v>23</v>
      </c>
      <c r="J7660">
        <v>2.08</v>
      </c>
      <c r="K7660">
        <v>3.58</v>
      </c>
      <c r="L7660">
        <v>99.9</v>
      </c>
      <c r="M7660" t="str">
        <f t="shared" si="359"/>
        <v/>
      </c>
      <c r="N7660" s="12" t="str">
        <f t="shared" si="360"/>
        <v/>
      </c>
      <c r="O7660" t="str">
        <f t="shared" si="361"/>
        <v/>
      </c>
    </row>
    <row r="7661" spans="1:15" x14ac:dyDescent="0.25">
      <c r="A7661">
        <v>1968</v>
      </c>
      <c r="B7661">
        <v>3</v>
      </c>
      <c r="C7661" s="2">
        <v>8.4027777777777771E-2</v>
      </c>
      <c r="D7661">
        <v>1</v>
      </c>
      <c r="E7661">
        <v>10</v>
      </c>
      <c r="F7661" t="s">
        <v>2144</v>
      </c>
      <c r="G7661" t="s">
        <v>6745</v>
      </c>
      <c r="H7661">
        <v>7</v>
      </c>
      <c r="I7661">
        <v>23</v>
      </c>
      <c r="J7661">
        <v>3.58</v>
      </c>
      <c r="K7661">
        <v>3.44</v>
      </c>
      <c r="L7661">
        <v>99.9</v>
      </c>
      <c r="M7661" t="str">
        <f t="shared" si="359"/>
        <v/>
      </c>
      <c r="N7661" s="12" t="str">
        <f t="shared" si="360"/>
        <v/>
      </c>
      <c r="O7661" t="str">
        <f t="shared" si="361"/>
        <v/>
      </c>
    </row>
    <row r="7662" spans="1:15" x14ac:dyDescent="0.25">
      <c r="A7662">
        <v>1968</v>
      </c>
      <c r="B7662">
        <v>3</v>
      </c>
      <c r="C7662" s="2">
        <v>6.458333333333334E-2</v>
      </c>
      <c r="D7662">
        <v>2</v>
      </c>
      <c r="E7662">
        <v>7</v>
      </c>
      <c r="F7662" t="s">
        <v>2118</v>
      </c>
      <c r="G7662" t="s">
        <v>6714</v>
      </c>
      <c r="H7662">
        <v>7</v>
      </c>
      <c r="I7662">
        <v>23</v>
      </c>
      <c r="J7662">
        <v>3.44</v>
      </c>
      <c r="K7662">
        <v>3.27</v>
      </c>
      <c r="L7662">
        <v>99.9</v>
      </c>
      <c r="M7662" t="str">
        <f t="shared" si="359"/>
        <v/>
      </c>
      <c r="N7662" s="12" t="str">
        <f t="shared" si="360"/>
        <v/>
      </c>
      <c r="O7662" t="str">
        <f t="shared" si="361"/>
        <v/>
      </c>
    </row>
    <row r="7663" spans="1:15" x14ac:dyDescent="0.25">
      <c r="A7663">
        <v>1968</v>
      </c>
      <c r="B7663">
        <v>3</v>
      </c>
      <c r="C7663" s="2">
        <v>4.5138888888888888E-2</v>
      </c>
      <c r="D7663">
        <v>3</v>
      </c>
      <c r="E7663">
        <v>3</v>
      </c>
      <c r="F7663" t="s">
        <v>5361</v>
      </c>
      <c r="G7663" t="s">
        <v>6744</v>
      </c>
      <c r="H7663">
        <v>7</v>
      </c>
      <c r="I7663">
        <v>23</v>
      </c>
      <c r="J7663">
        <v>3.27</v>
      </c>
      <c r="K7663">
        <v>1.94</v>
      </c>
      <c r="L7663">
        <v>99.9</v>
      </c>
      <c r="M7663" t="str">
        <f t="shared" si="359"/>
        <v/>
      </c>
      <c r="N7663" s="12" t="str">
        <f t="shared" si="360"/>
        <v/>
      </c>
      <c r="O7663" t="str">
        <f t="shared" si="361"/>
        <v/>
      </c>
    </row>
    <row r="7664" spans="1:15" x14ac:dyDescent="0.25">
      <c r="A7664">
        <v>1968</v>
      </c>
      <c r="B7664">
        <v>3</v>
      </c>
      <c r="C7664" s="2">
        <v>2.5694444444444447E-2</v>
      </c>
      <c r="D7664">
        <v>4</v>
      </c>
      <c r="E7664">
        <v>4</v>
      </c>
      <c r="F7664" t="s">
        <v>5308</v>
      </c>
      <c r="G7664" t="s">
        <v>6743</v>
      </c>
      <c r="H7664">
        <v>7</v>
      </c>
      <c r="I7664">
        <v>26</v>
      </c>
      <c r="J7664">
        <v>1.94</v>
      </c>
      <c r="K7664">
        <v>3</v>
      </c>
      <c r="L7664">
        <v>99.9</v>
      </c>
      <c r="M7664">
        <f t="shared" si="359"/>
        <v>3</v>
      </c>
      <c r="N7664" s="12">
        <f t="shared" si="360"/>
        <v>3.0821759259259261E-2</v>
      </c>
      <c r="O7664">
        <f t="shared" si="361"/>
        <v>19</v>
      </c>
    </row>
    <row r="7665" spans="1:15" x14ac:dyDescent="0.25">
      <c r="A7665">
        <v>1968</v>
      </c>
      <c r="B7665">
        <v>3</v>
      </c>
      <c r="C7665" s="2">
        <v>1.3888888888888889E-3</v>
      </c>
      <c r="G7665" t="s">
        <v>6742</v>
      </c>
      <c r="H7665">
        <v>7</v>
      </c>
      <c r="I7665">
        <v>26</v>
      </c>
      <c r="J7665">
        <v>0</v>
      </c>
      <c r="K7665">
        <v>1.6</v>
      </c>
      <c r="L7665">
        <v>99.9</v>
      </c>
      <c r="M7665" t="str">
        <f t="shared" si="359"/>
        <v/>
      </c>
      <c r="N7665" s="12" t="str">
        <f t="shared" si="360"/>
        <v/>
      </c>
      <c r="O7665" t="str">
        <f t="shared" si="361"/>
        <v/>
      </c>
    </row>
    <row r="7666" spans="1:15" x14ac:dyDescent="0.25">
      <c r="A7666">
        <v>1968</v>
      </c>
      <c r="B7666">
        <v>4</v>
      </c>
      <c r="C7666" s="2">
        <v>0.625</v>
      </c>
      <c r="D7666">
        <v>1</v>
      </c>
      <c r="E7666">
        <v>10</v>
      </c>
      <c r="F7666" t="s">
        <v>2205</v>
      </c>
      <c r="G7666" t="s">
        <v>6741</v>
      </c>
      <c r="H7666">
        <v>7</v>
      </c>
      <c r="I7666">
        <v>26</v>
      </c>
      <c r="J7666">
        <v>1.6</v>
      </c>
      <c r="K7666">
        <v>-3.12</v>
      </c>
      <c r="L7666">
        <v>100</v>
      </c>
      <c r="M7666" t="str">
        <f t="shared" si="359"/>
        <v/>
      </c>
      <c r="N7666" s="12" t="str">
        <f t="shared" si="360"/>
        <v/>
      </c>
      <c r="O7666" t="str">
        <f t="shared" si="361"/>
        <v/>
      </c>
    </row>
    <row r="7667" spans="1:15" x14ac:dyDescent="0.25">
      <c r="A7667">
        <v>1968</v>
      </c>
      <c r="B7667">
        <v>4</v>
      </c>
      <c r="C7667" s="2">
        <v>0.60069444444444442</v>
      </c>
      <c r="D7667">
        <v>1</v>
      </c>
      <c r="E7667">
        <v>10</v>
      </c>
      <c r="F7667" t="s">
        <v>2126</v>
      </c>
      <c r="G7667" t="s">
        <v>6740</v>
      </c>
      <c r="H7667">
        <v>7</v>
      </c>
      <c r="I7667">
        <v>26</v>
      </c>
      <c r="J7667">
        <v>3.12</v>
      </c>
      <c r="K7667">
        <v>1.0900000000000001</v>
      </c>
      <c r="L7667">
        <v>100</v>
      </c>
      <c r="M7667" t="str">
        <f t="shared" si="359"/>
        <v/>
      </c>
      <c r="N7667" s="12" t="str">
        <f t="shared" si="360"/>
        <v/>
      </c>
      <c r="O7667" t="str">
        <f t="shared" si="361"/>
        <v/>
      </c>
    </row>
    <row r="7668" spans="1:15" x14ac:dyDescent="0.25">
      <c r="A7668">
        <v>1968</v>
      </c>
      <c r="B7668">
        <v>4</v>
      </c>
      <c r="C7668" s="2">
        <v>0.59236111111111112</v>
      </c>
      <c r="D7668">
        <v>2</v>
      </c>
      <c r="E7668">
        <v>21</v>
      </c>
      <c r="F7668" t="s">
        <v>2196</v>
      </c>
      <c r="H7668">
        <v>7</v>
      </c>
      <c r="I7668">
        <v>26</v>
      </c>
      <c r="J7668">
        <v>1.0900000000000001</v>
      </c>
      <c r="K7668">
        <v>1.76</v>
      </c>
      <c r="L7668">
        <v>100</v>
      </c>
      <c r="M7668" t="str">
        <f t="shared" si="359"/>
        <v/>
      </c>
      <c r="N7668" s="12" t="str">
        <f t="shared" si="360"/>
        <v/>
      </c>
      <c r="O7668" t="str">
        <f t="shared" si="361"/>
        <v/>
      </c>
    </row>
    <row r="7669" spans="1:15" x14ac:dyDescent="0.25">
      <c r="A7669">
        <v>1968</v>
      </c>
      <c r="B7669">
        <v>4</v>
      </c>
      <c r="C7669" s="2">
        <v>0.58402777777777781</v>
      </c>
      <c r="D7669">
        <v>2</v>
      </c>
      <c r="E7669">
        <v>16</v>
      </c>
      <c r="F7669" t="s">
        <v>2264</v>
      </c>
      <c r="G7669" t="s">
        <v>6739</v>
      </c>
      <c r="H7669">
        <v>7</v>
      </c>
      <c r="I7669">
        <v>26</v>
      </c>
      <c r="J7669">
        <v>1.76</v>
      </c>
      <c r="K7669">
        <v>1.0900000000000001</v>
      </c>
      <c r="L7669">
        <v>100</v>
      </c>
      <c r="M7669" t="str">
        <f t="shared" si="359"/>
        <v/>
      </c>
      <c r="N7669" s="12" t="str">
        <f t="shared" si="360"/>
        <v/>
      </c>
      <c r="O7669" t="str">
        <f t="shared" si="361"/>
        <v/>
      </c>
    </row>
    <row r="7670" spans="1:15" x14ac:dyDescent="0.25">
      <c r="A7670">
        <v>1968</v>
      </c>
      <c r="B7670">
        <v>4</v>
      </c>
      <c r="C7670" s="2">
        <v>0.5756944444444444</v>
      </c>
      <c r="D7670">
        <v>3</v>
      </c>
      <c r="E7670">
        <v>16</v>
      </c>
      <c r="F7670" t="s">
        <v>2264</v>
      </c>
      <c r="G7670" t="s">
        <v>6738</v>
      </c>
      <c r="H7670">
        <v>7</v>
      </c>
      <c r="I7670">
        <v>26</v>
      </c>
      <c r="J7670">
        <v>1.0900000000000001</v>
      </c>
      <c r="K7670">
        <v>0.4</v>
      </c>
      <c r="L7670">
        <v>100</v>
      </c>
      <c r="M7670" t="str">
        <f t="shared" si="359"/>
        <v/>
      </c>
      <c r="N7670" s="12" t="str">
        <f t="shared" si="360"/>
        <v/>
      </c>
      <c r="O7670" t="str">
        <f t="shared" si="361"/>
        <v/>
      </c>
    </row>
    <row r="7671" spans="1:15" x14ac:dyDescent="0.25">
      <c r="A7671">
        <v>1968</v>
      </c>
      <c r="B7671">
        <v>4</v>
      </c>
      <c r="C7671" s="2">
        <v>0.56736111111111109</v>
      </c>
      <c r="D7671">
        <v>4</v>
      </c>
      <c r="E7671">
        <v>16</v>
      </c>
      <c r="F7671" t="s">
        <v>2264</v>
      </c>
      <c r="G7671" t="s">
        <v>6737</v>
      </c>
      <c r="H7671">
        <v>7</v>
      </c>
      <c r="I7671">
        <v>26</v>
      </c>
      <c r="J7671">
        <v>0.4</v>
      </c>
      <c r="K7671">
        <v>0.14000000000000001</v>
      </c>
      <c r="L7671">
        <v>100</v>
      </c>
      <c r="M7671" t="str">
        <f t="shared" si="359"/>
        <v/>
      </c>
      <c r="N7671" s="12" t="str">
        <f t="shared" si="360"/>
        <v/>
      </c>
      <c r="O7671" t="str">
        <f t="shared" si="361"/>
        <v/>
      </c>
    </row>
    <row r="7672" spans="1:15" x14ac:dyDescent="0.25">
      <c r="A7672">
        <v>1968</v>
      </c>
      <c r="B7672">
        <v>4</v>
      </c>
      <c r="C7672" s="2">
        <v>0.55902777777777779</v>
      </c>
      <c r="D7672">
        <v>1</v>
      </c>
      <c r="E7672">
        <v>10</v>
      </c>
      <c r="F7672" t="s">
        <v>4959</v>
      </c>
      <c r="G7672" t="s">
        <v>6717</v>
      </c>
      <c r="H7672">
        <v>7</v>
      </c>
      <c r="I7672">
        <v>26</v>
      </c>
      <c r="J7672">
        <v>-0.14000000000000001</v>
      </c>
      <c r="K7672">
        <v>-0.66</v>
      </c>
      <c r="L7672">
        <v>100</v>
      </c>
      <c r="M7672" t="str">
        <f t="shared" si="359"/>
        <v/>
      </c>
      <c r="N7672" s="12" t="str">
        <f t="shared" si="360"/>
        <v/>
      </c>
      <c r="O7672" t="str">
        <f t="shared" si="361"/>
        <v/>
      </c>
    </row>
    <row r="7673" spans="1:15" x14ac:dyDescent="0.25">
      <c r="A7673">
        <v>1968</v>
      </c>
      <c r="B7673">
        <v>4</v>
      </c>
      <c r="C7673" s="2">
        <v>0.54375000000000007</v>
      </c>
      <c r="D7673">
        <v>2</v>
      </c>
      <c r="E7673">
        <v>10</v>
      </c>
      <c r="F7673" t="s">
        <v>4959</v>
      </c>
      <c r="G7673" t="s">
        <v>6736</v>
      </c>
      <c r="H7673">
        <v>7</v>
      </c>
      <c r="I7673">
        <v>26</v>
      </c>
      <c r="J7673">
        <v>-0.66</v>
      </c>
      <c r="K7673">
        <v>1</v>
      </c>
      <c r="L7673">
        <v>100</v>
      </c>
      <c r="M7673" t="str">
        <f t="shared" si="359"/>
        <v/>
      </c>
      <c r="N7673" s="12" t="str">
        <f t="shared" si="360"/>
        <v/>
      </c>
      <c r="O7673" t="str">
        <f t="shared" si="361"/>
        <v/>
      </c>
    </row>
    <row r="7674" spans="1:15" x14ac:dyDescent="0.25">
      <c r="A7674">
        <v>1968</v>
      </c>
      <c r="B7674">
        <v>4</v>
      </c>
      <c r="C7674" s="2">
        <v>0.52847222222222223</v>
      </c>
      <c r="D7674">
        <v>1</v>
      </c>
      <c r="E7674">
        <v>10</v>
      </c>
      <c r="F7674" t="s">
        <v>2158</v>
      </c>
      <c r="G7674" t="s">
        <v>6735</v>
      </c>
      <c r="H7674">
        <v>7</v>
      </c>
      <c r="I7674">
        <v>26</v>
      </c>
      <c r="J7674">
        <v>1</v>
      </c>
      <c r="K7674">
        <v>1.99</v>
      </c>
      <c r="L7674">
        <v>99.9</v>
      </c>
      <c r="M7674" t="str">
        <f t="shared" si="359"/>
        <v/>
      </c>
      <c r="N7674" s="12" t="str">
        <f t="shared" si="360"/>
        <v/>
      </c>
      <c r="O7674" t="str">
        <f t="shared" si="361"/>
        <v/>
      </c>
    </row>
    <row r="7675" spans="1:15" x14ac:dyDescent="0.25">
      <c r="A7675">
        <v>1968</v>
      </c>
      <c r="B7675">
        <v>4</v>
      </c>
      <c r="C7675" s="2">
        <v>0.5131944444444444</v>
      </c>
      <c r="D7675">
        <v>1</v>
      </c>
      <c r="E7675">
        <v>10</v>
      </c>
      <c r="F7675" t="s">
        <v>2222</v>
      </c>
      <c r="G7675" t="s">
        <v>6731</v>
      </c>
      <c r="H7675">
        <v>7</v>
      </c>
      <c r="I7675">
        <v>26</v>
      </c>
      <c r="J7675">
        <v>1.99</v>
      </c>
      <c r="K7675">
        <v>1.72</v>
      </c>
      <c r="L7675">
        <v>99.9</v>
      </c>
      <c r="M7675" t="str">
        <f t="shared" si="359"/>
        <v/>
      </c>
      <c r="N7675" s="12" t="str">
        <f t="shared" si="360"/>
        <v/>
      </c>
      <c r="O7675" t="str">
        <f t="shared" si="361"/>
        <v/>
      </c>
    </row>
    <row r="7676" spans="1:15" x14ac:dyDescent="0.25">
      <c r="A7676">
        <v>1968</v>
      </c>
      <c r="B7676">
        <v>4</v>
      </c>
      <c r="C7676" s="2">
        <v>0.49791666666666662</v>
      </c>
      <c r="D7676">
        <v>2</v>
      </c>
      <c r="E7676">
        <v>8</v>
      </c>
      <c r="F7676" t="s">
        <v>2196</v>
      </c>
      <c r="G7676" t="s">
        <v>6705</v>
      </c>
      <c r="H7676">
        <v>7</v>
      </c>
      <c r="I7676">
        <v>26</v>
      </c>
      <c r="J7676">
        <v>1.72</v>
      </c>
      <c r="K7676">
        <v>1.03</v>
      </c>
      <c r="L7676">
        <v>100</v>
      </c>
      <c r="M7676" t="str">
        <f t="shared" si="359"/>
        <v/>
      </c>
      <c r="N7676" s="12" t="str">
        <f t="shared" si="360"/>
        <v/>
      </c>
      <c r="O7676" t="str">
        <f t="shared" si="361"/>
        <v/>
      </c>
    </row>
    <row r="7677" spans="1:15" x14ac:dyDescent="0.25">
      <c r="A7677">
        <v>1968</v>
      </c>
      <c r="B7677">
        <v>4</v>
      </c>
      <c r="C7677" s="2">
        <v>0.4826388888888889</v>
      </c>
      <c r="D7677">
        <v>3</v>
      </c>
      <c r="E7677">
        <v>8</v>
      </c>
      <c r="F7677" t="s">
        <v>2196</v>
      </c>
      <c r="G7677" t="s">
        <v>6734</v>
      </c>
      <c r="H7677">
        <v>7</v>
      </c>
      <c r="I7677">
        <v>33</v>
      </c>
      <c r="J7677">
        <v>1.03</v>
      </c>
      <c r="K7677">
        <v>-7</v>
      </c>
      <c r="L7677">
        <v>100</v>
      </c>
      <c r="M7677">
        <f t="shared" si="359"/>
        <v>4</v>
      </c>
      <c r="N7677" s="12">
        <f t="shared" si="360"/>
        <v>3.3622685185185186E-2</v>
      </c>
      <c r="O7677">
        <f t="shared" si="361"/>
        <v>26</v>
      </c>
    </row>
    <row r="7678" spans="1:15" x14ac:dyDescent="0.25">
      <c r="A7678">
        <v>1968</v>
      </c>
      <c r="B7678">
        <v>4</v>
      </c>
      <c r="C7678" s="2">
        <v>0.46736111111111112</v>
      </c>
      <c r="G7678" t="s">
        <v>6733</v>
      </c>
      <c r="H7678">
        <v>7</v>
      </c>
      <c r="I7678">
        <v>33</v>
      </c>
      <c r="J7678">
        <v>0</v>
      </c>
      <c r="K7678">
        <v>0.67</v>
      </c>
      <c r="L7678">
        <v>100</v>
      </c>
      <c r="M7678" t="str">
        <f t="shared" si="359"/>
        <v/>
      </c>
      <c r="N7678" s="12" t="str">
        <f t="shared" si="360"/>
        <v/>
      </c>
      <c r="O7678" t="str">
        <f t="shared" si="361"/>
        <v/>
      </c>
    </row>
    <row r="7679" spans="1:15" x14ac:dyDescent="0.25">
      <c r="A7679">
        <v>1968</v>
      </c>
      <c r="B7679">
        <v>4</v>
      </c>
      <c r="C7679" s="2">
        <v>0.45208333333333334</v>
      </c>
      <c r="D7679">
        <v>1</v>
      </c>
      <c r="E7679">
        <v>10</v>
      </c>
      <c r="F7679" t="s">
        <v>2128</v>
      </c>
      <c r="G7679" t="s">
        <v>6732</v>
      </c>
      <c r="H7679">
        <v>7</v>
      </c>
      <c r="I7679">
        <v>33</v>
      </c>
      <c r="J7679">
        <v>0.67</v>
      </c>
      <c r="K7679">
        <v>1.21</v>
      </c>
      <c r="L7679">
        <v>100</v>
      </c>
      <c r="M7679" t="str">
        <f t="shared" si="359"/>
        <v/>
      </c>
      <c r="N7679" s="12" t="str">
        <f t="shared" si="360"/>
        <v/>
      </c>
      <c r="O7679" t="str">
        <f t="shared" si="361"/>
        <v/>
      </c>
    </row>
    <row r="7680" spans="1:15" x14ac:dyDescent="0.25">
      <c r="A7680">
        <v>1968</v>
      </c>
      <c r="B7680">
        <v>4</v>
      </c>
      <c r="C7680" s="2">
        <v>0.4368055555555555</v>
      </c>
      <c r="D7680">
        <v>2</v>
      </c>
      <c r="E7680">
        <v>2</v>
      </c>
      <c r="F7680" t="s">
        <v>2287</v>
      </c>
      <c r="G7680" t="s">
        <v>6731</v>
      </c>
      <c r="H7680">
        <v>7</v>
      </c>
      <c r="I7680">
        <v>33</v>
      </c>
      <c r="J7680">
        <v>1.21</v>
      </c>
      <c r="K7680">
        <v>1.33</v>
      </c>
      <c r="L7680">
        <v>100</v>
      </c>
      <c r="M7680" t="str">
        <f t="shared" si="359"/>
        <v/>
      </c>
      <c r="N7680" s="12" t="str">
        <f t="shared" si="360"/>
        <v/>
      </c>
      <c r="O7680" t="str">
        <f t="shared" si="361"/>
        <v/>
      </c>
    </row>
    <row r="7681" spans="1:15" x14ac:dyDescent="0.25">
      <c r="A7681">
        <v>1968</v>
      </c>
      <c r="B7681">
        <v>4</v>
      </c>
      <c r="C7681" s="2">
        <v>0.42152777777777778</v>
      </c>
      <c r="D7681">
        <v>1</v>
      </c>
      <c r="E7681">
        <v>10</v>
      </c>
      <c r="F7681" t="s">
        <v>2294</v>
      </c>
      <c r="G7681" t="s">
        <v>6730</v>
      </c>
      <c r="H7681">
        <v>7</v>
      </c>
      <c r="I7681">
        <v>33</v>
      </c>
      <c r="J7681">
        <v>1.33</v>
      </c>
      <c r="K7681">
        <v>4.04</v>
      </c>
      <c r="L7681">
        <v>100</v>
      </c>
      <c r="M7681" t="str">
        <f t="shared" si="359"/>
        <v/>
      </c>
      <c r="N7681" s="12" t="str">
        <f t="shared" si="360"/>
        <v/>
      </c>
      <c r="O7681" t="str">
        <f t="shared" si="361"/>
        <v/>
      </c>
    </row>
    <row r="7682" spans="1:15" x14ac:dyDescent="0.25">
      <c r="A7682">
        <v>1968</v>
      </c>
      <c r="B7682">
        <v>4</v>
      </c>
      <c r="C7682" s="2">
        <v>0.40625</v>
      </c>
      <c r="D7682">
        <v>1</v>
      </c>
      <c r="E7682">
        <v>10</v>
      </c>
      <c r="F7682" t="s">
        <v>6729</v>
      </c>
      <c r="G7682" t="s">
        <v>6728</v>
      </c>
      <c r="H7682">
        <v>14</v>
      </c>
      <c r="I7682">
        <v>33</v>
      </c>
      <c r="J7682">
        <v>4.04</v>
      </c>
      <c r="K7682">
        <v>7</v>
      </c>
      <c r="L7682">
        <v>100</v>
      </c>
      <c r="M7682">
        <f t="shared" si="359"/>
        <v>4</v>
      </c>
      <c r="N7682" s="12">
        <f t="shared" si="360"/>
        <v>3.4895833333333334E-2</v>
      </c>
      <c r="O7682">
        <f t="shared" si="361"/>
        <v>19</v>
      </c>
    </row>
    <row r="7683" spans="1:15" x14ac:dyDescent="0.25">
      <c r="A7683">
        <v>1968</v>
      </c>
      <c r="B7683">
        <v>4</v>
      </c>
      <c r="C7683" s="2">
        <v>0.3840277777777778</v>
      </c>
      <c r="G7683" t="s">
        <v>6727</v>
      </c>
      <c r="H7683">
        <v>14</v>
      </c>
      <c r="I7683">
        <v>33</v>
      </c>
      <c r="J7683">
        <v>0</v>
      </c>
      <c r="K7683">
        <v>0.67</v>
      </c>
      <c r="L7683">
        <v>100</v>
      </c>
      <c r="M7683" t="str">
        <f t="shared" si="359"/>
        <v/>
      </c>
      <c r="N7683" s="12" t="str">
        <f t="shared" si="360"/>
        <v/>
      </c>
      <c r="O7683" t="str">
        <f t="shared" si="361"/>
        <v/>
      </c>
    </row>
    <row r="7684" spans="1:15" x14ac:dyDescent="0.25">
      <c r="A7684">
        <v>1968</v>
      </c>
      <c r="B7684">
        <v>4</v>
      </c>
      <c r="C7684" s="2">
        <v>0.37291666666666662</v>
      </c>
      <c r="D7684">
        <v>1</v>
      </c>
      <c r="E7684">
        <v>10</v>
      </c>
      <c r="F7684" t="s">
        <v>657</v>
      </c>
      <c r="G7684" t="s">
        <v>6726</v>
      </c>
      <c r="H7684">
        <v>14</v>
      </c>
      <c r="I7684">
        <v>33</v>
      </c>
      <c r="J7684">
        <v>0.67</v>
      </c>
      <c r="K7684">
        <v>0.13</v>
      </c>
      <c r="L7684">
        <v>100</v>
      </c>
      <c r="M7684" t="str">
        <f t="shared" ref="M7684:M7747" si="362">IF(AND(H7684=H7683,I7684=I7683),"",$B7684)</f>
        <v/>
      </c>
      <c r="N7684" s="12" t="str">
        <f t="shared" ref="N7684:N7747" si="363">IF(NOT(ISNUMBER(M7684)),"",
IF(AND($C7684=0.625,$B7684=1),TIME(0,0,0),
(($C$3-C7684)+0.625*(B7684-1))/60))</f>
        <v/>
      </c>
      <c r="O7684" t="str">
        <f t="shared" ref="O7684:O7747" si="364">IF(N7684&lt;&gt;"",ABS(H7684-I7684),"")</f>
        <v/>
      </c>
    </row>
    <row r="7685" spans="1:15" x14ac:dyDescent="0.25">
      <c r="A7685">
        <v>1968</v>
      </c>
      <c r="B7685">
        <v>4</v>
      </c>
      <c r="C7685" s="2">
        <v>0.3527777777777778</v>
      </c>
      <c r="D7685">
        <v>2</v>
      </c>
      <c r="E7685">
        <v>10</v>
      </c>
      <c r="F7685" t="s">
        <v>657</v>
      </c>
      <c r="G7685" t="s">
        <v>6725</v>
      </c>
      <c r="H7685">
        <v>14</v>
      </c>
      <c r="I7685">
        <v>33</v>
      </c>
      <c r="J7685">
        <v>0.13</v>
      </c>
      <c r="K7685">
        <v>-0.16</v>
      </c>
      <c r="L7685">
        <v>100</v>
      </c>
      <c r="M7685" t="str">
        <f t="shared" si="362"/>
        <v/>
      </c>
      <c r="N7685" s="12" t="str">
        <f t="shared" si="363"/>
        <v/>
      </c>
      <c r="O7685" t="str">
        <f t="shared" si="364"/>
        <v/>
      </c>
    </row>
    <row r="7686" spans="1:15" x14ac:dyDescent="0.25">
      <c r="A7686">
        <v>1968</v>
      </c>
      <c r="B7686">
        <v>4</v>
      </c>
      <c r="C7686" s="2">
        <v>0.33263888888888887</v>
      </c>
      <c r="D7686">
        <v>3</v>
      </c>
      <c r="E7686">
        <v>7</v>
      </c>
      <c r="F7686" t="s">
        <v>620</v>
      </c>
      <c r="G7686" t="s">
        <v>6724</v>
      </c>
      <c r="H7686">
        <v>14</v>
      </c>
      <c r="I7686">
        <v>33</v>
      </c>
      <c r="J7686">
        <v>-0.16</v>
      </c>
      <c r="K7686">
        <v>-1.18</v>
      </c>
      <c r="L7686">
        <v>100</v>
      </c>
      <c r="M7686" t="str">
        <f t="shared" si="362"/>
        <v/>
      </c>
      <c r="N7686" s="12" t="str">
        <f t="shared" si="363"/>
        <v/>
      </c>
      <c r="O7686" t="str">
        <f t="shared" si="364"/>
        <v/>
      </c>
    </row>
    <row r="7687" spans="1:15" x14ac:dyDescent="0.25">
      <c r="A7687">
        <v>1968</v>
      </c>
      <c r="B7687">
        <v>4</v>
      </c>
      <c r="C7687" s="2">
        <v>0.3125</v>
      </c>
      <c r="D7687">
        <v>4</v>
      </c>
      <c r="E7687">
        <v>3</v>
      </c>
      <c r="F7687" t="s">
        <v>593</v>
      </c>
      <c r="G7687" t="s">
        <v>6723</v>
      </c>
      <c r="H7687">
        <v>14</v>
      </c>
      <c r="I7687">
        <v>33</v>
      </c>
      <c r="J7687">
        <v>-1.18</v>
      </c>
      <c r="K7687">
        <v>-0.34</v>
      </c>
      <c r="L7687">
        <v>100</v>
      </c>
      <c r="M7687" t="str">
        <f t="shared" si="362"/>
        <v/>
      </c>
      <c r="N7687" s="12" t="str">
        <f t="shared" si="363"/>
        <v/>
      </c>
      <c r="O7687" t="str">
        <f t="shared" si="364"/>
        <v/>
      </c>
    </row>
    <row r="7688" spans="1:15" x14ac:dyDescent="0.25">
      <c r="A7688">
        <v>1968</v>
      </c>
      <c r="B7688">
        <v>4</v>
      </c>
      <c r="C7688" s="2">
        <v>0.29236111111111113</v>
      </c>
      <c r="D7688">
        <v>1</v>
      </c>
      <c r="E7688">
        <v>10</v>
      </c>
      <c r="F7688" t="s">
        <v>2274</v>
      </c>
      <c r="G7688" t="s">
        <v>6722</v>
      </c>
      <c r="H7688">
        <v>14</v>
      </c>
      <c r="I7688">
        <v>33</v>
      </c>
      <c r="J7688">
        <v>0.34</v>
      </c>
      <c r="K7688">
        <v>0.48</v>
      </c>
      <c r="L7688">
        <v>100</v>
      </c>
      <c r="M7688" t="str">
        <f t="shared" si="362"/>
        <v/>
      </c>
      <c r="N7688" s="12" t="str">
        <f t="shared" si="363"/>
        <v/>
      </c>
      <c r="O7688" t="str">
        <f t="shared" si="364"/>
        <v/>
      </c>
    </row>
    <row r="7689" spans="1:15" x14ac:dyDescent="0.25">
      <c r="A7689">
        <v>1968</v>
      </c>
      <c r="B7689">
        <v>4</v>
      </c>
      <c r="C7689" s="2">
        <v>0.27777777777777779</v>
      </c>
      <c r="D7689">
        <v>2</v>
      </c>
      <c r="E7689">
        <v>5</v>
      </c>
      <c r="F7689" t="s">
        <v>2128</v>
      </c>
      <c r="G7689" t="s">
        <v>6721</v>
      </c>
      <c r="H7689">
        <v>14</v>
      </c>
      <c r="I7689">
        <v>33</v>
      </c>
      <c r="J7689">
        <v>0.48</v>
      </c>
      <c r="K7689">
        <v>-0.23</v>
      </c>
      <c r="L7689">
        <v>100</v>
      </c>
      <c r="M7689" t="str">
        <f t="shared" si="362"/>
        <v/>
      </c>
      <c r="N7689" s="12" t="str">
        <f t="shared" si="363"/>
        <v/>
      </c>
      <c r="O7689" t="str">
        <f t="shared" si="364"/>
        <v/>
      </c>
    </row>
    <row r="7690" spans="1:15" x14ac:dyDescent="0.25">
      <c r="A7690">
        <v>1968</v>
      </c>
      <c r="B7690">
        <v>4</v>
      </c>
      <c r="C7690" s="2">
        <v>0.26319444444444445</v>
      </c>
      <c r="D7690">
        <v>3</v>
      </c>
      <c r="E7690">
        <v>5</v>
      </c>
      <c r="F7690" t="s">
        <v>2128</v>
      </c>
      <c r="G7690" t="s">
        <v>6720</v>
      </c>
      <c r="H7690">
        <v>14</v>
      </c>
      <c r="I7690">
        <v>33</v>
      </c>
      <c r="J7690">
        <v>-0.23</v>
      </c>
      <c r="K7690">
        <v>1.33</v>
      </c>
      <c r="L7690">
        <v>100</v>
      </c>
      <c r="M7690" t="str">
        <f t="shared" si="362"/>
        <v/>
      </c>
      <c r="N7690" s="12" t="str">
        <f t="shared" si="363"/>
        <v/>
      </c>
      <c r="O7690" t="str">
        <f t="shared" si="364"/>
        <v/>
      </c>
    </row>
    <row r="7691" spans="1:15" x14ac:dyDescent="0.25">
      <c r="A7691">
        <v>1968</v>
      </c>
      <c r="B7691">
        <v>4</v>
      </c>
      <c r="C7691" s="2">
        <v>0.24861111111111112</v>
      </c>
      <c r="D7691">
        <v>1</v>
      </c>
      <c r="E7691">
        <v>10</v>
      </c>
      <c r="F7691" t="s">
        <v>2294</v>
      </c>
      <c r="G7691" t="s">
        <v>6719</v>
      </c>
      <c r="H7691">
        <v>14</v>
      </c>
      <c r="I7691">
        <v>33</v>
      </c>
      <c r="J7691">
        <v>1.33</v>
      </c>
      <c r="K7691">
        <v>1.6</v>
      </c>
      <c r="L7691">
        <v>100</v>
      </c>
      <c r="M7691" t="str">
        <f t="shared" si="362"/>
        <v/>
      </c>
      <c r="N7691" s="12" t="str">
        <f t="shared" si="363"/>
        <v/>
      </c>
      <c r="O7691" t="str">
        <f t="shared" si="364"/>
        <v/>
      </c>
    </row>
    <row r="7692" spans="1:15" x14ac:dyDescent="0.25">
      <c r="A7692">
        <v>1968</v>
      </c>
      <c r="B7692">
        <v>4</v>
      </c>
      <c r="C7692" s="2">
        <v>0.23402777777777781</v>
      </c>
      <c r="D7692">
        <v>2</v>
      </c>
      <c r="E7692">
        <v>4</v>
      </c>
      <c r="F7692" t="s">
        <v>2114</v>
      </c>
      <c r="G7692" t="s">
        <v>6718</v>
      </c>
      <c r="H7692">
        <v>14</v>
      </c>
      <c r="I7692">
        <v>33</v>
      </c>
      <c r="J7692">
        <v>1.6</v>
      </c>
      <c r="K7692">
        <v>0.89</v>
      </c>
      <c r="L7692">
        <v>100</v>
      </c>
      <c r="M7692" t="str">
        <f t="shared" si="362"/>
        <v/>
      </c>
      <c r="N7692" s="12" t="str">
        <f t="shared" si="363"/>
        <v/>
      </c>
      <c r="O7692" t="str">
        <f t="shared" si="364"/>
        <v/>
      </c>
    </row>
    <row r="7693" spans="1:15" x14ac:dyDescent="0.25">
      <c r="A7693">
        <v>1968</v>
      </c>
      <c r="B7693">
        <v>4</v>
      </c>
      <c r="C7693" s="2">
        <v>0.21944444444444444</v>
      </c>
      <c r="D7693">
        <v>3</v>
      </c>
      <c r="E7693">
        <v>4</v>
      </c>
      <c r="F7693" t="s">
        <v>2114</v>
      </c>
      <c r="G7693" t="s">
        <v>6717</v>
      </c>
      <c r="H7693">
        <v>14</v>
      </c>
      <c r="I7693">
        <v>33</v>
      </c>
      <c r="J7693">
        <v>0.89</v>
      </c>
      <c r="K7693">
        <v>-0.59</v>
      </c>
      <c r="L7693">
        <v>100</v>
      </c>
      <c r="M7693" t="str">
        <f t="shared" si="362"/>
        <v/>
      </c>
      <c r="N7693" s="12" t="str">
        <f t="shared" si="363"/>
        <v/>
      </c>
      <c r="O7693" t="str">
        <f t="shared" si="364"/>
        <v/>
      </c>
    </row>
    <row r="7694" spans="1:15" x14ac:dyDescent="0.25">
      <c r="A7694">
        <v>1968</v>
      </c>
      <c r="B7694">
        <v>4</v>
      </c>
      <c r="C7694" s="2">
        <v>0.20486111111111113</v>
      </c>
      <c r="D7694">
        <v>4</v>
      </c>
      <c r="E7694">
        <v>4</v>
      </c>
      <c r="F7694" t="s">
        <v>2114</v>
      </c>
      <c r="G7694" t="s">
        <v>6716</v>
      </c>
      <c r="H7694">
        <v>14</v>
      </c>
      <c r="I7694">
        <v>33</v>
      </c>
      <c r="J7694">
        <v>-0.59</v>
      </c>
      <c r="K7694">
        <v>-1.2</v>
      </c>
      <c r="L7694">
        <v>100</v>
      </c>
      <c r="M7694" t="str">
        <f t="shared" si="362"/>
        <v/>
      </c>
      <c r="N7694" s="12" t="str">
        <f t="shared" si="363"/>
        <v/>
      </c>
      <c r="O7694" t="str">
        <f t="shared" si="364"/>
        <v/>
      </c>
    </row>
    <row r="7695" spans="1:15" x14ac:dyDescent="0.25">
      <c r="A7695">
        <v>1968</v>
      </c>
      <c r="B7695">
        <v>4</v>
      </c>
      <c r="C7695" s="2">
        <v>0.19027777777777777</v>
      </c>
      <c r="D7695">
        <v>1</v>
      </c>
      <c r="E7695">
        <v>10</v>
      </c>
      <c r="F7695" t="s">
        <v>617</v>
      </c>
      <c r="G7695" t="s">
        <v>6715</v>
      </c>
      <c r="H7695">
        <v>14</v>
      </c>
      <c r="I7695">
        <v>33</v>
      </c>
      <c r="J7695">
        <v>1.2</v>
      </c>
      <c r="K7695">
        <v>1.33</v>
      </c>
      <c r="L7695">
        <v>100</v>
      </c>
      <c r="M7695" t="str">
        <f t="shared" si="362"/>
        <v/>
      </c>
      <c r="N7695" s="12" t="str">
        <f t="shared" si="363"/>
        <v/>
      </c>
      <c r="O7695" t="str">
        <f t="shared" si="364"/>
        <v/>
      </c>
    </row>
    <row r="7696" spans="1:15" x14ac:dyDescent="0.25">
      <c r="A7696">
        <v>1968</v>
      </c>
      <c r="B7696">
        <v>4</v>
      </c>
      <c r="C7696" s="2">
        <v>0.17013888888888887</v>
      </c>
      <c r="D7696">
        <v>2</v>
      </c>
      <c r="E7696">
        <v>5</v>
      </c>
      <c r="F7696" t="s">
        <v>3083</v>
      </c>
      <c r="G7696" t="s">
        <v>6714</v>
      </c>
      <c r="H7696">
        <v>14</v>
      </c>
      <c r="I7696">
        <v>33</v>
      </c>
      <c r="J7696">
        <v>1.33</v>
      </c>
      <c r="K7696">
        <v>1.1599999999999999</v>
      </c>
      <c r="L7696">
        <v>100</v>
      </c>
      <c r="M7696" t="str">
        <f t="shared" si="362"/>
        <v/>
      </c>
      <c r="N7696" s="12" t="str">
        <f t="shared" si="363"/>
        <v/>
      </c>
      <c r="O7696" t="str">
        <f t="shared" si="364"/>
        <v/>
      </c>
    </row>
    <row r="7697" spans="1:15" x14ac:dyDescent="0.25">
      <c r="A7697">
        <v>1968</v>
      </c>
      <c r="B7697">
        <v>4</v>
      </c>
      <c r="C7697" s="2">
        <v>0.15</v>
      </c>
      <c r="D7697">
        <v>3</v>
      </c>
      <c r="E7697">
        <v>1</v>
      </c>
      <c r="F7697" t="s">
        <v>615</v>
      </c>
      <c r="G7697" t="s">
        <v>6713</v>
      </c>
      <c r="H7697">
        <v>14</v>
      </c>
      <c r="I7697">
        <v>33</v>
      </c>
      <c r="J7697">
        <v>1.1599999999999999</v>
      </c>
      <c r="K7697">
        <v>2.98</v>
      </c>
      <c r="L7697">
        <v>100</v>
      </c>
      <c r="M7697" t="str">
        <f t="shared" si="362"/>
        <v/>
      </c>
      <c r="N7697" s="12" t="str">
        <f t="shared" si="363"/>
        <v/>
      </c>
      <c r="O7697" t="str">
        <f t="shared" si="364"/>
        <v/>
      </c>
    </row>
    <row r="7698" spans="1:15" x14ac:dyDescent="0.25">
      <c r="A7698">
        <v>1968</v>
      </c>
      <c r="B7698">
        <v>4</v>
      </c>
      <c r="C7698" s="2">
        <v>0.12986111111111112</v>
      </c>
      <c r="D7698">
        <v>1</v>
      </c>
      <c r="E7698">
        <v>10</v>
      </c>
      <c r="F7698" t="s">
        <v>2296</v>
      </c>
      <c r="G7698" t="s">
        <v>6712</v>
      </c>
      <c r="H7698">
        <v>14</v>
      </c>
      <c r="I7698">
        <v>33</v>
      </c>
      <c r="J7698">
        <v>2.98</v>
      </c>
      <c r="K7698">
        <v>2.58</v>
      </c>
      <c r="L7698">
        <v>100</v>
      </c>
      <c r="M7698" t="str">
        <f t="shared" si="362"/>
        <v/>
      </c>
      <c r="N7698" s="12" t="str">
        <f t="shared" si="363"/>
        <v/>
      </c>
      <c r="O7698" t="str">
        <f t="shared" si="364"/>
        <v/>
      </c>
    </row>
    <row r="7699" spans="1:15" x14ac:dyDescent="0.25">
      <c r="A7699">
        <v>1968</v>
      </c>
      <c r="B7699">
        <v>4</v>
      </c>
      <c r="C7699" s="2">
        <v>0.10972222222222222</v>
      </c>
      <c r="D7699">
        <v>2</v>
      </c>
      <c r="E7699">
        <v>9</v>
      </c>
      <c r="F7699" t="s">
        <v>2124</v>
      </c>
      <c r="G7699" t="s">
        <v>6711</v>
      </c>
      <c r="H7699">
        <v>14</v>
      </c>
      <c r="I7699">
        <v>33</v>
      </c>
      <c r="J7699">
        <v>2.58</v>
      </c>
      <c r="K7699">
        <v>1.88</v>
      </c>
      <c r="L7699">
        <v>100</v>
      </c>
      <c r="M7699" t="str">
        <f t="shared" si="362"/>
        <v/>
      </c>
      <c r="N7699" s="12" t="str">
        <f t="shared" si="363"/>
        <v/>
      </c>
      <c r="O7699" t="str">
        <f t="shared" si="364"/>
        <v/>
      </c>
    </row>
    <row r="7700" spans="1:15" x14ac:dyDescent="0.25">
      <c r="A7700">
        <v>1968</v>
      </c>
      <c r="B7700">
        <v>4</v>
      </c>
      <c r="C7700" s="2">
        <v>8.9583333333333334E-2</v>
      </c>
      <c r="D7700">
        <v>3</v>
      </c>
      <c r="E7700">
        <v>9</v>
      </c>
      <c r="F7700" t="s">
        <v>2124</v>
      </c>
      <c r="G7700" t="s">
        <v>6710</v>
      </c>
      <c r="H7700">
        <v>14</v>
      </c>
      <c r="I7700">
        <v>33</v>
      </c>
      <c r="J7700">
        <v>1.88</v>
      </c>
      <c r="K7700">
        <v>7.0000000000000007E-2</v>
      </c>
      <c r="L7700">
        <v>100</v>
      </c>
      <c r="M7700" t="str">
        <f t="shared" si="362"/>
        <v/>
      </c>
      <c r="N7700" s="12" t="str">
        <f t="shared" si="363"/>
        <v/>
      </c>
      <c r="O7700" t="str">
        <f t="shared" si="364"/>
        <v/>
      </c>
    </row>
    <row r="7701" spans="1:15" x14ac:dyDescent="0.25">
      <c r="A7701">
        <v>1968</v>
      </c>
      <c r="B7701">
        <v>4</v>
      </c>
      <c r="C7701" s="2">
        <v>6.9444444444444434E-2</v>
      </c>
      <c r="D7701">
        <v>4</v>
      </c>
      <c r="E7701">
        <v>19</v>
      </c>
      <c r="F7701" t="s">
        <v>2196</v>
      </c>
      <c r="G7701" t="s">
        <v>6709</v>
      </c>
      <c r="H7701">
        <v>14</v>
      </c>
      <c r="I7701">
        <v>33</v>
      </c>
      <c r="J7701">
        <v>7.0000000000000007E-2</v>
      </c>
      <c r="K7701">
        <v>-0.28000000000000003</v>
      </c>
      <c r="L7701">
        <v>100</v>
      </c>
      <c r="M7701" t="str">
        <f t="shared" si="362"/>
        <v/>
      </c>
      <c r="N7701" s="12" t="str">
        <f t="shared" si="363"/>
        <v/>
      </c>
      <c r="O7701" t="str">
        <f t="shared" si="364"/>
        <v/>
      </c>
    </row>
    <row r="7702" spans="1:15" x14ac:dyDescent="0.25">
      <c r="A7702">
        <v>1968</v>
      </c>
      <c r="B7702">
        <v>4</v>
      </c>
      <c r="C7702" s="2">
        <v>4.6527777777777779E-2</v>
      </c>
      <c r="D7702">
        <v>1</v>
      </c>
      <c r="E7702">
        <v>10</v>
      </c>
      <c r="F7702" t="s">
        <v>2249</v>
      </c>
      <c r="G7702" t="s">
        <v>6708</v>
      </c>
      <c r="H7702">
        <v>14</v>
      </c>
      <c r="I7702">
        <v>33</v>
      </c>
      <c r="J7702">
        <v>0.28000000000000003</v>
      </c>
      <c r="K7702">
        <v>-1.44</v>
      </c>
      <c r="L7702">
        <v>100</v>
      </c>
      <c r="M7702" t="str">
        <f t="shared" si="362"/>
        <v/>
      </c>
      <c r="N7702" s="12" t="str">
        <f t="shared" si="363"/>
        <v/>
      </c>
      <c r="O7702" t="str">
        <f t="shared" si="364"/>
        <v/>
      </c>
    </row>
    <row r="7703" spans="1:15" x14ac:dyDescent="0.25">
      <c r="A7703">
        <v>1968</v>
      </c>
      <c r="B7703">
        <v>4</v>
      </c>
      <c r="C7703" s="2">
        <v>3.7499999999999999E-2</v>
      </c>
      <c r="D7703">
        <v>2</v>
      </c>
      <c r="E7703">
        <v>19</v>
      </c>
      <c r="F7703" t="s">
        <v>2164</v>
      </c>
      <c r="G7703" t="s">
        <v>6707</v>
      </c>
      <c r="H7703">
        <v>14</v>
      </c>
      <c r="I7703">
        <v>33</v>
      </c>
      <c r="J7703">
        <v>-1.44</v>
      </c>
      <c r="K7703">
        <v>1.8</v>
      </c>
      <c r="L7703">
        <v>100</v>
      </c>
      <c r="M7703" t="str">
        <f t="shared" si="362"/>
        <v/>
      </c>
      <c r="N7703" s="12" t="str">
        <f t="shared" si="363"/>
        <v/>
      </c>
      <c r="O7703" t="str">
        <f t="shared" si="364"/>
        <v/>
      </c>
    </row>
    <row r="7704" spans="1:15" x14ac:dyDescent="0.25">
      <c r="A7704">
        <v>1968</v>
      </c>
      <c r="B7704">
        <v>4</v>
      </c>
      <c r="C7704" s="2">
        <v>2.2222222222222223E-2</v>
      </c>
      <c r="D7704">
        <v>1</v>
      </c>
      <c r="E7704">
        <v>10</v>
      </c>
      <c r="F7704" t="s">
        <v>2264</v>
      </c>
      <c r="G7704" t="s">
        <v>6706</v>
      </c>
      <c r="H7704">
        <v>14</v>
      </c>
      <c r="I7704">
        <v>33</v>
      </c>
      <c r="J7704">
        <v>1.8</v>
      </c>
      <c r="K7704">
        <v>1.66</v>
      </c>
      <c r="L7704">
        <v>100</v>
      </c>
      <c r="M7704" t="str">
        <f t="shared" si="362"/>
        <v/>
      </c>
      <c r="N7704" s="12" t="str">
        <f t="shared" si="363"/>
        <v/>
      </c>
      <c r="O7704" t="str">
        <f t="shared" si="364"/>
        <v/>
      </c>
    </row>
    <row r="7705" spans="1:15" x14ac:dyDescent="0.25">
      <c r="A7705">
        <v>1968</v>
      </c>
      <c r="B7705">
        <v>4</v>
      </c>
      <c r="C7705" s="2">
        <v>1.6666666666666666E-2</v>
      </c>
      <c r="D7705">
        <v>2</v>
      </c>
      <c r="E7705">
        <v>7</v>
      </c>
      <c r="F7705" t="s">
        <v>2222</v>
      </c>
      <c r="G7705" t="s">
        <v>6705</v>
      </c>
      <c r="H7705">
        <v>14</v>
      </c>
      <c r="I7705">
        <v>33</v>
      </c>
      <c r="J7705">
        <v>1.66</v>
      </c>
      <c r="K7705">
        <v>0.96</v>
      </c>
      <c r="L7705">
        <v>100</v>
      </c>
      <c r="M7705" t="str">
        <f t="shared" si="362"/>
        <v/>
      </c>
      <c r="N7705" s="12" t="str">
        <f t="shared" si="363"/>
        <v/>
      </c>
      <c r="O7705" t="str">
        <f t="shared" si="364"/>
        <v/>
      </c>
    </row>
    <row r="7706" spans="1:15" x14ac:dyDescent="0.25">
      <c r="A7706">
        <v>1968</v>
      </c>
      <c r="B7706">
        <v>4</v>
      </c>
      <c r="C7706" s="2">
        <v>1.2499999999999999E-2</v>
      </c>
      <c r="D7706">
        <v>3</v>
      </c>
      <c r="E7706">
        <v>7</v>
      </c>
      <c r="F7706" t="s">
        <v>2222</v>
      </c>
      <c r="G7706" t="s">
        <v>6704</v>
      </c>
      <c r="H7706">
        <v>14</v>
      </c>
      <c r="I7706">
        <v>33</v>
      </c>
      <c r="J7706">
        <v>0.96</v>
      </c>
      <c r="K7706">
        <v>3.12</v>
      </c>
      <c r="L7706">
        <v>100</v>
      </c>
      <c r="M7706" t="str">
        <f t="shared" si="362"/>
        <v/>
      </c>
      <c r="N7706" s="12" t="str">
        <f t="shared" si="363"/>
        <v/>
      </c>
      <c r="O7706" t="str">
        <f t="shared" si="364"/>
        <v/>
      </c>
    </row>
    <row r="7707" spans="1:15" x14ac:dyDescent="0.25">
      <c r="A7707">
        <v>1968</v>
      </c>
      <c r="B7707">
        <v>4</v>
      </c>
      <c r="C7707" s="2">
        <v>6.9444444444444441E-3</v>
      </c>
      <c r="D7707">
        <v>1</v>
      </c>
      <c r="E7707">
        <v>10</v>
      </c>
      <c r="F7707" t="s">
        <v>716</v>
      </c>
      <c r="G7707" t="s">
        <v>6703</v>
      </c>
      <c r="H7707">
        <v>14</v>
      </c>
      <c r="I7707">
        <v>33</v>
      </c>
      <c r="J7707">
        <v>3.12</v>
      </c>
      <c r="K7707">
        <v>2.0299999999999998</v>
      </c>
      <c r="L7707">
        <v>100</v>
      </c>
      <c r="M7707" t="str">
        <f t="shared" si="362"/>
        <v/>
      </c>
      <c r="N7707" s="12" t="str">
        <f t="shared" si="363"/>
        <v/>
      </c>
      <c r="O7707" t="str">
        <f t="shared" si="364"/>
        <v/>
      </c>
    </row>
    <row r="7708" spans="1:15" x14ac:dyDescent="0.25">
      <c r="A7708">
        <v>1968</v>
      </c>
      <c r="B7708">
        <v>4</v>
      </c>
      <c r="C7708" s="2">
        <v>3.472222222222222E-3</v>
      </c>
      <c r="D7708">
        <v>2</v>
      </c>
      <c r="E7708">
        <v>14</v>
      </c>
      <c r="F7708" t="s">
        <v>595</v>
      </c>
      <c r="G7708" t="s">
        <v>6702</v>
      </c>
      <c r="H7708">
        <v>14</v>
      </c>
      <c r="I7708">
        <v>33</v>
      </c>
      <c r="J7708">
        <v>2.0299999999999998</v>
      </c>
      <c r="K7708">
        <v>1.36</v>
      </c>
      <c r="L7708">
        <v>100</v>
      </c>
      <c r="M7708" t="str">
        <f t="shared" si="362"/>
        <v/>
      </c>
      <c r="N7708" s="12" t="str">
        <f t="shared" si="363"/>
        <v/>
      </c>
      <c r="O7708" t="str">
        <f t="shared" si="364"/>
        <v/>
      </c>
    </row>
    <row r="7709" spans="1:15" x14ac:dyDescent="0.25">
      <c r="A7709">
        <v>1968</v>
      </c>
      <c r="G7709" t="s">
        <v>233</v>
      </c>
      <c r="H7709">
        <v>14</v>
      </c>
      <c r="I7709">
        <v>33</v>
      </c>
      <c r="J7709">
        <v>1.36</v>
      </c>
      <c r="K7709">
        <v>0</v>
      </c>
      <c r="M7709" t="str">
        <f t="shared" si="362"/>
        <v/>
      </c>
      <c r="N7709" s="12" t="str">
        <f t="shared" si="363"/>
        <v/>
      </c>
      <c r="O7709" t="str">
        <f t="shared" si="364"/>
        <v/>
      </c>
    </row>
    <row r="7710" spans="1:15" x14ac:dyDescent="0.25">
      <c r="A7710">
        <v>1967</v>
      </c>
      <c r="B7710">
        <v>1</v>
      </c>
      <c r="C7710" s="2">
        <v>0.625</v>
      </c>
      <c r="G7710" t="s">
        <v>6929</v>
      </c>
      <c r="H7710">
        <v>0</v>
      </c>
      <c r="I7710">
        <v>0</v>
      </c>
      <c r="J7710">
        <v>0</v>
      </c>
      <c r="K7710">
        <v>0.61</v>
      </c>
      <c r="L7710">
        <v>86.1</v>
      </c>
      <c r="M7710">
        <f t="shared" si="362"/>
        <v>1</v>
      </c>
      <c r="N7710" s="12">
        <f t="shared" si="363"/>
        <v>0</v>
      </c>
      <c r="O7710">
        <f t="shared" si="364"/>
        <v>0</v>
      </c>
    </row>
    <row r="7711" spans="1:15" x14ac:dyDescent="0.25">
      <c r="A7711">
        <v>1967</v>
      </c>
      <c r="B7711">
        <v>1</v>
      </c>
      <c r="C7711" s="2">
        <v>0.60902777777777783</v>
      </c>
      <c r="D7711">
        <v>1</v>
      </c>
      <c r="E7711">
        <v>10</v>
      </c>
      <c r="F7711" t="s">
        <v>558</v>
      </c>
      <c r="G7711" t="s">
        <v>6859</v>
      </c>
      <c r="H7711">
        <v>0</v>
      </c>
      <c r="I7711">
        <v>0</v>
      </c>
      <c r="J7711">
        <v>0.61</v>
      </c>
      <c r="K7711">
        <v>0.6</v>
      </c>
      <c r="L7711">
        <v>86</v>
      </c>
      <c r="M7711" t="str">
        <f t="shared" si="362"/>
        <v/>
      </c>
      <c r="N7711" s="12" t="str">
        <f t="shared" si="363"/>
        <v/>
      </c>
      <c r="O7711" t="str">
        <f t="shared" si="364"/>
        <v/>
      </c>
    </row>
    <row r="7712" spans="1:15" x14ac:dyDescent="0.25">
      <c r="A7712">
        <v>1967</v>
      </c>
      <c r="B7712">
        <v>1</v>
      </c>
      <c r="C7712" s="2">
        <v>0.59305555555555556</v>
      </c>
      <c r="D7712">
        <v>2</v>
      </c>
      <c r="E7712">
        <v>6</v>
      </c>
      <c r="F7712" t="s">
        <v>620</v>
      </c>
      <c r="G7712" t="s">
        <v>6928</v>
      </c>
      <c r="H7712">
        <v>0</v>
      </c>
      <c r="I7712">
        <v>0</v>
      </c>
      <c r="J7712">
        <v>0.6</v>
      </c>
      <c r="K7712">
        <v>0.56000000000000005</v>
      </c>
      <c r="L7712">
        <v>85.9</v>
      </c>
      <c r="M7712" t="str">
        <f t="shared" si="362"/>
        <v/>
      </c>
      <c r="N7712" s="12" t="str">
        <f t="shared" si="363"/>
        <v/>
      </c>
      <c r="O7712" t="str">
        <f t="shared" si="364"/>
        <v/>
      </c>
    </row>
    <row r="7713" spans="1:15" x14ac:dyDescent="0.25">
      <c r="A7713">
        <v>1967</v>
      </c>
      <c r="B7713">
        <v>1</v>
      </c>
      <c r="C7713" s="2">
        <v>0.57708333333333328</v>
      </c>
      <c r="D7713">
        <v>3</v>
      </c>
      <c r="E7713">
        <v>1</v>
      </c>
      <c r="F7713" t="s">
        <v>617</v>
      </c>
      <c r="G7713" t="s">
        <v>6837</v>
      </c>
      <c r="H7713">
        <v>0</v>
      </c>
      <c r="I7713">
        <v>0</v>
      </c>
      <c r="J7713">
        <v>0.56000000000000005</v>
      </c>
      <c r="K7713">
        <v>1.4</v>
      </c>
      <c r="L7713">
        <v>87.2</v>
      </c>
      <c r="M7713" t="str">
        <f t="shared" si="362"/>
        <v/>
      </c>
      <c r="N7713" s="12" t="str">
        <f t="shared" si="363"/>
        <v/>
      </c>
      <c r="O7713" t="str">
        <f t="shared" si="364"/>
        <v/>
      </c>
    </row>
    <row r="7714" spans="1:15" x14ac:dyDescent="0.25">
      <c r="A7714">
        <v>1967</v>
      </c>
      <c r="B7714">
        <v>1</v>
      </c>
      <c r="C7714" s="2">
        <v>0.56111111111111112</v>
      </c>
      <c r="D7714">
        <v>1</v>
      </c>
      <c r="E7714">
        <v>10</v>
      </c>
      <c r="F7714" t="s">
        <v>716</v>
      </c>
      <c r="G7714" t="s">
        <v>6776</v>
      </c>
      <c r="H7714">
        <v>0</v>
      </c>
      <c r="I7714">
        <v>0</v>
      </c>
      <c r="J7714">
        <v>1.4</v>
      </c>
      <c r="K7714">
        <v>0.86</v>
      </c>
      <c r="L7714">
        <v>86.2</v>
      </c>
      <c r="M7714" t="str">
        <f t="shared" si="362"/>
        <v/>
      </c>
      <c r="N7714" s="12" t="str">
        <f t="shared" si="363"/>
        <v/>
      </c>
      <c r="O7714" t="str">
        <f t="shared" si="364"/>
        <v/>
      </c>
    </row>
    <row r="7715" spans="1:15" x14ac:dyDescent="0.25">
      <c r="A7715">
        <v>1967</v>
      </c>
      <c r="B7715">
        <v>1</v>
      </c>
      <c r="C7715" s="2">
        <v>0.54513888888888895</v>
      </c>
      <c r="D7715">
        <v>2</v>
      </c>
      <c r="E7715">
        <v>10</v>
      </c>
      <c r="F7715" t="s">
        <v>716</v>
      </c>
      <c r="G7715" t="s">
        <v>6927</v>
      </c>
      <c r="H7715">
        <v>0</v>
      </c>
      <c r="I7715">
        <v>0</v>
      </c>
      <c r="J7715">
        <v>0.86</v>
      </c>
      <c r="K7715">
        <v>-1.1499999999999999</v>
      </c>
      <c r="L7715">
        <v>82.6</v>
      </c>
      <c r="M7715" t="str">
        <f t="shared" si="362"/>
        <v/>
      </c>
      <c r="N7715" s="12" t="str">
        <f t="shared" si="363"/>
        <v/>
      </c>
      <c r="O7715" t="str">
        <f t="shared" si="364"/>
        <v/>
      </c>
    </row>
    <row r="7716" spans="1:15" x14ac:dyDescent="0.25">
      <c r="A7716">
        <v>1967</v>
      </c>
      <c r="B7716">
        <v>1</v>
      </c>
      <c r="C7716" s="2">
        <v>0.52916666666666667</v>
      </c>
      <c r="D7716">
        <v>3</v>
      </c>
      <c r="E7716">
        <v>20</v>
      </c>
      <c r="F7716" t="s">
        <v>3157</v>
      </c>
      <c r="G7716" t="s">
        <v>6926</v>
      </c>
      <c r="H7716">
        <v>0</v>
      </c>
      <c r="I7716">
        <v>0</v>
      </c>
      <c r="J7716">
        <v>-1.1499999999999999</v>
      </c>
      <c r="K7716">
        <v>-1.9</v>
      </c>
      <c r="L7716">
        <v>81</v>
      </c>
      <c r="M7716" t="str">
        <f t="shared" si="362"/>
        <v/>
      </c>
      <c r="N7716" s="12" t="str">
        <f t="shared" si="363"/>
        <v/>
      </c>
      <c r="O7716" t="str">
        <f t="shared" si="364"/>
        <v/>
      </c>
    </row>
    <row r="7717" spans="1:15" x14ac:dyDescent="0.25">
      <c r="A7717">
        <v>1967</v>
      </c>
      <c r="B7717">
        <v>1</v>
      </c>
      <c r="C7717" s="2">
        <v>0.5131944444444444</v>
      </c>
      <c r="D7717">
        <v>4</v>
      </c>
      <c r="E7717">
        <v>25</v>
      </c>
      <c r="F7717" t="s">
        <v>692</v>
      </c>
      <c r="G7717" t="s">
        <v>6925</v>
      </c>
      <c r="H7717">
        <v>0</v>
      </c>
      <c r="I7717">
        <v>0</v>
      </c>
      <c r="J7717">
        <v>-1.9</v>
      </c>
      <c r="K7717">
        <v>-1.4</v>
      </c>
      <c r="L7717">
        <v>81.900000000000006</v>
      </c>
      <c r="M7717" t="str">
        <f t="shared" si="362"/>
        <v/>
      </c>
      <c r="N7717" s="12" t="str">
        <f t="shared" si="363"/>
        <v/>
      </c>
      <c r="O7717" t="str">
        <f t="shared" si="364"/>
        <v/>
      </c>
    </row>
    <row r="7718" spans="1:15" x14ac:dyDescent="0.25">
      <c r="A7718">
        <v>1967</v>
      </c>
      <c r="B7718">
        <v>1</v>
      </c>
      <c r="C7718" s="2">
        <v>0.49652777777777773</v>
      </c>
      <c r="D7718">
        <v>1</v>
      </c>
      <c r="E7718">
        <v>10</v>
      </c>
      <c r="F7718" t="s">
        <v>6548</v>
      </c>
      <c r="G7718" t="s">
        <v>6869</v>
      </c>
      <c r="H7718">
        <v>0</v>
      </c>
      <c r="I7718">
        <v>0</v>
      </c>
      <c r="J7718">
        <v>1.4</v>
      </c>
      <c r="K7718">
        <v>0.86</v>
      </c>
      <c r="L7718">
        <v>82.8</v>
      </c>
      <c r="M7718" t="str">
        <f t="shared" si="362"/>
        <v/>
      </c>
      <c r="N7718" s="12" t="str">
        <f t="shared" si="363"/>
        <v/>
      </c>
      <c r="O7718" t="str">
        <f t="shared" si="364"/>
        <v/>
      </c>
    </row>
    <row r="7719" spans="1:15" x14ac:dyDescent="0.25">
      <c r="A7719">
        <v>1967</v>
      </c>
      <c r="B7719">
        <v>1</v>
      </c>
      <c r="C7719" s="2">
        <v>0.4826388888888889</v>
      </c>
      <c r="D7719">
        <v>2</v>
      </c>
      <c r="E7719">
        <v>10</v>
      </c>
      <c r="F7719" t="s">
        <v>6548</v>
      </c>
      <c r="G7719" t="s">
        <v>6464</v>
      </c>
      <c r="H7719">
        <v>0</v>
      </c>
      <c r="I7719">
        <v>0</v>
      </c>
      <c r="J7719">
        <v>0.86</v>
      </c>
      <c r="K7719">
        <v>0.7</v>
      </c>
      <c r="L7719">
        <v>83.1</v>
      </c>
      <c r="M7719" t="str">
        <f t="shared" si="362"/>
        <v/>
      </c>
      <c r="N7719" s="12" t="str">
        <f t="shared" si="363"/>
        <v/>
      </c>
      <c r="O7719" t="str">
        <f t="shared" si="364"/>
        <v/>
      </c>
    </row>
    <row r="7720" spans="1:15" x14ac:dyDescent="0.25">
      <c r="A7720">
        <v>1967</v>
      </c>
      <c r="B7720">
        <v>1</v>
      </c>
      <c r="C7720" s="2">
        <v>0.46875</v>
      </c>
      <c r="D7720">
        <v>3</v>
      </c>
      <c r="E7720">
        <v>6</v>
      </c>
      <c r="F7720" t="s">
        <v>6446</v>
      </c>
      <c r="G7720" t="s">
        <v>6924</v>
      </c>
      <c r="H7720">
        <v>0</v>
      </c>
      <c r="I7720">
        <v>0</v>
      </c>
      <c r="J7720">
        <v>0.7</v>
      </c>
      <c r="K7720">
        <v>2.39</v>
      </c>
      <c r="L7720">
        <v>79.5</v>
      </c>
      <c r="M7720" t="str">
        <f t="shared" si="362"/>
        <v/>
      </c>
      <c r="N7720" s="12" t="str">
        <f t="shared" si="363"/>
        <v/>
      </c>
      <c r="O7720" t="str">
        <f t="shared" si="364"/>
        <v/>
      </c>
    </row>
    <row r="7721" spans="1:15" x14ac:dyDescent="0.25">
      <c r="A7721">
        <v>1967</v>
      </c>
      <c r="B7721">
        <v>1</v>
      </c>
      <c r="C7721" s="2">
        <v>0.4548611111111111</v>
      </c>
      <c r="D7721">
        <v>1</v>
      </c>
      <c r="E7721">
        <v>10</v>
      </c>
      <c r="F7721" t="s">
        <v>588</v>
      </c>
      <c r="G7721" t="s">
        <v>6923</v>
      </c>
      <c r="H7721">
        <v>0</v>
      </c>
      <c r="I7721">
        <v>0</v>
      </c>
      <c r="J7721">
        <v>2.39</v>
      </c>
      <c r="K7721">
        <v>1.98</v>
      </c>
      <c r="L7721">
        <v>80.3</v>
      </c>
      <c r="M7721" t="str">
        <f t="shared" si="362"/>
        <v/>
      </c>
      <c r="N7721" s="12" t="str">
        <f t="shared" si="363"/>
        <v/>
      </c>
      <c r="O7721" t="str">
        <f t="shared" si="364"/>
        <v/>
      </c>
    </row>
    <row r="7722" spans="1:15" x14ac:dyDescent="0.25">
      <c r="A7722">
        <v>1967</v>
      </c>
      <c r="B7722">
        <v>1</v>
      </c>
      <c r="C7722" s="2">
        <v>0.44097222222222227</v>
      </c>
      <c r="D7722">
        <v>2</v>
      </c>
      <c r="E7722">
        <v>9</v>
      </c>
      <c r="F7722" t="s">
        <v>668</v>
      </c>
      <c r="H7722">
        <v>0</v>
      </c>
      <c r="I7722">
        <v>0</v>
      </c>
      <c r="J7722">
        <v>1.98</v>
      </c>
      <c r="K7722">
        <v>1.31</v>
      </c>
      <c r="L7722">
        <v>81.599999999999994</v>
      </c>
      <c r="M7722" t="str">
        <f t="shared" si="362"/>
        <v/>
      </c>
      <c r="N7722" s="12" t="str">
        <f t="shared" si="363"/>
        <v/>
      </c>
      <c r="O7722" t="str">
        <f t="shared" si="364"/>
        <v/>
      </c>
    </row>
    <row r="7723" spans="1:15" x14ac:dyDescent="0.25">
      <c r="A7723">
        <v>1967</v>
      </c>
      <c r="B7723">
        <v>1</v>
      </c>
      <c r="C7723" s="2">
        <v>0.42708333333333331</v>
      </c>
      <c r="D7723">
        <v>2</v>
      </c>
      <c r="E7723">
        <v>14</v>
      </c>
      <c r="F7723" t="s">
        <v>6440</v>
      </c>
      <c r="G7723" t="s">
        <v>6869</v>
      </c>
      <c r="H7723">
        <v>0</v>
      </c>
      <c r="I7723">
        <v>0</v>
      </c>
      <c r="J7723">
        <v>1.31</v>
      </c>
      <c r="K7723">
        <v>0.63</v>
      </c>
      <c r="L7723">
        <v>82.9</v>
      </c>
      <c r="M7723" t="str">
        <f t="shared" si="362"/>
        <v/>
      </c>
      <c r="N7723" s="12" t="str">
        <f t="shared" si="363"/>
        <v/>
      </c>
      <c r="O7723" t="str">
        <f t="shared" si="364"/>
        <v/>
      </c>
    </row>
    <row r="7724" spans="1:15" x14ac:dyDescent="0.25">
      <c r="A7724">
        <v>1967</v>
      </c>
      <c r="B7724">
        <v>1</v>
      </c>
      <c r="C7724" s="2">
        <v>0.41319444444444442</v>
      </c>
      <c r="D7724">
        <v>3</v>
      </c>
      <c r="E7724">
        <v>14</v>
      </c>
      <c r="F7724" t="s">
        <v>6440</v>
      </c>
      <c r="G7724" t="s">
        <v>6530</v>
      </c>
      <c r="H7724">
        <v>0</v>
      </c>
      <c r="I7724">
        <v>0</v>
      </c>
      <c r="J7724">
        <v>0.63</v>
      </c>
      <c r="K7724">
        <v>-0.19</v>
      </c>
      <c r="L7724">
        <v>84.4</v>
      </c>
      <c r="M7724" t="str">
        <f t="shared" si="362"/>
        <v/>
      </c>
      <c r="N7724" s="12" t="str">
        <f t="shared" si="363"/>
        <v/>
      </c>
      <c r="O7724" t="str">
        <f t="shared" si="364"/>
        <v/>
      </c>
    </row>
    <row r="7725" spans="1:15" x14ac:dyDescent="0.25">
      <c r="A7725">
        <v>1967</v>
      </c>
      <c r="B7725">
        <v>1</v>
      </c>
      <c r="C7725" s="2">
        <v>0.39930555555555558</v>
      </c>
      <c r="D7725">
        <v>4</v>
      </c>
      <c r="E7725">
        <v>14</v>
      </c>
      <c r="F7725" t="s">
        <v>6440</v>
      </c>
      <c r="G7725" t="s">
        <v>6922</v>
      </c>
      <c r="H7725">
        <v>0</v>
      </c>
      <c r="I7725">
        <v>0</v>
      </c>
      <c r="J7725">
        <v>-0.19</v>
      </c>
      <c r="K7725">
        <v>-0.28000000000000003</v>
      </c>
      <c r="L7725">
        <v>84.5</v>
      </c>
      <c r="M7725" t="str">
        <f t="shared" si="362"/>
        <v/>
      </c>
      <c r="N7725" s="12" t="str">
        <f t="shared" si="363"/>
        <v/>
      </c>
      <c r="O7725" t="str">
        <f t="shared" si="364"/>
        <v/>
      </c>
    </row>
    <row r="7726" spans="1:15" x14ac:dyDescent="0.25">
      <c r="A7726">
        <v>1967</v>
      </c>
      <c r="B7726">
        <v>1</v>
      </c>
      <c r="C7726" s="2">
        <v>0.38194444444444442</v>
      </c>
      <c r="D7726">
        <v>1</v>
      </c>
      <c r="E7726">
        <v>10</v>
      </c>
      <c r="F7726" t="s">
        <v>647</v>
      </c>
      <c r="G7726" t="s">
        <v>6921</v>
      </c>
      <c r="H7726">
        <v>0</v>
      </c>
      <c r="I7726">
        <v>0</v>
      </c>
      <c r="J7726">
        <v>0.28000000000000003</v>
      </c>
      <c r="K7726">
        <v>0.14000000000000001</v>
      </c>
      <c r="L7726">
        <v>84.1</v>
      </c>
      <c r="M7726" t="str">
        <f t="shared" si="362"/>
        <v/>
      </c>
      <c r="N7726" s="12" t="str">
        <f t="shared" si="363"/>
        <v/>
      </c>
      <c r="O7726" t="str">
        <f t="shared" si="364"/>
        <v/>
      </c>
    </row>
    <row r="7727" spans="1:15" x14ac:dyDescent="0.25">
      <c r="A7727">
        <v>1967</v>
      </c>
      <c r="B7727">
        <v>1</v>
      </c>
      <c r="C7727" s="2">
        <v>0.36041666666666666</v>
      </c>
      <c r="D7727">
        <v>2</v>
      </c>
      <c r="E7727">
        <v>7</v>
      </c>
      <c r="F7727" t="s">
        <v>6729</v>
      </c>
      <c r="G7727" t="s">
        <v>6797</v>
      </c>
      <c r="H7727">
        <v>0</v>
      </c>
      <c r="I7727">
        <v>0</v>
      </c>
      <c r="J7727">
        <v>0.14000000000000001</v>
      </c>
      <c r="K7727">
        <v>1.2</v>
      </c>
      <c r="L7727">
        <v>85.9</v>
      </c>
      <c r="M7727" t="str">
        <f t="shared" si="362"/>
        <v/>
      </c>
      <c r="N7727" s="12" t="str">
        <f t="shared" si="363"/>
        <v/>
      </c>
      <c r="O7727" t="str">
        <f t="shared" si="364"/>
        <v/>
      </c>
    </row>
    <row r="7728" spans="1:15" x14ac:dyDescent="0.25">
      <c r="A7728">
        <v>1967</v>
      </c>
      <c r="B7728">
        <v>1</v>
      </c>
      <c r="C7728" s="2">
        <v>0.33888888888888885</v>
      </c>
      <c r="D7728">
        <v>1</v>
      </c>
      <c r="E7728">
        <v>10</v>
      </c>
      <c r="F7728" t="s">
        <v>617</v>
      </c>
      <c r="G7728" t="s">
        <v>6920</v>
      </c>
      <c r="H7728">
        <v>0</v>
      </c>
      <c r="I7728">
        <v>0</v>
      </c>
      <c r="J7728">
        <v>1.2</v>
      </c>
      <c r="K7728">
        <v>2.65</v>
      </c>
      <c r="L7728">
        <v>88.3</v>
      </c>
      <c r="M7728" t="str">
        <f t="shared" si="362"/>
        <v/>
      </c>
      <c r="N7728" s="12" t="str">
        <f t="shared" si="363"/>
        <v/>
      </c>
      <c r="O7728" t="str">
        <f t="shared" si="364"/>
        <v/>
      </c>
    </row>
    <row r="7729" spans="1:15" x14ac:dyDescent="0.25">
      <c r="A7729">
        <v>1967</v>
      </c>
      <c r="B7729">
        <v>1</v>
      </c>
      <c r="C7729" s="2">
        <v>0.31736111111111115</v>
      </c>
      <c r="D7729">
        <v>1</v>
      </c>
      <c r="E7729">
        <v>10</v>
      </c>
      <c r="F7729" t="s">
        <v>6425</v>
      </c>
      <c r="G7729" t="s">
        <v>6919</v>
      </c>
      <c r="H7729">
        <v>0</v>
      </c>
      <c r="I7729">
        <v>0</v>
      </c>
      <c r="J7729">
        <v>2.65</v>
      </c>
      <c r="K7729">
        <v>1.44</v>
      </c>
      <c r="L7729">
        <v>86.2</v>
      </c>
      <c r="M7729" t="str">
        <f t="shared" si="362"/>
        <v/>
      </c>
      <c r="N7729" s="12" t="str">
        <f t="shared" si="363"/>
        <v/>
      </c>
      <c r="O7729" t="str">
        <f t="shared" si="364"/>
        <v/>
      </c>
    </row>
    <row r="7730" spans="1:15" x14ac:dyDescent="0.25">
      <c r="A7730">
        <v>1967</v>
      </c>
      <c r="B7730">
        <v>1</v>
      </c>
      <c r="C7730" s="2">
        <v>0.29583333333333334</v>
      </c>
      <c r="D7730">
        <v>2</v>
      </c>
      <c r="E7730">
        <v>15</v>
      </c>
      <c r="F7730" t="s">
        <v>6441</v>
      </c>
      <c r="G7730" t="s">
        <v>6918</v>
      </c>
      <c r="H7730">
        <v>0</v>
      </c>
      <c r="I7730">
        <v>0</v>
      </c>
      <c r="J7730">
        <v>1.44</v>
      </c>
      <c r="K7730">
        <v>2.35</v>
      </c>
      <c r="L7730">
        <v>87.6</v>
      </c>
      <c r="M7730" t="str">
        <f t="shared" si="362"/>
        <v/>
      </c>
      <c r="N7730" s="12" t="str">
        <f t="shared" si="363"/>
        <v/>
      </c>
      <c r="O7730" t="str">
        <f t="shared" si="364"/>
        <v/>
      </c>
    </row>
    <row r="7731" spans="1:15" x14ac:dyDescent="0.25">
      <c r="A7731">
        <v>1967</v>
      </c>
      <c r="B7731">
        <v>1</v>
      </c>
      <c r="C7731" s="2">
        <v>0.27430555555555552</v>
      </c>
      <c r="D7731">
        <v>3</v>
      </c>
      <c r="E7731">
        <v>3</v>
      </c>
      <c r="F7731" t="s">
        <v>6548</v>
      </c>
      <c r="G7731" t="s">
        <v>6917</v>
      </c>
      <c r="H7731">
        <v>0</v>
      </c>
      <c r="I7731">
        <v>7</v>
      </c>
      <c r="J7731">
        <v>2.35</v>
      </c>
      <c r="K7731">
        <v>7</v>
      </c>
      <c r="L7731">
        <v>93.6</v>
      </c>
      <c r="M7731">
        <f t="shared" si="362"/>
        <v>1</v>
      </c>
      <c r="N7731" s="12">
        <f t="shared" si="363"/>
        <v>5.844907407407408E-3</v>
      </c>
      <c r="O7731">
        <f t="shared" si="364"/>
        <v>7</v>
      </c>
    </row>
    <row r="7732" spans="1:15" x14ac:dyDescent="0.25">
      <c r="A7732">
        <v>1967</v>
      </c>
      <c r="B7732">
        <v>1</v>
      </c>
      <c r="C7732" s="2">
        <v>0.25277777777777777</v>
      </c>
      <c r="G7732" t="s">
        <v>6916</v>
      </c>
      <c r="H7732">
        <v>0</v>
      </c>
      <c r="I7732">
        <v>7</v>
      </c>
      <c r="J7732">
        <v>0</v>
      </c>
      <c r="K7732">
        <v>-0.32</v>
      </c>
      <c r="L7732">
        <v>93.9</v>
      </c>
      <c r="M7732" t="str">
        <f t="shared" si="362"/>
        <v/>
      </c>
      <c r="N7732" s="12" t="str">
        <f t="shared" si="363"/>
        <v/>
      </c>
      <c r="O7732" t="str">
        <f t="shared" si="364"/>
        <v/>
      </c>
    </row>
    <row r="7733" spans="1:15" x14ac:dyDescent="0.25">
      <c r="A7733">
        <v>1967</v>
      </c>
      <c r="B7733">
        <v>1</v>
      </c>
      <c r="C7733" s="2">
        <v>0.24583333333333335</v>
      </c>
      <c r="D7733">
        <v>1</v>
      </c>
      <c r="E7733">
        <v>10</v>
      </c>
      <c r="F7733" t="s">
        <v>6856</v>
      </c>
      <c r="G7733" t="s">
        <v>6915</v>
      </c>
      <c r="H7733">
        <v>0</v>
      </c>
      <c r="I7733">
        <v>7</v>
      </c>
      <c r="J7733">
        <v>-0.32</v>
      </c>
      <c r="K7733">
        <v>0.22</v>
      </c>
      <c r="L7733">
        <v>93.4</v>
      </c>
      <c r="M7733" t="str">
        <f t="shared" si="362"/>
        <v/>
      </c>
      <c r="N7733" s="12" t="str">
        <f t="shared" si="363"/>
        <v/>
      </c>
      <c r="O7733" t="str">
        <f t="shared" si="364"/>
        <v/>
      </c>
    </row>
    <row r="7734" spans="1:15" x14ac:dyDescent="0.25">
      <c r="A7734">
        <v>1967</v>
      </c>
      <c r="B7734">
        <v>1</v>
      </c>
      <c r="C7734" s="2">
        <v>0.23124999999999998</v>
      </c>
      <c r="D7734">
        <v>2</v>
      </c>
      <c r="E7734">
        <v>3</v>
      </c>
      <c r="F7734" t="s">
        <v>6492</v>
      </c>
      <c r="G7734" t="s">
        <v>6914</v>
      </c>
      <c r="H7734">
        <v>0</v>
      </c>
      <c r="I7734">
        <v>7</v>
      </c>
      <c r="J7734">
        <v>0.22</v>
      </c>
      <c r="K7734">
        <v>0.48</v>
      </c>
      <c r="L7734">
        <v>93.1</v>
      </c>
      <c r="M7734" t="str">
        <f t="shared" si="362"/>
        <v/>
      </c>
      <c r="N7734" s="12" t="str">
        <f t="shared" si="363"/>
        <v/>
      </c>
      <c r="O7734" t="str">
        <f t="shared" si="364"/>
        <v/>
      </c>
    </row>
    <row r="7735" spans="1:15" x14ac:dyDescent="0.25">
      <c r="A7735">
        <v>1967</v>
      </c>
      <c r="B7735">
        <v>1</v>
      </c>
      <c r="C7735" s="2">
        <v>0.21666666666666667</v>
      </c>
      <c r="D7735">
        <v>1</v>
      </c>
      <c r="E7735">
        <v>10</v>
      </c>
      <c r="F7735" t="s">
        <v>6467</v>
      </c>
      <c r="H7735">
        <v>0</v>
      </c>
      <c r="I7735">
        <v>7</v>
      </c>
      <c r="J7735">
        <v>0.48</v>
      </c>
      <c r="K7735">
        <v>0.81</v>
      </c>
      <c r="L7735">
        <v>92.7</v>
      </c>
      <c r="M7735" t="str">
        <f t="shared" si="362"/>
        <v/>
      </c>
      <c r="N7735" s="12" t="str">
        <f t="shared" si="363"/>
        <v/>
      </c>
      <c r="O7735" t="str">
        <f t="shared" si="364"/>
        <v/>
      </c>
    </row>
    <row r="7736" spans="1:15" x14ac:dyDescent="0.25">
      <c r="A7736">
        <v>1967</v>
      </c>
      <c r="B7736">
        <v>1</v>
      </c>
      <c r="C7736" s="2">
        <v>0.20208333333333331</v>
      </c>
      <c r="D7736">
        <v>1</v>
      </c>
      <c r="E7736">
        <v>10</v>
      </c>
      <c r="F7736" t="s">
        <v>6462</v>
      </c>
      <c r="G7736" t="s">
        <v>6879</v>
      </c>
      <c r="H7736">
        <v>0</v>
      </c>
      <c r="I7736">
        <v>7</v>
      </c>
      <c r="J7736">
        <v>0.81</v>
      </c>
      <c r="K7736">
        <v>0.8</v>
      </c>
      <c r="L7736">
        <v>92.7</v>
      </c>
      <c r="M7736" t="str">
        <f t="shared" si="362"/>
        <v/>
      </c>
      <c r="N7736" s="12" t="str">
        <f t="shared" si="363"/>
        <v/>
      </c>
      <c r="O7736" t="str">
        <f t="shared" si="364"/>
        <v/>
      </c>
    </row>
    <row r="7737" spans="1:15" x14ac:dyDescent="0.25">
      <c r="A7737">
        <v>1967</v>
      </c>
      <c r="B7737">
        <v>1</v>
      </c>
      <c r="C7737" s="2">
        <v>0.1875</v>
      </c>
      <c r="D7737">
        <v>2</v>
      </c>
      <c r="E7737">
        <v>6</v>
      </c>
      <c r="F7737" t="s">
        <v>6461</v>
      </c>
      <c r="G7737" t="s">
        <v>6913</v>
      </c>
      <c r="H7737">
        <v>0</v>
      </c>
      <c r="I7737">
        <v>7</v>
      </c>
      <c r="J7737">
        <v>0.8</v>
      </c>
      <c r="K7737">
        <v>2.2599999999999998</v>
      </c>
      <c r="L7737">
        <v>90.9</v>
      </c>
      <c r="M7737" t="str">
        <f t="shared" si="362"/>
        <v/>
      </c>
      <c r="N7737" s="12" t="str">
        <f t="shared" si="363"/>
        <v/>
      </c>
      <c r="O7737" t="str">
        <f t="shared" si="364"/>
        <v/>
      </c>
    </row>
    <row r="7738" spans="1:15" x14ac:dyDescent="0.25">
      <c r="A7738">
        <v>1967</v>
      </c>
      <c r="B7738">
        <v>1</v>
      </c>
      <c r="C7738" s="2">
        <v>0.17291666666666669</v>
      </c>
      <c r="D7738">
        <v>1</v>
      </c>
      <c r="E7738">
        <v>10</v>
      </c>
      <c r="F7738" t="s">
        <v>6877</v>
      </c>
      <c r="G7738" t="s">
        <v>6912</v>
      </c>
      <c r="H7738">
        <v>0</v>
      </c>
      <c r="I7738">
        <v>7</v>
      </c>
      <c r="J7738">
        <v>2.2599999999999998</v>
      </c>
      <c r="K7738">
        <v>2.93</v>
      </c>
      <c r="L7738">
        <v>89.9</v>
      </c>
      <c r="M7738" t="str">
        <f t="shared" si="362"/>
        <v/>
      </c>
      <c r="N7738" s="12" t="str">
        <f t="shared" si="363"/>
        <v/>
      </c>
      <c r="O7738" t="str">
        <f t="shared" si="364"/>
        <v/>
      </c>
    </row>
    <row r="7739" spans="1:15" x14ac:dyDescent="0.25">
      <c r="A7739">
        <v>1967</v>
      </c>
      <c r="B7739">
        <v>1</v>
      </c>
      <c r="C7739" s="2">
        <v>0.15833333333333333</v>
      </c>
      <c r="D7739">
        <v>2</v>
      </c>
      <c r="E7739">
        <v>1</v>
      </c>
      <c r="F7739" t="s">
        <v>595</v>
      </c>
      <c r="G7739" t="s">
        <v>6911</v>
      </c>
      <c r="H7739">
        <v>0</v>
      </c>
      <c r="I7739">
        <v>7</v>
      </c>
      <c r="J7739">
        <v>2.93</v>
      </c>
      <c r="K7739">
        <v>2.98</v>
      </c>
      <c r="L7739">
        <v>89.8</v>
      </c>
      <c r="M7739" t="str">
        <f t="shared" si="362"/>
        <v/>
      </c>
      <c r="N7739" s="12" t="str">
        <f t="shared" si="363"/>
        <v/>
      </c>
      <c r="O7739" t="str">
        <f t="shared" si="364"/>
        <v/>
      </c>
    </row>
    <row r="7740" spans="1:15" x14ac:dyDescent="0.25">
      <c r="A7740">
        <v>1967</v>
      </c>
      <c r="B7740">
        <v>1</v>
      </c>
      <c r="C7740" s="2">
        <v>0.14375000000000002</v>
      </c>
      <c r="D7740">
        <v>1</v>
      </c>
      <c r="E7740">
        <v>10</v>
      </c>
      <c r="F7740" t="s">
        <v>3083</v>
      </c>
      <c r="G7740" t="s">
        <v>6514</v>
      </c>
      <c r="H7740">
        <v>0</v>
      </c>
      <c r="I7740">
        <v>7</v>
      </c>
      <c r="J7740">
        <v>2.98</v>
      </c>
      <c r="K7740">
        <v>2.2999999999999998</v>
      </c>
      <c r="L7740">
        <v>90.7</v>
      </c>
      <c r="M7740" t="str">
        <f t="shared" si="362"/>
        <v/>
      </c>
      <c r="N7740" s="12" t="str">
        <f t="shared" si="363"/>
        <v/>
      </c>
      <c r="O7740" t="str">
        <f t="shared" si="364"/>
        <v/>
      </c>
    </row>
    <row r="7741" spans="1:15" x14ac:dyDescent="0.25">
      <c r="A7741">
        <v>1967</v>
      </c>
      <c r="B7741">
        <v>1</v>
      </c>
      <c r="C7741" s="2">
        <v>0.12916666666666668</v>
      </c>
      <c r="D7741">
        <v>2</v>
      </c>
      <c r="E7741">
        <v>11</v>
      </c>
      <c r="F7741" t="s">
        <v>567</v>
      </c>
      <c r="G7741" t="s">
        <v>6869</v>
      </c>
      <c r="H7741">
        <v>0</v>
      </c>
      <c r="I7741">
        <v>7</v>
      </c>
      <c r="J7741">
        <v>2.2999999999999998</v>
      </c>
      <c r="K7741">
        <v>1.62</v>
      </c>
      <c r="L7741">
        <v>91.6</v>
      </c>
      <c r="M7741" t="str">
        <f t="shared" si="362"/>
        <v/>
      </c>
      <c r="N7741" s="12" t="str">
        <f t="shared" si="363"/>
        <v/>
      </c>
      <c r="O7741" t="str">
        <f t="shared" si="364"/>
        <v/>
      </c>
    </row>
    <row r="7742" spans="1:15" x14ac:dyDescent="0.25">
      <c r="A7742">
        <v>1967</v>
      </c>
      <c r="B7742">
        <v>1</v>
      </c>
      <c r="C7742" s="2">
        <v>0.11458333333333333</v>
      </c>
      <c r="D7742">
        <v>3</v>
      </c>
      <c r="E7742">
        <v>11</v>
      </c>
      <c r="F7742" t="s">
        <v>567</v>
      </c>
      <c r="G7742" t="s">
        <v>6910</v>
      </c>
      <c r="H7742">
        <v>0</v>
      </c>
      <c r="I7742">
        <v>7</v>
      </c>
      <c r="J7742">
        <v>1.62</v>
      </c>
      <c r="K7742">
        <v>1.18</v>
      </c>
      <c r="L7742">
        <v>92.1</v>
      </c>
      <c r="M7742" t="str">
        <f t="shared" si="362"/>
        <v/>
      </c>
      <c r="N7742" s="12" t="str">
        <f t="shared" si="363"/>
        <v/>
      </c>
      <c r="O7742" t="str">
        <f t="shared" si="364"/>
        <v/>
      </c>
    </row>
    <row r="7743" spans="1:15" x14ac:dyDescent="0.25">
      <c r="A7743">
        <v>1967</v>
      </c>
      <c r="B7743">
        <v>1</v>
      </c>
      <c r="C7743" s="2">
        <v>9.9999999999999992E-2</v>
      </c>
      <c r="D7743">
        <v>4</v>
      </c>
      <c r="E7743">
        <v>4</v>
      </c>
      <c r="F7743" t="s">
        <v>593</v>
      </c>
      <c r="G7743" t="s">
        <v>6909</v>
      </c>
      <c r="H7743">
        <v>0</v>
      </c>
      <c r="I7743">
        <v>7</v>
      </c>
      <c r="J7743">
        <v>1.18</v>
      </c>
      <c r="K7743">
        <v>-0.28000000000000003</v>
      </c>
      <c r="L7743">
        <v>93.7</v>
      </c>
      <c r="M7743" t="str">
        <f t="shared" si="362"/>
        <v/>
      </c>
      <c r="N7743" s="12" t="str">
        <f t="shared" si="363"/>
        <v/>
      </c>
      <c r="O7743" t="str">
        <f t="shared" si="364"/>
        <v/>
      </c>
    </row>
    <row r="7744" spans="1:15" x14ac:dyDescent="0.25">
      <c r="A7744">
        <v>1967</v>
      </c>
      <c r="B7744">
        <v>1</v>
      </c>
      <c r="C7744" s="2">
        <v>7.9166666666666663E-2</v>
      </c>
      <c r="D7744">
        <v>1</v>
      </c>
      <c r="E7744">
        <v>10</v>
      </c>
      <c r="F7744" t="s">
        <v>647</v>
      </c>
      <c r="G7744" t="s">
        <v>6837</v>
      </c>
      <c r="H7744">
        <v>0</v>
      </c>
      <c r="I7744">
        <v>7</v>
      </c>
      <c r="J7744">
        <v>0.28000000000000003</v>
      </c>
      <c r="K7744">
        <v>0.14000000000000001</v>
      </c>
      <c r="L7744">
        <v>93.6</v>
      </c>
      <c r="M7744" t="str">
        <f t="shared" si="362"/>
        <v/>
      </c>
      <c r="N7744" s="12" t="str">
        <f t="shared" si="363"/>
        <v/>
      </c>
      <c r="O7744" t="str">
        <f t="shared" si="364"/>
        <v/>
      </c>
    </row>
    <row r="7745" spans="1:15" x14ac:dyDescent="0.25">
      <c r="A7745">
        <v>1967</v>
      </c>
      <c r="B7745">
        <v>2</v>
      </c>
      <c r="C7745" s="2">
        <v>0.625</v>
      </c>
      <c r="D7745">
        <v>2</v>
      </c>
      <c r="E7745">
        <v>7</v>
      </c>
      <c r="F7745" t="s">
        <v>6729</v>
      </c>
      <c r="G7745" t="s">
        <v>6776</v>
      </c>
      <c r="H7745">
        <v>0</v>
      </c>
      <c r="I7745">
        <v>7</v>
      </c>
      <c r="J7745">
        <v>0.14000000000000001</v>
      </c>
      <c r="K7745">
        <v>-0.56000000000000005</v>
      </c>
      <c r="L7745">
        <v>92.7</v>
      </c>
      <c r="M7745" t="str">
        <f t="shared" si="362"/>
        <v/>
      </c>
      <c r="N7745" s="12" t="str">
        <f t="shared" si="363"/>
        <v/>
      </c>
      <c r="O7745" t="str">
        <f t="shared" si="364"/>
        <v/>
      </c>
    </row>
    <row r="7746" spans="1:15" x14ac:dyDescent="0.25">
      <c r="A7746">
        <v>1967</v>
      </c>
      <c r="B7746">
        <v>2</v>
      </c>
      <c r="C7746" s="2">
        <v>0.6166666666666667</v>
      </c>
      <c r="D7746">
        <v>3</v>
      </c>
      <c r="E7746">
        <v>7</v>
      </c>
      <c r="F7746" t="s">
        <v>6729</v>
      </c>
      <c r="G7746" t="s">
        <v>6747</v>
      </c>
      <c r="H7746">
        <v>0</v>
      </c>
      <c r="I7746">
        <v>7</v>
      </c>
      <c r="J7746">
        <v>-0.56000000000000005</v>
      </c>
      <c r="K7746">
        <v>-1.83</v>
      </c>
      <c r="L7746">
        <v>91</v>
      </c>
      <c r="M7746" t="str">
        <f t="shared" si="362"/>
        <v/>
      </c>
      <c r="N7746" s="12" t="str">
        <f t="shared" si="363"/>
        <v/>
      </c>
      <c r="O7746" t="str">
        <f t="shared" si="364"/>
        <v/>
      </c>
    </row>
    <row r="7747" spans="1:15" x14ac:dyDescent="0.25">
      <c r="A7747">
        <v>1967</v>
      </c>
      <c r="B7747">
        <v>2</v>
      </c>
      <c r="C7747" s="2">
        <v>0.60833333333333328</v>
      </c>
      <c r="D7747">
        <v>4</v>
      </c>
      <c r="E7747">
        <v>7</v>
      </c>
      <c r="F7747" t="s">
        <v>6729</v>
      </c>
      <c r="G7747" t="s">
        <v>6908</v>
      </c>
      <c r="H7747">
        <v>0</v>
      </c>
      <c r="I7747">
        <v>7</v>
      </c>
      <c r="J7747">
        <v>-1.83</v>
      </c>
      <c r="K7747">
        <v>-1.2</v>
      </c>
      <c r="L7747">
        <v>91.9</v>
      </c>
      <c r="M7747" t="str">
        <f t="shared" si="362"/>
        <v/>
      </c>
      <c r="N7747" s="12" t="str">
        <f t="shared" si="363"/>
        <v/>
      </c>
      <c r="O7747" t="str">
        <f t="shared" si="364"/>
        <v/>
      </c>
    </row>
    <row r="7748" spans="1:15" x14ac:dyDescent="0.25">
      <c r="A7748">
        <v>1967</v>
      </c>
      <c r="B7748">
        <v>2</v>
      </c>
      <c r="C7748" s="2">
        <v>0.6</v>
      </c>
      <c r="D7748">
        <v>1</v>
      </c>
      <c r="E7748">
        <v>10</v>
      </c>
      <c r="F7748" t="s">
        <v>6430</v>
      </c>
      <c r="G7748" t="s">
        <v>6549</v>
      </c>
      <c r="H7748">
        <v>0</v>
      </c>
      <c r="I7748">
        <v>7</v>
      </c>
      <c r="J7748">
        <v>1.2</v>
      </c>
      <c r="K7748">
        <v>2.3199999999999998</v>
      </c>
      <c r="L7748">
        <v>90.3</v>
      </c>
      <c r="M7748" t="str">
        <f t="shared" ref="M7748:M7811" si="365">IF(AND(H7748=H7747,I7748=I7747),"",$B7748)</f>
        <v/>
      </c>
      <c r="N7748" s="12" t="str">
        <f t="shared" ref="N7748:N7811" si="366">IF(NOT(ISNUMBER(M7748)),"",
IF(AND($C7748=0.625,$B7748=1),TIME(0,0,0),
(($C$3-C7748)+0.625*(B7748-1))/60))</f>
        <v/>
      </c>
      <c r="O7748" t="str">
        <f t="shared" ref="O7748:O7811" si="367">IF(N7748&lt;&gt;"",ABS(H7748-I7748),"")</f>
        <v/>
      </c>
    </row>
    <row r="7749" spans="1:15" x14ac:dyDescent="0.25">
      <c r="A7749">
        <v>1967</v>
      </c>
      <c r="B7749">
        <v>2</v>
      </c>
      <c r="C7749" s="2">
        <v>0.57430555555555551</v>
      </c>
      <c r="D7749">
        <v>1</v>
      </c>
      <c r="E7749">
        <v>10</v>
      </c>
      <c r="F7749" t="s">
        <v>670</v>
      </c>
      <c r="G7749" t="s">
        <v>6907</v>
      </c>
      <c r="H7749">
        <v>0</v>
      </c>
      <c r="I7749">
        <v>7</v>
      </c>
      <c r="J7749">
        <v>2.3199999999999998</v>
      </c>
      <c r="K7749">
        <v>2.19</v>
      </c>
      <c r="L7749">
        <v>90.4</v>
      </c>
      <c r="M7749" t="str">
        <f t="shared" si="365"/>
        <v/>
      </c>
      <c r="N7749" s="12" t="str">
        <f t="shared" si="366"/>
        <v/>
      </c>
      <c r="O7749" t="str">
        <f t="shared" si="367"/>
        <v/>
      </c>
    </row>
    <row r="7750" spans="1:15" x14ac:dyDescent="0.25">
      <c r="A7750">
        <v>1967</v>
      </c>
      <c r="B7750">
        <v>2</v>
      </c>
      <c r="C7750" s="2">
        <v>0.54861111111111105</v>
      </c>
      <c r="D7750">
        <v>2</v>
      </c>
      <c r="E7750">
        <v>7</v>
      </c>
      <c r="F7750" t="s">
        <v>573</v>
      </c>
      <c r="G7750" t="s">
        <v>6906</v>
      </c>
      <c r="H7750">
        <v>0</v>
      </c>
      <c r="I7750">
        <v>7</v>
      </c>
      <c r="J7750">
        <v>2.19</v>
      </c>
      <c r="K7750">
        <v>2.2799999999999998</v>
      </c>
      <c r="L7750">
        <v>90.2</v>
      </c>
      <c r="M7750" t="str">
        <f t="shared" si="365"/>
        <v/>
      </c>
      <c r="N7750" s="12" t="str">
        <f t="shared" si="366"/>
        <v/>
      </c>
      <c r="O7750" t="str">
        <f t="shared" si="367"/>
        <v/>
      </c>
    </row>
    <row r="7751" spans="1:15" x14ac:dyDescent="0.25">
      <c r="A7751">
        <v>1967</v>
      </c>
      <c r="B7751">
        <v>2</v>
      </c>
      <c r="C7751" s="2">
        <v>0.5229166666666667</v>
      </c>
      <c r="D7751">
        <v>3</v>
      </c>
      <c r="E7751">
        <v>1</v>
      </c>
      <c r="F7751" t="s">
        <v>567</v>
      </c>
      <c r="G7751" t="s">
        <v>6905</v>
      </c>
      <c r="H7751">
        <v>0</v>
      </c>
      <c r="I7751">
        <v>7</v>
      </c>
      <c r="J7751">
        <v>2.2799999999999998</v>
      </c>
      <c r="K7751">
        <v>3.05</v>
      </c>
      <c r="L7751">
        <v>89</v>
      </c>
      <c r="M7751" t="str">
        <f t="shared" si="365"/>
        <v/>
      </c>
      <c r="N7751" s="12" t="str">
        <f t="shared" si="366"/>
        <v/>
      </c>
      <c r="O7751" t="str">
        <f t="shared" si="367"/>
        <v/>
      </c>
    </row>
    <row r="7752" spans="1:15" x14ac:dyDescent="0.25">
      <c r="A7752">
        <v>1967</v>
      </c>
      <c r="B7752">
        <v>2</v>
      </c>
      <c r="C7752" s="2">
        <v>0.49722222222222223</v>
      </c>
      <c r="D7752">
        <v>1</v>
      </c>
      <c r="E7752">
        <v>10</v>
      </c>
      <c r="F7752" t="s">
        <v>3172</v>
      </c>
      <c r="G7752" t="s">
        <v>6904</v>
      </c>
      <c r="H7752">
        <v>0</v>
      </c>
      <c r="I7752">
        <v>7</v>
      </c>
      <c r="J7752">
        <v>3.05</v>
      </c>
      <c r="K7752">
        <v>5.6</v>
      </c>
      <c r="L7752">
        <v>84</v>
      </c>
      <c r="M7752" t="str">
        <f t="shared" si="365"/>
        <v/>
      </c>
      <c r="N7752" s="12" t="str">
        <f t="shared" si="366"/>
        <v/>
      </c>
      <c r="O7752" t="str">
        <f t="shared" si="367"/>
        <v/>
      </c>
    </row>
    <row r="7753" spans="1:15" x14ac:dyDescent="0.25">
      <c r="A7753">
        <v>1967</v>
      </c>
      <c r="B7753">
        <v>2</v>
      </c>
      <c r="C7753" s="2">
        <v>0.47152777777777777</v>
      </c>
      <c r="D7753">
        <v>1</v>
      </c>
      <c r="E7753">
        <v>7</v>
      </c>
      <c r="F7753" t="s">
        <v>6782</v>
      </c>
      <c r="G7753" t="s">
        <v>6903</v>
      </c>
      <c r="H7753">
        <v>7</v>
      </c>
      <c r="I7753">
        <v>7</v>
      </c>
      <c r="J7753">
        <v>5.6</v>
      </c>
      <c r="K7753">
        <v>7</v>
      </c>
      <c r="L7753">
        <v>80.599999999999994</v>
      </c>
      <c r="M7753">
        <f t="shared" si="365"/>
        <v>2</v>
      </c>
      <c r="N7753" s="12">
        <f t="shared" si="366"/>
        <v>1.2974537037037038E-2</v>
      </c>
      <c r="O7753">
        <f t="shared" si="367"/>
        <v>0</v>
      </c>
    </row>
    <row r="7754" spans="1:15" x14ac:dyDescent="0.25">
      <c r="A7754">
        <v>1967</v>
      </c>
      <c r="B7754">
        <v>2</v>
      </c>
      <c r="C7754" s="2">
        <v>0.44444444444444442</v>
      </c>
      <c r="G7754" t="s">
        <v>6902</v>
      </c>
      <c r="H7754">
        <v>7</v>
      </c>
      <c r="I7754">
        <v>7</v>
      </c>
      <c r="J7754">
        <v>0</v>
      </c>
      <c r="K7754">
        <v>0.74</v>
      </c>
      <c r="L7754">
        <v>82.2</v>
      </c>
      <c r="M7754" t="str">
        <f t="shared" si="365"/>
        <v/>
      </c>
      <c r="N7754" s="12" t="str">
        <f t="shared" si="366"/>
        <v/>
      </c>
      <c r="O7754" t="str">
        <f t="shared" si="367"/>
        <v/>
      </c>
    </row>
    <row r="7755" spans="1:15" x14ac:dyDescent="0.25">
      <c r="A7755">
        <v>1967</v>
      </c>
      <c r="B7755">
        <v>2</v>
      </c>
      <c r="C7755" s="2">
        <v>0.42777777777777781</v>
      </c>
      <c r="D7755">
        <v>1</v>
      </c>
      <c r="E7755">
        <v>10</v>
      </c>
      <c r="F7755" t="s">
        <v>3157</v>
      </c>
      <c r="G7755" t="s">
        <v>6839</v>
      </c>
      <c r="H7755">
        <v>7</v>
      </c>
      <c r="I7755">
        <v>7</v>
      </c>
      <c r="J7755">
        <v>0.74</v>
      </c>
      <c r="K7755">
        <v>1.01</v>
      </c>
      <c r="L7755">
        <v>82.7</v>
      </c>
      <c r="M7755" t="str">
        <f t="shared" si="365"/>
        <v/>
      </c>
      <c r="N7755" s="12" t="str">
        <f t="shared" si="366"/>
        <v/>
      </c>
      <c r="O7755" t="str">
        <f t="shared" si="367"/>
        <v/>
      </c>
    </row>
    <row r="7756" spans="1:15" x14ac:dyDescent="0.25">
      <c r="A7756">
        <v>1967</v>
      </c>
      <c r="B7756">
        <v>2</v>
      </c>
      <c r="C7756" s="2">
        <v>0.41111111111111115</v>
      </c>
      <c r="D7756">
        <v>2</v>
      </c>
      <c r="E7756">
        <v>4</v>
      </c>
      <c r="F7756" t="s">
        <v>593</v>
      </c>
      <c r="G7756" t="s">
        <v>6837</v>
      </c>
      <c r="H7756">
        <v>7</v>
      </c>
      <c r="I7756">
        <v>7</v>
      </c>
      <c r="J7756">
        <v>1.01</v>
      </c>
      <c r="K7756">
        <v>0.7</v>
      </c>
      <c r="L7756">
        <v>81.900000000000006</v>
      </c>
      <c r="M7756" t="str">
        <f t="shared" si="365"/>
        <v/>
      </c>
      <c r="N7756" s="12" t="str">
        <f t="shared" si="366"/>
        <v/>
      </c>
      <c r="O7756" t="str">
        <f t="shared" si="367"/>
        <v/>
      </c>
    </row>
    <row r="7757" spans="1:15" x14ac:dyDescent="0.25">
      <c r="A7757">
        <v>1967</v>
      </c>
      <c r="B7757">
        <v>2</v>
      </c>
      <c r="C7757" s="2">
        <v>0.39444444444444443</v>
      </c>
      <c r="D7757">
        <v>3</v>
      </c>
      <c r="E7757">
        <v>1</v>
      </c>
      <c r="F7757" t="s">
        <v>3112</v>
      </c>
      <c r="H7757">
        <v>7</v>
      </c>
      <c r="I7757">
        <v>7</v>
      </c>
      <c r="J7757">
        <v>0.7</v>
      </c>
      <c r="K7757">
        <v>0.17</v>
      </c>
      <c r="L7757">
        <v>80.5</v>
      </c>
      <c r="M7757" t="str">
        <f t="shared" si="365"/>
        <v/>
      </c>
      <c r="N7757" s="12" t="str">
        <f t="shared" si="366"/>
        <v/>
      </c>
      <c r="O7757" t="str">
        <f t="shared" si="367"/>
        <v/>
      </c>
    </row>
    <row r="7758" spans="1:15" x14ac:dyDescent="0.25">
      <c r="A7758">
        <v>1967</v>
      </c>
      <c r="B7758">
        <v>2</v>
      </c>
      <c r="C7758" s="2">
        <v>0.37777777777777777</v>
      </c>
      <c r="D7758">
        <v>3</v>
      </c>
      <c r="E7758">
        <v>5</v>
      </c>
      <c r="F7758" t="s">
        <v>571</v>
      </c>
      <c r="G7758" t="s">
        <v>6901</v>
      </c>
      <c r="H7758">
        <v>7</v>
      </c>
      <c r="I7758">
        <v>7</v>
      </c>
      <c r="J7758">
        <v>0.17</v>
      </c>
      <c r="K7758">
        <v>1.73</v>
      </c>
      <c r="L7758">
        <v>84.1</v>
      </c>
      <c r="M7758" t="str">
        <f t="shared" si="365"/>
        <v/>
      </c>
      <c r="N7758" s="12" t="str">
        <f t="shared" si="366"/>
        <v/>
      </c>
      <c r="O7758" t="str">
        <f t="shared" si="367"/>
        <v/>
      </c>
    </row>
    <row r="7759" spans="1:15" x14ac:dyDescent="0.25">
      <c r="A7759">
        <v>1967</v>
      </c>
      <c r="B7759">
        <v>2</v>
      </c>
      <c r="C7759" s="2">
        <v>0.3611111111111111</v>
      </c>
      <c r="D7759">
        <v>1</v>
      </c>
      <c r="E7759">
        <v>10</v>
      </c>
      <c r="F7759" t="s">
        <v>569</v>
      </c>
      <c r="G7759" t="s">
        <v>6747</v>
      </c>
      <c r="H7759">
        <v>7</v>
      </c>
      <c r="I7759">
        <v>7</v>
      </c>
      <c r="J7759">
        <v>1.73</v>
      </c>
      <c r="K7759">
        <v>1.19</v>
      </c>
      <c r="L7759">
        <v>82.8</v>
      </c>
      <c r="M7759" t="str">
        <f t="shared" si="365"/>
        <v/>
      </c>
      <c r="N7759" s="12" t="str">
        <f t="shared" si="366"/>
        <v/>
      </c>
      <c r="O7759" t="str">
        <f t="shared" si="367"/>
        <v/>
      </c>
    </row>
    <row r="7760" spans="1:15" x14ac:dyDescent="0.25">
      <c r="A7760">
        <v>1967</v>
      </c>
      <c r="B7760">
        <v>2</v>
      </c>
      <c r="C7760" s="2">
        <v>0.3444444444444445</v>
      </c>
      <c r="D7760">
        <v>2</v>
      </c>
      <c r="E7760">
        <v>10</v>
      </c>
      <c r="F7760" t="s">
        <v>569</v>
      </c>
      <c r="G7760" t="s">
        <v>6900</v>
      </c>
      <c r="H7760">
        <v>7</v>
      </c>
      <c r="I7760">
        <v>7</v>
      </c>
      <c r="J7760">
        <v>1.19</v>
      </c>
      <c r="K7760">
        <v>0.5</v>
      </c>
      <c r="L7760">
        <v>81</v>
      </c>
      <c r="M7760" t="str">
        <f t="shared" si="365"/>
        <v/>
      </c>
      <c r="N7760" s="12" t="str">
        <f t="shared" si="366"/>
        <v/>
      </c>
      <c r="O7760" t="str">
        <f t="shared" si="367"/>
        <v/>
      </c>
    </row>
    <row r="7761" spans="1:15" x14ac:dyDescent="0.25">
      <c r="A7761">
        <v>1967</v>
      </c>
      <c r="B7761">
        <v>2</v>
      </c>
      <c r="C7761" s="2">
        <v>0.32777777777777778</v>
      </c>
      <c r="D7761">
        <v>3</v>
      </c>
      <c r="E7761">
        <v>10</v>
      </c>
      <c r="F7761" t="s">
        <v>569</v>
      </c>
      <c r="G7761" t="s">
        <v>6899</v>
      </c>
      <c r="H7761">
        <v>7</v>
      </c>
      <c r="I7761">
        <v>7</v>
      </c>
      <c r="J7761">
        <v>0.5</v>
      </c>
      <c r="K7761">
        <v>2.72</v>
      </c>
      <c r="L7761">
        <v>86</v>
      </c>
      <c r="M7761" t="str">
        <f t="shared" si="365"/>
        <v/>
      </c>
      <c r="N7761" s="12" t="str">
        <f t="shared" si="366"/>
        <v/>
      </c>
      <c r="O7761" t="str">
        <f t="shared" si="367"/>
        <v/>
      </c>
    </row>
    <row r="7762" spans="1:15" x14ac:dyDescent="0.25">
      <c r="A7762">
        <v>1967</v>
      </c>
      <c r="B7762">
        <v>2</v>
      </c>
      <c r="C7762" s="2">
        <v>0.31111111111111112</v>
      </c>
      <c r="D7762">
        <v>1</v>
      </c>
      <c r="E7762">
        <v>10</v>
      </c>
      <c r="F7762" t="s">
        <v>6451</v>
      </c>
      <c r="G7762" t="s">
        <v>6837</v>
      </c>
      <c r="H7762">
        <v>7</v>
      </c>
      <c r="I7762">
        <v>7</v>
      </c>
      <c r="J7762">
        <v>2.72</v>
      </c>
      <c r="K7762">
        <v>2.58</v>
      </c>
      <c r="L7762">
        <v>85.6</v>
      </c>
      <c r="M7762" t="str">
        <f t="shared" si="365"/>
        <v/>
      </c>
      <c r="N7762" s="12" t="str">
        <f t="shared" si="366"/>
        <v/>
      </c>
      <c r="O7762" t="str">
        <f t="shared" si="367"/>
        <v/>
      </c>
    </row>
    <row r="7763" spans="1:15" x14ac:dyDescent="0.25">
      <c r="A7763">
        <v>1967</v>
      </c>
      <c r="B7763">
        <v>2</v>
      </c>
      <c r="C7763" s="2">
        <v>0.29444444444444445</v>
      </c>
      <c r="D7763">
        <v>2</v>
      </c>
      <c r="E7763">
        <v>7</v>
      </c>
      <c r="F7763" t="s">
        <v>6448</v>
      </c>
      <c r="G7763" t="s">
        <v>6898</v>
      </c>
      <c r="H7763">
        <v>7</v>
      </c>
      <c r="I7763">
        <v>7</v>
      </c>
      <c r="J7763">
        <v>2.58</v>
      </c>
      <c r="K7763">
        <v>2.15</v>
      </c>
      <c r="L7763">
        <v>84.6</v>
      </c>
      <c r="M7763" t="str">
        <f t="shared" si="365"/>
        <v/>
      </c>
      <c r="N7763" s="12" t="str">
        <f t="shared" si="366"/>
        <v/>
      </c>
      <c r="O7763" t="str">
        <f t="shared" si="367"/>
        <v/>
      </c>
    </row>
    <row r="7764" spans="1:15" x14ac:dyDescent="0.25">
      <c r="A7764">
        <v>1967</v>
      </c>
      <c r="B7764">
        <v>2</v>
      </c>
      <c r="C7764" s="2">
        <v>0.27777777777777779</v>
      </c>
      <c r="D7764">
        <v>3</v>
      </c>
      <c r="E7764">
        <v>5</v>
      </c>
      <c r="F7764" t="s">
        <v>6485</v>
      </c>
      <c r="G7764" t="s">
        <v>6797</v>
      </c>
      <c r="H7764">
        <v>7</v>
      </c>
      <c r="I7764">
        <v>7</v>
      </c>
      <c r="J7764">
        <v>2.15</v>
      </c>
      <c r="K7764">
        <v>3.78</v>
      </c>
      <c r="L7764">
        <v>87.9</v>
      </c>
      <c r="M7764" t="str">
        <f t="shared" si="365"/>
        <v/>
      </c>
      <c r="N7764" s="12" t="str">
        <f t="shared" si="366"/>
        <v/>
      </c>
      <c r="O7764" t="str">
        <f t="shared" si="367"/>
        <v/>
      </c>
    </row>
    <row r="7765" spans="1:15" x14ac:dyDescent="0.25">
      <c r="A7765">
        <v>1967</v>
      </c>
      <c r="B7765">
        <v>2</v>
      </c>
      <c r="C7765" s="2">
        <v>0.26111111111111113</v>
      </c>
      <c r="D7765">
        <v>1</v>
      </c>
      <c r="E7765">
        <v>10</v>
      </c>
      <c r="F7765" t="s">
        <v>6868</v>
      </c>
      <c r="G7765" t="s">
        <v>6837</v>
      </c>
      <c r="H7765">
        <v>7</v>
      </c>
      <c r="I7765">
        <v>7</v>
      </c>
      <c r="J7765">
        <v>3.78</v>
      </c>
      <c r="K7765">
        <v>3.64</v>
      </c>
      <c r="L7765">
        <v>87.6</v>
      </c>
      <c r="M7765" t="str">
        <f t="shared" si="365"/>
        <v/>
      </c>
      <c r="N7765" s="12" t="str">
        <f t="shared" si="366"/>
        <v/>
      </c>
      <c r="O7765" t="str">
        <f t="shared" si="367"/>
        <v/>
      </c>
    </row>
    <row r="7766" spans="1:15" x14ac:dyDescent="0.25">
      <c r="A7766">
        <v>1967</v>
      </c>
      <c r="B7766">
        <v>2</v>
      </c>
      <c r="C7766" s="2">
        <v>0.24444444444444446</v>
      </c>
      <c r="D7766">
        <v>2</v>
      </c>
      <c r="E7766">
        <v>7</v>
      </c>
      <c r="F7766" t="s">
        <v>6506</v>
      </c>
      <c r="G7766" t="s">
        <v>6897</v>
      </c>
      <c r="H7766">
        <v>7</v>
      </c>
      <c r="I7766">
        <v>7</v>
      </c>
      <c r="J7766">
        <v>3.64</v>
      </c>
      <c r="K7766">
        <v>2.94</v>
      </c>
      <c r="L7766">
        <v>86.1</v>
      </c>
      <c r="M7766" t="str">
        <f t="shared" si="365"/>
        <v/>
      </c>
      <c r="N7766" s="12" t="str">
        <f t="shared" si="366"/>
        <v/>
      </c>
      <c r="O7766" t="str">
        <f t="shared" si="367"/>
        <v/>
      </c>
    </row>
    <row r="7767" spans="1:15" x14ac:dyDescent="0.25">
      <c r="A7767">
        <v>1967</v>
      </c>
      <c r="B7767">
        <v>2</v>
      </c>
      <c r="C7767" s="2">
        <v>0.22777777777777777</v>
      </c>
      <c r="D7767">
        <v>3</v>
      </c>
      <c r="E7767">
        <v>7</v>
      </c>
      <c r="F7767" t="s">
        <v>6506</v>
      </c>
      <c r="G7767" t="s">
        <v>6896</v>
      </c>
      <c r="H7767">
        <v>7</v>
      </c>
      <c r="I7767">
        <v>7</v>
      </c>
      <c r="J7767">
        <v>2.94</v>
      </c>
      <c r="K7767">
        <v>4.6500000000000004</v>
      </c>
      <c r="L7767">
        <v>89.4</v>
      </c>
      <c r="M7767" t="str">
        <f t="shared" si="365"/>
        <v/>
      </c>
      <c r="N7767" s="12" t="str">
        <f t="shared" si="366"/>
        <v/>
      </c>
      <c r="O7767" t="str">
        <f t="shared" si="367"/>
        <v/>
      </c>
    </row>
    <row r="7768" spans="1:15" x14ac:dyDescent="0.25">
      <c r="A7768">
        <v>1967</v>
      </c>
      <c r="B7768">
        <v>2</v>
      </c>
      <c r="C7768" s="2">
        <v>0.21111111111111111</v>
      </c>
      <c r="D7768">
        <v>1</v>
      </c>
      <c r="E7768">
        <v>10</v>
      </c>
      <c r="F7768" t="s">
        <v>6895</v>
      </c>
      <c r="G7768" t="s">
        <v>6894</v>
      </c>
      <c r="H7768">
        <v>7</v>
      </c>
      <c r="I7768">
        <v>14</v>
      </c>
      <c r="J7768">
        <v>4.6500000000000004</v>
      </c>
      <c r="K7768">
        <v>7</v>
      </c>
      <c r="L7768">
        <v>93</v>
      </c>
      <c r="M7768">
        <f t="shared" si="365"/>
        <v>2</v>
      </c>
      <c r="N7768" s="12">
        <f t="shared" si="366"/>
        <v>1.7314814814814814E-2</v>
      </c>
      <c r="O7768">
        <f t="shared" si="367"/>
        <v>7</v>
      </c>
    </row>
    <row r="7769" spans="1:15" x14ac:dyDescent="0.25">
      <c r="A7769">
        <v>1967</v>
      </c>
      <c r="B7769">
        <v>2</v>
      </c>
      <c r="C7769" s="2">
        <v>0.19236111111111112</v>
      </c>
      <c r="G7769" t="s">
        <v>6893</v>
      </c>
      <c r="H7769">
        <v>7</v>
      </c>
      <c r="I7769">
        <v>14</v>
      </c>
      <c r="J7769">
        <v>0</v>
      </c>
      <c r="K7769">
        <v>0.67</v>
      </c>
      <c r="L7769">
        <v>92.1</v>
      </c>
      <c r="M7769" t="str">
        <f t="shared" si="365"/>
        <v/>
      </c>
      <c r="N7769" s="12" t="str">
        <f t="shared" si="366"/>
        <v/>
      </c>
      <c r="O7769" t="str">
        <f t="shared" si="367"/>
        <v/>
      </c>
    </row>
    <row r="7770" spans="1:15" x14ac:dyDescent="0.25">
      <c r="A7770">
        <v>1967</v>
      </c>
      <c r="B7770">
        <v>2</v>
      </c>
      <c r="C7770" s="2">
        <v>0.17569444444444446</v>
      </c>
      <c r="D7770">
        <v>1</v>
      </c>
      <c r="E7770">
        <v>10</v>
      </c>
      <c r="F7770" t="s">
        <v>6490</v>
      </c>
      <c r="G7770" t="s">
        <v>6517</v>
      </c>
      <c r="H7770">
        <v>7</v>
      </c>
      <c r="I7770">
        <v>14</v>
      </c>
      <c r="J7770">
        <v>0.67</v>
      </c>
      <c r="K7770">
        <v>-1.05</v>
      </c>
      <c r="L7770">
        <v>94.3</v>
      </c>
      <c r="M7770" t="str">
        <f t="shared" si="365"/>
        <v/>
      </c>
      <c r="N7770" s="12" t="str">
        <f t="shared" si="366"/>
        <v/>
      </c>
      <c r="O7770" t="str">
        <f t="shared" si="367"/>
        <v/>
      </c>
    </row>
    <row r="7771" spans="1:15" x14ac:dyDescent="0.25">
      <c r="A7771">
        <v>1967</v>
      </c>
      <c r="B7771">
        <v>2</v>
      </c>
      <c r="C7771" s="2">
        <v>0.15902777777777777</v>
      </c>
      <c r="D7771">
        <v>2</v>
      </c>
      <c r="E7771">
        <v>18</v>
      </c>
      <c r="F7771" t="s">
        <v>6469</v>
      </c>
      <c r="G7771" t="s">
        <v>6892</v>
      </c>
      <c r="H7771">
        <v>7</v>
      </c>
      <c r="I7771">
        <v>14</v>
      </c>
      <c r="J7771">
        <v>-1.05</v>
      </c>
      <c r="K7771">
        <v>-0.03</v>
      </c>
      <c r="L7771">
        <v>93</v>
      </c>
      <c r="M7771" t="str">
        <f t="shared" si="365"/>
        <v/>
      </c>
      <c r="N7771" s="12" t="str">
        <f t="shared" si="366"/>
        <v/>
      </c>
      <c r="O7771" t="str">
        <f t="shared" si="367"/>
        <v/>
      </c>
    </row>
    <row r="7772" spans="1:15" x14ac:dyDescent="0.25">
      <c r="A7772">
        <v>1967</v>
      </c>
      <c r="B7772">
        <v>2</v>
      </c>
      <c r="C7772" s="2">
        <v>0.1423611111111111</v>
      </c>
      <c r="D7772">
        <v>3</v>
      </c>
      <c r="E7772">
        <v>6</v>
      </c>
      <c r="F7772" t="s">
        <v>6488</v>
      </c>
      <c r="G7772" t="s">
        <v>6880</v>
      </c>
      <c r="H7772">
        <v>7</v>
      </c>
      <c r="I7772">
        <v>14</v>
      </c>
      <c r="J7772">
        <v>-0.03</v>
      </c>
      <c r="K7772">
        <v>1.66</v>
      </c>
      <c r="L7772">
        <v>90.4</v>
      </c>
      <c r="M7772" t="str">
        <f t="shared" si="365"/>
        <v/>
      </c>
      <c r="N7772" s="12" t="str">
        <f t="shared" si="366"/>
        <v/>
      </c>
      <c r="O7772" t="str">
        <f t="shared" si="367"/>
        <v/>
      </c>
    </row>
    <row r="7773" spans="1:15" x14ac:dyDescent="0.25">
      <c r="A7773">
        <v>1967</v>
      </c>
      <c r="B7773">
        <v>2</v>
      </c>
      <c r="C7773" s="2">
        <v>0.12569444444444444</v>
      </c>
      <c r="D7773">
        <v>1</v>
      </c>
      <c r="E7773">
        <v>10</v>
      </c>
      <c r="F7773" t="s">
        <v>6446</v>
      </c>
      <c r="G7773" t="s">
        <v>6891</v>
      </c>
      <c r="H7773">
        <v>7</v>
      </c>
      <c r="I7773">
        <v>14</v>
      </c>
      <c r="J7773">
        <v>1.66</v>
      </c>
      <c r="K7773">
        <v>3.45</v>
      </c>
      <c r="L7773">
        <v>87</v>
      </c>
      <c r="M7773" t="str">
        <f t="shared" si="365"/>
        <v/>
      </c>
      <c r="N7773" s="12" t="str">
        <f t="shared" si="366"/>
        <v/>
      </c>
      <c r="O7773" t="str">
        <f t="shared" si="367"/>
        <v/>
      </c>
    </row>
    <row r="7774" spans="1:15" x14ac:dyDescent="0.25">
      <c r="A7774">
        <v>1967</v>
      </c>
      <c r="B7774">
        <v>2</v>
      </c>
      <c r="C7774" s="2">
        <v>0.10902777777777778</v>
      </c>
      <c r="D7774">
        <v>1</v>
      </c>
      <c r="E7774">
        <v>10</v>
      </c>
      <c r="F7774" t="s">
        <v>571</v>
      </c>
      <c r="G7774" t="s">
        <v>6883</v>
      </c>
      <c r="H7774">
        <v>7</v>
      </c>
      <c r="I7774">
        <v>14</v>
      </c>
      <c r="J7774">
        <v>3.45</v>
      </c>
      <c r="K7774">
        <v>3.17</v>
      </c>
      <c r="L7774">
        <v>87.5</v>
      </c>
      <c r="M7774" t="str">
        <f t="shared" si="365"/>
        <v/>
      </c>
      <c r="N7774" s="12" t="str">
        <f t="shared" si="366"/>
        <v/>
      </c>
      <c r="O7774" t="str">
        <f t="shared" si="367"/>
        <v/>
      </c>
    </row>
    <row r="7775" spans="1:15" x14ac:dyDescent="0.25">
      <c r="A7775">
        <v>1967</v>
      </c>
      <c r="B7775">
        <v>2</v>
      </c>
      <c r="C7775" s="2">
        <v>9.2361111111111116E-2</v>
      </c>
      <c r="D7775">
        <v>2</v>
      </c>
      <c r="E7775">
        <v>8</v>
      </c>
      <c r="F7775" t="s">
        <v>543</v>
      </c>
      <c r="G7775" t="s">
        <v>6890</v>
      </c>
      <c r="H7775">
        <v>7</v>
      </c>
      <c r="I7775">
        <v>14</v>
      </c>
      <c r="J7775">
        <v>3.17</v>
      </c>
      <c r="K7775">
        <v>2.21</v>
      </c>
      <c r="L7775">
        <v>89.4</v>
      </c>
      <c r="M7775" t="str">
        <f t="shared" si="365"/>
        <v/>
      </c>
      <c r="N7775" s="12" t="str">
        <f t="shared" si="366"/>
        <v/>
      </c>
      <c r="O7775" t="str">
        <f t="shared" si="367"/>
        <v/>
      </c>
    </row>
    <row r="7776" spans="1:15" x14ac:dyDescent="0.25">
      <c r="A7776">
        <v>1967</v>
      </c>
      <c r="B7776">
        <v>2</v>
      </c>
      <c r="C7776" s="2">
        <v>7.5694444444444439E-2</v>
      </c>
      <c r="D7776">
        <v>3</v>
      </c>
      <c r="E7776">
        <v>10</v>
      </c>
      <c r="F7776" t="s">
        <v>571</v>
      </c>
      <c r="G7776" t="s">
        <v>6487</v>
      </c>
      <c r="H7776">
        <v>7</v>
      </c>
      <c r="I7776">
        <v>14</v>
      </c>
      <c r="J7776">
        <v>2.21</v>
      </c>
      <c r="K7776">
        <v>1.99</v>
      </c>
      <c r="L7776">
        <v>89.8</v>
      </c>
      <c r="M7776" t="str">
        <f t="shared" si="365"/>
        <v/>
      </c>
      <c r="N7776" s="12" t="str">
        <f t="shared" si="366"/>
        <v/>
      </c>
      <c r="O7776" t="str">
        <f t="shared" si="367"/>
        <v/>
      </c>
    </row>
    <row r="7777" spans="1:15" x14ac:dyDescent="0.25">
      <c r="A7777">
        <v>1967</v>
      </c>
      <c r="B7777">
        <v>2</v>
      </c>
      <c r="C7777" s="2">
        <v>5.9027777777777783E-2</v>
      </c>
      <c r="D7777">
        <v>4</v>
      </c>
      <c r="E7777">
        <v>2</v>
      </c>
      <c r="F7777" t="s">
        <v>639</v>
      </c>
      <c r="G7777" t="s">
        <v>6889</v>
      </c>
      <c r="H7777">
        <v>10</v>
      </c>
      <c r="I7777">
        <v>14</v>
      </c>
      <c r="J7777">
        <v>1.99</v>
      </c>
      <c r="K7777">
        <v>3</v>
      </c>
      <c r="L7777">
        <v>87.8</v>
      </c>
      <c r="M7777">
        <f t="shared" si="365"/>
        <v>2</v>
      </c>
      <c r="N7777" s="12">
        <f t="shared" si="366"/>
        <v>1.9849537037037037E-2</v>
      </c>
      <c r="O7777">
        <f t="shared" si="367"/>
        <v>4</v>
      </c>
    </row>
    <row r="7778" spans="1:15" x14ac:dyDescent="0.25">
      <c r="A7778">
        <v>1967</v>
      </c>
      <c r="B7778">
        <v>2</v>
      </c>
      <c r="C7778" s="2">
        <v>3.7499999999999999E-2</v>
      </c>
      <c r="G7778" t="s">
        <v>6888</v>
      </c>
      <c r="H7778">
        <v>10</v>
      </c>
      <c r="I7778">
        <v>14</v>
      </c>
      <c r="J7778">
        <v>0</v>
      </c>
      <c r="K7778">
        <v>0.67</v>
      </c>
      <c r="L7778">
        <v>89</v>
      </c>
      <c r="M7778" t="str">
        <f t="shared" si="365"/>
        <v/>
      </c>
      <c r="N7778" s="12" t="str">
        <f t="shared" si="366"/>
        <v/>
      </c>
      <c r="O7778" t="str">
        <f t="shared" si="367"/>
        <v/>
      </c>
    </row>
    <row r="7779" spans="1:15" x14ac:dyDescent="0.25">
      <c r="A7779">
        <v>1967</v>
      </c>
      <c r="B7779">
        <v>2</v>
      </c>
      <c r="C7779" s="2">
        <v>2.9166666666666664E-2</v>
      </c>
      <c r="D7779">
        <v>1</v>
      </c>
      <c r="E7779">
        <v>10</v>
      </c>
      <c r="F7779" t="s">
        <v>657</v>
      </c>
      <c r="G7779" t="s">
        <v>6887</v>
      </c>
      <c r="H7779">
        <v>10</v>
      </c>
      <c r="I7779">
        <v>14</v>
      </c>
      <c r="J7779">
        <v>0.67</v>
      </c>
      <c r="K7779">
        <v>1.07</v>
      </c>
      <c r="L7779">
        <v>87.7</v>
      </c>
      <c r="M7779" t="str">
        <f t="shared" si="365"/>
        <v/>
      </c>
      <c r="N7779" s="12" t="str">
        <f t="shared" si="366"/>
        <v/>
      </c>
      <c r="O7779" t="str">
        <f t="shared" si="367"/>
        <v/>
      </c>
    </row>
    <row r="7780" spans="1:15" x14ac:dyDescent="0.25">
      <c r="A7780">
        <v>1967</v>
      </c>
      <c r="G7780" t="s">
        <v>363</v>
      </c>
      <c r="H7780">
        <v>10</v>
      </c>
      <c r="I7780">
        <v>14</v>
      </c>
      <c r="J7780">
        <v>1.07</v>
      </c>
      <c r="K7780">
        <v>0</v>
      </c>
      <c r="M7780" t="str">
        <f t="shared" si="365"/>
        <v/>
      </c>
      <c r="N7780" s="12" t="str">
        <f t="shared" si="366"/>
        <v/>
      </c>
      <c r="O7780" t="str">
        <f t="shared" si="367"/>
        <v/>
      </c>
    </row>
    <row r="7781" spans="1:15" x14ac:dyDescent="0.25">
      <c r="A7781">
        <v>1967</v>
      </c>
      <c r="B7781">
        <v>3</v>
      </c>
      <c r="C7781" s="2">
        <v>0.625</v>
      </c>
      <c r="G7781" t="s">
        <v>6886</v>
      </c>
      <c r="H7781">
        <v>10</v>
      </c>
      <c r="I7781">
        <v>14</v>
      </c>
      <c r="J7781">
        <v>0</v>
      </c>
      <c r="K7781">
        <v>0.87</v>
      </c>
      <c r="L7781">
        <v>85.6</v>
      </c>
      <c r="M7781" t="str">
        <f t="shared" si="365"/>
        <v/>
      </c>
      <c r="N7781" s="12" t="str">
        <f t="shared" si="366"/>
        <v/>
      </c>
      <c r="O7781" t="str">
        <f t="shared" si="367"/>
        <v/>
      </c>
    </row>
    <row r="7782" spans="1:15" x14ac:dyDescent="0.25">
      <c r="A7782">
        <v>1967</v>
      </c>
      <c r="B7782">
        <v>3</v>
      </c>
      <c r="C7782" s="2">
        <v>0.60625000000000007</v>
      </c>
      <c r="D7782">
        <v>1</v>
      </c>
      <c r="E7782">
        <v>10</v>
      </c>
      <c r="F7782" t="s">
        <v>6465</v>
      </c>
      <c r="G7782" t="s">
        <v>6885</v>
      </c>
      <c r="H7782">
        <v>10</v>
      </c>
      <c r="I7782">
        <v>14</v>
      </c>
      <c r="J7782">
        <v>0.87</v>
      </c>
      <c r="K7782">
        <v>1.86</v>
      </c>
      <c r="L7782">
        <v>83</v>
      </c>
      <c r="M7782" t="str">
        <f t="shared" si="365"/>
        <v/>
      </c>
      <c r="N7782" s="12" t="str">
        <f t="shared" si="366"/>
        <v/>
      </c>
      <c r="O7782" t="str">
        <f t="shared" si="367"/>
        <v/>
      </c>
    </row>
    <row r="7783" spans="1:15" x14ac:dyDescent="0.25">
      <c r="A7783">
        <v>1967</v>
      </c>
      <c r="B7783">
        <v>3</v>
      </c>
      <c r="C7783" s="2">
        <v>0.58750000000000002</v>
      </c>
      <c r="D7783">
        <v>1</v>
      </c>
      <c r="E7783">
        <v>10</v>
      </c>
      <c r="F7783" t="s">
        <v>6425</v>
      </c>
      <c r="G7783" t="s">
        <v>6884</v>
      </c>
      <c r="H7783">
        <v>10</v>
      </c>
      <c r="I7783">
        <v>14</v>
      </c>
      <c r="J7783">
        <v>1.86</v>
      </c>
      <c r="K7783">
        <v>1.72</v>
      </c>
      <c r="L7783">
        <v>83.3</v>
      </c>
      <c r="M7783" t="str">
        <f t="shared" si="365"/>
        <v/>
      </c>
      <c r="N7783" s="12" t="str">
        <f t="shared" si="366"/>
        <v/>
      </c>
      <c r="O7783" t="str">
        <f t="shared" si="367"/>
        <v/>
      </c>
    </row>
    <row r="7784" spans="1:15" x14ac:dyDescent="0.25">
      <c r="A7784">
        <v>1967</v>
      </c>
      <c r="B7784">
        <v>3</v>
      </c>
      <c r="C7784" s="2">
        <v>0.56874999999999998</v>
      </c>
      <c r="D7784">
        <v>2</v>
      </c>
      <c r="E7784">
        <v>7</v>
      </c>
      <c r="F7784" t="s">
        <v>6862</v>
      </c>
      <c r="G7784" t="s">
        <v>6883</v>
      </c>
      <c r="H7784">
        <v>10</v>
      </c>
      <c r="I7784">
        <v>14</v>
      </c>
      <c r="J7784">
        <v>1.72</v>
      </c>
      <c r="K7784">
        <v>1.29</v>
      </c>
      <c r="L7784">
        <v>84.4</v>
      </c>
      <c r="M7784" t="str">
        <f t="shared" si="365"/>
        <v/>
      </c>
      <c r="N7784" s="12" t="str">
        <f t="shared" si="366"/>
        <v/>
      </c>
      <c r="O7784" t="str">
        <f t="shared" si="367"/>
        <v/>
      </c>
    </row>
    <row r="7785" spans="1:15" x14ac:dyDescent="0.25">
      <c r="A7785">
        <v>1967</v>
      </c>
      <c r="B7785">
        <v>3</v>
      </c>
      <c r="C7785" s="2">
        <v>0.54999999999999993</v>
      </c>
      <c r="D7785">
        <v>3</v>
      </c>
      <c r="E7785">
        <v>5</v>
      </c>
      <c r="F7785" t="s">
        <v>6441</v>
      </c>
      <c r="G7785" t="s">
        <v>6882</v>
      </c>
      <c r="H7785">
        <v>10</v>
      </c>
      <c r="I7785">
        <v>14</v>
      </c>
      <c r="J7785">
        <v>1.29</v>
      </c>
      <c r="K7785">
        <v>-6.06</v>
      </c>
      <c r="L7785">
        <v>96.4</v>
      </c>
      <c r="M7785" t="str">
        <f t="shared" si="365"/>
        <v/>
      </c>
      <c r="N7785" s="12" t="str">
        <f t="shared" si="366"/>
        <v/>
      </c>
      <c r="O7785" t="str">
        <f t="shared" si="367"/>
        <v/>
      </c>
    </row>
    <row r="7786" spans="1:15" x14ac:dyDescent="0.25">
      <c r="A7786">
        <v>1967</v>
      </c>
      <c r="B7786">
        <v>3</v>
      </c>
      <c r="C7786" s="2">
        <v>0.52916666666666667</v>
      </c>
      <c r="D7786">
        <v>1</v>
      </c>
      <c r="E7786">
        <v>5</v>
      </c>
      <c r="F7786" t="s">
        <v>6838</v>
      </c>
      <c r="G7786" t="s">
        <v>6881</v>
      </c>
      <c r="H7786">
        <v>10</v>
      </c>
      <c r="I7786">
        <v>21</v>
      </c>
      <c r="J7786">
        <v>6.06</v>
      </c>
      <c r="K7786">
        <v>7</v>
      </c>
      <c r="L7786">
        <v>97.2</v>
      </c>
      <c r="M7786">
        <f t="shared" si="365"/>
        <v>3</v>
      </c>
      <c r="N7786" s="12">
        <f t="shared" si="366"/>
        <v>2.2430555555555554E-2</v>
      </c>
      <c r="O7786">
        <f t="shared" si="367"/>
        <v>11</v>
      </c>
    </row>
    <row r="7787" spans="1:15" x14ac:dyDescent="0.25">
      <c r="A7787">
        <v>1967</v>
      </c>
      <c r="B7787">
        <v>3</v>
      </c>
      <c r="C7787" s="2">
        <v>0.5229166666666667</v>
      </c>
      <c r="G7787" t="s">
        <v>305</v>
      </c>
      <c r="H7787">
        <v>10</v>
      </c>
      <c r="I7787">
        <v>21</v>
      </c>
      <c r="J7787">
        <v>0</v>
      </c>
      <c r="K7787">
        <v>0.94</v>
      </c>
      <c r="L7787">
        <v>96.5</v>
      </c>
      <c r="M7787" t="str">
        <f t="shared" si="365"/>
        <v/>
      </c>
      <c r="N7787" s="12" t="str">
        <f t="shared" si="366"/>
        <v/>
      </c>
      <c r="O7787" t="str">
        <f t="shared" si="367"/>
        <v/>
      </c>
    </row>
    <row r="7788" spans="1:15" x14ac:dyDescent="0.25">
      <c r="A7788">
        <v>1967</v>
      </c>
      <c r="B7788">
        <v>3</v>
      </c>
      <c r="C7788" s="2">
        <v>0.5083333333333333</v>
      </c>
      <c r="D7788">
        <v>1</v>
      </c>
      <c r="E7788">
        <v>10</v>
      </c>
      <c r="F7788" t="s">
        <v>6488</v>
      </c>
      <c r="G7788" t="s">
        <v>6530</v>
      </c>
      <c r="H7788">
        <v>10</v>
      </c>
      <c r="I7788">
        <v>21</v>
      </c>
      <c r="J7788">
        <v>0.94</v>
      </c>
      <c r="K7788">
        <v>0.39</v>
      </c>
      <c r="L7788">
        <v>96.9</v>
      </c>
      <c r="M7788" t="str">
        <f t="shared" si="365"/>
        <v/>
      </c>
      <c r="N7788" s="12" t="str">
        <f t="shared" si="366"/>
        <v/>
      </c>
      <c r="O7788" t="str">
        <f t="shared" si="367"/>
        <v/>
      </c>
    </row>
    <row r="7789" spans="1:15" x14ac:dyDescent="0.25">
      <c r="A7789">
        <v>1967</v>
      </c>
      <c r="B7789">
        <v>3</v>
      </c>
      <c r="C7789" s="2">
        <v>0.49374999999999997</v>
      </c>
      <c r="D7789">
        <v>2</v>
      </c>
      <c r="E7789">
        <v>10</v>
      </c>
      <c r="F7789" t="s">
        <v>6488</v>
      </c>
      <c r="G7789" t="s">
        <v>6880</v>
      </c>
      <c r="H7789">
        <v>10</v>
      </c>
      <c r="I7789">
        <v>21</v>
      </c>
      <c r="J7789">
        <v>0.39</v>
      </c>
      <c r="K7789">
        <v>1.66</v>
      </c>
      <c r="L7789">
        <v>95.8</v>
      </c>
      <c r="M7789" t="str">
        <f t="shared" si="365"/>
        <v/>
      </c>
      <c r="N7789" s="12" t="str">
        <f t="shared" si="366"/>
        <v/>
      </c>
      <c r="O7789" t="str">
        <f t="shared" si="367"/>
        <v/>
      </c>
    </row>
    <row r="7790" spans="1:15" x14ac:dyDescent="0.25">
      <c r="A7790">
        <v>1967</v>
      </c>
      <c r="B7790">
        <v>3</v>
      </c>
      <c r="C7790" s="2">
        <v>0.47916666666666669</v>
      </c>
      <c r="D7790">
        <v>1</v>
      </c>
      <c r="E7790">
        <v>10</v>
      </c>
      <c r="F7790" t="s">
        <v>6446</v>
      </c>
      <c r="G7790" t="s">
        <v>6879</v>
      </c>
      <c r="H7790">
        <v>10</v>
      </c>
      <c r="I7790">
        <v>21</v>
      </c>
      <c r="J7790">
        <v>1.66</v>
      </c>
      <c r="K7790">
        <v>1.66</v>
      </c>
      <c r="L7790">
        <v>95.9</v>
      </c>
      <c r="M7790" t="str">
        <f t="shared" si="365"/>
        <v/>
      </c>
      <c r="N7790" s="12" t="str">
        <f t="shared" si="366"/>
        <v/>
      </c>
      <c r="O7790" t="str">
        <f t="shared" si="367"/>
        <v/>
      </c>
    </row>
    <row r="7791" spans="1:15" x14ac:dyDescent="0.25">
      <c r="A7791">
        <v>1967</v>
      </c>
      <c r="B7791">
        <v>3</v>
      </c>
      <c r="C7791" s="2">
        <v>0.46458333333333335</v>
      </c>
      <c r="D7791">
        <v>2</v>
      </c>
      <c r="E7791">
        <v>6</v>
      </c>
      <c r="F7791" t="s">
        <v>6428</v>
      </c>
      <c r="G7791" t="s">
        <v>6878</v>
      </c>
      <c r="H7791">
        <v>10</v>
      </c>
      <c r="I7791">
        <v>21</v>
      </c>
      <c r="J7791">
        <v>1.66</v>
      </c>
      <c r="K7791">
        <v>1.62</v>
      </c>
      <c r="L7791">
        <v>95.9</v>
      </c>
      <c r="M7791" t="str">
        <f t="shared" si="365"/>
        <v/>
      </c>
      <c r="N7791" s="12" t="str">
        <f t="shared" si="366"/>
        <v/>
      </c>
      <c r="O7791" t="str">
        <f t="shared" si="367"/>
        <v/>
      </c>
    </row>
    <row r="7792" spans="1:15" x14ac:dyDescent="0.25">
      <c r="A7792">
        <v>1967</v>
      </c>
      <c r="B7792">
        <v>3</v>
      </c>
      <c r="C7792" s="2">
        <v>0.45</v>
      </c>
      <c r="D7792">
        <v>3</v>
      </c>
      <c r="E7792">
        <v>1</v>
      </c>
      <c r="F7792" t="s">
        <v>6877</v>
      </c>
      <c r="G7792" t="s">
        <v>6876</v>
      </c>
      <c r="H7792">
        <v>10</v>
      </c>
      <c r="I7792">
        <v>21</v>
      </c>
      <c r="J7792">
        <v>1.62</v>
      </c>
      <c r="K7792">
        <v>-0.32</v>
      </c>
      <c r="L7792">
        <v>97.5</v>
      </c>
      <c r="M7792" t="str">
        <f t="shared" si="365"/>
        <v/>
      </c>
      <c r="N7792" s="12" t="str">
        <f t="shared" si="366"/>
        <v/>
      </c>
      <c r="O7792" t="str">
        <f t="shared" si="367"/>
        <v/>
      </c>
    </row>
    <row r="7793" spans="1:15" x14ac:dyDescent="0.25">
      <c r="A7793">
        <v>1967</v>
      </c>
      <c r="B7793">
        <v>3</v>
      </c>
      <c r="C7793" s="2">
        <v>0.43541666666666662</v>
      </c>
      <c r="D7793">
        <v>4</v>
      </c>
      <c r="E7793">
        <v>5</v>
      </c>
      <c r="F7793" t="s">
        <v>6453</v>
      </c>
      <c r="G7793" t="s">
        <v>6875</v>
      </c>
      <c r="H7793">
        <v>10</v>
      </c>
      <c r="I7793">
        <v>21</v>
      </c>
      <c r="J7793">
        <v>-0.32</v>
      </c>
      <c r="K7793">
        <v>-0.61</v>
      </c>
      <c r="L7793">
        <v>97.7</v>
      </c>
      <c r="M7793" t="str">
        <f t="shared" si="365"/>
        <v/>
      </c>
      <c r="N7793" s="12" t="str">
        <f t="shared" si="366"/>
        <v/>
      </c>
      <c r="O7793" t="str">
        <f t="shared" si="367"/>
        <v/>
      </c>
    </row>
    <row r="7794" spans="1:15" x14ac:dyDescent="0.25">
      <c r="A7794">
        <v>1967</v>
      </c>
      <c r="B7794">
        <v>3</v>
      </c>
      <c r="C7794" s="2">
        <v>0.41666666666666669</v>
      </c>
      <c r="D7794">
        <v>1</v>
      </c>
      <c r="E7794">
        <v>10</v>
      </c>
      <c r="F7794" t="s">
        <v>558</v>
      </c>
      <c r="G7794" t="s">
        <v>6874</v>
      </c>
      <c r="H7794">
        <v>10</v>
      </c>
      <c r="I7794">
        <v>21</v>
      </c>
      <c r="J7794">
        <v>0.61</v>
      </c>
      <c r="K7794">
        <v>1.4</v>
      </c>
      <c r="L7794">
        <v>98.2</v>
      </c>
      <c r="M7794" t="str">
        <f t="shared" si="365"/>
        <v/>
      </c>
      <c r="N7794" s="12" t="str">
        <f t="shared" si="366"/>
        <v/>
      </c>
      <c r="O7794" t="str">
        <f t="shared" si="367"/>
        <v/>
      </c>
    </row>
    <row r="7795" spans="1:15" x14ac:dyDescent="0.25">
      <c r="A7795">
        <v>1967</v>
      </c>
      <c r="B7795">
        <v>3</v>
      </c>
      <c r="C7795" s="2">
        <v>0.39305555555555555</v>
      </c>
      <c r="D7795">
        <v>1</v>
      </c>
      <c r="E7795">
        <v>10</v>
      </c>
      <c r="F7795" t="s">
        <v>716</v>
      </c>
      <c r="G7795" t="s">
        <v>6873</v>
      </c>
      <c r="H7795">
        <v>10</v>
      </c>
      <c r="I7795">
        <v>21</v>
      </c>
      <c r="J7795">
        <v>1.4</v>
      </c>
      <c r="K7795">
        <v>-0.09</v>
      </c>
      <c r="L7795">
        <v>97.3</v>
      </c>
      <c r="M7795" t="str">
        <f t="shared" si="365"/>
        <v/>
      </c>
      <c r="N7795" s="12" t="str">
        <f t="shared" si="366"/>
        <v/>
      </c>
      <c r="O7795" t="str">
        <f t="shared" si="367"/>
        <v/>
      </c>
    </row>
    <row r="7796" spans="1:15" x14ac:dyDescent="0.25">
      <c r="A7796">
        <v>1967</v>
      </c>
      <c r="B7796">
        <v>3</v>
      </c>
      <c r="C7796" s="2">
        <v>0.36944444444444446</v>
      </c>
      <c r="D7796">
        <v>2</v>
      </c>
      <c r="E7796">
        <v>17</v>
      </c>
      <c r="F7796" t="s">
        <v>543</v>
      </c>
      <c r="G7796" t="s">
        <v>6872</v>
      </c>
      <c r="H7796">
        <v>10</v>
      </c>
      <c r="I7796">
        <v>21</v>
      </c>
      <c r="J7796">
        <v>-0.09</v>
      </c>
      <c r="K7796">
        <v>1.0900000000000001</v>
      </c>
      <c r="L7796">
        <v>98.1</v>
      </c>
      <c r="M7796" t="str">
        <f t="shared" si="365"/>
        <v/>
      </c>
      <c r="N7796" s="12" t="str">
        <f t="shared" si="366"/>
        <v/>
      </c>
      <c r="O7796" t="str">
        <f t="shared" si="367"/>
        <v/>
      </c>
    </row>
    <row r="7797" spans="1:15" x14ac:dyDescent="0.25">
      <c r="A7797">
        <v>1967</v>
      </c>
      <c r="B7797">
        <v>3</v>
      </c>
      <c r="C7797" s="2">
        <v>0.34583333333333338</v>
      </c>
      <c r="D7797">
        <v>3</v>
      </c>
      <c r="E7797">
        <v>3</v>
      </c>
      <c r="F7797" t="s">
        <v>623</v>
      </c>
      <c r="G7797" t="s">
        <v>6871</v>
      </c>
      <c r="H7797">
        <v>10</v>
      </c>
      <c r="I7797">
        <v>21</v>
      </c>
      <c r="J7797">
        <v>1.0900000000000001</v>
      </c>
      <c r="K7797">
        <v>-0.32</v>
      </c>
      <c r="L7797">
        <v>97.3</v>
      </c>
      <c r="M7797" t="str">
        <f t="shared" si="365"/>
        <v/>
      </c>
      <c r="N7797" s="12" t="str">
        <f t="shared" si="366"/>
        <v/>
      </c>
      <c r="O7797" t="str">
        <f t="shared" si="367"/>
        <v/>
      </c>
    </row>
    <row r="7798" spans="1:15" x14ac:dyDescent="0.25">
      <c r="A7798">
        <v>1967</v>
      </c>
      <c r="B7798">
        <v>3</v>
      </c>
      <c r="C7798" s="2">
        <v>0.32222222222222224</v>
      </c>
      <c r="D7798">
        <v>4</v>
      </c>
      <c r="E7798">
        <v>1</v>
      </c>
      <c r="F7798" t="s">
        <v>573</v>
      </c>
      <c r="G7798" t="s">
        <v>6870</v>
      </c>
      <c r="H7798">
        <v>10</v>
      </c>
      <c r="I7798">
        <v>21</v>
      </c>
      <c r="J7798">
        <v>-0.32</v>
      </c>
      <c r="K7798">
        <v>-0.74</v>
      </c>
      <c r="L7798">
        <v>97</v>
      </c>
      <c r="M7798" t="str">
        <f t="shared" si="365"/>
        <v/>
      </c>
      <c r="N7798" s="12" t="str">
        <f t="shared" si="366"/>
        <v/>
      </c>
      <c r="O7798" t="str">
        <f t="shared" si="367"/>
        <v/>
      </c>
    </row>
    <row r="7799" spans="1:15" x14ac:dyDescent="0.25">
      <c r="A7799">
        <v>1967</v>
      </c>
      <c r="B7799">
        <v>3</v>
      </c>
      <c r="C7799" s="2">
        <v>0.29722222222222222</v>
      </c>
      <c r="D7799">
        <v>1</v>
      </c>
      <c r="E7799">
        <v>10</v>
      </c>
      <c r="F7799" t="s">
        <v>6868</v>
      </c>
      <c r="G7799" t="s">
        <v>6869</v>
      </c>
      <c r="H7799">
        <v>10</v>
      </c>
      <c r="I7799">
        <v>21</v>
      </c>
      <c r="J7799">
        <v>0.74</v>
      </c>
      <c r="K7799">
        <v>0.2</v>
      </c>
      <c r="L7799">
        <v>97.4</v>
      </c>
      <c r="M7799" t="str">
        <f t="shared" si="365"/>
        <v/>
      </c>
      <c r="N7799" s="12" t="str">
        <f t="shared" si="366"/>
        <v/>
      </c>
      <c r="O7799" t="str">
        <f t="shared" si="367"/>
        <v/>
      </c>
    </row>
    <row r="7800" spans="1:15" x14ac:dyDescent="0.25">
      <c r="A7800">
        <v>1967</v>
      </c>
      <c r="B7800">
        <v>3</v>
      </c>
      <c r="C7800" s="2">
        <v>0.28819444444444448</v>
      </c>
      <c r="D7800">
        <v>2</v>
      </c>
      <c r="E7800">
        <v>10</v>
      </c>
      <c r="F7800" t="s">
        <v>6868</v>
      </c>
      <c r="G7800" t="s">
        <v>6867</v>
      </c>
      <c r="H7800">
        <v>10</v>
      </c>
      <c r="I7800">
        <v>21</v>
      </c>
      <c r="J7800">
        <v>0.2</v>
      </c>
      <c r="K7800">
        <v>-2.97</v>
      </c>
      <c r="L7800">
        <v>99</v>
      </c>
      <c r="M7800" t="str">
        <f t="shared" si="365"/>
        <v/>
      </c>
      <c r="N7800" s="12" t="str">
        <f t="shared" si="366"/>
        <v/>
      </c>
      <c r="O7800" t="str">
        <f t="shared" si="367"/>
        <v/>
      </c>
    </row>
    <row r="7801" spans="1:15" x14ac:dyDescent="0.25">
      <c r="A7801">
        <v>1967</v>
      </c>
      <c r="B7801">
        <v>3</v>
      </c>
      <c r="C7801" s="2">
        <v>0.27916666666666667</v>
      </c>
      <c r="D7801">
        <v>3</v>
      </c>
      <c r="E7801">
        <v>24</v>
      </c>
      <c r="F7801" t="s">
        <v>6856</v>
      </c>
      <c r="G7801" t="s">
        <v>6866</v>
      </c>
      <c r="H7801">
        <v>10</v>
      </c>
      <c r="I7801">
        <v>21</v>
      </c>
      <c r="J7801">
        <v>-2.97</v>
      </c>
      <c r="K7801">
        <v>-2.4900000000000002</v>
      </c>
      <c r="L7801">
        <v>98.9</v>
      </c>
      <c r="M7801" t="str">
        <f t="shared" si="365"/>
        <v/>
      </c>
      <c r="N7801" s="12" t="str">
        <f t="shared" si="366"/>
        <v/>
      </c>
      <c r="O7801" t="str">
        <f t="shared" si="367"/>
        <v/>
      </c>
    </row>
    <row r="7802" spans="1:15" x14ac:dyDescent="0.25">
      <c r="A7802">
        <v>1967</v>
      </c>
      <c r="B7802">
        <v>3</v>
      </c>
      <c r="C7802" s="2">
        <v>0.27013888888888887</v>
      </c>
      <c r="D7802">
        <v>4</v>
      </c>
      <c r="E7802">
        <v>35</v>
      </c>
      <c r="F7802" t="s">
        <v>6836</v>
      </c>
      <c r="G7802" t="s">
        <v>6865</v>
      </c>
      <c r="H7802">
        <v>10</v>
      </c>
      <c r="I7802">
        <v>21</v>
      </c>
      <c r="J7802">
        <v>-2.4900000000000002</v>
      </c>
      <c r="K7802">
        <v>-1.86</v>
      </c>
      <c r="L7802">
        <v>98.7</v>
      </c>
      <c r="M7802" t="str">
        <f t="shared" si="365"/>
        <v/>
      </c>
      <c r="N7802" s="12" t="str">
        <f t="shared" si="366"/>
        <v/>
      </c>
      <c r="O7802" t="str">
        <f t="shared" si="367"/>
        <v/>
      </c>
    </row>
    <row r="7803" spans="1:15" x14ac:dyDescent="0.25">
      <c r="A7803">
        <v>1967</v>
      </c>
      <c r="B7803">
        <v>3</v>
      </c>
      <c r="C7803" s="2">
        <v>0.26111111111111113</v>
      </c>
      <c r="D7803">
        <v>1</v>
      </c>
      <c r="E7803">
        <v>10</v>
      </c>
      <c r="F7803" t="s">
        <v>623</v>
      </c>
      <c r="G7803" t="s">
        <v>6864</v>
      </c>
      <c r="H7803">
        <v>10</v>
      </c>
      <c r="I7803">
        <v>21</v>
      </c>
      <c r="J7803">
        <v>1.86</v>
      </c>
      <c r="K7803">
        <v>1.05</v>
      </c>
      <c r="L7803">
        <v>98.3</v>
      </c>
      <c r="M7803" t="str">
        <f t="shared" si="365"/>
        <v/>
      </c>
      <c r="N7803" s="12" t="str">
        <f t="shared" si="366"/>
        <v/>
      </c>
      <c r="O7803" t="str">
        <f t="shared" si="367"/>
        <v/>
      </c>
    </row>
    <row r="7804" spans="1:15" x14ac:dyDescent="0.25">
      <c r="A7804">
        <v>1967</v>
      </c>
      <c r="B7804">
        <v>3</v>
      </c>
      <c r="C7804" s="2">
        <v>0.23958333333333334</v>
      </c>
      <c r="D7804">
        <v>2</v>
      </c>
      <c r="E7804">
        <v>12</v>
      </c>
      <c r="F7804" t="s">
        <v>569</v>
      </c>
      <c r="G7804" t="s">
        <v>6863</v>
      </c>
      <c r="H7804">
        <v>10</v>
      </c>
      <c r="I7804">
        <v>21</v>
      </c>
      <c r="J7804">
        <v>1.05</v>
      </c>
      <c r="K7804">
        <v>1.82</v>
      </c>
      <c r="L7804">
        <v>98.7</v>
      </c>
      <c r="M7804" t="str">
        <f t="shared" si="365"/>
        <v/>
      </c>
      <c r="N7804" s="12" t="str">
        <f t="shared" si="366"/>
        <v/>
      </c>
      <c r="O7804" t="str">
        <f t="shared" si="367"/>
        <v/>
      </c>
    </row>
    <row r="7805" spans="1:15" x14ac:dyDescent="0.25">
      <c r="A7805">
        <v>1967</v>
      </c>
      <c r="B7805">
        <v>3</v>
      </c>
      <c r="C7805" s="2">
        <v>0.21805555555555556</v>
      </c>
      <c r="D7805">
        <v>3</v>
      </c>
      <c r="E7805">
        <v>1</v>
      </c>
      <c r="F7805" t="s">
        <v>6862</v>
      </c>
      <c r="G7805" t="s">
        <v>6859</v>
      </c>
      <c r="H7805">
        <v>10</v>
      </c>
      <c r="I7805">
        <v>21</v>
      </c>
      <c r="J7805">
        <v>1.82</v>
      </c>
      <c r="K7805">
        <v>2.72</v>
      </c>
      <c r="L7805">
        <v>99.1</v>
      </c>
      <c r="M7805" t="str">
        <f t="shared" si="365"/>
        <v/>
      </c>
      <c r="N7805" s="12" t="str">
        <f t="shared" si="366"/>
        <v/>
      </c>
      <c r="O7805" t="str">
        <f t="shared" si="367"/>
        <v/>
      </c>
    </row>
    <row r="7806" spans="1:15" x14ac:dyDescent="0.25">
      <c r="A7806">
        <v>1967</v>
      </c>
      <c r="B7806">
        <v>3</v>
      </c>
      <c r="C7806" s="2">
        <v>0.19652777777777777</v>
      </c>
      <c r="D7806">
        <v>1</v>
      </c>
      <c r="E7806">
        <v>10</v>
      </c>
      <c r="F7806" t="s">
        <v>6451</v>
      </c>
      <c r="G7806" t="s">
        <v>6747</v>
      </c>
      <c r="H7806">
        <v>10</v>
      </c>
      <c r="I7806">
        <v>21</v>
      </c>
      <c r="J7806">
        <v>2.72</v>
      </c>
      <c r="K7806">
        <v>2.1800000000000002</v>
      </c>
      <c r="L7806">
        <v>98.9</v>
      </c>
      <c r="M7806" t="str">
        <f t="shared" si="365"/>
        <v/>
      </c>
      <c r="N7806" s="12" t="str">
        <f t="shared" si="366"/>
        <v/>
      </c>
      <c r="O7806" t="str">
        <f t="shared" si="367"/>
        <v/>
      </c>
    </row>
    <row r="7807" spans="1:15" x14ac:dyDescent="0.25">
      <c r="A7807">
        <v>1967</v>
      </c>
      <c r="B7807">
        <v>3</v>
      </c>
      <c r="C7807" s="2">
        <v>0.17500000000000002</v>
      </c>
      <c r="D7807">
        <v>2</v>
      </c>
      <c r="E7807">
        <v>10</v>
      </c>
      <c r="F7807" t="s">
        <v>6451</v>
      </c>
      <c r="G7807" t="s">
        <v>6861</v>
      </c>
      <c r="H7807">
        <v>10</v>
      </c>
      <c r="I7807">
        <v>21</v>
      </c>
      <c r="J7807">
        <v>2.1800000000000002</v>
      </c>
      <c r="K7807">
        <v>1.36</v>
      </c>
      <c r="L7807">
        <v>98.6</v>
      </c>
      <c r="M7807" t="str">
        <f t="shared" si="365"/>
        <v/>
      </c>
      <c r="N7807" s="12" t="str">
        <f t="shared" si="366"/>
        <v/>
      </c>
      <c r="O7807" t="str">
        <f t="shared" si="367"/>
        <v/>
      </c>
    </row>
    <row r="7808" spans="1:15" x14ac:dyDescent="0.25">
      <c r="A7808">
        <v>1967</v>
      </c>
      <c r="B7808">
        <v>3</v>
      </c>
      <c r="C7808" s="2">
        <v>0.15347222222222223</v>
      </c>
      <c r="D7808">
        <v>3</v>
      </c>
      <c r="E7808">
        <v>11</v>
      </c>
      <c r="F7808" t="s">
        <v>6425</v>
      </c>
      <c r="G7808" t="s">
        <v>6860</v>
      </c>
      <c r="H7808">
        <v>10</v>
      </c>
      <c r="I7808">
        <v>21</v>
      </c>
      <c r="J7808">
        <v>1.36</v>
      </c>
      <c r="K7808">
        <v>3.71</v>
      </c>
      <c r="L7808">
        <v>99.4</v>
      </c>
      <c r="M7808" t="str">
        <f t="shared" si="365"/>
        <v/>
      </c>
      <c r="N7808" s="12" t="str">
        <f t="shared" si="366"/>
        <v/>
      </c>
      <c r="O7808" t="str">
        <f t="shared" si="367"/>
        <v/>
      </c>
    </row>
    <row r="7809" spans="1:15" x14ac:dyDescent="0.25">
      <c r="A7809">
        <v>1967</v>
      </c>
      <c r="B7809">
        <v>3</v>
      </c>
      <c r="C7809" s="2">
        <v>0.13194444444444445</v>
      </c>
      <c r="D7809">
        <v>1</v>
      </c>
      <c r="E7809">
        <v>10</v>
      </c>
      <c r="F7809" t="s">
        <v>6462</v>
      </c>
      <c r="G7809" t="s">
        <v>6837</v>
      </c>
      <c r="H7809">
        <v>10</v>
      </c>
      <c r="I7809">
        <v>21</v>
      </c>
      <c r="J7809">
        <v>3.71</v>
      </c>
      <c r="K7809">
        <v>3.57</v>
      </c>
      <c r="L7809">
        <v>99.4</v>
      </c>
      <c r="M7809" t="str">
        <f t="shared" si="365"/>
        <v/>
      </c>
      <c r="N7809" s="12" t="str">
        <f t="shared" si="366"/>
        <v/>
      </c>
      <c r="O7809" t="str">
        <f t="shared" si="367"/>
        <v/>
      </c>
    </row>
    <row r="7810" spans="1:15" x14ac:dyDescent="0.25">
      <c r="A7810">
        <v>1967</v>
      </c>
      <c r="B7810">
        <v>3</v>
      </c>
      <c r="C7810" s="2">
        <v>0.11041666666666666</v>
      </c>
      <c r="D7810">
        <v>2</v>
      </c>
      <c r="E7810">
        <v>7</v>
      </c>
      <c r="F7810" t="s">
        <v>6475</v>
      </c>
      <c r="G7810" t="s">
        <v>6859</v>
      </c>
      <c r="H7810">
        <v>10</v>
      </c>
      <c r="I7810">
        <v>21</v>
      </c>
      <c r="J7810">
        <v>3.57</v>
      </c>
      <c r="K7810">
        <v>3.4</v>
      </c>
      <c r="L7810">
        <v>99.4</v>
      </c>
      <c r="M7810" t="str">
        <f t="shared" si="365"/>
        <v/>
      </c>
      <c r="N7810" s="12" t="str">
        <f t="shared" si="366"/>
        <v/>
      </c>
      <c r="O7810" t="str">
        <f t="shared" si="367"/>
        <v/>
      </c>
    </row>
    <row r="7811" spans="1:15" x14ac:dyDescent="0.25">
      <c r="A7811">
        <v>1967</v>
      </c>
      <c r="B7811">
        <v>3</v>
      </c>
      <c r="C7811" s="2">
        <v>8.8888888888888892E-2</v>
      </c>
      <c r="D7811">
        <v>3</v>
      </c>
      <c r="E7811">
        <v>3</v>
      </c>
      <c r="F7811" t="s">
        <v>6858</v>
      </c>
      <c r="G7811" t="s">
        <v>6857</v>
      </c>
      <c r="H7811">
        <v>10</v>
      </c>
      <c r="I7811">
        <v>21</v>
      </c>
      <c r="J7811">
        <v>3.4</v>
      </c>
      <c r="K7811">
        <v>4.71</v>
      </c>
      <c r="L7811">
        <v>99.7</v>
      </c>
      <c r="M7811" t="str">
        <f t="shared" si="365"/>
        <v/>
      </c>
      <c r="N7811" s="12" t="str">
        <f t="shared" si="366"/>
        <v/>
      </c>
      <c r="O7811" t="str">
        <f t="shared" si="367"/>
        <v/>
      </c>
    </row>
    <row r="7812" spans="1:15" x14ac:dyDescent="0.25">
      <c r="A7812">
        <v>1967</v>
      </c>
      <c r="B7812">
        <v>3</v>
      </c>
      <c r="C7812" s="2">
        <v>6.7361111111111108E-2</v>
      </c>
      <c r="D7812">
        <v>1</v>
      </c>
      <c r="E7812">
        <v>10</v>
      </c>
      <c r="F7812" t="s">
        <v>6856</v>
      </c>
      <c r="G7812" t="s">
        <v>6855</v>
      </c>
      <c r="H7812">
        <v>10</v>
      </c>
      <c r="I7812">
        <v>28</v>
      </c>
      <c r="J7812">
        <v>4.71</v>
      </c>
      <c r="K7812">
        <v>7</v>
      </c>
      <c r="L7812">
        <v>99.9</v>
      </c>
      <c r="M7812">
        <f t="shared" ref="M7812:M7856" si="368">IF(AND(H7812=H7811,I7812=I7811),"",$B7812)</f>
        <v>3</v>
      </c>
      <c r="N7812" s="12">
        <f t="shared" ref="N7812:N7856" si="369">IF(NOT(ISNUMBER(M7812)),"",
IF(AND($C7812=0.625,$B7812=1),TIME(0,0,0),
(($C$3-C7812)+0.625*(B7812-1))/60))</f>
        <v>3.0127314814814819E-2</v>
      </c>
      <c r="O7812">
        <f t="shared" ref="O7812:O7856" si="370">IF(N7812&lt;&gt;"",ABS(H7812-I7812),"")</f>
        <v>18</v>
      </c>
    </row>
    <row r="7813" spans="1:15" x14ac:dyDescent="0.25">
      <c r="A7813">
        <v>1967</v>
      </c>
      <c r="B7813">
        <v>3</v>
      </c>
      <c r="C7813" s="2">
        <v>4.1666666666666664E-2</v>
      </c>
      <c r="G7813" t="s">
        <v>6854</v>
      </c>
      <c r="H7813">
        <v>10</v>
      </c>
      <c r="I7813">
        <v>28</v>
      </c>
      <c r="J7813">
        <v>0</v>
      </c>
      <c r="K7813">
        <v>-0.06</v>
      </c>
      <c r="L7813">
        <v>99.9</v>
      </c>
      <c r="M7813" t="str">
        <f t="shared" si="368"/>
        <v/>
      </c>
      <c r="N7813" s="12" t="str">
        <f t="shared" si="369"/>
        <v/>
      </c>
      <c r="O7813" t="str">
        <f t="shared" si="370"/>
        <v/>
      </c>
    </row>
    <row r="7814" spans="1:15" x14ac:dyDescent="0.25">
      <c r="A7814">
        <v>1967</v>
      </c>
      <c r="B7814">
        <v>3</v>
      </c>
      <c r="C7814" s="2">
        <v>1.9444444444444445E-2</v>
      </c>
      <c r="D7814">
        <v>1</v>
      </c>
      <c r="E7814">
        <v>10</v>
      </c>
      <c r="F7814" t="s">
        <v>6550</v>
      </c>
      <c r="G7814" t="s">
        <v>6853</v>
      </c>
      <c r="H7814">
        <v>10</v>
      </c>
      <c r="I7814">
        <v>28</v>
      </c>
      <c r="J7814">
        <v>-0.06</v>
      </c>
      <c r="K7814">
        <v>-0.42</v>
      </c>
      <c r="L7814">
        <v>99.9</v>
      </c>
      <c r="M7814" t="str">
        <f t="shared" si="368"/>
        <v/>
      </c>
      <c r="N7814" s="12" t="str">
        <f t="shared" si="369"/>
        <v/>
      </c>
      <c r="O7814" t="str">
        <f t="shared" si="370"/>
        <v/>
      </c>
    </row>
    <row r="7815" spans="1:15" x14ac:dyDescent="0.25">
      <c r="A7815">
        <v>1967</v>
      </c>
      <c r="B7815">
        <v>4</v>
      </c>
      <c r="C7815" s="2">
        <v>0.625</v>
      </c>
      <c r="D7815">
        <v>2</v>
      </c>
      <c r="E7815">
        <v>9</v>
      </c>
      <c r="F7815" t="s">
        <v>6469</v>
      </c>
      <c r="G7815" t="s">
        <v>6852</v>
      </c>
      <c r="H7815">
        <v>10</v>
      </c>
      <c r="I7815">
        <v>28</v>
      </c>
      <c r="J7815">
        <v>-0.42</v>
      </c>
      <c r="K7815">
        <v>-1.1299999999999999</v>
      </c>
      <c r="L7815">
        <v>100</v>
      </c>
      <c r="M7815" t="str">
        <f t="shared" si="368"/>
        <v/>
      </c>
      <c r="N7815" s="12" t="str">
        <f t="shared" si="369"/>
        <v/>
      </c>
      <c r="O7815" t="str">
        <f t="shared" si="370"/>
        <v/>
      </c>
    </row>
    <row r="7816" spans="1:15" x14ac:dyDescent="0.25">
      <c r="A7816">
        <v>1967</v>
      </c>
      <c r="B7816">
        <v>4</v>
      </c>
      <c r="C7816" s="2">
        <v>0.61736111111111114</v>
      </c>
      <c r="D7816">
        <v>3</v>
      </c>
      <c r="E7816">
        <v>9</v>
      </c>
      <c r="F7816" t="s">
        <v>6469</v>
      </c>
      <c r="G7816" t="s">
        <v>6530</v>
      </c>
      <c r="H7816">
        <v>10</v>
      </c>
      <c r="I7816">
        <v>28</v>
      </c>
      <c r="J7816">
        <v>-1.1299999999999999</v>
      </c>
      <c r="K7816">
        <v>-2.2400000000000002</v>
      </c>
      <c r="L7816">
        <v>100</v>
      </c>
      <c r="M7816" t="str">
        <f t="shared" si="368"/>
        <v/>
      </c>
      <c r="N7816" s="12" t="str">
        <f t="shared" si="369"/>
        <v/>
      </c>
      <c r="O7816" t="str">
        <f t="shared" si="370"/>
        <v/>
      </c>
    </row>
    <row r="7817" spans="1:15" x14ac:dyDescent="0.25">
      <c r="A7817">
        <v>1967</v>
      </c>
      <c r="B7817">
        <v>4</v>
      </c>
      <c r="C7817" s="2">
        <v>0.60972222222222217</v>
      </c>
      <c r="D7817">
        <v>4</v>
      </c>
      <c r="E7817">
        <v>9</v>
      </c>
      <c r="F7817" t="s">
        <v>6469</v>
      </c>
      <c r="G7817" t="s">
        <v>6851</v>
      </c>
      <c r="H7817">
        <v>10</v>
      </c>
      <c r="I7817">
        <v>28</v>
      </c>
      <c r="J7817">
        <v>-2.2400000000000002</v>
      </c>
      <c r="K7817">
        <v>-2.06</v>
      </c>
      <c r="L7817">
        <v>100</v>
      </c>
      <c r="M7817" t="str">
        <f t="shared" si="368"/>
        <v/>
      </c>
      <c r="N7817" s="12" t="str">
        <f t="shared" si="369"/>
        <v/>
      </c>
      <c r="O7817" t="str">
        <f t="shared" si="370"/>
        <v/>
      </c>
    </row>
    <row r="7818" spans="1:15" x14ac:dyDescent="0.25">
      <c r="A7818">
        <v>1967</v>
      </c>
      <c r="B7818">
        <v>4</v>
      </c>
      <c r="C7818" s="2">
        <v>0.60138888888888886</v>
      </c>
      <c r="D7818">
        <v>1</v>
      </c>
      <c r="E7818">
        <v>10</v>
      </c>
      <c r="F7818" t="s">
        <v>668</v>
      </c>
      <c r="G7818" t="s">
        <v>6837</v>
      </c>
      <c r="H7818">
        <v>10</v>
      </c>
      <c r="I7818">
        <v>28</v>
      </c>
      <c r="J7818">
        <v>2.06</v>
      </c>
      <c r="K7818">
        <v>1.92</v>
      </c>
      <c r="L7818">
        <v>100</v>
      </c>
      <c r="M7818" t="str">
        <f t="shared" si="368"/>
        <v/>
      </c>
      <c r="N7818" s="12" t="str">
        <f t="shared" si="369"/>
        <v/>
      </c>
      <c r="O7818" t="str">
        <f t="shared" si="370"/>
        <v/>
      </c>
    </row>
    <row r="7819" spans="1:15" x14ac:dyDescent="0.25">
      <c r="A7819">
        <v>1967</v>
      </c>
      <c r="B7819">
        <v>4</v>
      </c>
      <c r="C7819" s="2">
        <v>0.57847222222222217</v>
      </c>
      <c r="D7819">
        <v>2</v>
      </c>
      <c r="E7819">
        <v>7</v>
      </c>
      <c r="F7819" t="s">
        <v>698</v>
      </c>
      <c r="G7819" t="s">
        <v>6850</v>
      </c>
      <c r="H7819">
        <v>10</v>
      </c>
      <c r="I7819">
        <v>28</v>
      </c>
      <c r="J7819">
        <v>1.92</v>
      </c>
      <c r="K7819">
        <v>0.37</v>
      </c>
      <c r="L7819">
        <v>100</v>
      </c>
      <c r="M7819" t="str">
        <f t="shared" si="368"/>
        <v/>
      </c>
      <c r="N7819" s="12" t="str">
        <f t="shared" si="369"/>
        <v/>
      </c>
      <c r="O7819" t="str">
        <f t="shared" si="370"/>
        <v/>
      </c>
    </row>
    <row r="7820" spans="1:15" x14ac:dyDescent="0.25">
      <c r="A7820">
        <v>1967</v>
      </c>
      <c r="B7820">
        <v>4</v>
      </c>
      <c r="C7820" s="2">
        <v>0.55486111111111114</v>
      </c>
      <c r="D7820">
        <v>1</v>
      </c>
      <c r="E7820">
        <v>10</v>
      </c>
      <c r="F7820" t="s">
        <v>6840</v>
      </c>
      <c r="G7820" t="s">
        <v>6849</v>
      </c>
      <c r="H7820">
        <v>10</v>
      </c>
      <c r="I7820">
        <v>28</v>
      </c>
      <c r="J7820">
        <v>-0.37</v>
      </c>
      <c r="K7820">
        <v>1.47</v>
      </c>
      <c r="L7820">
        <v>99.9</v>
      </c>
      <c r="M7820" t="str">
        <f t="shared" si="368"/>
        <v/>
      </c>
      <c r="N7820" s="12" t="str">
        <f t="shared" si="369"/>
        <v/>
      </c>
      <c r="O7820" t="str">
        <f t="shared" si="370"/>
        <v/>
      </c>
    </row>
    <row r="7821" spans="1:15" x14ac:dyDescent="0.25">
      <c r="A7821">
        <v>1967</v>
      </c>
      <c r="B7821">
        <v>4</v>
      </c>
      <c r="C7821" s="2">
        <v>0.54236111111111118</v>
      </c>
      <c r="D7821">
        <v>1</v>
      </c>
      <c r="E7821">
        <v>10</v>
      </c>
      <c r="F7821" t="s">
        <v>6485</v>
      </c>
      <c r="G7821" t="s">
        <v>6848</v>
      </c>
      <c r="H7821">
        <v>10</v>
      </c>
      <c r="I7821">
        <v>28</v>
      </c>
      <c r="J7821">
        <v>1.47</v>
      </c>
      <c r="K7821">
        <v>1.46</v>
      </c>
      <c r="L7821">
        <v>99.9</v>
      </c>
      <c r="M7821" t="str">
        <f t="shared" si="368"/>
        <v/>
      </c>
      <c r="N7821" s="12" t="str">
        <f t="shared" si="369"/>
        <v/>
      </c>
      <c r="O7821" t="str">
        <f t="shared" si="370"/>
        <v/>
      </c>
    </row>
    <row r="7822" spans="1:15" x14ac:dyDescent="0.25">
      <c r="A7822">
        <v>1967</v>
      </c>
      <c r="B7822">
        <v>4</v>
      </c>
      <c r="C7822" s="2">
        <v>0.52986111111111112</v>
      </c>
      <c r="D7822">
        <v>2</v>
      </c>
      <c r="E7822">
        <v>6</v>
      </c>
      <c r="F7822" t="s">
        <v>6831</v>
      </c>
      <c r="G7822" t="s">
        <v>6847</v>
      </c>
      <c r="H7822">
        <v>10</v>
      </c>
      <c r="I7822">
        <v>28</v>
      </c>
      <c r="J7822">
        <v>1.46</v>
      </c>
      <c r="K7822">
        <v>2.52</v>
      </c>
      <c r="L7822">
        <v>99.9</v>
      </c>
      <c r="M7822" t="str">
        <f t="shared" si="368"/>
        <v/>
      </c>
      <c r="N7822" s="12" t="str">
        <f t="shared" si="369"/>
        <v/>
      </c>
      <c r="O7822" t="str">
        <f t="shared" si="370"/>
        <v/>
      </c>
    </row>
    <row r="7823" spans="1:15" x14ac:dyDescent="0.25">
      <c r="A7823">
        <v>1967</v>
      </c>
      <c r="B7823">
        <v>4</v>
      </c>
      <c r="C7823" s="2">
        <v>0.51736111111111105</v>
      </c>
      <c r="D7823">
        <v>1</v>
      </c>
      <c r="E7823">
        <v>10</v>
      </c>
      <c r="F7823" t="s">
        <v>573</v>
      </c>
      <c r="H7823">
        <v>10</v>
      </c>
      <c r="I7823">
        <v>28</v>
      </c>
      <c r="J7823">
        <v>2.52</v>
      </c>
      <c r="K7823">
        <v>2.19</v>
      </c>
      <c r="L7823">
        <v>99.9</v>
      </c>
      <c r="M7823" t="str">
        <f t="shared" si="368"/>
        <v/>
      </c>
      <c r="N7823" s="12" t="str">
        <f t="shared" si="369"/>
        <v/>
      </c>
      <c r="O7823" t="str">
        <f t="shared" si="370"/>
        <v/>
      </c>
    </row>
    <row r="7824" spans="1:15" x14ac:dyDescent="0.25">
      <c r="A7824">
        <v>1967</v>
      </c>
      <c r="B7824">
        <v>4</v>
      </c>
      <c r="C7824" s="2">
        <v>0.50486111111111109</v>
      </c>
      <c r="D7824">
        <v>1</v>
      </c>
      <c r="E7824">
        <v>15</v>
      </c>
      <c r="F7824" t="s">
        <v>6441</v>
      </c>
      <c r="G7824" t="s">
        <v>6846</v>
      </c>
      <c r="H7824">
        <v>10</v>
      </c>
      <c r="I7824">
        <v>28</v>
      </c>
      <c r="J7824">
        <v>2.19</v>
      </c>
      <c r="K7824">
        <v>-0.05</v>
      </c>
      <c r="L7824">
        <v>100</v>
      </c>
      <c r="M7824" t="str">
        <f t="shared" si="368"/>
        <v/>
      </c>
      <c r="N7824" s="12" t="str">
        <f t="shared" si="369"/>
        <v/>
      </c>
      <c r="O7824" t="str">
        <f t="shared" si="370"/>
        <v/>
      </c>
    </row>
    <row r="7825" spans="1:15" x14ac:dyDescent="0.25">
      <c r="A7825">
        <v>1967</v>
      </c>
      <c r="B7825">
        <v>4</v>
      </c>
      <c r="C7825" s="2">
        <v>0.49236111111111108</v>
      </c>
      <c r="D7825">
        <v>2</v>
      </c>
      <c r="E7825">
        <v>25</v>
      </c>
      <c r="F7825" t="s">
        <v>6459</v>
      </c>
      <c r="G7825" t="s">
        <v>6530</v>
      </c>
      <c r="H7825">
        <v>10</v>
      </c>
      <c r="I7825">
        <v>28</v>
      </c>
      <c r="J7825">
        <v>-0.05</v>
      </c>
      <c r="K7825">
        <v>-0.69</v>
      </c>
      <c r="L7825">
        <v>100</v>
      </c>
      <c r="M7825" t="str">
        <f t="shared" si="368"/>
        <v/>
      </c>
      <c r="N7825" s="12" t="str">
        <f t="shared" si="369"/>
        <v/>
      </c>
      <c r="O7825" t="str">
        <f t="shared" si="370"/>
        <v/>
      </c>
    </row>
    <row r="7826" spans="1:15" x14ac:dyDescent="0.25">
      <c r="A7826">
        <v>1967</v>
      </c>
      <c r="B7826">
        <v>4</v>
      </c>
      <c r="C7826" s="2">
        <v>0.47986111111111113</v>
      </c>
      <c r="D7826">
        <v>3</v>
      </c>
      <c r="E7826">
        <v>25</v>
      </c>
      <c r="F7826" t="s">
        <v>6459</v>
      </c>
      <c r="G7826" t="s">
        <v>6546</v>
      </c>
      <c r="H7826">
        <v>10</v>
      </c>
      <c r="I7826">
        <v>28</v>
      </c>
      <c r="J7826">
        <v>-0.69</v>
      </c>
      <c r="K7826">
        <v>-0.78</v>
      </c>
      <c r="L7826">
        <v>100</v>
      </c>
      <c r="M7826" t="str">
        <f t="shared" si="368"/>
        <v/>
      </c>
      <c r="N7826" s="12" t="str">
        <f t="shared" si="369"/>
        <v/>
      </c>
      <c r="O7826" t="str">
        <f t="shared" si="370"/>
        <v/>
      </c>
    </row>
    <row r="7827" spans="1:15" x14ac:dyDescent="0.25">
      <c r="A7827">
        <v>1967</v>
      </c>
      <c r="B7827">
        <v>4</v>
      </c>
      <c r="C7827" s="2">
        <v>0.46736111111111112</v>
      </c>
      <c r="D7827">
        <v>4</v>
      </c>
      <c r="E7827">
        <v>25</v>
      </c>
      <c r="F7827" t="s">
        <v>6459</v>
      </c>
      <c r="G7827" t="s">
        <v>6845</v>
      </c>
      <c r="H7827">
        <v>10</v>
      </c>
      <c r="I7827">
        <v>28</v>
      </c>
      <c r="J7827">
        <v>-0.78</v>
      </c>
      <c r="K7827">
        <v>-0.28000000000000003</v>
      </c>
      <c r="L7827">
        <v>100</v>
      </c>
      <c r="M7827" t="str">
        <f t="shared" si="368"/>
        <v/>
      </c>
      <c r="N7827" s="12" t="str">
        <f t="shared" si="369"/>
        <v/>
      </c>
      <c r="O7827" t="str">
        <f t="shared" si="370"/>
        <v/>
      </c>
    </row>
    <row r="7828" spans="1:15" x14ac:dyDescent="0.25">
      <c r="A7828">
        <v>1967</v>
      </c>
      <c r="B7828">
        <v>4</v>
      </c>
      <c r="C7828" s="2">
        <v>0.45</v>
      </c>
      <c r="D7828">
        <v>1</v>
      </c>
      <c r="E7828">
        <v>10</v>
      </c>
      <c r="F7828" t="s">
        <v>647</v>
      </c>
      <c r="G7828" t="s">
        <v>6844</v>
      </c>
      <c r="H7828">
        <v>10</v>
      </c>
      <c r="I7828">
        <v>28</v>
      </c>
      <c r="J7828">
        <v>0.28000000000000003</v>
      </c>
      <c r="K7828">
        <v>1.93</v>
      </c>
      <c r="L7828">
        <v>100</v>
      </c>
      <c r="M7828" t="str">
        <f t="shared" si="368"/>
        <v/>
      </c>
      <c r="N7828" s="12" t="str">
        <f t="shared" si="369"/>
        <v/>
      </c>
      <c r="O7828" t="str">
        <f t="shared" si="370"/>
        <v/>
      </c>
    </row>
    <row r="7829" spans="1:15" x14ac:dyDescent="0.25">
      <c r="A7829">
        <v>1967</v>
      </c>
      <c r="B7829">
        <v>4</v>
      </c>
      <c r="C7829" s="2">
        <v>0.4284722222222222</v>
      </c>
      <c r="D7829">
        <v>1</v>
      </c>
      <c r="E7829">
        <v>10</v>
      </c>
      <c r="F7829" t="s">
        <v>590</v>
      </c>
      <c r="G7829" t="s">
        <v>6843</v>
      </c>
      <c r="H7829">
        <v>10</v>
      </c>
      <c r="I7829">
        <v>28</v>
      </c>
      <c r="J7829">
        <v>1.93</v>
      </c>
      <c r="K7829">
        <v>4.37</v>
      </c>
      <c r="L7829">
        <v>100</v>
      </c>
      <c r="M7829" t="str">
        <f t="shared" si="368"/>
        <v/>
      </c>
      <c r="N7829" s="12" t="str">
        <f t="shared" si="369"/>
        <v/>
      </c>
      <c r="O7829" t="str">
        <f t="shared" si="370"/>
        <v/>
      </c>
    </row>
    <row r="7830" spans="1:15" x14ac:dyDescent="0.25">
      <c r="A7830">
        <v>1967</v>
      </c>
      <c r="B7830">
        <v>4</v>
      </c>
      <c r="C7830" s="2">
        <v>0.4069444444444445</v>
      </c>
      <c r="D7830">
        <v>1</v>
      </c>
      <c r="E7830">
        <v>10</v>
      </c>
      <c r="F7830" t="s">
        <v>6469</v>
      </c>
      <c r="G7830" t="s">
        <v>6842</v>
      </c>
      <c r="H7830">
        <v>10</v>
      </c>
      <c r="I7830">
        <v>28</v>
      </c>
      <c r="J7830">
        <v>4.37</v>
      </c>
      <c r="K7830">
        <v>3.8</v>
      </c>
      <c r="L7830">
        <v>100</v>
      </c>
      <c r="M7830" t="str">
        <f t="shared" si="368"/>
        <v/>
      </c>
      <c r="N7830" s="12" t="str">
        <f t="shared" si="369"/>
        <v/>
      </c>
      <c r="O7830" t="str">
        <f t="shared" si="370"/>
        <v/>
      </c>
    </row>
    <row r="7831" spans="1:15" x14ac:dyDescent="0.25">
      <c r="A7831">
        <v>1967</v>
      </c>
      <c r="B7831">
        <v>4</v>
      </c>
      <c r="C7831" s="2">
        <v>0.38541666666666669</v>
      </c>
      <c r="D7831">
        <v>2</v>
      </c>
      <c r="E7831">
        <v>10</v>
      </c>
      <c r="F7831" t="s">
        <v>6469</v>
      </c>
      <c r="G7831" t="s">
        <v>6841</v>
      </c>
      <c r="H7831">
        <v>10</v>
      </c>
      <c r="I7831">
        <v>28</v>
      </c>
      <c r="J7831">
        <v>3.8</v>
      </c>
      <c r="K7831">
        <v>4.26</v>
      </c>
      <c r="L7831">
        <v>100</v>
      </c>
      <c r="M7831" t="str">
        <f t="shared" si="368"/>
        <v/>
      </c>
      <c r="N7831" s="12" t="str">
        <f t="shared" si="369"/>
        <v/>
      </c>
      <c r="O7831" t="str">
        <f t="shared" si="370"/>
        <v/>
      </c>
    </row>
    <row r="7832" spans="1:15" x14ac:dyDescent="0.25">
      <c r="A7832">
        <v>1967</v>
      </c>
      <c r="B7832">
        <v>4</v>
      </c>
      <c r="C7832" s="2">
        <v>0.36388888888888887</v>
      </c>
      <c r="D7832">
        <v>3</v>
      </c>
      <c r="E7832">
        <v>3</v>
      </c>
      <c r="F7832" t="s">
        <v>6840</v>
      </c>
      <c r="G7832" t="s">
        <v>6839</v>
      </c>
      <c r="H7832">
        <v>10</v>
      </c>
      <c r="I7832">
        <v>28</v>
      </c>
      <c r="J7832">
        <v>4.26</v>
      </c>
      <c r="K7832">
        <v>6.06</v>
      </c>
      <c r="L7832">
        <v>100</v>
      </c>
      <c r="M7832" t="str">
        <f t="shared" si="368"/>
        <v/>
      </c>
      <c r="N7832" s="12" t="str">
        <f t="shared" si="369"/>
        <v/>
      </c>
      <c r="O7832" t="str">
        <f t="shared" si="370"/>
        <v/>
      </c>
    </row>
    <row r="7833" spans="1:15" x14ac:dyDescent="0.25">
      <c r="A7833">
        <v>1967</v>
      </c>
      <c r="B7833">
        <v>4</v>
      </c>
      <c r="C7833" s="2">
        <v>0.34236111111111112</v>
      </c>
      <c r="D7833">
        <v>1</v>
      </c>
      <c r="E7833">
        <v>5</v>
      </c>
      <c r="F7833" t="s">
        <v>6838</v>
      </c>
      <c r="G7833" t="s">
        <v>6837</v>
      </c>
      <c r="H7833">
        <v>10</v>
      </c>
      <c r="I7833">
        <v>28</v>
      </c>
      <c r="J7833">
        <v>6.06</v>
      </c>
      <c r="K7833">
        <v>5.72</v>
      </c>
      <c r="L7833">
        <v>100</v>
      </c>
      <c r="M7833" t="str">
        <f t="shared" si="368"/>
        <v/>
      </c>
      <c r="N7833" s="12" t="str">
        <f t="shared" si="369"/>
        <v/>
      </c>
      <c r="O7833" t="str">
        <f t="shared" si="370"/>
        <v/>
      </c>
    </row>
    <row r="7834" spans="1:15" x14ac:dyDescent="0.25">
      <c r="A7834">
        <v>1967</v>
      </c>
      <c r="B7834">
        <v>4</v>
      </c>
      <c r="C7834" s="2">
        <v>0.32083333333333336</v>
      </c>
      <c r="D7834">
        <v>2</v>
      </c>
      <c r="E7834">
        <v>2</v>
      </c>
      <c r="F7834" t="s">
        <v>6836</v>
      </c>
      <c r="G7834" t="s">
        <v>6835</v>
      </c>
      <c r="H7834">
        <v>10</v>
      </c>
      <c r="I7834">
        <v>28</v>
      </c>
      <c r="J7834">
        <v>5.72</v>
      </c>
      <c r="K7834">
        <v>5.17</v>
      </c>
      <c r="L7834">
        <v>100</v>
      </c>
      <c r="M7834" t="str">
        <f t="shared" si="368"/>
        <v/>
      </c>
      <c r="N7834" s="12" t="str">
        <f t="shared" si="369"/>
        <v/>
      </c>
      <c r="O7834" t="str">
        <f t="shared" si="370"/>
        <v/>
      </c>
    </row>
    <row r="7835" spans="1:15" x14ac:dyDescent="0.25">
      <c r="A7835">
        <v>1967</v>
      </c>
      <c r="B7835">
        <v>4</v>
      </c>
      <c r="C7835" s="2">
        <v>0.29930555555555555</v>
      </c>
      <c r="D7835">
        <v>3</v>
      </c>
      <c r="E7835">
        <v>1</v>
      </c>
      <c r="F7835" t="s">
        <v>6834</v>
      </c>
      <c r="G7835" t="s">
        <v>6833</v>
      </c>
      <c r="H7835">
        <v>10</v>
      </c>
      <c r="I7835">
        <v>35</v>
      </c>
      <c r="J7835">
        <v>5.17</v>
      </c>
      <c r="K7835">
        <v>7</v>
      </c>
      <c r="L7835">
        <v>100</v>
      </c>
      <c r="M7835">
        <f t="shared" si="368"/>
        <v>4</v>
      </c>
      <c r="N7835" s="12">
        <f t="shared" si="369"/>
        <v>3.667824074074074E-2</v>
      </c>
      <c r="O7835">
        <f t="shared" si="370"/>
        <v>25</v>
      </c>
    </row>
    <row r="7836" spans="1:15" x14ac:dyDescent="0.25">
      <c r="A7836">
        <v>1967</v>
      </c>
      <c r="B7836">
        <v>4</v>
      </c>
      <c r="C7836" s="2">
        <v>0.27430555555555552</v>
      </c>
      <c r="G7836" t="s">
        <v>305</v>
      </c>
      <c r="H7836">
        <v>10</v>
      </c>
      <c r="I7836">
        <v>35</v>
      </c>
      <c r="J7836">
        <v>0</v>
      </c>
      <c r="K7836">
        <v>0.61</v>
      </c>
      <c r="L7836">
        <v>100</v>
      </c>
      <c r="M7836" t="str">
        <f t="shared" si="368"/>
        <v/>
      </c>
      <c r="N7836" s="12" t="str">
        <f t="shared" si="369"/>
        <v/>
      </c>
      <c r="O7836" t="str">
        <f t="shared" si="370"/>
        <v/>
      </c>
    </row>
    <row r="7837" spans="1:15" x14ac:dyDescent="0.25">
      <c r="A7837">
        <v>1967</v>
      </c>
      <c r="B7837">
        <v>4</v>
      </c>
      <c r="C7837" s="2">
        <v>0.2590277777777778</v>
      </c>
      <c r="D7837">
        <v>1</v>
      </c>
      <c r="E7837">
        <v>10</v>
      </c>
      <c r="F7837" t="s">
        <v>6475</v>
      </c>
      <c r="G7837" t="s">
        <v>6832</v>
      </c>
      <c r="H7837">
        <v>10</v>
      </c>
      <c r="I7837">
        <v>35</v>
      </c>
      <c r="J7837">
        <v>0.61</v>
      </c>
      <c r="K7837">
        <v>1.73</v>
      </c>
      <c r="L7837">
        <v>100</v>
      </c>
      <c r="M7837" t="str">
        <f t="shared" si="368"/>
        <v/>
      </c>
      <c r="N7837" s="12" t="str">
        <f t="shared" si="369"/>
        <v/>
      </c>
      <c r="O7837" t="str">
        <f t="shared" si="370"/>
        <v/>
      </c>
    </row>
    <row r="7838" spans="1:15" x14ac:dyDescent="0.25">
      <c r="A7838">
        <v>1967</v>
      </c>
      <c r="B7838">
        <v>4</v>
      </c>
      <c r="C7838" s="2">
        <v>0.24861111111111112</v>
      </c>
      <c r="D7838">
        <v>1</v>
      </c>
      <c r="E7838">
        <v>10</v>
      </c>
      <c r="F7838" t="s">
        <v>6831</v>
      </c>
      <c r="G7838" t="s">
        <v>6830</v>
      </c>
      <c r="H7838">
        <v>10</v>
      </c>
      <c r="I7838">
        <v>35</v>
      </c>
      <c r="J7838">
        <v>1.73</v>
      </c>
      <c r="K7838">
        <v>2.65</v>
      </c>
      <c r="L7838">
        <v>100</v>
      </c>
      <c r="M7838" t="str">
        <f t="shared" si="368"/>
        <v/>
      </c>
      <c r="N7838" s="12" t="str">
        <f t="shared" si="369"/>
        <v/>
      </c>
      <c r="O7838" t="str">
        <f t="shared" si="370"/>
        <v/>
      </c>
    </row>
    <row r="7839" spans="1:15" x14ac:dyDescent="0.25">
      <c r="A7839">
        <v>1967</v>
      </c>
      <c r="B7839">
        <v>4</v>
      </c>
      <c r="C7839" s="2">
        <v>0.23819444444444446</v>
      </c>
      <c r="D7839">
        <v>1</v>
      </c>
      <c r="E7839">
        <v>10</v>
      </c>
      <c r="F7839" t="s">
        <v>623</v>
      </c>
      <c r="G7839" t="s">
        <v>6829</v>
      </c>
      <c r="H7839">
        <v>10</v>
      </c>
      <c r="I7839">
        <v>35</v>
      </c>
      <c r="J7839">
        <v>2.65</v>
      </c>
      <c r="K7839">
        <v>2.11</v>
      </c>
      <c r="L7839">
        <v>100</v>
      </c>
      <c r="M7839" t="str">
        <f t="shared" si="368"/>
        <v/>
      </c>
      <c r="N7839" s="12" t="str">
        <f t="shared" si="369"/>
        <v/>
      </c>
      <c r="O7839" t="str">
        <f t="shared" si="370"/>
        <v/>
      </c>
    </row>
    <row r="7840" spans="1:15" x14ac:dyDescent="0.25">
      <c r="A7840">
        <v>1967</v>
      </c>
      <c r="B7840">
        <v>4</v>
      </c>
      <c r="C7840" s="2">
        <v>0.22777777777777777</v>
      </c>
      <c r="D7840">
        <v>2</v>
      </c>
      <c r="E7840">
        <v>10</v>
      </c>
      <c r="F7840" t="s">
        <v>623</v>
      </c>
      <c r="H7840">
        <v>10</v>
      </c>
      <c r="I7840">
        <v>35</v>
      </c>
      <c r="J7840">
        <v>2.11</v>
      </c>
      <c r="K7840">
        <v>1.44</v>
      </c>
      <c r="L7840">
        <v>100</v>
      </c>
      <c r="M7840" t="str">
        <f t="shared" si="368"/>
        <v/>
      </c>
      <c r="N7840" s="12" t="str">
        <f t="shared" si="369"/>
        <v/>
      </c>
      <c r="O7840" t="str">
        <f t="shared" si="370"/>
        <v/>
      </c>
    </row>
    <row r="7841" spans="1:15" x14ac:dyDescent="0.25">
      <c r="A7841">
        <v>1967</v>
      </c>
      <c r="B7841">
        <v>4</v>
      </c>
      <c r="C7841" s="2">
        <v>0.21736111111111112</v>
      </c>
      <c r="D7841">
        <v>2</v>
      </c>
      <c r="E7841">
        <v>15</v>
      </c>
      <c r="F7841" t="s">
        <v>670</v>
      </c>
      <c r="G7841" t="s">
        <v>6828</v>
      </c>
      <c r="H7841">
        <v>10</v>
      </c>
      <c r="I7841">
        <v>35</v>
      </c>
      <c r="J7841">
        <v>1.44</v>
      </c>
      <c r="K7841">
        <v>-0.69</v>
      </c>
      <c r="L7841">
        <v>100</v>
      </c>
      <c r="M7841" t="str">
        <f t="shared" si="368"/>
        <v/>
      </c>
      <c r="N7841" s="12" t="str">
        <f t="shared" si="369"/>
        <v/>
      </c>
      <c r="O7841" t="str">
        <f t="shared" si="370"/>
        <v/>
      </c>
    </row>
    <row r="7842" spans="1:15" x14ac:dyDescent="0.25">
      <c r="A7842">
        <v>1967</v>
      </c>
      <c r="B7842">
        <v>4</v>
      </c>
      <c r="C7842" s="2">
        <v>0.20694444444444446</v>
      </c>
      <c r="D7842">
        <v>3</v>
      </c>
      <c r="E7842">
        <v>26</v>
      </c>
      <c r="F7842" t="s">
        <v>6448</v>
      </c>
      <c r="G7842" t="s">
        <v>6820</v>
      </c>
      <c r="H7842">
        <v>10</v>
      </c>
      <c r="I7842">
        <v>35</v>
      </c>
      <c r="J7842">
        <v>-0.69</v>
      </c>
      <c r="K7842">
        <v>-0.72</v>
      </c>
      <c r="L7842">
        <v>100</v>
      </c>
      <c r="M7842" t="str">
        <f t="shared" si="368"/>
        <v/>
      </c>
      <c r="N7842" s="12" t="str">
        <f t="shared" si="369"/>
        <v/>
      </c>
      <c r="O7842" t="str">
        <f t="shared" si="370"/>
        <v/>
      </c>
    </row>
    <row r="7843" spans="1:15" x14ac:dyDescent="0.25">
      <c r="A7843">
        <v>1967</v>
      </c>
      <c r="B7843">
        <v>4</v>
      </c>
      <c r="C7843" s="2">
        <v>0.19652777777777777</v>
      </c>
      <c r="D7843">
        <v>4</v>
      </c>
      <c r="E7843">
        <v>26</v>
      </c>
      <c r="F7843" t="s">
        <v>6448</v>
      </c>
      <c r="G7843" t="s">
        <v>6827</v>
      </c>
      <c r="H7843">
        <v>10</v>
      </c>
      <c r="I7843">
        <v>35</v>
      </c>
      <c r="J7843">
        <v>-0.72</v>
      </c>
      <c r="K7843">
        <v>-0.04</v>
      </c>
      <c r="L7843">
        <v>100</v>
      </c>
      <c r="M7843" t="str">
        <f t="shared" si="368"/>
        <v/>
      </c>
      <c r="N7843" s="12" t="str">
        <f t="shared" si="369"/>
        <v/>
      </c>
      <c r="O7843" t="str">
        <f t="shared" si="370"/>
        <v/>
      </c>
    </row>
    <row r="7844" spans="1:15" x14ac:dyDescent="0.25">
      <c r="A7844">
        <v>1967</v>
      </c>
      <c r="B7844">
        <v>4</v>
      </c>
      <c r="C7844" s="2">
        <v>0.18263888888888891</v>
      </c>
      <c r="D7844">
        <v>1</v>
      </c>
      <c r="E7844">
        <v>10</v>
      </c>
      <c r="F7844" t="s">
        <v>634</v>
      </c>
      <c r="G7844" t="s">
        <v>6826</v>
      </c>
      <c r="H7844">
        <v>10</v>
      </c>
      <c r="I7844">
        <v>35</v>
      </c>
      <c r="J7844">
        <v>0.04</v>
      </c>
      <c r="K7844">
        <v>1</v>
      </c>
      <c r="L7844">
        <v>100</v>
      </c>
      <c r="M7844" t="str">
        <f t="shared" si="368"/>
        <v/>
      </c>
      <c r="N7844" s="12" t="str">
        <f t="shared" si="369"/>
        <v/>
      </c>
      <c r="O7844" t="str">
        <f t="shared" si="370"/>
        <v/>
      </c>
    </row>
    <row r="7845" spans="1:15" x14ac:dyDescent="0.25">
      <c r="A7845">
        <v>1967</v>
      </c>
      <c r="B7845">
        <v>4</v>
      </c>
      <c r="C7845" s="2">
        <v>0.16527777777777777</v>
      </c>
      <c r="D7845">
        <v>1</v>
      </c>
      <c r="E7845">
        <v>10</v>
      </c>
      <c r="F7845" t="s">
        <v>3074</v>
      </c>
      <c r="G7845" t="s">
        <v>6825</v>
      </c>
      <c r="H7845">
        <v>10</v>
      </c>
      <c r="I7845">
        <v>35</v>
      </c>
      <c r="J7845">
        <v>1</v>
      </c>
      <c r="K7845">
        <v>0.46</v>
      </c>
      <c r="L7845">
        <v>100</v>
      </c>
      <c r="M7845" t="str">
        <f t="shared" si="368"/>
        <v/>
      </c>
      <c r="N7845" s="12" t="str">
        <f t="shared" si="369"/>
        <v/>
      </c>
      <c r="O7845" t="str">
        <f t="shared" si="370"/>
        <v/>
      </c>
    </row>
    <row r="7846" spans="1:15" x14ac:dyDescent="0.25">
      <c r="A7846">
        <v>1967</v>
      </c>
      <c r="B7846">
        <v>4</v>
      </c>
      <c r="C7846" s="2">
        <v>0.14791666666666667</v>
      </c>
      <c r="D7846">
        <v>2</v>
      </c>
      <c r="E7846">
        <v>10</v>
      </c>
      <c r="F7846" t="s">
        <v>3074</v>
      </c>
      <c r="G7846" t="s">
        <v>6802</v>
      </c>
      <c r="H7846">
        <v>10</v>
      </c>
      <c r="I7846">
        <v>35</v>
      </c>
      <c r="J7846">
        <v>0.46</v>
      </c>
      <c r="K7846">
        <v>0.17</v>
      </c>
      <c r="L7846">
        <v>100</v>
      </c>
      <c r="M7846" t="str">
        <f t="shared" si="368"/>
        <v/>
      </c>
      <c r="N7846" s="12" t="str">
        <f t="shared" si="369"/>
        <v/>
      </c>
      <c r="O7846" t="str">
        <f t="shared" si="370"/>
        <v/>
      </c>
    </row>
    <row r="7847" spans="1:15" x14ac:dyDescent="0.25">
      <c r="A7847">
        <v>1967</v>
      </c>
      <c r="B7847">
        <v>4</v>
      </c>
      <c r="C7847" s="2">
        <v>0.13055555555555556</v>
      </c>
      <c r="D7847">
        <v>3</v>
      </c>
      <c r="E7847">
        <v>7</v>
      </c>
      <c r="F7847" t="s">
        <v>617</v>
      </c>
      <c r="G7847" t="s">
        <v>6824</v>
      </c>
      <c r="H7847">
        <v>10</v>
      </c>
      <c r="I7847">
        <v>35</v>
      </c>
      <c r="J7847">
        <v>0.17</v>
      </c>
      <c r="K7847">
        <v>-1.1100000000000001</v>
      </c>
      <c r="L7847">
        <v>100</v>
      </c>
      <c r="M7847" t="str">
        <f t="shared" si="368"/>
        <v/>
      </c>
      <c r="N7847" s="12" t="str">
        <f t="shared" si="369"/>
        <v/>
      </c>
      <c r="O7847" t="str">
        <f t="shared" si="370"/>
        <v/>
      </c>
    </row>
    <row r="7848" spans="1:15" x14ac:dyDescent="0.25">
      <c r="A7848">
        <v>1967</v>
      </c>
      <c r="B7848">
        <v>4</v>
      </c>
      <c r="C7848" s="2">
        <v>0.11319444444444444</v>
      </c>
      <c r="D7848">
        <v>4</v>
      </c>
      <c r="E7848">
        <v>7</v>
      </c>
      <c r="F7848" t="s">
        <v>617</v>
      </c>
      <c r="G7848" t="s">
        <v>6823</v>
      </c>
      <c r="H7848">
        <v>10</v>
      </c>
      <c r="I7848">
        <v>35</v>
      </c>
      <c r="J7848">
        <v>-1.1100000000000001</v>
      </c>
      <c r="K7848">
        <v>-0.48</v>
      </c>
      <c r="L7848">
        <v>100</v>
      </c>
      <c r="M7848" t="str">
        <f t="shared" si="368"/>
        <v/>
      </c>
      <c r="N7848" s="12" t="str">
        <f t="shared" si="369"/>
        <v/>
      </c>
      <c r="O7848" t="str">
        <f t="shared" si="370"/>
        <v/>
      </c>
    </row>
    <row r="7849" spans="1:15" x14ac:dyDescent="0.25">
      <c r="A7849">
        <v>1967</v>
      </c>
      <c r="B7849">
        <v>4</v>
      </c>
      <c r="C7849" s="2">
        <v>9.3055555555555558E-2</v>
      </c>
      <c r="D7849">
        <v>1</v>
      </c>
      <c r="E7849">
        <v>10</v>
      </c>
      <c r="F7849" t="s">
        <v>6467</v>
      </c>
      <c r="G7849" t="s">
        <v>6822</v>
      </c>
      <c r="H7849">
        <v>10</v>
      </c>
      <c r="I7849">
        <v>35</v>
      </c>
      <c r="J7849">
        <v>0.48</v>
      </c>
      <c r="K7849">
        <v>-7.0000000000000007E-2</v>
      </c>
      <c r="L7849">
        <v>100</v>
      </c>
      <c r="M7849" t="str">
        <f t="shared" si="368"/>
        <v/>
      </c>
      <c r="N7849" s="12" t="str">
        <f t="shared" si="369"/>
        <v/>
      </c>
      <c r="O7849" t="str">
        <f t="shared" si="370"/>
        <v/>
      </c>
    </row>
    <row r="7850" spans="1:15" x14ac:dyDescent="0.25">
      <c r="A7850">
        <v>1967</v>
      </c>
      <c r="B7850">
        <v>4</v>
      </c>
      <c r="C7850" s="2">
        <v>8.3333333333333329E-2</v>
      </c>
      <c r="D7850">
        <v>2</v>
      </c>
      <c r="E7850">
        <v>10</v>
      </c>
      <c r="F7850" t="s">
        <v>6467</v>
      </c>
      <c r="G7850" t="s">
        <v>6821</v>
      </c>
      <c r="H7850">
        <v>10</v>
      </c>
      <c r="I7850">
        <v>35</v>
      </c>
      <c r="J7850">
        <v>-7.0000000000000007E-2</v>
      </c>
      <c r="K7850">
        <v>-1.96</v>
      </c>
      <c r="L7850">
        <v>100</v>
      </c>
      <c r="M7850" t="str">
        <f t="shared" si="368"/>
        <v/>
      </c>
      <c r="N7850" s="12" t="str">
        <f t="shared" si="369"/>
        <v/>
      </c>
      <c r="O7850" t="str">
        <f t="shared" si="370"/>
        <v/>
      </c>
    </row>
    <row r="7851" spans="1:15" x14ac:dyDescent="0.25">
      <c r="A7851">
        <v>1967</v>
      </c>
      <c r="B7851">
        <v>4</v>
      </c>
      <c r="C7851" s="2">
        <v>7.3611111111111113E-2</v>
      </c>
      <c r="D7851">
        <v>3</v>
      </c>
      <c r="E7851">
        <v>17</v>
      </c>
      <c r="F7851" t="s">
        <v>6474</v>
      </c>
      <c r="G7851" t="s">
        <v>6820</v>
      </c>
      <c r="H7851">
        <v>10</v>
      </c>
      <c r="I7851">
        <v>35</v>
      </c>
      <c r="J7851">
        <v>-1.96</v>
      </c>
      <c r="K7851">
        <v>-2.39</v>
      </c>
      <c r="L7851">
        <v>100</v>
      </c>
      <c r="M7851" t="str">
        <f t="shared" si="368"/>
        <v/>
      </c>
      <c r="N7851" s="12" t="str">
        <f t="shared" si="369"/>
        <v/>
      </c>
      <c r="O7851" t="str">
        <f t="shared" si="370"/>
        <v/>
      </c>
    </row>
    <row r="7852" spans="1:15" x14ac:dyDescent="0.25">
      <c r="A7852">
        <v>1967</v>
      </c>
      <c r="B7852">
        <v>4</v>
      </c>
      <c r="C7852" s="2">
        <v>5.8333333333333327E-2</v>
      </c>
      <c r="D7852">
        <v>4</v>
      </c>
      <c r="E7852">
        <v>17</v>
      </c>
      <c r="F7852" t="s">
        <v>6474</v>
      </c>
      <c r="G7852" t="s">
        <v>6819</v>
      </c>
      <c r="H7852">
        <v>10</v>
      </c>
      <c r="I7852">
        <v>35</v>
      </c>
      <c r="J7852">
        <v>-2.39</v>
      </c>
      <c r="K7852">
        <v>0.32</v>
      </c>
      <c r="L7852">
        <v>100</v>
      </c>
      <c r="M7852" t="str">
        <f t="shared" si="368"/>
        <v/>
      </c>
      <c r="N7852" s="12" t="str">
        <f t="shared" si="369"/>
        <v/>
      </c>
      <c r="O7852" t="str">
        <f t="shared" si="370"/>
        <v/>
      </c>
    </row>
    <row r="7853" spans="1:15" x14ac:dyDescent="0.25">
      <c r="A7853">
        <v>1967</v>
      </c>
      <c r="B7853">
        <v>4</v>
      </c>
      <c r="C7853" s="2">
        <v>4.9999999999999996E-2</v>
      </c>
      <c r="D7853">
        <v>1</v>
      </c>
      <c r="E7853">
        <v>10</v>
      </c>
      <c r="F7853" t="s">
        <v>599</v>
      </c>
      <c r="G7853" t="s">
        <v>6818</v>
      </c>
      <c r="H7853">
        <v>10</v>
      </c>
      <c r="I7853">
        <v>35</v>
      </c>
      <c r="J7853">
        <v>-0.32</v>
      </c>
      <c r="K7853">
        <v>-0.56999999999999995</v>
      </c>
      <c r="L7853">
        <v>100</v>
      </c>
      <c r="M7853" t="str">
        <f t="shared" si="368"/>
        <v/>
      </c>
      <c r="N7853" s="12" t="str">
        <f t="shared" si="369"/>
        <v/>
      </c>
      <c r="O7853" t="str">
        <f t="shared" si="370"/>
        <v/>
      </c>
    </row>
    <row r="7854" spans="1:15" x14ac:dyDescent="0.25">
      <c r="A7854">
        <v>1967</v>
      </c>
      <c r="B7854">
        <v>4</v>
      </c>
      <c r="C7854" s="2">
        <v>2.9861111111111113E-2</v>
      </c>
      <c r="D7854">
        <v>2</v>
      </c>
      <c r="E7854">
        <v>8</v>
      </c>
      <c r="F7854" t="s">
        <v>631</v>
      </c>
      <c r="G7854" t="s">
        <v>6817</v>
      </c>
      <c r="H7854">
        <v>10</v>
      </c>
      <c r="I7854">
        <v>35</v>
      </c>
      <c r="J7854">
        <v>-0.56999999999999995</v>
      </c>
      <c r="K7854">
        <v>0.61</v>
      </c>
      <c r="L7854">
        <v>100</v>
      </c>
      <c r="M7854" t="str">
        <f t="shared" si="368"/>
        <v/>
      </c>
      <c r="N7854" s="12" t="str">
        <f t="shared" si="369"/>
        <v/>
      </c>
      <c r="O7854" t="str">
        <f t="shared" si="370"/>
        <v/>
      </c>
    </row>
    <row r="7855" spans="1:15" x14ac:dyDescent="0.25">
      <c r="A7855">
        <v>1967</v>
      </c>
      <c r="B7855">
        <v>4</v>
      </c>
      <c r="C7855" s="2">
        <v>2.013888888888889E-2</v>
      </c>
      <c r="D7855">
        <v>1</v>
      </c>
      <c r="E7855">
        <v>10</v>
      </c>
      <c r="F7855" t="s">
        <v>558</v>
      </c>
      <c r="G7855" t="s">
        <v>6714</v>
      </c>
      <c r="H7855">
        <v>10</v>
      </c>
      <c r="I7855">
        <v>35</v>
      </c>
      <c r="J7855">
        <v>0.61</v>
      </c>
      <c r="K7855">
        <v>0.6</v>
      </c>
      <c r="L7855">
        <v>100</v>
      </c>
      <c r="M7855" t="str">
        <f t="shared" si="368"/>
        <v/>
      </c>
      <c r="N7855" s="12" t="str">
        <f t="shared" si="369"/>
        <v/>
      </c>
      <c r="O7855" t="str">
        <f t="shared" si="370"/>
        <v/>
      </c>
    </row>
    <row r="7856" spans="1:15" x14ac:dyDescent="0.25">
      <c r="A7856">
        <v>1967</v>
      </c>
      <c r="G7856" t="s">
        <v>233</v>
      </c>
      <c r="H7856">
        <v>10</v>
      </c>
      <c r="I7856">
        <v>35</v>
      </c>
      <c r="J7856">
        <v>0.6</v>
      </c>
      <c r="K7856">
        <v>0</v>
      </c>
      <c r="M7856" t="str">
        <f t="shared" si="368"/>
        <v/>
      </c>
      <c r="N7856" s="12" t="str">
        <f t="shared" si="369"/>
        <v/>
      </c>
      <c r="O7856" t="str">
        <f t="shared" si="370"/>
        <v/>
      </c>
    </row>
  </sheetData>
  <autoFilter ref="A2:O7856"/>
  <mergeCells count="2">
    <mergeCell ref="B1:L1"/>
    <mergeCell ref="M1:O1"/>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1029"/>
  <sheetViews>
    <sheetView workbookViewId="0">
      <pane ySplit="2" topLeftCell="A3" activePane="bottomLeft" state="frozen"/>
      <selection pane="bottomLeft" activeCell="G1" sqref="G1"/>
    </sheetView>
  </sheetViews>
  <sheetFormatPr defaultRowHeight="15" x14ac:dyDescent="0.25"/>
  <cols>
    <col min="2" max="2" width="12.5703125" bestFit="1" customWidth="1"/>
    <col min="3" max="3" width="12.5703125" customWidth="1"/>
  </cols>
  <sheetData>
    <row r="2" spans="1:6" x14ac:dyDescent="0.25">
      <c r="A2" s="5" t="s">
        <v>7087</v>
      </c>
      <c r="B2" s="5" t="s">
        <v>7088</v>
      </c>
      <c r="C2" s="5" t="s">
        <v>7086</v>
      </c>
      <c r="D2" s="5" t="s">
        <v>7083</v>
      </c>
      <c r="E2" s="5" t="s">
        <v>1</v>
      </c>
      <c r="F2" s="5" t="s">
        <v>234</v>
      </c>
    </row>
    <row r="3" spans="1:6" x14ac:dyDescent="0.25">
      <c r="A3">
        <v>1</v>
      </c>
      <c r="B3">
        <f t="array" ref="B3">SMALL(IF(ISNUMBER('a_All Data + Formulas'!$M$3:$M$7856),ROW('a_All Data + Formulas'!$M$3:$M$7856),""),$A3)</f>
        <v>3</v>
      </c>
      <c r="C3" s="13">
        <f ca="1">OFFSET('a_All Data + Formulas'!A$1,$B3-1,0)</f>
        <v>2014</v>
      </c>
      <c r="D3" s="13">
        <f ca="1">OFFSET('a_All Data + Formulas'!M$1,$B3-1,0)</f>
        <v>1</v>
      </c>
      <c r="E3" s="12">
        <f ca="1">OFFSET('a_All Data + Formulas'!N$1,$B3-1,0)</f>
        <v>0</v>
      </c>
      <c r="F3" s="13">
        <f ca="1">OFFSET('a_All Data + Formulas'!O$1,$B3-1,0)</f>
        <v>0</v>
      </c>
    </row>
    <row r="4" spans="1:6" x14ac:dyDescent="0.25">
      <c r="A4">
        <v>2</v>
      </c>
      <c r="B4">
        <f t="array" ref="B4">SMALL(IF(ISNUMBER('a_All Data + Formulas'!$M$3:$M$7856),ROW('a_All Data + Formulas'!$M$3:$M$7856),""),$A4)</f>
        <v>4</v>
      </c>
      <c r="C4" s="13">
        <f ca="1">OFFSET('a_All Data + Formulas'!A$1,$B4-1,0)</f>
        <v>2014</v>
      </c>
      <c r="D4" s="13">
        <f ca="1">OFFSET('a_All Data + Formulas'!M$1,$B4-1,0)</f>
        <v>1</v>
      </c>
      <c r="E4" s="12">
        <f ca="1">OFFSET('a_All Data + Formulas'!N$1,$B4-1,0)</f>
        <v>8.1018518518518232E-5</v>
      </c>
      <c r="F4" s="13">
        <f ca="1">OFFSET('a_All Data + Formulas'!O$1,$B4-1,0)</f>
        <v>2</v>
      </c>
    </row>
    <row r="5" spans="1:6" x14ac:dyDescent="0.25">
      <c r="A5">
        <v>3</v>
      </c>
      <c r="B5">
        <f t="array" ref="B5">SMALL(IF(ISNUMBER('a_All Data + Formulas'!$M$3:$M$7856),ROW('a_All Data + Formulas'!$M$3:$M$7856),""),$A5)</f>
        <v>16</v>
      </c>
      <c r="C5" s="13">
        <f ca="1">OFFSET('a_All Data + Formulas'!A$1,$B5-1,0)</f>
        <v>2014</v>
      </c>
      <c r="D5" s="13">
        <f ca="1">OFFSET('a_All Data + Formulas'!M$1,$B5-1,0)</f>
        <v>1</v>
      </c>
      <c r="E5" s="12">
        <f ca="1">OFFSET('a_All Data + Formulas'!N$1,$B5-1,0)</f>
        <v>3.1828703703703711E-3</v>
      </c>
      <c r="F5" s="13">
        <f ca="1">OFFSET('a_All Data + Formulas'!O$1,$B5-1,0)</f>
        <v>5</v>
      </c>
    </row>
    <row r="6" spans="1:6" x14ac:dyDescent="0.25">
      <c r="A6">
        <v>4</v>
      </c>
      <c r="B6">
        <f t="array" ref="B6">SMALL(IF(ISNUMBER('a_All Data + Formulas'!$M$3:$M$7856),ROW('a_All Data + Formulas'!$M$3:$M$7856),""),$A6)</f>
        <v>35</v>
      </c>
      <c r="C6" s="13">
        <f ca="1">OFFSET('a_All Data + Formulas'!A$1,$B6-1,0)</f>
        <v>2014</v>
      </c>
      <c r="D6" s="13">
        <f ca="1">OFFSET('a_All Data + Formulas'!M$1,$B6-1,0)</f>
        <v>1</v>
      </c>
      <c r="E6" s="12">
        <f ca="1">OFFSET('a_All Data + Formulas'!N$1,$B6-1,0)</f>
        <v>8.7847222222222233E-3</v>
      </c>
      <c r="F6" s="13">
        <f ca="1">OFFSET('a_All Data + Formulas'!O$1,$B6-1,0)</f>
        <v>8</v>
      </c>
    </row>
    <row r="7" spans="1:6" x14ac:dyDescent="0.25">
      <c r="A7">
        <v>5</v>
      </c>
      <c r="B7">
        <f t="array" ref="B7">SMALL(IF(ISNUMBER('a_All Data + Formulas'!$M$3:$M$7856),ROW('a_All Data + Formulas'!$M$3:$M$7856),""),$A7)</f>
        <v>48</v>
      </c>
      <c r="C7" s="13">
        <f ca="1">OFFSET('a_All Data + Formulas'!A$1,$B7-1,0)</f>
        <v>2014</v>
      </c>
      <c r="D7" s="13">
        <f ca="1">OFFSET('a_All Data + Formulas'!M$1,$B7-1,0)</f>
        <v>2</v>
      </c>
      <c r="E7" s="12">
        <f ca="1">OFFSET('a_All Data + Formulas'!N$1,$B7-1,0)</f>
        <v>1.2407407407407407E-2</v>
      </c>
      <c r="F7" s="13">
        <f ca="1">OFFSET('a_All Data + Formulas'!O$1,$B7-1,0)</f>
        <v>14</v>
      </c>
    </row>
    <row r="8" spans="1:6" x14ac:dyDescent="0.25">
      <c r="A8">
        <v>6</v>
      </c>
      <c r="B8">
        <f t="array" ref="B8">SMALL(IF(ISNUMBER('a_All Data + Formulas'!$M$3:$M$7856),ROW('a_All Data + Formulas'!$M$3:$M$7856),""),$A8)</f>
        <v>49</v>
      </c>
      <c r="C8" s="13">
        <f ca="1">OFFSET('a_All Data + Formulas'!A$1,$B8-1,0)</f>
        <v>2014</v>
      </c>
      <c r="D8" s="13">
        <f ca="1">OFFSET('a_All Data + Formulas'!M$1,$B8-1,0)</f>
        <v>2</v>
      </c>
      <c r="E8" s="12">
        <f ca="1">OFFSET('a_All Data + Formulas'!N$1,$B8-1,0)</f>
        <v>1.2407407407407407E-2</v>
      </c>
      <c r="F8" s="13">
        <f ca="1">OFFSET('a_All Data + Formulas'!O$1,$B8-1,0)</f>
        <v>15</v>
      </c>
    </row>
    <row r="9" spans="1:6" x14ac:dyDescent="0.25">
      <c r="A9">
        <v>7</v>
      </c>
      <c r="B9">
        <f t="array" ref="B9">SMALL(IF(ISNUMBER('a_All Data + Formulas'!$M$3:$M$7856),ROW('a_All Data + Formulas'!$M$3:$M$7856),""),$A9)</f>
        <v>66</v>
      </c>
      <c r="C9" s="13">
        <f ca="1">OFFSET('a_All Data + Formulas'!A$1,$B9-1,0)</f>
        <v>2014</v>
      </c>
      <c r="D9" s="13">
        <f ca="1">OFFSET('a_All Data + Formulas'!M$1,$B9-1,0)</f>
        <v>2</v>
      </c>
      <c r="E9" s="12">
        <f ca="1">OFFSET('a_All Data + Formulas'!N$1,$B9-1,0)</f>
        <v>1.8333333333333333E-2</v>
      </c>
      <c r="F9" s="13">
        <f ca="1">OFFSET('a_All Data + Formulas'!O$1,$B9-1,0)</f>
        <v>21</v>
      </c>
    </row>
    <row r="10" spans="1:6" x14ac:dyDescent="0.25">
      <c r="A10">
        <v>8</v>
      </c>
      <c r="B10">
        <f t="array" ref="B10">SMALL(IF(ISNUMBER('a_All Data + Formulas'!$M$3:$M$7856),ROW('a_All Data + Formulas'!$M$3:$M$7856),""),$A10)</f>
        <v>67</v>
      </c>
      <c r="C10" s="13">
        <f ca="1">OFFSET('a_All Data + Formulas'!A$1,$B10-1,0)</f>
        <v>2014</v>
      </c>
      <c r="D10" s="13">
        <f ca="1">OFFSET('a_All Data + Formulas'!M$1,$B10-1,0)</f>
        <v>2</v>
      </c>
      <c r="E10" s="12">
        <f ca="1">OFFSET('a_All Data + Formulas'!N$1,$B10-1,0)</f>
        <v>1.8506944444444444E-2</v>
      </c>
      <c r="F10" s="13">
        <f ca="1">OFFSET('a_All Data + Formulas'!O$1,$B10-1,0)</f>
        <v>22</v>
      </c>
    </row>
    <row r="11" spans="1:6" x14ac:dyDescent="0.25">
      <c r="A11">
        <v>9</v>
      </c>
      <c r="B11">
        <f t="array" ref="B11">SMALL(IF(ISNUMBER('a_All Data + Formulas'!$M$3:$M$7856),ROW('a_All Data + Formulas'!$M$3:$M$7856),""),$A11)</f>
        <v>82</v>
      </c>
      <c r="C11" s="13">
        <f ca="1">OFFSET('a_All Data + Formulas'!A$1,$B11-1,0)</f>
        <v>2014</v>
      </c>
      <c r="D11" s="13">
        <f ca="1">OFFSET('a_All Data + Formulas'!M$1,$B11-1,0)</f>
        <v>3</v>
      </c>
      <c r="E11" s="12">
        <f ca="1">OFFSET('a_All Data + Formulas'!N$1,$B11-1,0)</f>
        <v>2.0833333333333332E-2</v>
      </c>
      <c r="F11" s="13">
        <f ca="1">OFFSET('a_All Data + Formulas'!O$1,$B11-1,0)</f>
        <v>28</v>
      </c>
    </row>
    <row r="12" spans="1:6" x14ac:dyDescent="0.25">
      <c r="A12">
        <v>10</v>
      </c>
      <c r="B12">
        <f t="array" ref="B12">SMALL(IF(ISNUMBER('a_All Data + Formulas'!$M$3:$M$7856),ROW('a_All Data + Formulas'!$M$3:$M$7856),""),$A12)</f>
        <v>83</v>
      </c>
      <c r="C12" s="13">
        <f ca="1">OFFSET('a_All Data + Formulas'!A$1,$B12-1,0)</f>
        <v>2014</v>
      </c>
      <c r="D12" s="13">
        <f ca="1">OFFSET('a_All Data + Formulas'!M$1,$B12-1,0)</f>
        <v>3</v>
      </c>
      <c r="E12" s="12">
        <f ca="1">OFFSET('a_All Data + Formulas'!N$1,$B12-1,0)</f>
        <v>2.0833333333333332E-2</v>
      </c>
      <c r="F12" s="13">
        <f ca="1">OFFSET('a_All Data + Formulas'!O$1,$B12-1,0)</f>
        <v>29</v>
      </c>
    </row>
    <row r="13" spans="1:6" x14ac:dyDescent="0.25">
      <c r="A13">
        <v>11</v>
      </c>
      <c r="B13">
        <f t="array" ref="B13">SMALL(IF(ISNUMBER('a_All Data + Formulas'!$M$3:$M$7856),ROW('a_All Data + Formulas'!$M$3:$M$7856),""),$A13)</f>
        <v>111</v>
      </c>
      <c r="C13" s="13">
        <f ca="1">OFFSET('a_All Data + Formulas'!A$1,$B13-1,0)</f>
        <v>2014</v>
      </c>
      <c r="D13" s="13">
        <f ca="1">OFFSET('a_All Data + Formulas'!M$1,$B13-1,0)</f>
        <v>3</v>
      </c>
      <c r="E13" s="12">
        <f ca="1">OFFSET('a_All Data + Formulas'!N$1,$B13-1,0)</f>
        <v>2.9039351851851854E-2</v>
      </c>
      <c r="F13" s="13">
        <f ca="1">OFFSET('a_All Data + Formulas'!O$1,$B13-1,0)</f>
        <v>35</v>
      </c>
    </row>
    <row r="14" spans="1:6" x14ac:dyDescent="0.25">
      <c r="A14">
        <v>12</v>
      </c>
      <c r="B14">
        <f t="array" ref="B14">SMALL(IF(ISNUMBER('a_All Data + Formulas'!$M$3:$M$7856),ROW('a_All Data + Formulas'!$M$3:$M$7856),""),$A14)</f>
        <v>112</v>
      </c>
      <c r="C14" s="13">
        <f ca="1">OFFSET('a_All Data + Formulas'!A$1,$B14-1,0)</f>
        <v>2014</v>
      </c>
      <c r="D14" s="13">
        <f ca="1">OFFSET('a_All Data + Formulas'!M$1,$B14-1,0)</f>
        <v>3</v>
      </c>
      <c r="E14" s="12">
        <f ca="1">OFFSET('a_All Data + Formulas'!N$1,$B14-1,0)</f>
        <v>2.9039351851851854E-2</v>
      </c>
      <c r="F14" s="13">
        <f ca="1">OFFSET('a_All Data + Formulas'!O$1,$B14-1,0)</f>
        <v>36</v>
      </c>
    </row>
    <row r="15" spans="1:6" x14ac:dyDescent="0.25">
      <c r="A15">
        <v>13</v>
      </c>
      <c r="B15">
        <f t="array" ref="B15">SMALL(IF(ISNUMBER('a_All Data + Formulas'!$M$3:$M$7856),ROW('a_All Data + Formulas'!$M$3:$M$7856),""),$A15)</f>
        <v>121</v>
      </c>
      <c r="C15" s="13">
        <f ca="1">OFFSET('a_All Data + Formulas'!A$1,$B15-1,0)</f>
        <v>2014</v>
      </c>
      <c r="D15" s="13">
        <f ca="1">OFFSET('a_All Data + Formulas'!M$1,$B15-1,0)</f>
        <v>3</v>
      </c>
      <c r="E15" s="12">
        <f ca="1">OFFSET('a_All Data + Formulas'!N$1,$B15-1,0)</f>
        <v>3.1215277777777779E-2</v>
      </c>
      <c r="F15" s="13">
        <f ca="1">OFFSET('a_All Data + Formulas'!O$1,$B15-1,0)</f>
        <v>30</v>
      </c>
    </row>
    <row r="16" spans="1:6" x14ac:dyDescent="0.25">
      <c r="A16">
        <v>14</v>
      </c>
      <c r="B16">
        <f t="array" ref="B16">SMALL(IF(ISNUMBER('a_All Data + Formulas'!$M$3:$M$7856),ROW('a_All Data + Formulas'!$M$3:$M$7856),""),$A16)</f>
        <v>122</v>
      </c>
      <c r="C16" s="13">
        <f ca="1">OFFSET('a_All Data + Formulas'!A$1,$B16-1,0)</f>
        <v>2014</v>
      </c>
      <c r="D16" s="13">
        <f ca="1">OFFSET('a_All Data + Formulas'!M$1,$B16-1,0)</f>
        <v>3</v>
      </c>
      <c r="E16" s="12">
        <f ca="1">OFFSET('a_All Data + Formulas'!N$1,$B16-1,0)</f>
        <v>3.1215277777777779E-2</v>
      </c>
      <c r="F16" s="13">
        <f ca="1">OFFSET('a_All Data + Formulas'!O$1,$B16-1,0)</f>
        <v>28</v>
      </c>
    </row>
    <row r="17" spans="1:6" x14ac:dyDescent="0.25">
      <c r="A17">
        <v>15</v>
      </c>
      <c r="B17">
        <f t="array" ref="B17">SMALL(IF(ISNUMBER('a_All Data + Formulas'!$M$3:$M$7856),ROW('a_All Data + Formulas'!$M$3:$M$7856),""),$A17)</f>
        <v>129</v>
      </c>
      <c r="C17" s="13">
        <f ca="1">OFFSET('a_All Data + Formulas'!A$1,$B17-1,0)</f>
        <v>2014</v>
      </c>
      <c r="D17" s="13">
        <f ca="1">OFFSET('a_All Data + Formulas'!M$1,$B17-1,0)</f>
        <v>4</v>
      </c>
      <c r="E17" s="12">
        <f ca="1">OFFSET('a_All Data + Formulas'!N$1,$B17-1,0)</f>
        <v>3.3391203703703708E-2</v>
      </c>
      <c r="F17" s="13">
        <f ca="1">OFFSET('a_All Data + Formulas'!O$1,$B17-1,0)</f>
        <v>34</v>
      </c>
    </row>
    <row r="18" spans="1:6" x14ac:dyDescent="0.25">
      <c r="A18">
        <v>16</v>
      </c>
      <c r="B18">
        <f t="array" ref="B18">SMALL(IF(ISNUMBER('a_All Data + Formulas'!$M$3:$M$7856),ROW('a_All Data + Formulas'!$M$3:$M$7856),""),$A18)</f>
        <v>130</v>
      </c>
      <c r="C18" s="13">
        <f ca="1">OFFSET('a_All Data + Formulas'!A$1,$B18-1,0)</f>
        <v>2014</v>
      </c>
      <c r="D18" s="13">
        <f ca="1">OFFSET('a_All Data + Formulas'!M$1,$B18-1,0)</f>
        <v>4</v>
      </c>
      <c r="E18" s="12">
        <f ca="1">OFFSET('a_All Data + Formulas'!N$1,$B18-1,0)</f>
        <v>3.3391203703703708E-2</v>
      </c>
      <c r="F18" s="13">
        <f ca="1">OFFSET('a_All Data + Formulas'!O$1,$B18-1,0)</f>
        <v>35</v>
      </c>
    </row>
    <row r="19" spans="1:6" x14ac:dyDescent="0.25">
      <c r="A19">
        <v>17</v>
      </c>
      <c r="B19">
        <f t="array" ref="B19">SMALL(IF(ISNUMBER('a_All Data + Formulas'!$M$3:$M$7856),ROW('a_All Data + Formulas'!$M$3:$M$7856),""),$A19)</f>
        <v>159</v>
      </c>
      <c r="C19" s="13">
        <f ca="1">OFFSET('a_All Data + Formulas'!A$1,$B19-1,0)</f>
        <v>2013</v>
      </c>
      <c r="D19" s="13">
        <f ca="1">OFFSET('a_All Data + Formulas'!M$1,$B19-1,0)</f>
        <v>1</v>
      </c>
      <c r="E19" s="12">
        <f ca="1">OFFSET('a_All Data + Formulas'!N$1,$B19-1,0)</f>
        <v>0</v>
      </c>
      <c r="F19" s="13">
        <f ca="1">OFFSET('a_All Data + Formulas'!O$1,$B19-1,0)</f>
        <v>0</v>
      </c>
    </row>
    <row r="20" spans="1:6" x14ac:dyDescent="0.25">
      <c r="A20">
        <v>18</v>
      </c>
      <c r="B20">
        <f t="array" ref="B20">SMALL(IF(ISNUMBER('a_All Data + Formulas'!$M$3:$M$7856),ROW('a_All Data + Formulas'!$M$3:$M$7856),""),$A20)</f>
        <v>171</v>
      </c>
      <c r="C20" s="13">
        <f ca="1">OFFSET('a_All Data + Formulas'!A$1,$B20-1,0)</f>
        <v>2013</v>
      </c>
      <c r="D20" s="13">
        <f ca="1">OFFSET('a_All Data + Formulas'!M$1,$B20-1,0)</f>
        <v>1</v>
      </c>
      <c r="E20" s="12">
        <f ca="1">OFFSET('a_All Data + Formulas'!N$1,$B20-1,0)</f>
        <v>2.9861111111111117E-3</v>
      </c>
      <c r="F20" s="13">
        <f ca="1">OFFSET('a_All Data + Formulas'!O$1,$B20-1,0)</f>
        <v>6</v>
      </c>
    </row>
    <row r="21" spans="1:6" x14ac:dyDescent="0.25">
      <c r="A21">
        <v>19</v>
      </c>
      <c r="B21">
        <f t="array" ref="B21">SMALL(IF(ISNUMBER('a_All Data + Formulas'!$M$3:$M$7856),ROW('a_All Data + Formulas'!$M$3:$M$7856),""),$A21)</f>
        <v>172</v>
      </c>
      <c r="C21" s="13">
        <f ca="1">OFFSET('a_All Data + Formulas'!A$1,$B21-1,0)</f>
        <v>2013</v>
      </c>
      <c r="D21" s="13">
        <f ca="1">OFFSET('a_All Data + Formulas'!M$1,$B21-1,0)</f>
        <v>1</v>
      </c>
      <c r="E21" s="12">
        <f ca="1">OFFSET('a_All Data + Formulas'!N$1,$B21-1,0)</f>
        <v>2.9861111111111117E-3</v>
      </c>
      <c r="F21" s="13">
        <f ca="1">OFFSET('a_All Data + Formulas'!O$1,$B21-1,0)</f>
        <v>7</v>
      </c>
    </row>
    <row r="22" spans="1:6" x14ac:dyDescent="0.25">
      <c r="A22">
        <v>20</v>
      </c>
      <c r="B22">
        <f t="array" ref="B22">SMALL(IF(ISNUMBER('a_All Data + Formulas'!$M$3:$M$7856),ROW('a_All Data + Formulas'!$M$3:$M$7856),""),$A22)</f>
        <v>185</v>
      </c>
      <c r="C22">
        <f ca="1">OFFSET('a_All Data + Formulas'!A$1,$B22-1,0)</f>
        <v>2013</v>
      </c>
      <c r="D22">
        <f ca="1">OFFSET('a_All Data + Formulas'!M$1,$B22-1,0)</f>
        <v>1</v>
      </c>
      <c r="E22" s="12">
        <f ca="1">OFFSET('a_All Data + Formulas'!N$1,$B22-1,0)</f>
        <v>7.6041666666666671E-3</v>
      </c>
      <c r="F22">
        <f ca="1">OFFSET('a_All Data + Formulas'!O$1,$B22-1,0)</f>
        <v>4</v>
      </c>
    </row>
    <row r="23" spans="1:6" x14ac:dyDescent="0.25">
      <c r="A23">
        <v>21</v>
      </c>
      <c r="B23">
        <f t="array" ref="B23">SMALL(IF(ISNUMBER('a_All Data + Formulas'!$M$3:$M$7856),ROW('a_All Data + Formulas'!$M$3:$M$7856),""),$A23)</f>
        <v>211</v>
      </c>
      <c r="C23">
        <f ca="1">OFFSET('a_All Data + Formulas'!A$1,$B23-1,0)</f>
        <v>2013</v>
      </c>
      <c r="D23">
        <f ca="1">OFFSET('a_All Data + Formulas'!M$1,$B23-1,0)</f>
        <v>2</v>
      </c>
      <c r="E23" s="12">
        <f ca="1">OFFSET('a_All Data + Formulas'!N$1,$B23-1,0)</f>
        <v>1.5798611111111114E-2</v>
      </c>
      <c r="F23">
        <f ca="1">OFFSET('a_All Data + Formulas'!O$1,$B23-1,0)</f>
        <v>10</v>
      </c>
    </row>
    <row r="24" spans="1:6" x14ac:dyDescent="0.25">
      <c r="A24">
        <v>22</v>
      </c>
      <c r="B24">
        <f t="array" ref="B24">SMALL(IF(ISNUMBER('a_All Data + Formulas'!$M$3:$M$7856),ROW('a_All Data + Formulas'!$M$3:$M$7856),""),$A24)</f>
        <v>212</v>
      </c>
      <c r="C24">
        <f ca="1">OFFSET('a_All Data + Formulas'!A$1,$B24-1,0)</f>
        <v>2013</v>
      </c>
      <c r="D24">
        <f ca="1">OFFSET('a_All Data + Formulas'!M$1,$B24-1,0)</f>
        <v>2</v>
      </c>
      <c r="E24" s="12">
        <f ca="1">OFFSET('a_All Data + Formulas'!N$1,$B24-1,0)</f>
        <v>1.5798611111111114E-2</v>
      </c>
      <c r="F24">
        <f ca="1">OFFSET('a_All Data + Formulas'!O$1,$B24-1,0)</f>
        <v>11</v>
      </c>
    </row>
    <row r="25" spans="1:6" x14ac:dyDescent="0.25">
      <c r="A25">
        <v>23</v>
      </c>
      <c r="B25">
        <f t="array" ref="B25">SMALL(IF(ISNUMBER('a_All Data + Formulas'!$M$3:$M$7856),ROW('a_All Data + Formulas'!$M$3:$M$7856),""),$A25)</f>
        <v>231</v>
      </c>
      <c r="C25">
        <f ca="1">OFFSET('a_All Data + Formulas'!A$1,$B25-1,0)</f>
        <v>2013</v>
      </c>
      <c r="D25">
        <f ca="1">OFFSET('a_All Data + Formulas'!M$1,$B25-1,0)</f>
        <v>2</v>
      </c>
      <c r="E25" s="12">
        <f ca="1">OFFSET('a_All Data + Formulas'!N$1,$B25-1,0)</f>
        <v>1.9467592592592595E-2</v>
      </c>
      <c r="F25">
        <f ca="1">OFFSET('a_All Data + Formulas'!O$1,$B25-1,0)</f>
        <v>17</v>
      </c>
    </row>
    <row r="26" spans="1:6" x14ac:dyDescent="0.25">
      <c r="A26">
        <v>24</v>
      </c>
      <c r="B26">
        <f t="array" ref="B26">SMALL(IF(ISNUMBER('a_All Data + Formulas'!$M$3:$M$7856),ROW('a_All Data + Formulas'!$M$3:$M$7856),""),$A26)</f>
        <v>232</v>
      </c>
      <c r="C26">
        <f ca="1">OFFSET('a_All Data + Formulas'!A$1,$B26-1,0)</f>
        <v>2013</v>
      </c>
      <c r="D26">
        <f ca="1">OFFSET('a_All Data + Formulas'!M$1,$B26-1,0)</f>
        <v>2</v>
      </c>
      <c r="E26" s="12">
        <f ca="1">OFFSET('a_All Data + Formulas'!N$1,$B26-1,0)</f>
        <v>1.9467592592592595E-2</v>
      </c>
      <c r="F26">
        <f ca="1">OFFSET('a_All Data + Formulas'!O$1,$B26-1,0)</f>
        <v>18</v>
      </c>
    </row>
    <row r="27" spans="1:6" x14ac:dyDescent="0.25">
      <c r="A27">
        <v>25</v>
      </c>
      <c r="B27">
        <f t="array" ref="B27">SMALL(IF(ISNUMBER('a_All Data + Formulas'!$M$3:$M$7856),ROW('a_All Data + Formulas'!$M$3:$M$7856),""),$A27)</f>
        <v>244</v>
      </c>
      <c r="C27">
        <f ca="1">OFFSET('a_All Data + Formulas'!A$1,$B27-1,0)</f>
        <v>2013</v>
      </c>
      <c r="D27">
        <f ca="1">OFFSET('a_All Data + Formulas'!M$1,$B27-1,0)</f>
        <v>2</v>
      </c>
      <c r="E27" s="12">
        <f ca="1">OFFSET('a_All Data + Formulas'!N$1,$B27-1,0)</f>
        <v>2.0798611111111111E-2</v>
      </c>
      <c r="F27">
        <f ca="1">OFFSET('a_All Data + Formulas'!O$1,$B27-1,0)</f>
        <v>15</v>
      </c>
    </row>
    <row r="28" spans="1:6" x14ac:dyDescent="0.25">
      <c r="A28">
        <v>26</v>
      </c>
      <c r="B28">
        <f t="array" ref="B28">SMALL(IF(ISNUMBER('a_All Data + Formulas'!$M$3:$M$7856),ROW('a_All Data + Formulas'!$M$3:$M$7856),""),$A28)</f>
        <v>245</v>
      </c>
      <c r="C28">
        <f ca="1">OFFSET('a_All Data + Formulas'!A$1,$B28-1,0)</f>
        <v>2013</v>
      </c>
      <c r="D28">
        <f ca="1">OFFSET('a_All Data + Formulas'!M$1,$B28-1,0)</f>
        <v>3</v>
      </c>
      <c r="E28" s="12">
        <f ca="1">OFFSET('a_All Data + Formulas'!N$1,$B28-1,0)</f>
        <v>2.0833333333333332E-2</v>
      </c>
      <c r="F28">
        <f ca="1">OFFSET('a_All Data + Formulas'!O$1,$B28-1,0)</f>
        <v>21</v>
      </c>
    </row>
    <row r="29" spans="1:6" x14ac:dyDescent="0.25">
      <c r="A29">
        <v>27</v>
      </c>
      <c r="B29">
        <f t="array" ref="B29">SMALL(IF(ISNUMBER('a_All Data + Formulas'!$M$3:$M$7856),ROW('a_All Data + Formulas'!$M$3:$M$7856),""),$A29)</f>
        <v>246</v>
      </c>
      <c r="C29">
        <f ca="1">OFFSET('a_All Data + Formulas'!A$1,$B29-1,0)</f>
        <v>2013</v>
      </c>
      <c r="D29">
        <f ca="1">OFFSET('a_All Data + Formulas'!M$1,$B29-1,0)</f>
        <v>3</v>
      </c>
      <c r="E29" s="12">
        <f ca="1">OFFSET('a_All Data + Formulas'!N$1,$B29-1,0)</f>
        <v>2.0833333333333332E-2</v>
      </c>
      <c r="F29">
        <f ca="1">OFFSET('a_All Data + Formulas'!O$1,$B29-1,0)</f>
        <v>22</v>
      </c>
    </row>
    <row r="30" spans="1:6" x14ac:dyDescent="0.25">
      <c r="A30">
        <v>28</v>
      </c>
      <c r="B30">
        <f t="array" ref="B30">SMALL(IF(ISNUMBER('a_All Data + Formulas'!$M$3:$M$7856),ROW('a_All Data + Formulas'!$M$3:$M$7856),""),$A30)</f>
        <v>265</v>
      </c>
      <c r="C30">
        <f ca="1">OFFSET('a_All Data + Formulas'!A$1,$B30-1,0)</f>
        <v>2013</v>
      </c>
      <c r="D30">
        <f ca="1">OFFSET('a_All Data + Formulas'!M$1,$B30-1,0)</f>
        <v>3</v>
      </c>
      <c r="E30" s="12">
        <f ca="1">OFFSET('a_All Data + Formulas'!N$1,$B30-1,0)</f>
        <v>2.6064814814814815E-2</v>
      </c>
      <c r="F30">
        <f ca="1">OFFSET('a_All Data + Formulas'!O$1,$B30-1,0)</f>
        <v>16</v>
      </c>
    </row>
    <row r="31" spans="1:6" x14ac:dyDescent="0.25">
      <c r="A31">
        <v>29</v>
      </c>
      <c r="B31">
        <f t="array" ref="B31">SMALL(IF(ISNUMBER('a_All Data + Formulas'!$M$3:$M$7856),ROW('a_All Data + Formulas'!$M$3:$M$7856),""),$A31)</f>
        <v>266</v>
      </c>
      <c r="C31">
        <f ca="1">OFFSET('a_All Data + Formulas'!A$1,$B31-1,0)</f>
        <v>2013</v>
      </c>
      <c r="D31">
        <f ca="1">OFFSET('a_All Data + Formulas'!M$1,$B31-1,0)</f>
        <v>3</v>
      </c>
      <c r="E31" s="12">
        <f ca="1">OFFSET('a_All Data + Formulas'!N$1,$B31-1,0)</f>
        <v>2.6064814814814815E-2</v>
      </c>
      <c r="F31">
        <f ca="1">OFFSET('a_All Data + Formulas'!O$1,$B31-1,0)</f>
        <v>15</v>
      </c>
    </row>
    <row r="32" spans="1:6" x14ac:dyDescent="0.25">
      <c r="A32">
        <v>30</v>
      </c>
      <c r="B32">
        <f t="array" ref="B32">SMALL(IF(ISNUMBER('a_All Data + Formulas'!$M$3:$M$7856),ROW('a_All Data + Formulas'!$M$3:$M$7856),""),$A32)</f>
        <v>273</v>
      </c>
      <c r="C32">
        <f ca="1">OFFSET('a_All Data + Formulas'!A$1,$B32-1,0)</f>
        <v>2013</v>
      </c>
      <c r="D32">
        <f ca="1">OFFSET('a_All Data + Formulas'!M$1,$B32-1,0)</f>
        <v>3</v>
      </c>
      <c r="E32" s="12">
        <f ca="1">OFFSET('a_All Data + Formulas'!N$1,$B32-1,0)</f>
        <v>2.7719907407407408E-2</v>
      </c>
      <c r="F32">
        <f ca="1">OFFSET('a_All Data + Formulas'!O$1,$B32-1,0)</f>
        <v>9</v>
      </c>
    </row>
    <row r="33" spans="1:6" x14ac:dyDescent="0.25">
      <c r="A33">
        <v>31</v>
      </c>
      <c r="B33">
        <f t="array" ref="B33">SMALL(IF(ISNUMBER('a_All Data + Formulas'!$M$3:$M$7856),ROW('a_All Data + Formulas'!$M$3:$M$7856),""),$A33)</f>
        <v>274</v>
      </c>
      <c r="C33">
        <f ca="1">OFFSET('a_All Data + Formulas'!A$1,$B33-1,0)</f>
        <v>2013</v>
      </c>
      <c r="D33">
        <f ca="1">OFFSET('a_All Data + Formulas'!M$1,$B33-1,0)</f>
        <v>3</v>
      </c>
      <c r="E33" s="12">
        <f ca="1">OFFSET('a_All Data + Formulas'!N$1,$B33-1,0)</f>
        <v>2.7719907407407408E-2</v>
      </c>
      <c r="F33">
        <f ca="1">OFFSET('a_All Data + Formulas'!O$1,$B33-1,0)</f>
        <v>8</v>
      </c>
    </row>
    <row r="34" spans="1:6" x14ac:dyDescent="0.25">
      <c r="A34">
        <v>32</v>
      </c>
      <c r="B34">
        <f t="array" ref="B34">SMALL(IF(ISNUMBER('a_All Data + Formulas'!$M$3:$M$7856),ROW('a_All Data + Formulas'!$M$3:$M$7856),""),$A34)</f>
        <v>282</v>
      </c>
      <c r="C34">
        <f ca="1">OFFSET('a_All Data + Formulas'!A$1,$B34-1,0)</f>
        <v>2013</v>
      </c>
      <c r="D34">
        <f ca="1">OFFSET('a_All Data + Formulas'!M$1,$B34-1,0)</f>
        <v>3</v>
      </c>
      <c r="E34" s="12">
        <f ca="1">OFFSET('a_All Data + Formulas'!N$1,$B34-1,0)</f>
        <v>2.900462962962963E-2</v>
      </c>
      <c r="F34">
        <f ca="1">OFFSET('a_All Data + Formulas'!O$1,$B34-1,0)</f>
        <v>5</v>
      </c>
    </row>
    <row r="35" spans="1:6" x14ac:dyDescent="0.25">
      <c r="A35">
        <v>33</v>
      </c>
      <c r="B35">
        <f t="array" ref="B35">SMALL(IF(ISNUMBER('a_All Data + Formulas'!$M$3:$M$7856),ROW('a_All Data + Formulas'!$M$3:$M$7856),""),$A35)</f>
        <v>295</v>
      </c>
      <c r="C35">
        <f ca="1">OFFSET('a_All Data + Formulas'!A$1,$B35-1,0)</f>
        <v>2013</v>
      </c>
      <c r="D35">
        <f ca="1">OFFSET('a_All Data + Formulas'!M$1,$B35-1,0)</f>
        <v>4</v>
      </c>
      <c r="E35" s="12">
        <f ca="1">OFFSET('a_All Data + Formulas'!N$1,$B35-1,0)</f>
        <v>3.2673611111111112E-2</v>
      </c>
      <c r="F35">
        <f ca="1">OFFSET('a_All Data + Formulas'!O$1,$B35-1,0)</f>
        <v>8</v>
      </c>
    </row>
    <row r="36" spans="1:6" x14ac:dyDescent="0.25">
      <c r="A36">
        <v>34</v>
      </c>
      <c r="B36">
        <f t="array" ref="B36">SMALL(IF(ISNUMBER('a_All Data + Formulas'!$M$3:$M$7856),ROW('a_All Data + Formulas'!$M$3:$M$7856),""),$A36)</f>
        <v>301</v>
      </c>
      <c r="C36">
        <f ca="1">OFFSET('a_All Data + Formulas'!A$1,$B36-1,0)</f>
        <v>2013</v>
      </c>
      <c r="D36">
        <f ca="1">OFFSET('a_All Data + Formulas'!M$1,$B36-1,0)</f>
        <v>4</v>
      </c>
      <c r="E36" s="12">
        <f ca="1">OFFSET('a_All Data + Formulas'!N$1,$B36-1,0)</f>
        <v>3.4675925925925929E-2</v>
      </c>
      <c r="F36">
        <f ca="1">OFFSET('a_All Data + Formulas'!O$1,$B36-1,0)</f>
        <v>2</v>
      </c>
    </row>
    <row r="37" spans="1:6" x14ac:dyDescent="0.25">
      <c r="A37">
        <v>35</v>
      </c>
      <c r="B37">
        <f t="array" ref="B37">SMALL(IF(ISNUMBER('a_All Data + Formulas'!$M$3:$M$7856),ROW('a_All Data + Formulas'!$M$3:$M$7856),""),$A37)</f>
        <v>315</v>
      </c>
      <c r="C37">
        <f ca="1">OFFSET('a_All Data + Formulas'!A$1,$B37-1,0)</f>
        <v>2013</v>
      </c>
      <c r="D37">
        <f ca="1">OFFSET('a_All Data + Formulas'!M$1,$B37-1,0)</f>
        <v>4</v>
      </c>
      <c r="E37" s="12">
        <f ca="1">OFFSET('a_All Data + Formulas'!N$1,$B37-1,0)</f>
        <v>3.8622685185185184E-2</v>
      </c>
      <c r="F37">
        <f ca="1">OFFSET('a_All Data + Formulas'!O$1,$B37-1,0)</f>
        <v>5</v>
      </c>
    </row>
    <row r="38" spans="1:6" x14ac:dyDescent="0.25">
      <c r="A38">
        <v>36</v>
      </c>
      <c r="B38">
        <f t="array" ref="B38">SMALL(IF(ISNUMBER('a_All Data + Formulas'!$M$3:$M$7856),ROW('a_All Data + Formulas'!$M$3:$M$7856),""),$A38)</f>
        <v>332</v>
      </c>
      <c r="C38">
        <f ca="1">OFFSET('a_All Data + Formulas'!A$1,$B38-1,0)</f>
        <v>2013</v>
      </c>
      <c r="D38">
        <f ca="1">OFFSET('a_All Data + Formulas'!M$1,$B38-1,0)</f>
        <v>4</v>
      </c>
      <c r="E38" s="12">
        <f ca="1">OFFSET('a_All Data + Formulas'!N$1,$B38-1,0)</f>
        <v>4.1527777777777782E-2</v>
      </c>
      <c r="F38">
        <f ca="1">OFFSET('a_All Data + Formulas'!O$1,$B38-1,0)</f>
        <v>3</v>
      </c>
    </row>
    <row r="39" spans="1:6" x14ac:dyDescent="0.25">
      <c r="A39">
        <v>37</v>
      </c>
      <c r="B39">
        <f t="array" ref="B39">SMALL(IF(ISNUMBER('a_All Data + Formulas'!$M$3:$M$7856),ROW('a_All Data + Formulas'!$M$3:$M$7856),""),$A39)</f>
        <v>334</v>
      </c>
      <c r="C39">
        <f ca="1">OFFSET('a_All Data + Formulas'!A$1,$B39-1,0)</f>
        <v>2012</v>
      </c>
      <c r="D39">
        <f ca="1">OFFSET('a_All Data + Formulas'!M$1,$B39-1,0)</f>
        <v>1</v>
      </c>
      <c r="E39" s="12">
        <f ca="1">OFFSET('a_All Data + Formulas'!N$1,$B39-1,0)</f>
        <v>0</v>
      </c>
      <c r="F39">
        <f ca="1">OFFSET('a_All Data + Formulas'!O$1,$B39-1,0)</f>
        <v>0</v>
      </c>
    </row>
    <row r="40" spans="1:6" x14ac:dyDescent="0.25">
      <c r="A40">
        <v>38</v>
      </c>
      <c r="B40">
        <f t="array" ref="B40">SMALL(IF(ISNUMBER('a_All Data + Formulas'!$M$3:$M$7856),ROW('a_All Data + Formulas'!$M$3:$M$7856),""),$A40)</f>
        <v>348</v>
      </c>
      <c r="C40">
        <f ca="1">OFFSET('a_All Data + Formulas'!A$1,$B40-1,0)</f>
        <v>2012</v>
      </c>
      <c r="D40">
        <f ca="1">OFFSET('a_All Data + Formulas'!M$1,$B40-1,0)</f>
        <v>1</v>
      </c>
      <c r="E40" s="12">
        <f ca="1">OFFSET('a_All Data + Formulas'!N$1,$B40-1,0)</f>
        <v>4.43287037037037E-3</v>
      </c>
      <c r="F40">
        <f ca="1">OFFSET('a_All Data + Formulas'!O$1,$B40-1,0)</f>
        <v>3</v>
      </c>
    </row>
    <row r="41" spans="1:6" x14ac:dyDescent="0.25">
      <c r="A41">
        <v>39</v>
      </c>
      <c r="B41">
        <f t="array" ref="B41">SMALL(IF(ISNUMBER('a_All Data + Formulas'!$M$3:$M$7856),ROW('a_All Data + Formulas'!$M$3:$M$7856),""),$A41)</f>
        <v>357</v>
      </c>
      <c r="C41">
        <f ca="1">OFFSET('a_All Data + Formulas'!A$1,$B41-1,0)</f>
        <v>2012</v>
      </c>
      <c r="D41">
        <f ca="1">OFFSET('a_All Data + Formulas'!M$1,$B41-1,0)</f>
        <v>1</v>
      </c>
      <c r="E41" s="12">
        <f ca="1">OFFSET('a_All Data + Formulas'!N$1,$B41-1,0)</f>
        <v>6.5046296296296302E-3</v>
      </c>
      <c r="F41">
        <f ca="1">OFFSET('a_All Data + Formulas'!O$1,$B41-1,0)</f>
        <v>0</v>
      </c>
    </row>
    <row r="42" spans="1:6" x14ac:dyDescent="0.25">
      <c r="A42">
        <v>40</v>
      </c>
      <c r="B42">
        <f t="array" ref="B42">SMALL(IF(ISNUMBER('a_All Data + Formulas'!$M$3:$M$7856),ROW('a_All Data + Formulas'!$M$3:$M$7856),""),$A42)</f>
        <v>362</v>
      </c>
      <c r="C42">
        <f ca="1">OFFSET('a_All Data + Formulas'!A$1,$B42-1,0)</f>
        <v>2012</v>
      </c>
      <c r="D42">
        <f ca="1">OFFSET('a_All Data + Formulas'!M$1,$B42-1,0)</f>
        <v>1</v>
      </c>
      <c r="E42" s="12">
        <f ca="1">OFFSET('a_All Data + Formulas'!N$1,$B42-1,0)</f>
        <v>7.6388888888888895E-3</v>
      </c>
      <c r="F42">
        <f ca="1">OFFSET('a_All Data + Formulas'!O$1,$B42-1,0)</f>
        <v>6</v>
      </c>
    </row>
    <row r="43" spans="1:6" x14ac:dyDescent="0.25">
      <c r="A43">
        <v>41</v>
      </c>
      <c r="B43">
        <f t="array" ref="B43">SMALL(IF(ISNUMBER('a_All Data + Formulas'!$M$3:$M$7856),ROW('a_All Data + Formulas'!$M$3:$M$7856),""),$A43)</f>
        <v>363</v>
      </c>
      <c r="C43">
        <f ca="1">OFFSET('a_All Data + Formulas'!A$1,$B43-1,0)</f>
        <v>2012</v>
      </c>
      <c r="D43">
        <f ca="1">OFFSET('a_All Data + Formulas'!M$1,$B43-1,0)</f>
        <v>1</v>
      </c>
      <c r="E43" s="12">
        <f ca="1">OFFSET('a_All Data + Formulas'!N$1,$B43-1,0)</f>
        <v>7.6388888888888895E-3</v>
      </c>
      <c r="F43">
        <f ca="1">OFFSET('a_All Data + Formulas'!O$1,$B43-1,0)</f>
        <v>7</v>
      </c>
    </row>
    <row r="44" spans="1:6" x14ac:dyDescent="0.25">
      <c r="A44">
        <v>42</v>
      </c>
      <c r="B44">
        <f t="array" ref="B44">SMALL(IF(ISNUMBER('a_All Data + Formulas'!$M$3:$M$7856),ROW('a_All Data + Formulas'!$M$3:$M$7856),""),$A44)</f>
        <v>374</v>
      </c>
      <c r="C44">
        <f ca="1">OFFSET('a_All Data + Formulas'!A$1,$B44-1,0)</f>
        <v>2012</v>
      </c>
      <c r="D44">
        <f ca="1">OFFSET('a_All Data + Formulas'!M$1,$B44-1,0)</f>
        <v>2</v>
      </c>
      <c r="E44" s="12">
        <f ca="1">OFFSET('a_All Data + Formulas'!N$1,$B44-1,0)</f>
        <v>1.0416666666666666E-2</v>
      </c>
      <c r="F44">
        <f ca="1">OFFSET('a_All Data + Formulas'!O$1,$B44-1,0)</f>
        <v>1</v>
      </c>
    </row>
    <row r="45" spans="1:6" x14ac:dyDescent="0.25">
      <c r="A45">
        <v>43</v>
      </c>
      <c r="B45">
        <f t="array" ref="B45">SMALL(IF(ISNUMBER('a_All Data + Formulas'!$M$3:$M$7856),ROW('a_All Data + Formulas'!$M$3:$M$7856),""),$A45)</f>
        <v>375</v>
      </c>
      <c r="C45">
        <f ca="1">OFFSET('a_All Data + Formulas'!A$1,$B45-1,0)</f>
        <v>2012</v>
      </c>
      <c r="D45">
        <f ca="1">OFFSET('a_All Data + Formulas'!M$1,$B45-1,0)</f>
        <v>2</v>
      </c>
      <c r="E45" s="12">
        <f ca="1">OFFSET('a_All Data + Formulas'!N$1,$B45-1,0)</f>
        <v>1.0416666666666666E-2</v>
      </c>
      <c r="F45">
        <f ca="1">OFFSET('a_All Data + Formulas'!O$1,$B45-1,0)</f>
        <v>0</v>
      </c>
    </row>
    <row r="46" spans="1:6" x14ac:dyDescent="0.25">
      <c r="A46">
        <v>44</v>
      </c>
      <c r="B46">
        <f t="array" ref="B46">SMALL(IF(ISNUMBER('a_All Data + Formulas'!$M$3:$M$7856),ROW('a_All Data + Formulas'!$M$3:$M$7856),""),$A46)</f>
        <v>408</v>
      </c>
      <c r="C46">
        <f ca="1">OFFSET('a_All Data + Formulas'!A$1,$B46-1,0)</f>
        <v>2012</v>
      </c>
      <c r="D46">
        <f ca="1">OFFSET('a_All Data + Formulas'!M$1,$B46-1,0)</f>
        <v>2</v>
      </c>
      <c r="E46" s="12">
        <f ca="1">OFFSET('a_All Data + Formulas'!N$1,$B46-1,0)</f>
        <v>1.9490740740740739E-2</v>
      </c>
      <c r="F46">
        <f ca="1">OFFSET('a_All Data + Formulas'!O$1,$B46-1,0)</f>
        <v>3</v>
      </c>
    </row>
    <row r="47" spans="1:6" x14ac:dyDescent="0.25">
      <c r="A47">
        <v>45</v>
      </c>
      <c r="B47">
        <f t="array" ref="B47">SMALL(IF(ISNUMBER('a_All Data + Formulas'!$M$3:$M$7856),ROW('a_All Data + Formulas'!$M$3:$M$7856),""),$A47)</f>
        <v>421</v>
      </c>
      <c r="C47">
        <f ca="1">OFFSET('a_All Data + Formulas'!A$1,$B47-1,0)</f>
        <v>2012</v>
      </c>
      <c r="D47">
        <f ca="1">OFFSET('a_All Data + Formulas'!M$1,$B47-1,0)</f>
        <v>2</v>
      </c>
      <c r="E47" s="12">
        <f ca="1">OFFSET('a_All Data + Formulas'!N$1,$B47-1,0)</f>
        <v>2.0763888888888891E-2</v>
      </c>
      <c r="F47">
        <f ca="1">OFFSET('a_All Data + Formulas'!O$1,$B47-1,0)</f>
        <v>9</v>
      </c>
    </row>
    <row r="48" spans="1:6" x14ac:dyDescent="0.25">
      <c r="A48">
        <v>46</v>
      </c>
      <c r="B48">
        <f t="array" ref="B48">SMALL(IF(ISNUMBER('a_All Data + Formulas'!$M$3:$M$7856),ROW('a_All Data + Formulas'!$M$3:$M$7856),""),$A48)</f>
        <v>422</v>
      </c>
      <c r="C48">
        <f ca="1">OFFSET('a_All Data + Formulas'!A$1,$B48-1,0)</f>
        <v>2012</v>
      </c>
      <c r="D48">
        <f ca="1">OFFSET('a_All Data + Formulas'!M$1,$B48-1,0)</f>
        <v>2</v>
      </c>
      <c r="E48" s="12">
        <f ca="1">OFFSET('a_All Data + Formulas'!N$1,$B48-1,0)</f>
        <v>2.0763888888888891E-2</v>
      </c>
      <c r="F48">
        <f ca="1">OFFSET('a_All Data + Formulas'!O$1,$B48-1,0)</f>
        <v>10</v>
      </c>
    </row>
    <row r="49" spans="1:6" x14ac:dyDescent="0.25">
      <c r="A49">
        <v>47</v>
      </c>
      <c r="B49">
        <f t="array" ref="B49">SMALL(IF(ISNUMBER('a_All Data + Formulas'!$M$3:$M$7856),ROW('a_All Data + Formulas'!$M$3:$M$7856),""),$A49)</f>
        <v>447</v>
      </c>
      <c r="C49">
        <f ca="1">OFFSET('a_All Data + Formulas'!A$1,$B49-1,0)</f>
        <v>2012</v>
      </c>
      <c r="D49">
        <f ca="1">OFFSET('a_All Data + Formulas'!M$1,$B49-1,0)</f>
        <v>3</v>
      </c>
      <c r="E49" s="12">
        <f ca="1">OFFSET('a_All Data + Formulas'!N$1,$B49-1,0)</f>
        <v>2.8530092592592593E-2</v>
      </c>
      <c r="F49">
        <f ca="1">OFFSET('a_All Data + Formulas'!O$1,$B49-1,0)</f>
        <v>7</v>
      </c>
    </row>
    <row r="50" spans="1:6" x14ac:dyDescent="0.25">
      <c r="A50">
        <v>48</v>
      </c>
      <c r="B50">
        <f t="array" ref="B50">SMALL(IF(ISNUMBER('a_All Data + Formulas'!$M$3:$M$7856),ROW('a_All Data + Formulas'!$M$3:$M$7856),""),$A50)</f>
        <v>472</v>
      </c>
      <c r="C50">
        <f ca="1">OFFSET('a_All Data + Formulas'!A$1,$B50-1,0)</f>
        <v>2012</v>
      </c>
      <c r="D50">
        <f ca="1">OFFSET('a_All Data + Formulas'!M$1,$B50-1,0)</f>
        <v>4</v>
      </c>
      <c r="E50" s="12">
        <f ca="1">OFFSET('a_All Data + Formulas'!N$1,$B50-1,0)</f>
        <v>3.619212962962963E-2</v>
      </c>
      <c r="F50">
        <f ca="1">OFFSET('a_All Data + Formulas'!O$1,$B50-1,0)</f>
        <v>10</v>
      </c>
    </row>
    <row r="51" spans="1:6" x14ac:dyDescent="0.25">
      <c r="A51">
        <v>49</v>
      </c>
      <c r="B51">
        <f t="array" ref="B51">SMALL(IF(ISNUMBER('a_All Data + Formulas'!$M$3:$M$7856),ROW('a_All Data + Formulas'!$M$3:$M$7856),""),$A51)</f>
        <v>476</v>
      </c>
      <c r="C51">
        <f ca="1">OFFSET('a_All Data + Formulas'!A$1,$B51-1,0)</f>
        <v>2012</v>
      </c>
      <c r="D51">
        <f ca="1">OFFSET('a_All Data + Formulas'!M$1,$B51-1,0)</f>
        <v>4</v>
      </c>
      <c r="E51" s="12">
        <f ca="1">OFFSET('a_All Data + Formulas'!N$1,$B51-1,0)</f>
        <v>3.6886574074074072E-2</v>
      </c>
      <c r="F51">
        <f ca="1">OFFSET('a_All Data + Formulas'!O$1,$B51-1,0)</f>
        <v>16</v>
      </c>
    </row>
    <row r="52" spans="1:6" x14ac:dyDescent="0.25">
      <c r="A52">
        <v>50</v>
      </c>
      <c r="B52">
        <f t="array" ref="B52">SMALL(IF(ISNUMBER('a_All Data + Formulas'!$M$3:$M$7856),ROW('a_All Data + Formulas'!$M$3:$M$7856),""),$A52)</f>
        <v>477</v>
      </c>
      <c r="C52">
        <f ca="1">OFFSET('a_All Data + Formulas'!A$1,$B52-1,0)</f>
        <v>2012</v>
      </c>
      <c r="D52">
        <f ca="1">OFFSET('a_All Data + Formulas'!M$1,$B52-1,0)</f>
        <v>4</v>
      </c>
      <c r="E52" s="12">
        <f ca="1">OFFSET('a_All Data + Formulas'!N$1,$B52-1,0)</f>
        <v>3.6886574074074072E-2</v>
      </c>
      <c r="F52">
        <f ca="1">OFFSET('a_All Data + Formulas'!O$1,$B52-1,0)</f>
        <v>17</v>
      </c>
    </row>
    <row r="53" spans="1:6" x14ac:dyDescent="0.25">
      <c r="A53">
        <v>51</v>
      </c>
      <c r="B53">
        <f t="array" ref="B53">SMALL(IF(ISNUMBER('a_All Data + Formulas'!$M$3:$M$7856),ROW('a_All Data + Formulas'!$M$3:$M$7856),""),$A53)</f>
        <v>487</v>
      </c>
      <c r="C53">
        <f ca="1">OFFSET('a_All Data + Formulas'!A$1,$B53-1,0)</f>
        <v>2012</v>
      </c>
      <c r="D53">
        <f ca="1">OFFSET('a_All Data + Formulas'!M$1,$B53-1,0)</f>
        <v>4</v>
      </c>
      <c r="E53" s="12">
        <f ca="1">OFFSET('a_All Data + Formulas'!N$1,$B53-1,0)</f>
        <v>3.8287037037037036E-2</v>
      </c>
      <c r="F53">
        <f ca="1">OFFSET('a_All Data + Formulas'!O$1,$B53-1,0)</f>
        <v>11</v>
      </c>
    </row>
    <row r="54" spans="1:6" x14ac:dyDescent="0.25">
      <c r="A54">
        <v>52</v>
      </c>
      <c r="B54">
        <f t="array" ref="B54">SMALL(IF(ISNUMBER('a_All Data + Formulas'!$M$3:$M$7856),ROW('a_All Data + Formulas'!$M$3:$M$7856),""),$A54)</f>
        <v>488</v>
      </c>
      <c r="C54">
        <f ca="1">OFFSET('a_All Data + Formulas'!A$1,$B54-1,0)</f>
        <v>2012</v>
      </c>
      <c r="D54">
        <f ca="1">OFFSET('a_All Data + Formulas'!M$1,$B54-1,0)</f>
        <v>4</v>
      </c>
      <c r="E54" s="12">
        <f ca="1">OFFSET('a_All Data + Formulas'!N$1,$B54-1,0)</f>
        <v>3.8287037037037036E-2</v>
      </c>
      <c r="F54">
        <f ca="1">OFFSET('a_All Data + Formulas'!O$1,$B54-1,0)</f>
        <v>10</v>
      </c>
    </row>
    <row r="55" spans="1:6" x14ac:dyDescent="0.25">
      <c r="A55">
        <v>53</v>
      </c>
      <c r="B55">
        <f t="array" ref="B55">SMALL(IF(ISNUMBER('a_All Data + Formulas'!$M$3:$M$7856),ROW('a_All Data + Formulas'!$M$3:$M$7856),""),$A55)</f>
        <v>498</v>
      </c>
      <c r="C55">
        <f ca="1">OFFSET('a_All Data + Formulas'!A$1,$B55-1,0)</f>
        <v>2012</v>
      </c>
      <c r="D55">
        <f ca="1">OFFSET('a_All Data + Formulas'!M$1,$B55-1,0)</f>
        <v>4</v>
      </c>
      <c r="E55" s="12">
        <f ca="1">OFFSET('a_All Data + Formulas'!N$1,$B55-1,0)</f>
        <v>3.9768518518518516E-2</v>
      </c>
      <c r="F55">
        <f ca="1">OFFSET('a_All Data + Formulas'!O$1,$B55-1,0)</f>
        <v>16</v>
      </c>
    </row>
    <row r="56" spans="1:6" x14ac:dyDescent="0.25">
      <c r="A56">
        <v>54</v>
      </c>
      <c r="B56">
        <f t="array" ref="B56">SMALL(IF(ISNUMBER('a_All Data + Formulas'!$M$3:$M$7856),ROW('a_All Data + Formulas'!$M$3:$M$7856),""),$A56)</f>
        <v>499</v>
      </c>
      <c r="C56">
        <f ca="1">OFFSET('a_All Data + Formulas'!A$1,$B56-1,0)</f>
        <v>2012</v>
      </c>
      <c r="D56">
        <f ca="1">OFFSET('a_All Data + Formulas'!M$1,$B56-1,0)</f>
        <v>4</v>
      </c>
      <c r="E56" s="12">
        <f ca="1">OFFSET('a_All Data + Formulas'!N$1,$B56-1,0)</f>
        <v>3.9768518518518516E-2</v>
      </c>
      <c r="F56">
        <f ca="1">OFFSET('a_All Data + Formulas'!O$1,$B56-1,0)</f>
        <v>17</v>
      </c>
    </row>
    <row r="57" spans="1:6" x14ac:dyDescent="0.25">
      <c r="A57">
        <v>55</v>
      </c>
      <c r="B57">
        <f t="array" ref="B57">SMALL(IF(ISNUMBER('a_All Data + Formulas'!$M$3:$M$7856),ROW('a_All Data + Formulas'!$M$3:$M$7856),""),$A57)</f>
        <v>508</v>
      </c>
      <c r="C57">
        <f ca="1">OFFSET('a_All Data + Formulas'!A$1,$B57-1,0)</f>
        <v>2011</v>
      </c>
      <c r="D57">
        <f ca="1">OFFSET('a_All Data + Formulas'!M$1,$B57-1,0)</f>
        <v>1</v>
      </c>
      <c r="E57" s="12">
        <f ca="1">OFFSET('a_All Data + Formulas'!N$1,$B57-1,0)</f>
        <v>0</v>
      </c>
      <c r="F57">
        <f ca="1">OFFSET('a_All Data + Formulas'!O$1,$B57-1,0)</f>
        <v>0</v>
      </c>
    </row>
    <row r="58" spans="1:6" x14ac:dyDescent="0.25">
      <c r="A58">
        <v>56</v>
      </c>
      <c r="B58">
        <f t="array" ref="B58">SMALL(IF(ISNUMBER('a_All Data + Formulas'!$M$3:$M$7856),ROW('a_All Data + Formulas'!$M$3:$M$7856),""),$A58)</f>
        <v>535</v>
      </c>
      <c r="C58">
        <f ca="1">OFFSET('a_All Data + Formulas'!A$1,$B58-1,0)</f>
        <v>2011</v>
      </c>
      <c r="D58">
        <f ca="1">OFFSET('a_All Data + Formulas'!M$1,$B58-1,0)</f>
        <v>1</v>
      </c>
      <c r="E58" s="12">
        <f ca="1">OFFSET('a_All Data + Formulas'!N$1,$B58-1,0)</f>
        <v>7.743055555555556E-3</v>
      </c>
      <c r="F58">
        <f ca="1">OFFSET('a_All Data + Formulas'!O$1,$B58-1,0)</f>
        <v>6</v>
      </c>
    </row>
    <row r="59" spans="1:6" x14ac:dyDescent="0.25">
      <c r="A59">
        <v>57</v>
      </c>
      <c r="B59">
        <f t="array" ref="B59">SMALL(IF(ISNUMBER('a_All Data + Formulas'!$M$3:$M$7856),ROW('a_All Data + Formulas'!$M$3:$M$7856),""),$A59)</f>
        <v>536</v>
      </c>
      <c r="C59">
        <f ca="1">OFFSET('a_All Data + Formulas'!A$1,$B59-1,0)</f>
        <v>2011</v>
      </c>
      <c r="D59">
        <f ca="1">OFFSET('a_All Data + Formulas'!M$1,$B59-1,0)</f>
        <v>1</v>
      </c>
      <c r="E59" s="12">
        <f ca="1">OFFSET('a_All Data + Formulas'!N$1,$B59-1,0)</f>
        <v>7.743055555555556E-3</v>
      </c>
      <c r="F59">
        <f ca="1">OFFSET('a_All Data + Formulas'!O$1,$B59-1,0)</f>
        <v>7</v>
      </c>
    </row>
    <row r="60" spans="1:6" x14ac:dyDescent="0.25">
      <c r="A60">
        <v>58</v>
      </c>
      <c r="B60">
        <f t="array" ref="B60">SMALL(IF(ISNUMBER('a_All Data + Formulas'!$M$3:$M$7856),ROW('a_All Data + Formulas'!$M$3:$M$7856),""),$A60)</f>
        <v>538</v>
      </c>
      <c r="C60">
        <f ca="1">OFFSET('a_All Data + Formulas'!A$1,$B60-1,0)</f>
        <v>2011</v>
      </c>
      <c r="D60">
        <f ca="1">OFFSET('a_All Data + Formulas'!M$1,$B60-1,0)</f>
        <v>1</v>
      </c>
      <c r="E60" s="12">
        <f ca="1">OFFSET('a_All Data + Formulas'!N$1,$B60-1,0)</f>
        <v>7.9398148148148145E-3</v>
      </c>
      <c r="F60">
        <f ca="1">OFFSET('a_All Data + Formulas'!O$1,$B60-1,0)</f>
        <v>13</v>
      </c>
    </row>
    <row r="61" spans="1:6" x14ac:dyDescent="0.25">
      <c r="A61">
        <v>59</v>
      </c>
      <c r="B61">
        <f t="array" ref="B61">SMALL(IF(ISNUMBER('a_All Data + Formulas'!$M$3:$M$7856),ROW('a_All Data + Formulas'!$M$3:$M$7856),""),$A61)</f>
        <v>539</v>
      </c>
      <c r="C61">
        <f ca="1">OFFSET('a_All Data + Formulas'!A$1,$B61-1,0)</f>
        <v>2011</v>
      </c>
      <c r="D61">
        <f ca="1">OFFSET('a_All Data + Formulas'!M$1,$B61-1,0)</f>
        <v>1</v>
      </c>
      <c r="E61" s="12">
        <f ca="1">OFFSET('a_All Data + Formulas'!N$1,$B61-1,0)</f>
        <v>7.9398148148148145E-3</v>
      </c>
      <c r="F61">
        <f ca="1">OFFSET('a_All Data + Formulas'!O$1,$B61-1,0)</f>
        <v>14</v>
      </c>
    </row>
    <row r="62" spans="1:6" x14ac:dyDescent="0.25">
      <c r="A62">
        <v>60</v>
      </c>
      <c r="B62">
        <f t="array" ref="B62">SMALL(IF(ISNUMBER('a_All Data + Formulas'!$M$3:$M$7856),ROW('a_All Data + Formulas'!$M$3:$M$7856),""),$A62)</f>
        <v>553</v>
      </c>
      <c r="C62">
        <f ca="1">OFFSET('a_All Data + Formulas'!A$1,$B62-1,0)</f>
        <v>2011</v>
      </c>
      <c r="D62">
        <f ca="1">OFFSET('a_All Data + Formulas'!M$1,$B62-1,0)</f>
        <v>2</v>
      </c>
      <c r="E62" s="12">
        <f ca="1">OFFSET('a_All Data + Formulas'!N$1,$B62-1,0)</f>
        <v>1.2581018518518521E-2</v>
      </c>
      <c r="F62">
        <f ca="1">OFFSET('a_All Data + Formulas'!O$1,$B62-1,0)</f>
        <v>11</v>
      </c>
    </row>
    <row r="63" spans="1:6" x14ac:dyDescent="0.25">
      <c r="A63">
        <v>61</v>
      </c>
      <c r="B63">
        <f t="array" ref="B63">SMALL(IF(ISNUMBER('a_All Data + Formulas'!$M$3:$M$7856),ROW('a_All Data + Formulas'!$M$3:$M$7856),""),$A63)</f>
        <v>571</v>
      </c>
      <c r="C63">
        <f ca="1">OFFSET('a_All Data + Formulas'!A$1,$B63-1,0)</f>
        <v>2011</v>
      </c>
      <c r="D63">
        <f ca="1">OFFSET('a_All Data + Formulas'!M$1,$B63-1,0)</f>
        <v>2</v>
      </c>
      <c r="E63" s="12">
        <f ca="1">OFFSET('a_All Data + Formulas'!N$1,$B63-1,0)</f>
        <v>1.908564814814815E-2</v>
      </c>
      <c r="F63">
        <f ca="1">OFFSET('a_All Data + Formulas'!O$1,$B63-1,0)</f>
        <v>17</v>
      </c>
    </row>
    <row r="64" spans="1:6" x14ac:dyDescent="0.25">
      <c r="A64">
        <v>62</v>
      </c>
      <c r="B64">
        <f t="array" ref="B64">SMALL(IF(ISNUMBER('a_All Data + Formulas'!$M$3:$M$7856),ROW('a_All Data + Formulas'!$M$3:$M$7856),""),$A64)</f>
        <v>572</v>
      </c>
      <c r="C64">
        <f ca="1">OFFSET('a_All Data + Formulas'!A$1,$B64-1,0)</f>
        <v>2011</v>
      </c>
      <c r="D64">
        <f ca="1">OFFSET('a_All Data + Formulas'!M$1,$B64-1,0)</f>
        <v>2</v>
      </c>
      <c r="E64" s="12">
        <f ca="1">OFFSET('a_All Data + Formulas'!N$1,$B64-1,0)</f>
        <v>1.908564814814815E-2</v>
      </c>
      <c r="F64">
        <f ca="1">OFFSET('a_All Data + Formulas'!O$1,$B64-1,0)</f>
        <v>18</v>
      </c>
    </row>
    <row r="65" spans="1:6" x14ac:dyDescent="0.25">
      <c r="A65">
        <v>63</v>
      </c>
      <c r="B65">
        <f t="array" ref="B65">SMALL(IF(ISNUMBER('a_All Data + Formulas'!$M$3:$M$7856),ROW('a_All Data + Formulas'!$M$3:$M$7856),""),$A65)</f>
        <v>582</v>
      </c>
      <c r="C65">
        <f ca="1">OFFSET('a_All Data + Formulas'!A$1,$B65-1,0)</f>
        <v>2011</v>
      </c>
      <c r="D65">
        <f ca="1">OFFSET('a_All Data + Formulas'!M$1,$B65-1,0)</f>
        <v>2</v>
      </c>
      <c r="E65" s="12">
        <f ca="1">OFFSET('a_All Data + Formulas'!N$1,$B65-1,0)</f>
        <v>2.0289351851851854E-2</v>
      </c>
      <c r="F65">
        <f ca="1">OFFSET('a_All Data + Formulas'!O$1,$B65-1,0)</f>
        <v>12</v>
      </c>
    </row>
    <row r="66" spans="1:6" x14ac:dyDescent="0.25">
      <c r="A66">
        <v>64</v>
      </c>
      <c r="B66">
        <f t="array" ref="B66">SMALL(IF(ISNUMBER('a_All Data + Formulas'!$M$3:$M$7856),ROW('a_All Data + Formulas'!$M$3:$M$7856),""),$A66)</f>
        <v>583</v>
      </c>
      <c r="C66">
        <f ca="1">OFFSET('a_All Data + Formulas'!A$1,$B66-1,0)</f>
        <v>2011</v>
      </c>
      <c r="D66">
        <f ca="1">OFFSET('a_All Data + Formulas'!M$1,$B66-1,0)</f>
        <v>2</v>
      </c>
      <c r="E66" s="12">
        <f ca="1">OFFSET('a_All Data + Formulas'!N$1,$B66-1,0)</f>
        <v>2.0289351851851854E-2</v>
      </c>
      <c r="F66">
        <f ca="1">OFFSET('a_All Data + Formulas'!O$1,$B66-1,0)</f>
        <v>11</v>
      </c>
    </row>
    <row r="67" spans="1:6" x14ac:dyDescent="0.25">
      <c r="A67">
        <v>65</v>
      </c>
      <c r="B67">
        <f t="array" ref="B67">SMALL(IF(ISNUMBER('a_All Data + Formulas'!$M$3:$M$7856),ROW('a_All Data + Formulas'!$M$3:$M$7856),""),$A67)</f>
        <v>597</v>
      </c>
      <c r="C67">
        <f ca="1">OFFSET('a_All Data + Formulas'!A$1,$B67-1,0)</f>
        <v>2011</v>
      </c>
      <c r="D67">
        <f ca="1">OFFSET('a_All Data + Formulas'!M$1,$B67-1,0)</f>
        <v>3</v>
      </c>
      <c r="E67" s="12">
        <f ca="1">OFFSET('a_All Data + Formulas'!N$1,$B67-1,0)</f>
        <v>2.4016203703703706E-2</v>
      </c>
      <c r="F67">
        <f ca="1">OFFSET('a_All Data + Formulas'!O$1,$B67-1,0)</f>
        <v>5</v>
      </c>
    </row>
    <row r="68" spans="1:6" x14ac:dyDescent="0.25">
      <c r="A68">
        <v>66</v>
      </c>
      <c r="B68">
        <f t="array" ref="B68">SMALL(IF(ISNUMBER('a_All Data + Formulas'!$M$3:$M$7856),ROW('a_All Data + Formulas'!$M$3:$M$7856),""),$A68)</f>
        <v>598</v>
      </c>
      <c r="C68">
        <f ca="1">OFFSET('a_All Data + Formulas'!A$1,$B68-1,0)</f>
        <v>2011</v>
      </c>
      <c r="D68">
        <f ca="1">OFFSET('a_All Data + Formulas'!M$1,$B68-1,0)</f>
        <v>3</v>
      </c>
      <c r="E68" s="12">
        <f ca="1">OFFSET('a_All Data + Formulas'!N$1,$B68-1,0)</f>
        <v>2.4016203703703706E-2</v>
      </c>
      <c r="F68">
        <f ca="1">OFFSET('a_All Data + Formulas'!O$1,$B68-1,0)</f>
        <v>4</v>
      </c>
    </row>
    <row r="69" spans="1:6" x14ac:dyDescent="0.25">
      <c r="A69">
        <v>67</v>
      </c>
      <c r="B69">
        <f t="array" ref="B69">SMALL(IF(ISNUMBER('a_All Data + Formulas'!$M$3:$M$7856),ROW('a_All Data + Formulas'!$M$3:$M$7856),""),$A69)</f>
        <v>638</v>
      </c>
      <c r="C69">
        <f ca="1">OFFSET('a_All Data + Formulas'!A$1,$B69-1,0)</f>
        <v>2011</v>
      </c>
      <c r="D69">
        <f ca="1">OFFSET('a_All Data + Formulas'!M$1,$B69-1,0)</f>
        <v>4</v>
      </c>
      <c r="E69" s="12">
        <f ca="1">OFFSET('a_All Data + Formulas'!N$1,$B69-1,0)</f>
        <v>3.3298611111111112E-2</v>
      </c>
      <c r="F69">
        <f ca="1">OFFSET('a_All Data + Formulas'!O$1,$B69-1,0)</f>
        <v>10</v>
      </c>
    </row>
    <row r="70" spans="1:6" x14ac:dyDescent="0.25">
      <c r="A70">
        <v>68</v>
      </c>
      <c r="B70">
        <f t="array" ref="B70">SMALL(IF(ISNUMBER('a_All Data + Formulas'!$M$3:$M$7856),ROW('a_All Data + Formulas'!$M$3:$M$7856),""),$A70)</f>
        <v>639</v>
      </c>
      <c r="C70">
        <f ca="1">OFFSET('a_All Data + Formulas'!A$1,$B70-1,0)</f>
        <v>2011</v>
      </c>
      <c r="D70">
        <f ca="1">OFFSET('a_All Data + Formulas'!M$1,$B70-1,0)</f>
        <v>4</v>
      </c>
      <c r="E70" s="12">
        <f ca="1">OFFSET('a_All Data + Formulas'!N$1,$B70-1,0)</f>
        <v>3.3298611111111112E-2</v>
      </c>
      <c r="F70">
        <f ca="1">OFFSET('a_All Data + Formulas'!O$1,$B70-1,0)</f>
        <v>11</v>
      </c>
    </row>
    <row r="71" spans="1:6" x14ac:dyDescent="0.25">
      <c r="A71">
        <v>69</v>
      </c>
      <c r="B71">
        <f t="array" ref="B71">SMALL(IF(ISNUMBER('a_All Data + Formulas'!$M$3:$M$7856),ROW('a_All Data + Formulas'!$M$3:$M$7856),""),$A71)</f>
        <v>648</v>
      </c>
      <c r="C71">
        <f ca="1">OFFSET('a_All Data + Formulas'!A$1,$B71-1,0)</f>
        <v>2011</v>
      </c>
      <c r="D71">
        <f ca="1">OFFSET('a_All Data + Formulas'!M$1,$B71-1,0)</f>
        <v>4</v>
      </c>
      <c r="E71" s="12">
        <f ca="1">OFFSET('a_All Data + Formulas'!N$1,$B71-1,0)</f>
        <v>3.6342592592592586E-2</v>
      </c>
      <c r="F71">
        <f ca="1">OFFSET('a_All Data + Formulas'!O$1,$B71-1,0)</f>
        <v>5</v>
      </c>
    </row>
    <row r="72" spans="1:6" x14ac:dyDescent="0.25">
      <c r="A72">
        <v>70</v>
      </c>
      <c r="B72">
        <f t="array" ref="B72">SMALL(IF(ISNUMBER('a_All Data + Formulas'!$M$3:$M$7856),ROW('a_All Data + Formulas'!$M$3:$M$7856),""),$A72)</f>
        <v>649</v>
      </c>
      <c r="C72">
        <f ca="1">OFFSET('a_All Data + Formulas'!A$1,$B72-1,0)</f>
        <v>2011</v>
      </c>
      <c r="D72">
        <f ca="1">OFFSET('a_All Data + Formulas'!M$1,$B72-1,0)</f>
        <v>4</v>
      </c>
      <c r="E72" s="12">
        <f ca="1">OFFSET('a_All Data + Formulas'!N$1,$B72-1,0)</f>
        <v>3.6342592592592586E-2</v>
      </c>
      <c r="F72">
        <f ca="1">OFFSET('a_All Data + Formulas'!O$1,$B72-1,0)</f>
        <v>3</v>
      </c>
    </row>
    <row r="73" spans="1:6" x14ac:dyDescent="0.25">
      <c r="A73">
        <v>71</v>
      </c>
      <c r="B73">
        <f t="array" ref="B73">SMALL(IF(ISNUMBER('a_All Data + Formulas'!$M$3:$M$7856),ROW('a_All Data + Formulas'!$M$3:$M$7856),""),$A73)</f>
        <v>661</v>
      </c>
      <c r="C73">
        <f ca="1">OFFSET('a_All Data + Formulas'!A$1,$B73-1,0)</f>
        <v>2011</v>
      </c>
      <c r="D73">
        <f ca="1">OFFSET('a_All Data + Formulas'!M$1,$B73-1,0)</f>
        <v>4</v>
      </c>
      <c r="E73" s="12">
        <f ca="1">OFFSET('a_All Data + Formulas'!N$1,$B73-1,0)</f>
        <v>4.0162037037037038E-2</v>
      </c>
      <c r="F73">
        <f ca="1">OFFSET('a_All Data + Formulas'!O$1,$B73-1,0)</f>
        <v>6</v>
      </c>
    </row>
    <row r="74" spans="1:6" x14ac:dyDescent="0.25">
      <c r="A74">
        <v>72</v>
      </c>
      <c r="B74">
        <f t="array" ref="B74">SMALL(IF(ISNUMBER('a_All Data + Formulas'!$M$3:$M$7856),ROW('a_All Data + Formulas'!$M$3:$M$7856),""),$A74)</f>
        <v>670</v>
      </c>
      <c r="C74">
        <f ca="1">OFFSET('a_All Data + Formulas'!A$1,$B74-1,0)</f>
        <v>2010</v>
      </c>
      <c r="D74">
        <f ca="1">OFFSET('a_All Data + Formulas'!M$1,$B74-1,0)</f>
        <v>1</v>
      </c>
      <c r="E74" s="12">
        <f ca="1">OFFSET('a_All Data + Formulas'!N$1,$B74-1,0)</f>
        <v>0</v>
      </c>
      <c r="F74">
        <f ca="1">OFFSET('a_All Data + Formulas'!O$1,$B74-1,0)</f>
        <v>0</v>
      </c>
    </row>
    <row r="75" spans="1:6" x14ac:dyDescent="0.25">
      <c r="A75">
        <v>73</v>
      </c>
      <c r="B75">
        <f t="array" ref="B75">SMALL(IF(ISNUMBER('a_All Data + Formulas'!$M$3:$M$7856),ROW('a_All Data + Formulas'!$M$3:$M$7856),""),$A75)</f>
        <v>686</v>
      </c>
      <c r="C75">
        <f ca="1">OFFSET('a_All Data + Formulas'!A$1,$B75-1,0)</f>
        <v>2010</v>
      </c>
      <c r="D75">
        <f ca="1">OFFSET('a_All Data + Formulas'!M$1,$B75-1,0)</f>
        <v>1</v>
      </c>
      <c r="E75" s="12">
        <f ca="1">OFFSET('a_All Data + Formulas'!N$1,$B75-1,0)</f>
        <v>5.162037037037037E-3</v>
      </c>
      <c r="F75">
        <f ca="1">OFFSET('a_All Data + Formulas'!O$1,$B75-1,0)</f>
        <v>3</v>
      </c>
    </row>
    <row r="76" spans="1:6" x14ac:dyDescent="0.25">
      <c r="A76">
        <v>74</v>
      </c>
      <c r="B76">
        <f t="array" ref="B76">SMALL(IF(ISNUMBER('a_All Data + Formulas'!$M$3:$M$7856),ROW('a_All Data + Formulas'!$M$3:$M$7856),""),$A76)</f>
        <v>705</v>
      </c>
      <c r="C76">
        <f ca="1">OFFSET('a_All Data + Formulas'!A$1,$B76-1,0)</f>
        <v>2010</v>
      </c>
      <c r="D76">
        <f ca="1">OFFSET('a_All Data + Formulas'!M$1,$B76-1,0)</f>
        <v>1</v>
      </c>
      <c r="E76" s="12">
        <f ca="1">OFFSET('a_All Data + Formulas'!N$1,$B76-1,0)</f>
        <v>9.9305555555555553E-3</v>
      </c>
      <c r="F76">
        <f ca="1">OFFSET('a_All Data + Formulas'!O$1,$B76-1,0)</f>
        <v>9</v>
      </c>
    </row>
    <row r="77" spans="1:6" x14ac:dyDescent="0.25">
      <c r="A77">
        <v>75</v>
      </c>
      <c r="B77">
        <f t="array" ref="B77">SMALL(IF(ISNUMBER('a_All Data + Formulas'!$M$3:$M$7856),ROW('a_All Data + Formulas'!$M$3:$M$7856),""),$A77)</f>
        <v>706</v>
      </c>
      <c r="C77">
        <f ca="1">OFFSET('a_All Data + Formulas'!A$1,$B77-1,0)</f>
        <v>2010</v>
      </c>
      <c r="D77">
        <f ca="1">OFFSET('a_All Data + Formulas'!M$1,$B77-1,0)</f>
        <v>1</v>
      </c>
      <c r="E77" s="12">
        <f ca="1">OFFSET('a_All Data + Formulas'!N$1,$B77-1,0)</f>
        <v>9.9305555555555553E-3</v>
      </c>
      <c r="F77">
        <f ca="1">OFFSET('a_All Data + Formulas'!O$1,$B77-1,0)</f>
        <v>10</v>
      </c>
    </row>
    <row r="78" spans="1:6" x14ac:dyDescent="0.25">
      <c r="A78">
        <v>76</v>
      </c>
      <c r="B78">
        <f t="array" ref="B78">SMALL(IF(ISNUMBER('a_All Data + Formulas'!$M$3:$M$7856),ROW('a_All Data + Formulas'!$M$3:$M$7856),""),$A78)</f>
        <v>718</v>
      </c>
      <c r="C78">
        <f ca="1">OFFSET('a_All Data + Formulas'!A$1,$B78-1,0)</f>
        <v>2010</v>
      </c>
      <c r="D78">
        <f ca="1">OFFSET('a_All Data + Formulas'!M$1,$B78-1,0)</f>
        <v>2</v>
      </c>
      <c r="E78" s="12">
        <f ca="1">OFFSET('a_All Data + Formulas'!N$1,$B78-1,0)</f>
        <v>1.4120370370370372E-2</v>
      </c>
      <c r="F78">
        <f ca="1">OFFSET('a_All Data + Formulas'!O$1,$B78-1,0)</f>
        <v>7</v>
      </c>
    </row>
    <row r="79" spans="1:6" x14ac:dyDescent="0.25">
      <c r="A79">
        <v>77</v>
      </c>
      <c r="B79">
        <f t="array" ref="B79">SMALL(IF(ISNUMBER('a_All Data + Formulas'!$M$3:$M$7856),ROW('a_All Data + Formulas'!$M$3:$M$7856),""),$A79)</f>
        <v>749</v>
      </c>
      <c r="C79">
        <f ca="1">OFFSET('a_All Data + Formulas'!A$1,$B79-1,0)</f>
        <v>2010</v>
      </c>
      <c r="D79">
        <f ca="1">OFFSET('a_All Data + Formulas'!M$1,$B79-1,0)</f>
        <v>2</v>
      </c>
      <c r="E79" s="12">
        <f ca="1">OFFSET('a_All Data + Formulas'!N$1,$B79-1,0)</f>
        <v>2.0775462962962961E-2</v>
      </c>
      <c r="F79">
        <f ca="1">OFFSET('a_All Data + Formulas'!O$1,$B79-1,0)</f>
        <v>4</v>
      </c>
    </row>
    <row r="80" spans="1:6" x14ac:dyDescent="0.25">
      <c r="A80">
        <v>78</v>
      </c>
      <c r="B80">
        <f t="array" ref="B80">SMALL(IF(ISNUMBER('a_All Data + Formulas'!$M$3:$M$7856),ROW('a_All Data + Formulas'!$M$3:$M$7856),""),$A80)</f>
        <v>756</v>
      </c>
      <c r="C80">
        <f ca="1">OFFSET('a_All Data + Formulas'!A$1,$B80-1,0)</f>
        <v>2010</v>
      </c>
      <c r="D80">
        <f ca="1">OFFSET('a_All Data + Formulas'!M$1,$B80-1,0)</f>
        <v>3</v>
      </c>
      <c r="E80" s="12">
        <f ca="1">OFFSET('a_All Data + Formulas'!N$1,$B80-1,0)</f>
        <v>2.3032407407407408E-2</v>
      </c>
      <c r="F80">
        <f ca="1">OFFSET('a_All Data + Formulas'!O$1,$B80-1,0)</f>
        <v>2</v>
      </c>
    </row>
    <row r="81" spans="1:6" x14ac:dyDescent="0.25">
      <c r="A81">
        <v>79</v>
      </c>
      <c r="B81">
        <f t="array" ref="B81">SMALL(IF(ISNUMBER('a_All Data + Formulas'!$M$3:$M$7856),ROW('a_All Data + Formulas'!$M$3:$M$7856),""),$A81)</f>
        <v>757</v>
      </c>
      <c r="C81">
        <f ca="1">OFFSET('a_All Data + Formulas'!A$1,$B81-1,0)</f>
        <v>2010</v>
      </c>
      <c r="D81">
        <f ca="1">OFFSET('a_All Data + Formulas'!M$1,$B81-1,0)</f>
        <v>3</v>
      </c>
      <c r="E81" s="12">
        <f ca="1">OFFSET('a_All Data + Formulas'!N$1,$B81-1,0)</f>
        <v>2.3032407407407408E-2</v>
      </c>
      <c r="F81">
        <f ca="1">OFFSET('a_All Data + Formulas'!O$1,$B81-1,0)</f>
        <v>3</v>
      </c>
    </row>
    <row r="82" spans="1:6" x14ac:dyDescent="0.25">
      <c r="A82">
        <v>80</v>
      </c>
      <c r="B82">
        <f t="array" ref="B82">SMALL(IF(ISNUMBER('a_All Data + Formulas'!$M$3:$M$7856),ROW('a_All Data + Formulas'!$M$3:$M$7856),""),$A82)</f>
        <v>768</v>
      </c>
      <c r="C82">
        <f ca="1">OFFSET('a_All Data + Formulas'!A$1,$B82-1,0)</f>
        <v>2010</v>
      </c>
      <c r="D82">
        <f ca="1">OFFSET('a_All Data + Formulas'!M$1,$B82-1,0)</f>
        <v>3</v>
      </c>
      <c r="E82" s="12">
        <f ca="1">OFFSET('a_All Data + Formulas'!N$1,$B82-1,0)</f>
        <v>2.6840277777777775E-2</v>
      </c>
      <c r="F82">
        <f ca="1">OFFSET('a_All Data + Formulas'!O$1,$B82-1,0)</f>
        <v>3</v>
      </c>
    </row>
    <row r="83" spans="1:6" x14ac:dyDescent="0.25">
      <c r="A83">
        <v>81</v>
      </c>
      <c r="B83">
        <f t="array" ref="B83">SMALL(IF(ISNUMBER('a_All Data + Formulas'!$M$3:$M$7856),ROW('a_All Data + Formulas'!$M$3:$M$7856),""),$A83)</f>
        <v>769</v>
      </c>
      <c r="C83">
        <f ca="1">OFFSET('a_All Data + Formulas'!A$1,$B83-1,0)</f>
        <v>2010</v>
      </c>
      <c r="D83">
        <f ca="1">OFFSET('a_All Data + Formulas'!M$1,$B83-1,0)</f>
        <v>3</v>
      </c>
      <c r="E83" s="12">
        <f ca="1">OFFSET('a_All Data + Formulas'!N$1,$B83-1,0)</f>
        <v>2.6840277777777775E-2</v>
      </c>
      <c r="F83">
        <f ca="1">OFFSET('a_All Data + Formulas'!O$1,$B83-1,0)</f>
        <v>4</v>
      </c>
    </row>
    <row r="84" spans="1:6" x14ac:dyDescent="0.25">
      <c r="A84">
        <v>82</v>
      </c>
      <c r="B84">
        <f t="array" ref="B84">SMALL(IF(ISNUMBER('a_All Data + Formulas'!$M$3:$M$7856),ROW('a_All Data + Formulas'!$M$3:$M$7856),""),$A84)</f>
        <v>778</v>
      </c>
      <c r="C84">
        <f ca="1">OFFSET('a_All Data + Formulas'!A$1,$B84-1,0)</f>
        <v>2010</v>
      </c>
      <c r="D84">
        <f ca="1">OFFSET('a_All Data + Formulas'!M$1,$B84-1,0)</f>
        <v>3</v>
      </c>
      <c r="E84" s="12">
        <f ca="1">OFFSET('a_All Data + Formulas'!N$1,$B84-1,0)</f>
        <v>2.9791666666666668E-2</v>
      </c>
      <c r="F84">
        <f ca="1">OFFSET('a_All Data + Formulas'!O$1,$B84-1,0)</f>
        <v>1</v>
      </c>
    </row>
    <row r="85" spans="1:6" x14ac:dyDescent="0.25">
      <c r="A85">
        <v>83</v>
      </c>
      <c r="B85">
        <f t="array" ref="B85">SMALL(IF(ISNUMBER('a_All Data + Formulas'!$M$3:$M$7856),ROW('a_All Data + Formulas'!$M$3:$M$7856),""),$A85)</f>
        <v>800</v>
      </c>
      <c r="C85">
        <f ca="1">OFFSET('a_All Data + Formulas'!A$1,$B85-1,0)</f>
        <v>2010</v>
      </c>
      <c r="D85">
        <f ca="1">OFFSET('a_All Data + Formulas'!M$1,$B85-1,0)</f>
        <v>4</v>
      </c>
      <c r="E85" s="12">
        <f ca="1">OFFSET('a_All Data + Formulas'!N$1,$B85-1,0)</f>
        <v>3.7662037037037036E-2</v>
      </c>
      <c r="F85">
        <f ca="1">OFFSET('a_All Data + Formulas'!O$1,$B85-1,0)</f>
        <v>5</v>
      </c>
    </row>
    <row r="86" spans="1:6" x14ac:dyDescent="0.25">
      <c r="A86">
        <v>84</v>
      </c>
      <c r="B86">
        <f t="array" ref="B86">SMALL(IF(ISNUMBER('a_All Data + Formulas'!$M$3:$M$7856),ROW('a_All Data + Formulas'!$M$3:$M$7856),""),$A86)</f>
        <v>801</v>
      </c>
      <c r="C86">
        <f ca="1">OFFSET('a_All Data + Formulas'!A$1,$B86-1,0)</f>
        <v>2010</v>
      </c>
      <c r="D86">
        <f ca="1">OFFSET('a_All Data + Formulas'!M$1,$B86-1,0)</f>
        <v>4</v>
      </c>
      <c r="E86" s="12">
        <f ca="1">OFFSET('a_All Data + Formulas'!N$1,$B86-1,0)</f>
        <v>3.7662037037037036E-2</v>
      </c>
      <c r="F86">
        <f ca="1">OFFSET('a_All Data + Formulas'!O$1,$B86-1,0)</f>
        <v>7</v>
      </c>
    </row>
    <row r="87" spans="1:6" x14ac:dyDescent="0.25">
      <c r="A87">
        <v>85</v>
      </c>
      <c r="B87">
        <f t="array" ref="B87">SMALL(IF(ISNUMBER('a_All Data + Formulas'!$M$3:$M$7856),ROW('a_All Data + Formulas'!$M$3:$M$7856),""),$A87)</f>
        <v>810</v>
      </c>
      <c r="C87">
        <f ca="1">OFFSET('a_All Data + Formulas'!A$1,$B87-1,0)</f>
        <v>2010</v>
      </c>
      <c r="D87">
        <f ca="1">OFFSET('a_All Data + Formulas'!M$1,$B87-1,0)</f>
        <v>4</v>
      </c>
      <c r="E87" s="12">
        <f ca="1">OFFSET('a_All Data + Formulas'!N$1,$B87-1,0)</f>
        <v>3.9305555555555559E-2</v>
      </c>
      <c r="F87">
        <f ca="1">OFFSET('a_All Data + Formulas'!O$1,$B87-1,0)</f>
        <v>13</v>
      </c>
    </row>
    <row r="88" spans="1:6" x14ac:dyDescent="0.25">
      <c r="A88">
        <v>86</v>
      </c>
      <c r="B88">
        <f t="array" ref="B88">SMALL(IF(ISNUMBER('a_All Data + Formulas'!$M$3:$M$7856),ROW('a_All Data + Formulas'!$M$3:$M$7856),""),$A88)</f>
        <v>811</v>
      </c>
      <c r="C88">
        <f ca="1">OFFSET('a_All Data + Formulas'!A$1,$B88-1,0)</f>
        <v>2010</v>
      </c>
      <c r="D88">
        <f ca="1">OFFSET('a_All Data + Formulas'!M$1,$B88-1,0)</f>
        <v>4</v>
      </c>
      <c r="E88" s="12">
        <f ca="1">OFFSET('a_All Data + Formulas'!N$1,$B88-1,0)</f>
        <v>3.9444444444444442E-2</v>
      </c>
      <c r="F88">
        <f ca="1">OFFSET('a_All Data + Formulas'!O$1,$B88-1,0)</f>
        <v>14</v>
      </c>
    </row>
    <row r="89" spans="1:6" x14ac:dyDescent="0.25">
      <c r="A89">
        <v>87</v>
      </c>
      <c r="B89">
        <f t="array" ref="B89">SMALL(IF(ISNUMBER('a_All Data + Formulas'!$M$3:$M$7856),ROW('a_All Data + Formulas'!$M$3:$M$7856),""),$A89)</f>
        <v>826</v>
      </c>
      <c r="C89">
        <f ca="1">OFFSET('a_All Data + Formulas'!A$1,$B89-1,0)</f>
        <v>2009</v>
      </c>
      <c r="D89">
        <f ca="1">OFFSET('a_All Data + Formulas'!M$1,$B89-1,0)</f>
        <v>1</v>
      </c>
      <c r="E89" s="12">
        <f ca="1">OFFSET('a_All Data + Formulas'!N$1,$B89-1,0)</f>
        <v>0</v>
      </c>
      <c r="F89">
        <f ca="1">OFFSET('a_All Data + Formulas'!O$1,$B89-1,0)</f>
        <v>0</v>
      </c>
    </row>
    <row r="90" spans="1:6" x14ac:dyDescent="0.25">
      <c r="A90">
        <v>88</v>
      </c>
      <c r="B90">
        <f t="array" ref="B90">SMALL(IF(ISNUMBER('a_All Data + Formulas'!$M$3:$M$7856),ROW('a_All Data + Formulas'!$M$3:$M$7856),""),$A90)</f>
        <v>835</v>
      </c>
      <c r="C90">
        <f ca="1">OFFSET('a_All Data + Formulas'!A$1,$B90-1,0)</f>
        <v>2009</v>
      </c>
      <c r="D90">
        <f ca="1">OFFSET('a_All Data + Formulas'!M$1,$B90-1,0)</f>
        <v>1</v>
      </c>
      <c r="E90" s="12">
        <f ca="1">OFFSET('a_All Data + Formulas'!N$1,$B90-1,0)</f>
        <v>3.5879629629629621E-3</v>
      </c>
      <c r="F90">
        <f ca="1">OFFSET('a_All Data + Formulas'!O$1,$B90-1,0)</f>
        <v>3</v>
      </c>
    </row>
    <row r="91" spans="1:6" x14ac:dyDescent="0.25">
      <c r="A91">
        <v>89</v>
      </c>
      <c r="B91">
        <f t="array" ref="B91">SMALL(IF(ISNUMBER('a_All Data + Formulas'!$M$3:$M$7856),ROW('a_All Data + Formulas'!$M$3:$M$7856),""),$A91)</f>
        <v>856</v>
      </c>
      <c r="C91">
        <f ca="1">OFFSET('a_All Data + Formulas'!A$1,$B91-1,0)</f>
        <v>2009</v>
      </c>
      <c r="D91">
        <f ca="1">OFFSET('a_All Data + Formulas'!M$1,$B91-1,0)</f>
        <v>2</v>
      </c>
      <c r="E91" s="12">
        <f ca="1">OFFSET('a_All Data + Formulas'!N$1,$B91-1,0)</f>
        <v>1.1006944444444444E-2</v>
      </c>
      <c r="F91">
        <f ca="1">OFFSET('a_All Data + Formulas'!O$1,$B91-1,0)</f>
        <v>9</v>
      </c>
    </row>
    <row r="92" spans="1:6" x14ac:dyDescent="0.25">
      <c r="A92">
        <v>90</v>
      </c>
      <c r="B92">
        <f t="array" ref="B92">SMALL(IF(ISNUMBER('a_All Data + Formulas'!$M$3:$M$7856),ROW('a_All Data + Formulas'!$M$3:$M$7856),""),$A92)</f>
        <v>857</v>
      </c>
      <c r="C92">
        <f ca="1">OFFSET('a_All Data + Formulas'!A$1,$B92-1,0)</f>
        <v>2009</v>
      </c>
      <c r="D92">
        <f ca="1">OFFSET('a_All Data + Formulas'!M$1,$B92-1,0)</f>
        <v>2</v>
      </c>
      <c r="E92" s="12">
        <f ca="1">OFFSET('a_All Data + Formulas'!N$1,$B92-1,0)</f>
        <v>1.1006944444444444E-2</v>
      </c>
      <c r="F92">
        <f ca="1">OFFSET('a_All Data + Formulas'!O$1,$B92-1,0)</f>
        <v>10</v>
      </c>
    </row>
    <row r="93" spans="1:6" x14ac:dyDescent="0.25">
      <c r="A93">
        <v>91</v>
      </c>
      <c r="B93">
        <f t="array" ref="B93">SMALL(IF(ISNUMBER('a_All Data + Formulas'!$M$3:$M$7856),ROW('a_All Data + Formulas'!$M$3:$M$7856),""),$A93)</f>
        <v>868</v>
      </c>
      <c r="C93">
        <f ca="1">OFFSET('a_All Data + Formulas'!A$1,$B93-1,0)</f>
        <v>2009</v>
      </c>
      <c r="D93">
        <f ca="1">OFFSET('a_All Data + Formulas'!M$1,$B93-1,0)</f>
        <v>2</v>
      </c>
      <c r="E93" s="12">
        <f ca="1">OFFSET('a_All Data + Formulas'!N$1,$B93-1,0)</f>
        <v>1.4780092592592593E-2</v>
      </c>
      <c r="F93">
        <f ca="1">OFFSET('a_All Data + Formulas'!O$1,$B93-1,0)</f>
        <v>4</v>
      </c>
    </row>
    <row r="94" spans="1:6" x14ac:dyDescent="0.25">
      <c r="A94">
        <v>92</v>
      </c>
      <c r="B94">
        <f t="array" ref="B94">SMALL(IF(ISNUMBER('a_All Data + Formulas'!$M$3:$M$7856),ROW('a_All Data + Formulas'!$M$3:$M$7856),""),$A94)</f>
        <v>869</v>
      </c>
      <c r="C94">
        <f ca="1">OFFSET('a_All Data + Formulas'!A$1,$B94-1,0)</f>
        <v>2009</v>
      </c>
      <c r="D94">
        <f ca="1">OFFSET('a_All Data + Formulas'!M$1,$B94-1,0)</f>
        <v>2</v>
      </c>
      <c r="E94" s="12">
        <f ca="1">OFFSET('a_All Data + Formulas'!N$1,$B94-1,0)</f>
        <v>1.4780092592592593E-2</v>
      </c>
      <c r="F94">
        <f ca="1">OFFSET('a_All Data + Formulas'!O$1,$B94-1,0)</f>
        <v>3</v>
      </c>
    </row>
    <row r="95" spans="1:6" x14ac:dyDescent="0.25">
      <c r="A95">
        <v>93</v>
      </c>
      <c r="B95">
        <f t="array" ref="B95">SMALL(IF(ISNUMBER('a_All Data + Formulas'!$M$3:$M$7856),ROW('a_All Data + Formulas'!$M$3:$M$7856),""),$A95)</f>
        <v>898</v>
      </c>
      <c r="C95">
        <f ca="1">OFFSET('a_All Data + Formulas'!A$1,$B95-1,0)</f>
        <v>2009</v>
      </c>
      <c r="D95">
        <f ca="1">OFFSET('a_All Data + Formulas'!M$1,$B95-1,0)</f>
        <v>2</v>
      </c>
      <c r="E95" s="12">
        <f ca="1">OFFSET('a_All Data + Formulas'!N$1,$B95-1,0)</f>
        <v>2.0625000000000001E-2</v>
      </c>
      <c r="F95">
        <f ca="1">OFFSET('a_All Data + Formulas'!O$1,$B95-1,0)</f>
        <v>9</v>
      </c>
    </row>
    <row r="96" spans="1:6" x14ac:dyDescent="0.25">
      <c r="A96">
        <v>94</v>
      </c>
      <c r="B96">
        <f t="array" ref="B96">SMALL(IF(ISNUMBER('a_All Data + Formulas'!$M$3:$M$7856),ROW('a_All Data + Formulas'!$M$3:$M$7856),""),$A96)</f>
        <v>899</v>
      </c>
      <c r="C96">
        <f ca="1">OFFSET('a_All Data + Formulas'!A$1,$B96-1,0)</f>
        <v>2009</v>
      </c>
      <c r="D96">
        <f ca="1">OFFSET('a_All Data + Formulas'!M$1,$B96-1,0)</f>
        <v>2</v>
      </c>
      <c r="E96" s="12">
        <f ca="1">OFFSET('a_All Data + Formulas'!N$1,$B96-1,0)</f>
        <v>2.0833333333333332E-2</v>
      </c>
      <c r="F96">
        <f ca="1">OFFSET('a_All Data + Formulas'!O$1,$B96-1,0)</f>
        <v>10</v>
      </c>
    </row>
    <row r="97" spans="1:6" x14ac:dyDescent="0.25">
      <c r="A97">
        <v>95</v>
      </c>
      <c r="B97">
        <f t="array" ref="B97">SMALL(IF(ISNUMBER('a_All Data + Formulas'!$M$3:$M$7856),ROW('a_All Data + Formulas'!$M$3:$M$7856),""),$A97)</f>
        <v>926</v>
      </c>
      <c r="C97">
        <f ca="1">OFFSET('a_All Data + Formulas'!A$1,$B97-1,0)</f>
        <v>2009</v>
      </c>
      <c r="D97">
        <f ca="1">OFFSET('a_All Data + Formulas'!M$1,$B97-1,0)</f>
        <v>3</v>
      </c>
      <c r="E97" s="12">
        <f ca="1">OFFSET('a_All Data + Formulas'!N$1,$B97-1,0)</f>
        <v>2.9675925925925925E-2</v>
      </c>
      <c r="F97">
        <f ca="1">OFFSET('a_All Data + Formulas'!O$1,$B97-1,0)</f>
        <v>13</v>
      </c>
    </row>
    <row r="98" spans="1:6" x14ac:dyDescent="0.25">
      <c r="A98">
        <v>96</v>
      </c>
      <c r="B98">
        <f t="array" ref="B98">SMALL(IF(ISNUMBER('a_All Data + Formulas'!$M$3:$M$7856),ROW('a_All Data + Formulas'!$M$3:$M$7856),""),$A98)</f>
        <v>949</v>
      </c>
      <c r="C98">
        <f ca="1">OFFSET('a_All Data + Formulas'!A$1,$B98-1,0)</f>
        <v>2009</v>
      </c>
      <c r="D98">
        <f ca="1">OFFSET('a_All Data + Formulas'!M$1,$B98-1,0)</f>
        <v>4</v>
      </c>
      <c r="E98" s="12">
        <f ca="1">OFFSET('a_All Data + Formulas'!N$1,$B98-1,0)</f>
        <v>3.6331018518518519E-2</v>
      </c>
      <c r="F98">
        <f ca="1">OFFSET('a_All Data + Formulas'!O$1,$B98-1,0)</f>
        <v>7</v>
      </c>
    </row>
    <row r="99" spans="1:6" x14ac:dyDescent="0.25">
      <c r="A99">
        <v>97</v>
      </c>
      <c r="B99">
        <f t="array" ref="B99">SMALL(IF(ISNUMBER('a_All Data + Formulas'!$M$3:$M$7856),ROW('a_All Data + Formulas'!$M$3:$M$7856),""),$A99)</f>
        <v>950</v>
      </c>
      <c r="C99">
        <f ca="1">OFFSET('a_All Data + Formulas'!A$1,$B99-1,0)</f>
        <v>2009</v>
      </c>
      <c r="D99">
        <f ca="1">OFFSET('a_All Data + Formulas'!M$1,$B99-1,0)</f>
        <v>4</v>
      </c>
      <c r="E99" s="12">
        <f ca="1">OFFSET('a_All Data + Formulas'!N$1,$B99-1,0)</f>
        <v>3.6331018518518519E-2</v>
      </c>
      <c r="F99">
        <f ca="1">OFFSET('a_All Data + Formulas'!O$1,$B99-1,0)</f>
        <v>6</v>
      </c>
    </row>
    <row r="100" spans="1:6" x14ac:dyDescent="0.25">
      <c r="A100">
        <v>98</v>
      </c>
      <c r="B100">
        <f t="array" ref="B100">SMALL(IF(ISNUMBER('a_All Data + Formulas'!$M$3:$M$7856),ROW('a_All Data + Formulas'!$M$3:$M$7856),""),$A100)</f>
        <v>967</v>
      </c>
      <c r="C100">
        <f ca="1">OFFSET('a_All Data + Formulas'!A$1,$B100-1,0)</f>
        <v>2009</v>
      </c>
      <c r="D100">
        <f ca="1">OFFSET('a_All Data + Formulas'!M$1,$B100-1,0)</f>
        <v>4</v>
      </c>
      <c r="E100" s="12">
        <f ca="1">OFFSET('a_All Data + Formulas'!N$1,$B100-1,0)</f>
        <v>3.9537037037037037E-2</v>
      </c>
      <c r="F100">
        <f ca="1">OFFSET('a_All Data + Formulas'!O$1,$B100-1,0)</f>
        <v>4</v>
      </c>
    </row>
    <row r="101" spans="1:6" x14ac:dyDescent="0.25">
      <c r="A101">
        <v>99</v>
      </c>
      <c r="B101">
        <f t="array" ref="B101">SMALL(IF(ISNUMBER('a_All Data + Formulas'!$M$3:$M$7856),ROW('a_All Data + Formulas'!$M$3:$M$7856),""),$A101)</f>
        <v>971</v>
      </c>
      <c r="C101">
        <f ca="1">OFFSET('a_All Data + Formulas'!A$1,$B101-1,0)</f>
        <v>2009</v>
      </c>
      <c r="D101">
        <f ca="1">OFFSET('a_All Data + Formulas'!M$1,$B101-1,0)</f>
        <v>4</v>
      </c>
      <c r="E101" s="12">
        <f ca="1">OFFSET('a_All Data + Formulas'!N$1,$B101-1,0)</f>
        <v>3.9733796296296295E-2</v>
      </c>
      <c r="F101">
        <f ca="1">OFFSET('a_All Data + Formulas'!O$1,$B101-1,0)</f>
        <v>2</v>
      </c>
    </row>
    <row r="102" spans="1:6" x14ac:dyDescent="0.25">
      <c r="A102">
        <v>100</v>
      </c>
      <c r="B102">
        <f t="array" ref="B102">SMALL(IF(ISNUMBER('a_All Data + Formulas'!$M$3:$M$7856),ROW('a_All Data + Formulas'!$M$3:$M$7856),""),$A102)</f>
        <v>972</v>
      </c>
      <c r="C102">
        <f ca="1">OFFSET('a_All Data + Formulas'!A$1,$B102-1,0)</f>
        <v>2009</v>
      </c>
      <c r="D102">
        <f ca="1">OFFSET('a_All Data + Formulas'!M$1,$B102-1,0)</f>
        <v>4</v>
      </c>
      <c r="E102" s="12">
        <f ca="1">OFFSET('a_All Data + Formulas'!N$1,$B102-1,0)</f>
        <v>3.9733796296296295E-2</v>
      </c>
      <c r="F102">
        <f ca="1">OFFSET('a_All Data + Formulas'!O$1,$B102-1,0)</f>
        <v>3</v>
      </c>
    </row>
    <row r="103" spans="1:6" x14ac:dyDescent="0.25">
      <c r="A103">
        <v>101</v>
      </c>
      <c r="B103">
        <f t="array" ref="B103">SMALL(IF(ISNUMBER('a_All Data + Formulas'!$M$3:$M$7856),ROW('a_All Data + Formulas'!$M$3:$M$7856),""),$A103)</f>
        <v>984</v>
      </c>
      <c r="C103">
        <f ca="1">OFFSET('a_All Data + Formulas'!A$1,$B103-1,0)</f>
        <v>2009</v>
      </c>
      <c r="D103">
        <f ca="1">OFFSET('a_All Data + Formulas'!M$1,$B103-1,0)</f>
        <v>4</v>
      </c>
      <c r="E103" s="12">
        <f ca="1">OFFSET('a_All Data + Formulas'!N$1,$B103-1,0)</f>
        <v>4.1180555555555554E-2</v>
      </c>
      <c r="F103">
        <f ca="1">OFFSET('a_All Data + Formulas'!O$1,$B103-1,0)</f>
        <v>3</v>
      </c>
    </row>
    <row r="104" spans="1:6" x14ac:dyDescent="0.25">
      <c r="A104">
        <v>102</v>
      </c>
      <c r="B104">
        <f t="array" ref="B104">SMALL(IF(ISNUMBER('a_All Data + Formulas'!$M$3:$M$7856),ROW('a_All Data + Formulas'!$M$3:$M$7856),""),$A104)</f>
        <v>985</v>
      </c>
      <c r="C104">
        <f ca="1">OFFSET('a_All Data + Formulas'!A$1,$B104-1,0)</f>
        <v>2009</v>
      </c>
      <c r="D104">
        <f ca="1">OFFSET('a_All Data + Formulas'!M$1,$B104-1,0)</f>
        <v>4</v>
      </c>
      <c r="E104" s="12">
        <f ca="1">OFFSET('a_All Data + Formulas'!N$1,$B104-1,0)</f>
        <v>4.1180555555555554E-2</v>
      </c>
      <c r="F104">
        <f ca="1">OFFSET('a_All Data + Formulas'!O$1,$B104-1,0)</f>
        <v>4</v>
      </c>
    </row>
    <row r="105" spans="1:6" x14ac:dyDescent="0.25">
      <c r="A105">
        <v>103</v>
      </c>
      <c r="B105">
        <f t="array" ref="B105">SMALL(IF(ISNUMBER('a_All Data + Formulas'!$M$3:$M$7856),ROW('a_All Data + Formulas'!$M$3:$M$7856),""),$A105)</f>
        <v>993</v>
      </c>
      <c r="C105">
        <f ca="1">OFFSET('a_All Data + Formulas'!A$1,$B105-1,0)</f>
        <v>2008</v>
      </c>
      <c r="D105">
        <f ca="1">OFFSET('a_All Data + Formulas'!M$1,$B105-1,0)</f>
        <v>1</v>
      </c>
      <c r="E105" s="12">
        <f ca="1">OFFSET('a_All Data + Formulas'!N$1,$B105-1,0)</f>
        <v>0</v>
      </c>
      <c r="F105">
        <f ca="1">OFFSET('a_All Data + Formulas'!O$1,$B105-1,0)</f>
        <v>0</v>
      </c>
    </row>
    <row r="106" spans="1:6" x14ac:dyDescent="0.25">
      <c r="A106">
        <v>104</v>
      </c>
      <c r="B106">
        <f t="array" ref="B106">SMALL(IF(ISNUMBER('a_All Data + Formulas'!$M$3:$M$7856),ROW('a_All Data + Formulas'!$M$3:$M$7856),""),$A106)</f>
        <v>1009</v>
      </c>
      <c r="C106">
        <f ca="1">OFFSET('a_All Data + Formulas'!A$1,$B106-1,0)</f>
        <v>2008</v>
      </c>
      <c r="D106">
        <f ca="1">OFFSET('a_All Data + Formulas'!M$1,$B106-1,0)</f>
        <v>1</v>
      </c>
      <c r="E106" s="12">
        <f ca="1">OFFSET('a_All Data + Formulas'!N$1,$B106-1,0)</f>
        <v>6.875E-3</v>
      </c>
      <c r="F106">
        <f ca="1">OFFSET('a_All Data + Formulas'!O$1,$B106-1,0)</f>
        <v>3</v>
      </c>
    </row>
    <row r="107" spans="1:6" x14ac:dyDescent="0.25">
      <c r="A107">
        <v>105</v>
      </c>
      <c r="B107">
        <f t="array" ref="B107">SMALL(IF(ISNUMBER('a_All Data + Formulas'!$M$3:$M$7856),ROW('a_All Data + Formulas'!$M$3:$M$7856),""),$A107)</f>
        <v>1023</v>
      </c>
      <c r="C107">
        <f ca="1">OFFSET('a_All Data + Formulas'!A$1,$B107-1,0)</f>
        <v>2008</v>
      </c>
      <c r="D107">
        <f ca="1">OFFSET('a_All Data + Formulas'!M$1,$B107-1,0)</f>
        <v>2</v>
      </c>
      <c r="E107" s="12">
        <f ca="1">OFFSET('a_All Data + Formulas'!N$1,$B107-1,0)</f>
        <v>1.0416666666666666E-2</v>
      </c>
      <c r="F107">
        <f ca="1">OFFSET('a_All Data + Formulas'!O$1,$B107-1,0)</f>
        <v>3</v>
      </c>
    </row>
    <row r="108" spans="1:6" x14ac:dyDescent="0.25">
      <c r="A108">
        <v>106</v>
      </c>
      <c r="B108">
        <f t="array" ref="B108">SMALL(IF(ISNUMBER('a_All Data + Formulas'!$M$3:$M$7856),ROW('a_All Data + Formulas'!$M$3:$M$7856),""),$A108)</f>
        <v>1024</v>
      </c>
      <c r="C108">
        <f ca="1">OFFSET('a_All Data + Formulas'!A$1,$B108-1,0)</f>
        <v>2008</v>
      </c>
      <c r="D108">
        <f ca="1">OFFSET('a_All Data + Formulas'!M$1,$B108-1,0)</f>
        <v>2</v>
      </c>
      <c r="E108" s="12">
        <f ca="1">OFFSET('a_All Data + Formulas'!N$1,$B108-1,0)</f>
        <v>1.0416666666666666E-2</v>
      </c>
      <c r="F108">
        <f ca="1">OFFSET('a_All Data + Formulas'!O$1,$B108-1,0)</f>
        <v>4</v>
      </c>
    </row>
    <row r="109" spans="1:6" x14ac:dyDescent="0.25">
      <c r="A109">
        <v>107</v>
      </c>
      <c r="B109">
        <f t="array" ref="B109">SMALL(IF(ISNUMBER('a_All Data + Formulas'!$M$3:$M$7856),ROW('a_All Data + Formulas'!$M$3:$M$7856),""),$A109)</f>
        <v>1110</v>
      </c>
      <c r="C109">
        <f ca="1">OFFSET('a_All Data + Formulas'!A$1,$B109-1,0)</f>
        <v>2008</v>
      </c>
      <c r="D109">
        <f ca="1">OFFSET('a_All Data + Formulas'!M$1,$B109-1,0)</f>
        <v>4</v>
      </c>
      <c r="E109" s="12">
        <f ca="1">OFFSET('a_All Data + Formulas'!N$1,$B109-1,0)</f>
        <v>3.3912037037037039E-2</v>
      </c>
      <c r="F109">
        <f ca="1">OFFSET('a_All Data + Formulas'!O$1,$B109-1,0)</f>
        <v>2</v>
      </c>
    </row>
    <row r="110" spans="1:6" x14ac:dyDescent="0.25">
      <c r="A110">
        <v>108</v>
      </c>
      <c r="B110">
        <f t="array" ref="B110">SMALL(IF(ISNUMBER('a_All Data + Formulas'!$M$3:$M$7856),ROW('a_All Data + Formulas'!$M$3:$M$7856),""),$A110)</f>
        <v>1111</v>
      </c>
      <c r="C110">
        <f ca="1">OFFSET('a_All Data + Formulas'!A$1,$B110-1,0)</f>
        <v>2008</v>
      </c>
      <c r="D110">
        <f ca="1">OFFSET('a_All Data + Formulas'!M$1,$B110-1,0)</f>
        <v>4</v>
      </c>
      <c r="E110" s="12">
        <f ca="1">OFFSET('a_All Data + Formulas'!N$1,$B110-1,0)</f>
        <v>3.3912037037037039E-2</v>
      </c>
      <c r="F110">
        <f ca="1">OFFSET('a_All Data + Formulas'!O$1,$B110-1,0)</f>
        <v>3</v>
      </c>
    </row>
    <row r="111" spans="1:6" x14ac:dyDescent="0.25">
      <c r="A111">
        <v>109</v>
      </c>
      <c r="B111">
        <f t="array" ref="B111">SMALL(IF(ISNUMBER('a_All Data + Formulas'!$M$3:$M$7856),ROW('a_All Data + Formulas'!$M$3:$M$7856),""),$A111)</f>
        <v>1133</v>
      </c>
      <c r="C111">
        <f ca="1">OFFSET('a_All Data + Formulas'!A$1,$B111-1,0)</f>
        <v>2008</v>
      </c>
      <c r="D111">
        <f ca="1">OFFSET('a_All Data + Formulas'!M$1,$B111-1,0)</f>
        <v>4</v>
      </c>
      <c r="E111" s="12">
        <f ca="1">OFFSET('a_All Data + Formulas'!N$1,$B111-1,0)</f>
        <v>3.9756944444444442E-2</v>
      </c>
      <c r="F111">
        <f ca="1">OFFSET('a_All Data + Formulas'!O$1,$B111-1,0)</f>
        <v>3</v>
      </c>
    </row>
    <row r="112" spans="1:6" x14ac:dyDescent="0.25">
      <c r="A112">
        <v>110</v>
      </c>
      <c r="B112">
        <f t="array" ref="B112">SMALL(IF(ISNUMBER('a_All Data + Formulas'!$M$3:$M$7856),ROW('a_All Data + Formulas'!$M$3:$M$7856),""),$A112)</f>
        <v>1134</v>
      </c>
      <c r="C112">
        <f ca="1">OFFSET('a_All Data + Formulas'!A$1,$B112-1,0)</f>
        <v>2008</v>
      </c>
      <c r="D112">
        <f ca="1">OFFSET('a_All Data + Formulas'!M$1,$B112-1,0)</f>
        <v>4</v>
      </c>
      <c r="E112" s="12">
        <f ca="1">OFFSET('a_All Data + Formulas'!N$1,$B112-1,0)</f>
        <v>3.9756944444444442E-2</v>
      </c>
      <c r="F112">
        <f ca="1">OFFSET('a_All Data + Formulas'!O$1,$B112-1,0)</f>
        <v>4</v>
      </c>
    </row>
    <row r="113" spans="1:6" x14ac:dyDescent="0.25">
      <c r="A113">
        <v>111</v>
      </c>
      <c r="B113">
        <f t="array" ref="B113">SMALL(IF(ISNUMBER('a_All Data + Formulas'!$M$3:$M$7856),ROW('a_All Data + Formulas'!$M$3:$M$7856),""),$A113)</f>
        <v>1150</v>
      </c>
      <c r="C113">
        <f ca="1">OFFSET('a_All Data + Formulas'!A$1,$B113-1,0)</f>
        <v>2008</v>
      </c>
      <c r="D113">
        <f ca="1">OFFSET('a_All Data + Formulas'!M$1,$B113-1,0)</f>
        <v>4</v>
      </c>
      <c r="E113" s="12">
        <f ca="1">OFFSET('a_All Data + Formulas'!N$1,$B113-1,0)</f>
        <v>4.1215277777777774E-2</v>
      </c>
      <c r="F113">
        <f ca="1">OFFSET('a_All Data + Formulas'!O$1,$B113-1,0)</f>
        <v>2</v>
      </c>
    </row>
    <row r="114" spans="1:6" x14ac:dyDescent="0.25">
      <c r="A114">
        <v>112</v>
      </c>
      <c r="B114">
        <f t="array" ref="B114">SMALL(IF(ISNUMBER('a_All Data + Formulas'!$M$3:$M$7856),ROW('a_All Data + Formulas'!$M$3:$M$7856),""),$A114)</f>
        <v>1151</v>
      </c>
      <c r="C114">
        <f ca="1">OFFSET('a_All Data + Formulas'!A$1,$B114-1,0)</f>
        <v>2008</v>
      </c>
      <c r="D114">
        <f ca="1">OFFSET('a_All Data + Formulas'!M$1,$B114-1,0)</f>
        <v>4</v>
      </c>
      <c r="E114" s="12">
        <f ca="1">OFFSET('a_All Data + Formulas'!N$1,$B114-1,0)</f>
        <v>4.1215277777777774E-2</v>
      </c>
      <c r="F114">
        <f ca="1">OFFSET('a_All Data + Formulas'!O$1,$B114-1,0)</f>
        <v>3</v>
      </c>
    </row>
    <row r="115" spans="1:6" x14ac:dyDescent="0.25">
      <c r="A115">
        <v>113</v>
      </c>
      <c r="B115">
        <f t="array" ref="B115">SMALL(IF(ISNUMBER('a_All Data + Formulas'!$M$3:$M$7856),ROW('a_All Data + Formulas'!$M$3:$M$7856),""),$A115)</f>
        <v>1160</v>
      </c>
      <c r="C115">
        <f ca="1">OFFSET('a_All Data + Formulas'!A$1,$B115-1,0)</f>
        <v>2007</v>
      </c>
      <c r="D115">
        <f ca="1">OFFSET('a_All Data + Formulas'!M$1,$B115-1,0)</f>
        <v>1</v>
      </c>
      <c r="E115" s="12">
        <f ca="1">OFFSET('a_All Data + Formulas'!N$1,$B115-1,0)</f>
        <v>0</v>
      </c>
      <c r="F115">
        <f ca="1">OFFSET('a_All Data + Formulas'!O$1,$B115-1,0)</f>
        <v>6</v>
      </c>
    </row>
    <row r="116" spans="1:6" x14ac:dyDescent="0.25">
      <c r="A116">
        <v>114</v>
      </c>
      <c r="B116">
        <f t="array" ref="B116">SMALL(IF(ISNUMBER('a_All Data + Formulas'!$M$3:$M$7856),ROW('a_All Data + Formulas'!$M$3:$M$7856),""),$A116)</f>
        <v>1161</v>
      </c>
      <c r="C116">
        <f ca="1">OFFSET('a_All Data + Formulas'!A$1,$B116-1,0)</f>
        <v>2007</v>
      </c>
      <c r="D116">
        <f ca="1">OFFSET('a_All Data + Formulas'!M$1,$B116-1,0)</f>
        <v>1</v>
      </c>
      <c r="E116" s="12">
        <f ca="1">OFFSET('a_All Data + Formulas'!N$1,$B116-1,0)</f>
        <v>0</v>
      </c>
      <c r="F116">
        <f ca="1">OFFSET('a_All Data + Formulas'!O$1,$B116-1,0)</f>
        <v>7</v>
      </c>
    </row>
    <row r="117" spans="1:6" x14ac:dyDescent="0.25">
      <c r="A117">
        <v>115</v>
      </c>
      <c r="B117">
        <f t="array" ref="B117">SMALL(IF(ISNUMBER('a_All Data + Formulas'!$M$3:$M$7856),ROW('a_All Data + Formulas'!$M$3:$M$7856),""),$A117)</f>
        <v>1182</v>
      </c>
      <c r="C117">
        <f ca="1">OFFSET('a_All Data + Formulas'!A$1,$B117-1,0)</f>
        <v>2007</v>
      </c>
      <c r="D117">
        <f ca="1">OFFSET('a_All Data + Formulas'!M$1,$B117-1,0)</f>
        <v>1</v>
      </c>
      <c r="E117" s="12">
        <f ca="1">OFFSET('a_All Data + Formulas'!N$1,$B117-1,0)</f>
        <v>5.5787037037037029E-3</v>
      </c>
      <c r="F117">
        <f ca="1">OFFSET('a_All Data + Formulas'!O$1,$B117-1,0)</f>
        <v>1</v>
      </c>
    </row>
    <row r="118" spans="1:6" x14ac:dyDescent="0.25">
      <c r="A118">
        <v>116</v>
      </c>
      <c r="B118">
        <f t="array" ref="B118">SMALL(IF(ISNUMBER('a_All Data + Formulas'!$M$3:$M$7856),ROW('a_All Data + Formulas'!$M$3:$M$7856),""),$A118)</f>
        <v>1189</v>
      </c>
      <c r="C118">
        <f ca="1">OFFSET('a_All Data + Formulas'!A$1,$B118-1,0)</f>
        <v>2007</v>
      </c>
      <c r="D118">
        <f ca="1">OFFSET('a_All Data + Formulas'!M$1,$B118-1,0)</f>
        <v>1</v>
      </c>
      <c r="E118" s="12">
        <f ca="1">OFFSET('a_All Data + Formulas'!N$1,$B118-1,0)</f>
        <v>7.1759259259259267E-3</v>
      </c>
      <c r="F118">
        <f ca="1">OFFSET('a_All Data + Formulas'!O$1,$B118-1,0)</f>
        <v>7</v>
      </c>
    </row>
    <row r="119" spans="1:6" x14ac:dyDescent="0.25">
      <c r="A119">
        <v>117</v>
      </c>
      <c r="B119">
        <f t="array" ref="B119">SMALL(IF(ISNUMBER('a_All Data + Formulas'!$M$3:$M$7856),ROW('a_All Data + Formulas'!$M$3:$M$7856),""),$A119)</f>
        <v>1190</v>
      </c>
      <c r="C119">
        <f ca="1">OFFSET('a_All Data + Formulas'!A$1,$B119-1,0)</f>
        <v>2007</v>
      </c>
      <c r="D119">
        <f ca="1">OFFSET('a_All Data + Formulas'!M$1,$B119-1,0)</f>
        <v>1</v>
      </c>
      <c r="E119" s="12">
        <f ca="1">OFFSET('a_All Data + Formulas'!N$1,$B119-1,0)</f>
        <v>7.1759259259259267E-3</v>
      </c>
      <c r="F119">
        <f ca="1">OFFSET('a_All Data + Formulas'!O$1,$B119-1,0)</f>
        <v>8</v>
      </c>
    </row>
    <row r="120" spans="1:6" x14ac:dyDescent="0.25">
      <c r="A120">
        <v>118</v>
      </c>
      <c r="B120">
        <f t="array" ref="B120">SMALL(IF(ISNUMBER('a_All Data + Formulas'!$M$3:$M$7856),ROW('a_All Data + Formulas'!$M$3:$M$7856),""),$A120)</f>
        <v>1214</v>
      </c>
      <c r="C120">
        <f ca="1">OFFSET('a_All Data + Formulas'!A$1,$B120-1,0)</f>
        <v>2007</v>
      </c>
      <c r="D120">
        <f ca="1">OFFSET('a_All Data + Formulas'!M$1,$B120-1,0)</f>
        <v>2</v>
      </c>
      <c r="E120" s="12">
        <f ca="1">OFFSET('a_All Data + Formulas'!N$1,$B120-1,0)</f>
        <v>1.2951388888888889E-2</v>
      </c>
      <c r="F120">
        <f ca="1">OFFSET('a_All Data + Formulas'!O$1,$B120-1,0)</f>
        <v>5</v>
      </c>
    </row>
    <row r="121" spans="1:6" x14ac:dyDescent="0.25">
      <c r="A121">
        <v>119</v>
      </c>
      <c r="B121">
        <f t="array" ref="B121">SMALL(IF(ISNUMBER('a_All Data + Formulas'!$M$3:$M$7856),ROW('a_All Data + Formulas'!$M$3:$M$7856),""),$A121)</f>
        <v>1226</v>
      </c>
      <c r="C121">
        <f ca="1">OFFSET('a_All Data + Formulas'!A$1,$B121-1,0)</f>
        <v>2007</v>
      </c>
      <c r="D121">
        <f ca="1">OFFSET('a_All Data + Formulas'!M$1,$B121-1,0)</f>
        <v>2</v>
      </c>
      <c r="E121" s="12">
        <f ca="1">OFFSET('a_All Data + Formulas'!N$1,$B121-1,0)</f>
        <v>1.6493055555555556E-2</v>
      </c>
      <c r="F121">
        <f ca="1">OFFSET('a_All Data + Formulas'!O$1,$B121-1,0)</f>
        <v>1</v>
      </c>
    </row>
    <row r="122" spans="1:6" x14ac:dyDescent="0.25">
      <c r="A122">
        <v>120</v>
      </c>
      <c r="B122">
        <f t="array" ref="B122">SMALL(IF(ISNUMBER('a_All Data + Formulas'!$M$3:$M$7856),ROW('a_All Data + Formulas'!$M$3:$M$7856),""),$A122)</f>
        <v>1227</v>
      </c>
      <c r="C122">
        <f ca="1">OFFSET('a_All Data + Formulas'!A$1,$B122-1,0)</f>
        <v>2007</v>
      </c>
      <c r="D122">
        <f ca="1">OFFSET('a_All Data + Formulas'!M$1,$B122-1,0)</f>
        <v>2</v>
      </c>
      <c r="E122" s="12">
        <f ca="1">OFFSET('a_All Data + Formulas'!N$1,$B122-1,0)</f>
        <v>1.6493055555555556E-2</v>
      </c>
      <c r="F122">
        <f ca="1">OFFSET('a_All Data + Formulas'!O$1,$B122-1,0)</f>
        <v>2</v>
      </c>
    </row>
    <row r="123" spans="1:6" x14ac:dyDescent="0.25">
      <c r="A123">
        <v>121</v>
      </c>
      <c r="B123">
        <f t="array" ref="B123">SMALL(IF(ISNUMBER('a_All Data + Formulas'!$M$3:$M$7856),ROW('a_All Data + Formulas'!$M$3:$M$7856),""),$A123)</f>
        <v>1263</v>
      </c>
      <c r="C123">
        <f ca="1">OFFSET('a_All Data + Formulas'!A$1,$B123-1,0)</f>
        <v>2007</v>
      </c>
      <c r="D123">
        <f ca="1">OFFSET('a_All Data + Formulas'!M$1,$B123-1,0)</f>
        <v>3</v>
      </c>
      <c r="E123" s="12">
        <f ca="1">OFFSET('a_All Data + Formulas'!N$1,$B123-1,0)</f>
        <v>2.6041666666666668E-2</v>
      </c>
      <c r="F123">
        <f ca="1">OFFSET('a_All Data + Formulas'!O$1,$B123-1,0)</f>
        <v>5</v>
      </c>
    </row>
    <row r="124" spans="1:6" x14ac:dyDescent="0.25">
      <c r="A124">
        <v>122</v>
      </c>
      <c r="B124">
        <f t="array" ref="B124">SMALL(IF(ISNUMBER('a_All Data + Formulas'!$M$3:$M$7856),ROW('a_All Data + Formulas'!$M$3:$M$7856),""),$A124)</f>
        <v>1275</v>
      </c>
      <c r="C124">
        <f ca="1">OFFSET('a_All Data + Formulas'!A$1,$B124-1,0)</f>
        <v>2007</v>
      </c>
      <c r="D124">
        <f ca="1">OFFSET('a_All Data + Formulas'!M$1,$B124-1,0)</f>
        <v>3</v>
      </c>
      <c r="E124" s="12">
        <f ca="1">OFFSET('a_All Data + Formulas'!N$1,$B124-1,0)</f>
        <v>2.8935185185185185E-2</v>
      </c>
      <c r="F124">
        <f ca="1">OFFSET('a_All Data + Formulas'!O$1,$B124-1,0)</f>
        <v>8</v>
      </c>
    </row>
    <row r="125" spans="1:6" x14ac:dyDescent="0.25">
      <c r="A125">
        <v>123</v>
      </c>
      <c r="B125">
        <f t="array" ref="B125">SMALL(IF(ISNUMBER('a_All Data + Formulas'!$M$3:$M$7856),ROW('a_All Data + Formulas'!$M$3:$M$7856),""),$A125)</f>
        <v>1282</v>
      </c>
      <c r="C125">
        <f ca="1">OFFSET('a_All Data + Formulas'!A$1,$B125-1,0)</f>
        <v>2007</v>
      </c>
      <c r="D125">
        <f ca="1">OFFSET('a_All Data + Formulas'!M$1,$B125-1,0)</f>
        <v>3</v>
      </c>
      <c r="E125" s="12">
        <f ca="1">OFFSET('a_All Data + Formulas'!N$1,$B125-1,0)</f>
        <v>3.0347222222222223E-2</v>
      </c>
      <c r="F125">
        <f ca="1">OFFSET('a_All Data + Formulas'!O$1,$B125-1,0)</f>
        <v>5</v>
      </c>
    </row>
    <row r="126" spans="1:6" x14ac:dyDescent="0.25">
      <c r="A126">
        <v>124</v>
      </c>
      <c r="B126">
        <f t="array" ref="B126">SMALL(IF(ISNUMBER('a_All Data + Formulas'!$M$3:$M$7856),ROW('a_All Data + Formulas'!$M$3:$M$7856),""),$A126)</f>
        <v>1296</v>
      </c>
      <c r="C126">
        <f ca="1">OFFSET('a_All Data + Formulas'!A$1,$B126-1,0)</f>
        <v>2007</v>
      </c>
      <c r="D126">
        <f ca="1">OFFSET('a_All Data + Formulas'!M$1,$B126-1,0)</f>
        <v>4</v>
      </c>
      <c r="E126" s="12">
        <f ca="1">OFFSET('a_All Data + Formulas'!N$1,$B126-1,0)</f>
        <v>3.3344907407407406E-2</v>
      </c>
      <c r="F126">
        <f ca="1">OFFSET('a_All Data + Formulas'!O$1,$B126-1,0)</f>
        <v>11</v>
      </c>
    </row>
    <row r="127" spans="1:6" x14ac:dyDescent="0.25">
      <c r="A127">
        <v>125</v>
      </c>
      <c r="B127">
        <f t="array" ref="B127">SMALL(IF(ISNUMBER('a_All Data + Formulas'!$M$3:$M$7856),ROW('a_All Data + Formulas'!$M$3:$M$7856),""),$A127)</f>
        <v>1297</v>
      </c>
      <c r="C127">
        <f ca="1">OFFSET('a_All Data + Formulas'!A$1,$B127-1,0)</f>
        <v>2007</v>
      </c>
      <c r="D127">
        <f ca="1">OFFSET('a_All Data + Formulas'!M$1,$B127-1,0)</f>
        <v>4</v>
      </c>
      <c r="E127" s="12">
        <f ca="1">OFFSET('a_All Data + Formulas'!N$1,$B127-1,0)</f>
        <v>3.3518518518518517E-2</v>
      </c>
      <c r="F127">
        <f ca="1">OFFSET('a_All Data + Formulas'!O$1,$B127-1,0)</f>
        <v>12</v>
      </c>
    </row>
    <row r="128" spans="1:6" x14ac:dyDescent="0.25">
      <c r="A128">
        <v>126</v>
      </c>
      <c r="B128">
        <f t="array" ref="B128">SMALL(IF(ISNUMBER('a_All Data + Formulas'!$M$3:$M$7856),ROW('a_All Data + Formulas'!$M$3:$M$7856),""),$A128)</f>
        <v>1333</v>
      </c>
      <c r="C128">
        <f ca="1">OFFSET('a_All Data + Formulas'!A$1,$B128-1,0)</f>
        <v>2006</v>
      </c>
      <c r="D128">
        <f ca="1">OFFSET('a_All Data + Formulas'!M$1,$B128-1,0)</f>
        <v>1</v>
      </c>
      <c r="E128" s="12">
        <f ca="1">OFFSET('a_All Data + Formulas'!N$1,$B128-1,0)</f>
        <v>0</v>
      </c>
      <c r="F128">
        <f ca="1">OFFSET('a_All Data + Formulas'!O$1,$B128-1,0)</f>
        <v>0</v>
      </c>
    </row>
    <row r="129" spans="1:6" x14ac:dyDescent="0.25">
      <c r="A129">
        <v>127</v>
      </c>
      <c r="B129">
        <f t="array" ref="B129">SMALL(IF(ISNUMBER('a_All Data + Formulas'!$M$3:$M$7856),ROW('a_All Data + Formulas'!$M$3:$M$7856),""),$A129)</f>
        <v>1367</v>
      </c>
      <c r="C129">
        <f ca="1">OFFSET('a_All Data + Formulas'!A$1,$B129-1,0)</f>
        <v>2006</v>
      </c>
      <c r="D129">
        <f ca="1">OFFSET('a_All Data + Formulas'!M$1,$B129-1,0)</f>
        <v>1</v>
      </c>
      <c r="E129" s="12">
        <f ca="1">OFFSET('a_All Data + Formulas'!N$1,$B129-1,0)</f>
        <v>1.0104166666666666E-2</v>
      </c>
      <c r="F129">
        <f ca="1">OFFSET('a_All Data + Formulas'!O$1,$B129-1,0)</f>
        <v>3</v>
      </c>
    </row>
    <row r="130" spans="1:6" x14ac:dyDescent="0.25">
      <c r="A130">
        <v>128</v>
      </c>
      <c r="B130">
        <f t="array" ref="B130">SMALL(IF(ISNUMBER('a_All Data + Formulas'!$M$3:$M$7856),ROW('a_All Data + Formulas'!$M$3:$M$7856),""),$A130)</f>
        <v>1401</v>
      </c>
      <c r="C130">
        <f ca="1">OFFSET('a_All Data + Formulas'!A$1,$B130-1,0)</f>
        <v>2006</v>
      </c>
      <c r="D130">
        <f ca="1">OFFSET('a_All Data + Formulas'!M$1,$B130-1,0)</f>
        <v>2</v>
      </c>
      <c r="E130" s="12">
        <f ca="1">OFFSET('a_All Data + Formulas'!N$1,$B130-1,0)</f>
        <v>1.9444444444444441E-2</v>
      </c>
      <c r="F130">
        <f ca="1">OFFSET('a_All Data + Formulas'!O$1,$B130-1,0)</f>
        <v>3</v>
      </c>
    </row>
    <row r="131" spans="1:6" x14ac:dyDescent="0.25">
      <c r="A131">
        <v>129</v>
      </c>
      <c r="B131">
        <f t="array" ref="B131">SMALL(IF(ISNUMBER('a_All Data + Formulas'!$M$3:$M$7856),ROW('a_All Data + Formulas'!$M$3:$M$7856),""),$A131)</f>
        <v>1402</v>
      </c>
      <c r="C131">
        <f ca="1">OFFSET('a_All Data + Formulas'!A$1,$B131-1,0)</f>
        <v>2006</v>
      </c>
      <c r="D131">
        <f ca="1">OFFSET('a_All Data + Formulas'!M$1,$B131-1,0)</f>
        <v>2</v>
      </c>
      <c r="E131" s="12">
        <f ca="1">OFFSET('a_All Data + Formulas'!N$1,$B131-1,0)</f>
        <v>1.9444444444444441E-2</v>
      </c>
      <c r="F131">
        <f ca="1">OFFSET('a_All Data + Formulas'!O$1,$B131-1,0)</f>
        <v>4</v>
      </c>
    </row>
    <row r="132" spans="1:6" x14ac:dyDescent="0.25">
      <c r="A132">
        <v>130</v>
      </c>
      <c r="B132">
        <f t="array" ref="B132">SMALL(IF(ISNUMBER('a_All Data + Formulas'!$M$3:$M$7856),ROW('a_All Data + Formulas'!$M$3:$M$7856),""),$A132)</f>
        <v>1417</v>
      </c>
      <c r="C132">
        <f ca="1">OFFSET('a_All Data + Formulas'!A$1,$B132-1,0)</f>
        <v>2006</v>
      </c>
      <c r="D132">
        <f ca="1">OFFSET('a_All Data + Formulas'!M$1,$B132-1,0)</f>
        <v>3</v>
      </c>
      <c r="E132" s="12">
        <f ca="1">OFFSET('a_All Data + Formulas'!N$1,$B132-1,0)</f>
        <v>2.0949074074074075E-2</v>
      </c>
      <c r="F132">
        <f ca="1">OFFSET('a_All Data + Formulas'!O$1,$B132-1,0)</f>
        <v>10</v>
      </c>
    </row>
    <row r="133" spans="1:6" x14ac:dyDescent="0.25">
      <c r="A133">
        <v>131</v>
      </c>
      <c r="B133">
        <f t="array" ref="B133">SMALL(IF(ISNUMBER('a_All Data + Formulas'!$M$3:$M$7856),ROW('a_All Data + Formulas'!$M$3:$M$7856),""),$A133)</f>
        <v>1418</v>
      </c>
      <c r="C133">
        <f ca="1">OFFSET('a_All Data + Formulas'!A$1,$B133-1,0)</f>
        <v>2006</v>
      </c>
      <c r="D133">
        <f ca="1">OFFSET('a_All Data + Formulas'!M$1,$B133-1,0)</f>
        <v>3</v>
      </c>
      <c r="E133" s="12">
        <f ca="1">OFFSET('a_All Data + Formulas'!N$1,$B133-1,0)</f>
        <v>2.0949074074074075E-2</v>
      </c>
      <c r="F133">
        <f ca="1">OFFSET('a_All Data + Formulas'!O$1,$B133-1,0)</f>
        <v>11</v>
      </c>
    </row>
    <row r="134" spans="1:6" x14ac:dyDescent="0.25">
      <c r="A134">
        <v>132</v>
      </c>
      <c r="B134">
        <f t="array" ref="B134">SMALL(IF(ISNUMBER('a_All Data + Formulas'!$M$3:$M$7856),ROW('a_All Data + Formulas'!$M$3:$M$7856),""),$A134)</f>
        <v>1439</v>
      </c>
      <c r="C134">
        <f ca="1">OFFSET('a_All Data + Formulas'!A$1,$B134-1,0)</f>
        <v>2006</v>
      </c>
      <c r="D134">
        <f ca="1">OFFSET('a_All Data + Formulas'!M$1,$B134-1,0)</f>
        <v>3</v>
      </c>
      <c r="E134" s="12">
        <f ca="1">OFFSET('a_All Data + Formulas'!N$1,$B134-1,0)</f>
        <v>2.6493055555555554E-2</v>
      </c>
      <c r="F134">
        <f ca="1">OFFSET('a_All Data + Formulas'!O$1,$B134-1,0)</f>
        <v>5</v>
      </c>
    </row>
    <row r="135" spans="1:6" x14ac:dyDescent="0.25">
      <c r="A135">
        <v>133</v>
      </c>
      <c r="B135">
        <f t="array" ref="B135">SMALL(IF(ISNUMBER('a_All Data + Formulas'!$M$3:$M$7856),ROW('a_All Data + Formulas'!$M$3:$M$7856),""),$A135)</f>
        <v>1440</v>
      </c>
      <c r="C135">
        <f ca="1">OFFSET('a_All Data + Formulas'!A$1,$B135-1,0)</f>
        <v>2006</v>
      </c>
      <c r="D135">
        <f ca="1">OFFSET('a_All Data + Formulas'!M$1,$B135-1,0)</f>
        <v>3</v>
      </c>
      <c r="E135" s="12">
        <f ca="1">OFFSET('a_All Data + Formulas'!N$1,$B135-1,0)</f>
        <v>2.6493055555555554E-2</v>
      </c>
      <c r="F135">
        <f ca="1">OFFSET('a_All Data + Formulas'!O$1,$B135-1,0)</f>
        <v>4</v>
      </c>
    </row>
    <row r="136" spans="1:6" x14ac:dyDescent="0.25">
      <c r="A136">
        <v>134</v>
      </c>
      <c r="B136">
        <f t="array" ref="B136">SMALL(IF(ISNUMBER('a_All Data + Formulas'!$M$3:$M$7856),ROW('a_All Data + Formulas'!$M$3:$M$7856),""),$A136)</f>
        <v>1472</v>
      </c>
      <c r="C136">
        <f ca="1">OFFSET('a_All Data + Formulas'!A$1,$B136-1,0)</f>
        <v>2006</v>
      </c>
      <c r="D136">
        <f ca="1">OFFSET('a_All Data + Formulas'!M$1,$B136-1,0)</f>
        <v>4</v>
      </c>
      <c r="E136" s="12">
        <f ca="1">OFFSET('a_All Data + Formulas'!N$1,$B136-1,0)</f>
        <v>3.5370370370370371E-2</v>
      </c>
      <c r="F136">
        <f ca="1">OFFSET('a_All Data + Formulas'!O$1,$B136-1,0)</f>
        <v>10</v>
      </c>
    </row>
    <row r="137" spans="1:6" x14ac:dyDescent="0.25">
      <c r="A137">
        <v>135</v>
      </c>
      <c r="B137">
        <f t="array" ref="B137">SMALL(IF(ISNUMBER('a_All Data + Formulas'!$M$3:$M$7856),ROW('a_All Data + Formulas'!$M$3:$M$7856),""),$A137)</f>
        <v>1473</v>
      </c>
      <c r="C137">
        <f ca="1">OFFSET('a_All Data + Formulas'!A$1,$B137-1,0)</f>
        <v>2006</v>
      </c>
      <c r="D137">
        <f ca="1">OFFSET('a_All Data + Formulas'!M$1,$B137-1,0)</f>
        <v>4</v>
      </c>
      <c r="E137" s="12">
        <f ca="1">OFFSET('a_All Data + Formulas'!N$1,$B137-1,0)</f>
        <v>3.5370370370370371E-2</v>
      </c>
      <c r="F137">
        <f ca="1">OFFSET('a_All Data + Formulas'!O$1,$B137-1,0)</f>
        <v>11</v>
      </c>
    </row>
    <row r="138" spans="1:6" x14ac:dyDescent="0.25">
      <c r="A138">
        <v>136</v>
      </c>
      <c r="B138">
        <f t="array" ref="B138">SMALL(IF(ISNUMBER('a_All Data + Formulas'!$M$3:$M$7856),ROW('a_All Data + Formulas'!$M$3:$M$7856),""),$A138)</f>
        <v>1508</v>
      </c>
      <c r="C138">
        <f ca="1">OFFSET('a_All Data + Formulas'!A$1,$B138-1,0)</f>
        <v>2005</v>
      </c>
      <c r="D138">
        <f ca="1">OFFSET('a_All Data + Formulas'!M$1,$B138-1,0)</f>
        <v>1</v>
      </c>
      <c r="E138" s="12">
        <f ca="1">OFFSET('a_All Data + Formulas'!N$1,$B138-1,0)</f>
        <v>0</v>
      </c>
      <c r="F138">
        <f ca="1">OFFSET('a_All Data + Formulas'!O$1,$B138-1,0)</f>
        <v>0</v>
      </c>
    </row>
    <row r="139" spans="1:6" x14ac:dyDescent="0.25">
      <c r="A139">
        <v>137</v>
      </c>
      <c r="B139">
        <f t="array" ref="B139">SMALL(IF(ISNUMBER('a_All Data + Formulas'!$M$3:$M$7856),ROW('a_All Data + Formulas'!$M$3:$M$7856),""),$A139)</f>
        <v>1558</v>
      </c>
      <c r="C139">
        <f ca="1">OFFSET('a_All Data + Formulas'!A$1,$B139-1,0)</f>
        <v>2005</v>
      </c>
      <c r="D139">
        <f ca="1">OFFSET('a_All Data + Formulas'!M$1,$B139-1,0)</f>
        <v>2</v>
      </c>
      <c r="E139" s="12">
        <f ca="1">OFFSET('a_All Data + Formulas'!N$1,$B139-1,0)</f>
        <v>1.3865740740740739E-2</v>
      </c>
      <c r="F139">
        <f ca="1">OFFSET('a_All Data + Formulas'!O$1,$B139-1,0)</f>
        <v>6</v>
      </c>
    </row>
    <row r="140" spans="1:6" x14ac:dyDescent="0.25">
      <c r="A140">
        <v>138</v>
      </c>
      <c r="B140">
        <f t="array" ref="B140">SMALL(IF(ISNUMBER('a_All Data + Formulas'!$M$3:$M$7856),ROW('a_All Data + Formulas'!$M$3:$M$7856),""),$A140)</f>
        <v>1559</v>
      </c>
      <c r="C140">
        <f ca="1">OFFSET('a_All Data + Formulas'!A$1,$B140-1,0)</f>
        <v>2005</v>
      </c>
      <c r="D140">
        <f ca="1">OFFSET('a_All Data + Formulas'!M$1,$B140-1,0)</f>
        <v>2</v>
      </c>
      <c r="E140" s="12">
        <f ca="1">OFFSET('a_All Data + Formulas'!N$1,$B140-1,0)</f>
        <v>1.3865740740740739E-2</v>
      </c>
      <c r="F140">
        <f ca="1">OFFSET('a_All Data + Formulas'!O$1,$B140-1,0)</f>
        <v>7</v>
      </c>
    </row>
    <row r="141" spans="1:6" x14ac:dyDescent="0.25">
      <c r="A141">
        <v>139</v>
      </c>
      <c r="B141">
        <f t="array" ref="B141">SMALL(IF(ISNUMBER('a_All Data + Formulas'!$M$3:$M$7856),ROW('a_All Data + Formulas'!$M$3:$M$7856),""),$A141)</f>
        <v>1579</v>
      </c>
      <c r="C141">
        <f ca="1">OFFSET('a_All Data + Formulas'!A$1,$B141-1,0)</f>
        <v>2005</v>
      </c>
      <c r="D141">
        <f ca="1">OFFSET('a_All Data + Formulas'!M$1,$B141-1,0)</f>
        <v>2</v>
      </c>
      <c r="E141" s="12">
        <f ca="1">OFFSET('a_All Data + Formulas'!N$1,$B141-1,0)</f>
        <v>1.9953703703703703E-2</v>
      </c>
      <c r="F141">
        <f ca="1">OFFSET('a_All Data + Formulas'!O$1,$B141-1,0)</f>
        <v>1</v>
      </c>
    </row>
    <row r="142" spans="1:6" x14ac:dyDescent="0.25">
      <c r="A142">
        <v>140</v>
      </c>
      <c r="B142">
        <f t="array" ref="B142">SMALL(IF(ISNUMBER('a_All Data + Formulas'!$M$3:$M$7856),ROW('a_All Data + Formulas'!$M$3:$M$7856),""),$A142)</f>
        <v>1580</v>
      </c>
      <c r="C142">
        <f ca="1">OFFSET('a_All Data + Formulas'!A$1,$B142-1,0)</f>
        <v>2005</v>
      </c>
      <c r="D142">
        <f ca="1">OFFSET('a_All Data + Formulas'!M$1,$B142-1,0)</f>
        <v>2</v>
      </c>
      <c r="E142" s="12">
        <f ca="1">OFFSET('a_All Data + Formulas'!N$1,$B142-1,0)</f>
        <v>1.9953703703703703E-2</v>
      </c>
      <c r="F142">
        <f ca="1">OFFSET('a_All Data + Formulas'!O$1,$B142-1,0)</f>
        <v>0</v>
      </c>
    </row>
    <row r="143" spans="1:6" x14ac:dyDescent="0.25">
      <c r="A143">
        <v>141</v>
      </c>
      <c r="B143">
        <f t="array" ref="B143">SMALL(IF(ISNUMBER('a_All Data + Formulas'!$M$3:$M$7856),ROW('a_All Data + Formulas'!$M$3:$M$7856),""),$A143)</f>
        <v>1599</v>
      </c>
      <c r="C143">
        <f ca="1">OFFSET('a_All Data + Formulas'!A$1,$B143-1,0)</f>
        <v>2005</v>
      </c>
      <c r="D143">
        <f ca="1">OFFSET('a_All Data + Formulas'!M$1,$B143-1,0)</f>
        <v>3</v>
      </c>
      <c r="E143" s="12">
        <f ca="1">OFFSET('a_All Data + Formulas'!N$1,$B143-1,0)</f>
        <v>2.3506944444444445E-2</v>
      </c>
      <c r="F143">
        <f ca="1">OFFSET('a_All Data + Formulas'!O$1,$B143-1,0)</f>
        <v>6</v>
      </c>
    </row>
    <row r="144" spans="1:6" x14ac:dyDescent="0.25">
      <c r="A144">
        <v>142</v>
      </c>
      <c r="B144">
        <f t="array" ref="B144">SMALL(IF(ISNUMBER('a_All Data + Formulas'!$M$3:$M$7856),ROW('a_All Data + Formulas'!$M$3:$M$7856),""),$A144)</f>
        <v>1600</v>
      </c>
      <c r="C144">
        <f ca="1">OFFSET('a_All Data + Formulas'!A$1,$B144-1,0)</f>
        <v>2005</v>
      </c>
      <c r="D144">
        <f ca="1">OFFSET('a_All Data + Formulas'!M$1,$B144-1,0)</f>
        <v>3</v>
      </c>
      <c r="E144" s="12">
        <f ca="1">OFFSET('a_All Data + Formulas'!N$1,$B144-1,0)</f>
        <v>2.3506944444444445E-2</v>
      </c>
      <c r="F144">
        <f ca="1">OFFSET('a_All Data + Formulas'!O$1,$B144-1,0)</f>
        <v>7</v>
      </c>
    </row>
    <row r="145" spans="1:6" x14ac:dyDescent="0.25">
      <c r="A145">
        <v>143</v>
      </c>
      <c r="B145">
        <f t="array" ref="B145">SMALL(IF(ISNUMBER('a_All Data + Formulas'!$M$3:$M$7856),ROW('a_All Data + Formulas'!$M$3:$M$7856),""),$A145)</f>
        <v>1620</v>
      </c>
      <c r="C145">
        <f ca="1">OFFSET('a_All Data + Formulas'!A$1,$B145-1,0)</f>
        <v>2005</v>
      </c>
      <c r="D145">
        <f ca="1">OFFSET('a_All Data + Formulas'!M$1,$B145-1,0)</f>
        <v>3</v>
      </c>
      <c r="E145" s="12">
        <f ca="1">OFFSET('a_All Data + Formulas'!N$1,$B145-1,0)</f>
        <v>2.8715277777777777E-2</v>
      </c>
      <c r="F145">
        <f ca="1">OFFSET('a_All Data + Formulas'!O$1,$B145-1,0)</f>
        <v>1</v>
      </c>
    </row>
    <row r="146" spans="1:6" x14ac:dyDescent="0.25">
      <c r="A146">
        <v>144</v>
      </c>
      <c r="B146">
        <f t="array" ref="B146">SMALL(IF(ISNUMBER('a_All Data + Formulas'!$M$3:$M$7856),ROW('a_All Data + Formulas'!$M$3:$M$7856),""),$A146)</f>
        <v>1621</v>
      </c>
      <c r="C146">
        <f ca="1">OFFSET('a_All Data + Formulas'!A$1,$B146-1,0)</f>
        <v>2005</v>
      </c>
      <c r="D146">
        <f ca="1">OFFSET('a_All Data + Formulas'!M$1,$B146-1,0)</f>
        <v>3</v>
      </c>
      <c r="E146" s="12">
        <f ca="1">OFFSET('a_All Data + Formulas'!N$1,$B146-1,0)</f>
        <v>2.8715277777777777E-2</v>
      </c>
      <c r="F146">
        <f ca="1">OFFSET('a_All Data + Formulas'!O$1,$B146-1,0)</f>
        <v>0</v>
      </c>
    </row>
    <row r="147" spans="1:6" x14ac:dyDescent="0.25">
      <c r="A147">
        <v>145</v>
      </c>
      <c r="B147">
        <f t="array" ref="B147">SMALL(IF(ISNUMBER('a_All Data + Formulas'!$M$3:$M$7856),ROW('a_All Data + Formulas'!$M$3:$M$7856),""),$A147)</f>
        <v>1633</v>
      </c>
      <c r="C147">
        <f ca="1">OFFSET('a_All Data + Formulas'!A$1,$B147-1,0)</f>
        <v>2005</v>
      </c>
      <c r="D147">
        <f ca="1">OFFSET('a_All Data + Formulas'!M$1,$B147-1,0)</f>
        <v>4</v>
      </c>
      <c r="E147" s="12">
        <f ca="1">OFFSET('a_All Data + Formulas'!N$1,$B147-1,0)</f>
        <v>3.2071759259259265E-2</v>
      </c>
      <c r="F147">
        <f ca="1">OFFSET('a_All Data + Formulas'!O$1,$B147-1,0)</f>
        <v>6</v>
      </c>
    </row>
    <row r="148" spans="1:6" x14ac:dyDescent="0.25">
      <c r="A148">
        <v>146</v>
      </c>
      <c r="B148">
        <f t="array" ref="B148">SMALL(IF(ISNUMBER('a_All Data + Formulas'!$M$3:$M$7856),ROW('a_All Data + Formulas'!$M$3:$M$7856),""),$A148)</f>
        <v>1634</v>
      </c>
      <c r="C148">
        <f ca="1">OFFSET('a_All Data + Formulas'!A$1,$B148-1,0)</f>
        <v>2005</v>
      </c>
      <c r="D148">
        <f ca="1">OFFSET('a_All Data + Formulas'!M$1,$B148-1,0)</f>
        <v>4</v>
      </c>
      <c r="E148" s="12">
        <f ca="1">OFFSET('a_All Data + Formulas'!N$1,$B148-1,0)</f>
        <v>3.2071759259259265E-2</v>
      </c>
      <c r="F148">
        <f ca="1">OFFSET('a_All Data + Formulas'!O$1,$B148-1,0)</f>
        <v>7</v>
      </c>
    </row>
    <row r="149" spans="1:6" x14ac:dyDescent="0.25">
      <c r="A149">
        <v>147</v>
      </c>
      <c r="B149">
        <f t="array" ref="B149">SMALL(IF(ISNUMBER('a_All Data + Formulas'!$M$3:$M$7856),ROW('a_All Data + Formulas'!$M$3:$M$7856),""),$A149)</f>
        <v>1647</v>
      </c>
      <c r="C149">
        <f ca="1">OFFSET('a_All Data + Formulas'!A$1,$B149-1,0)</f>
        <v>2005</v>
      </c>
      <c r="D149">
        <f ca="1">OFFSET('a_All Data + Formulas'!M$1,$B149-1,0)</f>
        <v>4</v>
      </c>
      <c r="E149" s="12">
        <f ca="1">OFFSET('a_All Data + Formulas'!N$1,$B149-1,0)</f>
        <v>3.561342592592593E-2</v>
      </c>
      <c r="F149">
        <f ca="1">OFFSET('a_All Data + Formulas'!O$1,$B149-1,0)</f>
        <v>10</v>
      </c>
    </row>
    <row r="150" spans="1:6" x14ac:dyDescent="0.25">
      <c r="A150">
        <v>148</v>
      </c>
      <c r="B150">
        <f t="array" ref="B150">SMALL(IF(ISNUMBER('a_All Data + Formulas'!$M$3:$M$7856),ROW('a_All Data + Formulas'!$M$3:$M$7856),""),$A150)</f>
        <v>1668</v>
      </c>
      <c r="C150">
        <f ca="1">OFFSET('a_All Data + Formulas'!A$1,$B150-1,0)</f>
        <v>2005</v>
      </c>
      <c r="D150">
        <f ca="1">OFFSET('a_All Data + Formulas'!M$1,$B150-1,0)</f>
        <v>4</v>
      </c>
      <c r="E150" s="12">
        <f ca="1">OFFSET('a_All Data + Formulas'!N$1,$B150-1,0)</f>
        <v>4.0335648148148148E-2</v>
      </c>
      <c r="F150">
        <f ca="1">OFFSET('a_All Data + Formulas'!O$1,$B150-1,0)</f>
        <v>4</v>
      </c>
    </row>
    <row r="151" spans="1:6" x14ac:dyDescent="0.25">
      <c r="A151">
        <v>149</v>
      </c>
      <c r="B151">
        <f t="array" ref="B151">SMALL(IF(ISNUMBER('a_All Data + Formulas'!$M$3:$M$7856),ROW('a_All Data + Formulas'!$M$3:$M$7856),""),$A151)</f>
        <v>1669</v>
      </c>
      <c r="C151">
        <f ca="1">OFFSET('a_All Data + Formulas'!A$1,$B151-1,0)</f>
        <v>2005</v>
      </c>
      <c r="D151">
        <f ca="1">OFFSET('a_All Data + Formulas'!M$1,$B151-1,0)</f>
        <v>4</v>
      </c>
      <c r="E151" s="12">
        <f ca="1">OFFSET('a_All Data + Formulas'!N$1,$B151-1,0)</f>
        <v>4.0335648148148148E-2</v>
      </c>
      <c r="F151">
        <f ca="1">OFFSET('a_All Data + Formulas'!O$1,$B151-1,0)</f>
        <v>3</v>
      </c>
    </row>
    <row r="152" spans="1:6" x14ac:dyDescent="0.25">
      <c r="A152">
        <v>150</v>
      </c>
      <c r="B152">
        <f t="array" ref="B152">SMALL(IF(ISNUMBER('a_All Data + Formulas'!$M$3:$M$7856),ROW('a_All Data + Formulas'!$M$3:$M$7856),""),$A152)</f>
        <v>1683</v>
      </c>
      <c r="C152">
        <f ca="1">OFFSET('a_All Data + Formulas'!A$1,$B152-1,0)</f>
        <v>2004</v>
      </c>
      <c r="D152">
        <f ca="1">OFFSET('a_All Data + Formulas'!M$1,$B152-1,0)</f>
        <v>1</v>
      </c>
      <c r="E152" s="12">
        <f ca="1">OFFSET('a_All Data + Formulas'!N$1,$B152-1,0)</f>
        <v>0</v>
      </c>
      <c r="F152">
        <f ca="1">OFFSET('a_All Data + Formulas'!O$1,$B152-1,0)</f>
        <v>0</v>
      </c>
    </row>
    <row r="153" spans="1:6" x14ac:dyDescent="0.25">
      <c r="A153">
        <v>151</v>
      </c>
      <c r="B153">
        <f t="array" ref="B153">SMALL(IF(ISNUMBER('a_All Data + Formulas'!$M$3:$M$7856),ROW('a_All Data + Formulas'!$M$3:$M$7856),""),$A153)</f>
        <v>1753</v>
      </c>
      <c r="C153">
        <f ca="1">OFFSET('a_All Data + Formulas'!A$1,$B153-1,0)</f>
        <v>2004</v>
      </c>
      <c r="D153">
        <f ca="1">OFFSET('a_All Data + Formulas'!M$1,$B153-1,0)</f>
        <v>2</v>
      </c>
      <c r="E153" s="12">
        <f ca="1">OFFSET('a_All Data + Formulas'!N$1,$B153-1,0)</f>
        <v>1.863425925925926E-2</v>
      </c>
      <c r="F153">
        <f ca="1">OFFSET('a_All Data + Formulas'!O$1,$B153-1,0)</f>
        <v>6</v>
      </c>
    </row>
    <row r="154" spans="1:6" x14ac:dyDescent="0.25">
      <c r="A154">
        <v>152</v>
      </c>
      <c r="B154">
        <f t="array" ref="B154">SMALL(IF(ISNUMBER('a_All Data + Formulas'!$M$3:$M$7856),ROW('a_All Data + Formulas'!$M$3:$M$7856),""),$A154)</f>
        <v>1754</v>
      </c>
      <c r="C154">
        <f ca="1">OFFSET('a_All Data + Formulas'!A$1,$B154-1,0)</f>
        <v>2004</v>
      </c>
      <c r="D154">
        <f ca="1">OFFSET('a_All Data + Formulas'!M$1,$B154-1,0)</f>
        <v>2</v>
      </c>
      <c r="E154" s="12">
        <f ca="1">OFFSET('a_All Data + Formulas'!N$1,$B154-1,0)</f>
        <v>1.863425925925926E-2</v>
      </c>
      <c r="F154">
        <f ca="1">OFFSET('a_All Data + Formulas'!O$1,$B154-1,0)</f>
        <v>7</v>
      </c>
    </row>
    <row r="155" spans="1:6" x14ac:dyDescent="0.25">
      <c r="A155">
        <v>153</v>
      </c>
      <c r="B155">
        <f t="array" ref="B155">SMALL(IF(ISNUMBER('a_All Data + Formulas'!$M$3:$M$7856),ROW('a_All Data + Formulas'!$M$3:$M$7856),""),$A155)</f>
        <v>1764</v>
      </c>
      <c r="C155">
        <f ca="1">OFFSET('a_All Data + Formulas'!A$1,$B155-1,0)</f>
        <v>2004</v>
      </c>
      <c r="D155">
        <f ca="1">OFFSET('a_All Data + Formulas'!M$1,$B155-1,0)</f>
        <v>2</v>
      </c>
      <c r="E155" s="12">
        <f ca="1">OFFSET('a_All Data + Formulas'!N$1,$B155-1,0)</f>
        <v>1.997685185185185E-2</v>
      </c>
      <c r="F155">
        <f ca="1">OFFSET('a_All Data + Formulas'!O$1,$B155-1,0)</f>
        <v>1</v>
      </c>
    </row>
    <row r="156" spans="1:6" x14ac:dyDescent="0.25">
      <c r="A156">
        <v>154</v>
      </c>
      <c r="B156">
        <f t="array" ref="B156">SMALL(IF(ISNUMBER('a_All Data + Formulas'!$M$3:$M$7856),ROW('a_All Data + Formulas'!$M$3:$M$7856),""),$A156)</f>
        <v>1765</v>
      </c>
      <c r="C156">
        <f ca="1">OFFSET('a_All Data + Formulas'!A$1,$B156-1,0)</f>
        <v>2004</v>
      </c>
      <c r="D156">
        <f ca="1">OFFSET('a_All Data + Formulas'!M$1,$B156-1,0)</f>
        <v>2</v>
      </c>
      <c r="E156" s="12">
        <f ca="1">OFFSET('a_All Data + Formulas'!N$1,$B156-1,0)</f>
        <v>1.997685185185185E-2</v>
      </c>
      <c r="F156">
        <f ca="1">OFFSET('a_All Data + Formulas'!O$1,$B156-1,0)</f>
        <v>0</v>
      </c>
    </row>
    <row r="157" spans="1:6" x14ac:dyDescent="0.25">
      <c r="A157">
        <v>155</v>
      </c>
      <c r="B157">
        <f t="array" ref="B157">SMALL(IF(ISNUMBER('a_All Data + Formulas'!$M$3:$M$7856),ROW('a_All Data + Formulas'!$M$3:$M$7856),""),$A157)</f>
        <v>1774</v>
      </c>
      <c r="C157">
        <f ca="1">OFFSET('a_All Data + Formulas'!A$1,$B157-1,0)</f>
        <v>2004</v>
      </c>
      <c r="D157">
        <f ca="1">OFFSET('a_All Data + Formulas'!M$1,$B157-1,0)</f>
        <v>2</v>
      </c>
      <c r="E157" s="12">
        <f ca="1">OFFSET('a_All Data + Formulas'!N$1,$B157-1,0)</f>
        <v>2.056712962962963E-2</v>
      </c>
      <c r="F157">
        <f ca="1">OFFSET('a_All Data + Formulas'!O$1,$B157-1,0)</f>
        <v>6</v>
      </c>
    </row>
    <row r="158" spans="1:6" x14ac:dyDescent="0.25">
      <c r="A158">
        <v>156</v>
      </c>
      <c r="B158">
        <f t="array" ref="B158">SMALL(IF(ISNUMBER('a_All Data + Formulas'!$M$3:$M$7856),ROW('a_All Data + Formulas'!$M$3:$M$7856),""),$A158)</f>
        <v>1775</v>
      </c>
      <c r="C158">
        <f ca="1">OFFSET('a_All Data + Formulas'!A$1,$B158-1,0)</f>
        <v>2004</v>
      </c>
      <c r="D158">
        <f ca="1">OFFSET('a_All Data + Formulas'!M$1,$B158-1,0)</f>
        <v>2</v>
      </c>
      <c r="E158" s="12">
        <f ca="1">OFFSET('a_All Data + Formulas'!N$1,$B158-1,0)</f>
        <v>2.056712962962963E-2</v>
      </c>
      <c r="F158">
        <f ca="1">OFFSET('a_All Data + Formulas'!O$1,$B158-1,0)</f>
        <v>7</v>
      </c>
    </row>
    <row r="159" spans="1:6" x14ac:dyDescent="0.25">
      <c r="A159">
        <v>157</v>
      </c>
      <c r="B159">
        <f t="array" ref="B159">SMALL(IF(ISNUMBER('a_All Data + Formulas'!$M$3:$M$7856),ROW('a_All Data + Formulas'!$M$3:$M$7856),""),$A159)</f>
        <v>1779</v>
      </c>
      <c r="C159">
        <f ca="1">OFFSET('a_All Data + Formulas'!A$1,$B159-1,0)</f>
        <v>2004</v>
      </c>
      <c r="D159">
        <f ca="1">OFFSET('a_All Data + Formulas'!M$1,$B159-1,0)</f>
        <v>2</v>
      </c>
      <c r="E159" s="12">
        <f ca="1">OFFSET('a_All Data + Formulas'!N$1,$B159-1,0)</f>
        <v>2.0833333333333332E-2</v>
      </c>
      <c r="F159">
        <f ca="1">OFFSET('a_All Data + Formulas'!O$1,$B159-1,0)</f>
        <v>4</v>
      </c>
    </row>
    <row r="160" spans="1:6" x14ac:dyDescent="0.25">
      <c r="A160">
        <v>158</v>
      </c>
      <c r="B160">
        <f t="array" ref="B160">SMALL(IF(ISNUMBER('a_All Data + Formulas'!$M$3:$M$7856),ROW('a_All Data + Formulas'!$M$3:$M$7856),""),$A160)</f>
        <v>1814</v>
      </c>
      <c r="C160">
        <f ca="1">OFFSET('a_All Data + Formulas'!A$1,$B160-1,0)</f>
        <v>2004</v>
      </c>
      <c r="D160">
        <f ca="1">OFFSET('a_All Data + Formulas'!M$1,$B160-1,0)</f>
        <v>4</v>
      </c>
      <c r="E160" s="12">
        <f ca="1">OFFSET('a_All Data + Formulas'!N$1,$B160-1,0)</f>
        <v>3.1331018518518515E-2</v>
      </c>
      <c r="F160">
        <f ca="1">OFFSET('a_All Data + Formulas'!O$1,$B160-1,0)</f>
        <v>10</v>
      </c>
    </row>
    <row r="161" spans="1:6" x14ac:dyDescent="0.25">
      <c r="A161">
        <v>159</v>
      </c>
      <c r="B161">
        <f t="array" ref="B161">SMALL(IF(ISNUMBER('a_All Data + Formulas'!$M$3:$M$7856),ROW('a_All Data + Formulas'!$M$3:$M$7856),""),$A161)</f>
        <v>1815</v>
      </c>
      <c r="C161">
        <f ca="1">OFFSET('a_All Data + Formulas'!A$1,$B161-1,0)</f>
        <v>2004</v>
      </c>
      <c r="D161">
        <f ca="1">OFFSET('a_All Data + Formulas'!M$1,$B161-1,0)</f>
        <v>4</v>
      </c>
      <c r="E161" s="12">
        <f ca="1">OFFSET('a_All Data + Formulas'!N$1,$B161-1,0)</f>
        <v>3.1331018518518515E-2</v>
      </c>
      <c r="F161">
        <f ca="1">OFFSET('a_All Data + Formulas'!O$1,$B161-1,0)</f>
        <v>11</v>
      </c>
    </row>
    <row r="162" spans="1:6" x14ac:dyDescent="0.25">
      <c r="A162">
        <v>160</v>
      </c>
      <c r="B162">
        <f t="array" ref="B162">SMALL(IF(ISNUMBER('a_All Data + Formulas'!$M$3:$M$7856),ROW('a_All Data + Formulas'!$M$3:$M$7856),""),$A162)</f>
        <v>1823</v>
      </c>
      <c r="C162">
        <f ca="1">OFFSET('a_All Data + Formulas'!A$1,$B162-1,0)</f>
        <v>2004</v>
      </c>
      <c r="D162">
        <f ca="1">OFFSET('a_All Data + Formulas'!M$1,$B162-1,0)</f>
        <v>4</v>
      </c>
      <c r="E162" s="12">
        <f ca="1">OFFSET('a_All Data + Formulas'!N$1,$B162-1,0)</f>
        <v>3.2777777777777781E-2</v>
      </c>
      <c r="F162">
        <f ca="1">OFFSET('a_All Data + Formulas'!O$1,$B162-1,0)</f>
        <v>5</v>
      </c>
    </row>
    <row r="163" spans="1:6" x14ac:dyDescent="0.25">
      <c r="A163">
        <v>161</v>
      </c>
      <c r="B163">
        <f t="array" ref="B163">SMALL(IF(ISNUMBER('a_All Data + Formulas'!$M$3:$M$7856),ROW('a_All Data + Formulas'!$M$3:$M$7856),""),$A163)</f>
        <v>1839</v>
      </c>
      <c r="C163">
        <f ca="1">OFFSET('a_All Data + Formulas'!A$1,$B163-1,0)</f>
        <v>2004</v>
      </c>
      <c r="D163">
        <f ca="1">OFFSET('a_All Data + Formulas'!M$1,$B163-1,0)</f>
        <v>4</v>
      </c>
      <c r="E163" s="12">
        <f ca="1">OFFSET('a_All Data + Formulas'!N$1,$B163-1,0)</f>
        <v>3.6736111111111108E-2</v>
      </c>
      <c r="F163">
        <f ca="1">OFFSET('a_All Data + Formulas'!O$1,$B163-1,0)</f>
        <v>1</v>
      </c>
    </row>
    <row r="164" spans="1:6" x14ac:dyDescent="0.25">
      <c r="A164">
        <v>162</v>
      </c>
      <c r="B164">
        <f t="array" ref="B164">SMALL(IF(ISNUMBER('a_All Data + Formulas'!$M$3:$M$7856),ROW('a_All Data + Formulas'!$M$3:$M$7856),""),$A164)</f>
        <v>1853</v>
      </c>
      <c r="C164">
        <f ca="1">OFFSET('a_All Data + Formulas'!A$1,$B164-1,0)</f>
        <v>2004</v>
      </c>
      <c r="D164">
        <f ca="1">OFFSET('a_All Data + Formulas'!M$1,$B164-1,0)</f>
        <v>4</v>
      </c>
      <c r="E164" s="12">
        <f ca="1">OFFSET('a_All Data + Formulas'!N$1,$B164-1,0)</f>
        <v>3.9641203703703706E-2</v>
      </c>
      <c r="F164">
        <f ca="1">OFFSET('a_All Data + Formulas'!O$1,$B164-1,0)</f>
        <v>5</v>
      </c>
    </row>
    <row r="165" spans="1:6" x14ac:dyDescent="0.25">
      <c r="A165">
        <v>163</v>
      </c>
      <c r="B165">
        <f t="array" ref="B165">SMALL(IF(ISNUMBER('a_All Data + Formulas'!$M$3:$M$7856),ROW('a_All Data + Formulas'!$M$3:$M$7856),""),$A165)</f>
        <v>1854</v>
      </c>
      <c r="C165">
        <f ca="1">OFFSET('a_All Data + Formulas'!A$1,$B165-1,0)</f>
        <v>2004</v>
      </c>
      <c r="D165">
        <f ca="1">OFFSET('a_All Data + Formulas'!M$1,$B165-1,0)</f>
        <v>4</v>
      </c>
      <c r="E165" s="12">
        <f ca="1">OFFSET('a_All Data + Formulas'!N$1,$B165-1,0)</f>
        <v>3.9641203703703706E-2</v>
      </c>
      <c r="F165">
        <f ca="1">OFFSET('a_All Data + Formulas'!O$1,$B165-1,0)</f>
        <v>7</v>
      </c>
    </row>
    <row r="166" spans="1:6" x14ac:dyDescent="0.25">
      <c r="A166">
        <v>164</v>
      </c>
      <c r="B166">
        <f t="array" ref="B166">SMALL(IF(ISNUMBER('a_All Data + Formulas'!$M$3:$M$7856),ROW('a_All Data + Formulas'!$M$3:$M$7856),""),$A166)</f>
        <v>1863</v>
      </c>
      <c r="C166">
        <f ca="1">OFFSET('a_All Data + Formulas'!A$1,$B166-1,0)</f>
        <v>2004</v>
      </c>
      <c r="D166">
        <f ca="1">OFFSET('a_All Data + Formulas'!M$1,$B166-1,0)</f>
        <v>4</v>
      </c>
      <c r="E166" s="12">
        <f ca="1">OFFSET('a_All Data + Formulas'!N$1,$B166-1,0)</f>
        <v>4.0821759259259259E-2</v>
      </c>
      <c r="F166">
        <f ca="1">OFFSET('a_All Data + Formulas'!O$1,$B166-1,0)</f>
        <v>1</v>
      </c>
    </row>
    <row r="167" spans="1:6" x14ac:dyDescent="0.25">
      <c r="A167">
        <v>165</v>
      </c>
      <c r="B167">
        <f t="array" ref="B167">SMALL(IF(ISNUMBER('a_All Data + Formulas'!$M$3:$M$7856),ROW('a_All Data + Formulas'!$M$3:$M$7856),""),$A167)</f>
        <v>1864</v>
      </c>
      <c r="C167">
        <f ca="1">OFFSET('a_All Data + Formulas'!A$1,$B167-1,0)</f>
        <v>2004</v>
      </c>
      <c r="D167">
        <f ca="1">OFFSET('a_All Data + Formulas'!M$1,$B167-1,0)</f>
        <v>4</v>
      </c>
      <c r="E167" s="12">
        <f ca="1">OFFSET('a_All Data + Formulas'!N$1,$B167-1,0)</f>
        <v>4.0821759259259259E-2</v>
      </c>
      <c r="F167">
        <f ca="1">OFFSET('a_All Data + Formulas'!O$1,$B167-1,0)</f>
        <v>0</v>
      </c>
    </row>
    <row r="168" spans="1:6" x14ac:dyDescent="0.25">
      <c r="A168">
        <v>166</v>
      </c>
      <c r="B168">
        <f t="array" ref="B168">SMALL(IF(ISNUMBER('a_All Data + Formulas'!$M$3:$M$7856),ROW('a_All Data + Formulas'!$M$3:$M$7856),""),$A168)</f>
        <v>1876</v>
      </c>
      <c r="C168">
        <f ca="1">OFFSET('a_All Data + Formulas'!A$1,$B168-1,0)</f>
        <v>2004</v>
      </c>
      <c r="D168">
        <f ca="1">OFFSET('a_All Data + Formulas'!M$1,$B168-1,0)</f>
        <v>4</v>
      </c>
      <c r="E168" s="12">
        <f ca="1">OFFSET('a_All Data + Formulas'!N$1,$B168-1,0)</f>
        <v>4.1562499999999995E-2</v>
      </c>
      <c r="F168">
        <f ca="1">OFFSET('a_All Data + Formulas'!O$1,$B168-1,0)</f>
        <v>3</v>
      </c>
    </row>
    <row r="169" spans="1:6" x14ac:dyDescent="0.25">
      <c r="A169">
        <v>167</v>
      </c>
      <c r="B169">
        <f t="array" ref="B169">SMALL(IF(ISNUMBER('a_All Data + Formulas'!$M$3:$M$7856),ROW('a_All Data + Formulas'!$M$3:$M$7856),""),$A169)</f>
        <v>1878</v>
      </c>
      <c r="C169">
        <f ca="1">OFFSET('a_All Data + Formulas'!A$1,$B169-1,0)</f>
        <v>2003</v>
      </c>
      <c r="D169">
        <f ca="1">OFFSET('a_All Data + Formulas'!M$1,$B169-1,0)</f>
        <v>1</v>
      </c>
      <c r="E169" s="12">
        <f ca="1">OFFSET('a_All Data + Formulas'!N$1,$B169-1,0)</f>
        <v>0</v>
      </c>
      <c r="F169">
        <f ca="1">OFFSET('a_All Data + Formulas'!O$1,$B169-1,0)</f>
        <v>0</v>
      </c>
    </row>
    <row r="170" spans="1:6" x14ac:dyDescent="0.25">
      <c r="A170">
        <v>168</v>
      </c>
      <c r="B170">
        <f t="array" ref="B170">SMALL(IF(ISNUMBER('a_All Data + Formulas'!$M$3:$M$7856),ROW('a_All Data + Formulas'!$M$3:$M$7856),""),$A170)</f>
        <v>1888</v>
      </c>
      <c r="C170">
        <f ca="1">OFFSET('a_All Data + Formulas'!A$1,$B170-1,0)</f>
        <v>2003</v>
      </c>
      <c r="D170">
        <f ca="1">OFFSET('a_All Data + Formulas'!M$1,$B170-1,0)</f>
        <v>1</v>
      </c>
      <c r="E170" s="12">
        <f ca="1">OFFSET('a_All Data + Formulas'!N$1,$B170-1,0)</f>
        <v>2.9629629629629637E-3</v>
      </c>
      <c r="F170">
        <f ca="1">OFFSET('a_All Data + Formulas'!O$1,$B170-1,0)</f>
        <v>3</v>
      </c>
    </row>
    <row r="171" spans="1:6" x14ac:dyDescent="0.25">
      <c r="A171">
        <v>169</v>
      </c>
      <c r="B171">
        <f t="array" ref="B171">SMALL(IF(ISNUMBER('a_All Data + Formulas'!$M$3:$M$7856),ROW('a_All Data + Formulas'!$M$3:$M$7856),""),$A171)</f>
        <v>1898</v>
      </c>
      <c r="C171">
        <f ca="1">OFFSET('a_All Data + Formulas'!A$1,$B171-1,0)</f>
        <v>2003</v>
      </c>
      <c r="D171">
        <f ca="1">OFFSET('a_All Data + Formulas'!M$1,$B171-1,0)</f>
        <v>1</v>
      </c>
      <c r="E171" s="12">
        <f ca="1">OFFSET('a_All Data + Formulas'!N$1,$B171-1,0)</f>
        <v>4.9189814814814816E-3</v>
      </c>
      <c r="F171">
        <f ca="1">OFFSET('a_All Data + Formulas'!O$1,$B171-1,0)</f>
        <v>0</v>
      </c>
    </row>
    <row r="172" spans="1:6" x14ac:dyDescent="0.25">
      <c r="A172">
        <v>170</v>
      </c>
      <c r="B172">
        <f t="array" ref="B172">SMALL(IF(ISNUMBER('a_All Data + Formulas'!$M$3:$M$7856),ROW('a_All Data + Formulas'!$M$3:$M$7856),""),$A172)</f>
        <v>1930</v>
      </c>
      <c r="C172">
        <f ca="1">OFFSET('a_All Data + Formulas'!A$1,$B172-1,0)</f>
        <v>2003</v>
      </c>
      <c r="D172">
        <f ca="1">OFFSET('a_All Data + Formulas'!M$1,$B172-1,0)</f>
        <v>2</v>
      </c>
      <c r="E172" s="12">
        <f ca="1">OFFSET('a_All Data + Formulas'!N$1,$B172-1,0)</f>
        <v>1.2962962962962961E-2</v>
      </c>
      <c r="F172">
        <f ca="1">OFFSET('a_All Data + Formulas'!O$1,$B172-1,0)</f>
        <v>3</v>
      </c>
    </row>
    <row r="173" spans="1:6" x14ac:dyDescent="0.25">
      <c r="A173">
        <v>171</v>
      </c>
      <c r="B173">
        <f t="array" ref="B173">SMALL(IF(ISNUMBER('a_All Data + Formulas'!$M$3:$M$7856),ROW('a_All Data + Formulas'!$M$3:$M$7856),""),$A173)</f>
        <v>1946</v>
      </c>
      <c r="C173">
        <f ca="1">OFFSET('a_All Data + Formulas'!A$1,$B173-1,0)</f>
        <v>2003</v>
      </c>
      <c r="D173">
        <f ca="1">OFFSET('a_All Data + Formulas'!M$1,$B173-1,0)</f>
        <v>2</v>
      </c>
      <c r="E173" s="12">
        <f ca="1">OFFSET('a_All Data + Formulas'!N$1,$B173-1,0)</f>
        <v>1.6342592592592593E-2</v>
      </c>
      <c r="F173">
        <f ca="1">OFFSET('a_All Data + Formulas'!O$1,$B173-1,0)</f>
        <v>9</v>
      </c>
    </row>
    <row r="174" spans="1:6" x14ac:dyDescent="0.25">
      <c r="A174">
        <v>172</v>
      </c>
      <c r="B174">
        <f t="array" ref="B174">SMALL(IF(ISNUMBER('a_All Data + Formulas'!$M$3:$M$7856),ROW('a_All Data + Formulas'!$M$3:$M$7856),""),$A174)</f>
        <v>1947</v>
      </c>
      <c r="C174">
        <f ca="1">OFFSET('a_All Data + Formulas'!A$1,$B174-1,0)</f>
        <v>2003</v>
      </c>
      <c r="D174">
        <f ca="1">OFFSET('a_All Data + Formulas'!M$1,$B174-1,0)</f>
        <v>2</v>
      </c>
      <c r="E174" s="12">
        <f ca="1">OFFSET('a_All Data + Formulas'!N$1,$B174-1,0)</f>
        <v>1.6342592592592593E-2</v>
      </c>
      <c r="F174">
        <f ca="1">OFFSET('a_All Data + Formulas'!O$1,$B174-1,0)</f>
        <v>10</v>
      </c>
    </row>
    <row r="175" spans="1:6" x14ac:dyDescent="0.25">
      <c r="A175">
        <v>173</v>
      </c>
      <c r="B175">
        <f t="array" ref="B175">SMALL(IF(ISNUMBER('a_All Data + Formulas'!$M$3:$M$7856),ROW('a_All Data + Formulas'!$M$3:$M$7856),""),$A175)</f>
        <v>1969</v>
      </c>
      <c r="C175">
        <f ca="1">OFFSET('a_All Data + Formulas'!A$1,$B175-1,0)</f>
        <v>2003</v>
      </c>
      <c r="D175">
        <f ca="1">OFFSET('a_All Data + Formulas'!M$1,$B175-1,0)</f>
        <v>2</v>
      </c>
      <c r="E175" s="12">
        <f ca="1">OFFSET('a_All Data + Formulas'!N$1,$B175-1,0)</f>
        <v>2.0439814814814813E-2</v>
      </c>
      <c r="F175">
        <f ca="1">OFFSET('a_All Data + Formulas'!O$1,$B175-1,0)</f>
        <v>16</v>
      </c>
    </row>
    <row r="176" spans="1:6" x14ac:dyDescent="0.25">
      <c r="A176">
        <v>174</v>
      </c>
      <c r="B176">
        <f t="array" ref="B176">SMALL(IF(ISNUMBER('a_All Data + Formulas'!$M$3:$M$7856),ROW('a_All Data + Formulas'!$M$3:$M$7856),""),$A176)</f>
        <v>1970</v>
      </c>
      <c r="C176">
        <f ca="1">OFFSET('a_All Data + Formulas'!A$1,$B176-1,0)</f>
        <v>2003</v>
      </c>
      <c r="D176">
        <f ca="1">OFFSET('a_All Data + Formulas'!M$1,$B176-1,0)</f>
        <v>2</v>
      </c>
      <c r="E176" s="12">
        <f ca="1">OFFSET('a_All Data + Formulas'!N$1,$B176-1,0)</f>
        <v>2.0439814814814813E-2</v>
      </c>
      <c r="F176">
        <f ca="1">OFFSET('a_All Data + Formulas'!O$1,$B176-1,0)</f>
        <v>17</v>
      </c>
    </row>
    <row r="177" spans="1:6" x14ac:dyDescent="0.25">
      <c r="A177">
        <v>175</v>
      </c>
      <c r="B177">
        <f t="array" ref="B177">SMALL(IF(ISNUMBER('a_All Data + Formulas'!$M$3:$M$7856),ROW('a_All Data + Formulas'!$M$3:$M$7856),""),$A177)</f>
        <v>1995</v>
      </c>
      <c r="C177">
        <f ca="1">OFFSET('a_All Data + Formulas'!A$1,$B177-1,0)</f>
        <v>2003</v>
      </c>
      <c r="D177">
        <f ca="1">OFFSET('a_All Data + Formulas'!M$1,$B177-1,0)</f>
        <v>3</v>
      </c>
      <c r="E177" s="12">
        <f ca="1">OFFSET('a_All Data + Formulas'!N$1,$B177-1,0)</f>
        <v>2.736111111111111E-2</v>
      </c>
      <c r="F177">
        <f ca="1">OFFSET('a_All Data + Formulas'!O$1,$B177-1,0)</f>
        <v>23</v>
      </c>
    </row>
    <row r="178" spans="1:6" x14ac:dyDescent="0.25">
      <c r="A178">
        <v>176</v>
      </c>
      <c r="B178">
        <f t="array" ref="B178">SMALL(IF(ISNUMBER('a_All Data + Formulas'!$M$3:$M$7856),ROW('a_All Data + Formulas'!$M$3:$M$7856),""),$A178)</f>
        <v>1996</v>
      </c>
      <c r="C178">
        <f ca="1">OFFSET('a_All Data + Formulas'!A$1,$B178-1,0)</f>
        <v>2003</v>
      </c>
      <c r="D178">
        <f ca="1">OFFSET('a_All Data + Formulas'!M$1,$B178-1,0)</f>
        <v>3</v>
      </c>
      <c r="E178" s="12">
        <f ca="1">OFFSET('a_All Data + Formulas'!N$1,$B178-1,0)</f>
        <v>2.736111111111111E-2</v>
      </c>
      <c r="F178">
        <f ca="1">OFFSET('a_All Data + Formulas'!O$1,$B178-1,0)</f>
        <v>24</v>
      </c>
    </row>
    <row r="179" spans="1:6" x14ac:dyDescent="0.25">
      <c r="A179">
        <v>177</v>
      </c>
      <c r="B179">
        <f t="array" ref="B179">SMALL(IF(ISNUMBER('a_All Data + Formulas'!$M$3:$M$7856),ROW('a_All Data + Formulas'!$M$3:$M$7856),""),$A179)</f>
        <v>1999</v>
      </c>
      <c r="C179">
        <f ca="1">OFFSET('a_All Data + Formulas'!A$1,$B179-1,0)</f>
        <v>2003</v>
      </c>
      <c r="D179">
        <f ca="1">OFFSET('a_All Data + Formulas'!M$1,$B179-1,0)</f>
        <v>3</v>
      </c>
      <c r="E179" s="12">
        <f ca="1">OFFSET('a_All Data + Formulas'!N$1,$B179-1,0)</f>
        <v>2.7824074074074071E-2</v>
      </c>
      <c r="F179">
        <f ca="1">OFFSET('a_All Data + Formulas'!O$1,$B179-1,0)</f>
        <v>30</v>
      </c>
    </row>
    <row r="180" spans="1:6" x14ac:dyDescent="0.25">
      <c r="A180">
        <v>178</v>
      </c>
      <c r="B180">
        <f t="array" ref="B180">SMALL(IF(ISNUMBER('a_All Data + Formulas'!$M$3:$M$7856),ROW('a_All Data + Formulas'!$M$3:$M$7856),""),$A180)</f>
        <v>2000</v>
      </c>
      <c r="C180">
        <f ca="1">OFFSET('a_All Data + Formulas'!A$1,$B180-1,0)</f>
        <v>2003</v>
      </c>
      <c r="D180">
        <f ca="1">OFFSET('a_All Data + Formulas'!M$1,$B180-1,0)</f>
        <v>3</v>
      </c>
      <c r="E180" s="12">
        <f ca="1">OFFSET('a_All Data + Formulas'!N$1,$B180-1,0)</f>
        <v>2.792824074074074E-2</v>
      </c>
      <c r="F180">
        <f ca="1">OFFSET('a_All Data + Formulas'!O$1,$B180-1,0)</f>
        <v>31</v>
      </c>
    </row>
    <row r="181" spans="1:6" x14ac:dyDescent="0.25">
      <c r="A181">
        <v>179</v>
      </c>
      <c r="B181">
        <f t="array" ref="B181">SMALL(IF(ISNUMBER('a_All Data + Formulas'!$M$3:$M$7856),ROW('a_All Data + Formulas'!$M$3:$M$7856),""),$A181)</f>
        <v>2010</v>
      </c>
      <c r="C181">
        <f ca="1">OFFSET('a_All Data + Formulas'!A$1,$B181-1,0)</f>
        <v>2003</v>
      </c>
      <c r="D181">
        <f ca="1">OFFSET('a_All Data + Formulas'!M$1,$B181-1,0)</f>
        <v>3</v>
      </c>
      <c r="E181" s="12">
        <f ca="1">OFFSET('a_All Data + Formulas'!N$1,$B181-1,0)</f>
        <v>2.9606481481481484E-2</v>
      </c>
      <c r="F181">
        <f ca="1">OFFSET('a_All Data + Formulas'!O$1,$B181-1,0)</f>
        <v>25</v>
      </c>
    </row>
    <row r="182" spans="1:6" x14ac:dyDescent="0.25">
      <c r="A182">
        <v>180</v>
      </c>
      <c r="B182">
        <f t="array" ref="B182">SMALL(IF(ISNUMBER('a_All Data + Formulas'!$M$3:$M$7856),ROW('a_All Data + Formulas'!$M$3:$M$7856),""),$A182)</f>
        <v>2018</v>
      </c>
      <c r="C182">
        <f ca="1">OFFSET('a_All Data + Formulas'!A$1,$B182-1,0)</f>
        <v>2003</v>
      </c>
      <c r="D182">
        <f ca="1">OFFSET('a_All Data + Formulas'!M$1,$B182-1,0)</f>
        <v>4</v>
      </c>
      <c r="E182" s="12">
        <f ca="1">OFFSET('a_All Data + Formulas'!N$1,$B182-1,0)</f>
        <v>3.1655092592592596E-2</v>
      </c>
      <c r="F182">
        <f ca="1">OFFSET('a_All Data + Formulas'!O$1,$B182-1,0)</f>
        <v>19</v>
      </c>
    </row>
    <row r="183" spans="1:6" x14ac:dyDescent="0.25">
      <c r="A183">
        <v>181</v>
      </c>
      <c r="B183">
        <f t="array" ref="B183">SMALL(IF(ISNUMBER('a_All Data + Formulas'!$M$3:$M$7856),ROW('a_All Data + Formulas'!$M$3:$M$7856),""),$A183)</f>
        <v>2040</v>
      </c>
      <c r="C183">
        <f ca="1">OFFSET('a_All Data + Formulas'!A$1,$B183-1,0)</f>
        <v>2003</v>
      </c>
      <c r="D183">
        <f ca="1">OFFSET('a_All Data + Formulas'!M$1,$B183-1,0)</f>
        <v>4</v>
      </c>
      <c r="E183" s="12">
        <f ca="1">OFFSET('a_All Data + Formulas'!N$1,$B183-1,0)</f>
        <v>3.7337962962962962E-2</v>
      </c>
      <c r="F183">
        <f ca="1">OFFSET('a_All Data + Formulas'!O$1,$B183-1,0)</f>
        <v>13</v>
      </c>
    </row>
    <row r="184" spans="1:6" x14ac:dyDescent="0.25">
      <c r="A184">
        <v>182</v>
      </c>
      <c r="B184">
        <f t="array" ref="B184">SMALL(IF(ISNUMBER('a_All Data + Formulas'!$M$3:$M$7856),ROW('a_All Data + Formulas'!$M$3:$M$7856),""),$A184)</f>
        <v>2054</v>
      </c>
      <c r="C184">
        <f ca="1">OFFSET('a_All Data + Formulas'!A$1,$B184-1,0)</f>
        <v>2003</v>
      </c>
      <c r="D184">
        <f ca="1">OFFSET('a_All Data + Formulas'!M$1,$B184-1,0)</f>
        <v>4</v>
      </c>
      <c r="E184" s="12">
        <f ca="1">OFFSET('a_All Data + Formulas'!N$1,$B184-1,0)</f>
        <v>4.0277777777777773E-2</v>
      </c>
      <c r="F184">
        <f ca="1">OFFSET('a_All Data + Formulas'!O$1,$B184-1,0)</f>
        <v>19</v>
      </c>
    </row>
    <row r="185" spans="1:6" x14ac:dyDescent="0.25">
      <c r="A185">
        <v>183</v>
      </c>
      <c r="B185">
        <f t="array" ref="B185">SMALL(IF(ISNUMBER('a_All Data + Formulas'!$M$3:$M$7856),ROW('a_All Data + Formulas'!$M$3:$M$7856),""),$A185)</f>
        <v>2055</v>
      </c>
      <c r="C185">
        <f ca="1">OFFSET('a_All Data + Formulas'!A$1,$B185-1,0)</f>
        <v>2003</v>
      </c>
      <c r="D185">
        <f ca="1">OFFSET('a_All Data + Formulas'!M$1,$B185-1,0)</f>
        <v>4</v>
      </c>
      <c r="E185" s="12">
        <f ca="1">OFFSET('a_All Data + Formulas'!N$1,$B185-1,0)</f>
        <v>4.0763888888888891E-2</v>
      </c>
      <c r="F185">
        <f ca="1">OFFSET('a_All Data + Formulas'!O$1,$B185-1,0)</f>
        <v>20</v>
      </c>
    </row>
    <row r="186" spans="1:6" x14ac:dyDescent="0.25">
      <c r="A186">
        <v>184</v>
      </c>
      <c r="B186">
        <f t="array" ref="B186">SMALL(IF(ISNUMBER('a_All Data + Formulas'!$M$3:$M$7856),ROW('a_All Data + Formulas'!$M$3:$M$7856),""),$A186)</f>
        <v>2061</v>
      </c>
      <c r="C186">
        <f ca="1">OFFSET('a_All Data + Formulas'!A$1,$B186-1,0)</f>
        <v>2003</v>
      </c>
      <c r="D186">
        <f ca="1">OFFSET('a_All Data + Formulas'!M$1,$B186-1,0)</f>
        <v>4</v>
      </c>
      <c r="E186" s="12">
        <f ca="1">OFFSET('a_All Data + Formulas'!N$1,$B186-1,0)</f>
        <v>4.1527777777777782E-2</v>
      </c>
      <c r="F186">
        <f ca="1">OFFSET('a_All Data + Formulas'!O$1,$B186-1,0)</f>
        <v>26</v>
      </c>
    </row>
    <row r="187" spans="1:6" x14ac:dyDescent="0.25">
      <c r="A187">
        <v>185</v>
      </c>
      <c r="B187">
        <f t="array" ref="B187">SMALL(IF(ISNUMBER('a_All Data + Formulas'!$M$3:$M$7856),ROW('a_All Data + Formulas'!$M$3:$M$7856),""),$A187)</f>
        <v>2062</v>
      </c>
      <c r="C187">
        <f ca="1">OFFSET('a_All Data + Formulas'!A$1,$B187-1,0)</f>
        <v>2003</v>
      </c>
      <c r="D187">
        <f ca="1">OFFSET('a_All Data + Formulas'!M$1,$B187-1,0)</f>
        <v>4</v>
      </c>
      <c r="E187" s="12">
        <f ca="1">OFFSET('a_All Data + Formulas'!N$1,$B187-1,0)</f>
        <v>4.1643518518518517E-2</v>
      </c>
      <c r="F187">
        <f ca="1">OFFSET('a_All Data + Formulas'!O$1,$B187-1,0)</f>
        <v>27</v>
      </c>
    </row>
    <row r="188" spans="1:6" x14ac:dyDescent="0.25">
      <c r="A188">
        <v>186</v>
      </c>
      <c r="B188">
        <f t="array" ref="B188">SMALL(IF(ISNUMBER('a_All Data + Formulas'!$M$3:$M$7856),ROW('a_All Data + Formulas'!$M$3:$M$7856),""),$A188)</f>
        <v>2064</v>
      </c>
      <c r="C188">
        <f ca="1">OFFSET('a_All Data + Formulas'!A$1,$B188-1,0)</f>
        <v>2002</v>
      </c>
      <c r="D188">
        <f ca="1">OFFSET('a_All Data + Formulas'!M$1,$B188-1,0)</f>
        <v>1</v>
      </c>
      <c r="E188" s="12">
        <f ca="1">OFFSET('a_All Data + Formulas'!N$1,$B188-1,0)</f>
        <v>0</v>
      </c>
      <c r="F188">
        <f ca="1">OFFSET('a_All Data + Formulas'!O$1,$B188-1,0)</f>
        <v>0</v>
      </c>
    </row>
    <row r="189" spans="1:6" x14ac:dyDescent="0.25">
      <c r="A189">
        <v>187</v>
      </c>
      <c r="B189">
        <f t="array" ref="B189">SMALL(IF(ISNUMBER('a_All Data + Formulas'!$M$3:$M$7856),ROW('a_All Data + Formulas'!$M$3:$M$7856),""),$A189)</f>
        <v>2088</v>
      </c>
      <c r="C189">
        <f ca="1">OFFSET('a_All Data + Formulas'!A$1,$B189-1,0)</f>
        <v>2002</v>
      </c>
      <c r="D189">
        <f ca="1">OFFSET('a_All Data + Formulas'!M$1,$B189-1,0)</f>
        <v>1</v>
      </c>
      <c r="E189" s="12">
        <f ca="1">OFFSET('a_All Data + Formulas'!N$1,$B189-1,0)</f>
        <v>8.1597222222222227E-3</v>
      </c>
      <c r="F189">
        <f ca="1">OFFSET('a_All Data + Formulas'!O$1,$B189-1,0)</f>
        <v>3</v>
      </c>
    </row>
    <row r="190" spans="1:6" x14ac:dyDescent="0.25">
      <c r="A190">
        <v>188</v>
      </c>
      <c r="B190">
        <f t="array" ref="B190">SMALL(IF(ISNUMBER('a_All Data + Formulas'!$M$3:$M$7856),ROW('a_All Data + Formulas'!$M$3:$M$7856),""),$A190)</f>
        <v>2114</v>
      </c>
      <c r="C190">
        <f ca="1">OFFSET('a_All Data + Formulas'!A$1,$B190-1,0)</f>
        <v>2002</v>
      </c>
      <c r="D190">
        <f ca="1">OFFSET('a_All Data + Formulas'!M$1,$B190-1,0)</f>
        <v>2</v>
      </c>
      <c r="E190" s="12">
        <f ca="1">OFFSET('a_All Data + Formulas'!N$1,$B190-1,0)</f>
        <v>1.4606481481481481E-2</v>
      </c>
      <c r="F190">
        <f ca="1">OFFSET('a_All Data + Formulas'!O$1,$B190-1,0)</f>
        <v>3</v>
      </c>
    </row>
    <row r="191" spans="1:6" x14ac:dyDescent="0.25">
      <c r="A191">
        <v>189</v>
      </c>
      <c r="B191">
        <f t="array" ref="B191">SMALL(IF(ISNUMBER('a_All Data + Formulas'!$M$3:$M$7856),ROW('a_All Data + Formulas'!$M$3:$M$7856),""),$A191)</f>
        <v>2115</v>
      </c>
      <c r="C191">
        <f ca="1">OFFSET('a_All Data + Formulas'!A$1,$B191-1,0)</f>
        <v>2002</v>
      </c>
      <c r="D191">
        <f ca="1">OFFSET('a_All Data + Formulas'!M$1,$B191-1,0)</f>
        <v>2</v>
      </c>
      <c r="E191" s="12">
        <f ca="1">OFFSET('a_All Data + Formulas'!N$1,$B191-1,0)</f>
        <v>1.471064814814815E-2</v>
      </c>
      <c r="F191">
        <f ca="1">OFFSET('a_All Data + Formulas'!O$1,$B191-1,0)</f>
        <v>4</v>
      </c>
    </row>
    <row r="192" spans="1:6" x14ac:dyDescent="0.25">
      <c r="A192">
        <v>190</v>
      </c>
      <c r="B192">
        <f t="array" ref="B192">SMALL(IF(ISNUMBER('a_All Data + Formulas'!$M$3:$M$7856),ROW('a_All Data + Formulas'!$M$3:$M$7856),""),$A192)</f>
        <v>2143</v>
      </c>
      <c r="C192">
        <f ca="1">OFFSET('a_All Data + Formulas'!A$1,$B192-1,0)</f>
        <v>2002</v>
      </c>
      <c r="D192">
        <f ca="1">OFFSET('a_All Data + Formulas'!M$1,$B192-1,0)</f>
        <v>2</v>
      </c>
      <c r="E192" s="12">
        <f ca="1">OFFSET('a_All Data + Formulas'!N$1,$B192-1,0)</f>
        <v>2.041666666666667E-2</v>
      </c>
      <c r="F192">
        <f ca="1">OFFSET('a_All Data + Formulas'!O$1,$B192-1,0)</f>
        <v>10</v>
      </c>
    </row>
    <row r="193" spans="1:6" x14ac:dyDescent="0.25">
      <c r="A193">
        <v>191</v>
      </c>
      <c r="B193">
        <f t="array" ref="B193">SMALL(IF(ISNUMBER('a_All Data + Formulas'!$M$3:$M$7856),ROW('a_All Data + Formulas'!$M$3:$M$7856),""),$A193)</f>
        <v>2144</v>
      </c>
      <c r="C193">
        <f ca="1">OFFSET('a_All Data + Formulas'!A$1,$B193-1,0)</f>
        <v>2002</v>
      </c>
      <c r="D193">
        <f ca="1">OFFSET('a_All Data + Formulas'!M$1,$B193-1,0)</f>
        <v>2</v>
      </c>
      <c r="E193" s="12">
        <f ca="1">OFFSET('a_All Data + Formulas'!N$1,$B193-1,0)</f>
        <v>2.041666666666667E-2</v>
      </c>
      <c r="F193">
        <f ca="1">OFFSET('a_All Data + Formulas'!O$1,$B193-1,0)</f>
        <v>11</v>
      </c>
    </row>
    <row r="194" spans="1:6" x14ac:dyDescent="0.25">
      <c r="A194">
        <v>192</v>
      </c>
      <c r="B194">
        <f t="array" ref="B194">SMALL(IF(ISNUMBER('a_All Data + Formulas'!$M$3:$M$7856),ROW('a_All Data + Formulas'!$M$3:$M$7856),""),$A194)</f>
        <v>2182</v>
      </c>
      <c r="C194">
        <f ca="1">OFFSET('a_All Data + Formulas'!A$1,$B194-1,0)</f>
        <v>2002</v>
      </c>
      <c r="D194">
        <f ca="1">OFFSET('a_All Data + Formulas'!M$1,$B194-1,0)</f>
        <v>3</v>
      </c>
      <c r="E194" s="12">
        <f ca="1">OFFSET('a_All Data + Formulas'!N$1,$B194-1,0)</f>
        <v>3.0300925925925926E-2</v>
      </c>
      <c r="F194">
        <f ca="1">OFFSET('a_All Data + Formulas'!O$1,$B194-1,0)</f>
        <v>14</v>
      </c>
    </row>
    <row r="195" spans="1:6" x14ac:dyDescent="0.25">
      <c r="A195">
        <v>193</v>
      </c>
      <c r="B195">
        <f t="array" ref="B195">SMALL(IF(ISNUMBER('a_All Data + Formulas'!$M$3:$M$7856),ROW('a_All Data + Formulas'!$M$3:$M$7856),""),$A195)</f>
        <v>2199</v>
      </c>
      <c r="C195">
        <f ca="1">OFFSET('a_All Data + Formulas'!A$1,$B195-1,0)</f>
        <v>2002</v>
      </c>
      <c r="D195">
        <f ca="1">OFFSET('a_All Data + Formulas'!M$1,$B195-1,0)</f>
        <v>4</v>
      </c>
      <c r="E195" s="12">
        <f ca="1">OFFSET('a_All Data + Formulas'!N$1,$B195-1,0)</f>
        <v>3.5034722222222224E-2</v>
      </c>
      <c r="F195">
        <f ca="1">OFFSET('a_All Data + Formulas'!O$1,$B195-1,0)</f>
        <v>8</v>
      </c>
    </row>
    <row r="196" spans="1:6" x14ac:dyDescent="0.25">
      <c r="A196">
        <v>194</v>
      </c>
      <c r="B196">
        <f t="array" ref="B196">SMALL(IF(ISNUMBER('a_All Data + Formulas'!$M$3:$M$7856),ROW('a_All Data + Formulas'!$M$3:$M$7856),""),$A196)</f>
        <v>2200</v>
      </c>
      <c r="C196">
        <f ca="1">OFFSET('a_All Data + Formulas'!A$1,$B196-1,0)</f>
        <v>2002</v>
      </c>
      <c r="D196">
        <f ca="1">OFFSET('a_All Data + Formulas'!M$1,$B196-1,0)</f>
        <v>4</v>
      </c>
      <c r="E196" s="12">
        <f ca="1">OFFSET('a_All Data + Formulas'!N$1,$B196-1,0)</f>
        <v>3.5034722222222224E-2</v>
      </c>
      <c r="F196">
        <f ca="1">OFFSET('a_All Data + Formulas'!O$1,$B196-1,0)</f>
        <v>7</v>
      </c>
    </row>
    <row r="197" spans="1:6" x14ac:dyDescent="0.25">
      <c r="A197">
        <v>195</v>
      </c>
      <c r="B197">
        <f t="array" ref="B197">SMALL(IF(ISNUMBER('a_All Data + Formulas'!$M$3:$M$7856),ROW('a_All Data + Formulas'!$M$3:$M$7856),""),$A197)</f>
        <v>2224</v>
      </c>
      <c r="C197">
        <f ca="1">OFFSET('a_All Data + Formulas'!A$1,$B197-1,0)</f>
        <v>2002</v>
      </c>
      <c r="D197">
        <f ca="1">OFFSET('a_All Data + Formulas'!M$1,$B197-1,0)</f>
        <v>4</v>
      </c>
      <c r="E197" s="12">
        <f ca="1">OFFSET('a_All Data + Formulas'!N$1,$B197-1,0)</f>
        <v>4.0543981481481486E-2</v>
      </c>
      <c r="F197">
        <f ca="1">OFFSET('a_All Data + Formulas'!O$1,$B197-1,0)</f>
        <v>1</v>
      </c>
    </row>
    <row r="198" spans="1:6" x14ac:dyDescent="0.25">
      <c r="A198">
        <v>196</v>
      </c>
      <c r="B198">
        <f t="array" ref="B198">SMALL(IF(ISNUMBER('a_All Data + Formulas'!$M$3:$M$7856),ROW('a_All Data + Formulas'!$M$3:$M$7856),""),$A198)</f>
        <v>2225</v>
      </c>
      <c r="C198">
        <f ca="1">OFFSET('a_All Data + Formulas'!A$1,$B198-1,0)</f>
        <v>2002</v>
      </c>
      <c r="D198">
        <f ca="1">OFFSET('a_All Data + Formulas'!M$1,$B198-1,0)</f>
        <v>4</v>
      </c>
      <c r="E198" s="12">
        <f ca="1">OFFSET('a_All Data + Formulas'!N$1,$B198-1,0)</f>
        <v>4.0543981481481486E-2</v>
      </c>
      <c r="F198">
        <f ca="1">OFFSET('a_All Data + Formulas'!O$1,$B198-1,0)</f>
        <v>0</v>
      </c>
    </row>
    <row r="199" spans="1:6" x14ac:dyDescent="0.25">
      <c r="A199">
        <v>197</v>
      </c>
      <c r="B199">
        <f t="array" ref="B199">SMALL(IF(ISNUMBER('a_All Data + Formulas'!$M$3:$M$7856),ROW('a_All Data + Formulas'!$M$3:$M$7856),""),$A199)</f>
        <v>2235</v>
      </c>
      <c r="C199">
        <f ca="1">OFFSET('a_All Data + Formulas'!A$1,$B199-1,0)</f>
        <v>2002</v>
      </c>
      <c r="D199">
        <f ca="1">OFFSET('a_All Data + Formulas'!M$1,$B199-1,0)</f>
        <v>4</v>
      </c>
      <c r="E199" s="12">
        <f ca="1">OFFSET('a_All Data + Formulas'!N$1,$B199-1,0)</f>
        <v>4.1585648148148149E-2</v>
      </c>
      <c r="F199">
        <f ca="1">OFFSET('a_All Data + Formulas'!O$1,$B199-1,0)</f>
        <v>3</v>
      </c>
    </row>
    <row r="200" spans="1:6" x14ac:dyDescent="0.25">
      <c r="A200">
        <v>198</v>
      </c>
      <c r="B200">
        <f t="array" ref="B200">SMALL(IF(ISNUMBER('a_All Data + Formulas'!$M$3:$M$7856),ROW('a_All Data + Formulas'!$M$3:$M$7856),""),$A200)</f>
        <v>2236</v>
      </c>
      <c r="C200">
        <f ca="1">OFFSET('a_All Data + Formulas'!A$1,$B200-1,0)</f>
        <v>2001</v>
      </c>
      <c r="D200">
        <f ca="1">OFFSET('a_All Data + Formulas'!M$1,$B200-1,0)</f>
        <v>1</v>
      </c>
      <c r="E200" s="12">
        <f ca="1">OFFSET('a_All Data + Formulas'!N$1,$B200-1,0)</f>
        <v>0</v>
      </c>
      <c r="F200">
        <f ca="1">OFFSET('a_All Data + Formulas'!O$1,$B200-1,0)</f>
        <v>0</v>
      </c>
    </row>
    <row r="201" spans="1:6" x14ac:dyDescent="0.25">
      <c r="A201">
        <v>199</v>
      </c>
      <c r="B201">
        <f t="array" ref="B201">SMALL(IF(ISNUMBER('a_All Data + Formulas'!$M$3:$M$7856),ROW('a_All Data + Formulas'!$M$3:$M$7856),""),$A201)</f>
        <v>2263</v>
      </c>
      <c r="C201">
        <f ca="1">OFFSET('a_All Data + Formulas'!A$1,$B201-1,0)</f>
        <v>2001</v>
      </c>
      <c r="D201">
        <f ca="1">OFFSET('a_All Data + Formulas'!M$1,$B201-1,0)</f>
        <v>1</v>
      </c>
      <c r="E201" s="12">
        <f ca="1">OFFSET('a_All Data + Formulas'!N$1,$B201-1,0)</f>
        <v>5.5902777777777773E-3</v>
      </c>
      <c r="F201">
        <f ca="1">OFFSET('a_All Data + Formulas'!O$1,$B201-1,0)</f>
        <v>6</v>
      </c>
    </row>
    <row r="202" spans="1:6" x14ac:dyDescent="0.25">
      <c r="A202">
        <v>200</v>
      </c>
      <c r="B202">
        <f t="array" ref="B202">SMALL(IF(ISNUMBER('a_All Data + Formulas'!$M$3:$M$7856),ROW('a_All Data + Formulas'!$M$3:$M$7856),""),$A202)</f>
        <v>2264</v>
      </c>
      <c r="C202">
        <f ca="1">OFFSET('a_All Data + Formulas'!A$1,$B202-1,0)</f>
        <v>2001</v>
      </c>
      <c r="D202">
        <f ca="1">OFFSET('a_All Data + Formulas'!M$1,$B202-1,0)</f>
        <v>1</v>
      </c>
      <c r="E202" s="12">
        <f ca="1">OFFSET('a_All Data + Formulas'!N$1,$B202-1,0)</f>
        <v>5.5902777777777773E-3</v>
      </c>
      <c r="F202">
        <f ca="1">OFFSET('a_All Data + Formulas'!O$1,$B202-1,0)</f>
        <v>7</v>
      </c>
    </row>
    <row r="203" spans="1:6" x14ac:dyDescent="0.25">
      <c r="A203">
        <v>201</v>
      </c>
      <c r="B203">
        <f t="array" ref="B203">SMALL(IF(ISNUMBER('a_All Data + Formulas'!$M$3:$M$7856),ROW('a_All Data + Formulas'!$M$3:$M$7856),""),$A203)</f>
        <v>2321</v>
      </c>
      <c r="C203">
        <f ca="1">OFFSET('a_All Data + Formulas'!A$1,$B203-1,0)</f>
        <v>2001</v>
      </c>
      <c r="D203">
        <f ca="1">OFFSET('a_All Data + Formulas'!M$1,$B203-1,0)</f>
        <v>2</v>
      </c>
      <c r="E203" s="12">
        <f ca="1">OFFSET('a_All Data + Formulas'!N$1,$B203-1,0)</f>
        <v>1.9583333333333335E-2</v>
      </c>
      <c r="F203">
        <f ca="1">OFFSET('a_All Data + Formulas'!O$1,$B203-1,0)</f>
        <v>10</v>
      </c>
    </row>
    <row r="204" spans="1:6" x14ac:dyDescent="0.25">
      <c r="A204">
        <v>202</v>
      </c>
      <c r="B204">
        <f t="array" ref="B204">SMALL(IF(ISNUMBER('a_All Data + Formulas'!$M$3:$M$7856),ROW('a_All Data + Formulas'!$M$3:$M$7856),""),$A204)</f>
        <v>2354</v>
      </c>
      <c r="C204">
        <f ca="1">OFFSET('a_All Data + Formulas'!A$1,$B204-1,0)</f>
        <v>2001</v>
      </c>
      <c r="D204">
        <f ca="1">OFFSET('a_All Data + Formulas'!M$1,$B204-1,0)</f>
        <v>3</v>
      </c>
      <c r="E204" s="12">
        <f ca="1">OFFSET('a_All Data + Formulas'!N$1,$B204-1,0)</f>
        <v>2.8495370370370369E-2</v>
      </c>
      <c r="F204">
        <f ca="1">OFFSET('a_All Data + Formulas'!O$1,$B204-1,0)</f>
        <v>16</v>
      </c>
    </row>
    <row r="205" spans="1:6" x14ac:dyDescent="0.25">
      <c r="A205">
        <v>203</v>
      </c>
      <c r="B205">
        <f t="array" ref="B205">SMALL(IF(ISNUMBER('a_All Data + Formulas'!$M$3:$M$7856),ROW('a_All Data + Formulas'!$M$3:$M$7856),""),$A205)</f>
        <v>2355</v>
      </c>
      <c r="C205">
        <f ca="1">OFFSET('a_All Data + Formulas'!A$1,$B205-1,0)</f>
        <v>2001</v>
      </c>
      <c r="D205">
        <f ca="1">OFFSET('a_All Data + Formulas'!M$1,$B205-1,0)</f>
        <v>3</v>
      </c>
      <c r="E205" s="12">
        <f ca="1">OFFSET('a_All Data + Formulas'!N$1,$B205-1,0)</f>
        <v>2.8599537037037038E-2</v>
      </c>
      <c r="F205">
        <f ca="1">OFFSET('a_All Data + Formulas'!O$1,$B205-1,0)</f>
        <v>17</v>
      </c>
    </row>
    <row r="206" spans="1:6" x14ac:dyDescent="0.25">
      <c r="A206">
        <v>204</v>
      </c>
      <c r="B206">
        <f t="array" ref="B206">SMALL(IF(ISNUMBER('a_All Data + Formulas'!$M$3:$M$7856),ROW('a_All Data + Formulas'!$M$3:$M$7856),""),$A206)</f>
        <v>2356</v>
      </c>
      <c r="C206">
        <f ca="1">OFFSET('a_All Data + Formulas'!A$1,$B206-1,0)</f>
        <v>2001</v>
      </c>
      <c r="D206">
        <f ca="1">OFFSET('a_All Data + Formulas'!M$1,$B206-1,0)</f>
        <v>3</v>
      </c>
      <c r="E206" s="12">
        <f ca="1">OFFSET('a_All Data + Formulas'!N$1,$B206-1,0)</f>
        <v>2.8599537037037038E-2</v>
      </c>
      <c r="F206">
        <f ca="1">OFFSET('a_All Data + Formulas'!O$1,$B206-1,0)</f>
        <v>11</v>
      </c>
    </row>
    <row r="207" spans="1:6" x14ac:dyDescent="0.25">
      <c r="A207">
        <v>205</v>
      </c>
      <c r="B207">
        <f t="array" ref="B207">SMALL(IF(ISNUMBER('a_All Data + Formulas'!$M$3:$M$7856),ROW('a_All Data + Formulas'!$M$3:$M$7856),""),$A207)</f>
        <v>2357</v>
      </c>
      <c r="C207">
        <f ca="1">OFFSET('a_All Data + Formulas'!A$1,$B207-1,0)</f>
        <v>2001</v>
      </c>
      <c r="D207">
        <f ca="1">OFFSET('a_All Data + Formulas'!M$1,$B207-1,0)</f>
        <v>3</v>
      </c>
      <c r="E207" s="12">
        <f ca="1">OFFSET('a_All Data + Formulas'!N$1,$B207-1,0)</f>
        <v>2.8599537037037038E-2</v>
      </c>
      <c r="F207">
        <f ca="1">OFFSET('a_All Data + Formulas'!O$1,$B207-1,0)</f>
        <v>10</v>
      </c>
    </row>
    <row r="208" spans="1:6" x14ac:dyDescent="0.25">
      <c r="A208">
        <v>206</v>
      </c>
      <c r="B208">
        <f t="array" ref="B208">SMALL(IF(ISNUMBER('a_All Data + Formulas'!$M$3:$M$7856),ROW('a_All Data + Formulas'!$M$3:$M$7856),""),$A208)</f>
        <v>2358</v>
      </c>
      <c r="C208">
        <f ca="1">OFFSET('a_All Data + Formulas'!A$1,$B208-1,0)</f>
        <v>2001</v>
      </c>
      <c r="D208">
        <f ca="1">OFFSET('a_All Data + Formulas'!M$1,$B208-1,0)</f>
        <v>3</v>
      </c>
      <c r="E208" s="12">
        <f ca="1">OFFSET('a_All Data + Formulas'!N$1,$B208-1,0)</f>
        <v>2.8599537037037038E-2</v>
      </c>
      <c r="F208">
        <f ca="1">OFFSET('a_All Data + Formulas'!O$1,$B208-1,0)</f>
        <v>16</v>
      </c>
    </row>
    <row r="209" spans="1:6" x14ac:dyDescent="0.25">
      <c r="A209">
        <v>207</v>
      </c>
      <c r="B209">
        <f t="array" ref="B209">SMALL(IF(ISNUMBER('a_All Data + Formulas'!$M$3:$M$7856),ROW('a_All Data + Formulas'!$M$3:$M$7856),""),$A209)</f>
        <v>2359</v>
      </c>
      <c r="C209">
        <f ca="1">OFFSET('a_All Data + Formulas'!A$1,$B209-1,0)</f>
        <v>2001</v>
      </c>
      <c r="D209">
        <f ca="1">OFFSET('a_All Data + Formulas'!M$1,$B209-1,0)</f>
        <v>3</v>
      </c>
      <c r="E209" s="12">
        <f ca="1">OFFSET('a_All Data + Formulas'!N$1,$B209-1,0)</f>
        <v>2.8807870370370369E-2</v>
      </c>
      <c r="F209">
        <f ca="1">OFFSET('a_All Data + Formulas'!O$1,$B209-1,0)</f>
        <v>17</v>
      </c>
    </row>
    <row r="210" spans="1:6" x14ac:dyDescent="0.25">
      <c r="A210">
        <v>208</v>
      </c>
      <c r="B210">
        <f t="array" ref="B210">SMALL(IF(ISNUMBER('a_All Data + Formulas'!$M$3:$M$7856),ROW('a_All Data + Formulas'!$M$3:$M$7856),""),$A210)</f>
        <v>2381</v>
      </c>
      <c r="C210">
        <f ca="1">OFFSET('a_All Data + Formulas'!A$1,$B210-1,0)</f>
        <v>2001</v>
      </c>
      <c r="D210">
        <f ca="1">OFFSET('a_All Data + Formulas'!M$1,$B210-1,0)</f>
        <v>4</v>
      </c>
      <c r="E210" s="12">
        <f ca="1">OFFSET('a_All Data + Formulas'!N$1,$B210-1,0)</f>
        <v>3.5520833333333335E-2</v>
      </c>
      <c r="F210">
        <f ca="1">OFFSET('a_All Data + Formulas'!O$1,$B210-1,0)</f>
        <v>23</v>
      </c>
    </row>
    <row r="211" spans="1:6" x14ac:dyDescent="0.25">
      <c r="A211">
        <v>209</v>
      </c>
      <c r="B211">
        <f t="array" ref="B211">SMALL(IF(ISNUMBER('a_All Data + Formulas'!$M$3:$M$7856),ROW('a_All Data + Formulas'!$M$3:$M$7856),""),$A211)</f>
        <v>2382</v>
      </c>
      <c r="C211">
        <f ca="1">OFFSET('a_All Data + Formulas'!A$1,$B211-1,0)</f>
        <v>2001</v>
      </c>
      <c r="D211">
        <f ca="1">OFFSET('a_All Data + Formulas'!M$1,$B211-1,0)</f>
        <v>4</v>
      </c>
      <c r="E211" s="12">
        <f ca="1">OFFSET('a_All Data + Formulas'!N$1,$B211-1,0)</f>
        <v>3.5520833333333335E-2</v>
      </c>
      <c r="F211">
        <f ca="1">OFFSET('a_All Data + Formulas'!O$1,$B211-1,0)</f>
        <v>24</v>
      </c>
    </row>
    <row r="212" spans="1:6" x14ac:dyDescent="0.25">
      <c r="A212">
        <v>210</v>
      </c>
      <c r="B212">
        <f t="array" ref="B212">SMALL(IF(ISNUMBER('a_All Data + Formulas'!$M$3:$M$7856),ROW('a_All Data + Formulas'!$M$3:$M$7856),""),$A212)</f>
        <v>2388</v>
      </c>
      <c r="C212">
        <f ca="1">OFFSET('a_All Data + Formulas'!A$1,$B212-1,0)</f>
        <v>2001</v>
      </c>
      <c r="D212">
        <f ca="1">OFFSET('a_All Data + Formulas'!M$1,$B212-1,0)</f>
        <v>4</v>
      </c>
      <c r="E212" s="12">
        <f ca="1">OFFSET('a_All Data + Formulas'!N$1,$B212-1,0)</f>
        <v>3.7812499999999999E-2</v>
      </c>
      <c r="F212">
        <f ca="1">OFFSET('a_All Data + Formulas'!O$1,$B212-1,0)</f>
        <v>27</v>
      </c>
    </row>
    <row r="213" spans="1:6" x14ac:dyDescent="0.25">
      <c r="A213">
        <v>211</v>
      </c>
      <c r="B213">
        <f t="array" ref="B213">SMALL(IF(ISNUMBER('a_All Data + Formulas'!$M$3:$M$7856),ROW('a_All Data + Formulas'!$M$3:$M$7856),""),$A213)</f>
        <v>2405</v>
      </c>
      <c r="C213">
        <f ca="1">OFFSET('a_All Data + Formulas'!A$1,$B213-1,0)</f>
        <v>2000</v>
      </c>
      <c r="D213">
        <f ca="1">OFFSET('a_All Data + Formulas'!M$1,$B213-1,0)</f>
        <v>1</v>
      </c>
      <c r="E213" s="12">
        <f ca="1">OFFSET('a_All Data + Formulas'!N$1,$B213-1,0)</f>
        <v>0</v>
      </c>
      <c r="F213">
        <f ca="1">OFFSET('a_All Data + Formulas'!O$1,$B213-1,0)</f>
        <v>0</v>
      </c>
    </row>
    <row r="214" spans="1:6" x14ac:dyDescent="0.25">
      <c r="A214">
        <v>212</v>
      </c>
      <c r="B214">
        <f t="array" ref="B214">SMALL(IF(ISNUMBER('a_All Data + Formulas'!$M$3:$M$7856),ROW('a_All Data + Formulas'!$M$3:$M$7856),""),$A214)</f>
        <v>2433</v>
      </c>
      <c r="C214">
        <f ca="1">OFFSET('a_All Data + Formulas'!A$1,$B214-1,0)</f>
        <v>2000</v>
      </c>
      <c r="D214">
        <f ca="1">OFFSET('a_All Data + Formulas'!M$1,$B214-1,0)</f>
        <v>1</v>
      </c>
      <c r="E214" s="12">
        <f ca="1">OFFSET('a_All Data + Formulas'!N$1,$B214-1,0)</f>
        <v>6.3888888888888884E-3</v>
      </c>
      <c r="F214">
        <f ca="1">OFFSET('a_All Data + Formulas'!O$1,$B214-1,0)</f>
        <v>3</v>
      </c>
    </row>
    <row r="215" spans="1:6" x14ac:dyDescent="0.25">
      <c r="A215">
        <v>213</v>
      </c>
      <c r="B215">
        <f t="array" ref="B215">SMALL(IF(ISNUMBER('a_All Data + Formulas'!$M$3:$M$7856),ROW('a_All Data + Formulas'!$M$3:$M$7856),""),$A215)</f>
        <v>2469</v>
      </c>
      <c r="C215">
        <f ca="1">OFFSET('a_All Data + Formulas'!A$1,$B215-1,0)</f>
        <v>2000</v>
      </c>
      <c r="D215">
        <f ca="1">OFFSET('a_All Data + Formulas'!M$1,$B215-1,0)</f>
        <v>2</v>
      </c>
      <c r="E215" s="12">
        <f ca="1">OFFSET('a_All Data + Formulas'!N$1,$B215-1,0)</f>
        <v>1.4247685185185184E-2</v>
      </c>
      <c r="F215">
        <f ca="1">OFFSET('a_All Data + Formulas'!O$1,$B215-1,0)</f>
        <v>6</v>
      </c>
    </row>
    <row r="216" spans="1:6" x14ac:dyDescent="0.25">
      <c r="A216">
        <v>214</v>
      </c>
      <c r="B216">
        <f t="array" ref="B216">SMALL(IF(ISNUMBER('a_All Data + Formulas'!$M$3:$M$7856),ROW('a_All Data + Formulas'!$M$3:$M$7856),""),$A216)</f>
        <v>2493</v>
      </c>
      <c r="C216">
        <f ca="1">OFFSET('a_All Data + Formulas'!A$1,$B216-1,0)</f>
        <v>2000</v>
      </c>
      <c r="D216">
        <f ca="1">OFFSET('a_All Data + Formulas'!M$1,$B216-1,0)</f>
        <v>2</v>
      </c>
      <c r="E216" s="12">
        <f ca="1">OFFSET('a_All Data + Formulas'!N$1,$B216-1,0)</f>
        <v>2.0613425925925927E-2</v>
      </c>
      <c r="F216">
        <f ca="1">OFFSET('a_All Data + Formulas'!O$1,$B216-1,0)</f>
        <v>9</v>
      </c>
    </row>
    <row r="217" spans="1:6" x14ac:dyDescent="0.25">
      <c r="A217">
        <v>215</v>
      </c>
      <c r="B217">
        <f t="array" ref="B217">SMALL(IF(ISNUMBER('a_All Data + Formulas'!$M$3:$M$7856),ROW('a_All Data + Formulas'!$M$3:$M$7856),""),$A217)</f>
        <v>2512</v>
      </c>
      <c r="C217">
        <f ca="1">OFFSET('a_All Data + Formulas'!A$1,$B217-1,0)</f>
        <v>2000</v>
      </c>
      <c r="D217">
        <f ca="1">OFFSET('a_All Data + Formulas'!M$1,$B217-1,0)</f>
        <v>3</v>
      </c>
      <c r="E217" s="12">
        <f ca="1">OFFSET('a_All Data + Formulas'!N$1,$B217-1,0)</f>
        <v>2.3391203703703702E-2</v>
      </c>
      <c r="F217">
        <f ca="1">OFFSET('a_All Data + Formulas'!O$1,$B217-1,0)</f>
        <v>15</v>
      </c>
    </row>
    <row r="218" spans="1:6" x14ac:dyDescent="0.25">
      <c r="A218">
        <v>216</v>
      </c>
      <c r="B218">
        <f t="array" ref="B218">SMALL(IF(ISNUMBER('a_All Data + Formulas'!$M$3:$M$7856),ROW('a_All Data + Formulas'!$M$3:$M$7856),""),$A218)</f>
        <v>2513</v>
      </c>
      <c r="C218">
        <f ca="1">OFFSET('a_All Data + Formulas'!A$1,$B218-1,0)</f>
        <v>2000</v>
      </c>
      <c r="D218">
        <f ca="1">OFFSET('a_All Data + Formulas'!M$1,$B218-1,0)</f>
        <v>3</v>
      </c>
      <c r="E218" s="12">
        <f ca="1">OFFSET('a_All Data + Formulas'!N$1,$B218-1,0)</f>
        <v>2.3391203703703702E-2</v>
      </c>
      <c r="F218">
        <f ca="1">OFFSET('a_All Data + Formulas'!O$1,$B218-1,0)</f>
        <v>16</v>
      </c>
    </row>
    <row r="219" spans="1:6" x14ac:dyDescent="0.25">
      <c r="A219">
        <v>217</v>
      </c>
      <c r="B219">
        <f t="array" ref="B219">SMALL(IF(ISNUMBER('a_All Data + Formulas'!$M$3:$M$7856),ROW('a_All Data + Formulas'!$M$3:$M$7856),""),$A219)</f>
        <v>2527</v>
      </c>
      <c r="C219">
        <f ca="1">OFFSET('a_All Data + Formulas'!A$1,$B219-1,0)</f>
        <v>2000</v>
      </c>
      <c r="D219">
        <f ca="1">OFFSET('a_All Data + Formulas'!M$1,$B219-1,0)</f>
        <v>3</v>
      </c>
      <c r="E219" s="12">
        <f ca="1">OFFSET('a_All Data + Formulas'!N$1,$B219-1,0)</f>
        <v>3.1053240740740739E-2</v>
      </c>
      <c r="F219">
        <f ca="1">OFFSET('a_All Data + Formulas'!O$1,$B219-1,0)</f>
        <v>10</v>
      </c>
    </row>
    <row r="220" spans="1:6" x14ac:dyDescent="0.25">
      <c r="A220">
        <v>218</v>
      </c>
      <c r="B220">
        <f t="array" ref="B220">SMALL(IF(ISNUMBER('a_All Data + Formulas'!$M$3:$M$7856),ROW('a_All Data + Formulas'!$M$3:$M$7856),""),$A220)</f>
        <v>2548</v>
      </c>
      <c r="C220">
        <f ca="1">OFFSET('a_All Data + Formulas'!A$1,$B220-1,0)</f>
        <v>2000</v>
      </c>
      <c r="D220">
        <f ca="1">OFFSET('a_All Data + Formulas'!M$1,$B220-1,0)</f>
        <v>4</v>
      </c>
      <c r="E220" s="12">
        <f ca="1">OFFSET('a_All Data + Formulas'!N$1,$B220-1,0)</f>
        <v>3.5729166666666666E-2</v>
      </c>
      <c r="F220">
        <f ca="1">OFFSET('a_All Data + Formulas'!O$1,$B220-1,0)</f>
        <v>4</v>
      </c>
    </row>
    <row r="221" spans="1:6" x14ac:dyDescent="0.25">
      <c r="A221">
        <v>219</v>
      </c>
      <c r="B221">
        <f t="array" ref="B221">SMALL(IF(ISNUMBER('a_All Data + Formulas'!$M$3:$M$7856),ROW('a_All Data + Formulas'!$M$3:$M$7856),""),$A221)</f>
        <v>2549</v>
      </c>
      <c r="C221">
        <f ca="1">OFFSET('a_All Data + Formulas'!A$1,$B221-1,0)</f>
        <v>2000</v>
      </c>
      <c r="D221">
        <f ca="1">OFFSET('a_All Data + Formulas'!M$1,$B221-1,0)</f>
        <v>4</v>
      </c>
      <c r="E221" s="12">
        <f ca="1">OFFSET('a_All Data + Formulas'!N$1,$B221-1,0)</f>
        <v>3.5729166666666666E-2</v>
      </c>
      <c r="F221">
        <f ca="1">OFFSET('a_All Data + Formulas'!O$1,$B221-1,0)</f>
        <v>3</v>
      </c>
    </row>
    <row r="222" spans="1:6" x14ac:dyDescent="0.25">
      <c r="A222">
        <v>220</v>
      </c>
      <c r="B222">
        <f t="array" ref="B222">SMALL(IF(ISNUMBER('a_All Data + Formulas'!$M$3:$M$7856),ROW('a_All Data + Formulas'!$M$3:$M$7856),""),$A222)</f>
        <v>2562</v>
      </c>
      <c r="C222">
        <f ca="1">OFFSET('a_All Data + Formulas'!A$1,$B222-1,0)</f>
        <v>2000</v>
      </c>
      <c r="D222">
        <f ca="1">OFFSET('a_All Data + Formulas'!M$1,$B222-1,0)</f>
        <v>4</v>
      </c>
      <c r="E222" s="12">
        <f ca="1">OFFSET('a_All Data + Formulas'!N$1,$B222-1,0)</f>
        <v>3.7303240740740741E-2</v>
      </c>
      <c r="F222">
        <f ca="1">OFFSET('a_All Data + Formulas'!O$1,$B222-1,0)</f>
        <v>0</v>
      </c>
    </row>
    <row r="223" spans="1:6" x14ac:dyDescent="0.25">
      <c r="A223">
        <v>221</v>
      </c>
      <c r="B223">
        <f t="array" ref="B223">SMALL(IF(ISNUMBER('a_All Data + Formulas'!$M$3:$M$7856),ROW('a_All Data + Formulas'!$M$3:$M$7856),""),$A223)</f>
        <v>2564</v>
      </c>
      <c r="C223">
        <f ca="1">OFFSET('a_All Data + Formulas'!A$1,$B223-1,0)</f>
        <v>2000</v>
      </c>
      <c r="D223">
        <f ca="1">OFFSET('a_All Data + Formulas'!M$1,$B223-1,0)</f>
        <v>4</v>
      </c>
      <c r="E223" s="12">
        <f ca="1">OFFSET('a_All Data + Formulas'!N$1,$B223-1,0)</f>
        <v>4.0138888888888884E-2</v>
      </c>
      <c r="F223">
        <f ca="1">OFFSET('a_All Data + Formulas'!O$1,$B223-1,0)</f>
        <v>6</v>
      </c>
    </row>
    <row r="224" spans="1:6" x14ac:dyDescent="0.25">
      <c r="A224">
        <v>222</v>
      </c>
      <c r="B224">
        <f t="array" ref="B224">SMALL(IF(ISNUMBER('a_All Data + Formulas'!$M$3:$M$7856),ROW('a_All Data + Formulas'!$M$3:$M$7856),""),$A224)</f>
        <v>2565</v>
      </c>
      <c r="C224">
        <f ca="1">OFFSET('a_All Data + Formulas'!A$1,$B224-1,0)</f>
        <v>2000</v>
      </c>
      <c r="D224">
        <f ca="1">OFFSET('a_All Data + Formulas'!M$1,$B224-1,0)</f>
        <v>4</v>
      </c>
      <c r="E224" s="12">
        <f ca="1">OFFSET('a_All Data + Formulas'!N$1,$B224-1,0)</f>
        <v>4.0138888888888884E-2</v>
      </c>
      <c r="F224">
        <f ca="1">OFFSET('a_All Data + Formulas'!O$1,$B224-1,0)</f>
        <v>7</v>
      </c>
    </row>
    <row r="225" spans="1:6" x14ac:dyDescent="0.25">
      <c r="A225">
        <v>223</v>
      </c>
      <c r="B225">
        <f t="array" ref="B225">SMALL(IF(ISNUMBER('a_All Data + Formulas'!$M$3:$M$7856),ROW('a_All Data + Formulas'!$M$3:$M$7856),""),$A225)</f>
        <v>2580</v>
      </c>
      <c r="C225">
        <f ca="1">OFFSET('a_All Data + Formulas'!A$1,$B225-1,0)</f>
        <v>1999</v>
      </c>
      <c r="D225">
        <f ca="1">OFFSET('a_All Data + Formulas'!M$1,$B225-1,0)</f>
        <v>1</v>
      </c>
      <c r="E225" s="12">
        <f ca="1">OFFSET('a_All Data + Formulas'!N$1,$B225-1,0)</f>
        <v>0</v>
      </c>
      <c r="F225">
        <f ca="1">OFFSET('a_All Data + Formulas'!O$1,$B225-1,0)</f>
        <v>0</v>
      </c>
    </row>
    <row r="226" spans="1:6" x14ac:dyDescent="0.25">
      <c r="A226">
        <v>224</v>
      </c>
      <c r="B226">
        <f t="array" ref="B226">SMALL(IF(ISNUMBER('a_All Data + Formulas'!$M$3:$M$7856),ROW('a_All Data + Formulas'!$M$3:$M$7856),""),$A226)</f>
        <v>2591</v>
      </c>
      <c r="C226">
        <f ca="1">OFFSET('a_All Data + Formulas'!A$1,$B226-1,0)</f>
        <v>1999</v>
      </c>
      <c r="D226">
        <f ca="1">OFFSET('a_All Data + Formulas'!M$1,$B226-1,0)</f>
        <v>1</v>
      </c>
      <c r="E226" s="12">
        <f ca="1">OFFSET('a_All Data + Formulas'!N$1,$B226-1,0)</f>
        <v>1.0416666666666666E-2</v>
      </c>
      <c r="F226">
        <f ca="1">OFFSET('a_All Data + Formulas'!O$1,$B226-1,0)</f>
        <v>3</v>
      </c>
    </row>
    <row r="227" spans="1:6" x14ac:dyDescent="0.25">
      <c r="A227">
        <v>225</v>
      </c>
      <c r="B227">
        <f t="array" ref="B227">SMALL(IF(ISNUMBER('a_All Data + Formulas'!$M$3:$M$7856),ROW('a_All Data + Formulas'!$M$3:$M$7856),""),$A227)</f>
        <v>2602</v>
      </c>
      <c r="C227">
        <f ca="1">OFFSET('a_All Data + Formulas'!A$1,$B227-1,0)</f>
        <v>1999</v>
      </c>
      <c r="D227">
        <f ca="1">OFFSET('a_All Data + Formulas'!M$1,$B227-1,0)</f>
        <v>1</v>
      </c>
      <c r="E227" s="12">
        <f ca="1">OFFSET('a_All Data + Formulas'!N$1,$B227-1,0)</f>
        <v>1.0416666666666666E-2</v>
      </c>
      <c r="F227">
        <f ca="1">OFFSET('a_All Data + Formulas'!O$1,$B227-1,0)</f>
        <v>3</v>
      </c>
    </row>
    <row r="228" spans="1:6" x14ac:dyDescent="0.25">
      <c r="A228">
        <v>226</v>
      </c>
      <c r="B228">
        <f t="array" ref="B228">SMALL(IF(ISNUMBER('a_All Data + Formulas'!$M$3:$M$7856),ROW('a_All Data + Formulas'!$M$3:$M$7856),""),$A228)</f>
        <v>2603</v>
      </c>
      <c r="C228">
        <f ca="1">OFFSET('a_All Data + Formulas'!A$1,$B228-1,0)</f>
        <v>1999</v>
      </c>
      <c r="D228">
        <f ca="1">OFFSET('a_All Data + Formulas'!M$1,$B228-1,0)</f>
        <v>1</v>
      </c>
      <c r="E228" s="12">
        <f ca="1">OFFSET('a_All Data + Formulas'!N$1,$B228-1,0)</f>
        <v>1.0416666666666666E-2</v>
      </c>
      <c r="F228">
        <f ca="1">OFFSET('a_All Data + Formulas'!O$1,$B228-1,0)</f>
        <v>4</v>
      </c>
    </row>
    <row r="229" spans="1:6" x14ac:dyDescent="0.25">
      <c r="A229">
        <v>227</v>
      </c>
      <c r="B229">
        <f t="array" ref="B229">SMALL(IF(ISNUMBER('a_All Data + Formulas'!$M$3:$M$7856),ROW('a_All Data + Formulas'!$M$3:$M$7856),""),$A229)</f>
        <v>2626</v>
      </c>
      <c r="C229">
        <f ca="1">OFFSET('a_All Data + Formulas'!A$1,$B229-1,0)</f>
        <v>1999</v>
      </c>
      <c r="D229">
        <f ca="1">OFFSET('a_All Data + Formulas'!M$1,$B229-1,0)</f>
        <v>2</v>
      </c>
      <c r="E229" s="12">
        <f ca="1">OFFSET('a_All Data + Formulas'!N$1,$B229-1,0)</f>
        <v>2.0833333333333332E-2</v>
      </c>
      <c r="F229">
        <f ca="1">OFFSET('a_All Data + Formulas'!O$1,$B229-1,0)</f>
        <v>7</v>
      </c>
    </row>
    <row r="230" spans="1:6" x14ac:dyDescent="0.25">
      <c r="A230">
        <v>228</v>
      </c>
      <c r="B230">
        <f t="array" ref="B230">SMALL(IF(ISNUMBER('a_All Data + Formulas'!$M$3:$M$7856),ROW('a_All Data + Formulas'!$M$3:$M$7856),""),$A230)</f>
        <v>2636</v>
      </c>
      <c r="C230">
        <f ca="1">OFFSET('a_All Data + Formulas'!A$1,$B230-1,0)</f>
        <v>1999</v>
      </c>
      <c r="D230">
        <f ca="1">OFFSET('a_All Data + Formulas'!M$1,$B230-1,0)</f>
        <v>2</v>
      </c>
      <c r="E230" s="12">
        <f ca="1">OFFSET('a_All Data + Formulas'!N$1,$B230-1,0)</f>
        <v>1.7280092592592593E-2</v>
      </c>
      <c r="F230">
        <f ca="1">OFFSET('a_All Data + Formulas'!O$1,$B230-1,0)</f>
        <v>13</v>
      </c>
    </row>
    <row r="231" spans="1:6" x14ac:dyDescent="0.25">
      <c r="A231">
        <v>229</v>
      </c>
      <c r="B231">
        <f t="array" ref="B231">SMALL(IF(ISNUMBER('a_All Data + Formulas'!$M$3:$M$7856),ROW('a_All Data + Formulas'!$M$3:$M$7856),""),$A231)</f>
        <v>2637</v>
      </c>
      <c r="C231">
        <f ca="1">OFFSET('a_All Data + Formulas'!A$1,$B231-1,0)</f>
        <v>1999</v>
      </c>
      <c r="D231">
        <f ca="1">OFFSET('a_All Data + Formulas'!M$1,$B231-1,0)</f>
        <v>2</v>
      </c>
      <c r="E231" s="12">
        <f ca="1">OFFSET('a_All Data + Formulas'!N$1,$B231-1,0)</f>
        <v>2.0833333333333332E-2</v>
      </c>
      <c r="F231">
        <f ca="1">OFFSET('a_All Data + Formulas'!O$1,$B231-1,0)</f>
        <v>14</v>
      </c>
    </row>
    <row r="232" spans="1:6" x14ac:dyDescent="0.25">
      <c r="A232">
        <v>230</v>
      </c>
      <c r="B232">
        <f t="array" ref="B232">SMALL(IF(ISNUMBER('a_All Data + Formulas'!$M$3:$M$7856),ROW('a_All Data + Formulas'!$M$3:$M$7856),""),$A232)</f>
        <v>2645</v>
      </c>
      <c r="C232">
        <f ca="1">OFFSET('a_All Data + Formulas'!A$1,$B232-1,0)</f>
        <v>1999</v>
      </c>
      <c r="D232">
        <f ca="1">OFFSET('a_All Data + Formulas'!M$1,$B232-1,0)</f>
        <v>2</v>
      </c>
      <c r="E232" s="12">
        <f ca="1">OFFSET('a_All Data + Formulas'!N$1,$B232-1,0)</f>
        <v>2.0833333333333332E-2</v>
      </c>
      <c r="F232">
        <f ca="1">OFFSET('a_All Data + Formulas'!O$1,$B232-1,0)</f>
        <v>11</v>
      </c>
    </row>
    <row r="233" spans="1:6" x14ac:dyDescent="0.25">
      <c r="A233">
        <v>231</v>
      </c>
      <c r="B233">
        <f t="array" ref="B233">SMALL(IF(ISNUMBER('a_All Data + Formulas'!$M$3:$M$7856),ROW('a_All Data + Formulas'!$M$3:$M$7856),""),$A233)</f>
        <v>2689</v>
      </c>
      <c r="C233">
        <f ca="1">OFFSET('a_All Data + Formulas'!A$1,$B233-1,0)</f>
        <v>1999</v>
      </c>
      <c r="D233">
        <f ca="1">OFFSET('a_All Data + Formulas'!M$1,$B233-1,0)</f>
        <v>4</v>
      </c>
      <c r="E233" s="12">
        <f ca="1">OFFSET('a_All Data + Formulas'!N$1,$B233-1,0)</f>
        <v>4.1666666666666664E-2</v>
      </c>
      <c r="F233">
        <f ca="1">OFFSET('a_All Data + Formulas'!O$1,$B233-1,0)</f>
        <v>17</v>
      </c>
    </row>
    <row r="234" spans="1:6" x14ac:dyDescent="0.25">
      <c r="A234">
        <v>232</v>
      </c>
      <c r="B234">
        <f t="array" ref="B234">SMALL(IF(ISNUMBER('a_All Data + Formulas'!$M$3:$M$7856),ROW('a_All Data + Formulas'!$M$3:$M$7856),""),$A234)</f>
        <v>2690</v>
      </c>
      <c r="C234">
        <f ca="1">OFFSET('a_All Data + Formulas'!A$1,$B234-1,0)</f>
        <v>1999</v>
      </c>
      <c r="D234">
        <f ca="1">OFFSET('a_All Data + Formulas'!M$1,$B234-1,0)</f>
        <v>4</v>
      </c>
      <c r="E234" s="12">
        <f ca="1">OFFSET('a_All Data + Formulas'!N$1,$B234-1,0)</f>
        <v>4.1666666666666664E-2</v>
      </c>
      <c r="F234">
        <f ca="1">OFFSET('a_All Data + Formulas'!O$1,$B234-1,0)</f>
        <v>18</v>
      </c>
    </row>
    <row r="235" spans="1:6" x14ac:dyDescent="0.25">
      <c r="A235">
        <v>233</v>
      </c>
      <c r="B235">
        <f t="array" ref="B235">SMALL(IF(ISNUMBER('a_All Data + Formulas'!$M$3:$M$7856),ROW('a_All Data + Formulas'!$M$3:$M$7856),""),$A235)</f>
        <v>2698</v>
      </c>
      <c r="C235">
        <f ca="1">OFFSET('a_All Data + Formulas'!A$1,$B235-1,0)</f>
        <v>1999</v>
      </c>
      <c r="D235">
        <f ca="1">OFFSET('a_All Data + Formulas'!M$1,$B235-1,0)</f>
        <v>4</v>
      </c>
      <c r="E235" s="12">
        <f ca="1">OFFSET('a_All Data + Formulas'!N$1,$B235-1,0)</f>
        <v>4.1666666666666664E-2</v>
      </c>
      <c r="F235">
        <f ca="1">OFFSET('a_All Data + Formulas'!O$1,$B235-1,0)</f>
        <v>24</v>
      </c>
    </row>
    <row r="236" spans="1:6" x14ac:dyDescent="0.25">
      <c r="A236">
        <v>234</v>
      </c>
      <c r="B236">
        <f t="array" ref="B236">SMALL(IF(ISNUMBER('a_All Data + Formulas'!$M$3:$M$7856),ROW('a_All Data + Formulas'!$M$3:$M$7856),""),$A236)</f>
        <v>2699</v>
      </c>
      <c r="C236">
        <f ca="1">OFFSET('a_All Data + Formulas'!A$1,$B236-1,0)</f>
        <v>1999</v>
      </c>
      <c r="D236">
        <f ca="1">OFFSET('a_All Data + Formulas'!M$1,$B236-1,0)</f>
        <v>4</v>
      </c>
      <c r="E236" s="12">
        <f ca="1">OFFSET('a_All Data + Formulas'!N$1,$B236-1,0)</f>
        <v>4.1666666666666664E-2</v>
      </c>
      <c r="F236">
        <f ca="1">OFFSET('a_All Data + Formulas'!O$1,$B236-1,0)</f>
        <v>25</v>
      </c>
    </row>
    <row r="237" spans="1:6" x14ac:dyDescent="0.25">
      <c r="A237">
        <v>235</v>
      </c>
      <c r="B237">
        <f t="array" ref="B237">SMALL(IF(ISNUMBER('a_All Data + Formulas'!$M$3:$M$7856),ROW('a_All Data + Formulas'!$M$3:$M$7856),""),$A237)</f>
        <v>2700</v>
      </c>
      <c r="C237">
        <f ca="1">OFFSET('a_All Data + Formulas'!A$1,$B237-1,0)</f>
        <v>1999</v>
      </c>
      <c r="D237">
        <f ca="1">OFFSET('a_All Data + Formulas'!M$1,$B237-1,0)</f>
        <v>4</v>
      </c>
      <c r="E237" s="12">
        <f ca="1">OFFSET('a_All Data + Formulas'!N$1,$B237-1,0)</f>
        <v>4.1666666666666664E-2</v>
      </c>
      <c r="F237">
        <f ca="1">OFFSET('a_All Data + Formulas'!O$1,$B237-1,0)</f>
        <v>19</v>
      </c>
    </row>
    <row r="238" spans="1:6" x14ac:dyDescent="0.25">
      <c r="A238">
        <v>236</v>
      </c>
      <c r="B238">
        <f t="array" ref="B238">SMALL(IF(ISNUMBER('a_All Data + Formulas'!$M$3:$M$7856),ROW('a_All Data + Formulas'!$M$3:$M$7856),""),$A238)</f>
        <v>2701</v>
      </c>
      <c r="C238">
        <f ca="1">OFFSET('a_All Data + Formulas'!A$1,$B238-1,0)</f>
        <v>1999</v>
      </c>
      <c r="D238">
        <f ca="1">OFFSET('a_All Data + Formulas'!M$1,$B238-1,0)</f>
        <v>4</v>
      </c>
      <c r="E238" s="12">
        <f ca="1">OFFSET('a_All Data + Formulas'!N$1,$B238-1,0)</f>
        <v>3.3796296296296297E-2</v>
      </c>
      <c r="F238">
        <f ca="1">OFFSET('a_All Data + Formulas'!O$1,$B238-1,0)</f>
        <v>18</v>
      </c>
    </row>
    <row r="239" spans="1:6" x14ac:dyDescent="0.25">
      <c r="A239">
        <v>237</v>
      </c>
      <c r="B239">
        <f t="array" ref="B239">SMALL(IF(ISNUMBER('a_All Data + Formulas'!$M$3:$M$7856),ROW('a_All Data + Formulas'!$M$3:$M$7856),""),$A239)</f>
        <v>2709</v>
      </c>
      <c r="C239">
        <f ca="1">OFFSET('a_All Data + Formulas'!A$1,$B239-1,0)</f>
        <v>1999</v>
      </c>
      <c r="D239">
        <f ca="1">OFFSET('a_All Data + Formulas'!M$1,$B239-1,0)</f>
        <v>4</v>
      </c>
      <c r="E239" s="12">
        <f ca="1">OFFSET('a_All Data + Formulas'!N$1,$B239-1,0)</f>
        <v>4.1666666666666664E-2</v>
      </c>
      <c r="F239">
        <f ca="1">OFFSET('a_All Data + Formulas'!O$1,$B239-1,0)</f>
        <v>21</v>
      </c>
    </row>
    <row r="240" spans="1:6" x14ac:dyDescent="0.25">
      <c r="A240">
        <v>238</v>
      </c>
      <c r="B240">
        <f t="array" ref="B240">SMALL(IF(ISNUMBER('a_All Data + Formulas'!$M$3:$M$7856),ROW('a_All Data + Formulas'!$M$3:$M$7856),""),$A240)</f>
        <v>2726</v>
      </c>
      <c r="C240">
        <f ca="1">OFFSET('a_All Data + Formulas'!A$1,$B240-1,0)</f>
        <v>1999</v>
      </c>
      <c r="D240">
        <f ca="1">OFFSET('a_All Data + Formulas'!M$1,$B240-1,0)</f>
        <v>4</v>
      </c>
      <c r="E240" s="12">
        <f ca="1">OFFSET('a_All Data + Formulas'!N$1,$B240-1,0)</f>
        <v>4.1666666666666664E-2</v>
      </c>
      <c r="F240">
        <f ca="1">OFFSET('a_All Data + Formulas'!O$1,$B240-1,0)</f>
        <v>15</v>
      </c>
    </row>
    <row r="241" spans="1:6" x14ac:dyDescent="0.25">
      <c r="A241">
        <v>239</v>
      </c>
      <c r="B241">
        <f t="array" ref="B241">SMALL(IF(ISNUMBER('a_All Data + Formulas'!$M$3:$M$7856),ROW('a_All Data + Formulas'!$M$3:$M$7856),""),$A241)</f>
        <v>2737</v>
      </c>
      <c r="C241">
        <f ca="1">OFFSET('a_All Data + Formulas'!A$1,$B241-1,0)</f>
        <v>1998</v>
      </c>
      <c r="D241">
        <f ca="1">OFFSET('a_All Data + Formulas'!M$1,$B241-1,0)</f>
        <v>1</v>
      </c>
      <c r="E241" s="12">
        <f ca="1">OFFSET('a_All Data + Formulas'!N$1,$B241-1,0)</f>
        <v>0</v>
      </c>
      <c r="F241">
        <f ca="1">OFFSET('a_All Data + Formulas'!O$1,$B241-1,0)</f>
        <v>0</v>
      </c>
    </row>
    <row r="242" spans="1:6" x14ac:dyDescent="0.25">
      <c r="A242">
        <v>240</v>
      </c>
      <c r="B242">
        <f t="array" ref="B242">SMALL(IF(ISNUMBER('a_All Data + Formulas'!$M$3:$M$7856),ROW('a_All Data + Formulas'!$M$3:$M$7856),""),$A242)</f>
        <v>2745</v>
      </c>
      <c r="C242">
        <f ca="1">OFFSET('a_All Data + Formulas'!A$1,$B242-1,0)</f>
        <v>1998</v>
      </c>
      <c r="D242">
        <f ca="1">OFFSET('a_All Data + Formulas'!M$1,$B242-1,0)</f>
        <v>1</v>
      </c>
      <c r="E242" s="12">
        <f ca="1">OFFSET('a_All Data + Formulas'!N$1,$B242-1,0)</f>
        <v>2.4074074074074072E-3</v>
      </c>
      <c r="F242">
        <f ca="1">OFFSET('a_All Data + Formulas'!O$1,$B242-1,0)</f>
        <v>7</v>
      </c>
    </row>
    <row r="243" spans="1:6" x14ac:dyDescent="0.25">
      <c r="A243">
        <v>241</v>
      </c>
      <c r="B243">
        <f t="array" ref="B243">SMALL(IF(ISNUMBER('a_All Data + Formulas'!$M$3:$M$7856),ROW('a_All Data + Formulas'!$M$3:$M$7856),""),$A243)</f>
        <v>2757</v>
      </c>
      <c r="C243">
        <f ca="1">OFFSET('a_All Data + Formulas'!A$1,$B243-1,0)</f>
        <v>1998</v>
      </c>
      <c r="D243">
        <f ca="1">OFFSET('a_All Data + Formulas'!M$1,$B243-1,0)</f>
        <v>1</v>
      </c>
      <c r="E243" s="12">
        <f ca="1">OFFSET('a_All Data + Formulas'!N$1,$B243-1,0)</f>
        <v>6.1111111111111106E-3</v>
      </c>
      <c r="F243">
        <f ca="1">OFFSET('a_All Data + Formulas'!O$1,$B243-1,0)</f>
        <v>0</v>
      </c>
    </row>
    <row r="244" spans="1:6" x14ac:dyDescent="0.25">
      <c r="A244">
        <v>242</v>
      </c>
      <c r="B244">
        <f t="array" ref="B244">SMALL(IF(ISNUMBER('a_All Data + Formulas'!$M$3:$M$7856),ROW('a_All Data + Formulas'!$M$3:$M$7856),""),$A244)</f>
        <v>2769</v>
      </c>
      <c r="C244">
        <f ca="1">OFFSET('a_All Data + Formulas'!A$1,$B244-1,0)</f>
        <v>1998</v>
      </c>
      <c r="D244">
        <f ca="1">OFFSET('a_All Data + Formulas'!M$1,$B244-1,0)</f>
        <v>2</v>
      </c>
      <c r="E244" s="12">
        <f ca="1">OFFSET('a_All Data + Formulas'!N$1,$B244-1,0)</f>
        <v>1.0416666666666666E-2</v>
      </c>
      <c r="F244">
        <f ca="1">OFFSET('a_All Data + Formulas'!O$1,$B244-1,0)</f>
        <v>7</v>
      </c>
    </row>
    <row r="245" spans="1:6" x14ac:dyDescent="0.25">
      <c r="A245">
        <v>243</v>
      </c>
      <c r="B245">
        <f t="array" ref="B245">SMALL(IF(ISNUMBER('a_All Data + Formulas'!$M$3:$M$7856),ROW('a_All Data + Formulas'!$M$3:$M$7856),""),$A245)</f>
        <v>2777</v>
      </c>
      <c r="C245">
        <f ca="1">OFFSET('a_All Data + Formulas'!A$1,$B245-1,0)</f>
        <v>1998</v>
      </c>
      <c r="D245">
        <f ca="1">OFFSET('a_All Data + Formulas'!M$1,$B245-1,0)</f>
        <v>2</v>
      </c>
      <c r="E245" s="12">
        <f ca="1">OFFSET('a_All Data + Formulas'!N$1,$B245-1,0)</f>
        <v>1.2060185185185184E-2</v>
      </c>
      <c r="F245">
        <f ca="1">OFFSET('a_All Data + Formulas'!O$1,$B245-1,0)</f>
        <v>10</v>
      </c>
    </row>
    <row r="246" spans="1:6" x14ac:dyDescent="0.25">
      <c r="A246">
        <v>244</v>
      </c>
      <c r="B246">
        <f t="array" ref="B246">SMALL(IF(ISNUMBER('a_All Data + Formulas'!$M$3:$M$7856),ROW('a_All Data + Formulas'!$M$3:$M$7856),""),$A246)</f>
        <v>2805</v>
      </c>
      <c r="C246">
        <f ca="1">OFFSET('a_All Data + Formulas'!A$1,$B246-1,0)</f>
        <v>1998</v>
      </c>
      <c r="D246">
        <f ca="1">OFFSET('a_All Data + Formulas'!M$1,$B246-1,0)</f>
        <v>2</v>
      </c>
      <c r="E246" s="12">
        <f ca="1">OFFSET('a_All Data + Formulas'!N$1,$B246-1,0)</f>
        <v>2.0636574074074075E-2</v>
      </c>
      <c r="F246">
        <f ca="1">OFFSET('a_All Data + Formulas'!O$1,$B246-1,0)</f>
        <v>3</v>
      </c>
    </row>
    <row r="247" spans="1:6" x14ac:dyDescent="0.25">
      <c r="A247">
        <v>245</v>
      </c>
      <c r="B247">
        <f t="array" ref="B247">SMALL(IF(ISNUMBER('a_All Data + Formulas'!$M$3:$M$7856),ROW('a_All Data + Formulas'!$M$3:$M$7856),""),$A247)</f>
        <v>2820</v>
      </c>
      <c r="C247">
        <f ca="1">OFFSET('a_All Data + Formulas'!A$1,$B247-1,0)</f>
        <v>1998</v>
      </c>
      <c r="D247">
        <f ca="1">OFFSET('a_All Data + Formulas'!M$1,$B247-1,0)</f>
        <v>3</v>
      </c>
      <c r="E247" s="12">
        <f ca="1">OFFSET('a_All Data + Formulas'!N$1,$B247-1,0)</f>
        <v>2.2719907407407407E-2</v>
      </c>
      <c r="F247">
        <f ca="1">OFFSET('a_All Data + Formulas'!O$1,$B247-1,0)</f>
        <v>0</v>
      </c>
    </row>
    <row r="248" spans="1:6" x14ac:dyDescent="0.25">
      <c r="A248">
        <v>246</v>
      </c>
      <c r="B248">
        <f t="array" ref="B248">SMALL(IF(ISNUMBER('a_All Data + Formulas'!$M$3:$M$7856),ROW('a_All Data + Formulas'!$M$3:$M$7856),""),$A248)</f>
        <v>2847</v>
      </c>
      <c r="C248">
        <f ca="1">OFFSET('a_All Data + Formulas'!A$1,$B248-1,0)</f>
        <v>1998</v>
      </c>
      <c r="D248">
        <f ca="1">OFFSET('a_All Data + Formulas'!M$1,$B248-1,0)</f>
        <v>3</v>
      </c>
      <c r="E248" s="12">
        <f ca="1">OFFSET('a_All Data + Formulas'!N$1,$B248-1,0)</f>
        <v>3.0439814814814815E-2</v>
      </c>
      <c r="F248">
        <f ca="1">OFFSET('a_All Data + Formulas'!O$1,$B248-1,0)</f>
        <v>7</v>
      </c>
    </row>
    <row r="249" spans="1:6" x14ac:dyDescent="0.25">
      <c r="A249">
        <v>247</v>
      </c>
      <c r="B249">
        <f t="array" ref="B249">SMALL(IF(ISNUMBER('a_All Data + Formulas'!$M$3:$M$7856),ROW('a_All Data + Formulas'!$M$3:$M$7856),""),$A249)</f>
        <v>2854</v>
      </c>
      <c r="C249">
        <f ca="1">OFFSET('a_All Data + Formulas'!A$1,$B249-1,0)</f>
        <v>1998</v>
      </c>
      <c r="D249">
        <f ca="1">OFFSET('a_All Data + Formulas'!M$1,$B249-1,0)</f>
        <v>4</v>
      </c>
      <c r="E249" s="12">
        <f ca="1">OFFSET('a_All Data + Formulas'!N$1,$B249-1,0)</f>
        <v>3.201388888888889E-2</v>
      </c>
      <c r="F249">
        <f ca="1">OFFSET('a_All Data + Formulas'!O$1,$B249-1,0)</f>
        <v>0</v>
      </c>
    </row>
    <row r="250" spans="1:6" x14ac:dyDescent="0.25">
      <c r="A250">
        <v>248</v>
      </c>
      <c r="B250">
        <f t="array" ref="B250">SMALL(IF(ISNUMBER('a_All Data + Formulas'!$M$3:$M$7856),ROW('a_All Data + Formulas'!$M$3:$M$7856),""),$A250)</f>
        <v>2887</v>
      </c>
      <c r="C250">
        <f ca="1">OFFSET('a_All Data + Formulas'!A$1,$B250-1,0)</f>
        <v>1998</v>
      </c>
      <c r="D250">
        <f ca="1">OFFSET('a_All Data + Formulas'!M$1,$B250-1,0)</f>
        <v>4</v>
      </c>
      <c r="E250" s="12">
        <f ca="1">OFFSET('a_All Data + Formulas'!N$1,$B250-1,0)</f>
        <v>4.0428240740740737E-2</v>
      </c>
      <c r="F250">
        <f ca="1">OFFSET('a_All Data + Formulas'!O$1,$B250-1,0)</f>
        <v>7</v>
      </c>
    </row>
    <row r="251" spans="1:6" x14ac:dyDescent="0.25">
      <c r="A251">
        <v>249</v>
      </c>
      <c r="B251">
        <f t="array" ref="B251">SMALL(IF(ISNUMBER('a_All Data + Formulas'!$M$3:$M$7856),ROW('a_All Data + Formulas'!$M$3:$M$7856),""),$A251)</f>
        <v>2898</v>
      </c>
      <c r="C251">
        <f ca="1">OFFSET('a_All Data + Formulas'!A$1,$B251-1,0)</f>
        <v>1997</v>
      </c>
      <c r="D251">
        <f ca="1">OFFSET('a_All Data + Formulas'!M$1,$B251-1,0)</f>
        <v>1</v>
      </c>
      <c r="E251" s="12">
        <f ca="1">OFFSET('a_All Data + Formulas'!N$1,$B251-1,0)</f>
        <v>0</v>
      </c>
      <c r="F251">
        <f ca="1">OFFSET('a_All Data + Formulas'!O$1,$B251-1,0)</f>
        <v>0</v>
      </c>
    </row>
    <row r="252" spans="1:6" x14ac:dyDescent="0.25">
      <c r="A252">
        <v>250</v>
      </c>
      <c r="B252">
        <f t="array" ref="B252">SMALL(IF(ISNUMBER('a_All Data + Formulas'!$M$3:$M$7856),ROW('a_All Data + Formulas'!$M$3:$M$7856),""),$A252)</f>
        <v>2906</v>
      </c>
      <c r="C252">
        <f ca="1">OFFSET('a_All Data + Formulas'!A$1,$B252-1,0)</f>
        <v>1997</v>
      </c>
      <c r="D252">
        <f ca="1">OFFSET('a_All Data + Formulas'!M$1,$B252-1,0)</f>
        <v>1</v>
      </c>
      <c r="E252" s="12">
        <f ca="1">OFFSET('a_All Data + Formulas'!N$1,$B252-1,0)</f>
        <v>2.1527777777777773E-3</v>
      </c>
      <c r="F252">
        <f ca="1">OFFSET('a_All Data + Formulas'!O$1,$B252-1,0)</f>
        <v>7</v>
      </c>
    </row>
    <row r="253" spans="1:6" x14ac:dyDescent="0.25">
      <c r="A253">
        <v>251</v>
      </c>
      <c r="B253">
        <f t="array" ref="B253">SMALL(IF(ISNUMBER('a_All Data + Formulas'!$M$3:$M$7856),ROW('a_All Data + Formulas'!$M$3:$M$7856),""),$A253)</f>
        <v>2913</v>
      </c>
      <c r="C253">
        <f ca="1">OFFSET('a_All Data + Formulas'!A$1,$B253-1,0)</f>
        <v>1997</v>
      </c>
      <c r="D253">
        <f ca="1">OFFSET('a_All Data + Formulas'!M$1,$B253-1,0)</f>
        <v>1</v>
      </c>
      <c r="E253" s="12">
        <f ca="1">OFFSET('a_All Data + Formulas'!N$1,$B253-1,0)</f>
        <v>4.0162037037037033E-3</v>
      </c>
      <c r="F253">
        <f ca="1">OFFSET('a_All Data + Formulas'!O$1,$B253-1,0)</f>
        <v>10</v>
      </c>
    </row>
    <row r="254" spans="1:6" x14ac:dyDescent="0.25">
      <c r="A254">
        <v>252</v>
      </c>
      <c r="B254">
        <f t="array" ref="B254">SMALL(IF(ISNUMBER('a_All Data + Formulas'!$M$3:$M$7856),ROW('a_All Data + Formulas'!$M$3:$M$7856),""),$A254)</f>
        <v>2921</v>
      </c>
      <c r="C254">
        <f ca="1">OFFSET('a_All Data + Formulas'!A$1,$B254-1,0)</f>
        <v>1997</v>
      </c>
      <c r="D254">
        <f ca="1">OFFSET('a_All Data + Formulas'!M$1,$B254-1,0)</f>
        <v>1</v>
      </c>
      <c r="E254" s="12">
        <f ca="1">OFFSET('a_All Data + Formulas'!N$1,$B254-1,0)</f>
        <v>5.5902777777777773E-3</v>
      </c>
      <c r="F254">
        <f ca="1">OFFSET('a_All Data + Formulas'!O$1,$B254-1,0)</f>
        <v>3</v>
      </c>
    </row>
    <row r="255" spans="1:6" x14ac:dyDescent="0.25">
      <c r="A255">
        <v>253</v>
      </c>
      <c r="B255">
        <f t="array" ref="B255">SMALL(IF(ISNUMBER('a_All Data + Formulas'!$M$3:$M$7856),ROW('a_All Data + Formulas'!$M$3:$M$7856),""),$A255)</f>
        <v>2930</v>
      </c>
      <c r="C255">
        <f ca="1">OFFSET('a_All Data + Formulas'!A$1,$B255-1,0)</f>
        <v>1997</v>
      </c>
      <c r="D255">
        <f ca="1">OFFSET('a_All Data + Formulas'!M$1,$B255-1,0)</f>
        <v>1</v>
      </c>
      <c r="E255" s="12">
        <f ca="1">OFFSET('a_All Data + Formulas'!N$1,$B255-1,0)</f>
        <v>8.2407407407407412E-3</v>
      </c>
      <c r="F255">
        <f ca="1">OFFSET('a_All Data + Formulas'!O$1,$B255-1,0)</f>
        <v>4</v>
      </c>
    </row>
    <row r="256" spans="1:6" x14ac:dyDescent="0.25">
      <c r="A256">
        <v>254</v>
      </c>
      <c r="B256">
        <f t="array" ref="B256">SMALL(IF(ISNUMBER('a_All Data + Formulas'!$M$3:$M$7856),ROW('a_All Data + Formulas'!$M$3:$M$7856),""),$A256)</f>
        <v>2948</v>
      </c>
      <c r="C256">
        <f ca="1">OFFSET('a_All Data + Formulas'!A$1,$B256-1,0)</f>
        <v>1997</v>
      </c>
      <c r="D256">
        <f ca="1">OFFSET('a_All Data + Formulas'!M$1,$B256-1,0)</f>
        <v>2</v>
      </c>
      <c r="E256" s="12">
        <f ca="1">OFFSET('a_All Data + Formulas'!N$1,$B256-1,0)</f>
        <v>1.0949074074074075E-2</v>
      </c>
      <c r="F256">
        <f ca="1">OFFSET('a_All Data + Formulas'!O$1,$B256-1,0)</f>
        <v>3</v>
      </c>
    </row>
    <row r="257" spans="1:6" x14ac:dyDescent="0.25">
      <c r="A257">
        <v>255</v>
      </c>
      <c r="B257">
        <f t="array" ref="B257">SMALL(IF(ISNUMBER('a_All Data + Formulas'!$M$3:$M$7856),ROW('a_All Data + Formulas'!$M$3:$M$7856),""),$A257)</f>
        <v>2963</v>
      </c>
      <c r="C257">
        <f ca="1">OFFSET('a_All Data + Formulas'!A$1,$B257-1,0)</f>
        <v>1997</v>
      </c>
      <c r="D257">
        <f ca="1">OFFSET('a_All Data + Formulas'!M$1,$B257-1,0)</f>
        <v>2</v>
      </c>
      <c r="E257" s="12">
        <f ca="1">OFFSET('a_All Data + Formulas'!N$1,$B257-1,0)</f>
        <v>1.4826388888888891E-2</v>
      </c>
      <c r="F257">
        <f ca="1">OFFSET('a_All Data + Formulas'!O$1,$B257-1,0)</f>
        <v>6</v>
      </c>
    </row>
    <row r="258" spans="1:6" x14ac:dyDescent="0.25">
      <c r="A258">
        <v>256</v>
      </c>
      <c r="B258">
        <f t="array" ref="B258">SMALL(IF(ISNUMBER('a_All Data + Formulas'!$M$3:$M$7856),ROW('a_All Data + Formulas'!$M$3:$M$7856),""),$A258)</f>
        <v>2977</v>
      </c>
      <c r="C258">
        <f ca="1">OFFSET('a_All Data + Formulas'!A$1,$B258-1,0)</f>
        <v>1997</v>
      </c>
      <c r="D258">
        <f ca="1">OFFSET('a_All Data + Formulas'!M$1,$B258-1,0)</f>
        <v>2</v>
      </c>
      <c r="E258" s="12">
        <f ca="1">OFFSET('a_All Data + Formulas'!N$1,$B258-1,0)</f>
        <v>1.9502314814814813E-2</v>
      </c>
      <c r="F258">
        <f ca="1">OFFSET('a_All Data + Formulas'!O$1,$B258-1,0)</f>
        <v>13</v>
      </c>
    </row>
    <row r="259" spans="1:6" x14ac:dyDescent="0.25">
      <c r="A259">
        <v>257</v>
      </c>
      <c r="B259">
        <f t="array" ref="B259">SMALL(IF(ISNUMBER('a_All Data + Formulas'!$M$3:$M$7856),ROW('a_All Data + Formulas'!$M$3:$M$7856),""),$A259)</f>
        <v>3012</v>
      </c>
      <c r="C259">
        <f ca="1">OFFSET('a_All Data + Formulas'!A$1,$B259-1,0)</f>
        <v>1997</v>
      </c>
      <c r="D259">
        <f ca="1">OFFSET('a_All Data + Formulas'!M$1,$B259-1,0)</f>
        <v>3</v>
      </c>
      <c r="E259" s="12">
        <f ca="1">OFFSET('a_All Data + Formulas'!N$1,$B259-1,0)</f>
        <v>2.8495370370370369E-2</v>
      </c>
      <c r="F259">
        <f ca="1">OFFSET('a_All Data + Formulas'!O$1,$B259-1,0)</f>
        <v>6</v>
      </c>
    </row>
    <row r="260" spans="1:6" x14ac:dyDescent="0.25">
      <c r="A260">
        <v>258</v>
      </c>
      <c r="B260">
        <f t="array" ref="B260">SMALL(IF(ISNUMBER('a_All Data + Formulas'!$M$3:$M$7856),ROW('a_All Data + Formulas'!$M$3:$M$7856),""),$A260)</f>
        <v>3013</v>
      </c>
      <c r="C260">
        <f ca="1">OFFSET('a_All Data + Formulas'!A$1,$B260-1,0)</f>
        <v>1997</v>
      </c>
      <c r="D260">
        <f ca="1">OFFSET('a_All Data + Formulas'!M$1,$B260-1,0)</f>
        <v>3</v>
      </c>
      <c r="E260" s="12">
        <f ca="1">OFFSET('a_All Data + Formulas'!N$1,$B260-1,0)</f>
        <v>2.8854166666666667E-2</v>
      </c>
      <c r="F260">
        <f ca="1">OFFSET('a_All Data + Formulas'!O$1,$B260-1,0)</f>
        <v>14</v>
      </c>
    </row>
    <row r="261" spans="1:6" x14ac:dyDescent="0.25">
      <c r="A261">
        <v>259</v>
      </c>
      <c r="B261">
        <f t="array" ref="B261">SMALL(IF(ISNUMBER('a_All Data + Formulas'!$M$3:$M$7856),ROW('a_All Data + Formulas'!$M$3:$M$7856),""),$A261)</f>
        <v>3066</v>
      </c>
      <c r="C261">
        <f ca="1">OFFSET('a_All Data + Formulas'!A$1,$B261-1,0)</f>
        <v>1996</v>
      </c>
      <c r="D261">
        <f ca="1">OFFSET('a_All Data + Formulas'!M$1,$B261-1,0)</f>
        <v>1</v>
      </c>
      <c r="E261" s="12">
        <f ca="1">OFFSET('a_All Data + Formulas'!N$1,$B261-1,0)</f>
        <v>0</v>
      </c>
      <c r="F261">
        <f ca="1">OFFSET('a_All Data + Formulas'!O$1,$B261-1,0)</f>
        <v>0</v>
      </c>
    </row>
    <row r="262" spans="1:6" x14ac:dyDescent="0.25">
      <c r="A262">
        <v>260</v>
      </c>
      <c r="B262">
        <f t="array" ref="B262">SMALL(IF(ISNUMBER('a_All Data + Formulas'!$M$3:$M$7856),ROW('a_All Data + Formulas'!$M$3:$M$7856),""),$A262)</f>
        <v>3073</v>
      </c>
      <c r="C262">
        <f ca="1">OFFSET('a_All Data + Formulas'!A$1,$B262-1,0)</f>
        <v>1996</v>
      </c>
      <c r="D262">
        <f ca="1">OFFSET('a_All Data + Formulas'!M$1,$B262-1,0)</f>
        <v>1</v>
      </c>
      <c r="E262" s="12">
        <f ca="1">OFFSET('a_All Data + Formulas'!N$1,$B262-1,0)</f>
        <v>1.7013888888888884E-3</v>
      </c>
      <c r="F262">
        <f ca="1">OFFSET('a_All Data + Formulas'!O$1,$B262-1,0)</f>
        <v>3</v>
      </c>
    </row>
    <row r="263" spans="1:6" x14ac:dyDescent="0.25">
      <c r="A263">
        <v>261</v>
      </c>
      <c r="B263">
        <f t="array" ref="B263">SMALL(IF(ISNUMBER('a_All Data + Formulas'!$M$3:$M$7856),ROW('a_All Data + Formulas'!$M$3:$M$7856),""),$A263)</f>
        <v>3087</v>
      </c>
      <c r="C263">
        <f ca="1">OFFSET('a_All Data + Formulas'!A$1,$B263-1,0)</f>
        <v>1996</v>
      </c>
      <c r="D263">
        <f ca="1">OFFSET('a_All Data + Formulas'!M$1,$B263-1,0)</f>
        <v>1</v>
      </c>
      <c r="E263" s="12">
        <f ca="1">OFFSET('a_All Data + Formulas'!N$1,$B263-1,0)</f>
        <v>6.2731481481481484E-3</v>
      </c>
      <c r="F263">
        <f ca="1">OFFSET('a_All Data + Formulas'!O$1,$B263-1,0)</f>
        <v>10</v>
      </c>
    </row>
    <row r="264" spans="1:6" x14ac:dyDescent="0.25">
      <c r="A264">
        <v>262</v>
      </c>
      <c r="B264">
        <f t="array" ref="B264">SMALL(IF(ISNUMBER('a_All Data + Formulas'!$M$3:$M$7856),ROW('a_All Data + Formulas'!$M$3:$M$7856),""),$A264)</f>
        <v>3118</v>
      </c>
      <c r="C264">
        <f ca="1">OFFSET('a_All Data + Formulas'!A$1,$B264-1,0)</f>
        <v>1996</v>
      </c>
      <c r="D264">
        <f ca="1">OFFSET('a_All Data + Formulas'!M$1,$B264-1,0)</f>
        <v>2</v>
      </c>
      <c r="E264" s="12">
        <f ca="1">OFFSET('a_All Data + Formulas'!N$1,$B264-1,0)</f>
        <v>1.6122685185185184E-2</v>
      </c>
      <c r="F264">
        <f ca="1">OFFSET('a_All Data + Formulas'!O$1,$B264-1,0)</f>
        <v>13</v>
      </c>
    </row>
    <row r="265" spans="1:6" x14ac:dyDescent="0.25">
      <c r="A265">
        <v>263</v>
      </c>
      <c r="B265">
        <f t="array" ref="B265">SMALL(IF(ISNUMBER('a_All Data + Formulas'!$M$3:$M$7856),ROW('a_All Data + Formulas'!$M$3:$M$7856),""),$A265)</f>
        <v>3140</v>
      </c>
      <c r="C265">
        <f ca="1">OFFSET('a_All Data + Formulas'!A$1,$B265-1,0)</f>
        <v>1996</v>
      </c>
      <c r="D265">
        <f ca="1">OFFSET('a_All Data + Formulas'!M$1,$B265-1,0)</f>
        <v>2</v>
      </c>
      <c r="E265" s="12">
        <f ca="1">OFFSET('a_All Data + Formulas'!N$1,$B265-1,0)</f>
        <v>2.0636574074074075E-2</v>
      </c>
      <c r="F265">
        <f ca="1">OFFSET('a_All Data + Formulas'!O$1,$B265-1,0)</f>
        <v>6</v>
      </c>
    </row>
    <row r="266" spans="1:6" x14ac:dyDescent="0.25">
      <c r="A266">
        <v>264</v>
      </c>
      <c r="B266">
        <f t="array" ref="B266">SMALL(IF(ISNUMBER('a_All Data + Formulas'!$M$3:$M$7856),ROW('a_All Data + Formulas'!$M$3:$M$7856),""),$A266)</f>
        <v>3163</v>
      </c>
      <c r="C266">
        <f ca="1">OFFSET('a_All Data + Formulas'!A$1,$B266-1,0)</f>
        <v>1996</v>
      </c>
      <c r="D266">
        <f ca="1">OFFSET('a_All Data + Formulas'!M$1,$B266-1,0)</f>
        <v>3</v>
      </c>
      <c r="E266" s="12">
        <f ca="1">OFFSET('a_All Data + Formulas'!N$1,$B266-1,0)</f>
        <v>2.6388888888888889E-2</v>
      </c>
      <c r="F266">
        <f ca="1">OFFSET('a_All Data + Formulas'!O$1,$B266-1,0)</f>
        <v>13</v>
      </c>
    </row>
    <row r="267" spans="1:6" x14ac:dyDescent="0.25">
      <c r="A267">
        <v>265</v>
      </c>
      <c r="B267">
        <f t="array" ref="B267">SMALL(IF(ISNUMBER('a_All Data + Formulas'!$M$3:$M$7856),ROW('a_All Data + Formulas'!$M$3:$M$7856),""),$A267)</f>
        <v>3189</v>
      </c>
      <c r="C267">
        <f ca="1">OFFSET('a_All Data + Formulas'!A$1,$B267-1,0)</f>
        <v>1996</v>
      </c>
      <c r="D267">
        <f ca="1">OFFSET('a_All Data + Formulas'!M$1,$B267-1,0)</f>
        <v>4</v>
      </c>
      <c r="E267" s="12">
        <f ca="1">OFFSET('a_All Data + Formulas'!N$1,$B267-1,0)</f>
        <v>3.3472222222222223E-2</v>
      </c>
      <c r="F267">
        <f ca="1">OFFSET('a_All Data + Formulas'!O$1,$B267-1,0)</f>
        <v>10</v>
      </c>
    </row>
    <row r="268" spans="1:6" x14ac:dyDescent="0.25">
      <c r="A268">
        <v>266</v>
      </c>
      <c r="B268">
        <f t="array" ref="B268">SMALL(IF(ISNUMBER('a_All Data + Formulas'!$M$3:$M$7856),ROW('a_All Data + Formulas'!$M$3:$M$7856),""),$A268)</f>
        <v>3199</v>
      </c>
      <c r="C268">
        <f ca="1">OFFSET('a_All Data + Formulas'!A$1,$B268-1,0)</f>
        <v>1996</v>
      </c>
      <c r="D268">
        <f ca="1">OFFSET('a_All Data + Formulas'!M$1,$B268-1,0)</f>
        <v>4</v>
      </c>
      <c r="E268" s="12">
        <f ca="1">OFFSET('a_All Data + Formulas'!N$1,$B268-1,0)</f>
        <v>3.6712962962962968E-2</v>
      </c>
      <c r="F268">
        <f ca="1">OFFSET('a_All Data + Formulas'!O$1,$B268-1,0)</f>
        <v>3</v>
      </c>
    </row>
    <row r="269" spans="1:6" x14ac:dyDescent="0.25">
      <c r="A269">
        <v>267</v>
      </c>
      <c r="B269">
        <f t="array" ref="B269">SMALL(IF(ISNUMBER('a_All Data + Formulas'!$M$3:$M$7856),ROW('a_All Data + Formulas'!$M$3:$M$7856),""),$A269)</f>
        <v>3209</v>
      </c>
      <c r="C269">
        <f ca="1">OFFSET('a_All Data + Formulas'!A$1,$B269-1,0)</f>
        <v>1996</v>
      </c>
      <c r="D269">
        <f ca="1">OFFSET('a_All Data + Formulas'!M$1,$B269-1,0)</f>
        <v>4</v>
      </c>
      <c r="E269" s="12">
        <f ca="1">OFFSET('a_All Data + Formulas'!N$1,$B269-1,0)</f>
        <v>3.9039351851851846E-2</v>
      </c>
      <c r="F269">
        <f ca="1">OFFSET('a_All Data + Formulas'!O$1,$B269-1,0)</f>
        <v>10</v>
      </c>
    </row>
    <row r="270" spans="1:6" x14ac:dyDescent="0.25">
      <c r="A270">
        <v>268</v>
      </c>
      <c r="B270">
        <f t="array" ref="B270">SMALL(IF(ISNUMBER('a_All Data + Formulas'!$M$3:$M$7856),ROW('a_All Data + Formulas'!$M$3:$M$7856),""),$A270)</f>
        <v>3228</v>
      </c>
      <c r="C270">
        <f ca="1">OFFSET('a_All Data + Formulas'!A$1,$B270-1,0)</f>
        <v>1995</v>
      </c>
      <c r="D270">
        <f ca="1">OFFSET('a_All Data + Formulas'!M$1,$B270-1,0)</f>
        <v>1</v>
      </c>
      <c r="E270" s="12">
        <f ca="1">OFFSET('a_All Data + Formulas'!N$1,$B270-1,0)</f>
        <v>0</v>
      </c>
      <c r="F270">
        <f ca="1">OFFSET('a_All Data + Formulas'!O$1,$B270-1,0)</f>
        <v>0</v>
      </c>
    </row>
    <row r="271" spans="1:6" x14ac:dyDescent="0.25">
      <c r="A271">
        <v>269</v>
      </c>
      <c r="B271">
        <f t="array" ref="B271">SMALL(IF(ISNUMBER('a_All Data + Formulas'!$M$3:$M$7856),ROW('a_All Data + Formulas'!$M$3:$M$7856),""),$A271)</f>
        <v>3231</v>
      </c>
      <c r="C271">
        <f ca="1">OFFSET('a_All Data + Formulas'!A$1,$B271-1,0)</f>
        <v>1995</v>
      </c>
      <c r="D271">
        <f ca="1">OFFSET('a_All Data + Formulas'!M$1,$B271-1,0)</f>
        <v>1</v>
      </c>
      <c r="E271" s="12">
        <f ca="1">OFFSET('a_All Data + Formulas'!N$1,$B271-1,0)</f>
        <v>5.5555555555555545E-4</v>
      </c>
      <c r="F271">
        <f ca="1">OFFSET('a_All Data + Formulas'!O$1,$B271-1,0)</f>
        <v>7</v>
      </c>
    </row>
    <row r="272" spans="1:6" x14ac:dyDescent="0.25">
      <c r="A272">
        <v>270</v>
      </c>
      <c r="B272">
        <f t="array" ref="B272">SMALL(IF(ISNUMBER('a_All Data + Formulas'!$M$3:$M$7856),ROW('a_All Data + Formulas'!$M$3:$M$7856),""),$A272)</f>
        <v>3240</v>
      </c>
      <c r="C272">
        <f ca="1">OFFSET('a_All Data + Formulas'!A$1,$B272-1,0)</f>
        <v>1995</v>
      </c>
      <c r="D272">
        <f ca="1">OFFSET('a_All Data + Formulas'!M$1,$B272-1,0)</f>
        <v>1</v>
      </c>
      <c r="E272" s="12">
        <f ca="1">OFFSET('a_All Data + Formulas'!N$1,$B272-1,0)</f>
        <v>2.8703703703703703E-3</v>
      </c>
      <c r="F272">
        <f ca="1">OFFSET('a_All Data + Formulas'!O$1,$B272-1,0)</f>
        <v>14</v>
      </c>
    </row>
    <row r="273" spans="1:6" x14ac:dyDescent="0.25">
      <c r="A273">
        <v>271</v>
      </c>
      <c r="B273">
        <f t="array" ref="B273">SMALL(IF(ISNUMBER('a_All Data + Formulas'!$M$3:$M$7856),ROW('a_All Data + Formulas'!$M$3:$M$7856),""),$A273)</f>
        <v>3256</v>
      </c>
      <c r="C273">
        <f ca="1">OFFSET('a_All Data + Formulas'!A$1,$B273-1,0)</f>
        <v>1995</v>
      </c>
      <c r="D273">
        <f ca="1">OFFSET('a_All Data + Formulas'!M$1,$B273-1,0)</f>
        <v>1</v>
      </c>
      <c r="E273" s="12">
        <f ca="1">OFFSET('a_All Data + Formulas'!N$1,$B273-1,0)</f>
        <v>7.789351851851852E-3</v>
      </c>
      <c r="F273">
        <f ca="1">OFFSET('a_All Data + Formulas'!O$1,$B273-1,0)</f>
        <v>7</v>
      </c>
    </row>
    <row r="274" spans="1:6" x14ac:dyDescent="0.25">
      <c r="A274">
        <v>272</v>
      </c>
      <c r="B274">
        <f t="array" ref="B274">SMALL(IF(ISNUMBER('a_All Data + Formulas'!$M$3:$M$7856),ROW('a_All Data + Formulas'!$M$3:$M$7856),""),$A274)</f>
        <v>3268</v>
      </c>
      <c r="C274">
        <f ca="1">OFFSET('a_All Data + Formulas'!A$1,$B274-1,0)</f>
        <v>1995</v>
      </c>
      <c r="D274">
        <f ca="1">OFFSET('a_All Data + Formulas'!M$1,$B274-1,0)</f>
        <v>2</v>
      </c>
      <c r="E274" s="12">
        <f ca="1">OFFSET('a_All Data + Formulas'!N$1,$B274-1,0)</f>
        <v>1.1296296296296297E-2</v>
      </c>
      <c r="F274">
        <f ca="1">OFFSET('a_All Data + Formulas'!O$1,$B274-1,0)</f>
        <v>14</v>
      </c>
    </row>
    <row r="275" spans="1:6" x14ac:dyDescent="0.25">
      <c r="A275">
        <v>273</v>
      </c>
      <c r="B275">
        <f t="array" ref="B275">SMALL(IF(ISNUMBER('a_All Data + Formulas'!$M$3:$M$7856),ROW('a_All Data + Formulas'!$M$3:$M$7856),""),$A275)</f>
        <v>3290</v>
      </c>
      <c r="C275">
        <f ca="1">OFFSET('a_All Data + Formulas'!A$1,$B275-1,0)</f>
        <v>1995</v>
      </c>
      <c r="D275">
        <f ca="1">OFFSET('a_All Data + Formulas'!M$1,$B275-1,0)</f>
        <v>2</v>
      </c>
      <c r="E275" s="12">
        <f ca="1">OFFSET('a_All Data + Formulas'!N$1,$B275-1,0)</f>
        <v>1.6863425925925928E-2</v>
      </c>
      <c r="F275">
        <f ca="1">OFFSET('a_All Data + Formulas'!O$1,$B275-1,0)</f>
        <v>21</v>
      </c>
    </row>
    <row r="276" spans="1:6" x14ac:dyDescent="0.25">
      <c r="A276">
        <v>274</v>
      </c>
      <c r="B276">
        <f t="array" ref="B276">SMALL(IF(ISNUMBER('a_All Data + Formulas'!$M$3:$M$7856),ROW('a_All Data + Formulas'!$M$3:$M$7856),""),$A276)</f>
        <v>3299</v>
      </c>
      <c r="C276">
        <f ca="1">OFFSET('a_All Data + Formulas'!A$1,$B276-1,0)</f>
        <v>1995</v>
      </c>
      <c r="D276">
        <f ca="1">OFFSET('a_All Data + Formulas'!M$1,$B276-1,0)</f>
        <v>2</v>
      </c>
      <c r="E276" s="12">
        <f ca="1">OFFSET('a_All Data + Formulas'!N$1,$B276-1,0)</f>
        <v>1.9583333333333335E-2</v>
      </c>
      <c r="F276">
        <f ca="1">OFFSET('a_All Data + Formulas'!O$1,$B276-1,0)</f>
        <v>18</v>
      </c>
    </row>
    <row r="277" spans="1:6" x14ac:dyDescent="0.25">
      <c r="A277">
        <v>275</v>
      </c>
      <c r="B277">
        <f t="array" ref="B277">SMALL(IF(ISNUMBER('a_All Data + Formulas'!$M$3:$M$7856),ROW('a_All Data + Formulas'!$M$3:$M$7856),""),$A277)</f>
        <v>3325</v>
      </c>
      <c r="C277">
        <f ca="1">OFFSET('a_All Data + Formulas'!A$1,$B277-1,0)</f>
        <v>1995</v>
      </c>
      <c r="D277">
        <f ca="1">OFFSET('a_All Data + Formulas'!M$1,$B277-1,0)</f>
        <v>3</v>
      </c>
      <c r="E277" s="12">
        <f ca="1">OFFSET('a_All Data + Formulas'!N$1,$B277-1,0)</f>
        <v>2.4016203703703706E-2</v>
      </c>
      <c r="F277">
        <f ca="1">OFFSET('a_All Data + Formulas'!O$1,$B277-1,0)</f>
        <v>25</v>
      </c>
    </row>
    <row r="278" spans="1:6" x14ac:dyDescent="0.25">
      <c r="A278">
        <v>276</v>
      </c>
      <c r="B278">
        <f t="array" ref="B278">SMALL(IF(ISNUMBER('a_All Data + Formulas'!$M$3:$M$7856),ROW('a_All Data + Formulas'!$M$3:$M$7856),""),$A278)</f>
        <v>3343</v>
      </c>
      <c r="C278">
        <f ca="1">OFFSET('a_All Data + Formulas'!A$1,$B278-1,0)</f>
        <v>1995</v>
      </c>
      <c r="D278">
        <f ca="1">OFFSET('a_All Data + Formulas'!M$1,$B278-1,0)</f>
        <v>3</v>
      </c>
      <c r="E278" s="12">
        <f ca="1">OFFSET('a_All Data + Formulas'!N$1,$B278-1,0)</f>
        <v>2.8645833333333332E-2</v>
      </c>
      <c r="F278">
        <f ca="1">OFFSET('a_All Data + Formulas'!O$1,$B278-1,0)</f>
        <v>32</v>
      </c>
    </row>
    <row r="279" spans="1:6" x14ac:dyDescent="0.25">
      <c r="A279">
        <v>277</v>
      </c>
      <c r="B279">
        <f t="array" ref="B279">SMALL(IF(ISNUMBER('a_All Data + Formulas'!$M$3:$M$7856),ROW('a_All Data + Formulas'!$M$3:$M$7856),""),$A279)</f>
        <v>3344</v>
      </c>
      <c r="C279">
        <f ca="1">OFFSET('a_All Data + Formulas'!A$1,$B279-1,0)</f>
        <v>1995</v>
      </c>
      <c r="D279">
        <f ca="1">OFFSET('a_All Data + Formulas'!M$1,$B279-1,0)</f>
        <v>3</v>
      </c>
      <c r="E279" s="12">
        <f ca="1">OFFSET('a_All Data + Formulas'!N$1,$B279-1,0)</f>
        <v>2.8958333333333332E-2</v>
      </c>
      <c r="F279">
        <f ca="1">OFFSET('a_All Data + Formulas'!O$1,$B279-1,0)</f>
        <v>24</v>
      </c>
    </row>
    <row r="280" spans="1:6" x14ac:dyDescent="0.25">
      <c r="A280">
        <v>278</v>
      </c>
      <c r="B280">
        <f t="array" ref="B280">SMALL(IF(ISNUMBER('a_All Data + Formulas'!$M$3:$M$7856),ROW('a_All Data + Formulas'!$M$3:$M$7856),""),$A280)</f>
        <v>3359</v>
      </c>
      <c r="C280">
        <f ca="1">OFFSET('a_All Data + Formulas'!A$1,$B280-1,0)</f>
        <v>1995</v>
      </c>
      <c r="D280">
        <f ca="1">OFFSET('a_All Data + Formulas'!M$1,$B280-1,0)</f>
        <v>4</v>
      </c>
      <c r="E280" s="12">
        <f ca="1">OFFSET('a_All Data + Formulas'!N$1,$B280-1,0)</f>
        <v>3.184027777777778E-2</v>
      </c>
      <c r="F280">
        <f ca="1">OFFSET('a_All Data + Formulas'!O$1,$B280-1,0)</f>
        <v>31</v>
      </c>
    </row>
    <row r="281" spans="1:6" x14ac:dyDescent="0.25">
      <c r="A281">
        <v>279</v>
      </c>
      <c r="B281">
        <f t="array" ref="B281">SMALL(IF(ISNUMBER('a_All Data + Formulas'!$M$3:$M$7856),ROW('a_All Data + Formulas'!$M$3:$M$7856),""),$A281)</f>
        <v>3393</v>
      </c>
      <c r="C281">
        <f ca="1">OFFSET('a_All Data + Formulas'!A$1,$B281-1,0)</f>
        <v>1995</v>
      </c>
      <c r="D281">
        <f ca="1">OFFSET('a_All Data + Formulas'!M$1,$B281-1,0)</f>
        <v>4</v>
      </c>
      <c r="E281" s="12">
        <f ca="1">OFFSET('a_All Data + Formulas'!N$1,$B281-1,0)</f>
        <v>3.9780092592592596E-2</v>
      </c>
      <c r="F281">
        <f ca="1">OFFSET('a_All Data + Formulas'!O$1,$B281-1,0)</f>
        <v>23</v>
      </c>
    </row>
    <row r="282" spans="1:6" x14ac:dyDescent="0.25">
      <c r="A282">
        <v>280</v>
      </c>
      <c r="B282">
        <f t="array" ref="B282">SMALL(IF(ISNUMBER('a_All Data + Formulas'!$M$3:$M$7856),ROW('a_All Data + Formulas'!$M$3:$M$7856),""),$A282)</f>
        <v>3409</v>
      </c>
      <c r="C282">
        <f ca="1">OFFSET('a_All Data + Formulas'!A$1,$B282-1,0)</f>
        <v>1994</v>
      </c>
      <c r="D282">
        <f ca="1">OFFSET('a_All Data + Formulas'!M$1,$B282-1,0)</f>
        <v>1</v>
      </c>
      <c r="E282" s="12">
        <f ca="1">OFFSET('a_All Data + Formulas'!N$1,$B282-1,0)</f>
        <v>0</v>
      </c>
      <c r="F282">
        <f ca="1">OFFSET('a_All Data + Formulas'!O$1,$B282-1,0)</f>
        <v>0</v>
      </c>
    </row>
    <row r="283" spans="1:6" x14ac:dyDescent="0.25">
      <c r="A283">
        <v>281</v>
      </c>
      <c r="B283">
        <f t="array" ref="B283">SMALL(IF(ISNUMBER('a_All Data + Formulas'!$M$3:$M$7856),ROW('a_All Data + Formulas'!$M$3:$M$7856),""),$A283)</f>
        <v>3414</v>
      </c>
      <c r="C283">
        <f ca="1">OFFSET('a_All Data + Formulas'!A$1,$B283-1,0)</f>
        <v>1994</v>
      </c>
      <c r="D283">
        <f ca="1">OFFSET('a_All Data + Formulas'!M$1,$B283-1,0)</f>
        <v>1</v>
      </c>
      <c r="E283" s="12">
        <f ca="1">OFFSET('a_All Data + Formulas'!N$1,$B283-1,0)</f>
        <v>1.3310185185185174E-3</v>
      </c>
      <c r="F283">
        <f ca="1">OFFSET('a_All Data + Formulas'!O$1,$B283-1,0)</f>
        <v>3</v>
      </c>
    </row>
    <row r="284" spans="1:6" x14ac:dyDescent="0.25">
      <c r="A284">
        <v>282</v>
      </c>
      <c r="B284">
        <f t="array" ref="B284">SMALL(IF(ISNUMBER('a_All Data + Formulas'!$M$3:$M$7856),ROW('a_All Data + Formulas'!$M$3:$M$7856),""),$A284)</f>
        <v>3423</v>
      </c>
      <c r="C284">
        <f ca="1">OFFSET('a_All Data + Formulas'!A$1,$B284-1,0)</f>
        <v>1994</v>
      </c>
      <c r="D284">
        <f ca="1">OFFSET('a_All Data + Formulas'!M$1,$B284-1,0)</f>
        <v>1</v>
      </c>
      <c r="E284" s="12">
        <f ca="1">OFFSET('a_All Data + Formulas'!N$1,$B284-1,0)</f>
        <v>3.0208333333333328E-3</v>
      </c>
      <c r="F284">
        <f ca="1">OFFSET('a_All Data + Formulas'!O$1,$B284-1,0)</f>
        <v>0</v>
      </c>
    </row>
    <row r="285" spans="1:6" x14ac:dyDescent="0.25">
      <c r="A285">
        <v>283</v>
      </c>
      <c r="B285">
        <f t="array" ref="B285">SMALL(IF(ISNUMBER('a_All Data + Formulas'!$M$3:$M$7856),ROW('a_All Data + Formulas'!$M$3:$M$7856),""),$A285)</f>
        <v>3437</v>
      </c>
      <c r="C285">
        <f ca="1">OFFSET('a_All Data + Formulas'!A$1,$B285-1,0)</f>
        <v>1994</v>
      </c>
      <c r="D285">
        <f ca="1">OFFSET('a_All Data + Formulas'!M$1,$B285-1,0)</f>
        <v>1</v>
      </c>
      <c r="E285" s="12">
        <f ca="1">OFFSET('a_All Data + Formulas'!N$1,$B285-1,0)</f>
        <v>7.2569444444444443E-3</v>
      </c>
      <c r="F285">
        <f ca="1">OFFSET('a_All Data + Formulas'!O$1,$B285-1,0)</f>
        <v>3</v>
      </c>
    </row>
    <row r="286" spans="1:6" x14ac:dyDescent="0.25">
      <c r="A286">
        <v>284</v>
      </c>
      <c r="B286">
        <f t="array" ref="B286">SMALL(IF(ISNUMBER('a_All Data + Formulas'!$M$3:$M$7856),ROW('a_All Data + Formulas'!$M$3:$M$7856),""),$A286)</f>
        <v>3456</v>
      </c>
      <c r="C286">
        <f ca="1">OFFSET('a_All Data + Formulas'!A$1,$B286-1,0)</f>
        <v>1994</v>
      </c>
      <c r="D286">
        <f ca="1">OFFSET('a_All Data + Formulas'!M$1,$B286-1,0)</f>
        <v>2</v>
      </c>
      <c r="E286" s="12">
        <f ca="1">OFFSET('a_All Data + Formulas'!N$1,$B286-1,0)</f>
        <v>1.1944444444444445E-2</v>
      </c>
      <c r="F286">
        <f ca="1">OFFSET('a_All Data + Formulas'!O$1,$B286-1,0)</f>
        <v>4</v>
      </c>
    </row>
    <row r="287" spans="1:6" x14ac:dyDescent="0.25">
      <c r="A287">
        <v>285</v>
      </c>
      <c r="B287">
        <f t="array" ref="B287">SMALL(IF(ISNUMBER('a_All Data + Formulas'!$M$3:$M$7856),ROW('a_All Data + Formulas'!$M$3:$M$7856),""),$A287)</f>
        <v>3492</v>
      </c>
      <c r="C287">
        <f ca="1">OFFSET('a_All Data + Formulas'!A$1,$B287-1,0)</f>
        <v>1994</v>
      </c>
      <c r="D287">
        <f ca="1">OFFSET('a_All Data + Formulas'!M$1,$B287-1,0)</f>
        <v>2</v>
      </c>
      <c r="E287" s="12">
        <f ca="1">OFFSET('a_All Data + Formulas'!N$1,$B287-1,0)</f>
        <v>2.0810185185185185E-2</v>
      </c>
      <c r="F287">
        <f ca="1">OFFSET('a_All Data + Formulas'!O$1,$B287-1,0)</f>
        <v>7</v>
      </c>
    </row>
    <row r="288" spans="1:6" x14ac:dyDescent="0.25">
      <c r="A288">
        <v>286</v>
      </c>
      <c r="B288">
        <f t="array" ref="B288">SMALL(IF(ISNUMBER('a_All Data + Formulas'!$M$3:$M$7856),ROW('a_All Data + Formulas'!$M$3:$M$7856),""),$A288)</f>
        <v>3497</v>
      </c>
      <c r="C288">
        <f ca="1">OFFSET('a_All Data + Formulas'!A$1,$B288-1,0)</f>
        <v>1994</v>
      </c>
      <c r="D288">
        <f ca="1">OFFSET('a_All Data + Formulas'!M$1,$B288-1,0)</f>
        <v>3</v>
      </c>
      <c r="E288" s="12">
        <f ca="1">OFFSET('a_All Data + Formulas'!N$1,$B288-1,0)</f>
        <v>2.1284722222222222E-2</v>
      </c>
      <c r="F288">
        <f ca="1">OFFSET('a_All Data + Formulas'!O$1,$B288-1,0)</f>
        <v>1</v>
      </c>
    </row>
    <row r="289" spans="1:6" x14ac:dyDescent="0.25">
      <c r="A289">
        <v>287</v>
      </c>
      <c r="B289">
        <f t="array" ref="B289">SMALL(IF(ISNUMBER('a_All Data + Formulas'!$M$3:$M$7856),ROW('a_All Data + Formulas'!$M$3:$M$7856),""),$A289)</f>
        <v>3498</v>
      </c>
      <c r="C289">
        <f ca="1">OFFSET('a_All Data + Formulas'!A$1,$B289-1,0)</f>
        <v>1994</v>
      </c>
      <c r="D289">
        <f ca="1">OFFSET('a_All Data + Formulas'!M$1,$B289-1,0)</f>
        <v>3</v>
      </c>
      <c r="E289" s="12">
        <f ca="1">OFFSET('a_All Data + Formulas'!N$1,$B289-1,0)</f>
        <v>3.125E-2</v>
      </c>
      <c r="F289">
        <f ca="1">OFFSET('a_All Data + Formulas'!O$1,$B289-1,0)</f>
        <v>0</v>
      </c>
    </row>
    <row r="290" spans="1:6" x14ac:dyDescent="0.25">
      <c r="A290">
        <v>288</v>
      </c>
      <c r="B290">
        <f t="array" ref="B290">SMALL(IF(ISNUMBER('a_All Data + Formulas'!$M$3:$M$7856),ROW('a_All Data + Formulas'!$M$3:$M$7856),""),$A290)</f>
        <v>3511</v>
      </c>
      <c r="C290">
        <f ca="1">OFFSET('a_All Data + Formulas'!A$1,$B290-1,0)</f>
        <v>1994</v>
      </c>
      <c r="D290">
        <f ca="1">OFFSET('a_All Data + Formulas'!M$1,$B290-1,0)</f>
        <v>3</v>
      </c>
      <c r="E290" s="12">
        <f ca="1">OFFSET('a_All Data + Formulas'!N$1,$B290-1,0)</f>
        <v>2.4814814814814814E-2</v>
      </c>
      <c r="F290">
        <f ca="1">OFFSET('a_All Data + Formulas'!O$1,$B290-1,0)</f>
        <v>7</v>
      </c>
    </row>
    <row r="291" spans="1:6" x14ac:dyDescent="0.25">
      <c r="A291">
        <v>289</v>
      </c>
      <c r="B291">
        <f t="array" ref="B291">SMALL(IF(ISNUMBER('a_All Data + Formulas'!$M$3:$M$7856),ROW('a_All Data + Formulas'!$M$3:$M$7856),""),$A291)</f>
        <v>3548</v>
      </c>
      <c r="C291">
        <f ca="1">OFFSET('a_All Data + Formulas'!A$1,$B291-1,0)</f>
        <v>1994</v>
      </c>
      <c r="D291">
        <f ca="1">OFFSET('a_All Data + Formulas'!M$1,$B291-1,0)</f>
        <v>4</v>
      </c>
      <c r="E291" s="12">
        <f ca="1">OFFSET('a_All Data + Formulas'!N$1,$B291-1,0)</f>
        <v>3.4456018518518518E-2</v>
      </c>
      <c r="F291">
        <f ca="1">OFFSET('a_All Data + Formulas'!O$1,$B291-1,0)</f>
        <v>14</v>
      </c>
    </row>
    <row r="292" spans="1:6" x14ac:dyDescent="0.25">
      <c r="A292">
        <v>290</v>
      </c>
      <c r="B292">
        <f t="array" ref="B292">SMALL(IF(ISNUMBER('a_All Data + Formulas'!$M$3:$M$7856),ROW('a_All Data + Formulas'!$M$3:$M$7856),""),$A292)</f>
        <v>3567</v>
      </c>
      <c r="C292">
        <f ca="1">OFFSET('a_All Data + Formulas'!A$1,$B292-1,0)</f>
        <v>1994</v>
      </c>
      <c r="D292">
        <f ca="1">OFFSET('a_All Data + Formulas'!M$1,$B292-1,0)</f>
        <v>4</v>
      </c>
      <c r="E292" s="12">
        <f ca="1">OFFSET('a_All Data + Formulas'!N$1,$B292-1,0)</f>
        <v>3.9652777777777773E-2</v>
      </c>
      <c r="F292">
        <f ca="1">OFFSET('a_All Data + Formulas'!O$1,$B292-1,0)</f>
        <v>17</v>
      </c>
    </row>
    <row r="293" spans="1:6" x14ac:dyDescent="0.25">
      <c r="A293">
        <v>291</v>
      </c>
      <c r="B293">
        <f t="array" ref="B293">SMALL(IF(ISNUMBER('a_All Data + Formulas'!$M$3:$M$7856),ROW('a_All Data + Formulas'!$M$3:$M$7856),""),$A293)</f>
        <v>3585</v>
      </c>
      <c r="C293">
        <f ca="1">OFFSET('a_All Data + Formulas'!A$1,$B293-1,0)</f>
        <v>1993</v>
      </c>
      <c r="D293">
        <f ca="1">OFFSET('a_All Data + Formulas'!M$1,$B293-1,0)</f>
        <v>1</v>
      </c>
      <c r="E293" s="12">
        <f ca="1">OFFSET('a_All Data + Formulas'!N$1,$B293-1,0)</f>
        <v>0</v>
      </c>
      <c r="F293">
        <f ca="1">OFFSET('a_All Data + Formulas'!O$1,$B293-1,0)</f>
        <v>0</v>
      </c>
    </row>
    <row r="294" spans="1:6" x14ac:dyDescent="0.25">
      <c r="A294">
        <v>292</v>
      </c>
      <c r="B294">
        <f t="array" ref="B294">SMALL(IF(ISNUMBER('a_All Data + Formulas'!$M$3:$M$7856),ROW('a_All Data + Formulas'!$M$3:$M$7856),""),$A294)</f>
        <v>3599</v>
      </c>
      <c r="C294">
        <f ca="1">OFFSET('a_All Data + Formulas'!A$1,$B294-1,0)</f>
        <v>1993</v>
      </c>
      <c r="D294">
        <f ca="1">OFFSET('a_All Data + Formulas'!M$1,$B294-1,0)</f>
        <v>1</v>
      </c>
      <c r="E294" s="12">
        <f ca="1">OFFSET('a_All Data + Formulas'!N$1,$B294-1,0)</f>
        <v>3.2407407407407402E-3</v>
      </c>
      <c r="F294">
        <f ca="1">OFFSET('a_All Data + Formulas'!O$1,$B294-1,0)</f>
        <v>7</v>
      </c>
    </row>
    <row r="295" spans="1:6" x14ac:dyDescent="0.25">
      <c r="A295">
        <v>293</v>
      </c>
      <c r="B295">
        <f t="array" ref="B295">SMALL(IF(ISNUMBER('a_All Data + Formulas'!$M$3:$M$7856),ROW('a_All Data + Formulas'!$M$3:$M$7856),""),$A295)</f>
        <v>3620</v>
      </c>
      <c r="C295">
        <f ca="1">OFFSET('a_All Data + Formulas'!A$1,$B295-1,0)</f>
        <v>1993</v>
      </c>
      <c r="D295">
        <f ca="1">OFFSET('a_All Data + Formulas'!M$1,$B295-1,0)</f>
        <v>1</v>
      </c>
      <c r="E295" s="12">
        <f ca="1">OFFSET('a_All Data + Formulas'!N$1,$B295-1,0)</f>
        <v>8.912037037037036E-3</v>
      </c>
      <c r="F295">
        <f ca="1">OFFSET('a_All Data + Formulas'!O$1,$B295-1,0)</f>
        <v>0</v>
      </c>
    </row>
    <row r="296" spans="1:6" x14ac:dyDescent="0.25">
      <c r="A296">
        <v>294</v>
      </c>
      <c r="B296">
        <f t="array" ref="B296">SMALL(IF(ISNUMBER('a_All Data + Formulas'!$M$3:$M$7856),ROW('a_All Data + Formulas'!$M$3:$M$7856),""),$A296)</f>
        <v>3622</v>
      </c>
      <c r="C296">
        <f ca="1">OFFSET('a_All Data + Formulas'!A$1,$B296-1,0)</f>
        <v>1993</v>
      </c>
      <c r="D296">
        <f ca="1">OFFSET('a_All Data + Formulas'!M$1,$B296-1,0)</f>
        <v>1</v>
      </c>
      <c r="E296" s="12">
        <f ca="1">OFFSET('a_All Data + Formulas'!N$1,$B296-1,0)</f>
        <v>9.4675925925925917E-3</v>
      </c>
      <c r="F296">
        <f ca="1">OFFSET('a_All Data + Formulas'!O$1,$B296-1,0)</f>
        <v>6</v>
      </c>
    </row>
    <row r="297" spans="1:6" x14ac:dyDescent="0.25">
      <c r="A297">
        <v>295</v>
      </c>
      <c r="B297">
        <f t="array" ref="B297">SMALL(IF(ISNUMBER('a_All Data + Formulas'!$M$3:$M$7856),ROW('a_All Data + Formulas'!$M$3:$M$7856),""),$A297)</f>
        <v>3623</v>
      </c>
      <c r="C297">
        <f ca="1">OFFSET('a_All Data + Formulas'!A$1,$B297-1,0)</f>
        <v>1993</v>
      </c>
      <c r="D297">
        <f ca="1">OFFSET('a_All Data + Formulas'!M$1,$B297-1,0)</f>
        <v>1</v>
      </c>
      <c r="E297" s="12">
        <f ca="1">OFFSET('a_All Data + Formulas'!N$1,$B297-1,0)</f>
        <v>1.0416666666666666E-2</v>
      </c>
      <c r="F297">
        <f ca="1">OFFSET('a_All Data + Formulas'!O$1,$B297-1,0)</f>
        <v>7</v>
      </c>
    </row>
    <row r="298" spans="1:6" x14ac:dyDescent="0.25">
      <c r="A298">
        <v>296</v>
      </c>
      <c r="B298">
        <f t="array" ref="B298">SMALL(IF(ISNUMBER('a_All Data + Formulas'!$M$3:$M$7856),ROW('a_All Data + Formulas'!$M$3:$M$7856),""),$A298)</f>
        <v>3652</v>
      </c>
      <c r="C298">
        <f ca="1">OFFSET('a_All Data + Formulas'!A$1,$B298-1,0)</f>
        <v>1993</v>
      </c>
      <c r="D298">
        <f ca="1">OFFSET('a_All Data + Formulas'!M$1,$B298-1,0)</f>
        <v>2</v>
      </c>
      <c r="E298" s="12">
        <f ca="1">OFFSET('a_All Data + Formulas'!N$1,$B298-1,0)</f>
        <v>1.8217592592592591E-2</v>
      </c>
      <c r="F298">
        <f ca="1">OFFSET('a_All Data + Formulas'!O$1,$B298-1,0)</f>
        <v>4</v>
      </c>
    </row>
    <row r="299" spans="1:6" x14ac:dyDescent="0.25">
      <c r="A299">
        <v>297</v>
      </c>
      <c r="B299">
        <f t="array" ref="B299">SMALL(IF(ISNUMBER('a_All Data + Formulas'!$M$3:$M$7856),ROW('a_All Data + Formulas'!$M$3:$M$7856),""),$A299)</f>
        <v>3658</v>
      </c>
      <c r="C299">
        <f ca="1">OFFSET('a_All Data + Formulas'!A$1,$B299-1,0)</f>
        <v>1993</v>
      </c>
      <c r="D299">
        <f ca="1">OFFSET('a_All Data + Formulas'!M$1,$B299-1,0)</f>
        <v>2</v>
      </c>
      <c r="E299" s="12">
        <f ca="1">OFFSET('a_All Data + Formulas'!N$1,$B299-1,0)</f>
        <v>1.9467592592592595E-2</v>
      </c>
      <c r="F299">
        <f ca="1">OFFSET('a_All Data + Formulas'!O$1,$B299-1,0)</f>
        <v>11</v>
      </c>
    </row>
    <row r="300" spans="1:6" x14ac:dyDescent="0.25">
      <c r="A300">
        <v>298</v>
      </c>
      <c r="B300">
        <f t="array" ref="B300">SMALL(IF(ISNUMBER('a_All Data + Formulas'!$M$3:$M$7856),ROW('a_All Data + Formulas'!$M$3:$M$7856),""),$A300)</f>
        <v>3661</v>
      </c>
      <c r="C300">
        <f ca="1">OFFSET('a_All Data + Formulas'!A$1,$B300-1,0)</f>
        <v>1993</v>
      </c>
      <c r="D300">
        <f ca="1">OFFSET('a_All Data + Formulas'!M$1,$B300-1,0)</f>
        <v>2</v>
      </c>
      <c r="E300" s="12">
        <f ca="1">OFFSET('a_All Data + Formulas'!N$1,$B300-1,0)</f>
        <v>1.9641203703703702E-2</v>
      </c>
      <c r="F300">
        <f ca="1">OFFSET('a_All Data + Formulas'!O$1,$B300-1,0)</f>
        <v>18</v>
      </c>
    </row>
    <row r="301" spans="1:6" x14ac:dyDescent="0.25">
      <c r="A301">
        <v>299</v>
      </c>
      <c r="B301">
        <f t="array" ref="B301">SMALL(IF(ISNUMBER('a_All Data + Formulas'!$M$3:$M$7856),ROW('a_All Data + Formulas'!$M$3:$M$7856),""),$A301)</f>
        <v>3683</v>
      </c>
      <c r="C301">
        <f ca="1">OFFSET('a_All Data + Formulas'!A$1,$B301-1,0)</f>
        <v>1993</v>
      </c>
      <c r="D301">
        <f ca="1">OFFSET('a_All Data + Formulas'!M$1,$B301-1,0)</f>
        <v>3</v>
      </c>
      <c r="E301" s="12">
        <f ca="1">OFFSET('a_All Data + Formulas'!N$1,$B301-1,0)</f>
        <v>2.5000000000000001E-2</v>
      </c>
      <c r="F301">
        <f ca="1">OFFSET('a_All Data + Formulas'!O$1,$B301-1,0)</f>
        <v>21</v>
      </c>
    </row>
    <row r="302" spans="1:6" x14ac:dyDescent="0.25">
      <c r="A302">
        <v>300</v>
      </c>
      <c r="B302">
        <f t="array" ref="B302">SMALL(IF(ISNUMBER('a_All Data + Formulas'!$M$3:$M$7856),ROW('a_All Data + Formulas'!$M$3:$M$7856),""),$A302)</f>
        <v>3703</v>
      </c>
      <c r="C302">
        <f ca="1">OFFSET('a_All Data + Formulas'!A$1,$B302-1,0)</f>
        <v>1993</v>
      </c>
      <c r="D302">
        <f ca="1">OFFSET('a_All Data + Formulas'!M$1,$B302-1,0)</f>
        <v>3</v>
      </c>
      <c r="E302" s="12">
        <f ca="1">OFFSET('a_All Data + Formulas'!N$1,$B302-1,0)</f>
        <v>3.094907407407407E-2</v>
      </c>
      <c r="F302">
        <f ca="1">OFFSET('a_All Data + Formulas'!O$1,$B302-1,0)</f>
        <v>14</v>
      </c>
    </row>
    <row r="303" spans="1:6" x14ac:dyDescent="0.25">
      <c r="A303">
        <v>301</v>
      </c>
      <c r="B303">
        <f t="array" ref="B303">SMALL(IF(ISNUMBER('a_All Data + Formulas'!$M$3:$M$7856),ROW('a_All Data + Formulas'!$M$3:$M$7856),""),$A303)</f>
        <v>3715</v>
      </c>
      <c r="C303">
        <f ca="1">OFFSET('a_All Data + Formulas'!A$1,$B303-1,0)</f>
        <v>1993</v>
      </c>
      <c r="D303">
        <f ca="1">OFFSET('a_All Data + Formulas'!M$1,$B303-1,0)</f>
        <v>4</v>
      </c>
      <c r="E303" s="12">
        <f ca="1">OFFSET('a_All Data + Formulas'!N$1,$B303-1,0)</f>
        <v>3.4386574074074076E-2</v>
      </c>
      <c r="F303">
        <f ca="1">OFFSET('a_All Data + Formulas'!O$1,$B303-1,0)</f>
        <v>21</v>
      </c>
    </row>
    <row r="304" spans="1:6" x14ac:dyDescent="0.25">
      <c r="A304">
        <v>302</v>
      </c>
      <c r="B304">
        <f t="array" ref="B304">SMALL(IF(ISNUMBER('a_All Data + Formulas'!$M$3:$M$7856),ROW('a_All Data + Formulas'!$M$3:$M$7856),""),$A304)</f>
        <v>3721</v>
      </c>
      <c r="C304">
        <f ca="1">OFFSET('a_All Data + Formulas'!A$1,$B304-1,0)</f>
        <v>1993</v>
      </c>
      <c r="D304">
        <f ca="1">OFFSET('a_All Data + Formulas'!M$1,$B304-1,0)</f>
        <v>4</v>
      </c>
      <c r="E304" s="12">
        <f ca="1">OFFSET('a_All Data + Formulas'!N$1,$B304-1,0)</f>
        <v>3.561342592592593E-2</v>
      </c>
      <c r="F304">
        <f ca="1">OFFSET('a_All Data + Formulas'!O$1,$B304-1,0)</f>
        <v>28</v>
      </c>
    </row>
    <row r="305" spans="1:6" x14ac:dyDescent="0.25">
      <c r="A305">
        <v>303</v>
      </c>
      <c r="B305">
        <f t="array" ref="B305">SMALL(IF(ISNUMBER('a_All Data + Formulas'!$M$3:$M$7856),ROW('a_All Data + Formulas'!$M$3:$M$7856),""),$A305)</f>
        <v>3725</v>
      </c>
      <c r="C305">
        <f ca="1">OFFSET('a_All Data + Formulas'!A$1,$B305-1,0)</f>
        <v>1993</v>
      </c>
      <c r="D305">
        <f ca="1">OFFSET('a_All Data + Formulas'!M$1,$B305-1,0)</f>
        <v>4</v>
      </c>
      <c r="E305" s="12">
        <f ca="1">OFFSET('a_All Data + Formulas'!N$1,$B305-1,0)</f>
        <v>3.6319444444444446E-2</v>
      </c>
      <c r="F305">
        <f ca="1">OFFSET('a_All Data + Formulas'!O$1,$B305-1,0)</f>
        <v>34</v>
      </c>
    </row>
    <row r="306" spans="1:6" x14ac:dyDescent="0.25">
      <c r="A306">
        <v>304</v>
      </c>
      <c r="B306">
        <f t="array" ref="B306">SMALL(IF(ISNUMBER('a_All Data + Formulas'!$M$3:$M$7856),ROW('a_All Data + Formulas'!$M$3:$M$7856),""),$A306)</f>
        <v>3726</v>
      </c>
      <c r="C306">
        <f ca="1">OFFSET('a_All Data + Formulas'!A$1,$B306-1,0)</f>
        <v>1993</v>
      </c>
      <c r="D306">
        <f ca="1">OFFSET('a_All Data + Formulas'!M$1,$B306-1,0)</f>
        <v>4</v>
      </c>
      <c r="E306" s="12">
        <f ca="1">OFFSET('a_All Data + Formulas'!N$1,$B306-1,0)</f>
        <v>4.1666666666666664E-2</v>
      </c>
      <c r="F306">
        <f ca="1">OFFSET('a_All Data + Formulas'!O$1,$B306-1,0)</f>
        <v>35</v>
      </c>
    </row>
    <row r="307" spans="1:6" x14ac:dyDescent="0.25">
      <c r="A307">
        <v>305</v>
      </c>
      <c r="B307">
        <f t="array" ref="B307">SMALL(IF(ISNUMBER('a_All Data + Formulas'!$M$3:$M$7856),ROW('a_All Data + Formulas'!$M$3:$M$7856),""),$A307)</f>
        <v>3752</v>
      </c>
      <c r="C307">
        <f ca="1">OFFSET('a_All Data + Formulas'!A$1,$B307-1,0)</f>
        <v>1992</v>
      </c>
      <c r="D307">
        <f ca="1">OFFSET('a_All Data + Formulas'!M$1,$B307-1,0)</f>
        <v>1</v>
      </c>
      <c r="E307" s="12">
        <f ca="1">OFFSET('a_All Data + Formulas'!N$1,$B307-1,0)</f>
        <v>0</v>
      </c>
      <c r="F307">
        <f ca="1">OFFSET('a_All Data + Formulas'!O$1,$B307-1,0)</f>
        <v>0</v>
      </c>
    </row>
    <row r="308" spans="1:6" x14ac:dyDescent="0.25">
      <c r="A308">
        <v>306</v>
      </c>
      <c r="B308">
        <f t="array" ref="B308">SMALL(IF(ISNUMBER('a_All Data + Formulas'!$M$3:$M$7856),ROW('a_All Data + Formulas'!$M$3:$M$7856),""),$A308)</f>
        <v>3793</v>
      </c>
      <c r="C308">
        <f ca="1">OFFSET('a_All Data + Formulas'!A$1,$B308-1,0)</f>
        <v>1992</v>
      </c>
      <c r="D308">
        <f ca="1">OFFSET('a_All Data + Formulas'!M$1,$B308-1,0)</f>
        <v>2</v>
      </c>
      <c r="E308" s="12">
        <f ca="1">OFFSET('a_All Data + Formulas'!N$1,$B308-1,0)</f>
        <v>1.1527777777777777E-2</v>
      </c>
      <c r="F308">
        <f ca="1">OFFSET('a_All Data + Formulas'!O$1,$B308-1,0)</f>
        <v>3</v>
      </c>
    </row>
    <row r="309" spans="1:6" x14ac:dyDescent="0.25">
      <c r="A309">
        <v>307</v>
      </c>
      <c r="B309">
        <f t="array" ref="B309">SMALL(IF(ISNUMBER('a_All Data + Formulas'!$M$3:$M$7856),ROW('a_All Data + Formulas'!$M$3:$M$7856),""),$A309)</f>
        <v>3804</v>
      </c>
      <c r="C309">
        <f ca="1">OFFSET('a_All Data + Formulas'!A$1,$B309-1,0)</f>
        <v>1992</v>
      </c>
      <c r="D309">
        <f ca="1">OFFSET('a_All Data + Formulas'!M$1,$B309-1,0)</f>
        <v>2</v>
      </c>
      <c r="E309" s="12">
        <f ca="1">OFFSET('a_All Data + Formulas'!N$1,$B309-1,0)</f>
        <v>1.3761574074074075E-2</v>
      </c>
      <c r="F309">
        <f ca="1">OFFSET('a_All Data + Formulas'!O$1,$B309-1,0)</f>
        <v>10</v>
      </c>
    </row>
    <row r="310" spans="1:6" x14ac:dyDescent="0.25">
      <c r="A310">
        <v>308</v>
      </c>
      <c r="B310">
        <f t="array" ref="B310">SMALL(IF(ISNUMBER('a_All Data + Formulas'!$M$3:$M$7856),ROW('a_All Data + Formulas'!$M$3:$M$7856),""),$A310)</f>
        <v>3813</v>
      </c>
      <c r="C310">
        <f ca="1">OFFSET('a_All Data + Formulas'!A$1,$B310-1,0)</f>
        <v>1992</v>
      </c>
      <c r="D310">
        <f ca="1">OFFSET('a_All Data + Formulas'!M$1,$B310-1,0)</f>
        <v>2</v>
      </c>
      <c r="E310" s="12">
        <f ca="1">OFFSET('a_All Data + Formulas'!N$1,$B310-1,0)</f>
        <v>1.5509259259259259E-2</v>
      </c>
      <c r="F310">
        <f ca="1">OFFSET('a_All Data + Formulas'!O$1,$B310-1,0)</f>
        <v>17</v>
      </c>
    </row>
    <row r="311" spans="1:6" x14ac:dyDescent="0.25">
      <c r="A311">
        <v>309</v>
      </c>
      <c r="B311">
        <f t="array" ref="B311">SMALL(IF(ISNUMBER('a_All Data + Formulas'!$M$3:$M$7856),ROW('a_All Data + Formulas'!$M$3:$M$7856),""),$A311)</f>
        <v>3847</v>
      </c>
      <c r="C311">
        <f ca="1">OFFSET('a_All Data + Formulas'!A$1,$B311-1,0)</f>
        <v>1992</v>
      </c>
      <c r="D311">
        <f ca="1">OFFSET('a_All Data + Formulas'!M$1,$B311-1,0)</f>
        <v>3</v>
      </c>
      <c r="E311" s="12">
        <f ca="1">OFFSET('a_All Data + Formulas'!N$1,$B311-1,0)</f>
        <v>2.1018518518518516E-2</v>
      </c>
      <c r="F311">
        <f ca="1">OFFSET('a_All Data + Formulas'!O$1,$B311-1,0)</f>
        <v>24</v>
      </c>
    </row>
    <row r="312" spans="1:6" x14ac:dyDescent="0.25">
      <c r="A312">
        <v>310</v>
      </c>
      <c r="B312">
        <f t="array" ref="B312">SMALL(IF(ISNUMBER('a_All Data + Formulas'!$M$3:$M$7856),ROW('a_All Data + Formulas'!$M$3:$M$7856),""),$A312)</f>
        <v>3859</v>
      </c>
      <c r="C312">
        <f ca="1">OFFSET('a_All Data + Formulas'!A$1,$B312-1,0)</f>
        <v>1992</v>
      </c>
      <c r="D312">
        <f ca="1">OFFSET('a_All Data + Formulas'!M$1,$B312-1,0)</f>
        <v>3</v>
      </c>
      <c r="E312" s="12">
        <f ca="1">OFFSET('a_All Data + Formulas'!N$1,$B312-1,0)</f>
        <v>2.2685185185185187E-2</v>
      </c>
      <c r="F312">
        <f ca="1">OFFSET('a_All Data + Formulas'!O$1,$B312-1,0)</f>
        <v>21</v>
      </c>
    </row>
    <row r="313" spans="1:6" x14ac:dyDescent="0.25">
      <c r="A313">
        <v>311</v>
      </c>
      <c r="B313">
        <f t="array" ref="B313">SMALL(IF(ISNUMBER('a_All Data + Formulas'!$M$3:$M$7856),ROW('a_All Data + Formulas'!$M$3:$M$7856),""),$A313)</f>
        <v>3873</v>
      </c>
      <c r="C313">
        <f ca="1">OFFSET('a_All Data + Formulas'!A$1,$B313-1,0)</f>
        <v>1992</v>
      </c>
      <c r="D313">
        <f ca="1">OFFSET('a_All Data + Formulas'!M$1,$B313-1,0)</f>
        <v>3</v>
      </c>
      <c r="E313" s="12">
        <f ca="1">OFFSET('a_All Data + Formulas'!N$1,$B313-1,0)</f>
        <v>2.6817129629629628E-2</v>
      </c>
      <c r="F313">
        <f ca="1">OFFSET('a_All Data + Formulas'!O$1,$B313-1,0)</f>
        <v>14</v>
      </c>
    </row>
    <row r="314" spans="1:6" x14ac:dyDescent="0.25">
      <c r="A314">
        <v>312</v>
      </c>
      <c r="B314">
        <f t="array" ref="B314">SMALL(IF(ISNUMBER('a_All Data + Formulas'!$M$3:$M$7856),ROW('a_All Data + Formulas'!$M$3:$M$7856),""),$A314)</f>
        <v>3885</v>
      </c>
      <c r="C314">
        <f ca="1">OFFSET('a_All Data + Formulas'!A$1,$B314-1,0)</f>
        <v>1992</v>
      </c>
      <c r="D314">
        <f ca="1">OFFSET('a_All Data + Formulas'!M$1,$B314-1,0)</f>
        <v>3</v>
      </c>
      <c r="E314" s="12">
        <f ca="1">OFFSET('a_All Data + Formulas'!N$1,$B314-1,0)</f>
        <v>2.9907407407407403E-2</v>
      </c>
      <c r="F314">
        <f ca="1">OFFSET('a_All Data + Formulas'!O$1,$B314-1,0)</f>
        <v>21</v>
      </c>
    </row>
    <row r="315" spans="1:6" x14ac:dyDescent="0.25">
      <c r="A315">
        <v>313</v>
      </c>
      <c r="B315">
        <f t="array" ref="B315">SMALL(IF(ISNUMBER('a_All Data + Formulas'!$M$3:$M$7856),ROW('a_All Data + Formulas'!$M$3:$M$7856),""),$A315)</f>
        <v>3894</v>
      </c>
      <c r="C315">
        <f ca="1">OFFSET('a_All Data + Formulas'!A$1,$B315-1,0)</f>
        <v>1992</v>
      </c>
      <c r="D315">
        <f ca="1">OFFSET('a_All Data + Formulas'!M$1,$B315-1,0)</f>
        <v>4</v>
      </c>
      <c r="E315" s="12">
        <f ca="1">OFFSET('a_All Data + Formulas'!N$1,$B315-1,0)</f>
        <v>3.1284722222222221E-2</v>
      </c>
      <c r="F315">
        <f ca="1">OFFSET('a_All Data + Formulas'!O$1,$B315-1,0)</f>
        <v>24</v>
      </c>
    </row>
    <row r="316" spans="1:6" x14ac:dyDescent="0.25">
      <c r="A316">
        <v>314</v>
      </c>
      <c r="B316">
        <f t="array" ref="B316">SMALL(IF(ISNUMBER('a_All Data + Formulas'!$M$3:$M$7856),ROW('a_All Data + Formulas'!$M$3:$M$7856),""),$A316)</f>
        <v>3903</v>
      </c>
      <c r="C316">
        <f ca="1">OFFSET('a_All Data + Formulas'!A$1,$B316-1,0)</f>
        <v>1992</v>
      </c>
      <c r="D316">
        <f ca="1">OFFSET('a_All Data + Formulas'!M$1,$B316-1,0)</f>
        <v>4</v>
      </c>
      <c r="E316" s="12">
        <f ca="1">OFFSET('a_All Data + Formulas'!N$1,$B316-1,0)</f>
        <v>3.3263888888888891E-2</v>
      </c>
      <c r="F316">
        <f ca="1">OFFSET('a_All Data + Formulas'!O$1,$B316-1,0)</f>
        <v>27</v>
      </c>
    </row>
    <row r="317" spans="1:6" x14ac:dyDescent="0.25">
      <c r="A317">
        <v>315</v>
      </c>
      <c r="B317">
        <f t="array" ref="B317">SMALL(IF(ISNUMBER('a_All Data + Formulas'!$M$3:$M$7856),ROW('a_All Data + Formulas'!$M$3:$M$7856),""),$A317)</f>
        <v>3920</v>
      </c>
      <c r="C317">
        <f ca="1">OFFSET('a_All Data + Formulas'!A$1,$B317-1,0)</f>
        <v>1992</v>
      </c>
      <c r="D317">
        <f ca="1">OFFSET('a_All Data + Formulas'!M$1,$B317-1,0)</f>
        <v>4</v>
      </c>
      <c r="E317" s="12">
        <f ca="1">OFFSET('a_All Data + Formulas'!N$1,$B317-1,0)</f>
        <v>3.712962962962963E-2</v>
      </c>
      <c r="F317">
        <f ca="1">OFFSET('a_All Data + Formulas'!O$1,$B317-1,0)</f>
        <v>20</v>
      </c>
    </row>
    <row r="318" spans="1:6" x14ac:dyDescent="0.25">
      <c r="A318">
        <v>316</v>
      </c>
      <c r="B318">
        <f t="array" ref="B318">SMALL(IF(ISNUMBER('a_All Data + Formulas'!$M$3:$M$7856),ROW('a_All Data + Formulas'!$M$3:$M$7856),""),$A318)</f>
        <v>3931</v>
      </c>
      <c r="C318">
        <f ca="1">OFFSET('a_All Data + Formulas'!A$1,$B318-1,0)</f>
        <v>1992</v>
      </c>
      <c r="D318">
        <f ca="1">OFFSET('a_All Data + Formulas'!M$1,$B318-1,0)</f>
        <v>4</v>
      </c>
      <c r="E318" s="12">
        <f ca="1">OFFSET('a_All Data + Formulas'!N$1,$B318-1,0)</f>
        <v>3.878472222222222E-2</v>
      </c>
      <c r="F318">
        <f ca="1">OFFSET('a_All Data + Formulas'!O$1,$B318-1,0)</f>
        <v>13</v>
      </c>
    </row>
    <row r="319" spans="1:6" x14ac:dyDescent="0.25">
      <c r="A319">
        <v>317</v>
      </c>
      <c r="B319">
        <f t="array" ref="B319">SMALL(IF(ISNUMBER('a_All Data + Formulas'!$M$3:$M$7856),ROW('a_All Data + Formulas'!$M$3:$M$7856),""),$A319)</f>
        <v>3943</v>
      </c>
      <c r="C319" s="13">
        <f ca="1">OFFSET('a_All Data + Formulas'!A$1,$B319-1,0)</f>
        <v>1991</v>
      </c>
      <c r="D319" s="13">
        <f ca="1">OFFSET('a_All Data + Formulas'!M$1,$B319-1,0)</f>
        <v>1</v>
      </c>
      <c r="E319" s="12">
        <f ca="1">OFFSET('a_All Data + Formulas'!N$1,$B319-1,0)</f>
        <v>0</v>
      </c>
      <c r="F319" s="13">
        <f ca="1">OFFSET('a_All Data + Formulas'!O$1,$B319-1,0)</f>
        <v>0</v>
      </c>
    </row>
    <row r="320" spans="1:6" x14ac:dyDescent="0.25">
      <c r="A320">
        <v>318</v>
      </c>
      <c r="B320">
        <f t="array" ref="B320">SMALL(IF(ISNUMBER('a_All Data + Formulas'!$M$3:$M$7856),ROW('a_All Data + Formulas'!$M$3:$M$7856),""),$A320)</f>
        <v>3959</v>
      </c>
      <c r="C320" s="13">
        <f ca="1">OFFSET('a_All Data + Formulas'!A$1,$B320-1,0)</f>
        <v>1991</v>
      </c>
      <c r="D320" s="13">
        <f ca="1">OFFSET('a_All Data + Formulas'!M$1,$B320-1,0)</f>
        <v>1</v>
      </c>
      <c r="E320" s="12">
        <f ca="1">OFFSET('a_All Data + Formulas'!N$1,$B320-1,0)</f>
        <v>5.0000000000000001E-3</v>
      </c>
      <c r="F320" s="13">
        <f ca="1">OFFSET('a_All Data + Formulas'!O$1,$B320-1,0)</f>
        <v>3</v>
      </c>
    </row>
    <row r="321" spans="1:6" x14ac:dyDescent="0.25">
      <c r="A321">
        <v>319</v>
      </c>
      <c r="B321">
        <f t="array" ref="B321">SMALL(IF(ISNUMBER('a_All Data + Formulas'!$M$3:$M$7856),ROW('a_All Data + Formulas'!$M$3:$M$7856),""),$A321)</f>
        <v>3966</v>
      </c>
      <c r="C321" s="13">
        <f ca="1">OFFSET('a_All Data + Formulas'!A$1,$B321-1,0)</f>
        <v>1991</v>
      </c>
      <c r="D321" s="13">
        <f ca="1">OFFSET('a_All Data + Formulas'!M$1,$B321-1,0)</f>
        <v>1</v>
      </c>
      <c r="E321" s="12">
        <f ca="1">OFFSET('a_All Data + Formulas'!N$1,$B321-1,0)</f>
        <v>6.1574074074074066E-3</v>
      </c>
      <c r="F321" s="13">
        <f ca="1">OFFSET('a_All Data + Formulas'!O$1,$B321-1,0)</f>
        <v>0</v>
      </c>
    </row>
    <row r="322" spans="1:6" x14ac:dyDescent="0.25">
      <c r="A322">
        <v>320</v>
      </c>
      <c r="B322">
        <f t="array" ref="B322">SMALL(IF(ISNUMBER('a_All Data + Formulas'!$M$3:$M$7856),ROW('a_All Data + Formulas'!$M$3:$M$7856),""),$A322)</f>
        <v>3988</v>
      </c>
      <c r="C322" s="13">
        <f ca="1">OFFSET('a_All Data + Formulas'!A$1,$B322-1,0)</f>
        <v>1991</v>
      </c>
      <c r="D322" s="13">
        <f ca="1">OFFSET('a_All Data + Formulas'!M$1,$B322-1,0)</f>
        <v>2</v>
      </c>
      <c r="E322" s="12">
        <f ca="1">OFFSET('a_All Data + Formulas'!N$1,$B322-1,0)</f>
        <v>1.1898148148148149E-2</v>
      </c>
      <c r="F322" s="13">
        <f ca="1">OFFSET('a_All Data + Formulas'!O$1,$B322-1,0)</f>
        <v>7</v>
      </c>
    </row>
    <row r="323" spans="1:6" x14ac:dyDescent="0.25">
      <c r="A323">
        <v>321</v>
      </c>
      <c r="B323">
        <f t="array" ref="B323">SMALL(IF(ISNUMBER('a_All Data + Formulas'!$M$3:$M$7856),ROW('a_All Data + Formulas'!$M$3:$M$7856),""),$A323)</f>
        <v>4002</v>
      </c>
      <c r="C323" s="13">
        <f ca="1">OFFSET('a_All Data + Formulas'!A$1,$B323-1,0)</f>
        <v>1991</v>
      </c>
      <c r="D323" s="13">
        <f ca="1">OFFSET('a_All Data + Formulas'!M$1,$B323-1,0)</f>
        <v>2</v>
      </c>
      <c r="E323" s="12">
        <f ca="1">OFFSET('a_All Data + Formulas'!N$1,$B323-1,0)</f>
        <v>1.4675925925925926E-2</v>
      </c>
      <c r="F323" s="13">
        <f ca="1">OFFSET('a_All Data + Formulas'!O$1,$B323-1,0)</f>
        <v>9</v>
      </c>
    </row>
    <row r="324" spans="1:6" x14ac:dyDescent="0.25">
      <c r="A324">
        <v>322</v>
      </c>
      <c r="B324">
        <f t="array" ref="B324">SMALL(IF(ISNUMBER('a_All Data + Formulas'!$M$3:$M$7856),ROW('a_All Data + Formulas'!$M$3:$M$7856),""),$A324)</f>
        <v>4029</v>
      </c>
      <c r="C324" s="13">
        <f ca="1">OFFSET('a_All Data + Formulas'!A$1,$B324-1,0)</f>
        <v>1991</v>
      </c>
      <c r="D324" s="13">
        <f ca="1">OFFSET('a_All Data + Formulas'!M$1,$B324-1,0)</f>
        <v>2</v>
      </c>
      <c r="E324" s="12">
        <f ca="1">OFFSET('a_All Data + Formulas'!N$1,$B324-1,0)</f>
        <v>2.0486111111111108E-2</v>
      </c>
      <c r="F324" s="13">
        <f ca="1">OFFSET('a_All Data + Formulas'!O$1,$B324-1,0)</f>
        <v>2</v>
      </c>
    </row>
    <row r="325" spans="1:6" x14ac:dyDescent="0.25">
      <c r="A325">
        <v>323</v>
      </c>
      <c r="B325">
        <f t="array" ref="B325">SMALL(IF(ISNUMBER('a_All Data + Formulas'!$M$3:$M$7856),ROW('a_All Data + Formulas'!$M$3:$M$7856),""),$A325)</f>
        <v>4049</v>
      </c>
      <c r="C325" s="13">
        <f ca="1">OFFSET('a_All Data + Formulas'!A$1,$B325-1,0)</f>
        <v>1991</v>
      </c>
      <c r="D325" s="13">
        <f ca="1">OFFSET('a_All Data + Formulas'!M$1,$B325-1,0)</f>
        <v>3</v>
      </c>
      <c r="E325" s="12">
        <f ca="1">OFFSET('a_All Data + Formulas'!N$1,$B325-1,0)</f>
        <v>2.6944444444444444E-2</v>
      </c>
      <c r="F325" s="13">
        <f ca="1">OFFSET('a_All Data + Formulas'!O$1,$B325-1,0)</f>
        <v>5</v>
      </c>
    </row>
    <row r="326" spans="1:6" x14ac:dyDescent="0.25">
      <c r="A326">
        <v>324</v>
      </c>
      <c r="B326">
        <f t="array" ref="B326">SMALL(IF(ISNUMBER('a_All Data + Formulas'!$M$3:$M$7856),ROW('a_All Data + Formulas'!$M$3:$M$7856),""),$A326)</f>
        <v>4067</v>
      </c>
      <c r="C326" s="13">
        <f ca="1">OFFSET('a_All Data + Formulas'!A$1,$B326-1,0)</f>
        <v>1991</v>
      </c>
      <c r="D326" s="13">
        <f ca="1">OFFSET('a_All Data + Formulas'!M$1,$B326-1,0)</f>
        <v>4</v>
      </c>
      <c r="E326" s="12">
        <f ca="1">OFFSET('a_All Data + Formulas'!N$1,$B326-1,0)</f>
        <v>3.125E-2</v>
      </c>
      <c r="F326" s="13">
        <f ca="1">OFFSET('a_All Data + Formulas'!O$1,$B326-1,0)</f>
        <v>2</v>
      </c>
    </row>
    <row r="327" spans="1:6" x14ac:dyDescent="0.25">
      <c r="A327">
        <v>325</v>
      </c>
      <c r="B327">
        <f t="array" ref="B327">SMALL(IF(ISNUMBER('a_All Data + Formulas'!$M$3:$M$7856),ROW('a_All Data + Formulas'!$M$3:$M$7856),""),$A327)</f>
        <v>4082</v>
      </c>
      <c r="C327" s="13">
        <f ca="1">OFFSET('a_All Data + Formulas'!A$1,$B327-1,0)</f>
        <v>1991</v>
      </c>
      <c r="D327" s="13">
        <f ca="1">OFFSET('a_All Data + Formulas'!M$1,$B327-1,0)</f>
        <v>4</v>
      </c>
      <c r="E327" s="12">
        <f ca="1">OFFSET('a_All Data + Formulas'!N$1,$B327-1,0)</f>
        <v>3.6111111111111108E-2</v>
      </c>
      <c r="F327" s="13">
        <f ca="1">OFFSET('a_All Data + Formulas'!O$1,$B327-1,0)</f>
        <v>1</v>
      </c>
    </row>
    <row r="328" spans="1:6" x14ac:dyDescent="0.25">
      <c r="A328">
        <v>326</v>
      </c>
      <c r="B328">
        <f t="array" ref="B328">SMALL(IF(ISNUMBER('a_All Data + Formulas'!$M$3:$M$7856),ROW('a_All Data + Formulas'!$M$3:$M$7856),""),$A328)</f>
        <v>4107</v>
      </c>
      <c r="C328">
        <f ca="1">OFFSET('a_All Data + Formulas'!A$1,$B328-1,0)</f>
        <v>1990</v>
      </c>
      <c r="D328">
        <f ca="1">OFFSET('a_All Data + Formulas'!M$1,$B328-1,0)</f>
        <v>1</v>
      </c>
      <c r="E328" s="12">
        <f ca="1">OFFSET('a_All Data + Formulas'!N$1,$B328-1,0)</f>
        <v>0</v>
      </c>
      <c r="F328">
        <f ca="1">OFFSET('a_All Data + Formulas'!O$1,$B328-1,0)</f>
        <v>0</v>
      </c>
    </row>
    <row r="329" spans="1:6" x14ac:dyDescent="0.25">
      <c r="A329">
        <v>327</v>
      </c>
      <c r="B329">
        <f t="array" ref="B329">SMALL(IF(ISNUMBER('a_All Data + Formulas'!$M$3:$M$7856),ROW('a_All Data + Formulas'!$M$3:$M$7856),""),$A329)</f>
        <v>4121</v>
      </c>
      <c r="C329">
        <f ca="1">OFFSET('a_All Data + Formulas'!A$1,$B329-1,0)</f>
        <v>1990</v>
      </c>
      <c r="D329">
        <f ca="1">OFFSET('a_All Data + Formulas'!M$1,$B329-1,0)</f>
        <v>1</v>
      </c>
      <c r="E329" s="12">
        <f ca="1">OFFSET('a_All Data + Formulas'!N$1,$B329-1,0)</f>
        <v>3.0324074074074077E-3</v>
      </c>
      <c r="F329">
        <f ca="1">OFFSET('a_All Data + Formulas'!O$1,$B329-1,0)</f>
        <v>7</v>
      </c>
    </row>
    <row r="330" spans="1:6" x14ac:dyDescent="0.25">
      <c r="A330">
        <v>328</v>
      </c>
      <c r="B330">
        <f t="array" ref="B330">SMALL(IF(ISNUMBER('a_All Data + Formulas'!$M$3:$M$7856),ROW('a_All Data + Formulas'!$M$3:$M$7856),""),$A330)</f>
        <v>4132</v>
      </c>
      <c r="C330">
        <f ca="1">OFFSET('a_All Data + Formulas'!A$1,$B330-1,0)</f>
        <v>1990</v>
      </c>
      <c r="D330">
        <f ca="1">OFFSET('a_All Data + Formulas'!M$1,$B330-1,0)</f>
        <v>1</v>
      </c>
      <c r="E330" s="12">
        <f ca="1">OFFSET('a_All Data + Formulas'!N$1,$B330-1,0)</f>
        <v>5.4861111111111109E-3</v>
      </c>
      <c r="F330">
        <f ca="1">OFFSET('a_All Data + Formulas'!O$1,$B330-1,0)</f>
        <v>4</v>
      </c>
    </row>
    <row r="331" spans="1:6" x14ac:dyDescent="0.25">
      <c r="A331">
        <v>329</v>
      </c>
      <c r="B331">
        <f t="array" ref="B331">SMALL(IF(ISNUMBER('a_All Data + Formulas'!$M$3:$M$7856),ROW('a_All Data + Formulas'!$M$3:$M$7856),""),$A331)</f>
        <v>4149</v>
      </c>
      <c r="C331">
        <f ca="1">OFFSET('a_All Data + Formulas'!A$1,$B331-1,0)</f>
        <v>1990</v>
      </c>
      <c r="D331">
        <f ca="1">OFFSET('a_All Data + Formulas'!M$1,$B331-1,0)</f>
        <v>1</v>
      </c>
      <c r="E331" s="12">
        <f ca="1">OFFSET('a_All Data + Formulas'!N$1,$B331-1,0)</f>
        <v>9.9768518518518513E-3</v>
      </c>
      <c r="F331">
        <f ca="1">OFFSET('a_All Data + Formulas'!O$1,$B331-1,0)</f>
        <v>10</v>
      </c>
    </row>
    <row r="332" spans="1:6" x14ac:dyDescent="0.25">
      <c r="A332">
        <v>330</v>
      </c>
      <c r="B332">
        <f t="array" ref="B332">SMALL(IF(ISNUMBER('a_All Data + Formulas'!$M$3:$M$7856),ROW('a_All Data + Formulas'!$M$3:$M$7856),""),$A332)</f>
        <v>4168</v>
      </c>
      <c r="C332">
        <f ca="1">OFFSET('a_All Data + Formulas'!A$1,$B332-1,0)</f>
        <v>1990</v>
      </c>
      <c r="D332">
        <f ca="1">OFFSET('a_All Data + Formulas'!M$1,$B332-1,0)</f>
        <v>2</v>
      </c>
      <c r="E332" s="12">
        <f ca="1">OFFSET('a_All Data + Formulas'!N$1,$B332-1,0)</f>
        <v>1.5370370370370371E-2</v>
      </c>
      <c r="F332">
        <f ca="1">OFFSET('a_All Data + Formulas'!O$1,$B332-1,0)</f>
        <v>17</v>
      </c>
    </row>
    <row r="333" spans="1:6" x14ac:dyDescent="0.25">
      <c r="A333">
        <v>331</v>
      </c>
      <c r="B333">
        <f t="array" ref="B333">SMALL(IF(ISNUMBER('a_All Data + Formulas'!$M$3:$M$7856),ROW('a_All Data + Formulas'!$M$3:$M$7856),""),$A333)</f>
        <v>4188</v>
      </c>
      <c r="C333">
        <f ca="1">OFFSET('a_All Data + Formulas'!A$1,$B333-1,0)</f>
        <v>1990</v>
      </c>
      <c r="D333">
        <f ca="1">OFFSET('a_All Data + Formulas'!M$1,$B333-1,0)</f>
        <v>2</v>
      </c>
      <c r="E333" s="12">
        <f ca="1">OFFSET('a_All Data + Formulas'!N$1,$B333-1,0)</f>
        <v>2.0370370370370372E-2</v>
      </c>
      <c r="F333">
        <f ca="1">OFFSET('a_All Data + Formulas'!O$1,$B333-1,0)</f>
        <v>24</v>
      </c>
    </row>
    <row r="334" spans="1:6" x14ac:dyDescent="0.25">
      <c r="A334">
        <v>332</v>
      </c>
      <c r="B334">
        <f t="array" ref="B334">SMALL(IF(ISNUMBER('a_All Data + Formulas'!$M$3:$M$7856),ROW('a_All Data + Formulas'!$M$3:$M$7856),""),$A334)</f>
        <v>4201</v>
      </c>
      <c r="C334">
        <f ca="1">OFFSET('a_All Data + Formulas'!A$1,$B334-1,0)</f>
        <v>1990</v>
      </c>
      <c r="D334">
        <f ca="1">OFFSET('a_All Data + Formulas'!M$1,$B334-1,0)</f>
        <v>3</v>
      </c>
      <c r="E334" s="12">
        <f ca="1">OFFSET('a_All Data + Formulas'!N$1,$B334-1,0)</f>
        <v>2.2291666666666664E-2</v>
      </c>
      <c r="F334">
        <f ca="1">OFFSET('a_All Data + Formulas'!O$1,$B334-1,0)</f>
        <v>31</v>
      </c>
    </row>
    <row r="335" spans="1:6" x14ac:dyDescent="0.25">
      <c r="A335">
        <v>333</v>
      </c>
      <c r="B335">
        <f t="array" ref="B335">SMALL(IF(ISNUMBER('a_All Data + Formulas'!$M$3:$M$7856),ROW('a_All Data + Formulas'!$M$3:$M$7856),""),$A335)</f>
        <v>4209</v>
      </c>
      <c r="C335">
        <f ca="1">OFFSET('a_All Data + Formulas'!A$1,$B335-1,0)</f>
        <v>1990</v>
      </c>
      <c r="D335">
        <f ca="1">OFFSET('a_All Data + Formulas'!M$1,$B335-1,0)</f>
        <v>3</v>
      </c>
      <c r="E335" s="12">
        <f ca="1">OFFSET('a_All Data + Formulas'!N$1,$B335-1,0)</f>
        <v>2.421296296296296E-2</v>
      </c>
      <c r="F335">
        <f ca="1">OFFSET('a_All Data + Formulas'!O$1,$B335-1,0)</f>
        <v>38</v>
      </c>
    </row>
    <row r="336" spans="1:6" x14ac:dyDescent="0.25">
      <c r="A336">
        <v>334</v>
      </c>
      <c r="B336">
        <f t="array" ref="B336">SMALL(IF(ISNUMBER('a_All Data + Formulas'!$M$3:$M$7856),ROW('a_All Data + Formulas'!$M$3:$M$7856),""),$A336)</f>
        <v>4216</v>
      </c>
      <c r="C336">
        <f ca="1">OFFSET('a_All Data + Formulas'!A$1,$B336-1,0)</f>
        <v>1990</v>
      </c>
      <c r="D336">
        <f ca="1">OFFSET('a_All Data + Formulas'!M$1,$B336-1,0)</f>
        <v>3</v>
      </c>
      <c r="E336" s="12">
        <f ca="1">OFFSET('a_All Data + Formulas'!N$1,$B336-1,0)</f>
        <v>2.613425925925926E-2</v>
      </c>
      <c r="F336">
        <f ca="1">OFFSET('a_All Data + Formulas'!O$1,$B336-1,0)</f>
        <v>31</v>
      </c>
    </row>
    <row r="337" spans="1:6" x14ac:dyDescent="0.25">
      <c r="A337">
        <v>335</v>
      </c>
      <c r="B337">
        <f t="array" ref="B337">SMALL(IF(ISNUMBER('a_All Data + Formulas'!$M$3:$M$7856),ROW('a_All Data + Formulas'!$M$3:$M$7856),""),$A337)</f>
        <v>4228</v>
      </c>
      <c r="C337">
        <f ca="1">OFFSET('a_All Data + Formulas'!A$1,$B337-1,0)</f>
        <v>1990</v>
      </c>
      <c r="D337">
        <f ca="1">OFFSET('a_All Data + Formulas'!M$1,$B337-1,0)</f>
        <v>4</v>
      </c>
      <c r="E337" s="12">
        <f ca="1">OFFSET('a_All Data + Formulas'!N$1,$B337-1,0)</f>
        <v>3.125E-2</v>
      </c>
      <c r="F337">
        <f ca="1">OFFSET('a_All Data + Formulas'!O$1,$B337-1,0)</f>
        <v>38</v>
      </c>
    </row>
    <row r="338" spans="1:6" x14ac:dyDescent="0.25">
      <c r="A338">
        <v>336</v>
      </c>
      <c r="B338">
        <f t="array" ref="B338">SMALL(IF(ISNUMBER('a_All Data + Formulas'!$M$3:$M$7856),ROW('a_All Data + Formulas'!$M$3:$M$7856),""),$A338)</f>
        <v>4233</v>
      </c>
      <c r="C338">
        <f ca="1">OFFSET('a_All Data + Formulas'!A$1,$B338-1,0)</f>
        <v>1990</v>
      </c>
      <c r="D338">
        <f ca="1">OFFSET('a_All Data + Formulas'!M$1,$B338-1,0)</f>
        <v>4</v>
      </c>
      <c r="E338" s="12">
        <f ca="1">OFFSET('a_All Data + Formulas'!N$1,$B338-1,0)</f>
        <v>3.2048611111111111E-2</v>
      </c>
      <c r="F338">
        <f ca="1">OFFSET('a_All Data + Formulas'!O$1,$B338-1,0)</f>
        <v>45</v>
      </c>
    </row>
    <row r="339" spans="1:6" x14ac:dyDescent="0.25">
      <c r="A339">
        <v>337</v>
      </c>
      <c r="B339">
        <f t="array" ref="B339">SMALL(IF(ISNUMBER('a_All Data + Formulas'!$M$3:$M$7856),ROW('a_All Data + Formulas'!$M$3:$M$7856),""),$A339)</f>
        <v>4265</v>
      </c>
      <c r="C339">
        <f ca="1">OFFSET('a_All Data + Formulas'!A$1,$B339-1,0)</f>
        <v>1989</v>
      </c>
      <c r="D339">
        <f ca="1">OFFSET('a_All Data + Formulas'!M$1,$B339-1,0)</f>
        <v>1</v>
      </c>
      <c r="E339" s="12">
        <f ca="1">OFFSET('a_All Data + Formulas'!N$1,$B339-1,0)</f>
        <v>0</v>
      </c>
      <c r="F339">
        <f ca="1">OFFSET('a_All Data + Formulas'!O$1,$B339-1,0)</f>
        <v>0</v>
      </c>
    </row>
    <row r="340" spans="1:6" x14ac:dyDescent="0.25">
      <c r="A340">
        <v>338</v>
      </c>
      <c r="B340">
        <f t="array" ref="B340">SMALL(IF(ISNUMBER('a_All Data + Formulas'!$M$3:$M$7856),ROW('a_All Data + Formulas'!$M$3:$M$7856),""),$A340)</f>
        <v>4294</v>
      </c>
      <c r="C340">
        <f ca="1">OFFSET('a_All Data + Formulas'!A$1,$B340-1,0)</f>
        <v>1989</v>
      </c>
      <c r="D340">
        <f ca="1">OFFSET('a_All Data + Formulas'!M$1,$B340-1,0)</f>
        <v>1</v>
      </c>
      <c r="E340" s="12">
        <f ca="1">OFFSET('a_All Data + Formulas'!N$1,$B340-1,0)</f>
        <v>7.8356481481481489E-3</v>
      </c>
      <c r="F340">
        <f ca="1">OFFSET('a_All Data + Formulas'!O$1,$B340-1,0)</f>
        <v>3</v>
      </c>
    </row>
    <row r="341" spans="1:6" x14ac:dyDescent="0.25">
      <c r="A341">
        <v>339</v>
      </c>
      <c r="B341">
        <f t="array" ref="B341">SMALL(IF(ISNUMBER('a_All Data + Formulas'!$M$3:$M$7856),ROW('a_All Data + Formulas'!$M$3:$M$7856),""),$A341)</f>
        <v>4336</v>
      </c>
      <c r="C341">
        <f ca="1">OFFSET('a_All Data + Formulas'!A$1,$B341-1,0)</f>
        <v>1989</v>
      </c>
      <c r="D341">
        <f ca="1">OFFSET('a_All Data + Formulas'!M$1,$B341-1,0)</f>
        <v>2</v>
      </c>
      <c r="E341" s="12">
        <f ca="1">OFFSET('a_All Data + Formulas'!N$1,$B341-1,0)</f>
        <v>1.9918981481481478E-2</v>
      </c>
      <c r="F341">
        <f ca="1">OFFSET('a_All Data + Formulas'!O$1,$B341-1,0)</f>
        <v>0</v>
      </c>
    </row>
    <row r="342" spans="1:6" x14ac:dyDescent="0.25">
      <c r="A342">
        <v>340</v>
      </c>
      <c r="B342">
        <f t="array" ref="B342">SMALL(IF(ISNUMBER('a_All Data + Formulas'!$M$3:$M$7856),ROW('a_All Data + Formulas'!$M$3:$M$7856),""),$A342)</f>
        <v>4362</v>
      </c>
      <c r="C342">
        <f ca="1">OFFSET('a_All Data + Formulas'!A$1,$B342-1,0)</f>
        <v>1989</v>
      </c>
      <c r="D342">
        <f ca="1">OFFSET('a_All Data + Formulas'!M$1,$B342-1,0)</f>
        <v>3</v>
      </c>
      <c r="E342" s="12">
        <f ca="1">OFFSET('a_All Data + Formulas'!N$1,$B342-1,0)</f>
        <v>2.7256944444444441E-2</v>
      </c>
      <c r="F342">
        <f ca="1">OFFSET('a_All Data + Formulas'!O$1,$B342-1,0)</f>
        <v>3</v>
      </c>
    </row>
    <row r="343" spans="1:6" x14ac:dyDescent="0.25">
      <c r="A343">
        <v>341</v>
      </c>
      <c r="B343">
        <f t="array" ref="B343">SMALL(IF(ISNUMBER('a_All Data + Formulas'!$M$3:$M$7856),ROW('a_All Data + Formulas'!$M$3:$M$7856),""),$A343)</f>
        <v>4376</v>
      </c>
      <c r="C343">
        <f ca="1">OFFSET('a_All Data + Formulas'!A$1,$B343-1,0)</f>
        <v>1989</v>
      </c>
      <c r="D343">
        <f ca="1">OFFSET('a_All Data + Formulas'!M$1,$B343-1,0)</f>
        <v>3</v>
      </c>
      <c r="E343" s="12">
        <f ca="1">OFFSET('a_All Data + Formulas'!N$1,$B343-1,0)</f>
        <v>3.0405092592592595E-2</v>
      </c>
      <c r="F343">
        <f ca="1">OFFSET('a_All Data + Formulas'!O$1,$B343-1,0)</f>
        <v>0</v>
      </c>
    </row>
    <row r="344" spans="1:6" x14ac:dyDescent="0.25">
      <c r="A344">
        <v>342</v>
      </c>
      <c r="B344">
        <f t="array" ref="B344">SMALL(IF(ISNUMBER('a_All Data + Formulas'!$M$3:$M$7856),ROW('a_All Data + Formulas'!$M$3:$M$7856),""),$A344)</f>
        <v>4377</v>
      </c>
      <c r="C344">
        <f ca="1">OFFSET('a_All Data + Formulas'!A$1,$B344-1,0)</f>
        <v>1989</v>
      </c>
      <c r="D344">
        <f ca="1">OFFSET('a_All Data + Formulas'!M$1,$B344-1,0)</f>
        <v>3</v>
      </c>
      <c r="E344" s="12">
        <f ca="1">OFFSET('a_All Data + Formulas'!N$1,$B344-1,0)</f>
        <v>3.0671296296296294E-2</v>
      </c>
      <c r="F344">
        <f ca="1">OFFSET('a_All Data + Formulas'!O$1,$B344-1,0)</f>
        <v>7</v>
      </c>
    </row>
    <row r="345" spans="1:6" x14ac:dyDescent="0.25">
      <c r="A345">
        <v>343</v>
      </c>
      <c r="B345">
        <f t="array" ref="B345">SMALL(IF(ISNUMBER('a_All Data + Formulas'!$M$3:$M$7856),ROW('a_All Data + Formulas'!$M$3:$M$7856),""),$A345)</f>
        <v>4382</v>
      </c>
      <c r="C345">
        <f ca="1">OFFSET('a_All Data + Formulas'!A$1,$B345-1,0)</f>
        <v>1989</v>
      </c>
      <c r="D345">
        <f ca="1">OFFSET('a_All Data + Formulas'!M$1,$B345-1,0)</f>
        <v>4</v>
      </c>
      <c r="E345" s="12">
        <f ca="1">OFFSET('a_All Data + Formulas'!N$1,$B345-1,0)</f>
        <v>3.184027777777778E-2</v>
      </c>
      <c r="F345">
        <f ca="1">OFFSET('a_All Data + Formulas'!O$1,$B345-1,0)</f>
        <v>0</v>
      </c>
    </row>
    <row r="346" spans="1:6" x14ac:dyDescent="0.25">
      <c r="A346">
        <v>344</v>
      </c>
      <c r="B346">
        <f t="array" ref="B346">SMALL(IF(ISNUMBER('a_All Data + Formulas'!$M$3:$M$7856),ROW('a_All Data + Formulas'!$M$3:$M$7856),""),$A346)</f>
        <v>4405</v>
      </c>
      <c r="C346">
        <f ca="1">OFFSET('a_All Data + Formulas'!A$1,$B346-1,0)</f>
        <v>1989</v>
      </c>
      <c r="D346">
        <f ca="1">OFFSET('a_All Data + Formulas'!M$1,$B346-1,0)</f>
        <v>4</v>
      </c>
      <c r="E346" s="12">
        <f ca="1">OFFSET('a_All Data + Formulas'!N$1,$B346-1,0)</f>
        <v>3.9074074074074074E-2</v>
      </c>
      <c r="F346">
        <f ca="1">OFFSET('a_All Data + Formulas'!O$1,$B346-1,0)</f>
        <v>3</v>
      </c>
    </row>
    <row r="347" spans="1:6" x14ac:dyDescent="0.25">
      <c r="A347">
        <v>345</v>
      </c>
      <c r="B347">
        <f t="array" ref="B347">SMALL(IF(ISNUMBER('a_All Data + Formulas'!$M$3:$M$7856),ROW('a_All Data + Formulas'!$M$3:$M$7856),""),$A347)</f>
        <v>4418</v>
      </c>
      <c r="C347">
        <f ca="1">OFFSET('a_All Data + Formulas'!A$1,$B347-1,0)</f>
        <v>1989</v>
      </c>
      <c r="D347">
        <f ca="1">OFFSET('a_All Data + Formulas'!M$1,$B347-1,0)</f>
        <v>4</v>
      </c>
      <c r="E347" s="12">
        <f ca="1">OFFSET('a_All Data + Formulas'!N$1,$B347-1,0)</f>
        <v>4.1273148148148149E-2</v>
      </c>
      <c r="F347">
        <f ca="1">OFFSET('a_All Data + Formulas'!O$1,$B347-1,0)</f>
        <v>4</v>
      </c>
    </row>
    <row r="348" spans="1:6" x14ac:dyDescent="0.25">
      <c r="A348">
        <v>346</v>
      </c>
      <c r="B348">
        <f t="array" ref="B348">SMALL(IF(ISNUMBER('a_All Data + Formulas'!$M$3:$M$7856),ROW('a_All Data + Formulas'!$M$3:$M$7856),""),$A348)</f>
        <v>4425</v>
      </c>
      <c r="C348">
        <f ca="1">OFFSET('a_All Data + Formulas'!A$1,$B348-1,0)</f>
        <v>1988</v>
      </c>
      <c r="D348">
        <f ca="1">OFFSET('a_All Data + Formulas'!M$1,$B348-1,0)</f>
        <v>1</v>
      </c>
      <c r="E348" s="12">
        <f ca="1">OFFSET('a_All Data + Formulas'!N$1,$B348-1,0)</f>
        <v>0</v>
      </c>
      <c r="F348">
        <f ca="1">OFFSET('a_All Data + Formulas'!O$1,$B348-1,0)</f>
        <v>0</v>
      </c>
    </row>
    <row r="349" spans="1:6" x14ac:dyDescent="0.25">
      <c r="A349">
        <v>347</v>
      </c>
      <c r="B349">
        <f t="array" ref="B349">SMALL(IF(ISNUMBER('a_All Data + Formulas'!$M$3:$M$7856),ROW('a_All Data + Formulas'!$M$3:$M$7856),""),$A349)</f>
        <v>4430</v>
      </c>
      <c r="C349">
        <f ca="1">OFFSET('a_All Data + Formulas'!A$1,$B349-1,0)</f>
        <v>1988</v>
      </c>
      <c r="D349">
        <f ca="1">OFFSET('a_All Data + Formulas'!M$1,$B349-1,0)</f>
        <v>1</v>
      </c>
      <c r="E349" s="12">
        <f ca="1">OFFSET('a_All Data + Formulas'!N$1,$B349-1,0)</f>
        <v>1.2615740740740734E-3</v>
      </c>
      <c r="F349">
        <f ca="1">OFFSET('a_All Data + Formulas'!O$1,$B349-1,0)</f>
        <v>7</v>
      </c>
    </row>
    <row r="350" spans="1:6" x14ac:dyDescent="0.25">
      <c r="A350">
        <v>348</v>
      </c>
      <c r="B350">
        <f t="array" ref="B350">SMALL(IF(ISNUMBER('a_All Data + Formulas'!$M$3:$M$7856),ROW('a_All Data + Formulas'!$M$3:$M$7856),""),$A350)</f>
        <v>4444</v>
      </c>
      <c r="C350">
        <f ca="1">OFFSET('a_All Data + Formulas'!A$1,$B350-1,0)</f>
        <v>1988</v>
      </c>
      <c r="D350">
        <f ca="1">OFFSET('a_All Data + Formulas'!M$1,$B350-1,0)</f>
        <v>1</v>
      </c>
      <c r="E350" s="12">
        <f ca="1">OFFSET('a_All Data + Formulas'!N$1,$B350-1,0)</f>
        <v>3.7962962962962967E-3</v>
      </c>
      <c r="F350">
        <f ca="1">OFFSET('a_All Data + Formulas'!O$1,$B350-1,0)</f>
        <v>10</v>
      </c>
    </row>
    <row r="351" spans="1:6" x14ac:dyDescent="0.25">
      <c r="A351">
        <v>349</v>
      </c>
      <c r="B351">
        <f t="array" ref="B351">SMALL(IF(ISNUMBER('a_All Data + Formulas'!$M$3:$M$7856),ROW('a_All Data + Formulas'!$M$3:$M$7856),""),$A351)</f>
        <v>4475</v>
      </c>
      <c r="C351">
        <f ca="1">OFFSET('a_All Data + Formulas'!A$1,$B351-1,0)</f>
        <v>1988</v>
      </c>
      <c r="D351">
        <f ca="1">OFFSET('a_All Data + Formulas'!M$1,$B351-1,0)</f>
        <v>2</v>
      </c>
      <c r="E351" s="12">
        <f ca="1">OFFSET('a_All Data + Formulas'!N$1,$B351-1,0)</f>
        <v>1.0914351851851852E-2</v>
      </c>
      <c r="F351">
        <f ca="1">OFFSET('a_All Data + Formulas'!O$1,$B351-1,0)</f>
        <v>3</v>
      </c>
    </row>
    <row r="352" spans="1:6" x14ac:dyDescent="0.25">
      <c r="A352">
        <v>350</v>
      </c>
      <c r="B352">
        <f t="array" ref="B352">SMALL(IF(ISNUMBER('a_All Data + Formulas'!$M$3:$M$7856),ROW('a_All Data + Formulas'!$M$3:$M$7856),""),$A352)</f>
        <v>4485</v>
      </c>
      <c r="C352">
        <f ca="1">OFFSET('a_All Data + Formulas'!A$1,$B352-1,0)</f>
        <v>1988</v>
      </c>
      <c r="D352">
        <f ca="1">OFFSET('a_All Data + Formulas'!M$1,$B352-1,0)</f>
        <v>2</v>
      </c>
      <c r="E352" s="12">
        <f ca="1">OFFSET('a_All Data + Formulas'!N$1,$B352-1,0)</f>
        <v>1.329861111111111E-2</v>
      </c>
      <c r="F352">
        <f ca="1">OFFSET('a_All Data + Formulas'!O$1,$B352-1,0)</f>
        <v>4</v>
      </c>
    </row>
    <row r="353" spans="1:6" x14ac:dyDescent="0.25">
      <c r="A353">
        <v>351</v>
      </c>
      <c r="B353">
        <f t="array" ref="B353">SMALL(IF(ISNUMBER('a_All Data + Formulas'!$M$3:$M$7856),ROW('a_All Data + Formulas'!$M$3:$M$7856),""),$A353)</f>
        <v>4496</v>
      </c>
      <c r="C353">
        <f ca="1">OFFSET('a_All Data + Formulas'!A$1,$B353-1,0)</f>
        <v>1988</v>
      </c>
      <c r="D353">
        <f ca="1">OFFSET('a_All Data + Formulas'!M$1,$B353-1,0)</f>
        <v>2</v>
      </c>
      <c r="E353" s="12">
        <f ca="1">OFFSET('a_All Data + Formulas'!N$1,$B353-1,0)</f>
        <v>1.6053240740740739E-2</v>
      </c>
      <c r="F353">
        <f ca="1">OFFSET('a_All Data + Formulas'!O$1,$B353-1,0)</f>
        <v>11</v>
      </c>
    </row>
    <row r="354" spans="1:6" x14ac:dyDescent="0.25">
      <c r="A354">
        <v>352</v>
      </c>
      <c r="B354">
        <f t="array" ref="B354">SMALL(IF(ISNUMBER('a_All Data + Formulas'!$M$3:$M$7856),ROW('a_All Data + Formulas'!$M$3:$M$7856),""),$A354)</f>
        <v>4504</v>
      </c>
      <c r="C354">
        <f ca="1">OFFSET('a_All Data + Formulas'!A$1,$B354-1,0)</f>
        <v>1988</v>
      </c>
      <c r="D354">
        <f ca="1">OFFSET('a_All Data + Formulas'!M$1,$B354-1,0)</f>
        <v>2</v>
      </c>
      <c r="E354" s="12">
        <f ca="1">OFFSET('a_All Data + Formulas'!N$1,$B354-1,0)</f>
        <v>1.8055555555555557E-2</v>
      </c>
      <c r="F354">
        <f ca="1">OFFSET('a_All Data + Formulas'!O$1,$B354-1,0)</f>
        <v>18</v>
      </c>
    </row>
    <row r="355" spans="1:6" x14ac:dyDescent="0.25">
      <c r="A355">
        <v>353</v>
      </c>
      <c r="B355">
        <f t="array" ref="B355">SMALL(IF(ISNUMBER('a_All Data + Formulas'!$M$3:$M$7856),ROW('a_All Data + Formulas'!$M$3:$M$7856),""),$A355)</f>
        <v>4515</v>
      </c>
      <c r="C355">
        <f ca="1">OFFSET('a_All Data + Formulas'!A$1,$B355-1,0)</f>
        <v>1988</v>
      </c>
      <c r="D355">
        <f ca="1">OFFSET('a_All Data + Formulas'!M$1,$B355-1,0)</f>
        <v>2</v>
      </c>
      <c r="E355" s="12">
        <f ca="1">OFFSET('a_All Data + Formulas'!N$1,$B355-1,0)</f>
        <v>2.0011574074074071E-2</v>
      </c>
      <c r="F355">
        <f ca="1">OFFSET('a_All Data + Formulas'!O$1,$B355-1,0)</f>
        <v>25</v>
      </c>
    </row>
    <row r="356" spans="1:6" x14ac:dyDescent="0.25">
      <c r="A356">
        <v>354</v>
      </c>
      <c r="B356">
        <f t="array" ref="B356">SMALL(IF(ISNUMBER('a_All Data + Formulas'!$M$3:$M$7856),ROW('a_All Data + Formulas'!$M$3:$M$7856),""),$A356)</f>
        <v>4568</v>
      </c>
      <c r="C356">
        <f ca="1">OFFSET('a_All Data + Formulas'!A$1,$B356-1,0)</f>
        <v>1988</v>
      </c>
      <c r="D356">
        <f ca="1">OFFSET('a_All Data + Formulas'!M$1,$B356-1,0)</f>
        <v>4</v>
      </c>
      <c r="E356" s="12">
        <f ca="1">OFFSET('a_All Data + Formulas'!N$1,$B356-1,0)</f>
        <v>3.2106481481481479E-2</v>
      </c>
      <c r="F356">
        <f ca="1">OFFSET('a_All Data + Formulas'!O$1,$B356-1,0)</f>
        <v>32</v>
      </c>
    </row>
    <row r="357" spans="1:6" x14ac:dyDescent="0.25">
      <c r="A357">
        <v>355</v>
      </c>
      <c r="B357">
        <f t="array" ref="B357">SMALL(IF(ISNUMBER('a_All Data + Formulas'!$M$3:$M$7856),ROW('a_All Data + Formulas'!$M$3:$M$7856),""),$A357)</f>
        <v>4594</v>
      </c>
      <c r="C357">
        <f ca="1">OFFSET('a_All Data + Formulas'!A$1,$B357-1,0)</f>
        <v>1987</v>
      </c>
      <c r="D357">
        <f ca="1">OFFSET('a_All Data + Formulas'!M$1,$B357-1,0)</f>
        <v>1</v>
      </c>
      <c r="E357" s="12">
        <f ca="1">OFFSET('a_All Data + Formulas'!N$1,$B357-1,0)</f>
        <v>0</v>
      </c>
      <c r="F357">
        <f ca="1">OFFSET('a_All Data + Formulas'!O$1,$B357-1,0)</f>
        <v>0</v>
      </c>
    </row>
    <row r="358" spans="1:6" x14ac:dyDescent="0.25">
      <c r="A358">
        <v>356</v>
      </c>
      <c r="B358">
        <f t="array" ref="B358">SMALL(IF(ISNUMBER('a_All Data + Formulas'!$M$3:$M$7856),ROW('a_All Data + Formulas'!$M$3:$M$7856),""),$A358)</f>
        <v>4602</v>
      </c>
      <c r="C358">
        <f ca="1">OFFSET('a_All Data + Formulas'!A$1,$B358-1,0)</f>
        <v>1987</v>
      </c>
      <c r="D358">
        <f ca="1">OFFSET('a_All Data + Formulas'!M$1,$B358-1,0)</f>
        <v>1</v>
      </c>
      <c r="E358" s="12">
        <f ca="1">OFFSET('a_All Data + Formulas'!N$1,$B358-1,0)</f>
        <v>2.8240740740740743E-3</v>
      </c>
      <c r="F358">
        <f ca="1">OFFSET('a_All Data + Formulas'!O$1,$B358-1,0)</f>
        <v>3</v>
      </c>
    </row>
    <row r="359" spans="1:6" x14ac:dyDescent="0.25">
      <c r="A359">
        <v>357</v>
      </c>
      <c r="B359">
        <f t="array" ref="B359">SMALL(IF(ISNUMBER('a_All Data + Formulas'!$M$3:$M$7856),ROW('a_All Data + Formulas'!$M$3:$M$7856),""),$A359)</f>
        <v>4613</v>
      </c>
      <c r="C359">
        <f ca="1">OFFSET('a_All Data + Formulas'!A$1,$B359-1,0)</f>
        <v>1987</v>
      </c>
      <c r="D359">
        <f ca="1">OFFSET('a_All Data + Formulas'!M$1,$B359-1,0)</f>
        <v>1</v>
      </c>
      <c r="E359" s="12">
        <f ca="1">OFFSET('a_All Data + Formulas'!N$1,$B359-1,0)</f>
        <v>6.2268518518518523E-3</v>
      </c>
      <c r="F359">
        <f ca="1">OFFSET('a_All Data + Formulas'!O$1,$B359-1,0)</f>
        <v>4</v>
      </c>
    </row>
    <row r="360" spans="1:6" x14ac:dyDescent="0.25">
      <c r="A360">
        <v>358</v>
      </c>
      <c r="B360">
        <f t="array" ref="B360">SMALL(IF(ISNUMBER('a_All Data + Formulas'!$M$3:$M$7856),ROW('a_All Data + Formulas'!$M$3:$M$7856),""),$A360)</f>
        <v>4620</v>
      </c>
      <c r="C360">
        <f ca="1">OFFSET('a_All Data + Formulas'!A$1,$B360-1,0)</f>
        <v>1987</v>
      </c>
      <c r="D360">
        <f ca="1">OFFSET('a_All Data + Formulas'!M$1,$B360-1,0)</f>
        <v>1</v>
      </c>
      <c r="E360" s="12">
        <f ca="1">OFFSET('a_All Data + Formulas'!N$1,$B360-1,0)</f>
        <v>8.5995370370370375E-3</v>
      </c>
      <c r="F360">
        <f ca="1">OFFSET('a_All Data + Formulas'!O$1,$B360-1,0)</f>
        <v>3</v>
      </c>
    </row>
    <row r="361" spans="1:6" x14ac:dyDescent="0.25">
      <c r="A361">
        <v>359</v>
      </c>
      <c r="B361">
        <f t="array" ref="B361">SMALL(IF(ISNUMBER('a_All Data + Formulas'!$M$3:$M$7856),ROW('a_All Data + Formulas'!$M$3:$M$7856),""),$A361)</f>
        <v>4651</v>
      </c>
      <c r="C361">
        <f ca="1">OFFSET('a_All Data + Formulas'!A$1,$B361-1,0)</f>
        <v>1987</v>
      </c>
      <c r="D361">
        <f ca="1">OFFSET('a_All Data + Formulas'!M$1,$B361-1,0)</f>
        <v>2</v>
      </c>
      <c r="E361" s="12">
        <f ca="1">OFFSET('a_All Data + Formulas'!N$1,$B361-1,0)</f>
        <v>1.8715277777777779E-2</v>
      </c>
      <c r="F361">
        <f ca="1">OFFSET('a_All Data + Formulas'!O$1,$B361-1,0)</f>
        <v>1</v>
      </c>
    </row>
    <row r="362" spans="1:6" x14ac:dyDescent="0.25">
      <c r="A362">
        <v>360</v>
      </c>
      <c r="B362">
        <f t="array" ref="B362">SMALL(IF(ISNUMBER('a_All Data + Formulas'!$M$3:$M$7856),ROW('a_All Data + Formulas'!$M$3:$M$7856),""),$A362)</f>
        <v>4676</v>
      </c>
      <c r="C362">
        <f ca="1">OFFSET('a_All Data + Formulas'!A$1,$B362-1,0)</f>
        <v>1987</v>
      </c>
      <c r="D362">
        <f ca="1">OFFSET('a_All Data + Formulas'!M$1,$B362-1,0)</f>
        <v>3</v>
      </c>
      <c r="E362" s="12">
        <f ca="1">OFFSET('a_All Data + Formulas'!N$1,$B362-1,0)</f>
        <v>2.3807870370370368E-2</v>
      </c>
      <c r="F362">
        <f ca="1">OFFSET('a_All Data + Formulas'!O$1,$B362-1,0)</f>
        <v>6</v>
      </c>
    </row>
    <row r="363" spans="1:6" x14ac:dyDescent="0.25">
      <c r="A363">
        <v>361</v>
      </c>
      <c r="B363">
        <f t="array" ref="B363">SMALL(IF(ISNUMBER('a_All Data + Formulas'!$M$3:$M$7856),ROW('a_All Data + Formulas'!$M$3:$M$7856),""),$A363)</f>
        <v>4690</v>
      </c>
      <c r="C363">
        <f ca="1">OFFSET('a_All Data + Formulas'!A$1,$B363-1,0)</f>
        <v>1987</v>
      </c>
      <c r="D363">
        <f ca="1">OFFSET('a_All Data + Formulas'!M$1,$B363-1,0)</f>
        <v>3</v>
      </c>
      <c r="E363" s="12">
        <f ca="1">OFFSET('a_All Data + Formulas'!N$1,$B363-1,0)</f>
        <v>2.8263888888888887E-2</v>
      </c>
      <c r="F363">
        <f ca="1">OFFSET('a_All Data + Formulas'!O$1,$B363-1,0)</f>
        <v>9</v>
      </c>
    </row>
    <row r="364" spans="1:6" x14ac:dyDescent="0.25">
      <c r="A364">
        <v>362</v>
      </c>
      <c r="B364">
        <f t="array" ref="B364">SMALL(IF(ISNUMBER('a_All Data + Formulas'!$M$3:$M$7856),ROW('a_All Data + Formulas'!$M$3:$M$7856),""),$A364)</f>
        <v>4700</v>
      </c>
      <c r="C364">
        <f ca="1">OFFSET('a_All Data + Formulas'!A$1,$B364-1,0)</f>
        <v>1987</v>
      </c>
      <c r="D364">
        <f ca="1">OFFSET('a_All Data + Formulas'!M$1,$B364-1,0)</f>
        <v>3</v>
      </c>
      <c r="E364" s="12">
        <f ca="1">OFFSET('a_All Data + Formulas'!N$1,$B364-1,0)</f>
        <v>3.0624999999999999E-2</v>
      </c>
      <c r="F364">
        <f ca="1">OFFSET('a_All Data + Formulas'!O$1,$B364-1,0)</f>
        <v>16</v>
      </c>
    </row>
    <row r="365" spans="1:6" x14ac:dyDescent="0.25">
      <c r="A365">
        <v>363</v>
      </c>
      <c r="B365">
        <f t="array" ref="B365">SMALL(IF(ISNUMBER('a_All Data + Formulas'!$M$3:$M$7856),ROW('a_All Data + Formulas'!$M$3:$M$7856),""),$A365)</f>
        <v>4711</v>
      </c>
      <c r="C365">
        <f ca="1">OFFSET('a_All Data + Formulas'!A$1,$B365-1,0)</f>
        <v>1987</v>
      </c>
      <c r="D365">
        <f ca="1">OFFSET('a_All Data + Formulas'!M$1,$B365-1,0)</f>
        <v>4</v>
      </c>
      <c r="E365" s="12">
        <f ca="1">OFFSET('a_All Data + Formulas'!N$1,$B365-1,0)</f>
        <v>3.363425925925926E-2</v>
      </c>
      <c r="F365">
        <f ca="1">OFFSET('a_All Data + Formulas'!O$1,$B365-1,0)</f>
        <v>23</v>
      </c>
    </row>
    <row r="366" spans="1:6" x14ac:dyDescent="0.25">
      <c r="A366">
        <v>364</v>
      </c>
      <c r="B366">
        <f t="array" ref="B366">SMALL(IF(ISNUMBER('a_All Data + Formulas'!$M$3:$M$7856),ROW('a_All Data + Formulas'!$M$3:$M$7856),""),$A366)</f>
        <v>4725</v>
      </c>
      <c r="C366">
        <f ca="1">OFFSET('a_All Data + Formulas'!A$1,$B366-1,0)</f>
        <v>1987</v>
      </c>
      <c r="D366">
        <f ca="1">OFFSET('a_All Data + Formulas'!M$1,$B366-1,0)</f>
        <v>4</v>
      </c>
      <c r="E366" s="12">
        <f ca="1">OFFSET('a_All Data + Formulas'!N$1,$B366-1,0)</f>
        <v>3.7222222222222226E-2</v>
      </c>
      <c r="F366">
        <f ca="1">OFFSET('a_All Data + Formulas'!O$1,$B366-1,0)</f>
        <v>20</v>
      </c>
    </row>
    <row r="367" spans="1:6" x14ac:dyDescent="0.25">
      <c r="A367">
        <v>365</v>
      </c>
      <c r="B367">
        <f t="array" ref="B367">SMALL(IF(ISNUMBER('a_All Data + Formulas'!$M$3:$M$7856),ROW('a_All Data + Formulas'!$M$3:$M$7856),""),$A367)</f>
        <v>4730</v>
      </c>
      <c r="C367">
        <f ca="1">OFFSET('a_All Data + Formulas'!A$1,$B367-1,0)</f>
        <v>1987</v>
      </c>
      <c r="D367">
        <f ca="1">OFFSET('a_All Data + Formulas'!M$1,$B367-1,0)</f>
        <v>4</v>
      </c>
      <c r="E367" s="12">
        <f ca="1">OFFSET('a_All Data + Formulas'!N$1,$B367-1,0)</f>
        <v>3.9004629629629625E-2</v>
      </c>
      <c r="F367">
        <f ca="1">OFFSET('a_All Data + Formulas'!O$1,$B367-1,0)</f>
        <v>26</v>
      </c>
    </row>
    <row r="368" spans="1:6" x14ac:dyDescent="0.25">
      <c r="A368">
        <v>366</v>
      </c>
      <c r="B368">
        <f t="array" ref="B368">SMALL(IF(ISNUMBER('a_All Data + Formulas'!$M$3:$M$7856),ROW('a_All Data + Formulas'!$M$3:$M$7856),""),$A368)</f>
        <v>4736</v>
      </c>
      <c r="C368">
        <f ca="1">OFFSET('a_All Data + Formulas'!A$1,$B368-1,0)</f>
        <v>1987</v>
      </c>
      <c r="D368">
        <f ca="1">OFFSET('a_All Data + Formulas'!M$1,$B368-1,0)</f>
        <v>4</v>
      </c>
      <c r="E368" s="12">
        <f ca="1">OFFSET('a_All Data + Formulas'!N$1,$B368-1,0)</f>
        <v>4.0023148148148148E-2</v>
      </c>
      <c r="F368">
        <f ca="1">OFFSET('a_All Data + Formulas'!O$1,$B368-1,0)</f>
        <v>19</v>
      </c>
    </row>
    <row r="369" spans="1:6" x14ac:dyDescent="0.25">
      <c r="A369">
        <v>367</v>
      </c>
      <c r="B369">
        <f t="array" ref="B369">SMALL(IF(ISNUMBER('a_All Data + Formulas'!$M$3:$M$7856),ROW('a_All Data + Formulas'!$M$3:$M$7856),""),$A369)</f>
        <v>4749</v>
      </c>
      <c r="C369">
        <f ca="1">OFFSET('a_All Data + Formulas'!A$1,$B369-1,0)</f>
        <v>1986</v>
      </c>
      <c r="D369">
        <f ca="1">OFFSET('a_All Data + Formulas'!M$1,$B369-1,0)</f>
        <v>1</v>
      </c>
      <c r="E369" s="12">
        <f ca="1">OFFSET('a_All Data + Formulas'!N$1,$B369-1,0)</f>
        <v>0</v>
      </c>
      <c r="F369">
        <f ca="1">OFFSET('a_All Data + Formulas'!O$1,$B369-1,0)</f>
        <v>0</v>
      </c>
    </row>
    <row r="370" spans="1:6" x14ac:dyDescent="0.25">
      <c r="A370">
        <v>368</v>
      </c>
      <c r="B370">
        <f t="array" ref="B370">SMALL(IF(ISNUMBER('a_All Data + Formulas'!$M$3:$M$7856),ROW('a_All Data + Formulas'!$M$3:$M$7856),""),$A370)</f>
        <v>4755</v>
      </c>
      <c r="C370">
        <f ca="1">OFFSET('a_All Data + Formulas'!A$1,$B370-1,0)</f>
        <v>1986</v>
      </c>
      <c r="D370">
        <f ca="1">OFFSET('a_All Data + Formulas'!M$1,$B370-1,0)</f>
        <v>1</v>
      </c>
      <c r="E370" s="12">
        <f ca="1">OFFSET('a_All Data + Formulas'!N$1,$B370-1,0)</f>
        <v>8.5648148148148031E-4</v>
      </c>
      <c r="F370">
        <f ca="1">OFFSET('a_All Data + Formulas'!O$1,$B370-1,0)</f>
        <v>3</v>
      </c>
    </row>
    <row r="371" spans="1:6" x14ac:dyDescent="0.25">
      <c r="A371">
        <v>369</v>
      </c>
      <c r="B371">
        <f t="array" ref="B371">SMALL(IF(ISNUMBER('a_All Data + Formulas'!$M$3:$M$7856),ROW('a_All Data + Formulas'!$M$3:$M$7856),""),$A371)</f>
        <v>4764</v>
      </c>
      <c r="C371">
        <f ca="1">OFFSET('a_All Data + Formulas'!A$1,$B371-1,0)</f>
        <v>1986</v>
      </c>
      <c r="D371">
        <f ca="1">OFFSET('a_All Data + Formulas'!M$1,$B371-1,0)</f>
        <v>1</v>
      </c>
      <c r="E371" s="12">
        <f ca="1">OFFSET('a_All Data + Formulas'!N$1,$B371-1,0)</f>
        <v>3.5995370370370374E-3</v>
      </c>
      <c r="F371">
        <f ca="1">OFFSET('a_All Data + Formulas'!O$1,$B371-1,0)</f>
        <v>0</v>
      </c>
    </row>
    <row r="372" spans="1:6" x14ac:dyDescent="0.25">
      <c r="A372">
        <v>370</v>
      </c>
      <c r="B372">
        <f t="array" ref="B372">SMALL(IF(ISNUMBER('a_All Data + Formulas'!$M$3:$M$7856),ROW('a_All Data + Formulas'!$M$3:$M$7856),""),$A372)</f>
        <v>4783</v>
      </c>
      <c r="C372">
        <f ca="1">OFFSET('a_All Data + Formulas'!A$1,$B372-1,0)</f>
        <v>1986</v>
      </c>
      <c r="D372">
        <f ca="1">OFFSET('a_All Data + Formulas'!M$1,$B372-1,0)</f>
        <v>1</v>
      </c>
      <c r="E372" s="12">
        <f ca="1">OFFSET('a_All Data + Formulas'!N$1,$B372-1,0)</f>
        <v>9.0393518518518505E-3</v>
      </c>
      <c r="F372">
        <f ca="1">OFFSET('a_All Data + Formulas'!O$1,$B372-1,0)</f>
        <v>3</v>
      </c>
    </row>
    <row r="373" spans="1:6" x14ac:dyDescent="0.25">
      <c r="A373">
        <v>371</v>
      </c>
      <c r="B373">
        <f t="array" ref="B373">SMALL(IF(ISNUMBER('a_All Data + Formulas'!$M$3:$M$7856),ROW('a_All Data + Formulas'!$M$3:$M$7856),""),$A373)</f>
        <v>4787</v>
      </c>
      <c r="C373">
        <f ca="1">OFFSET('a_All Data + Formulas'!A$1,$B373-1,0)</f>
        <v>1986</v>
      </c>
      <c r="D373">
        <f ca="1">OFFSET('a_All Data + Formulas'!M$1,$B373-1,0)</f>
        <v>1</v>
      </c>
      <c r="E373" s="12">
        <f ca="1">OFFSET('a_All Data + Formulas'!N$1,$B373-1,0)</f>
        <v>9.8726851851851857E-3</v>
      </c>
      <c r="F373">
        <f ca="1">OFFSET('a_All Data + Formulas'!O$1,$B373-1,0)</f>
        <v>10</v>
      </c>
    </row>
    <row r="374" spans="1:6" x14ac:dyDescent="0.25">
      <c r="A374">
        <v>372</v>
      </c>
      <c r="B374">
        <f t="array" ref="B374">SMALL(IF(ISNUMBER('a_All Data + Formulas'!$M$3:$M$7856),ROW('a_All Data + Formulas'!$M$3:$M$7856),""),$A374)</f>
        <v>4802</v>
      </c>
      <c r="C374">
        <f ca="1">OFFSET('a_All Data + Formulas'!A$1,$B374-1,0)</f>
        <v>1986</v>
      </c>
      <c r="D374">
        <f ca="1">OFFSET('a_All Data + Formulas'!M$1,$B374-1,0)</f>
        <v>2</v>
      </c>
      <c r="E374" s="12">
        <f ca="1">OFFSET('a_All Data + Formulas'!N$1,$B374-1,0)</f>
        <v>1.5162037037037038E-2</v>
      </c>
      <c r="F374">
        <f ca="1">OFFSET('a_All Data + Formulas'!O$1,$B374-1,0)</f>
        <v>17</v>
      </c>
    </row>
    <row r="375" spans="1:6" x14ac:dyDescent="0.25">
      <c r="A375">
        <v>373</v>
      </c>
      <c r="B375">
        <f t="array" ref="B375">SMALL(IF(ISNUMBER('a_All Data + Formulas'!$M$3:$M$7856),ROW('a_All Data + Formulas'!$M$3:$M$7856),""),$A375)</f>
        <v>4829</v>
      </c>
      <c r="C375">
        <f ca="1">OFFSET('a_All Data + Formulas'!A$1,$B375-1,0)</f>
        <v>1986</v>
      </c>
      <c r="D375">
        <f ca="1">OFFSET('a_All Data + Formulas'!M$1,$B375-1,0)</f>
        <v>2</v>
      </c>
      <c r="E375" s="12">
        <f ca="1">OFFSET('a_All Data + Formulas'!N$1,$B375-1,0)</f>
        <v>2.0798611111111111E-2</v>
      </c>
      <c r="F375">
        <f ca="1">OFFSET('a_All Data + Formulas'!O$1,$B375-1,0)</f>
        <v>20</v>
      </c>
    </row>
    <row r="376" spans="1:6" x14ac:dyDescent="0.25">
      <c r="A376">
        <v>374</v>
      </c>
      <c r="B376">
        <f t="array" ref="B376">SMALL(IF(ISNUMBER('a_All Data + Formulas'!$M$3:$M$7856),ROW('a_All Data + Formulas'!$M$3:$M$7856),""),$A376)</f>
        <v>4847</v>
      </c>
      <c r="C376">
        <f ca="1">OFFSET('a_All Data + Formulas'!A$1,$B376-1,0)</f>
        <v>1986</v>
      </c>
      <c r="D376">
        <f ca="1">OFFSET('a_All Data + Formulas'!M$1,$B376-1,0)</f>
        <v>3</v>
      </c>
      <c r="E376" s="12">
        <f ca="1">OFFSET('a_All Data + Formulas'!N$1,$B376-1,0)</f>
        <v>2.5659722222222223E-2</v>
      </c>
      <c r="F376">
        <f ca="1">OFFSET('a_All Data + Formulas'!O$1,$B376-1,0)</f>
        <v>27</v>
      </c>
    </row>
    <row r="377" spans="1:6" x14ac:dyDescent="0.25">
      <c r="A377">
        <v>375</v>
      </c>
      <c r="B377">
        <f t="array" ref="B377">SMALL(IF(ISNUMBER('a_All Data + Formulas'!$M$3:$M$7856),ROW('a_All Data + Formulas'!$M$3:$M$7856),""),$A377)</f>
        <v>4851</v>
      </c>
      <c r="C377">
        <f ca="1">OFFSET('a_All Data + Formulas'!A$1,$B377-1,0)</f>
        <v>1986</v>
      </c>
      <c r="D377">
        <f ca="1">OFFSET('a_All Data + Formulas'!M$1,$B377-1,0)</f>
        <v>3</v>
      </c>
      <c r="E377" s="12">
        <f ca="1">OFFSET('a_All Data + Formulas'!N$1,$B377-1,0)</f>
        <v>2.689814814814815E-2</v>
      </c>
      <c r="F377">
        <f ca="1">OFFSET('a_All Data + Formulas'!O$1,$B377-1,0)</f>
        <v>33</v>
      </c>
    </row>
    <row r="378" spans="1:6" x14ac:dyDescent="0.25">
      <c r="A378">
        <v>376</v>
      </c>
      <c r="B378">
        <f t="array" ref="B378">SMALL(IF(ISNUMBER('a_All Data + Formulas'!$M$3:$M$7856),ROW('a_All Data + Formulas'!$M$3:$M$7856),""),$A378)</f>
        <v>4852</v>
      </c>
      <c r="C378">
        <f ca="1">OFFSET('a_All Data + Formulas'!A$1,$B378-1,0)</f>
        <v>1986</v>
      </c>
      <c r="D378">
        <f ca="1">OFFSET('a_All Data + Formulas'!M$1,$B378-1,0)</f>
        <v>3</v>
      </c>
      <c r="E378" s="12">
        <f ca="1">OFFSET('a_All Data + Formulas'!N$1,$B378-1,0)</f>
        <v>3.125E-2</v>
      </c>
      <c r="F378">
        <f ca="1">OFFSET('a_All Data + Formulas'!O$1,$B378-1,0)</f>
        <v>34</v>
      </c>
    </row>
    <row r="379" spans="1:6" x14ac:dyDescent="0.25">
      <c r="A379">
        <v>377</v>
      </c>
      <c r="B379">
        <f t="array" ref="B379">SMALL(IF(ISNUMBER('a_All Data + Formulas'!$M$3:$M$7856),ROW('a_All Data + Formulas'!$M$3:$M$7856),""),$A379)</f>
        <v>4861</v>
      </c>
      <c r="C379">
        <f ca="1">OFFSET('a_All Data + Formulas'!A$1,$B379-1,0)</f>
        <v>1986</v>
      </c>
      <c r="D379">
        <f ca="1">OFFSET('a_All Data + Formulas'!M$1,$B379-1,0)</f>
        <v>3</v>
      </c>
      <c r="E379" s="12">
        <f ca="1">OFFSET('a_All Data + Formulas'!N$1,$B379-1,0)</f>
        <v>2.8611111111111111E-2</v>
      </c>
      <c r="F379">
        <f ca="1">OFFSET('a_All Data + Formulas'!O$1,$B379-1,0)</f>
        <v>41</v>
      </c>
    </row>
    <row r="380" spans="1:6" x14ac:dyDescent="0.25">
      <c r="A380">
        <v>378</v>
      </c>
      <c r="B380">
        <f t="array" ref="B380">SMALL(IF(ISNUMBER('a_All Data + Formulas'!$M$3:$M$7856),ROW('a_All Data + Formulas'!$M$3:$M$7856),""),$A380)</f>
        <v>4877</v>
      </c>
      <c r="C380">
        <f ca="1">OFFSET('a_All Data + Formulas'!A$1,$B380-1,0)</f>
        <v>1986</v>
      </c>
      <c r="D380">
        <f ca="1">OFFSET('a_All Data + Formulas'!M$1,$B380-1,0)</f>
        <v>4</v>
      </c>
      <c r="E380" s="12">
        <f ca="1">OFFSET('a_All Data + Formulas'!N$1,$B380-1,0)</f>
        <v>3.2233796296296295E-2</v>
      </c>
      <c r="F380">
        <f ca="1">OFFSET('a_All Data + Formulas'!O$1,$B380-1,0)</f>
        <v>34</v>
      </c>
    </row>
    <row r="381" spans="1:6" x14ac:dyDescent="0.25">
      <c r="A381">
        <v>379</v>
      </c>
      <c r="B381">
        <f t="array" ref="B381">SMALL(IF(ISNUMBER('a_All Data + Formulas'!$M$3:$M$7856),ROW('a_All Data + Formulas'!$M$3:$M$7856),""),$A381)</f>
        <v>4899</v>
      </c>
      <c r="C381">
        <f ca="1">OFFSET('a_All Data + Formulas'!A$1,$B381-1,0)</f>
        <v>1986</v>
      </c>
      <c r="D381">
        <f ca="1">OFFSET('a_All Data + Formulas'!M$1,$B381-1,0)</f>
        <v>4</v>
      </c>
      <c r="E381" s="12">
        <f ca="1">OFFSET('a_All Data + Formulas'!N$1,$B381-1,0)</f>
        <v>3.7708333333333337E-2</v>
      </c>
      <c r="F381">
        <f ca="1">OFFSET('a_All Data + Formulas'!O$1,$B381-1,0)</f>
        <v>36</v>
      </c>
    </row>
    <row r="382" spans="1:6" x14ac:dyDescent="0.25">
      <c r="A382">
        <v>380</v>
      </c>
      <c r="B382">
        <f t="array" ref="B382">SMALL(IF(ISNUMBER('a_All Data + Formulas'!$M$3:$M$7856),ROW('a_All Data + Formulas'!$M$3:$M$7856),""),$A382)</f>
        <v>4916</v>
      </c>
      <c r="C382">
        <f ca="1">OFFSET('a_All Data + Formulas'!A$1,$B382-1,0)</f>
        <v>1985</v>
      </c>
      <c r="D382">
        <f ca="1">OFFSET('a_All Data + Formulas'!M$1,$B382-1,0)</f>
        <v>1</v>
      </c>
      <c r="E382" s="12">
        <f ca="1">OFFSET('a_All Data + Formulas'!N$1,$B382-1,0)</f>
        <v>0</v>
      </c>
      <c r="F382">
        <f ca="1">OFFSET('a_All Data + Formulas'!O$1,$B382-1,0)</f>
        <v>0</v>
      </c>
    </row>
    <row r="383" spans="1:6" x14ac:dyDescent="0.25">
      <c r="A383">
        <v>381</v>
      </c>
      <c r="B383">
        <f t="array" ref="B383">SMALL(IF(ISNUMBER('a_All Data + Formulas'!$M$3:$M$7856),ROW('a_All Data + Formulas'!$M$3:$M$7856),""),$A383)</f>
        <v>4932</v>
      </c>
      <c r="C383">
        <f ca="1">OFFSET('a_All Data + Formulas'!A$1,$B383-1,0)</f>
        <v>1985</v>
      </c>
      <c r="D383">
        <f ca="1">OFFSET('a_All Data + Formulas'!M$1,$B383-1,0)</f>
        <v>1</v>
      </c>
      <c r="E383" s="12">
        <f ca="1">OFFSET('a_All Data + Formulas'!N$1,$B383-1,0)</f>
        <v>4.8379629629629632E-3</v>
      </c>
      <c r="F383">
        <f ca="1">OFFSET('a_All Data + Formulas'!O$1,$B383-1,0)</f>
        <v>3</v>
      </c>
    </row>
    <row r="384" spans="1:6" x14ac:dyDescent="0.25">
      <c r="A384">
        <v>382</v>
      </c>
      <c r="B384">
        <f t="array" ref="B384">SMALL(IF(ISNUMBER('a_All Data + Formulas'!$M$3:$M$7856),ROW('a_All Data + Formulas'!$M$3:$M$7856),""),$A384)</f>
        <v>4941</v>
      </c>
      <c r="C384">
        <f ca="1">OFFSET('a_All Data + Formulas'!A$1,$B384-1,0)</f>
        <v>1985</v>
      </c>
      <c r="D384">
        <f ca="1">OFFSET('a_All Data + Formulas'!M$1,$B384-1,0)</f>
        <v>1</v>
      </c>
      <c r="E384" s="12">
        <f ca="1">OFFSET('a_All Data + Formulas'!N$1,$B384-1,0)</f>
        <v>8.1018518518518514E-3</v>
      </c>
      <c r="F384">
        <f ca="1">OFFSET('a_All Data + Formulas'!O$1,$B384-1,0)</f>
        <v>4</v>
      </c>
    </row>
    <row r="385" spans="1:6" x14ac:dyDescent="0.25">
      <c r="A385">
        <v>383</v>
      </c>
      <c r="B385">
        <f t="array" ref="B385">SMALL(IF(ISNUMBER('a_All Data + Formulas'!$M$3:$M$7856),ROW('a_All Data + Formulas'!$M$3:$M$7856),""),$A385)</f>
        <v>4948</v>
      </c>
      <c r="C385">
        <f ca="1">OFFSET('a_All Data + Formulas'!A$1,$B385-1,0)</f>
        <v>1985</v>
      </c>
      <c r="D385">
        <f ca="1">OFFSET('a_All Data + Formulas'!M$1,$B385-1,0)</f>
        <v>1</v>
      </c>
      <c r="E385" s="12">
        <f ca="1">OFFSET('a_All Data + Formulas'!N$1,$B385-1,0)</f>
        <v>9.6527777777777775E-3</v>
      </c>
      <c r="F385">
        <f ca="1">OFFSET('a_All Data + Formulas'!O$1,$B385-1,0)</f>
        <v>3</v>
      </c>
    </row>
    <row r="386" spans="1:6" x14ac:dyDescent="0.25">
      <c r="A386">
        <v>384</v>
      </c>
      <c r="B386">
        <f t="array" ref="B386">SMALL(IF(ISNUMBER('a_All Data + Formulas'!$M$3:$M$7856),ROW('a_All Data + Formulas'!$M$3:$M$7856),""),$A386)</f>
        <v>4962</v>
      </c>
      <c r="C386">
        <f ca="1">OFFSET('a_All Data + Formulas'!A$1,$B386-1,0)</f>
        <v>1985</v>
      </c>
      <c r="D386">
        <f ca="1">OFFSET('a_All Data + Formulas'!M$1,$B386-1,0)</f>
        <v>2</v>
      </c>
      <c r="E386" s="12">
        <f ca="1">OFFSET('a_All Data + Formulas'!N$1,$B386-1,0)</f>
        <v>1.2546296296296297E-2</v>
      </c>
      <c r="F386">
        <f ca="1">OFFSET('a_All Data + Formulas'!O$1,$B386-1,0)</f>
        <v>4</v>
      </c>
    </row>
    <row r="387" spans="1:6" x14ac:dyDescent="0.25">
      <c r="A387">
        <v>385</v>
      </c>
      <c r="B387">
        <f t="array" ref="B387">SMALL(IF(ISNUMBER('a_All Data + Formulas'!$M$3:$M$7856),ROW('a_All Data + Formulas'!$M$3:$M$7856),""),$A387)</f>
        <v>4973</v>
      </c>
      <c r="C387">
        <f ca="1">OFFSET('a_All Data + Formulas'!A$1,$B387-1,0)</f>
        <v>1985</v>
      </c>
      <c r="D387">
        <f ca="1">OFFSET('a_All Data + Formulas'!M$1,$B387-1,0)</f>
        <v>2</v>
      </c>
      <c r="E387" s="12">
        <f ca="1">OFFSET('a_All Data + Formulas'!N$1,$B387-1,0)</f>
        <v>1.5671296296296298E-2</v>
      </c>
      <c r="F387">
        <f ca="1">OFFSET('a_All Data + Formulas'!O$1,$B387-1,0)</f>
        <v>11</v>
      </c>
    </row>
    <row r="388" spans="1:6" x14ac:dyDescent="0.25">
      <c r="A388">
        <v>386</v>
      </c>
      <c r="B388">
        <f t="array" ref="B388">SMALL(IF(ISNUMBER('a_All Data + Formulas'!$M$3:$M$7856),ROW('a_All Data + Formulas'!$M$3:$M$7856),""),$A388)</f>
        <v>4987</v>
      </c>
      <c r="C388">
        <f ca="1">OFFSET('a_All Data + Formulas'!A$1,$B388-1,0)</f>
        <v>1985</v>
      </c>
      <c r="D388">
        <f ca="1">OFFSET('a_All Data + Formulas'!M$1,$B388-1,0)</f>
        <v>2</v>
      </c>
      <c r="E388" s="12">
        <f ca="1">OFFSET('a_All Data + Formulas'!N$1,$B388-1,0)</f>
        <v>1.9074074074074073E-2</v>
      </c>
      <c r="F388">
        <f ca="1">OFFSET('a_All Data + Formulas'!O$1,$B388-1,0)</f>
        <v>18</v>
      </c>
    </row>
    <row r="389" spans="1:6" x14ac:dyDescent="0.25">
      <c r="A389">
        <v>387</v>
      </c>
      <c r="B389">
        <f t="array" ref="B389">SMALL(IF(ISNUMBER('a_All Data + Formulas'!$M$3:$M$7856),ROW('a_All Data + Formulas'!$M$3:$M$7856),""),$A389)</f>
        <v>5000</v>
      </c>
      <c r="C389">
        <f ca="1">OFFSET('a_All Data + Formulas'!A$1,$B389-1,0)</f>
        <v>1985</v>
      </c>
      <c r="D389">
        <f ca="1">OFFSET('a_All Data + Formulas'!M$1,$B389-1,0)</f>
        <v>2</v>
      </c>
      <c r="E389" s="12">
        <f ca="1">OFFSET('a_All Data + Formulas'!N$1,$B389-1,0)</f>
        <v>2.0659722222222225E-2</v>
      </c>
      <c r="F389">
        <f ca="1">OFFSET('a_All Data + Formulas'!O$1,$B389-1,0)</f>
        <v>15</v>
      </c>
    </row>
    <row r="390" spans="1:6" x14ac:dyDescent="0.25">
      <c r="A390">
        <v>388</v>
      </c>
      <c r="B390">
        <f t="array" ref="B390">SMALL(IF(ISNUMBER('a_All Data + Formulas'!$M$3:$M$7856),ROW('a_All Data + Formulas'!$M$3:$M$7856),""),$A390)</f>
        <v>5002</v>
      </c>
      <c r="C390">
        <f ca="1">OFFSET('a_All Data + Formulas'!A$1,$B390-1,0)</f>
        <v>1985</v>
      </c>
      <c r="D390">
        <f ca="1">OFFSET('a_All Data + Formulas'!M$1,$B390-1,0)</f>
        <v>2</v>
      </c>
      <c r="E390" s="12">
        <f ca="1">OFFSET('a_All Data + Formulas'!N$1,$B390-1,0)</f>
        <v>2.0787037037037038E-2</v>
      </c>
      <c r="F390">
        <f ca="1">OFFSET('a_All Data + Formulas'!O$1,$B390-1,0)</f>
        <v>12</v>
      </c>
    </row>
    <row r="391" spans="1:6" x14ac:dyDescent="0.25">
      <c r="A391">
        <v>389</v>
      </c>
      <c r="B391">
        <f t="array" ref="B391">SMALL(IF(ISNUMBER('a_All Data + Formulas'!$M$3:$M$7856),ROW('a_All Data + Formulas'!$M$3:$M$7856),""),$A391)</f>
        <v>5018</v>
      </c>
      <c r="C391">
        <f ca="1">OFFSET('a_All Data + Formulas'!A$1,$B391-1,0)</f>
        <v>1985</v>
      </c>
      <c r="D391">
        <f ca="1">OFFSET('a_All Data + Formulas'!M$1,$B391-1,0)</f>
        <v>3</v>
      </c>
      <c r="E391" s="12">
        <f ca="1">OFFSET('a_All Data + Formulas'!N$1,$B391-1,0)</f>
        <v>2.3842592592592592E-2</v>
      </c>
      <c r="F391">
        <f ca="1">OFFSET('a_All Data + Formulas'!O$1,$B391-1,0)</f>
        <v>15</v>
      </c>
    </row>
    <row r="392" spans="1:6" x14ac:dyDescent="0.25">
      <c r="A392">
        <v>390</v>
      </c>
      <c r="B392">
        <f t="array" ref="B392">SMALL(IF(ISNUMBER('a_All Data + Formulas'!$M$3:$M$7856),ROW('a_All Data + Formulas'!$M$3:$M$7856),""),$A392)</f>
        <v>5029</v>
      </c>
      <c r="C392">
        <f ca="1">OFFSET('a_All Data + Formulas'!A$1,$B392-1,0)</f>
        <v>1985</v>
      </c>
      <c r="D392">
        <f ca="1">OFFSET('a_All Data + Formulas'!M$1,$B392-1,0)</f>
        <v>3</v>
      </c>
      <c r="E392" s="12">
        <f ca="1">OFFSET('a_All Data + Formulas'!N$1,$B392-1,0)</f>
        <v>2.6585648148148146E-2</v>
      </c>
      <c r="F392">
        <f ca="1">OFFSET('a_All Data + Formulas'!O$1,$B392-1,0)</f>
        <v>22</v>
      </c>
    </row>
    <row r="393" spans="1:6" x14ac:dyDescent="0.25">
      <c r="A393">
        <v>391</v>
      </c>
      <c r="B393">
        <f t="array" ref="B393">SMALL(IF(ISNUMBER('a_All Data + Formulas'!$M$3:$M$7856),ROW('a_All Data + Formulas'!$M$3:$M$7856),""),$A393)</f>
        <v>5082</v>
      </c>
      <c r="C393">
        <f ca="1">OFFSET('a_All Data + Formulas'!A$1,$B393-1,0)</f>
        <v>1984</v>
      </c>
      <c r="D393">
        <f ca="1">OFFSET('a_All Data + Formulas'!M$1,$B393-1,0)</f>
        <v>1</v>
      </c>
      <c r="E393" s="12">
        <f ca="1">OFFSET('a_All Data + Formulas'!N$1,$B393-1,0)</f>
        <v>0</v>
      </c>
      <c r="F393">
        <f ca="1">OFFSET('a_All Data + Formulas'!O$1,$B393-1,0)</f>
        <v>0</v>
      </c>
    </row>
    <row r="394" spans="1:6" x14ac:dyDescent="0.25">
      <c r="A394">
        <v>392</v>
      </c>
      <c r="B394">
        <f t="array" ref="B394">SMALL(IF(ISNUMBER('a_All Data + Formulas'!$M$3:$M$7856),ROW('a_All Data + Formulas'!$M$3:$M$7856),""),$A394)</f>
        <v>5095</v>
      </c>
      <c r="C394">
        <f ca="1">OFFSET('a_All Data + Formulas'!A$1,$B394-1,0)</f>
        <v>1984</v>
      </c>
      <c r="D394">
        <f ca="1">OFFSET('a_All Data + Formulas'!M$1,$B394-1,0)</f>
        <v>1</v>
      </c>
      <c r="E394" s="12">
        <f ca="1">OFFSET('a_All Data + Formulas'!N$1,$B394-1,0)</f>
        <v>3.3796296296296296E-3</v>
      </c>
      <c r="F394">
        <f ca="1">OFFSET('a_All Data + Formulas'!O$1,$B394-1,0)</f>
        <v>6</v>
      </c>
    </row>
    <row r="395" spans="1:6" x14ac:dyDescent="0.25">
      <c r="A395">
        <v>393</v>
      </c>
      <c r="B395">
        <f t="array" ref="B395">SMALL(IF(ISNUMBER('a_All Data + Formulas'!$M$3:$M$7856),ROW('a_All Data + Formulas'!$M$3:$M$7856),""),$A395)</f>
        <v>5096</v>
      </c>
      <c r="C395">
        <f ca="1">OFFSET('a_All Data + Formulas'!A$1,$B395-1,0)</f>
        <v>1984</v>
      </c>
      <c r="D395">
        <f ca="1">OFFSET('a_All Data + Formulas'!M$1,$B395-1,0)</f>
        <v>1</v>
      </c>
      <c r="E395" s="12">
        <f ca="1">OFFSET('a_All Data + Formulas'!N$1,$B395-1,0)</f>
        <v>1.0416666666666666E-2</v>
      </c>
      <c r="F395">
        <f ca="1">OFFSET('a_All Data + Formulas'!O$1,$B395-1,0)</f>
        <v>7</v>
      </c>
    </row>
    <row r="396" spans="1:6" x14ac:dyDescent="0.25">
      <c r="A396">
        <v>394</v>
      </c>
      <c r="B396">
        <f t="array" ref="B396">SMALL(IF(ISNUMBER('a_All Data + Formulas'!$M$3:$M$7856),ROW('a_All Data + Formulas'!$M$3:$M$7856),""),$A396)</f>
        <v>5139</v>
      </c>
      <c r="C396">
        <f ca="1">OFFSET('a_All Data + Formulas'!A$1,$B396-1,0)</f>
        <v>1984</v>
      </c>
      <c r="D396">
        <f ca="1">OFFSET('a_All Data + Formulas'!M$1,$B396-1,0)</f>
        <v>2</v>
      </c>
      <c r="E396" s="12">
        <f ca="1">OFFSET('a_All Data + Formulas'!N$1,$B396-1,0)</f>
        <v>1.4050925925925923E-2</v>
      </c>
      <c r="F396">
        <f ca="1">OFFSET('a_All Data + Formulas'!O$1,$B396-1,0)</f>
        <v>14</v>
      </c>
    </row>
    <row r="397" spans="1:6" x14ac:dyDescent="0.25">
      <c r="A397">
        <v>395</v>
      </c>
      <c r="B397">
        <f t="array" ref="B397">SMALL(IF(ISNUMBER('a_All Data + Formulas'!$M$3:$M$7856),ROW('a_All Data + Formulas'!$M$3:$M$7856),""),$A397)</f>
        <v>5156</v>
      </c>
      <c r="C397">
        <f ca="1">OFFSET('a_All Data + Formulas'!A$1,$B397-1,0)</f>
        <v>1984</v>
      </c>
      <c r="D397">
        <f ca="1">OFFSET('a_All Data + Formulas'!M$1,$B397-1,0)</f>
        <v>2</v>
      </c>
      <c r="E397" s="12">
        <f ca="1">OFFSET('a_All Data + Formulas'!N$1,$B397-1,0)</f>
        <v>1.8692129629629628E-2</v>
      </c>
      <c r="F397">
        <f ca="1">OFFSET('a_All Data + Formulas'!O$1,$B397-1,0)</f>
        <v>11</v>
      </c>
    </row>
    <row r="398" spans="1:6" x14ac:dyDescent="0.25">
      <c r="A398">
        <v>396</v>
      </c>
      <c r="B398">
        <f t="array" ref="B398">SMALL(IF(ISNUMBER('a_All Data + Formulas'!$M$3:$M$7856),ROW('a_All Data + Formulas'!$M$3:$M$7856),""),$A398)</f>
        <v>5168</v>
      </c>
      <c r="C398">
        <f ca="1">OFFSET('a_All Data + Formulas'!A$1,$B398-1,0)</f>
        <v>1984</v>
      </c>
      <c r="D398">
        <f ca="1">OFFSET('a_All Data + Formulas'!M$1,$B398-1,0)</f>
        <v>2</v>
      </c>
      <c r="E398" s="12">
        <f ca="1">OFFSET('a_All Data + Formulas'!N$1,$B398-1,0)</f>
        <v>2.0694444444444446E-2</v>
      </c>
      <c r="F398">
        <f ca="1">OFFSET('a_All Data + Formulas'!O$1,$B398-1,0)</f>
        <v>17</v>
      </c>
    </row>
    <row r="399" spans="1:6" x14ac:dyDescent="0.25">
      <c r="A399">
        <v>397</v>
      </c>
      <c r="B399">
        <f t="array" ref="B399">SMALL(IF(ISNUMBER('a_All Data + Formulas'!$M$3:$M$7856),ROW('a_All Data + Formulas'!$M$3:$M$7856),""),$A399)</f>
        <v>5169</v>
      </c>
      <c r="C399">
        <f ca="1">OFFSET('a_All Data + Formulas'!A$1,$B399-1,0)</f>
        <v>1984</v>
      </c>
      <c r="D399">
        <f ca="1">OFFSET('a_All Data + Formulas'!M$1,$B399-1,0)</f>
        <v>2</v>
      </c>
      <c r="E399" s="12">
        <f ca="1">OFFSET('a_All Data + Formulas'!N$1,$B399-1,0)</f>
        <v>2.0833333333333332E-2</v>
      </c>
      <c r="F399">
        <f ca="1">OFFSET('a_All Data + Formulas'!O$1,$B399-1,0)</f>
        <v>18</v>
      </c>
    </row>
    <row r="400" spans="1:6" x14ac:dyDescent="0.25">
      <c r="A400">
        <v>398</v>
      </c>
      <c r="B400">
        <f t="array" ref="B400">SMALL(IF(ISNUMBER('a_All Data + Formulas'!$M$3:$M$7856),ROW('a_All Data + Formulas'!$M$3:$M$7856),""),$A400)</f>
        <v>5181</v>
      </c>
      <c r="C400">
        <f ca="1">OFFSET('a_All Data + Formulas'!A$1,$B400-1,0)</f>
        <v>1984</v>
      </c>
      <c r="D400">
        <f ca="1">OFFSET('a_All Data + Formulas'!M$1,$B400-1,0)</f>
        <v>3</v>
      </c>
      <c r="E400" s="12">
        <f ca="1">OFFSET('a_All Data + Formulas'!N$1,$B400-1,0)</f>
        <v>2.3333333333333331E-2</v>
      </c>
      <c r="F400">
        <f ca="1">OFFSET('a_All Data + Formulas'!O$1,$B400-1,0)</f>
        <v>12</v>
      </c>
    </row>
    <row r="401" spans="1:6" x14ac:dyDescent="0.25">
      <c r="A401">
        <v>399</v>
      </c>
      <c r="B401">
        <f t="array" ref="B401">SMALL(IF(ISNUMBER('a_All Data + Formulas'!$M$3:$M$7856),ROW('a_All Data + Formulas'!$M$3:$M$7856),""),$A401)</f>
        <v>5191</v>
      </c>
      <c r="C401">
        <f ca="1">OFFSET('a_All Data + Formulas'!A$1,$B401-1,0)</f>
        <v>1984</v>
      </c>
      <c r="D401">
        <f ca="1">OFFSET('a_All Data + Formulas'!M$1,$B401-1,0)</f>
        <v>3</v>
      </c>
      <c r="E401" s="12">
        <f ca="1">OFFSET('a_All Data + Formulas'!N$1,$B401-1,0)</f>
        <v>2.599537037037037E-2</v>
      </c>
      <c r="F401">
        <f ca="1">OFFSET('a_All Data + Formulas'!O$1,$B401-1,0)</f>
        <v>19</v>
      </c>
    </row>
    <row r="402" spans="1:6" x14ac:dyDescent="0.25">
      <c r="A402">
        <v>400</v>
      </c>
      <c r="B402">
        <f t="array" ref="B402">SMALL(IF(ISNUMBER('a_All Data + Formulas'!$M$3:$M$7856),ROW('a_All Data + Formulas'!$M$3:$M$7856),""),$A402)</f>
        <v>5215</v>
      </c>
      <c r="C402">
        <f ca="1">OFFSET('a_All Data + Formulas'!A$1,$B402-1,0)</f>
        <v>1984</v>
      </c>
      <c r="D402">
        <f ca="1">OFFSET('a_All Data + Formulas'!M$1,$B402-1,0)</f>
        <v>3</v>
      </c>
      <c r="E402" s="12">
        <f ca="1">OFFSET('a_All Data + Formulas'!N$1,$B402-1,0)</f>
        <v>3.111111111111111E-2</v>
      </c>
      <c r="F402">
        <f ca="1">OFFSET('a_All Data + Formulas'!O$1,$B402-1,0)</f>
        <v>26</v>
      </c>
    </row>
    <row r="403" spans="1:6" x14ac:dyDescent="0.25">
      <c r="A403">
        <v>401</v>
      </c>
      <c r="B403">
        <f t="array" ref="B403">SMALL(IF(ISNUMBER('a_All Data + Formulas'!$M$3:$M$7856),ROW('a_All Data + Formulas'!$M$3:$M$7856),""),$A403)</f>
        <v>5248</v>
      </c>
      <c r="C403">
        <f ca="1">OFFSET('a_All Data + Formulas'!A$1,$B403-1,0)</f>
        <v>1984</v>
      </c>
      <c r="D403">
        <f ca="1">OFFSET('a_All Data + Formulas'!M$1,$B403-1,0)</f>
        <v>4</v>
      </c>
      <c r="E403" s="12">
        <f ca="1">OFFSET('a_All Data + Formulas'!N$1,$B403-1,0)</f>
        <v>3.9629629629629633E-2</v>
      </c>
      <c r="F403">
        <f ca="1">OFFSET('a_All Data + Formulas'!O$1,$B403-1,0)</f>
        <v>29</v>
      </c>
    </row>
    <row r="404" spans="1:6" x14ac:dyDescent="0.25">
      <c r="A404">
        <v>402</v>
      </c>
      <c r="B404">
        <f t="array" ref="B404">SMALL(IF(ISNUMBER('a_All Data + Formulas'!$M$3:$M$7856),ROW('a_All Data + Formulas'!$M$3:$M$7856),""),$A404)</f>
        <v>5257</v>
      </c>
      <c r="C404">
        <f ca="1">OFFSET('a_All Data + Formulas'!A$1,$B404-1,0)</f>
        <v>1983</v>
      </c>
      <c r="D404">
        <f ca="1">OFFSET('a_All Data + Formulas'!M$1,$B404-1,0)</f>
        <v>1</v>
      </c>
      <c r="E404" s="12">
        <f ca="1">OFFSET('a_All Data + Formulas'!N$1,$B404-1,0)</f>
        <v>0</v>
      </c>
      <c r="F404">
        <f ca="1">OFFSET('a_All Data + Formulas'!O$1,$B404-1,0)</f>
        <v>0</v>
      </c>
    </row>
    <row r="405" spans="1:6" x14ac:dyDescent="0.25">
      <c r="A405">
        <v>403</v>
      </c>
      <c r="B405">
        <f t="array" ref="B405">SMALL(IF(ISNUMBER('a_All Data + Formulas'!$M$3:$M$7856),ROW('a_All Data + Formulas'!$M$3:$M$7856),""),$A405)</f>
        <v>5271</v>
      </c>
      <c r="C405">
        <f ca="1">OFFSET('a_All Data + Formulas'!A$1,$B405-1,0)</f>
        <v>1983</v>
      </c>
      <c r="D405">
        <f ca="1">OFFSET('a_All Data + Formulas'!M$1,$B405-1,0)</f>
        <v>1</v>
      </c>
      <c r="E405" s="12">
        <f ca="1">OFFSET('a_All Data + Formulas'!N$1,$B405-1,0)</f>
        <v>4.409722222222222E-3</v>
      </c>
      <c r="F405">
        <f ca="1">OFFSET('a_All Data + Formulas'!O$1,$B405-1,0)</f>
        <v>7</v>
      </c>
    </row>
    <row r="406" spans="1:6" x14ac:dyDescent="0.25">
      <c r="A406">
        <v>404</v>
      </c>
      <c r="B406">
        <f t="array" ref="B406">SMALL(IF(ISNUMBER('a_All Data + Formulas'!$M$3:$M$7856),ROW('a_All Data + Formulas'!$M$3:$M$7856),""),$A406)</f>
        <v>5289</v>
      </c>
      <c r="C406">
        <f ca="1">OFFSET('a_All Data + Formulas'!A$1,$B406-1,0)</f>
        <v>1983</v>
      </c>
      <c r="D406">
        <f ca="1">OFFSET('a_All Data + Formulas'!M$1,$B406-1,0)</f>
        <v>2</v>
      </c>
      <c r="E406" s="12">
        <f ca="1">OFFSET('a_All Data + Formulas'!N$1,$B406-1,0)</f>
        <v>1.0532407407407407E-2</v>
      </c>
      <c r="F406">
        <f ca="1">OFFSET('a_All Data + Formulas'!O$1,$B406-1,0)</f>
        <v>4</v>
      </c>
    </row>
    <row r="407" spans="1:6" x14ac:dyDescent="0.25">
      <c r="A407">
        <v>405</v>
      </c>
      <c r="B407">
        <f t="array" ref="B407">SMALL(IF(ISNUMBER('a_All Data + Formulas'!$M$3:$M$7856),ROW('a_All Data + Formulas'!$M$3:$M$7856),""),$A407)</f>
        <v>5305</v>
      </c>
      <c r="C407">
        <f ca="1">OFFSET('a_All Data + Formulas'!A$1,$B407-1,0)</f>
        <v>1983</v>
      </c>
      <c r="D407">
        <f ca="1">OFFSET('a_All Data + Formulas'!M$1,$B407-1,0)</f>
        <v>2</v>
      </c>
      <c r="E407" s="12">
        <f ca="1">OFFSET('a_All Data + Formulas'!N$1,$B407-1,0)</f>
        <v>1.6215277777777776E-2</v>
      </c>
      <c r="F407">
        <f ca="1">OFFSET('a_All Data + Formulas'!O$1,$B407-1,0)</f>
        <v>7</v>
      </c>
    </row>
    <row r="408" spans="1:6" x14ac:dyDescent="0.25">
      <c r="A408">
        <v>406</v>
      </c>
      <c r="B408">
        <f t="array" ref="B408">SMALL(IF(ISNUMBER('a_All Data + Formulas'!$M$3:$M$7856),ROW('a_All Data + Formulas'!$M$3:$M$7856),""),$A408)</f>
        <v>5317</v>
      </c>
      <c r="C408">
        <f ca="1">OFFSET('a_All Data + Formulas'!A$1,$B408-1,0)</f>
        <v>1983</v>
      </c>
      <c r="D408">
        <f ca="1">OFFSET('a_All Data + Formulas'!M$1,$B408-1,0)</f>
        <v>2</v>
      </c>
      <c r="E408" s="12">
        <f ca="1">OFFSET('a_All Data + Formulas'!N$1,$B408-1,0)</f>
        <v>1.9502314814814813E-2</v>
      </c>
      <c r="F408">
        <f ca="1">OFFSET('a_All Data + Formulas'!O$1,$B408-1,0)</f>
        <v>0</v>
      </c>
    </row>
    <row r="409" spans="1:6" x14ac:dyDescent="0.25">
      <c r="A409">
        <v>407</v>
      </c>
      <c r="B409">
        <f t="array" ref="B409">SMALL(IF(ISNUMBER('a_All Data + Formulas'!$M$3:$M$7856),ROW('a_All Data + Formulas'!$M$3:$M$7856),""),$A409)</f>
        <v>5318</v>
      </c>
      <c r="C409">
        <f ca="1">OFFSET('a_All Data + Formulas'!A$1,$B409-1,0)</f>
        <v>1983</v>
      </c>
      <c r="D409">
        <f ca="1">OFFSET('a_All Data + Formulas'!M$1,$B409-1,0)</f>
        <v>2</v>
      </c>
      <c r="E409" s="12">
        <f ca="1">OFFSET('a_All Data + Formulas'!N$1,$B409-1,0)</f>
        <v>1.954861111111111E-2</v>
      </c>
      <c r="F409">
        <f ca="1">OFFSET('a_All Data + Formulas'!O$1,$B409-1,0)</f>
        <v>7</v>
      </c>
    </row>
    <row r="410" spans="1:6" x14ac:dyDescent="0.25">
      <c r="A410">
        <v>408</v>
      </c>
      <c r="B410">
        <f t="array" ref="B410">SMALL(IF(ISNUMBER('a_All Data + Formulas'!$M$3:$M$7856),ROW('a_All Data + Formulas'!$M$3:$M$7856),""),$A410)</f>
        <v>5346</v>
      </c>
      <c r="C410">
        <f ca="1">OFFSET('a_All Data + Formulas'!A$1,$B410-1,0)</f>
        <v>1983</v>
      </c>
      <c r="D410">
        <f ca="1">OFFSET('a_All Data + Formulas'!M$1,$B410-1,0)</f>
        <v>3</v>
      </c>
      <c r="E410" s="12">
        <f ca="1">OFFSET('a_All Data + Formulas'!N$1,$B410-1,0)</f>
        <v>2.521990740740741E-2</v>
      </c>
      <c r="F410">
        <f ca="1">OFFSET('a_All Data + Formulas'!O$1,$B410-1,0)</f>
        <v>4</v>
      </c>
    </row>
    <row r="411" spans="1:6" x14ac:dyDescent="0.25">
      <c r="A411">
        <v>409</v>
      </c>
      <c r="B411">
        <f t="array" ref="B411">SMALL(IF(ISNUMBER('a_All Data + Formulas'!$M$3:$M$7856),ROW('a_All Data + Formulas'!$M$3:$M$7856),""),$A411)</f>
        <v>5382</v>
      </c>
      <c r="C411">
        <f ca="1">OFFSET('a_All Data + Formulas'!A$1,$B411-1,0)</f>
        <v>1983</v>
      </c>
      <c r="D411">
        <f ca="1">OFFSET('a_All Data + Formulas'!M$1,$B411-1,0)</f>
        <v>4</v>
      </c>
      <c r="E411" s="12">
        <f ca="1">OFFSET('a_All Data + Formulas'!N$1,$B411-1,0)</f>
        <v>3.439814814814815E-2</v>
      </c>
      <c r="F411">
        <f ca="1">OFFSET('a_All Data + Formulas'!O$1,$B411-1,0)</f>
        <v>3</v>
      </c>
    </row>
    <row r="412" spans="1:6" x14ac:dyDescent="0.25">
      <c r="A412">
        <v>410</v>
      </c>
      <c r="B412">
        <f t="array" ref="B412">SMALL(IF(ISNUMBER('a_All Data + Formulas'!$M$3:$M$7856),ROW('a_All Data + Formulas'!$M$3:$M$7856),""),$A412)</f>
        <v>5400</v>
      </c>
      <c r="C412">
        <f ca="1">OFFSET('a_All Data + Formulas'!A$1,$B412-1,0)</f>
        <v>1983</v>
      </c>
      <c r="D412">
        <f ca="1">OFFSET('a_All Data + Formulas'!M$1,$B412-1,0)</f>
        <v>4</v>
      </c>
      <c r="E412" s="12">
        <f ca="1">OFFSET('a_All Data + Formulas'!N$1,$B412-1,0)</f>
        <v>4.0277777777777773E-2</v>
      </c>
      <c r="F412">
        <f ca="1">OFFSET('a_All Data + Formulas'!O$1,$B412-1,0)</f>
        <v>10</v>
      </c>
    </row>
    <row r="413" spans="1:6" x14ac:dyDescent="0.25">
      <c r="A413">
        <v>411</v>
      </c>
      <c r="B413">
        <f t="array" ref="B413">SMALL(IF(ISNUMBER('a_All Data + Formulas'!$M$3:$M$7856),ROW('a_All Data + Formulas'!$M$3:$M$7856),""),$A413)</f>
        <v>5411</v>
      </c>
      <c r="C413">
        <f ca="1">OFFSET('a_All Data + Formulas'!A$1,$B413-1,0)</f>
        <v>1982</v>
      </c>
      <c r="D413">
        <f ca="1">OFFSET('a_All Data + Formulas'!M$1,$B413-1,0)</f>
        <v>1</v>
      </c>
      <c r="E413" s="12">
        <f ca="1">OFFSET('a_All Data + Formulas'!N$1,$B413-1,0)</f>
        <v>0</v>
      </c>
      <c r="F413">
        <f ca="1">OFFSET('a_All Data + Formulas'!O$1,$B413-1,0)</f>
        <v>0</v>
      </c>
    </row>
    <row r="414" spans="1:6" x14ac:dyDescent="0.25">
      <c r="A414">
        <v>412</v>
      </c>
      <c r="B414">
        <f t="array" ref="B414">SMALL(IF(ISNUMBER('a_All Data + Formulas'!$M$3:$M$7856),ROW('a_All Data + Formulas'!$M$3:$M$7856),""),$A414)</f>
        <v>5428</v>
      </c>
      <c r="C414">
        <f ca="1">OFFSET('a_All Data + Formulas'!A$1,$B414-1,0)</f>
        <v>1982</v>
      </c>
      <c r="D414">
        <f ca="1">OFFSET('a_All Data + Formulas'!M$1,$B414-1,0)</f>
        <v>1</v>
      </c>
      <c r="E414" s="12">
        <f ca="1">OFFSET('a_All Data + Formulas'!N$1,$B414-1,0)</f>
        <v>5.9027777777777785E-3</v>
      </c>
      <c r="F414">
        <f ca="1">OFFSET('a_All Data + Formulas'!O$1,$B414-1,0)</f>
        <v>7</v>
      </c>
    </row>
    <row r="415" spans="1:6" x14ac:dyDescent="0.25">
      <c r="A415">
        <v>413</v>
      </c>
      <c r="B415">
        <f t="array" ref="B415">SMALL(IF(ISNUMBER('a_All Data + Formulas'!$M$3:$M$7856),ROW('a_All Data + Formulas'!$M$3:$M$7856),""),$A415)</f>
        <v>5463</v>
      </c>
      <c r="C415">
        <f ca="1">OFFSET('a_All Data + Formulas'!A$1,$B415-1,0)</f>
        <v>1982</v>
      </c>
      <c r="D415">
        <f ca="1">OFFSET('a_All Data + Formulas'!M$1,$B415-1,0)</f>
        <v>2</v>
      </c>
      <c r="E415" s="12">
        <f ca="1">OFFSET('a_All Data + Formulas'!N$1,$B415-1,0)</f>
        <v>1.5682870370370371E-2</v>
      </c>
      <c r="F415">
        <f ca="1">OFFSET('a_All Data + Formulas'!O$1,$B415-1,0)</f>
        <v>14</v>
      </c>
    </row>
    <row r="416" spans="1:6" x14ac:dyDescent="0.25">
      <c r="A416">
        <v>414</v>
      </c>
      <c r="B416">
        <f t="array" ref="B416">SMALL(IF(ISNUMBER('a_All Data + Formulas'!$M$3:$M$7856),ROW('a_All Data + Formulas'!$M$3:$M$7856),""),$A416)</f>
        <v>5483</v>
      </c>
      <c r="C416">
        <f ca="1">OFFSET('a_All Data + Formulas'!A$1,$B416-1,0)</f>
        <v>1982</v>
      </c>
      <c r="D416">
        <f ca="1">OFFSET('a_All Data + Formulas'!M$1,$B416-1,0)</f>
        <v>2</v>
      </c>
      <c r="E416" s="12">
        <f ca="1">OFFSET('a_All Data + Formulas'!N$1,$B416-1,0)</f>
        <v>2.0625000000000001E-2</v>
      </c>
      <c r="F416">
        <f ca="1">OFFSET('a_All Data + Formulas'!O$1,$B416-1,0)</f>
        <v>17</v>
      </c>
    </row>
    <row r="417" spans="1:6" x14ac:dyDescent="0.25">
      <c r="A417">
        <v>415</v>
      </c>
      <c r="B417">
        <f t="array" ref="B417">SMALL(IF(ISNUMBER('a_All Data + Formulas'!$M$3:$M$7856),ROW('a_All Data + Formulas'!$M$3:$M$7856),""),$A417)</f>
        <v>5486</v>
      </c>
      <c r="C417">
        <f ca="1">OFFSET('a_All Data + Formulas'!A$1,$B417-1,0)</f>
        <v>1982</v>
      </c>
      <c r="D417">
        <f ca="1">OFFSET('a_All Data + Formulas'!M$1,$B417-1,0)</f>
        <v>2</v>
      </c>
      <c r="E417" s="12">
        <f ca="1">OFFSET('a_All Data + Formulas'!N$1,$B417-1,0)</f>
        <v>2.0775462962962961E-2</v>
      </c>
      <c r="F417">
        <f ca="1">OFFSET('a_All Data + Formulas'!O$1,$B417-1,0)</f>
        <v>20</v>
      </c>
    </row>
    <row r="418" spans="1:6" x14ac:dyDescent="0.25">
      <c r="A418">
        <v>416</v>
      </c>
      <c r="B418">
        <f t="array" ref="B418">SMALL(IF(ISNUMBER('a_All Data + Formulas'!$M$3:$M$7856),ROW('a_All Data + Formulas'!$M$3:$M$7856),""),$A418)</f>
        <v>5498</v>
      </c>
      <c r="C418">
        <f ca="1">OFFSET('a_All Data + Formulas'!A$1,$B418-1,0)</f>
        <v>1982</v>
      </c>
      <c r="D418">
        <f ca="1">OFFSET('a_All Data + Formulas'!M$1,$B418-1,0)</f>
        <v>3</v>
      </c>
      <c r="E418" s="12">
        <f ca="1">OFFSET('a_All Data + Formulas'!N$1,$B418-1,0)</f>
        <v>2.3055555555555555E-2</v>
      </c>
      <c r="F418">
        <f ca="1">OFFSET('a_All Data + Formulas'!O$1,$B418-1,0)</f>
        <v>13</v>
      </c>
    </row>
    <row r="419" spans="1:6" x14ac:dyDescent="0.25">
      <c r="A419">
        <v>417</v>
      </c>
      <c r="B419">
        <f t="array" ref="B419">SMALL(IF(ISNUMBER('a_All Data + Formulas'!$M$3:$M$7856),ROW('a_All Data + Formulas'!$M$3:$M$7856),""),$A419)</f>
        <v>5535</v>
      </c>
      <c r="C419">
        <f ca="1">OFFSET('a_All Data + Formulas'!A$1,$B419-1,0)</f>
        <v>1982</v>
      </c>
      <c r="D419">
        <f ca="1">OFFSET('a_All Data + Formulas'!M$1,$B419-1,0)</f>
        <v>4</v>
      </c>
      <c r="E419" s="12">
        <f ca="1">OFFSET('a_All Data + Formulas'!N$1,$B419-1,0)</f>
        <v>3.4317129629629628E-2</v>
      </c>
      <c r="F419">
        <f ca="1">OFFSET('a_All Data + Formulas'!O$1,$B419-1,0)</f>
        <v>6</v>
      </c>
    </row>
    <row r="420" spans="1:6" x14ac:dyDescent="0.25">
      <c r="A420">
        <v>418</v>
      </c>
      <c r="B420">
        <f t="array" ref="B420">SMALL(IF(ISNUMBER('a_All Data + Formulas'!$M$3:$M$7856),ROW('a_All Data + Formulas'!$M$3:$M$7856),""),$A420)</f>
        <v>5548</v>
      </c>
      <c r="C420">
        <f ca="1">OFFSET('a_All Data + Formulas'!A$1,$B420-1,0)</f>
        <v>1982</v>
      </c>
      <c r="D420">
        <f ca="1">OFFSET('a_All Data + Formulas'!M$1,$B420-1,0)</f>
        <v>4</v>
      </c>
      <c r="E420" s="12">
        <f ca="1">OFFSET('a_All Data + Formulas'!N$1,$B420-1,0)</f>
        <v>3.7557870370370373E-2</v>
      </c>
      <c r="F420">
        <f ca="1">OFFSET('a_All Data + Formulas'!O$1,$B420-1,0)</f>
        <v>9</v>
      </c>
    </row>
    <row r="421" spans="1:6" x14ac:dyDescent="0.25">
      <c r="A421">
        <v>419</v>
      </c>
      <c r="B421">
        <f t="array" ref="B421">SMALL(IF(ISNUMBER('a_All Data + Formulas'!$M$3:$M$7856),ROW('a_All Data + Formulas'!$M$3:$M$7856),""),$A421)</f>
        <v>5557</v>
      </c>
      <c r="C421">
        <f ca="1">OFFSET('a_All Data + Formulas'!A$1,$B421-1,0)</f>
        <v>1982</v>
      </c>
      <c r="D421">
        <f ca="1">OFFSET('a_All Data + Formulas'!M$1,$B421-1,0)</f>
        <v>4</v>
      </c>
      <c r="E421" s="12">
        <f ca="1">OFFSET('a_All Data + Formulas'!N$1,$B421-1,0)</f>
        <v>4.0277777777777773E-2</v>
      </c>
      <c r="F421">
        <f ca="1">OFFSET('a_All Data + Formulas'!O$1,$B421-1,0)</f>
        <v>12</v>
      </c>
    </row>
    <row r="422" spans="1:6" x14ac:dyDescent="0.25">
      <c r="A422">
        <v>420</v>
      </c>
      <c r="B422">
        <f t="array" ref="B422">SMALL(IF(ISNUMBER('a_All Data + Formulas'!$M$3:$M$7856),ROW('a_All Data + Formulas'!$M$3:$M$7856),""),$A422)</f>
        <v>5564</v>
      </c>
      <c r="C422">
        <f ca="1">OFFSET('a_All Data + Formulas'!A$1,$B422-1,0)</f>
        <v>1982</v>
      </c>
      <c r="D422">
        <f ca="1">OFFSET('a_All Data + Formulas'!M$1,$B422-1,0)</f>
        <v>4</v>
      </c>
      <c r="E422" s="12">
        <f ca="1">OFFSET('a_All Data + Formulas'!N$1,$B422-1,0)</f>
        <v>4.1435185185185186E-2</v>
      </c>
      <c r="F422">
        <f ca="1">OFFSET('a_All Data + Formulas'!O$1,$B422-1,0)</f>
        <v>5</v>
      </c>
    </row>
    <row r="423" spans="1:6" x14ac:dyDescent="0.25">
      <c r="A423">
        <v>421</v>
      </c>
      <c r="B423">
        <f t="array" ref="B423">SMALL(IF(ISNUMBER('a_All Data + Formulas'!$M$3:$M$7856),ROW('a_All Data + Formulas'!$M$3:$M$7856),""),$A423)</f>
        <v>5568</v>
      </c>
      <c r="C423">
        <f ca="1">OFFSET('a_All Data + Formulas'!A$1,$B423-1,0)</f>
        <v>1981</v>
      </c>
      <c r="D423">
        <f ca="1">OFFSET('a_All Data + Formulas'!M$1,$B423-1,0)</f>
        <v>1</v>
      </c>
      <c r="E423" s="12">
        <f ca="1">OFFSET('a_All Data + Formulas'!N$1,$B423-1,0)</f>
        <v>0</v>
      </c>
      <c r="F423">
        <f ca="1">OFFSET('a_All Data + Formulas'!O$1,$B423-1,0)</f>
        <v>0</v>
      </c>
    </row>
    <row r="424" spans="1:6" x14ac:dyDescent="0.25">
      <c r="A424">
        <v>422</v>
      </c>
      <c r="B424">
        <f t="array" ref="B424">SMALL(IF(ISNUMBER('a_All Data + Formulas'!$M$3:$M$7856),ROW('a_All Data + Formulas'!$M$3:$M$7856),""),$A424)</f>
        <v>5579</v>
      </c>
      <c r="C424">
        <f ca="1">OFFSET('a_All Data + Formulas'!A$1,$B424-1,0)</f>
        <v>1981</v>
      </c>
      <c r="D424">
        <f ca="1">OFFSET('a_All Data + Formulas'!M$1,$B424-1,0)</f>
        <v>1</v>
      </c>
      <c r="E424" s="12">
        <f ca="1">OFFSET('a_All Data + Formulas'!N$1,$B424-1,0)</f>
        <v>3.8425925925925928E-3</v>
      </c>
      <c r="F424">
        <f ca="1">OFFSET('a_All Data + Formulas'!O$1,$B424-1,0)</f>
        <v>7</v>
      </c>
    </row>
    <row r="425" spans="1:6" x14ac:dyDescent="0.25">
      <c r="A425">
        <v>423</v>
      </c>
      <c r="B425">
        <f t="array" ref="B425">SMALL(IF(ISNUMBER('a_All Data + Formulas'!$M$3:$M$7856),ROW('a_All Data + Formulas'!$M$3:$M$7856),""),$A425)</f>
        <v>5601</v>
      </c>
      <c r="C425">
        <f ca="1">OFFSET('a_All Data + Formulas'!A$1,$B425-1,0)</f>
        <v>1981</v>
      </c>
      <c r="D425">
        <f ca="1">OFFSET('a_All Data + Formulas'!M$1,$B425-1,0)</f>
        <v>1</v>
      </c>
      <c r="E425" s="12">
        <f ca="1">OFFSET('a_All Data + Formulas'!N$1,$B425-1,0)</f>
        <v>1.0092592592592592E-2</v>
      </c>
      <c r="F425">
        <f ca="1">OFFSET('a_All Data + Formulas'!O$1,$B425-1,0)</f>
        <v>14</v>
      </c>
    </row>
    <row r="426" spans="1:6" x14ac:dyDescent="0.25">
      <c r="A426">
        <v>424</v>
      </c>
      <c r="B426">
        <f t="array" ref="B426">SMALL(IF(ISNUMBER('a_All Data + Formulas'!$M$3:$M$7856),ROW('a_All Data + Formulas'!$M$3:$M$7856),""),$A426)</f>
        <v>5611</v>
      </c>
      <c r="C426">
        <f ca="1">OFFSET('a_All Data + Formulas'!A$1,$B426-1,0)</f>
        <v>1981</v>
      </c>
      <c r="D426">
        <f ca="1">OFFSET('a_All Data + Formulas'!M$1,$B426-1,0)</f>
        <v>2</v>
      </c>
      <c r="E426" s="12">
        <f ca="1">OFFSET('a_All Data + Formulas'!N$1,$B426-1,0)</f>
        <v>1.3194444444444446E-2</v>
      </c>
      <c r="F426">
        <f ca="1">OFFSET('a_All Data + Formulas'!O$1,$B426-1,0)</f>
        <v>11</v>
      </c>
    </row>
    <row r="427" spans="1:6" x14ac:dyDescent="0.25">
      <c r="A427">
        <v>425</v>
      </c>
      <c r="B427">
        <f t="array" ref="B427">SMALL(IF(ISNUMBER('a_All Data + Formulas'!$M$3:$M$7856),ROW('a_All Data + Formulas'!$M$3:$M$7856),""),$A427)</f>
        <v>5649</v>
      </c>
      <c r="C427">
        <f ca="1">OFFSET('a_All Data + Formulas'!A$1,$B427-1,0)</f>
        <v>1981</v>
      </c>
      <c r="D427">
        <f ca="1">OFFSET('a_All Data + Formulas'!M$1,$B427-1,0)</f>
        <v>3</v>
      </c>
      <c r="E427" s="12">
        <f ca="1">OFFSET('a_All Data + Formulas'!N$1,$B427-1,0)</f>
        <v>2.2314814814814819E-2</v>
      </c>
      <c r="F427">
        <f ca="1">OFFSET('a_All Data + Formulas'!O$1,$B427-1,0)</f>
        <v>18</v>
      </c>
    </row>
    <row r="428" spans="1:6" x14ac:dyDescent="0.25">
      <c r="A428">
        <v>426</v>
      </c>
      <c r="B428">
        <f t="array" ref="B428">SMALL(IF(ISNUMBER('a_All Data + Formulas'!$M$3:$M$7856),ROW('a_All Data + Formulas'!$M$3:$M$7856),""),$A428)</f>
        <v>5666</v>
      </c>
      <c r="C428">
        <f ca="1">OFFSET('a_All Data + Formulas'!A$1,$B428-1,0)</f>
        <v>1981</v>
      </c>
      <c r="D428">
        <f ca="1">OFFSET('a_All Data + Formulas'!M$1,$B428-1,0)</f>
        <v>3</v>
      </c>
      <c r="E428" s="12">
        <f ca="1">OFFSET('a_All Data + Formulas'!N$1,$B428-1,0)</f>
        <v>2.7731481481481478E-2</v>
      </c>
      <c r="F428">
        <f ca="1">OFFSET('a_All Data + Formulas'!O$1,$B428-1,0)</f>
        <v>21</v>
      </c>
    </row>
    <row r="429" spans="1:6" x14ac:dyDescent="0.25">
      <c r="A429">
        <v>427</v>
      </c>
      <c r="B429">
        <f t="array" ref="B429">SMALL(IF(ISNUMBER('a_All Data + Formulas'!$M$3:$M$7856),ROW('a_All Data + Formulas'!$M$3:$M$7856),""),$A429)</f>
        <v>5681</v>
      </c>
      <c r="C429">
        <f ca="1">OFFSET('a_All Data + Formulas'!A$1,$B429-1,0)</f>
        <v>1981</v>
      </c>
      <c r="D429">
        <f ca="1">OFFSET('a_All Data + Formulas'!M$1,$B429-1,0)</f>
        <v>4</v>
      </c>
      <c r="E429" s="12">
        <f ca="1">OFFSET('a_All Data + Formulas'!N$1,$B429-1,0)</f>
        <v>3.1770833333333331E-2</v>
      </c>
      <c r="F429">
        <f ca="1">OFFSET('a_All Data + Formulas'!O$1,$B429-1,0)</f>
        <v>14</v>
      </c>
    </row>
    <row r="430" spans="1:6" x14ac:dyDescent="0.25">
      <c r="A430">
        <v>428</v>
      </c>
      <c r="B430">
        <f t="array" ref="B430">SMALL(IF(ISNUMBER('a_All Data + Formulas'!$M$3:$M$7856),ROW('a_All Data + Formulas'!$M$3:$M$7856),""),$A430)</f>
        <v>5694</v>
      </c>
      <c r="C430">
        <f ca="1">OFFSET('a_All Data + Formulas'!A$1,$B430-1,0)</f>
        <v>1981</v>
      </c>
      <c r="D430">
        <f ca="1">OFFSET('a_All Data + Formulas'!M$1,$B430-1,0)</f>
        <v>4</v>
      </c>
      <c r="E430" s="12">
        <f ca="1">OFFSET('a_All Data + Formulas'!N$1,$B430-1,0)</f>
        <v>3.5393518518518512E-2</v>
      </c>
      <c r="F430">
        <f ca="1">OFFSET('a_All Data + Formulas'!O$1,$B430-1,0)</f>
        <v>17</v>
      </c>
    </row>
    <row r="431" spans="1:6" x14ac:dyDescent="0.25">
      <c r="A431">
        <v>429</v>
      </c>
      <c r="B431">
        <f t="array" ref="B431">SMALL(IF(ISNUMBER('a_All Data + Formulas'!$M$3:$M$7856),ROW('a_All Data + Formulas'!$M$3:$M$7856),""),$A431)</f>
        <v>5718</v>
      </c>
      <c r="C431">
        <f ca="1">OFFSET('a_All Data + Formulas'!A$1,$B431-1,0)</f>
        <v>1980</v>
      </c>
      <c r="D431">
        <f ca="1">OFFSET('a_All Data + Formulas'!M$1,$B431-1,0)</f>
        <v>1</v>
      </c>
      <c r="E431" s="12">
        <f ca="1">OFFSET('a_All Data + Formulas'!N$1,$B431-1,0)</f>
        <v>0</v>
      </c>
      <c r="F431">
        <f ca="1">OFFSET('a_All Data + Formulas'!O$1,$B431-1,0)</f>
        <v>0</v>
      </c>
    </row>
    <row r="432" spans="1:6" x14ac:dyDescent="0.25">
      <c r="A432">
        <v>430</v>
      </c>
      <c r="B432">
        <f t="array" ref="B432">SMALL(IF(ISNUMBER('a_All Data + Formulas'!$M$3:$M$7856),ROW('a_All Data + Formulas'!$M$3:$M$7856),""),$A432)</f>
        <v>5733</v>
      </c>
      <c r="C432">
        <f ca="1">OFFSET('a_All Data + Formulas'!A$1,$B432-1,0)</f>
        <v>1980</v>
      </c>
      <c r="D432">
        <f ca="1">OFFSET('a_All Data + Formulas'!M$1,$B432-1,0)</f>
        <v>1</v>
      </c>
      <c r="E432" s="12">
        <f ca="1">OFFSET('a_All Data + Formulas'!N$1,$B432-1,0)</f>
        <v>4.8148148148148152E-3</v>
      </c>
      <c r="F432">
        <f ca="1">OFFSET('a_All Data + Formulas'!O$1,$B432-1,0)</f>
        <v>3</v>
      </c>
    </row>
    <row r="433" spans="1:6" x14ac:dyDescent="0.25">
      <c r="A433">
        <v>431</v>
      </c>
      <c r="B433">
        <f t="array" ref="B433">SMALL(IF(ISNUMBER('a_All Data + Formulas'!$M$3:$M$7856),ROW('a_All Data + Formulas'!$M$3:$M$7856),""),$A433)</f>
        <v>5742</v>
      </c>
      <c r="C433">
        <f ca="1">OFFSET('a_All Data + Formulas'!A$1,$B433-1,0)</f>
        <v>1980</v>
      </c>
      <c r="D433">
        <f ca="1">OFFSET('a_All Data + Formulas'!M$1,$B433-1,0)</f>
        <v>1</v>
      </c>
      <c r="E433" s="12">
        <f ca="1">OFFSET('a_All Data + Formulas'!N$1,$B433-1,0)</f>
        <v>8.1018518518518514E-3</v>
      </c>
      <c r="F433">
        <f ca="1">OFFSET('a_All Data + Formulas'!O$1,$B433-1,0)</f>
        <v>4</v>
      </c>
    </row>
    <row r="434" spans="1:6" x14ac:dyDescent="0.25">
      <c r="A434">
        <v>432</v>
      </c>
      <c r="B434">
        <f t="array" ref="B434">SMALL(IF(ISNUMBER('a_All Data + Formulas'!$M$3:$M$7856),ROW('a_All Data + Formulas'!$M$3:$M$7856),""),$A434)</f>
        <v>5752</v>
      </c>
      <c r="C434">
        <f ca="1">OFFSET('a_All Data + Formulas'!A$1,$B434-1,0)</f>
        <v>1980</v>
      </c>
      <c r="D434">
        <f ca="1">OFFSET('a_All Data + Formulas'!M$1,$B434-1,0)</f>
        <v>2</v>
      </c>
      <c r="E434" s="12">
        <f ca="1">OFFSET('a_All Data + Formulas'!N$1,$B434-1,0)</f>
        <v>1.1527777777777777E-2</v>
      </c>
      <c r="F434">
        <f ca="1">OFFSET('a_All Data + Formulas'!O$1,$B434-1,0)</f>
        <v>3</v>
      </c>
    </row>
    <row r="435" spans="1:6" x14ac:dyDescent="0.25">
      <c r="A435">
        <v>433</v>
      </c>
      <c r="B435">
        <f t="array" ref="B435">SMALL(IF(ISNUMBER('a_All Data + Formulas'!$M$3:$M$7856),ROW('a_All Data + Formulas'!$M$3:$M$7856),""),$A435)</f>
        <v>5765</v>
      </c>
      <c r="C435">
        <f ca="1">OFFSET('a_All Data + Formulas'!A$1,$B435-1,0)</f>
        <v>1980</v>
      </c>
      <c r="D435">
        <f ca="1">OFFSET('a_All Data + Formulas'!M$1,$B435-1,0)</f>
        <v>2</v>
      </c>
      <c r="E435" s="12">
        <f ca="1">OFFSET('a_All Data + Formulas'!N$1,$B435-1,0)</f>
        <v>1.5300925925925928E-2</v>
      </c>
      <c r="F435">
        <f ca="1">OFFSET('a_All Data + Formulas'!O$1,$B435-1,0)</f>
        <v>0</v>
      </c>
    </row>
    <row r="436" spans="1:6" x14ac:dyDescent="0.25">
      <c r="A436">
        <v>434</v>
      </c>
      <c r="B436">
        <f t="array" ref="B436">SMALL(IF(ISNUMBER('a_All Data + Formulas'!$M$3:$M$7856),ROW('a_All Data + Formulas'!$M$3:$M$7856),""),$A436)</f>
        <v>5785</v>
      </c>
      <c r="C436">
        <f ca="1">OFFSET('a_All Data + Formulas'!A$1,$B436-1,0)</f>
        <v>1980</v>
      </c>
      <c r="D436">
        <f ca="1">OFFSET('a_All Data + Formulas'!M$1,$B436-1,0)</f>
        <v>2</v>
      </c>
      <c r="E436" s="12">
        <f ca="1">OFFSET('a_All Data + Formulas'!N$1,$B436-1,0)</f>
        <v>2.0543981481481479E-2</v>
      </c>
      <c r="F436">
        <f ca="1">OFFSET('a_All Data + Formulas'!O$1,$B436-1,0)</f>
        <v>3</v>
      </c>
    </row>
    <row r="437" spans="1:6" x14ac:dyDescent="0.25">
      <c r="A437">
        <v>435</v>
      </c>
      <c r="B437">
        <f t="array" ref="B437">SMALL(IF(ISNUMBER('a_All Data + Formulas'!$M$3:$M$7856),ROW('a_All Data + Formulas'!$M$3:$M$7856),""),$A437)</f>
        <v>5794</v>
      </c>
      <c r="C437">
        <f ca="1">OFFSET('a_All Data + Formulas'!A$1,$B437-1,0)</f>
        <v>1980</v>
      </c>
      <c r="D437">
        <f ca="1">OFFSET('a_All Data + Formulas'!M$1,$B437-1,0)</f>
        <v>3</v>
      </c>
      <c r="E437" s="12">
        <f ca="1">OFFSET('a_All Data + Formulas'!N$1,$B437-1,0)</f>
        <v>2.2453703703703705E-2</v>
      </c>
      <c r="F437">
        <f ca="1">OFFSET('a_All Data + Formulas'!O$1,$B437-1,0)</f>
        <v>4</v>
      </c>
    </row>
    <row r="438" spans="1:6" x14ac:dyDescent="0.25">
      <c r="A438">
        <v>436</v>
      </c>
      <c r="B438">
        <f t="array" ref="B438">SMALL(IF(ISNUMBER('a_All Data + Formulas'!$M$3:$M$7856),ROW('a_All Data + Formulas'!$M$3:$M$7856),""),$A438)</f>
        <v>5799</v>
      </c>
      <c r="C438">
        <f ca="1">OFFSET('a_All Data + Formulas'!A$1,$B438-1,0)</f>
        <v>1980</v>
      </c>
      <c r="D438">
        <f ca="1">OFFSET('a_All Data + Formulas'!M$1,$B438-1,0)</f>
        <v>3</v>
      </c>
      <c r="E438" s="12">
        <f ca="1">OFFSET('a_All Data + Formulas'!N$1,$B438-1,0)</f>
        <v>2.3807870370370368E-2</v>
      </c>
      <c r="F438">
        <f ca="1">OFFSET('a_All Data + Formulas'!O$1,$B438-1,0)</f>
        <v>2</v>
      </c>
    </row>
    <row r="439" spans="1:6" x14ac:dyDescent="0.25">
      <c r="A439">
        <v>437</v>
      </c>
      <c r="B439">
        <f t="array" ref="B439">SMALL(IF(ISNUMBER('a_All Data + Formulas'!$M$3:$M$7856),ROW('a_All Data + Formulas'!$M$3:$M$7856),""),$A439)</f>
        <v>5828</v>
      </c>
      <c r="C439">
        <f ca="1">OFFSET('a_All Data + Formulas'!A$1,$B439-1,0)</f>
        <v>1980</v>
      </c>
      <c r="D439">
        <f ca="1">OFFSET('a_All Data + Formulas'!M$1,$B439-1,0)</f>
        <v>4</v>
      </c>
      <c r="E439" s="12">
        <f ca="1">OFFSET('a_All Data + Formulas'!N$1,$B439-1,0)</f>
        <v>3.3159722222222222E-2</v>
      </c>
      <c r="F439">
        <f ca="1">OFFSET('a_All Data + Formulas'!O$1,$B439-1,0)</f>
        <v>5</v>
      </c>
    </row>
    <row r="440" spans="1:6" x14ac:dyDescent="0.25">
      <c r="A440">
        <v>438</v>
      </c>
      <c r="B440">
        <f t="array" ref="B440">SMALL(IF(ISNUMBER('a_All Data + Formulas'!$M$3:$M$7856),ROW('a_All Data + Formulas'!$M$3:$M$7856),""),$A440)</f>
        <v>5853</v>
      </c>
      <c r="C440">
        <f ca="1">OFFSET('a_All Data + Formulas'!A$1,$B440-1,0)</f>
        <v>1980</v>
      </c>
      <c r="D440">
        <f ca="1">OFFSET('a_All Data + Formulas'!M$1,$B440-1,0)</f>
        <v>4</v>
      </c>
      <c r="E440" s="12">
        <f ca="1">OFFSET('a_All Data + Formulas'!N$1,$B440-1,0)</f>
        <v>4.0370370370370376E-2</v>
      </c>
      <c r="F440">
        <f ca="1">OFFSET('a_All Data + Formulas'!O$1,$B440-1,0)</f>
        <v>12</v>
      </c>
    </row>
    <row r="441" spans="1:6" x14ac:dyDescent="0.25">
      <c r="A441">
        <v>439</v>
      </c>
      <c r="B441">
        <f t="array" ref="B441">SMALL(IF(ISNUMBER('a_All Data + Formulas'!$M$3:$M$7856),ROW('a_All Data + Formulas'!$M$3:$M$7856),""),$A441)</f>
        <v>5863</v>
      </c>
      <c r="C441">
        <f ca="1">OFFSET('a_All Data + Formulas'!A$1,$B441-1,0)</f>
        <v>1979</v>
      </c>
      <c r="D441">
        <f ca="1">OFFSET('a_All Data + Formulas'!M$1,$B441-1,0)</f>
        <v>1</v>
      </c>
      <c r="E441" s="12">
        <f ca="1">OFFSET('a_All Data + Formulas'!N$1,$B441-1,0)</f>
        <v>0</v>
      </c>
      <c r="F441">
        <f ca="1">OFFSET('a_All Data + Formulas'!O$1,$B441-1,0)</f>
        <v>0</v>
      </c>
    </row>
    <row r="442" spans="1:6" x14ac:dyDescent="0.25">
      <c r="A442">
        <v>440</v>
      </c>
      <c r="B442">
        <f t="array" ref="B442">SMALL(IF(ISNUMBER('a_All Data + Formulas'!$M$3:$M$7856),ROW('a_All Data + Formulas'!$M$3:$M$7856),""),$A442)</f>
        <v>5876</v>
      </c>
      <c r="C442">
        <f ca="1">OFFSET('a_All Data + Formulas'!A$1,$B442-1,0)</f>
        <v>1979</v>
      </c>
      <c r="D442">
        <f ca="1">OFFSET('a_All Data + Formulas'!M$1,$B442-1,0)</f>
        <v>1</v>
      </c>
      <c r="E442" s="12">
        <f ca="1">OFFSET('a_All Data + Formulas'!N$1,$B442-1,0)</f>
        <v>3.2754629629629635E-3</v>
      </c>
      <c r="F442">
        <f ca="1">OFFSET('a_All Data + Formulas'!O$1,$B442-1,0)</f>
        <v>7</v>
      </c>
    </row>
    <row r="443" spans="1:6" x14ac:dyDescent="0.25">
      <c r="A443">
        <v>441</v>
      </c>
      <c r="B443">
        <f t="array" ref="B443">SMALL(IF(ISNUMBER('a_All Data + Formulas'!$M$3:$M$7856),ROW('a_All Data + Formulas'!$M$3:$M$7856),""),$A443)</f>
        <v>5900</v>
      </c>
      <c r="C443">
        <f ca="1">OFFSET('a_All Data + Formulas'!A$1,$B443-1,0)</f>
        <v>1979</v>
      </c>
      <c r="D443">
        <f ca="1">OFFSET('a_All Data + Formulas'!M$1,$B443-1,0)</f>
        <v>1</v>
      </c>
      <c r="E443" s="12">
        <f ca="1">OFFSET('a_All Data + Formulas'!N$1,$B443-1,0)</f>
        <v>1.0347222222222223E-2</v>
      </c>
      <c r="F443">
        <f ca="1">OFFSET('a_All Data + Formulas'!O$1,$B443-1,0)</f>
        <v>0</v>
      </c>
    </row>
    <row r="444" spans="1:6" x14ac:dyDescent="0.25">
      <c r="A444">
        <v>442</v>
      </c>
      <c r="B444">
        <f t="array" ref="B444">SMALL(IF(ISNUMBER('a_All Data + Formulas'!$M$3:$M$7856),ROW('a_All Data + Formulas'!$M$3:$M$7856),""),$A444)</f>
        <v>5908</v>
      </c>
      <c r="C444">
        <f ca="1">OFFSET('a_All Data + Formulas'!A$1,$B444-1,0)</f>
        <v>1979</v>
      </c>
      <c r="D444">
        <f ca="1">OFFSET('a_All Data + Formulas'!M$1,$B444-1,0)</f>
        <v>2</v>
      </c>
      <c r="E444" s="12">
        <f ca="1">OFFSET('a_All Data + Formulas'!N$1,$B444-1,0)</f>
        <v>1.2268518518518517E-2</v>
      </c>
      <c r="F444">
        <f ca="1">OFFSET('a_All Data + Formulas'!O$1,$B444-1,0)</f>
        <v>7</v>
      </c>
    </row>
    <row r="445" spans="1:6" x14ac:dyDescent="0.25">
      <c r="A445">
        <v>443</v>
      </c>
      <c r="B445">
        <f t="array" ref="B445">SMALL(IF(ISNUMBER('a_All Data + Formulas'!$M$3:$M$7856),ROW('a_All Data + Formulas'!$M$3:$M$7856),""),$A445)</f>
        <v>5909</v>
      </c>
      <c r="C445">
        <f ca="1">OFFSET('a_All Data + Formulas'!A$1,$B445-1,0)</f>
        <v>1979</v>
      </c>
      <c r="D445">
        <f ca="1">OFFSET('a_All Data + Formulas'!M$1,$B445-1,0)</f>
        <v>2</v>
      </c>
      <c r="E445" s="12">
        <f ca="1">OFFSET('a_All Data + Formulas'!N$1,$B445-1,0)</f>
        <v>2.0833333333333332E-2</v>
      </c>
      <c r="F445">
        <f ca="1">OFFSET('a_All Data + Formulas'!O$1,$B445-1,0)</f>
        <v>8</v>
      </c>
    </row>
    <row r="446" spans="1:6" x14ac:dyDescent="0.25">
      <c r="A446">
        <v>444</v>
      </c>
      <c r="B446">
        <f t="array" ref="B446">SMALL(IF(ISNUMBER('a_All Data + Formulas'!$M$3:$M$7856),ROW('a_All Data + Formulas'!$M$3:$M$7856),""),$A446)</f>
        <v>5913</v>
      </c>
      <c r="C446">
        <f ca="1">OFFSET('a_All Data + Formulas'!A$1,$B446-1,0)</f>
        <v>1979</v>
      </c>
      <c r="D446">
        <f ca="1">OFFSET('a_All Data + Formulas'!M$1,$B446-1,0)</f>
        <v>2</v>
      </c>
      <c r="E446" s="12">
        <f ca="1">OFFSET('a_All Data + Formulas'!N$1,$B446-1,0)</f>
        <v>1.3275462962962963E-2</v>
      </c>
      <c r="F446">
        <f ca="1">OFFSET('a_All Data + Formulas'!O$1,$B446-1,0)</f>
        <v>1</v>
      </c>
    </row>
    <row r="447" spans="1:6" x14ac:dyDescent="0.25">
      <c r="A447">
        <v>445</v>
      </c>
      <c r="B447">
        <f t="array" ref="B447">SMALL(IF(ISNUMBER('a_All Data + Formulas'!$M$3:$M$7856),ROW('a_All Data + Formulas'!$M$3:$M$7856),""),$A447)</f>
        <v>5937</v>
      </c>
      <c r="C447">
        <f ca="1">OFFSET('a_All Data + Formulas'!A$1,$B447-1,0)</f>
        <v>1979</v>
      </c>
      <c r="D447">
        <f ca="1">OFFSET('a_All Data + Formulas'!M$1,$B447-1,0)</f>
        <v>2</v>
      </c>
      <c r="E447" s="12">
        <f ca="1">OFFSET('a_All Data + Formulas'!N$1,$B447-1,0)</f>
        <v>2.0532407407407405E-2</v>
      </c>
      <c r="F447">
        <f ca="1">OFFSET('a_All Data + Formulas'!O$1,$B447-1,0)</f>
        <v>6</v>
      </c>
    </row>
    <row r="448" spans="1:6" x14ac:dyDescent="0.25">
      <c r="A448">
        <v>446</v>
      </c>
      <c r="B448">
        <f t="array" ref="B448">SMALL(IF(ISNUMBER('a_All Data + Formulas'!$M$3:$M$7856),ROW('a_All Data + Formulas'!$M$3:$M$7856),""),$A448)</f>
        <v>5971</v>
      </c>
      <c r="C448">
        <f ca="1">OFFSET('a_All Data + Formulas'!A$1,$B448-1,0)</f>
        <v>1979</v>
      </c>
      <c r="D448">
        <f ca="1">OFFSET('a_All Data + Formulas'!M$1,$B448-1,0)</f>
        <v>3</v>
      </c>
      <c r="E448" s="12">
        <f ca="1">OFFSET('a_All Data + Formulas'!N$1,$B448-1,0)</f>
        <v>2.9386574074074072E-2</v>
      </c>
      <c r="F448">
        <f ca="1">OFFSET('a_All Data + Formulas'!O$1,$B448-1,0)</f>
        <v>3</v>
      </c>
    </row>
    <row r="449" spans="1:6" x14ac:dyDescent="0.25">
      <c r="A449">
        <v>447</v>
      </c>
      <c r="B449">
        <f t="array" ref="B449">SMALL(IF(ISNUMBER('a_All Data + Formulas'!$M$3:$M$7856),ROW('a_All Data + Formulas'!$M$3:$M$7856),""),$A449)</f>
        <v>5997</v>
      </c>
      <c r="C449">
        <f ca="1">OFFSET('a_All Data + Formulas'!A$1,$B449-1,0)</f>
        <v>1979</v>
      </c>
      <c r="D449">
        <f ca="1">OFFSET('a_All Data + Formulas'!M$1,$B449-1,0)</f>
        <v>4</v>
      </c>
      <c r="E449" s="12">
        <f ca="1">OFFSET('a_All Data + Formulas'!N$1,$B449-1,0)</f>
        <v>3.6261574074074071E-2</v>
      </c>
      <c r="F449">
        <f ca="1">OFFSET('a_All Data + Formulas'!O$1,$B449-1,0)</f>
        <v>10</v>
      </c>
    </row>
    <row r="450" spans="1:6" x14ac:dyDescent="0.25">
      <c r="A450">
        <v>448</v>
      </c>
      <c r="B450">
        <f t="array" ref="B450">SMALL(IF(ISNUMBER('a_All Data + Formulas'!$M$3:$M$7856),ROW('a_All Data + Formulas'!$M$3:$M$7856),""),$A450)</f>
        <v>5999</v>
      </c>
      <c r="C450">
        <f ca="1">OFFSET('a_All Data + Formulas'!A$1,$B450-1,0)</f>
        <v>1979</v>
      </c>
      <c r="D450">
        <f ca="1">OFFSET('a_All Data + Formulas'!M$1,$B450-1,0)</f>
        <v>4</v>
      </c>
      <c r="E450" s="12">
        <f ca="1">OFFSET('a_All Data + Formulas'!N$1,$B450-1,0)</f>
        <v>3.6840277777777777E-2</v>
      </c>
      <c r="F450">
        <f ca="1">OFFSET('a_All Data + Formulas'!O$1,$B450-1,0)</f>
        <v>17</v>
      </c>
    </row>
    <row r="451" spans="1:6" x14ac:dyDescent="0.25">
      <c r="A451">
        <v>449</v>
      </c>
      <c r="B451">
        <f t="array" ref="B451">SMALL(IF(ISNUMBER('a_All Data + Formulas'!$M$3:$M$7856),ROW('a_All Data + Formulas'!$M$3:$M$7856),""),$A451)</f>
        <v>6008</v>
      </c>
      <c r="C451">
        <f ca="1">OFFSET('a_All Data + Formulas'!A$1,$B451-1,0)</f>
        <v>1979</v>
      </c>
      <c r="D451">
        <f ca="1">OFFSET('a_All Data + Formulas'!M$1,$B451-1,0)</f>
        <v>4</v>
      </c>
      <c r="E451" s="12">
        <f ca="1">OFFSET('a_All Data + Formulas'!N$1,$B451-1,0)</f>
        <v>3.9594907407407412E-2</v>
      </c>
      <c r="F451">
        <f ca="1">OFFSET('a_All Data + Formulas'!O$1,$B451-1,0)</f>
        <v>10</v>
      </c>
    </row>
    <row r="452" spans="1:6" x14ac:dyDescent="0.25">
      <c r="A452">
        <v>450</v>
      </c>
      <c r="B452">
        <f t="array" ref="B452">SMALL(IF(ISNUMBER('a_All Data + Formulas'!$M$3:$M$7856),ROW('a_All Data + Formulas'!$M$3:$M$7856),""),$A452)</f>
        <v>6018</v>
      </c>
      <c r="C452">
        <f ca="1">OFFSET('a_All Data + Formulas'!A$1,$B452-1,0)</f>
        <v>1979</v>
      </c>
      <c r="D452">
        <f ca="1">OFFSET('a_All Data + Formulas'!M$1,$B452-1,0)</f>
        <v>4</v>
      </c>
      <c r="E452" s="12">
        <f ca="1">OFFSET('a_All Data + Formulas'!N$1,$B452-1,0)</f>
        <v>4.1365740740740738E-2</v>
      </c>
      <c r="F452">
        <f ca="1">OFFSET('a_All Data + Formulas'!O$1,$B452-1,0)</f>
        <v>3</v>
      </c>
    </row>
    <row r="453" spans="1:6" x14ac:dyDescent="0.25">
      <c r="A453">
        <v>451</v>
      </c>
      <c r="B453">
        <f t="array" ref="B453">SMALL(IF(ISNUMBER('a_All Data + Formulas'!$M$3:$M$7856),ROW('a_All Data + Formulas'!$M$3:$M$7856),""),$A453)</f>
        <v>6023</v>
      </c>
      <c r="C453">
        <f ca="1">OFFSET('a_All Data + Formulas'!A$1,$B453-1,0)</f>
        <v>1978</v>
      </c>
      <c r="D453">
        <f ca="1">OFFSET('a_All Data + Formulas'!M$1,$B453-1,0)</f>
        <v>1</v>
      </c>
      <c r="E453" s="12">
        <f ca="1">OFFSET('a_All Data + Formulas'!N$1,$B453-1,0)</f>
        <v>0</v>
      </c>
      <c r="F453">
        <f ca="1">OFFSET('a_All Data + Formulas'!O$1,$B453-1,0)</f>
        <v>0</v>
      </c>
    </row>
    <row r="454" spans="1:6" x14ac:dyDescent="0.25">
      <c r="A454">
        <v>452</v>
      </c>
      <c r="B454">
        <f t="array" ref="B454">SMALL(IF(ISNUMBER('a_All Data + Formulas'!$M$3:$M$7856),ROW('a_All Data + Formulas'!$M$3:$M$7856),""),$A454)</f>
        <v>6047</v>
      </c>
      <c r="C454">
        <f ca="1">OFFSET('a_All Data + Formulas'!A$1,$B454-1,0)</f>
        <v>1978</v>
      </c>
      <c r="D454">
        <f ca="1">OFFSET('a_All Data + Formulas'!M$1,$B454-1,0)</f>
        <v>1</v>
      </c>
      <c r="E454" s="12">
        <f ca="1">OFFSET('a_All Data + Formulas'!N$1,$B454-1,0)</f>
        <v>7.0254629629629643E-3</v>
      </c>
      <c r="F454">
        <f ca="1">OFFSET('a_All Data + Formulas'!O$1,$B454-1,0)</f>
        <v>7</v>
      </c>
    </row>
    <row r="455" spans="1:6" x14ac:dyDescent="0.25">
      <c r="A455">
        <v>453</v>
      </c>
      <c r="B455">
        <f t="array" ref="B455">SMALL(IF(ISNUMBER('a_All Data + Formulas'!$M$3:$M$7856),ROW('a_All Data + Formulas'!$M$3:$M$7856),""),$A455)</f>
        <v>6056</v>
      </c>
      <c r="C455">
        <f ca="1">OFFSET('a_All Data + Formulas'!A$1,$B455-1,0)</f>
        <v>1978</v>
      </c>
      <c r="D455">
        <f ca="1">OFFSET('a_All Data + Formulas'!M$1,$B455-1,0)</f>
        <v>1</v>
      </c>
      <c r="E455" s="12">
        <f ca="1">OFFSET('a_All Data + Formulas'!N$1,$B455-1,0)</f>
        <v>9.1203703703703707E-3</v>
      </c>
      <c r="F455">
        <f ca="1">OFFSET('a_All Data + Formulas'!O$1,$B455-1,0)</f>
        <v>10</v>
      </c>
    </row>
    <row r="456" spans="1:6" x14ac:dyDescent="0.25">
      <c r="A456">
        <v>454</v>
      </c>
      <c r="B456">
        <f t="array" ref="B456">SMALL(IF(ISNUMBER('a_All Data + Formulas'!$M$3:$M$7856),ROW('a_All Data + Formulas'!$M$3:$M$7856),""),$A456)</f>
        <v>6070</v>
      </c>
      <c r="C456">
        <f ca="1">OFFSET('a_All Data + Formulas'!A$1,$B456-1,0)</f>
        <v>1978</v>
      </c>
      <c r="D456">
        <f ca="1">OFFSET('a_All Data + Formulas'!M$1,$B456-1,0)</f>
        <v>2</v>
      </c>
      <c r="E456" s="12">
        <f ca="1">OFFSET('a_All Data + Formulas'!N$1,$B456-1,0)</f>
        <v>1.2662037037037036E-2</v>
      </c>
      <c r="F456">
        <f ca="1">OFFSET('a_All Data + Formulas'!O$1,$B456-1,0)</f>
        <v>13</v>
      </c>
    </row>
    <row r="457" spans="1:6" x14ac:dyDescent="0.25">
      <c r="A457">
        <v>455</v>
      </c>
      <c r="B457">
        <f t="array" ref="B457">SMALL(IF(ISNUMBER('a_All Data + Formulas'!$M$3:$M$7856),ROW('a_All Data + Formulas'!$M$3:$M$7856),""),$A457)</f>
        <v>6117</v>
      </c>
      <c r="C457">
        <f ca="1">OFFSET('a_All Data + Formulas'!A$1,$B457-1,0)</f>
        <v>1978</v>
      </c>
      <c r="D457">
        <f ca="1">OFFSET('a_All Data + Formulas'!M$1,$B457-1,0)</f>
        <v>3</v>
      </c>
      <c r="E457" s="12">
        <f ca="1">OFFSET('a_All Data + Formulas'!N$1,$B457-1,0)</f>
        <v>2.2291666666666664E-2</v>
      </c>
      <c r="F457">
        <f ca="1">OFFSET('a_All Data + Formulas'!O$1,$B457-1,0)</f>
        <v>10</v>
      </c>
    </row>
    <row r="458" spans="1:6" x14ac:dyDescent="0.25">
      <c r="A458">
        <v>456</v>
      </c>
      <c r="B458">
        <f t="array" ref="B458">SMALL(IF(ISNUMBER('a_All Data + Formulas'!$M$3:$M$7856),ROW('a_All Data + Formulas'!$M$3:$M$7856),""),$A458)</f>
        <v>6133</v>
      </c>
      <c r="C458">
        <f ca="1">OFFSET('a_All Data + Formulas'!A$1,$B458-1,0)</f>
        <v>1978</v>
      </c>
      <c r="D458">
        <f ca="1">OFFSET('a_All Data + Formulas'!M$1,$B458-1,0)</f>
        <v>3</v>
      </c>
      <c r="E458" s="12">
        <f ca="1">OFFSET('a_All Data + Formulas'!N$1,$B458-1,0)</f>
        <v>2.6064814814814815E-2</v>
      </c>
      <c r="F458">
        <f ca="1">OFFSET('a_All Data + Formulas'!O$1,$B458-1,0)</f>
        <v>17</v>
      </c>
    </row>
    <row r="459" spans="1:6" x14ac:dyDescent="0.25">
      <c r="A459">
        <v>457</v>
      </c>
      <c r="B459">
        <f t="array" ref="B459">SMALL(IF(ISNUMBER('a_All Data + Formulas'!$M$3:$M$7856),ROW('a_All Data + Formulas'!$M$3:$M$7856),""),$A459)</f>
        <v>6139</v>
      </c>
      <c r="C459">
        <f ca="1">OFFSET('a_All Data + Formulas'!A$1,$B459-1,0)</f>
        <v>1978</v>
      </c>
      <c r="D459">
        <f ca="1">OFFSET('a_All Data + Formulas'!M$1,$B459-1,0)</f>
        <v>3</v>
      </c>
      <c r="E459" s="12">
        <f ca="1">OFFSET('a_All Data + Formulas'!N$1,$B459-1,0)</f>
        <v>2.7175925925925926E-2</v>
      </c>
      <c r="F459">
        <f ca="1">OFFSET('a_All Data + Formulas'!O$1,$B459-1,0)</f>
        <v>10</v>
      </c>
    </row>
    <row r="460" spans="1:6" x14ac:dyDescent="0.25">
      <c r="A460">
        <v>458</v>
      </c>
      <c r="B460">
        <f t="array" ref="B460">SMALL(IF(ISNUMBER('a_All Data + Formulas'!$M$3:$M$7856),ROW('a_All Data + Formulas'!$M$3:$M$7856),""),$A460)</f>
        <v>6168</v>
      </c>
      <c r="C460">
        <f ca="1">OFFSET('a_All Data + Formulas'!A$1,$B460-1,0)</f>
        <v>1978</v>
      </c>
      <c r="D460">
        <f ca="1">OFFSET('a_All Data + Formulas'!M$1,$B460-1,0)</f>
        <v>4</v>
      </c>
      <c r="E460" s="12">
        <f ca="1">OFFSET('a_All Data + Formulas'!N$1,$B460-1,0)</f>
        <v>3.667824074074074E-2</v>
      </c>
      <c r="F460">
        <f ca="1">OFFSET('a_All Data + Formulas'!O$1,$B460-1,0)</f>
        <v>17</v>
      </c>
    </row>
    <row r="461" spans="1:6" x14ac:dyDescent="0.25">
      <c r="A461">
        <v>459</v>
      </c>
      <c r="B461">
        <f t="array" ref="B461">SMALL(IF(ISNUMBER('a_All Data + Formulas'!$M$3:$M$7856),ROW('a_All Data + Formulas'!$M$3:$M$7856),""),$A461)</f>
        <v>6190</v>
      </c>
      <c r="C461">
        <f ca="1">OFFSET('a_All Data + Formulas'!A$1,$B461-1,0)</f>
        <v>1977</v>
      </c>
      <c r="D461">
        <f ca="1">OFFSET('a_All Data + Formulas'!M$1,$B461-1,0)</f>
        <v>1</v>
      </c>
      <c r="E461" s="12">
        <f ca="1">OFFSET('a_All Data + Formulas'!N$1,$B461-1,0)</f>
        <v>0</v>
      </c>
      <c r="F461">
        <f ca="1">OFFSET('a_All Data + Formulas'!O$1,$B461-1,0)</f>
        <v>0</v>
      </c>
    </row>
    <row r="462" spans="1:6" x14ac:dyDescent="0.25">
      <c r="A462">
        <v>460</v>
      </c>
      <c r="B462">
        <f t="array" ref="B462">SMALL(IF(ISNUMBER('a_All Data + Formulas'!$M$3:$M$7856),ROW('a_All Data + Formulas'!$M$3:$M$7856),""),$A462)</f>
        <v>6234</v>
      </c>
      <c r="C462">
        <f ca="1">OFFSET('a_All Data + Formulas'!A$1,$B462-1,0)</f>
        <v>1977</v>
      </c>
      <c r="D462">
        <f ca="1">OFFSET('a_All Data + Formulas'!M$1,$B462-1,0)</f>
        <v>2</v>
      </c>
      <c r="E462" s="12">
        <f ca="1">OFFSET('a_All Data + Formulas'!N$1,$B462-1,0)</f>
        <v>1.0833333333333334E-2</v>
      </c>
      <c r="F462">
        <f ca="1">OFFSET('a_All Data + Formulas'!O$1,$B462-1,0)</f>
        <v>3</v>
      </c>
    </row>
    <row r="463" spans="1:6" x14ac:dyDescent="0.25">
      <c r="A463">
        <v>461</v>
      </c>
      <c r="B463">
        <f t="array" ref="B463">SMALL(IF(ISNUMBER('a_All Data + Formulas'!$M$3:$M$7856),ROW('a_All Data + Formulas'!$M$3:$M$7856),""),$A463)</f>
        <v>6249</v>
      </c>
      <c r="C463">
        <f ca="1">OFFSET('a_All Data + Formulas'!A$1,$B463-1,0)</f>
        <v>1977</v>
      </c>
      <c r="D463">
        <f ca="1">OFFSET('a_All Data + Formulas'!M$1,$B463-1,0)</f>
        <v>2</v>
      </c>
      <c r="E463" s="12">
        <f ca="1">OFFSET('a_All Data + Formulas'!N$1,$B463-1,0)</f>
        <v>1.5277777777777779E-2</v>
      </c>
      <c r="F463">
        <f ca="1">OFFSET('a_All Data + Formulas'!O$1,$B463-1,0)</f>
        <v>10</v>
      </c>
    </row>
    <row r="464" spans="1:6" x14ac:dyDescent="0.25">
      <c r="A464">
        <v>462</v>
      </c>
      <c r="B464">
        <f t="array" ref="B464">SMALL(IF(ISNUMBER('a_All Data + Formulas'!$M$3:$M$7856),ROW('a_All Data + Formulas'!$M$3:$M$7856),""),$A464)</f>
        <v>6260</v>
      </c>
      <c r="C464">
        <f ca="1">OFFSET('a_All Data + Formulas'!A$1,$B464-1,0)</f>
        <v>1977</v>
      </c>
      <c r="D464">
        <f ca="1">OFFSET('a_All Data + Formulas'!M$1,$B464-1,0)</f>
        <v>2</v>
      </c>
      <c r="E464" s="12">
        <f ca="1">OFFSET('a_All Data + Formulas'!N$1,$B464-1,0)</f>
        <v>1.8043981481481484E-2</v>
      </c>
      <c r="F464">
        <f ca="1">OFFSET('a_All Data + Formulas'!O$1,$B464-1,0)</f>
        <v>16</v>
      </c>
    </row>
    <row r="465" spans="1:6" x14ac:dyDescent="0.25">
      <c r="A465">
        <v>463</v>
      </c>
      <c r="B465">
        <f t="array" ref="B465">SMALL(IF(ISNUMBER('a_All Data + Formulas'!$M$3:$M$7856),ROW('a_All Data + Formulas'!$M$3:$M$7856),""),$A465)</f>
        <v>6301</v>
      </c>
      <c r="C465">
        <f ca="1">OFFSET('a_All Data + Formulas'!A$1,$B465-1,0)</f>
        <v>1977</v>
      </c>
      <c r="D465">
        <f ca="1">OFFSET('a_All Data + Formulas'!M$1,$B465-1,0)</f>
        <v>3</v>
      </c>
      <c r="E465" s="12">
        <f ca="1">OFFSET('a_All Data + Formulas'!N$1,$B465-1,0)</f>
        <v>2.7337962962962967E-2</v>
      </c>
      <c r="F465">
        <f ca="1">OFFSET('a_All Data + Formulas'!O$1,$B465-1,0)</f>
        <v>19</v>
      </c>
    </row>
    <row r="466" spans="1:6" x14ac:dyDescent="0.25">
      <c r="A466">
        <v>464</v>
      </c>
      <c r="B466">
        <f t="array" ref="B466">SMALL(IF(ISNUMBER('a_All Data + Formulas'!$M$3:$M$7856),ROW('a_All Data + Formulas'!$M$3:$M$7856),""),$A466)</f>
        <v>6316</v>
      </c>
      <c r="C466">
        <f ca="1">OFFSET('a_All Data + Formulas'!A$1,$B466-1,0)</f>
        <v>1977</v>
      </c>
      <c r="D466">
        <f ca="1">OFFSET('a_All Data + Formulas'!M$1,$B466-1,0)</f>
        <v>3</v>
      </c>
      <c r="E466" s="12">
        <f ca="1">OFFSET('a_All Data + Formulas'!N$1,$B466-1,0)</f>
        <v>3.0428240740740738E-2</v>
      </c>
      <c r="F466">
        <f ca="1">OFFSET('a_All Data + Formulas'!O$1,$B466-1,0)</f>
        <v>12</v>
      </c>
    </row>
    <row r="467" spans="1:6" x14ac:dyDescent="0.25">
      <c r="A467">
        <v>465</v>
      </c>
      <c r="B467">
        <f t="array" ref="B467">SMALL(IF(ISNUMBER('a_All Data + Formulas'!$M$3:$M$7856),ROW('a_All Data + Formulas'!$M$3:$M$7856),""),$A467)</f>
        <v>6334</v>
      </c>
      <c r="C467">
        <f ca="1">OFFSET('a_All Data + Formulas'!A$1,$B467-1,0)</f>
        <v>1977</v>
      </c>
      <c r="D467">
        <f ca="1">OFFSET('a_All Data + Formulas'!M$1,$B467-1,0)</f>
        <v>4</v>
      </c>
      <c r="E467" s="12">
        <f ca="1">OFFSET('a_All Data + Formulas'!N$1,$B467-1,0)</f>
        <v>3.5902777777777777E-2</v>
      </c>
      <c r="F467">
        <f ca="1">OFFSET('a_All Data + Formulas'!O$1,$B467-1,0)</f>
        <v>19</v>
      </c>
    </row>
    <row r="468" spans="1:6" x14ac:dyDescent="0.25">
      <c r="A468">
        <v>466</v>
      </c>
      <c r="B468">
        <f t="array" ref="B468">SMALL(IF(ISNUMBER('a_All Data + Formulas'!$M$3:$M$7856),ROW('a_All Data + Formulas'!$M$3:$M$7856),""),$A468)</f>
        <v>6341</v>
      </c>
      <c r="C468">
        <f ca="1">OFFSET('a_All Data + Formulas'!A$1,$B468-1,0)</f>
        <v>1977</v>
      </c>
      <c r="D468">
        <f ca="1">OFFSET('a_All Data + Formulas'!M$1,$B468-1,0)</f>
        <v>4</v>
      </c>
      <c r="E468" s="12">
        <f ca="1">OFFSET('a_All Data + Formulas'!N$1,$B468-1,0)</f>
        <v>3.7453703703703704E-2</v>
      </c>
      <c r="F468">
        <f ca="1">OFFSET('a_All Data + Formulas'!O$1,$B468-1,0)</f>
        <v>25</v>
      </c>
    </row>
    <row r="469" spans="1:6" x14ac:dyDescent="0.25">
      <c r="A469">
        <v>467</v>
      </c>
      <c r="B469">
        <f t="array" ref="B469">SMALL(IF(ISNUMBER('a_All Data + Formulas'!$M$3:$M$7856),ROW('a_All Data + Formulas'!$M$3:$M$7856),""),$A469)</f>
        <v>6361</v>
      </c>
      <c r="C469">
        <f ca="1">OFFSET('a_All Data + Formulas'!A$1,$B469-1,0)</f>
        <v>1977</v>
      </c>
      <c r="D469">
        <f ca="1">OFFSET('a_All Data + Formulas'!M$1,$B469-1,0)</f>
        <v>4</v>
      </c>
      <c r="E469" s="12">
        <f ca="1">OFFSET('a_All Data + Formulas'!N$1,$B469-1,0)</f>
        <v>4.1307870370370363E-2</v>
      </c>
      <c r="F469">
        <f ca="1">OFFSET('a_All Data + Formulas'!O$1,$B469-1,0)</f>
        <v>18</v>
      </c>
    </row>
    <row r="470" spans="1:6" x14ac:dyDescent="0.25">
      <c r="A470">
        <v>468</v>
      </c>
      <c r="B470">
        <f t="array" ref="B470">SMALL(IF(ISNUMBER('a_All Data + Formulas'!$M$3:$M$7856),ROW('a_All Data + Formulas'!$M$3:$M$7856),""),$A470)</f>
        <v>6364</v>
      </c>
      <c r="C470">
        <f ca="1">OFFSET('a_All Data + Formulas'!A$1,$B470-1,0)</f>
        <v>1976</v>
      </c>
      <c r="D470">
        <f ca="1">OFFSET('a_All Data + Formulas'!M$1,$B470-1,0)</f>
        <v>1</v>
      </c>
      <c r="E470" s="12">
        <f ca="1">OFFSET('a_All Data + Formulas'!N$1,$B470-1,0)</f>
        <v>0</v>
      </c>
      <c r="F470">
        <f ca="1">OFFSET('a_All Data + Formulas'!O$1,$B470-1,0)</f>
        <v>0</v>
      </c>
    </row>
    <row r="471" spans="1:6" x14ac:dyDescent="0.25">
      <c r="A471">
        <v>469</v>
      </c>
      <c r="B471">
        <f t="array" ref="B471">SMALL(IF(ISNUMBER('a_All Data + Formulas'!$M$3:$M$7856),ROW('a_All Data + Formulas'!$M$3:$M$7856),""),$A471)</f>
        <v>6375</v>
      </c>
      <c r="C471">
        <f ca="1">OFFSET('a_All Data + Formulas'!A$1,$B471-1,0)</f>
        <v>1976</v>
      </c>
      <c r="D471">
        <f ca="1">OFFSET('a_All Data + Formulas'!M$1,$B471-1,0)</f>
        <v>1</v>
      </c>
      <c r="E471" s="12">
        <f ca="1">OFFSET('a_All Data + Formulas'!N$1,$B471-1,0)</f>
        <v>3.1018518518518517E-3</v>
      </c>
      <c r="F471">
        <f ca="1">OFFSET('a_All Data + Formulas'!O$1,$B471-1,0)</f>
        <v>7</v>
      </c>
    </row>
    <row r="472" spans="1:6" x14ac:dyDescent="0.25">
      <c r="A472">
        <v>470</v>
      </c>
      <c r="B472">
        <f t="array" ref="B472">SMALL(IF(ISNUMBER('a_All Data + Formulas'!$M$3:$M$7856),ROW('a_All Data + Formulas'!$M$3:$M$7856),""),$A472)</f>
        <v>6384</v>
      </c>
      <c r="C472">
        <f ca="1">OFFSET('a_All Data + Formulas'!A$1,$B472-1,0)</f>
        <v>1976</v>
      </c>
      <c r="D472">
        <f ca="1">OFFSET('a_All Data + Formulas'!M$1,$B472-1,0)</f>
        <v>1</v>
      </c>
      <c r="E472" s="12">
        <f ca="1">OFFSET('a_All Data + Formulas'!N$1,$B472-1,0)</f>
        <v>5.9143518518518521E-3</v>
      </c>
      <c r="F472">
        <f ca="1">OFFSET('a_All Data + Formulas'!O$1,$B472-1,0)</f>
        <v>0</v>
      </c>
    </row>
    <row r="473" spans="1:6" x14ac:dyDescent="0.25">
      <c r="A473">
        <v>471</v>
      </c>
      <c r="B473">
        <f t="array" ref="B473">SMALL(IF(ISNUMBER('a_All Data + Formulas'!$M$3:$M$7856),ROW('a_All Data + Formulas'!$M$3:$M$7856),""),$A473)</f>
        <v>6398</v>
      </c>
      <c r="C473">
        <f ca="1">OFFSET('a_All Data + Formulas'!A$1,$B473-1,0)</f>
        <v>1976</v>
      </c>
      <c r="D473">
        <f ca="1">OFFSET('a_All Data + Formulas'!M$1,$B473-1,0)</f>
        <v>2</v>
      </c>
      <c r="E473" s="12">
        <f ca="1">OFFSET('a_All Data + Formulas'!N$1,$B473-1,0)</f>
        <v>1.0532407407407407E-2</v>
      </c>
      <c r="F473">
        <f ca="1">OFFSET('a_All Data + Formulas'!O$1,$B473-1,0)</f>
        <v>3</v>
      </c>
    </row>
    <row r="474" spans="1:6" x14ac:dyDescent="0.25">
      <c r="A474">
        <v>472</v>
      </c>
      <c r="B474">
        <f t="array" ref="B474">SMALL(IF(ISNUMBER('a_All Data + Formulas'!$M$3:$M$7856),ROW('a_All Data + Formulas'!$M$3:$M$7856),""),$A474)</f>
        <v>6483</v>
      </c>
      <c r="C474">
        <f ca="1">OFFSET('a_All Data + Formulas'!A$1,$B474-1,0)</f>
        <v>1976</v>
      </c>
      <c r="D474">
        <f ca="1">OFFSET('a_All Data + Formulas'!M$1,$B474-1,0)</f>
        <v>4</v>
      </c>
      <c r="E474" s="12">
        <f ca="1">OFFSET('a_All Data + Formulas'!N$1,$B474-1,0)</f>
        <v>3.3379629629629627E-2</v>
      </c>
      <c r="F474">
        <f ca="1">OFFSET('a_All Data + Formulas'!O$1,$B474-1,0)</f>
        <v>1</v>
      </c>
    </row>
    <row r="475" spans="1:6" x14ac:dyDescent="0.25">
      <c r="A475">
        <v>473</v>
      </c>
      <c r="B475">
        <f t="array" ref="B475">SMALL(IF(ISNUMBER('a_All Data + Formulas'!$M$3:$M$7856),ROW('a_All Data + Formulas'!$M$3:$M$7856),""),$A475)</f>
        <v>6491</v>
      </c>
      <c r="C475">
        <f ca="1">OFFSET('a_All Data + Formulas'!A$1,$B475-1,0)</f>
        <v>1976</v>
      </c>
      <c r="D475">
        <f ca="1">OFFSET('a_All Data + Formulas'!M$1,$B475-1,0)</f>
        <v>4</v>
      </c>
      <c r="E475" s="12">
        <f ca="1">OFFSET('a_All Data + Formulas'!N$1,$B475-1,0)</f>
        <v>3.5358796296296298E-2</v>
      </c>
      <c r="F475">
        <f ca="1">OFFSET('a_All Data + Formulas'!O$1,$B475-1,0)</f>
        <v>2</v>
      </c>
    </row>
    <row r="476" spans="1:6" x14ac:dyDescent="0.25">
      <c r="A476">
        <v>474</v>
      </c>
      <c r="B476">
        <f t="array" ref="B476">SMALL(IF(ISNUMBER('a_All Data + Formulas'!$M$3:$M$7856),ROW('a_All Data + Formulas'!$M$3:$M$7856),""),$A476)</f>
        <v>6497</v>
      </c>
      <c r="C476">
        <f ca="1">OFFSET('a_All Data + Formulas'!A$1,$B476-1,0)</f>
        <v>1976</v>
      </c>
      <c r="D476">
        <f ca="1">OFFSET('a_All Data + Formulas'!M$1,$B476-1,0)</f>
        <v>4</v>
      </c>
      <c r="E476" s="12">
        <f ca="1">OFFSET('a_All Data + Formulas'!N$1,$B476-1,0)</f>
        <v>3.6759259259259262E-2</v>
      </c>
      <c r="F476">
        <f ca="1">OFFSET('a_All Data + Formulas'!O$1,$B476-1,0)</f>
        <v>5</v>
      </c>
    </row>
    <row r="477" spans="1:6" x14ac:dyDescent="0.25">
      <c r="A477">
        <v>475</v>
      </c>
      <c r="B477">
        <f t="array" ref="B477">SMALL(IF(ISNUMBER('a_All Data + Formulas'!$M$3:$M$7856),ROW('a_All Data + Formulas'!$M$3:$M$7856),""),$A477)</f>
        <v>6505</v>
      </c>
      <c r="C477">
        <f ca="1">OFFSET('a_All Data + Formulas'!A$1,$B477-1,0)</f>
        <v>1976</v>
      </c>
      <c r="D477">
        <f ca="1">OFFSET('a_All Data + Formulas'!M$1,$B477-1,0)</f>
        <v>4</v>
      </c>
      <c r="E477" s="12">
        <f ca="1">OFFSET('a_All Data + Formulas'!N$1,$B477-1,0)</f>
        <v>3.922453703703703E-2</v>
      </c>
      <c r="F477">
        <f ca="1">OFFSET('a_All Data + Formulas'!O$1,$B477-1,0)</f>
        <v>11</v>
      </c>
    </row>
    <row r="478" spans="1:6" x14ac:dyDescent="0.25">
      <c r="A478">
        <v>476</v>
      </c>
      <c r="B478">
        <f t="array" ref="B478">SMALL(IF(ISNUMBER('a_All Data + Formulas'!$M$3:$M$7856),ROW('a_All Data + Formulas'!$M$3:$M$7856),""),$A478)</f>
        <v>6511</v>
      </c>
      <c r="C478">
        <f ca="1">OFFSET('a_All Data + Formulas'!A$1,$B478-1,0)</f>
        <v>1976</v>
      </c>
      <c r="D478">
        <f ca="1">OFFSET('a_All Data + Formulas'!M$1,$B478-1,0)</f>
        <v>4</v>
      </c>
      <c r="E478" s="12">
        <f ca="1">OFFSET('a_All Data + Formulas'!N$1,$B478-1,0)</f>
        <v>4.0324074074074075E-2</v>
      </c>
      <c r="F478">
        <f ca="1">OFFSET('a_All Data + Formulas'!O$1,$B478-1,0)</f>
        <v>4</v>
      </c>
    </row>
    <row r="479" spans="1:6" x14ac:dyDescent="0.25">
      <c r="A479">
        <v>477</v>
      </c>
      <c r="B479">
        <f t="array" ref="B479">SMALL(IF(ISNUMBER('a_All Data + Formulas'!$M$3:$M$7856),ROW('a_All Data + Formulas'!$M$3:$M$7856),""),$A479)</f>
        <v>6523</v>
      </c>
      <c r="C479">
        <f ca="1">OFFSET('a_All Data + Formulas'!A$1,$B479-1,0)</f>
        <v>1975</v>
      </c>
      <c r="D479">
        <f ca="1">OFFSET('a_All Data + Formulas'!M$1,$B479-1,0)</f>
        <v>1</v>
      </c>
      <c r="E479" s="12">
        <f ca="1">OFFSET('a_All Data + Formulas'!N$1,$B479-1,0)</f>
        <v>0</v>
      </c>
      <c r="F479">
        <f ca="1">OFFSET('a_All Data + Formulas'!O$1,$B479-1,0)</f>
        <v>0</v>
      </c>
    </row>
    <row r="480" spans="1:6" x14ac:dyDescent="0.25">
      <c r="A480">
        <v>478</v>
      </c>
      <c r="B480">
        <f t="array" ref="B480">SMALL(IF(ISNUMBER('a_All Data + Formulas'!$M$3:$M$7856),ROW('a_All Data + Formulas'!$M$3:$M$7856),""),$A480)</f>
        <v>6586</v>
      </c>
      <c r="C480">
        <f ca="1">OFFSET('a_All Data + Formulas'!A$1,$B480-1,0)</f>
        <v>1975</v>
      </c>
      <c r="D480">
        <f ca="1">OFFSET('a_All Data + Formulas'!M$1,$B480-1,0)</f>
        <v>2</v>
      </c>
      <c r="E480" s="12">
        <f ca="1">OFFSET('a_All Data + Formulas'!N$1,$B480-1,0)</f>
        <v>1.5578703703703704E-2</v>
      </c>
      <c r="F480">
        <f ca="1">OFFSET('a_All Data + Formulas'!O$1,$B480-1,0)</f>
        <v>2</v>
      </c>
    </row>
    <row r="481" spans="1:6" x14ac:dyDescent="0.25">
      <c r="A481">
        <v>479</v>
      </c>
      <c r="B481">
        <f t="array" ref="B481">SMALL(IF(ISNUMBER('a_All Data + Formulas'!$M$3:$M$7856),ROW('a_All Data + Formulas'!$M$3:$M$7856),""),$A481)</f>
        <v>6612</v>
      </c>
      <c r="C481">
        <f ca="1">OFFSET('a_All Data + Formulas'!A$1,$B481-1,0)</f>
        <v>1975</v>
      </c>
      <c r="D481">
        <f ca="1">OFFSET('a_All Data + Formulas'!M$1,$B481-1,0)</f>
        <v>3</v>
      </c>
      <c r="E481" s="12">
        <f ca="1">OFFSET('a_All Data + Formulas'!N$1,$B481-1,0)</f>
        <v>2.1689814814814815E-2</v>
      </c>
      <c r="F481">
        <f ca="1">OFFSET('a_All Data + Formulas'!O$1,$B481-1,0)</f>
        <v>9</v>
      </c>
    </row>
    <row r="482" spans="1:6" x14ac:dyDescent="0.25">
      <c r="A482">
        <v>480</v>
      </c>
      <c r="B482">
        <f t="array" ref="B482">SMALL(IF(ISNUMBER('a_All Data + Formulas'!$M$3:$M$7856),ROW('a_All Data + Formulas'!$M$3:$M$7856),""),$A482)</f>
        <v>6651</v>
      </c>
      <c r="C482">
        <f ca="1">OFFSET('a_All Data + Formulas'!A$1,$B482-1,0)</f>
        <v>1975</v>
      </c>
      <c r="D482">
        <f ca="1">OFFSET('a_All Data + Formulas'!M$1,$B482-1,0)</f>
        <v>4</v>
      </c>
      <c r="E482" s="12">
        <f ca="1">OFFSET('a_All Data + Formulas'!N$1,$B482-1,0)</f>
        <v>3.4004629629629628E-2</v>
      </c>
      <c r="F482">
        <f ca="1">OFFSET('a_All Data + Formulas'!O$1,$B482-1,0)</f>
        <v>3</v>
      </c>
    </row>
    <row r="483" spans="1:6" x14ac:dyDescent="0.25">
      <c r="A483">
        <v>481</v>
      </c>
      <c r="B483">
        <f t="array" ref="B483">SMALL(IF(ISNUMBER('a_All Data + Formulas'!$M$3:$M$7856),ROW('a_All Data + Formulas'!$M$3:$M$7856),""),$A483)</f>
        <v>6664</v>
      </c>
      <c r="C483">
        <f ca="1">OFFSET('a_All Data + Formulas'!A$1,$B483-1,0)</f>
        <v>1975</v>
      </c>
      <c r="D483">
        <f ca="1">OFFSET('a_All Data + Formulas'!M$1,$B483-1,0)</f>
        <v>4</v>
      </c>
      <c r="E483" s="12">
        <f ca="1">OFFSET('a_All Data + Formulas'!N$1,$B483-1,0)</f>
        <v>3.9143518518518515E-2</v>
      </c>
      <c r="F483">
        <f ca="1">OFFSET('a_All Data + Formulas'!O$1,$B483-1,0)</f>
        <v>10</v>
      </c>
    </row>
    <row r="484" spans="1:6" x14ac:dyDescent="0.25">
      <c r="A484">
        <v>482</v>
      </c>
      <c r="B484">
        <f t="array" ref="B484">SMALL(IF(ISNUMBER('a_All Data + Formulas'!$M$3:$M$7856),ROW('a_All Data + Formulas'!$M$3:$M$7856),""),$A484)</f>
        <v>6677</v>
      </c>
      <c r="C484">
        <f ca="1">OFFSET('a_All Data + Formulas'!A$1,$B484-1,0)</f>
        <v>1974</v>
      </c>
      <c r="D484">
        <f ca="1">OFFSET('a_All Data + Formulas'!M$1,$B484-1,0)</f>
        <v>1</v>
      </c>
      <c r="E484" s="12">
        <f ca="1">OFFSET('a_All Data + Formulas'!N$1,$B484-1,0)</f>
        <v>0</v>
      </c>
      <c r="F484">
        <f ca="1">OFFSET('a_All Data + Formulas'!O$1,$B484-1,0)</f>
        <v>0</v>
      </c>
    </row>
    <row r="485" spans="1:6" x14ac:dyDescent="0.25">
      <c r="A485">
        <v>483</v>
      </c>
      <c r="B485">
        <f t="array" ref="B485">SMALL(IF(ISNUMBER('a_All Data + Formulas'!$M$3:$M$7856),ROW('a_All Data + Formulas'!$M$3:$M$7856),""),$A485)</f>
        <v>6687</v>
      </c>
      <c r="C485">
        <f ca="1">OFFSET('a_All Data + Formulas'!A$1,$B485-1,0)</f>
        <v>1974</v>
      </c>
      <c r="D485">
        <f ca="1">OFFSET('a_All Data + Formulas'!M$1,$B485-1,0)</f>
        <v>1</v>
      </c>
      <c r="E485" s="12">
        <f ca="1">OFFSET('a_All Data + Formulas'!N$1,$B485-1,0)</f>
        <v>3.3564814814814816E-3</v>
      </c>
      <c r="F485">
        <f ca="1">OFFSET('a_All Data + Formulas'!O$1,$B485-1,0)</f>
        <v>7</v>
      </c>
    </row>
    <row r="486" spans="1:6" x14ac:dyDescent="0.25">
      <c r="A486">
        <v>484</v>
      </c>
      <c r="B486">
        <f t="array" ref="B486">SMALL(IF(ISNUMBER('a_All Data + Formulas'!$M$3:$M$7856),ROW('a_All Data + Formulas'!$M$3:$M$7856),""),$A486)</f>
        <v>6702</v>
      </c>
      <c r="C486">
        <f ca="1">OFFSET('a_All Data + Formulas'!A$1,$B486-1,0)</f>
        <v>1974</v>
      </c>
      <c r="D486">
        <f ca="1">OFFSET('a_All Data + Formulas'!M$1,$B486-1,0)</f>
        <v>1</v>
      </c>
      <c r="E486" s="12">
        <f ca="1">OFFSET('a_All Data + Formulas'!N$1,$B486-1,0)</f>
        <v>8.9699074074074073E-3</v>
      </c>
      <c r="F486">
        <f ca="1">OFFSET('a_All Data + Formulas'!O$1,$B486-1,0)</f>
        <v>14</v>
      </c>
    </row>
    <row r="487" spans="1:6" x14ac:dyDescent="0.25">
      <c r="A487">
        <v>485</v>
      </c>
      <c r="B487">
        <f t="array" ref="B487">SMALL(IF(ISNUMBER('a_All Data + Formulas'!$M$3:$M$7856),ROW('a_All Data + Formulas'!$M$3:$M$7856),""),$A487)</f>
        <v>6727</v>
      </c>
      <c r="C487">
        <f ca="1">OFFSET('a_All Data + Formulas'!A$1,$B487-1,0)</f>
        <v>1974</v>
      </c>
      <c r="D487">
        <f ca="1">OFFSET('a_All Data + Formulas'!M$1,$B487-1,0)</f>
        <v>2</v>
      </c>
      <c r="E487" s="12">
        <f ca="1">OFFSET('a_All Data + Formulas'!N$1,$B487-1,0)</f>
        <v>1.6284722222222221E-2</v>
      </c>
      <c r="F487">
        <f ca="1">OFFSET('a_All Data + Formulas'!O$1,$B487-1,0)</f>
        <v>17</v>
      </c>
    </row>
    <row r="488" spans="1:6" x14ac:dyDescent="0.25">
      <c r="A488">
        <v>486</v>
      </c>
      <c r="B488">
        <f t="array" ref="B488">SMALL(IF(ISNUMBER('a_All Data + Formulas'!$M$3:$M$7856),ROW('a_All Data + Formulas'!$M$3:$M$7856),""),$A488)</f>
        <v>6757</v>
      </c>
      <c r="C488">
        <f ca="1">OFFSET('a_All Data + Formulas'!A$1,$B488-1,0)</f>
        <v>1974</v>
      </c>
      <c r="D488">
        <f ca="1">OFFSET('a_All Data + Formulas'!M$1,$B488-1,0)</f>
        <v>3</v>
      </c>
      <c r="E488" s="12">
        <f ca="1">OFFSET('a_All Data + Formulas'!N$1,$B488-1,0)</f>
        <v>2.4780092592592593E-2</v>
      </c>
      <c r="F488">
        <f ca="1">OFFSET('a_All Data + Formulas'!O$1,$B488-1,0)</f>
        <v>24</v>
      </c>
    </row>
    <row r="489" spans="1:6" x14ac:dyDescent="0.25">
      <c r="A489">
        <v>487</v>
      </c>
      <c r="B489">
        <f t="array" ref="B489">SMALL(IF(ISNUMBER('a_All Data + Formulas'!$M$3:$M$7856),ROW('a_All Data + Formulas'!$M$3:$M$7856),""),$A489)</f>
        <v>6780</v>
      </c>
      <c r="C489">
        <f ca="1">OFFSET('a_All Data + Formulas'!A$1,$B489-1,0)</f>
        <v>1974</v>
      </c>
      <c r="D489">
        <f ca="1">OFFSET('a_All Data + Formulas'!M$1,$B489-1,0)</f>
        <v>4</v>
      </c>
      <c r="E489" s="12">
        <f ca="1">OFFSET('a_All Data + Formulas'!N$1,$B489-1,0)</f>
        <v>3.2118055555555559E-2</v>
      </c>
      <c r="F489">
        <f ca="1">OFFSET('a_All Data + Formulas'!O$1,$B489-1,0)</f>
        <v>17</v>
      </c>
    </row>
    <row r="490" spans="1:6" x14ac:dyDescent="0.25">
      <c r="A490">
        <v>488</v>
      </c>
      <c r="B490">
        <f t="array" ref="B490">SMALL(IF(ISNUMBER('a_All Data + Formulas'!$M$3:$M$7856),ROW('a_All Data + Formulas'!$M$3:$M$7856),""),$A490)</f>
        <v>6812</v>
      </c>
      <c r="C490">
        <f ca="1">OFFSET('a_All Data + Formulas'!A$1,$B490-1,0)</f>
        <v>1973</v>
      </c>
      <c r="D490">
        <f ca="1">OFFSET('a_All Data + Formulas'!M$1,$B490-1,0)</f>
        <v>1</v>
      </c>
      <c r="E490" s="12">
        <f ca="1">OFFSET('a_All Data + Formulas'!N$1,$B490-1,0)</f>
        <v>0</v>
      </c>
      <c r="F490">
        <f ca="1">OFFSET('a_All Data + Formulas'!O$1,$B490-1,0)</f>
        <v>0</v>
      </c>
    </row>
    <row r="491" spans="1:6" x14ac:dyDescent="0.25">
      <c r="A491">
        <v>489</v>
      </c>
      <c r="B491">
        <f t="array" ref="B491">SMALL(IF(ISNUMBER('a_All Data + Formulas'!$M$3:$M$7856),ROW('a_All Data + Formulas'!$M$3:$M$7856),""),$A491)</f>
        <v>6842</v>
      </c>
      <c r="C491">
        <f ca="1">OFFSET('a_All Data + Formulas'!A$1,$B491-1,0)</f>
        <v>1973</v>
      </c>
      <c r="D491">
        <f ca="1">OFFSET('a_All Data + Formulas'!M$1,$B491-1,0)</f>
        <v>1</v>
      </c>
      <c r="E491" s="12">
        <f ca="1">OFFSET('a_All Data + Formulas'!N$1,$B491-1,0)</f>
        <v>1.0069444444444443E-2</v>
      </c>
      <c r="F491">
        <f ca="1">OFFSET('a_All Data + Formulas'!O$1,$B491-1,0)</f>
        <v>7</v>
      </c>
    </row>
    <row r="492" spans="1:6" x14ac:dyDescent="0.25">
      <c r="A492">
        <v>490</v>
      </c>
      <c r="B492">
        <f t="array" ref="B492">SMALL(IF(ISNUMBER('a_All Data + Formulas'!$M$3:$M$7856),ROW('a_All Data + Formulas'!$M$3:$M$7856),""),$A492)</f>
        <v>6875</v>
      </c>
      <c r="C492">
        <f ca="1">OFFSET('a_All Data + Formulas'!A$1,$B492-1,0)</f>
        <v>1973</v>
      </c>
      <c r="D492">
        <f ca="1">OFFSET('a_All Data + Formulas'!M$1,$B492-1,0)</f>
        <v>2</v>
      </c>
      <c r="E492" s="12">
        <f ca="1">OFFSET('a_All Data + Formulas'!N$1,$B492-1,0)</f>
        <v>2.0590277777777777E-2</v>
      </c>
      <c r="F492">
        <f ca="1">OFFSET('a_All Data + Formulas'!O$1,$B492-1,0)</f>
        <v>14</v>
      </c>
    </row>
    <row r="493" spans="1:6" x14ac:dyDescent="0.25">
      <c r="A493">
        <v>491</v>
      </c>
      <c r="B493">
        <f t="array" ref="B493">SMALL(IF(ISNUMBER('a_All Data + Formulas'!$M$3:$M$7856),ROW('a_All Data + Formulas'!$M$3:$M$7856),""),$A493)</f>
        <v>6941</v>
      </c>
      <c r="C493">
        <f ca="1">OFFSET('a_All Data + Formulas'!A$1,$B493-1,0)</f>
        <v>1973</v>
      </c>
      <c r="D493">
        <f ca="1">OFFSET('a_All Data + Formulas'!M$1,$B493-1,0)</f>
        <v>4</v>
      </c>
      <c r="E493" s="12">
        <f ca="1">OFFSET('a_All Data + Formulas'!N$1,$B493-1,0)</f>
        <v>3.9837962962962957E-2</v>
      </c>
      <c r="F493">
        <f ca="1">OFFSET('a_All Data + Formulas'!O$1,$B493-1,0)</f>
        <v>8</v>
      </c>
    </row>
    <row r="494" spans="1:6" x14ac:dyDescent="0.25">
      <c r="A494">
        <v>492</v>
      </c>
      <c r="B494">
        <f t="array" ref="B494">SMALL(IF(ISNUMBER('a_All Data + Formulas'!$M$3:$M$7856),ROW('a_All Data + Formulas'!$M$3:$M$7856),""),$A494)</f>
        <v>6942</v>
      </c>
      <c r="C494">
        <f ca="1">OFFSET('a_All Data + Formulas'!A$1,$B494-1,0)</f>
        <v>1973</v>
      </c>
      <c r="D494">
        <f ca="1">OFFSET('a_All Data + Formulas'!M$1,$B494-1,0)</f>
        <v>4</v>
      </c>
      <c r="E494" s="12">
        <f ca="1">OFFSET('a_All Data + Formulas'!N$1,$B494-1,0)</f>
        <v>4.1666666666666664E-2</v>
      </c>
      <c r="F494">
        <f ca="1">OFFSET('a_All Data + Formulas'!O$1,$B494-1,0)</f>
        <v>7</v>
      </c>
    </row>
    <row r="495" spans="1:6" x14ac:dyDescent="0.25">
      <c r="A495">
        <v>493</v>
      </c>
      <c r="B495">
        <f t="array" ref="B495">SMALL(IF(ISNUMBER('a_All Data + Formulas'!$M$3:$M$7856),ROW('a_All Data + Formulas'!$M$3:$M$7856),""),$A495)</f>
        <v>6955</v>
      </c>
      <c r="C495">
        <f ca="1">OFFSET('a_All Data + Formulas'!A$1,$B495-1,0)</f>
        <v>1972</v>
      </c>
      <c r="D495">
        <f ca="1">OFFSET('a_All Data + Formulas'!M$1,$B495-1,0)</f>
        <v>1</v>
      </c>
      <c r="E495" s="12">
        <f ca="1">OFFSET('a_All Data + Formulas'!N$1,$B495-1,0)</f>
        <v>0</v>
      </c>
      <c r="F495">
        <f ca="1">OFFSET('a_All Data + Formulas'!O$1,$B495-1,0)</f>
        <v>0</v>
      </c>
    </row>
    <row r="496" spans="1:6" x14ac:dyDescent="0.25">
      <c r="A496">
        <v>494</v>
      </c>
      <c r="B496">
        <f t="array" ref="B496">SMALL(IF(ISNUMBER('a_All Data + Formulas'!$M$3:$M$7856),ROW('a_All Data + Formulas'!$M$3:$M$7856),""),$A496)</f>
        <v>6979</v>
      </c>
      <c r="C496">
        <f ca="1">OFFSET('a_All Data + Formulas'!A$1,$B496-1,0)</f>
        <v>1972</v>
      </c>
      <c r="D496">
        <f ca="1">OFFSET('a_All Data + Formulas'!M$1,$B496-1,0)</f>
        <v>1</v>
      </c>
      <c r="E496" s="12">
        <f ca="1">OFFSET('a_All Data + Formulas'!N$1,$B496-1,0)</f>
        <v>8.8888888888888889E-3</v>
      </c>
      <c r="F496">
        <f ca="1">OFFSET('a_All Data + Formulas'!O$1,$B496-1,0)</f>
        <v>3</v>
      </c>
    </row>
    <row r="497" spans="1:6" x14ac:dyDescent="0.25">
      <c r="A497">
        <v>495</v>
      </c>
      <c r="B497">
        <f t="array" ref="B497">SMALL(IF(ISNUMBER('a_All Data + Formulas'!$M$3:$M$7856),ROW('a_All Data + Formulas'!$M$3:$M$7856),""),$A497)</f>
        <v>7017</v>
      </c>
      <c r="C497">
        <f ca="1">OFFSET('a_All Data + Formulas'!A$1,$B497-1,0)</f>
        <v>1972</v>
      </c>
      <c r="D497">
        <f ca="1">OFFSET('a_All Data + Formulas'!M$1,$B497-1,0)</f>
        <v>2</v>
      </c>
      <c r="E497" s="12">
        <f ca="1">OFFSET('a_All Data + Formulas'!N$1,$B497-1,0)</f>
        <v>1.9907407407407408E-2</v>
      </c>
      <c r="F497">
        <f ca="1">OFFSET('a_All Data + Formulas'!O$1,$B497-1,0)</f>
        <v>10</v>
      </c>
    </row>
    <row r="498" spans="1:6" x14ac:dyDescent="0.25">
      <c r="A498">
        <v>496</v>
      </c>
      <c r="B498">
        <f t="array" ref="B498">SMALL(IF(ISNUMBER('a_All Data + Formulas'!$M$3:$M$7856),ROW('a_All Data + Formulas'!$M$3:$M$7856),""),$A498)</f>
        <v>7024</v>
      </c>
      <c r="C498">
        <f ca="1">OFFSET('a_All Data + Formulas'!A$1,$B498-1,0)</f>
        <v>1972</v>
      </c>
      <c r="D498">
        <f ca="1">OFFSET('a_All Data + Formulas'!M$1,$B498-1,0)</f>
        <v>2</v>
      </c>
      <c r="E498" s="12">
        <f ca="1">OFFSET('a_All Data + Formulas'!N$1,$B498-1,0)</f>
        <v>2.074074074074074E-2</v>
      </c>
      <c r="F498">
        <f ca="1">OFFSET('a_All Data + Formulas'!O$1,$B498-1,0)</f>
        <v>7</v>
      </c>
    </row>
    <row r="499" spans="1:6" x14ac:dyDescent="0.25">
      <c r="A499">
        <v>497</v>
      </c>
      <c r="B499">
        <f t="array" ref="B499">SMALL(IF(ISNUMBER('a_All Data + Formulas'!$M$3:$M$7856),ROW('a_All Data + Formulas'!$M$3:$M$7856),""),$A499)</f>
        <v>7035</v>
      </c>
      <c r="C499">
        <f ca="1">OFFSET('a_All Data + Formulas'!A$1,$B499-1,0)</f>
        <v>1972</v>
      </c>
      <c r="D499">
        <f ca="1">OFFSET('a_All Data + Formulas'!M$1,$B499-1,0)</f>
        <v>3</v>
      </c>
      <c r="E499" s="12">
        <f ca="1">OFFSET('a_All Data + Formulas'!N$1,$B499-1,0)</f>
        <v>2.4074074074074074E-2</v>
      </c>
      <c r="F499">
        <f ca="1">OFFSET('a_All Data + Formulas'!O$1,$B499-1,0)</f>
        <v>14</v>
      </c>
    </row>
    <row r="500" spans="1:6" x14ac:dyDescent="0.25">
      <c r="A500">
        <v>498</v>
      </c>
      <c r="B500">
        <f t="array" ref="B500">SMALL(IF(ISNUMBER('a_All Data + Formulas'!$M$3:$M$7856),ROW('a_All Data + Formulas'!$M$3:$M$7856),""),$A500)</f>
        <v>7065</v>
      </c>
      <c r="C500">
        <f ca="1">OFFSET('a_All Data + Formulas'!A$1,$B500-1,0)</f>
        <v>1972</v>
      </c>
      <c r="D500">
        <f ca="1">OFFSET('a_All Data + Formulas'!M$1,$B500-1,0)</f>
        <v>4</v>
      </c>
      <c r="E500" s="12">
        <f ca="1">OFFSET('a_All Data + Formulas'!N$1,$B500-1,0)</f>
        <v>3.3321759259259259E-2</v>
      </c>
      <c r="F500">
        <f ca="1">OFFSET('a_All Data + Formulas'!O$1,$B500-1,0)</f>
        <v>21</v>
      </c>
    </row>
    <row r="501" spans="1:6" x14ac:dyDescent="0.25">
      <c r="A501">
        <v>499</v>
      </c>
      <c r="B501">
        <f t="array" ref="B501">SMALL(IF(ISNUMBER('a_All Data + Formulas'!$M$3:$M$7856),ROW('a_All Data + Formulas'!$M$3:$M$7856),""),$A501)</f>
        <v>7091</v>
      </c>
      <c r="C501">
        <f ca="1">OFFSET('a_All Data + Formulas'!A$1,$B501-1,0)</f>
        <v>1971</v>
      </c>
      <c r="D501">
        <f ca="1">OFFSET('a_All Data + Formulas'!M$1,$B501-1,0)</f>
        <v>1</v>
      </c>
      <c r="E501" s="12">
        <f ca="1">OFFSET('a_All Data + Formulas'!N$1,$B501-1,0)</f>
        <v>0</v>
      </c>
      <c r="F501">
        <f ca="1">OFFSET('a_All Data + Formulas'!O$1,$B501-1,0)</f>
        <v>0</v>
      </c>
    </row>
    <row r="502" spans="1:6" x14ac:dyDescent="0.25">
      <c r="A502">
        <v>500</v>
      </c>
      <c r="B502">
        <f t="array" ref="B502">SMALL(IF(ISNUMBER('a_All Data + Formulas'!$M$3:$M$7856),ROW('a_All Data + Formulas'!$M$3:$M$7856),""),$A502)</f>
        <v>7113</v>
      </c>
      <c r="C502">
        <f ca="1">OFFSET('a_All Data + Formulas'!A$1,$B502-1,0)</f>
        <v>1971</v>
      </c>
      <c r="D502">
        <f ca="1">OFFSET('a_All Data + Formulas'!M$1,$B502-1,0)</f>
        <v>1</v>
      </c>
      <c r="E502" s="12">
        <f ca="1">OFFSET('a_All Data + Formulas'!N$1,$B502-1,0)</f>
        <v>6.2847222222222219E-3</v>
      </c>
      <c r="F502">
        <f ca="1">OFFSET('a_All Data + Formulas'!O$1,$B502-1,0)</f>
        <v>3</v>
      </c>
    </row>
    <row r="503" spans="1:6" x14ac:dyDescent="0.25">
      <c r="A503">
        <v>501</v>
      </c>
      <c r="B503">
        <f t="array" ref="B503">SMALL(IF(ISNUMBER('a_All Data + Formulas'!$M$3:$M$7856),ROW('a_All Data + Formulas'!$M$3:$M$7856),""),$A503)</f>
        <v>7127</v>
      </c>
      <c r="C503">
        <f ca="1">OFFSET('a_All Data + Formulas'!A$1,$B503-1,0)</f>
        <v>1971</v>
      </c>
      <c r="D503">
        <f ca="1">OFFSET('a_All Data + Formulas'!M$1,$B503-1,0)</f>
        <v>2</v>
      </c>
      <c r="E503" s="12">
        <f ca="1">OFFSET('a_All Data + Formulas'!N$1,$B503-1,0)</f>
        <v>1.0462962962962962E-2</v>
      </c>
      <c r="F503">
        <f ca="1">OFFSET('a_All Data + Formulas'!O$1,$B503-1,0)</f>
        <v>6</v>
      </c>
    </row>
    <row r="504" spans="1:6" x14ac:dyDescent="0.25">
      <c r="A504">
        <v>502</v>
      </c>
      <c r="B504">
        <f t="array" ref="B504">SMALL(IF(ISNUMBER('a_All Data + Formulas'!$M$3:$M$7856),ROW('a_All Data + Formulas'!$M$3:$M$7856),""),$A504)</f>
        <v>7131</v>
      </c>
      <c r="C504">
        <f ca="1">OFFSET('a_All Data + Formulas'!A$1,$B504-1,0)</f>
        <v>1971</v>
      </c>
      <c r="D504">
        <f ca="1">OFFSET('a_All Data + Formulas'!M$1,$B504-1,0)</f>
        <v>2</v>
      </c>
      <c r="E504" s="12">
        <f ca="1">OFFSET('a_All Data + Formulas'!N$1,$B504-1,0)</f>
        <v>1.0891203703703703E-2</v>
      </c>
      <c r="F504">
        <f ca="1">OFFSET('a_All Data + Formulas'!O$1,$B504-1,0)</f>
        <v>0</v>
      </c>
    </row>
    <row r="505" spans="1:6" x14ac:dyDescent="0.25">
      <c r="A505">
        <v>503</v>
      </c>
      <c r="B505">
        <f t="array" ref="B505">SMALL(IF(ISNUMBER('a_All Data + Formulas'!$M$3:$M$7856),ROW('a_All Data + Formulas'!$M$3:$M$7856),""),$A505)</f>
        <v>7152</v>
      </c>
      <c r="C505">
        <f ca="1">OFFSET('a_All Data + Formulas'!A$1,$B505-1,0)</f>
        <v>1971</v>
      </c>
      <c r="D505">
        <f ca="1">OFFSET('a_All Data + Formulas'!M$1,$B505-1,0)</f>
        <v>2</v>
      </c>
      <c r="E505" s="12">
        <f ca="1">OFFSET('a_All Data + Formulas'!N$1,$B505-1,0)</f>
        <v>1.5092592592592591E-2</v>
      </c>
      <c r="F505">
        <f ca="1">OFFSET('a_All Data + Formulas'!O$1,$B505-1,0)</f>
        <v>7</v>
      </c>
    </row>
    <row r="506" spans="1:6" x14ac:dyDescent="0.25">
      <c r="A506">
        <v>504</v>
      </c>
      <c r="B506">
        <f t="array" ref="B506">SMALL(IF(ISNUMBER('a_All Data + Formulas'!$M$3:$M$7856),ROW('a_All Data + Formulas'!$M$3:$M$7856),""),$A506)</f>
        <v>7221</v>
      </c>
      <c r="C506">
        <f ca="1">OFFSET('a_All Data + Formulas'!A$1,$B506-1,0)</f>
        <v>1971</v>
      </c>
      <c r="D506">
        <f ca="1">OFFSET('a_All Data + Formulas'!M$1,$B506-1,0)</f>
        <v>4</v>
      </c>
      <c r="E506" s="12">
        <f ca="1">OFFSET('a_All Data + Formulas'!N$1,$B506-1,0)</f>
        <v>3.619212962962963E-2</v>
      </c>
      <c r="F506">
        <f ca="1">OFFSET('a_All Data + Formulas'!O$1,$B506-1,0)</f>
        <v>0</v>
      </c>
    </row>
    <row r="507" spans="1:6" x14ac:dyDescent="0.25">
      <c r="A507">
        <v>505</v>
      </c>
      <c r="B507">
        <f t="array" ref="B507">SMALL(IF(ISNUMBER('a_All Data + Formulas'!$M$3:$M$7856),ROW('a_All Data + Formulas'!$M$3:$M$7856),""),$A507)</f>
        <v>7238</v>
      </c>
      <c r="C507">
        <f ca="1">OFFSET('a_All Data + Formulas'!A$1,$B507-1,0)</f>
        <v>1971</v>
      </c>
      <c r="D507">
        <f ca="1">OFFSET('a_All Data + Formulas'!M$1,$B507-1,0)</f>
        <v>4</v>
      </c>
      <c r="E507" s="12">
        <f ca="1">OFFSET('a_All Data + Formulas'!N$1,$B507-1,0)</f>
        <v>4.1562499999999995E-2</v>
      </c>
      <c r="F507">
        <f ca="1">OFFSET('a_All Data + Formulas'!O$1,$B507-1,0)</f>
        <v>3</v>
      </c>
    </row>
    <row r="508" spans="1:6" x14ac:dyDescent="0.25">
      <c r="A508">
        <v>506</v>
      </c>
      <c r="B508">
        <f t="array" ref="B508">SMALL(IF(ISNUMBER('a_All Data + Formulas'!$M$3:$M$7856),ROW('a_All Data + Formulas'!$M$3:$M$7856),""),$A508)</f>
        <v>7242</v>
      </c>
      <c r="C508">
        <f ca="1">OFFSET('a_All Data + Formulas'!A$1,$B508-1,0)</f>
        <v>1970</v>
      </c>
      <c r="D508">
        <f ca="1">OFFSET('a_All Data + Formulas'!M$1,$B508-1,0)</f>
        <v>1</v>
      </c>
      <c r="E508" s="12">
        <f ca="1">OFFSET('a_All Data + Formulas'!N$1,$B508-1,0)</f>
        <v>0</v>
      </c>
      <c r="F508">
        <f ca="1">OFFSET('a_All Data + Formulas'!O$1,$B508-1,0)</f>
        <v>0</v>
      </c>
    </row>
    <row r="509" spans="1:6" x14ac:dyDescent="0.25">
      <c r="A509">
        <v>507</v>
      </c>
      <c r="B509">
        <f t="array" ref="B509">SMALL(IF(ISNUMBER('a_All Data + Formulas'!$M$3:$M$7856),ROW('a_All Data + Formulas'!$M$3:$M$7856),""),$A509)</f>
        <v>7259</v>
      </c>
      <c r="C509">
        <f ca="1">OFFSET('a_All Data + Formulas'!A$1,$B509-1,0)</f>
        <v>1970</v>
      </c>
      <c r="D509">
        <f ca="1">OFFSET('a_All Data + Formulas'!M$1,$B509-1,0)</f>
        <v>1</v>
      </c>
      <c r="E509" s="12">
        <f ca="1">OFFSET('a_All Data + Formulas'!N$1,$B509-1,0)</f>
        <v>5.3009259259259268E-3</v>
      </c>
      <c r="F509">
        <f ca="1">OFFSET('a_All Data + Formulas'!O$1,$B509-1,0)</f>
        <v>3</v>
      </c>
    </row>
    <row r="510" spans="1:6" x14ac:dyDescent="0.25">
      <c r="A510">
        <v>508</v>
      </c>
      <c r="B510">
        <f t="array" ref="B510">SMALL(IF(ISNUMBER('a_All Data + Formulas'!$M$3:$M$7856),ROW('a_All Data + Formulas'!$M$3:$M$7856),""),$A510)</f>
        <v>7278</v>
      </c>
      <c r="C510">
        <f ca="1">OFFSET('a_All Data + Formulas'!A$1,$B510-1,0)</f>
        <v>1970</v>
      </c>
      <c r="D510">
        <f ca="1">OFFSET('a_All Data + Formulas'!M$1,$B510-1,0)</f>
        <v>2</v>
      </c>
      <c r="E510" s="12">
        <f ca="1">OFFSET('a_All Data + Formulas'!N$1,$B510-1,0)</f>
        <v>1.1342592592592593E-2</v>
      </c>
      <c r="F510">
        <f ca="1">OFFSET('a_All Data + Formulas'!O$1,$B510-1,0)</f>
        <v>6</v>
      </c>
    </row>
    <row r="511" spans="1:6" x14ac:dyDescent="0.25">
      <c r="A511">
        <v>509</v>
      </c>
      <c r="B511">
        <f t="array" ref="B511">SMALL(IF(ISNUMBER('a_All Data + Formulas'!$M$3:$M$7856),ROW('a_All Data + Formulas'!$M$3:$M$7856),""),$A511)</f>
        <v>7294</v>
      </c>
      <c r="C511">
        <f ca="1">OFFSET('a_All Data + Formulas'!A$1,$B511-1,0)</f>
        <v>1970</v>
      </c>
      <c r="D511">
        <f ca="1">OFFSET('a_All Data + Formulas'!M$1,$B511-1,0)</f>
        <v>2</v>
      </c>
      <c r="E511" s="12">
        <f ca="1">OFFSET('a_All Data + Formulas'!N$1,$B511-1,0)</f>
        <v>1.5104166666666667E-2</v>
      </c>
      <c r="F511">
        <f ca="1">OFFSET('a_All Data + Formulas'!O$1,$B511-1,0)</f>
        <v>9</v>
      </c>
    </row>
    <row r="512" spans="1:6" x14ac:dyDescent="0.25">
      <c r="A512">
        <v>510</v>
      </c>
      <c r="B512">
        <f t="array" ref="B512">SMALL(IF(ISNUMBER('a_All Data + Formulas'!$M$3:$M$7856),ROW('a_All Data + Formulas'!$M$3:$M$7856),""),$A512)</f>
        <v>7301</v>
      </c>
      <c r="C512">
        <f ca="1">OFFSET('a_All Data + Formulas'!A$1,$B512-1,0)</f>
        <v>1970</v>
      </c>
      <c r="D512">
        <f ca="1">OFFSET('a_All Data + Formulas'!M$1,$B512-1,0)</f>
        <v>2</v>
      </c>
      <c r="E512" s="12">
        <f ca="1">OFFSET('a_All Data + Formulas'!N$1,$B512-1,0)</f>
        <v>1.6712962962962964E-2</v>
      </c>
      <c r="F512">
        <f ca="1">OFFSET('a_All Data + Formulas'!O$1,$B512-1,0)</f>
        <v>16</v>
      </c>
    </row>
    <row r="513" spans="1:6" x14ac:dyDescent="0.25">
      <c r="A513">
        <v>511</v>
      </c>
      <c r="B513">
        <f t="array" ref="B513">SMALL(IF(ISNUMBER('a_All Data + Formulas'!$M$3:$M$7856),ROW('a_All Data + Formulas'!$M$3:$M$7856),""),$A513)</f>
        <v>7340</v>
      </c>
      <c r="C513">
        <f ca="1">OFFSET('a_All Data + Formulas'!A$1,$B513-1,0)</f>
        <v>1970</v>
      </c>
      <c r="D513">
        <f ca="1">OFFSET('a_All Data + Formulas'!M$1,$B513-1,0)</f>
        <v>3</v>
      </c>
      <c r="E513" s="12">
        <f ca="1">OFFSET('a_All Data + Formulas'!N$1,$B513-1,0)</f>
        <v>2.7743055555555556E-2</v>
      </c>
      <c r="F513">
        <f ca="1">OFFSET('a_All Data + Formulas'!O$1,$B513-1,0)</f>
        <v>9</v>
      </c>
    </row>
    <row r="514" spans="1:6" x14ac:dyDescent="0.25">
      <c r="A514">
        <v>512</v>
      </c>
      <c r="B514">
        <f t="array" ref="B514">SMALL(IF(ISNUMBER('a_All Data + Formulas'!$M$3:$M$7856),ROW('a_All Data + Formulas'!$M$3:$M$7856),""),$A514)</f>
        <v>7349</v>
      </c>
      <c r="C514">
        <f ca="1">OFFSET('a_All Data + Formulas'!A$1,$B514-1,0)</f>
        <v>1970</v>
      </c>
      <c r="D514">
        <f ca="1">OFFSET('a_All Data + Formulas'!M$1,$B514-1,0)</f>
        <v>3</v>
      </c>
      <c r="E514" s="12">
        <f ca="1">OFFSET('a_All Data + Formulas'!N$1,$B514-1,0)</f>
        <v>2.9976851851851852E-2</v>
      </c>
      <c r="F514">
        <f ca="1">OFFSET('a_All Data + Formulas'!O$1,$B514-1,0)</f>
        <v>16</v>
      </c>
    </row>
    <row r="515" spans="1:6" x14ac:dyDescent="0.25">
      <c r="A515">
        <v>513</v>
      </c>
      <c r="B515">
        <f t="array" ref="B515">SMALL(IF(ISNUMBER('a_All Data + Formulas'!$M$3:$M$7856),ROW('a_All Data + Formulas'!$M$3:$M$7856),""),$A515)</f>
        <v>7384</v>
      </c>
      <c r="C515">
        <f ca="1">OFFSET('a_All Data + Formulas'!A$1,$B515-1,0)</f>
        <v>1969</v>
      </c>
      <c r="D515">
        <f ca="1">OFFSET('a_All Data + Formulas'!M$1,$B515-1,0)</f>
        <v>1</v>
      </c>
      <c r="E515" s="12">
        <f ca="1">OFFSET('a_All Data + Formulas'!N$1,$B515-1,0)</f>
        <v>0</v>
      </c>
      <c r="F515">
        <f ca="1">OFFSET('a_All Data + Formulas'!O$1,$B515-1,0)</f>
        <v>0</v>
      </c>
    </row>
    <row r="516" spans="1:6" x14ac:dyDescent="0.25">
      <c r="A516">
        <v>514</v>
      </c>
      <c r="B516">
        <f t="array" ref="B516">SMALL(IF(ISNUMBER('a_All Data + Formulas'!$M$3:$M$7856),ROW('a_All Data + Formulas'!$M$3:$M$7856),""),$A516)</f>
        <v>7432</v>
      </c>
      <c r="C516">
        <f ca="1">OFFSET('a_All Data + Formulas'!A$1,$B516-1,0)</f>
        <v>1969</v>
      </c>
      <c r="D516">
        <f ca="1">OFFSET('a_All Data + Formulas'!M$1,$B516-1,0)</f>
        <v>2</v>
      </c>
      <c r="E516" s="12">
        <f ca="1">OFFSET('a_All Data + Formulas'!N$1,$B516-1,0)</f>
        <v>1.4189814814814817E-2</v>
      </c>
      <c r="F516">
        <f ca="1">OFFSET('a_All Data + Formulas'!O$1,$B516-1,0)</f>
        <v>7</v>
      </c>
    </row>
    <row r="517" spans="1:6" x14ac:dyDescent="0.25">
      <c r="A517">
        <v>515</v>
      </c>
      <c r="B517">
        <f t="array" ref="B517">SMALL(IF(ISNUMBER('a_All Data + Formulas'!$M$3:$M$7856),ROW('a_All Data + Formulas'!$M$3:$M$7856),""),$A517)</f>
        <v>7470</v>
      </c>
      <c r="C517">
        <f ca="1">OFFSET('a_All Data + Formulas'!A$1,$B517-1,0)</f>
        <v>1969</v>
      </c>
      <c r="D517">
        <f ca="1">OFFSET('a_All Data + Formulas'!M$1,$B517-1,0)</f>
        <v>3</v>
      </c>
      <c r="E517" s="12">
        <f ca="1">OFFSET('a_All Data + Formulas'!N$1,$B517-1,0)</f>
        <v>2.3831018518518519E-2</v>
      </c>
      <c r="F517">
        <f ca="1">OFFSET('a_All Data + Formulas'!O$1,$B517-1,0)</f>
        <v>10</v>
      </c>
    </row>
    <row r="518" spans="1:6" x14ac:dyDescent="0.25">
      <c r="A518">
        <v>516</v>
      </c>
      <c r="B518">
        <f t="array" ref="B518">SMALL(IF(ISNUMBER('a_All Data + Formulas'!$M$3:$M$7856),ROW('a_All Data + Formulas'!$M$3:$M$7856),""),$A518)</f>
        <v>7486</v>
      </c>
      <c r="C518">
        <f ca="1">OFFSET('a_All Data + Formulas'!A$1,$B518-1,0)</f>
        <v>1969</v>
      </c>
      <c r="D518">
        <f ca="1">OFFSET('a_All Data + Formulas'!M$1,$B518-1,0)</f>
        <v>3</v>
      </c>
      <c r="E518" s="12">
        <f ca="1">OFFSET('a_All Data + Formulas'!N$1,$B518-1,0)</f>
        <v>2.8194444444444446E-2</v>
      </c>
      <c r="F518">
        <f ca="1">OFFSET('a_All Data + Formulas'!O$1,$B518-1,0)</f>
        <v>13</v>
      </c>
    </row>
    <row r="519" spans="1:6" x14ac:dyDescent="0.25">
      <c r="A519">
        <v>517</v>
      </c>
      <c r="B519">
        <f t="array" ref="B519">SMALL(IF(ISNUMBER('a_All Data + Formulas'!$M$3:$M$7856),ROW('a_All Data + Formulas'!$M$3:$M$7856),""),$A519)</f>
        <v>7499</v>
      </c>
      <c r="C519">
        <f ca="1">OFFSET('a_All Data + Formulas'!A$1,$B519-1,0)</f>
        <v>1969</v>
      </c>
      <c r="D519">
        <f ca="1">OFFSET('a_All Data + Formulas'!M$1,$B519-1,0)</f>
        <v>4</v>
      </c>
      <c r="E519" s="12">
        <f ca="1">OFFSET('a_All Data + Formulas'!N$1,$B519-1,0)</f>
        <v>3.1967592592592596E-2</v>
      </c>
      <c r="F519">
        <f ca="1">OFFSET('a_All Data + Formulas'!O$1,$B519-1,0)</f>
        <v>16</v>
      </c>
    </row>
    <row r="520" spans="1:6" x14ac:dyDescent="0.25">
      <c r="A520">
        <v>518</v>
      </c>
      <c r="B520">
        <f t="array" ref="B520">SMALL(IF(ISNUMBER('a_All Data + Formulas'!$M$3:$M$7856),ROW('a_All Data + Formulas'!$M$3:$M$7856),""),$A520)</f>
        <v>7530</v>
      </c>
      <c r="C520">
        <f ca="1">OFFSET('a_All Data + Formulas'!A$1,$B520-1,0)</f>
        <v>1969</v>
      </c>
      <c r="D520">
        <f ca="1">OFFSET('a_All Data + Formulas'!M$1,$B520-1,0)</f>
        <v>4</v>
      </c>
      <c r="E520" s="12">
        <f ca="1">OFFSET('a_All Data + Formulas'!N$1,$B520-1,0)</f>
        <v>3.9212962962962963E-2</v>
      </c>
      <c r="F520">
        <f ca="1">OFFSET('a_All Data + Formulas'!O$1,$B520-1,0)</f>
        <v>9</v>
      </c>
    </row>
    <row r="521" spans="1:6" x14ac:dyDescent="0.25">
      <c r="A521">
        <v>519</v>
      </c>
      <c r="B521">
        <f t="array" ref="B521">SMALL(IF(ISNUMBER('a_All Data + Formulas'!$M$3:$M$7856),ROW('a_All Data + Formulas'!$M$3:$M$7856),""),$A521)</f>
        <v>7549</v>
      </c>
      <c r="C521">
        <f ca="1">OFFSET('a_All Data + Formulas'!A$1,$B521-1,0)</f>
        <v>1968</v>
      </c>
      <c r="D521">
        <f ca="1">OFFSET('a_All Data + Formulas'!M$1,$B521-1,0)</f>
        <v>1</v>
      </c>
      <c r="E521" s="12">
        <f ca="1">OFFSET('a_All Data + Formulas'!N$1,$B521-1,0)</f>
        <v>0</v>
      </c>
      <c r="F521">
        <f ca="1">OFFSET('a_All Data + Formulas'!O$1,$B521-1,0)</f>
        <v>0</v>
      </c>
    </row>
    <row r="522" spans="1:6" x14ac:dyDescent="0.25">
      <c r="A522">
        <v>520</v>
      </c>
      <c r="B522">
        <f t="array" ref="B522">SMALL(IF(ISNUMBER('a_All Data + Formulas'!$M$3:$M$7856),ROW('a_All Data + Formulas'!$M$3:$M$7856),""),$A522)</f>
        <v>7564</v>
      </c>
      <c r="C522">
        <f ca="1">OFFSET('a_All Data + Formulas'!A$1,$B522-1,0)</f>
        <v>1968</v>
      </c>
      <c r="D522">
        <f ca="1">OFFSET('a_All Data + Formulas'!M$1,$B522-1,0)</f>
        <v>1</v>
      </c>
      <c r="E522" s="12">
        <f ca="1">OFFSET('a_All Data + Formulas'!N$1,$B522-1,0)</f>
        <v>3.3101851851851855E-3</v>
      </c>
      <c r="F522">
        <f ca="1">OFFSET('a_All Data + Formulas'!O$1,$B522-1,0)</f>
        <v>3</v>
      </c>
    </row>
    <row r="523" spans="1:6" x14ac:dyDescent="0.25">
      <c r="A523">
        <v>521</v>
      </c>
      <c r="B523">
        <f t="array" ref="B523">SMALL(IF(ISNUMBER('a_All Data + Formulas'!$M$3:$M$7856),ROW('a_All Data + Formulas'!$M$3:$M$7856),""),$A523)</f>
        <v>7593</v>
      </c>
      <c r="C523">
        <f ca="1">OFFSET('a_All Data + Formulas'!A$1,$B523-1,0)</f>
        <v>1968</v>
      </c>
      <c r="D523">
        <f ca="1">OFFSET('a_All Data + Formulas'!M$1,$B523-1,0)</f>
        <v>2</v>
      </c>
      <c r="E523" s="12">
        <f ca="1">OFFSET('a_All Data + Formulas'!N$1,$B523-1,0)</f>
        <v>1.2210648148148149E-2</v>
      </c>
      <c r="F523">
        <f ca="1">OFFSET('a_All Data + Formulas'!O$1,$B523-1,0)</f>
        <v>6</v>
      </c>
    </row>
    <row r="524" spans="1:6" x14ac:dyDescent="0.25">
      <c r="A524">
        <v>522</v>
      </c>
      <c r="B524">
        <f t="array" ref="B524">SMALL(IF(ISNUMBER('a_All Data + Formulas'!$M$3:$M$7856),ROW('a_All Data + Formulas'!$M$3:$M$7856),""),$A524)</f>
        <v>7599</v>
      </c>
      <c r="C524">
        <f ca="1">OFFSET('a_All Data + Formulas'!A$1,$B524-1,0)</f>
        <v>1968</v>
      </c>
      <c r="D524">
        <f ca="1">OFFSET('a_All Data + Formulas'!M$1,$B524-1,0)</f>
        <v>2</v>
      </c>
      <c r="E524" s="12">
        <f ca="1">OFFSET('a_All Data + Formulas'!N$1,$B524-1,0)</f>
        <v>1.3182870370370369E-2</v>
      </c>
      <c r="F524">
        <f ca="1">OFFSET('a_All Data + Formulas'!O$1,$B524-1,0)</f>
        <v>13</v>
      </c>
    </row>
    <row r="525" spans="1:6" x14ac:dyDescent="0.25">
      <c r="A525">
        <v>523</v>
      </c>
      <c r="B525">
        <f t="array" ref="B525">SMALL(IF(ISNUMBER('a_All Data + Formulas'!$M$3:$M$7856),ROW('a_All Data + Formulas'!$M$3:$M$7856),""),$A525)</f>
        <v>7609</v>
      </c>
      <c r="C525">
        <f ca="1">OFFSET('a_All Data + Formulas'!A$1,$B525-1,0)</f>
        <v>1968</v>
      </c>
      <c r="D525">
        <f ca="1">OFFSET('a_All Data + Formulas'!M$1,$B525-1,0)</f>
        <v>2</v>
      </c>
      <c r="E525" s="12">
        <f ca="1">OFFSET('a_All Data + Formulas'!N$1,$B525-1,0)</f>
        <v>1.607638888888889E-2</v>
      </c>
      <c r="F525">
        <f ca="1">OFFSET('a_All Data + Formulas'!O$1,$B525-1,0)</f>
        <v>6</v>
      </c>
    </row>
    <row r="526" spans="1:6" x14ac:dyDescent="0.25">
      <c r="A526">
        <v>524</v>
      </c>
      <c r="B526">
        <f t="array" ref="B526">SMALL(IF(ISNUMBER('a_All Data + Formulas'!$M$3:$M$7856),ROW('a_All Data + Formulas'!$M$3:$M$7856),""),$A526)</f>
        <v>7626</v>
      </c>
      <c r="C526">
        <f ca="1">OFFSET('a_All Data + Formulas'!A$1,$B526-1,0)</f>
        <v>1968</v>
      </c>
      <c r="D526">
        <f ca="1">OFFSET('a_All Data + Formulas'!M$1,$B526-1,0)</f>
        <v>2</v>
      </c>
      <c r="E526" s="12">
        <f ca="1">OFFSET('a_All Data + Formulas'!N$1,$B526-1,0)</f>
        <v>2.0763888888888891E-2</v>
      </c>
      <c r="F526">
        <f ca="1">OFFSET('a_All Data + Formulas'!O$1,$B526-1,0)</f>
        <v>9</v>
      </c>
    </row>
    <row r="527" spans="1:6" x14ac:dyDescent="0.25">
      <c r="A527">
        <v>525</v>
      </c>
      <c r="B527">
        <f t="array" ref="B527">SMALL(IF(ISNUMBER('a_All Data + Formulas'!$M$3:$M$7856),ROW('a_All Data + Formulas'!$M$3:$M$7856),""),$A527)</f>
        <v>7649</v>
      </c>
      <c r="C527">
        <f ca="1">OFFSET('a_All Data + Formulas'!A$1,$B527-1,0)</f>
        <v>1968</v>
      </c>
      <c r="D527">
        <f ca="1">OFFSET('a_All Data + Formulas'!M$1,$B527-1,0)</f>
        <v>3</v>
      </c>
      <c r="E527" s="12">
        <f ca="1">OFFSET('a_All Data + Formulas'!N$1,$B527-1,0)</f>
        <v>2.6793981481481481E-2</v>
      </c>
      <c r="F527">
        <f ca="1">OFFSET('a_All Data + Formulas'!O$1,$B527-1,0)</f>
        <v>16</v>
      </c>
    </row>
    <row r="528" spans="1:6" x14ac:dyDescent="0.25">
      <c r="A528">
        <v>526</v>
      </c>
      <c r="B528">
        <f t="array" ref="B528">SMALL(IF(ISNUMBER('a_All Data + Formulas'!$M$3:$M$7856),ROW('a_All Data + Formulas'!$M$3:$M$7856),""),$A528)</f>
        <v>7664</v>
      </c>
      <c r="C528">
        <f ca="1">OFFSET('a_All Data + Formulas'!A$1,$B528-1,0)</f>
        <v>1968</v>
      </c>
      <c r="D528">
        <f ca="1">OFFSET('a_All Data + Formulas'!M$1,$B528-1,0)</f>
        <v>3</v>
      </c>
      <c r="E528" s="12">
        <f ca="1">OFFSET('a_All Data + Formulas'!N$1,$B528-1,0)</f>
        <v>3.0821759259259261E-2</v>
      </c>
      <c r="F528">
        <f ca="1">OFFSET('a_All Data + Formulas'!O$1,$B528-1,0)</f>
        <v>19</v>
      </c>
    </row>
    <row r="529" spans="1:6" x14ac:dyDescent="0.25">
      <c r="A529">
        <v>527</v>
      </c>
      <c r="B529">
        <f t="array" ref="B529">SMALL(IF(ISNUMBER('a_All Data + Formulas'!$M$3:$M$7856),ROW('a_All Data + Formulas'!$M$3:$M$7856),""),$A529)</f>
        <v>7677</v>
      </c>
      <c r="C529">
        <f ca="1">OFFSET('a_All Data + Formulas'!A$1,$B529-1,0)</f>
        <v>1968</v>
      </c>
      <c r="D529">
        <f ca="1">OFFSET('a_All Data + Formulas'!M$1,$B529-1,0)</f>
        <v>4</v>
      </c>
      <c r="E529" s="12">
        <f ca="1">OFFSET('a_All Data + Formulas'!N$1,$B529-1,0)</f>
        <v>3.3622685185185186E-2</v>
      </c>
      <c r="F529">
        <f ca="1">OFFSET('a_All Data + Formulas'!O$1,$B529-1,0)</f>
        <v>26</v>
      </c>
    </row>
    <row r="530" spans="1:6" x14ac:dyDescent="0.25">
      <c r="A530">
        <v>528</v>
      </c>
      <c r="B530">
        <f t="array" ref="B530">SMALL(IF(ISNUMBER('a_All Data + Formulas'!$M$3:$M$7856),ROW('a_All Data + Formulas'!$M$3:$M$7856),""),$A530)</f>
        <v>7682</v>
      </c>
      <c r="C530">
        <f ca="1">OFFSET('a_All Data + Formulas'!A$1,$B530-1,0)</f>
        <v>1968</v>
      </c>
      <c r="D530">
        <f ca="1">OFFSET('a_All Data + Formulas'!M$1,$B530-1,0)</f>
        <v>4</v>
      </c>
      <c r="E530" s="12">
        <f ca="1">OFFSET('a_All Data + Formulas'!N$1,$B530-1,0)</f>
        <v>3.4895833333333334E-2</v>
      </c>
      <c r="F530">
        <f ca="1">OFFSET('a_All Data + Formulas'!O$1,$B530-1,0)</f>
        <v>19</v>
      </c>
    </row>
    <row r="531" spans="1:6" x14ac:dyDescent="0.25">
      <c r="A531">
        <v>529</v>
      </c>
      <c r="B531">
        <f t="array" ref="B531">SMALL(IF(ISNUMBER('a_All Data + Formulas'!$M$3:$M$7856),ROW('a_All Data + Formulas'!$M$3:$M$7856),""),$A531)</f>
        <v>7710</v>
      </c>
      <c r="C531">
        <f ca="1">OFFSET('a_All Data + Formulas'!A$1,$B531-1,0)</f>
        <v>1967</v>
      </c>
      <c r="D531">
        <f ca="1">OFFSET('a_All Data + Formulas'!M$1,$B531-1,0)</f>
        <v>1</v>
      </c>
      <c r="E531" s="12">
        <f ca="1">OFFSET('a_All Data + Formulas'!N$1,$B531-1,0)</f>
        <v>0</v>
      </c>
      <c r="F531">
        <f ca="1">OFFSET('a_All Data + Formulas'!O$1,$B531-1,0)</f>
        <v>0</v>
      </c>
    </row>
    <row r="532" spans="1:6" x14ac:dyDescent="0.25">
      <c r="A532">
        <v>530</v>
      </c>
      <c r="B532">
        <f t="array" ref="B532">SMALL(IF(ISNUMBER('a_All Data + Formulas'!$M$3:$M$7856),ROW('a_All Data + Formulas'!$M$3:$M$7856),""),$A532)</f>
        <v>7731</v>
      </c>
      <c r="C532">
        <f ca="1">OFFSET('a_All Data + Formulas'!A$1,$B532-1,0)</f>
        <v>1967</v>
      </c>
      <c r="D532">
        <f ca="1">OFFSET('a_All Data + Formulas'!M$1,$B532-1,0)</f>
        <v>1</v>
      </c>
      <c r="E532" s="12">
        <f ca="1">OFFSET('a_All Data + Formulas'!N$1,$B532-1,0)</f>
        <v>5.844907407407408E-3</v>
      </c>
      <c r="F532">
        <f ca="1">OFFSET('a_All Data + Formulas'!O$1,$B532-1,0)</f>
        <v>7</v>
      </c>
    </row>
    <row r="533" spans="1:6" x14ac:dyDescent="0.25">
      <c r="A533">
        <v>531</v>
      </c>
      <c r="B533">
        <f t="array" ref="B533">SMALL(IF(ISNUMBER('a_All Data + Formulas'!$M$3:$M$7856),ROW('a_All Data + Formulas'!$M$3:$M$7856),""),$A533)</f>
        <v>7753</v>
      </c>
      <c r="C533">
        <f ca="1">OFFSET('a_All Data + Formulas'!A$1,$B533-1,0)</f>
        <v>1967</v>
      </c>
      <c r="D533">
        <f ca="1">OFFSET('a_All Data + Formulas'!M$1,$B533-1,0)</f>
        <v>2</v>
      </c>
      <c r="E533" s="12">
        <f ca="1">OFFSET('a_All Data + Formulas'!N$1,$B533-1,0)</f>
        <v>1.2974537037037038E-2</v>
      </c>
      <c r="F533">
        <f ca="1">OFFSET('a_All Data + Formulas'!O$1,$B533-1,0)</f>
        <v>0</v>
      </c>
    </row>
    <row r="534" spans="1:6" x14ac:dyDescent="0.25">
      <c r="A534">
        <v>532</v>
      </c>
      <c r="B534">
        <f t="array" ref="B534">SMALL(IF(ISNUMBER('a_All Data + Formulas'!$M$3:$M$7856),ROW('a_All Data + Formulas'!$M$3:$M$7856),""),$A534)</f>
        <v>7768</v>
      </c>
      <c r="C534">
        <f ca="1">OFFSET('a_All Data + Formulas'!A$1,$B534-1,0)</f>
        <v>1967</v>
      </c>
      <c r="D534">
        <f ca="1">OFFSET('a_All Data + Formulas'!M$1,$B534-1,0)</f>
        <v>2</v>
      </c>
      <c r="E534" s="12">
        <f ca="1">OFFSET('a_All Data + Formulas'!N$1,$B534-1,0)</f>
        <v>1.7314814814814814E-2</v>
      </c>
      <c r="F534">
        <f ca="1">OFFSET('a_All Data + Formulas'!O$1,$B534-1,0)</f>
        <v>7</v>
      </c>
    </row>
    <row r="535" spans="1:6" x14ac:dyDescent="0.25">
      <c r="A535">
        <v>533</v>
      </c>
      <c r="B535">
        <f t="array" ref="B535">SMALL(IF(ISNUMBER('a_All Data + Formulas'!$M$3:$M$7856),ROW('a_All Data + Formulas'!$M$3:$M$7856),""),$A535)</f>
        <v>7777</v>
      </c>
      <c r="C535">
        <f ca="1">OFFSET('a_All Data + Formulas'!A$1,$B535-1,0)</f>
        <v>1967</v>
      </c>
      <c r="D535">
        <f ca="1">OFFSET('a_All Data + Formulas'!M$1,$B535-1,0)</f>
        <v>2</v>
      </c>
      <c r="E535" s="12">
        <f ca="1">OFFSET('a_All Data + Formulas'!N$1,$B535-1,0)</f>
        <v>1.9849537037037037E-2</v>
      </c>
      <c r="F535">
        <f ca="1">OFFSET('a_All Data + Formulas'!O$1,$B535-1,0)</f>
        <v>4</v>
      </c>
    </row>
    <row r="536" spans="1:6" x14ac:dyDescent="0.25">
      <c r="A536">
        <v>534</v>
      </c>
      <c r="B536">
        <f t="array" ref="B536">SMALL(IF(ISNUMBER('a_All Data + Formulas'!$M$3:$M$7856),ROW('a_All Data + Formulas'!$M$3:$M$7856),""),$A536)</f>
        <v>7786</v>
      </c>
      <c r="C536">
        <f ca="1">OFFSET('a_All Data + Formulas'!A$1,$B536-1,0)</f>
        <v>1967</v>
      </c>
      <c r="D536">
        <f ca="1">OFFSET('a_All Data + Formulas'!M$1,$B536-1,0)</f>
        <v>3</v>
      </c>
      <c r="E536" s="12">
        <f ca="1">OFFSET('a_All Data + Formulas'!N$1,$B536-1,0)</f>
        <v>2.2430555555555554E-2</v>
      </c>
      <c r="F536">
        <f ca="1">OFFSET('a_All Data + Formulas'!O$1,$B536-1,0)</f>
        <v>11</v>
      </c>
    </row>
    <row r="537" spans="1:6" x14ac:dyDescent="0.25">
      <c r="A537">
        <v>535</v>
      </c>
      <c r="B537">
        <f t="array" ref="B537">SMALL(IF(ISNUMBER('a_All Data + Formulas'!$M$3:$M$7856),ROW('a_All Data + Formulas'!$M$3:$M$7856),""),$A537)</f>
        <v>7812</v>
      </c>
      <c r="C537">
        <f ca="1">OFFSET('a_All Data + Formulas'!A$1,$B537-1,0)</f>
        <v>1967</v>
      </c>
      <c r="D537">
        <f ca="1">OFFSET('a_All Data + Formulas'!M$1,$B537-1,0)</f>
        <v>3</v>
      </c>
      <c r="E537" s="12">
        <f ca="1">OFFSET('a_All Data + Formulas'!N$1,$B537-1,0)</f>
        <v>3.0127314814814819E-2</v>
      </c>
      <c r="F537">
        <f ca="1">OFFSET('a_All Data + Formulas'!O$1,$B537-1,0)</f>
        <v>18</v>
      </c>
    </row>
    <row r="538" spans="1:6" x14ac:dyDescent="0.25">
      <c r="A538">
        <v>536</v>
      </c>
      <c r="B538">
        <f t="array" ref="B538">SMALL(IF(ISNUMBER('a_All Data + Formulas'!$M$3:$M$7856),ROW('a_All Data + Formulas'!$M$3:$M$7856),""),$A538)</f>
        <v>7835</v>
      </c>
      <c r="C538">
        <f ca="1">OFFSET('a_All Data + Formulas'!A$1,$B538-1,0)</f>
        <v>1967</v>
      </c>
      <c r="D538">
        <f ca="1">OFFSET('a_All Data + Formulas'!M$1,$B538-1,0)</f>
        <v>4</v>
      </c>
      <c r="E538" s="12">
        <f ca="1">OFFSET('a_All Data + Formulas'!N$1,$B538-1,0)</f>
        <v>3.667824074074074E-2</v>
      </c>
      <c r="F538">
        <f ca="1">OFFSET('a_All Data + Formulas'!O$1,$B538-1,0)</f>
        <v>25</v>
      </c>
    </row>
    <row r="539" spans="1:6" x14ac:dyDescent="0.25">
      <c r="E539" s="12"/>
    </row>
    <row r="540" spans="1:6" x14ac:dyDescent="0.25">
      <c r="E540" s="12"/>
    </row>
    <row r="541" spans="1:6" x14ac:dyDescent="0.25">
      <c r="E541" s="12"/>
    </row>
    <row r="542" spans="1:6" x14ac:dyDescent="0.25">
      <c r="E542" s="12"/>
    </row>
    <row r="543" spans="1:6" x14ac:dyDescent="0.25">
      <c r="E543" s="12"/>
    </row>
    <row r="544" spans="1:6" x14ac:dyDescent="0.25">
      <c r="E544" s="12"/>
    </row>
    <row r="545" spans="5:5" x14ac:dyDescent="0.25">
      <c r="E545" s="12"/>
    </row>
    <row r="546" spans="5:5" x14ac:dyDescent="0.25">
      <c r="E546" s="12"/>
    </row>
    <row r="547" spans="5:5" x14ac:dyDescent="0.25">
      <c r="E547" s="12"/>
    </row>
    <row r="548" spans="5:5" x14ac:dyDescent="0.25">
      <c r="E548" s="12"/>
    </row>
    <row r="549" spans="5:5" x14ac:dyDescent="0.25">
      <c r="E549" s="12"/>
    </row>
    <row r="550" spans="5:5" x14ac:dyDescent="0.25">
      <c r="E550" s="12"/>
    </row>
    <row r="551" spans="5:5" x14ac:dyDescent="0.25">
      <c r="E551" s="12"/>
    </row>
    <row r="552" spans="5:5" x14ac:dyDescent="0.25">
      <c r="E552" s="12"/>
    </row>
    <row r="553" spans="5:5" x14ac:dyDescent="0.25">
      <c r="E553" s="12"/>
    </row>
    <row r="554" spans="5:5" x14ac:dyDescent="0.25">
      <c r="E554" s="12"/>
    </row>
    <row r="555" spans="5:5" x14ac:dyDescent="0.25">
      <c r="E555" s="12"/>
    </row>
    <row r="556" spans="5:5" x14ac:dyDescent="0.25">
      <c r="E556" s="12"/>
    </row>
    <row r="557" spans="5:5" x14ac:dyDescent="0.25">
      <c r="E557" s="12"/>
    </row>
    <row r="558" spans="5:5" x14ac:dyDescent="0.25">
      <c r="E558" s="12"/>
    </row>
    <row r="559" spans="5:5" x14ac:dyDescent="0.25">
      <c r="E559" s="12"/>
    </row>
    <row r="560" spans="5:5" x14ac:dyDescent="0.25">
      <c r="E560" s="12"/>
    </row>
    <row r="561" spans="5:5" x14ac:dyDescent="0.25">
      <c r="E561" s="12"/>
    </row>
    <row r="562" spans="5:5" x14ac:dyDescent="0.25">
      <c r="E562" s="12"/>
    </row>
    <row r="563" spans="5:5" x14ac:dyDescent="0.25">
      <c r="E563" s="12"/>
    </row>
    <row r="564" spans="5:5" x14ac:dyDescent="0.25">
      <c r="E564" s="12"/>
    </row>
    <row r="565" spans="5:5" x14ac:dyDescent="0.25">
      <c r="E565" s="12"/>
    </row>
    <row r="566" spans="5:5" x14ac:dyDescent="0.25">
      <c r="E566" s="12"/>
    </row>
    <row r="567" spans="5:5" x14ac:dyDescent="0.25">
      <c r="E567" s="12"/>
    </row>
    <row r="568" spans="5:5" x14ac:dyDescent="0.25">
      <c r="E568" s="12"/>
    </row>
    <row r="569" spans="5:5" x14ac:dyDescent="0.25">
      <c r="E569" s="12"/>
    </row>
    <row r="570" spans="5:5" x14ac:dyDescent="0.25">
      <c r="E570" s="12"/>
    </row>
    <row r="571" spans="5:5" x14ac:dyDescent="0.25">
      <c r="E571" s="12"/>
    </row>
    <row r="572" spans="5:5" x14ac:dyDescent="0.25">
      <c r="E572" s="12"/>
    </row>
    <row r="573" spans="5:5" x14ac:dyDescent="0.25">
      <c r="E573" s="12"/>
    </row>
    <row r="574" spans="5:5" x14ac:dyDescent="0.25">
      <c r="E574" s="12"/>
    </row>
    <row r="575" spans="5:5" x14ac:dyDescent="0.25">
      <c r="E575" s="12"/>
    </row>
    <row r="576" spans="5:5" x14ac:dyDescent="0.25">
      <c r="E576" s="12"/>
    </row>
    <row r="577" spans="5:5" x14ac:dyDescent="0.25">
      <c r="E577" s="12"/>
    </row>
    <row r="578" spans="5:5" x14ac:dyDescent="0.25">
      <c r="E578" s="12"/>
    </row>
    <row r="579" spans="5:5" x14ac:dyDescent="0.25">
      <c r="E579" s="12"/>
    </row>
    <row r="580" spans="5:5" x14ac:dyDescent="0.25">
      <c r="E580" s="12"/>
    </row>
    <row r="581" spans="5:5" x14ac:dyDescent="0.25">
      <c r="E581" s="12"/>
    </row>
    <row r="582" spans="5:5" x14ac:dyDescent="0.25">
      <c r="E582" s="12"/>
    </row>
    <row r="583" spans="5:5" x14ac:dyDescent="0.25">
      <c r="E583" s="12"/>
    </row>
    <row r="584" spans="5:5" x14ac:dyDescent="0.25">
      <c r="E584" s="12"/>
    </row>
    <row r="585" spans="5:5" x14ac:dyDescent="0.25">
      <c r="E585" s="12"/>
    </row>
    <row r="586" spans="5:5" x14ac:dyDescent="0.25">
      <c r="E586" s="12"/>
    </row>
    <row r="587" spans="5:5" x14ac:dyDescent="0.25">
      <c r="E587" s="12"/>
    </row>
    <row r="588" spans="5:5" x14ac:dyDescent="0.25">
      <c r="E588" s="12"/>
    </row>
    <row r="589" spans="5:5" x14ac:dyDescent="0.25">
      <c r="E589" s="12"/>
    </row>
    <row r="590" spans="5:5" x14ac:dyDescent="0.25">
      <c r="E590" s="12"/>
    </row>
    <row r="591" spans="5:5" x14ac:dyDescent="0.25">
      <c r="E591" s="12"/>
    </row>
    <row r="592" spans="5:5" x14ac:dyDescent="0.25">
      <c r="E592" s="12"/>
    </row>
    <row r="593" spans="5:5" x14ac:dyDescent="0.25">
      <c r="E593" s="12"/>
    </row>
    <row r="594" spans="5:5" x14ac:dyDescent="0.25">
      <c r="E594" s="12"/>
    </row>
    <row r="595" spans="5:5" x14ac:dyDescent="0.25">
      <c r="E595" s="12"/>
    </row>
    <row r="596" spans="5:5" x14ac:dyDescent="0.25">
      <c r="E596" s="12"/>
    </row>
    <row r="597" spans="5:5" x14ac:dyDescent="0.25">
      <c r="E597" s="12"/>
    </row>
    <row r="598" spans="5:5" x14ac:dyDescent="0.25">
      <c r="E598" s="12"/>
    </row>
    <row r="599" spans="5:5" x14ac:dyDescent="0.25">
      <c r="E599" s="12"/>
    </row>
    <row r="600" spans="5:5" x14ac:dyDescent="0.25">
      <c r="E600" s="12"/>
    </row>
    <row r="601" spans="5:5" x14ac:dyDescent="0.25">
      <c r="E601" s="12"/>
    </row>
    <row r="602" spans="5:5" x14ac:dyDescent="0.25">
      <c r="E602" s="12"/>
    </row>
    <row r="603" spans="5:5" x14ac:dyDescent="0.25">
      <c r="E603" s="12"/>
    </row>
    <row r="604" spans="5:5" x14ac:dyDescent="0.25">
      <c r="E604" s="12"/>
    </row>
    <row r="605" spans="5:5" x14ac:dyDescent="0.25">
      <c r="E605" s="12"/>
    </row>
    <row r="606" spans="5:5" x14ac:dyDescent="0.25">
      <c r="E606" s="12"/>
    </row>
    <row r="607" spans="5:5" x14ac:dyDescent="0.25">
      <c r="E607" s="12"/>
    </row>
    <row r="608" spans="5:5" x14ac:dyDescent="0.25">
      <c r="E608" s="12"/>
    </row>
    <row r="609" spans="5:5" x14ac:dyDescent="0.25">
      <c r="E609" s="12"/>
    </row>
    <row r="610" spans="5:5" x14ac:dyDescent="0.25">
      <c r="E610" s="12"/>
    </row>
    <row r="611" spans="5:5" x14ac:dyDescent="0.25">
      <c r="E611" s="12"/>
    </row>
    <row r="612" spans="5:5" x14ac:dyDescent="0.25">
      <c r="E612" s="12"/>
    </row>
    <row r="613" spans="5:5" x14ac:dyDescent="0.25">
      <c r="E613" s="12"/>
    </row>
    <row r="614" spans="5:5" x14ac:dyDescent="0.25">
      <c r="E614" s="12"/>
    </row>
    <row r="615" spans="5:5" x14ac:dyDescent="0.25">
      <c r="E615" s="12"/>
    </row>
    <row r="616" spans="5:5" x14ac:dyDescent="0.25">
      <c r="E616" s="12"/>
    </row>
    <row r="617" spans="5:5" x14ac:dyDescent="0.25">
      <c r="E617" s="12"/>
    </row>
    <row r="618" spans="5:5" x14ac:dyDescent="0.25">
      <c r="E618" s="12"/>
    </row>
    <row r="619" spans="5:5" x14ac:dyDescent="0.25">
      <c r="E619" s="12"/>
    </row>
    <row r="620" spans="5:5" x14ac:dyDescent="0.25">
      <c r="E620" s="12"/>
    </row>
    <row r="621" spans="5:5" x14ac:dyDescent="0.25">
      <c r="E621" s="12"/>
    </row>
    <row r="622" spans="5:5" x14ac:dyDescent="0.25">
      <c r="E622" s="12"/>
    </row>
    <row r="623" spans="5:5" x14ac:dyDescent="0.25">
      <c r="E623" s="12"/>
    </row>
    <row r="624" spans="5:5" x14ac:dyDescent="0.25">
      <c r="E624" s="12"/>
    </row>
    <row r="625" spans="5:5" x14ac:dyDescent="0.25">
      <c r="E625" s="12"/>
    </row>
    <row r="626" spans="5:5" x14ac:dyDescent="0.25">
      <c r="E626" s="12"/>
    </row>
    <row r="627" spans="5:5" x14ac:dyDescent="0.25">
      <c r="E627" s="12"/>
    </row>
    <row r="628" spans="5:5" x14ac:dyDescent="0.25">
      <c r="E628" s="12"/>
    </row>
    <row r="629" spans="5:5" x14ac:dyDescent="0.25">
      <c r="E629" s="12"/>
    </row>
    <row r="630" spans="5:5" x14ac:dyDescent="0.25">
      <c r="E630" s="12"/>
    </row>
    <row r="631" spans="5:5" x14ac:dyDescent="0.25">
      <c r="E631" s="12"/>
    </row>
    <row r="632" spans="5:5" x14ac:dyDescent="0.25">
      <c r="E632" s="12"/>
    </row>
    <row r="633" spans="5:5" x14ac:dyDescent="0.25">
      <c r="E633" s="12"/>
    </row>
    <row r="634" spans="5:5" x14ac:dyDescent="0.25">
      <c r="E634" s="12"/>
    </row>
    <row r="635" spans="5:5" x14ac:dyDescent="0.25">
      <c r="E635" s="12"/>
    </row>
    <row r="636" spans="5:5" x14ac:dyDescent="0.25">
      <c r="E636" s="12"/>
    </row>
    <row r="637" spans="5:5" x14ac:dyDescent="0.25">
      <c r="E637" s="12"/>
    </row>
    <row r="638" spans="5:5" x14ac:dyDescent="0.25">
      <c r="E638" s="12"/>
    </row>
    <row r="639" spans="5:5" x14ac:dyDescent="0.25">
      <c r="E639" s="12"/>
    </row>
    <row r="640" spans="5:5" x14ac:dyDescent="0.25">
      <c r="E640" s="12"/>
    </row>
    <row r="641" spans="5:5" x14ac:dyDescent="0.25">
      <c r="E641" s="12"/>
    </row>
    <row r="642" spans="5:5" x14ac:dyDescent="0.25">
      <c r="E642" s="12"/>
    </row>
    <row r="643" spans="5:5" x14ac:dyDescent="0.25">
      <c r="E643" s="12"/>
    </row>
    <row r="644" spans="5:5" x14ac:dyDescent="0.25">
      <c r="E644" s="12"/>
    </row>
    <row r="645" spans="5:5" x14ac:dyDescent="0.25">
      <c r="E645" s="12"/>
    </row>
    <row r="646" spans="5:5" x14ac:dyDescent="0.25">
      <c r="E646" s="12"/>
    </row>
    <row r="647" spans="5:5" x14ac:dyDescent="0.25">
      <c r="E647" s="12"/>
    </row>
    <row r="648" spans="5:5" x14ac:dyDescent="0.25">
      <c r="E648" s="12"/>
    </row>
    <row r="649" spans="5:5" x14ac:dyDescent="0.25">
      <c r="E649" s="12"/>
    </row>
    <row r="650" spans="5:5" x14ac:dyDescent="0.25">
      <c r="E650" s="12"/>
    </row>
    <row r="651" spans="5:5" x14ac:dyDescent="0.25">
      <c r="E651" s="12"/>
    </row>
    <row r="652" spans="5:5" x14ac:dyDescent="0.25">
      <c r="E652" s="12"/>
    </row>
    <row r="653" spans="5:5" x14ac:dyDescent="0.25">
      <c r="E653" s="12"/>
    </row>
    <row r="654" spans="5:5" x14ac:dyDescent="0.25">
      <c r="E654" s="12"/>
    </row>
    <row r="655" spans="5:5" x14ac:dyDescent="0.25">
      <c r="E655" s="12"/>
    </row>
    <row r="656" spans="5:5" x14ac:dyDescent="0.25">
      <c r="E656" s="12"/>
    </row>
    <row r="657" spans="5:5" x14ac:dyDescent="0.25">
      <c r="E657" s="12"/>
    </row>
    <row r="658" spans="5:5" x14ac:dyDescent="0.25">
      <c r="E658" s="12"/>
    </row>
    <row r="659" spans="5:5" x14ac:dyDescent="0.25">
      <c r="E659" s="12"/>
    </row>
    <row r="660" spans="5:5" x14ac:dyDescent="0.25">
      <c r="E660" s="12"/>
    </row>
    <row r="661" spans="5:5" x14ac:dyDescent="0.25">
      <c r="E661" s="12"/>
    </row>
    <row r="662" spans="5:5" x14ac:dyDescent="0.25">
      <c r="E662" s="12"/>
    </row>
    <row r="663" spans="5:5" x14ac:dyDescent="0.25">
      <c r="E663" s="12"/>
    </row>
    <row r="664" spans="5:5" x14ac:dyDescent="0.25">
      <c r="E664" s="12"/>
    </row>
    <row r="665" spans="5:5" x14ac:dyDescent="0.25">
      <c r="E665" s="12"/>
    </row>
    <row r="666" spans="5:5" x14ac:dyDescent="0.25">
      <c r="E666" s="12"/>
    </row>
    <row r="667" spans="5:5" x14ac:dyDescent="0.25">
      <c r="E667" s="12"/>
    </row>
    <row r="668" spans="5:5" x14ac:dyDescent="0.25">
      <c r="E668" s="12"/>
    </row>
    <row r="669" spans="5:5" x14ac:dyDescent="0.25">
      <c r="E669" s="12"/>
    </row>
    <row r="670" spans="5:5" x14ac:dyDescent="0.25">
      <c r="E670" s="12"/>
    </row>
    <row r="671" spans="5:5" x14ac:dyDescent="0.25">
      <c r="E671" s="12"/>
    </row>
    <row r="672" spans="5:5" x14ac:dyDescent="0.25">
      <c r="E672" s="12"/>
    </row>
    <row r="673" spans="5:5" x14ac:dyDescent="0.25">
      <c r="E673" s="12"/>
    </row>
    <row r="674" spans="5:5" x14ac:dyDescent="0.25">
      <c r="E674" s="12"/>
    </row>
    <row r="675" spans="5:5" x14ac:dyDescent="0.25">
      <c r="E675" s="12"/>
    </row>
    <row r="676" spans="5:5" x14ac:dyDescent="0.25">
      <c r="E676" s="12"/>
    </row>
    <row r="677" spans="5:5" x14ac:dyDescent="0.25">
      <c r="E677" s="12"/>
    </row>
    <row r="678" spans="5:5" x14ac:dyDescent="0.25">
      <c r="E678" s="12"/>
    </row>
    <row r="679" spans="5:5" x14ac:dyDescent="0.25">
      <c r="E679" s="12"/>
    </row>
    <row r="680" spans="5:5" x14ac:dyDescent="0.25">
      <c r="E680" s="12"/>
    </row>
    <row r="681" spans="5:5" x14ac:dyDescent="0.25">
      <c r="E681" s="12"/>
    </row>
    <row r="682" spans="5:5" x14ac:dyDescent="0.25">
      <c r="E682" s="12"/>
    </row>
    <row r="683" spans="5:5" x14ac:dyDescent="0.25">
      <c r="E683" s="12"/>
    </row>
    <row r="684" spans="5:5" x14ac:dyDescent="0.25">
      <c r="E684" s="12"/>
    </row>
    <row r="685" spans="5:5" x14ac:dyDescent="0.25">
      <c r="E685" s="12"/>
    </row>
    <row r="686" spans="5:5" x14ac:dyDescent="0.25">
      <c r="E686" s="12"/>
    </row>
    <row r="687" spans="5:5" x14ac:dyDescent="0.25">
      <c r="E687" s="12"/>
    </row>
    <row r="688" spans="5:5" x14ac:dyDescent="0.25">
      <c r="E688" s="12"/>
    </row>
    <row r="689" spans="5:5" x14ac:dyDescent="0.25">
      <c r="E689" s="12"/>
    </row>
    <row r="690" spans="5:5" x14ac:dyDescent="0.25">
      <c r="E690" s="12"/>
    </row>
    <row r="691" spans="5:5" x14ac:dyDescent="0.25">
      <c r="E691" s="12"/>
    </row>
    <row r="692" spans="5:5" x14ac:dyDescent="0.25">
      <c r="E692" s="12"/>
    </row>
    <row r="693" spans="5:5" x14ac:dyDescent="0.25">
      <c r="E693" s="12"/>
    </row>
    <row r="694" spans="5:5" x14ac:dyDescent="0.25">
      <c r="E694" s="12"/>
    </row>
    <row r="695" spans="5:5" x14ac:dyDescent="0.25">
      <c r="E695" s="12"/>
    </row>
    <row r="696" spans="5:5" x14ac:dyDescent="0.25">
      <c r="E696" s="12"/>
    </row>
    <row r="697" spans="5:5" x14ac:dyDescent="0.25">
      <c r="E697" s="12"/>
    </row>
    <row r="698" spans="5:5" x14ac:dyDescent="0.25">
      <c r="E698" s="12"/>
    </row>
    <row r="699" spans="5:5" x14ac:dyDescent="0.25">
      <c r="E699" s="12"/>
    </row>
    <row r="700" spans="5:5" x14ac:dyDescent="0.25">
      <c r="E700" s="12"/>
    </row>
    <row r="701" spans="5:5" x14ac:dyDescent="0.25">
      <c r="E701" s="12"/>
    </row>
    <row r="702" spans="5:5" x14ac:dyDescent="0.25">
      <c r="E702" s="12"/>
    </row>
    <row r="703" spans="5:5" x14ac:dyDescent="0.25">
      <c r="E703" s="12"/>
    </row>
    <row r="704" spans="5:5" x14ac:dyDescent="0.25">
      <c r="E704" s="12"/>
    </row>
    <row r="705" spans="5:5" x14ac:dyDescent="0.25">
      <c r="E705" s="12"/>
    </row>
    <row r="706" spans="5:5" x14ac:dyDescent="0.25">
      <c r="E706" s="12"/>
    </row>
    <row r="707" spans="5:5" x14ac:dyDescent="0.25">
      <c r="E707" s="12"/>
    </row>
    <row r="708" spans="5:5" x14ac:dyDescent="0.25">
      <c r="E708" s="12"/>
    </row>
    <row r="709" spans="5:5" x14ac:dyDescent="0.25">
      <c r="E709" s="12"/>
    </row>
    <row r="710" spans="5:5" x14ac:dyDescent="0.25">
      <c r="E710" s="12"/>
    </row>
    <row r="711" spans="5:5" x14ac:dyDescent="0.25">
      <c r="E711" s="12"/>
    </row>
    <row r="712" spans="5:5" x14ac:dyDescent="0.25">
      <c r="E712" s="12"/>
    </row>
    <row r="713" spans="5:5" x14ac:dyDescent="0.25">
      <c r="E713" s="12"/>
    </row>
    <row r="714" spans="5:5" x14ac:dyDescent="0.25">
      <c r="E714" s="12"/>
    </row>
    <row r="715" spans="5:5" x14ac:dyDescent="0.25">
      <c r="E715" s="12"/>
    </row>
    <row r="716" spans="5:5" x14ac:dyDescent="0.25">
      <c r="E716" s="12"/>
    </row>
    <row r="717" spans="5:5" x14ac:dyDescent="0.25">
      <c r="E717" s="12"/>
    </row>
    <row r="718" spans="5:5" x14ac:dyDescent="0.25">
      <c r="E718" s="12"/>
    </row>
    <row r="719" spans="5:5" x14ac:dyDescent="0.25">
      <c r="E719" s="12"/>
    </row>
    <row r="720" spans="5:5" x14ac:dyDescent="0.25">
      <c r="E720" s="12"/>
    </row>
    <row r="721" spans="5:5" x14ac:dyDescent="0.25">
      <c r="E721" s="12"/>
    </row>
    <row r="722" spans="5:5" x14ac:dyDescent="0.25">
      <c r="E722" s="12"/>
    </row>
    <row r="723" spans="5:5" x14ac:dyDescent="0.25">
      <c r="E723" s="12"/>
    </row>
    <row r="724" spans="5:5" x14ac:dyDescent="0.25">
      <c r="E724" s="12"/>
    </row>
    <row r="725" spans="5:5" x14ac:dyDescent="0.25">
      <c r="E725" s="12"/>
    </row>
    <row r="726" spans="5:5" x14ac:dyDescent="0.25">
      <c r="E726" s="12"/>
    </row>
    <row r="727" spans="5:5" x14ac:dyDescent="0.25">
      <c r="E727" s="12"/>
    </row>
    <row r="728" spans="5:5" x14ac:dyDescent="0.25">
      <c r="E728" s="12"/>
    </row>
    <row r="729" spans="5:5" x14ac:dyDescent="0.25">
      <c r="E729" s="12"/>
    </row>
    <row r="730" spans="5:5" x14ac:dyDescent="0.25">
      <c r="E730" s="12"/>
    </row>
    <row r="731" spans="5:5" x14ac:dyDescent="0.25">
      <c r="E731" s="12"/>
    </row>
    <row r="732" spans="5:5" x14ac:dyDescent="0.25">
      <c r="E732" s="12"/>
    </row>
    <row r="733" spans="5:5" x14ac:dyDescent="0.25">
      <c r="E733" s="10"/>
    </row>
    <row r="734" spans="5:5" x14ac:dyDescent="0.25">
      <c r="E734" s="10"/>
    </row>
    <row r="735" spans="5:5" x14ac:dyDescent="0.25">
      <c r="E735" s="10"/>
    </row>
    <row r="736" spans="5:5" x14ac:dyDescent="0.25">
      <c r="E736" s="10"/>
    </row>
    <row r="737" spans="5:5" x14ac:dyDescent="0.25">
      <c r="E737" s="10"/>
    </row>
    <row r="738" spans="5:5" x14ac:dyDescent="0.25">
      <c r="E738" s="10"/>
    </row>
    <row r="739" spans="5:5" x14ac:dyDescent="0.25">
      <c r="E739" s="10"/>
    </row>
    <row r="740" spans="5:5" x14ac:dyDescent="0.25">
      <c r="E740" s="10"/>
    </row>
    <row r="741" spans="5:5" x14ac:dyDescent="0.25">
      <c r="E741" s="10"/>
    </row>
    <row r="742" spans="5:5" x14ac:dyDescent="0.25">
      <c r="E742" s="10"/>
    </row>
    <row r="743" spans="5:5" x14ac:dyDescent="0.25">
      <c r="E743" s="10"/>
    </row>
    <row r="744" spans="5:5" x14ac:dyDescent="0.25">
      <c r="E744" s="10"/>
    </row>
    <row r="745" spans="5:5" x14ac:dyDescent="0.25">
      <c r="E745" s="10"/>
    </row>
    <row r="746" spans="5:5" x14ac:dyDescent="0.25">
      <c r="E746" s="10"/>
    </row>
    <row r="747" spans="5:5" x14ac:dyDescent="0.25">
      <c r="E747" s="10"/>
    </row>
    <row r="748" spans="5:5" x14ac:dyDescent="0.25">
      <c r="E748" s="10"/>
    </row>
    <row r="749" spans="5:5" x14ac:dyDescent="0.25">
      <c r="E749" s="10"/>
    </row>
    <row r="750" spans="5:5" x14ac:dyDescent="0.25">
      <c r="E750" s="10"/>
    </row>
    <row r="751" spans="5:5" x14ac:dyDescent="0.25">
      <c r="E751" s="10"/>
    </row>
    <row r="752" spans="5:5" x14ac:dyDescent="0.25">
      <c r="E752" s="10"/>
    </row>
    <row r="753" spans="5:5" x14ac:dyDescent="0.25">
      <c r="E753" s="10"/>
    </row>
    <row r="754" spans="5:5" x14ac:dyDescent="0.25">
      <c r="E754" s="10"/>
    </row>
    <row r="755" spans="5:5" x14ac:dyDescent="0.25">
      <c r="E755" s="10"/>
    </row>
    <row r="756" spans="5:5" x14ac:dyDescent="0.25">
      <c r="E756" s="10"/>
    </row>
    <row r="757" spans="5:5" x14ac:dyDescent="0.25">
      <c r="E757" s="10"/>
    </row>
    <row r="758" spans="5:5" x14ac:dyDescent="0.25">
      <c r="E758" s="10"/>
    </row>
    <row r="759" spans="5:5" x14ac:dyDescent="0.25">
      <c r="E759" s="10"/>
    </row>
    <row r="760" spans="5:5" x14ac:dyDescent="0.25">
      <c r="E760" s="10"/>
    </row>
    <row r="761" spans="5:5" x14ac:dyDescent="0.25">
      <c r="E761" s="10"/>
    </row>
    <row r="762" spans="5:5" x14ac:dyDescent="0.25">
      <c r="E762" s="10"/>
    </row>
    <row r="763" spans="5:5" x14ac:dyDescent="0.25">
      <c r="E763" s="10"/>
    </row>
    <row r="764" spans="5:5" x14ac:dyDescent="0.25">
      <c r="E764" s="10"/>
    </row>
    <row r="765" spans="5:5" x14ac:dyDescent="0.25">
      <c r="E765" s="10"/>
    </row>
    <row r="766" spans="5:5" x14ac:dyDescent="0.25">
      <c r="E766" s="10"/>
    </row>
    <row r="767" spans="5:5" x14ac:dyDescent="0.25">
      <c r="E767" s="10"/>
    </row>
    <row r="768" spans="5:5" x14ac:dyDescent="0.25">
      <c r="E768" s="10"/>
    </row>
    <row r="769" spans="5:5" x14ac:dyDescent="0.25">
      <c r="E769" s="10"/>
    </row>
    <row r="770" spans="5:5" x14ac:dyDescent="0.25">
      <c r="E770" s="10"/>
    </row>
    <row r="771" spans="5:5" x14ac:dyDescent="0.25">
      <c r="E771" s="10"/>
    </row>
    <row r="772" spans="5:5" x14ac:dyDescent="0.25">
      <c r="E772" s="10"/>
    </row>
    <row r="773" spans="5:5" x14ac:dyDescent="0.25">
      <c r="E773" s="10"/>
    </row>
    <row r="774" spans="5:5" x14ac:dyDescent="0.25">
      <c r="E774" s="10"/>
    </row>
    <row r="775" spans="5:5" x14ac:dyDescent="0.25">
      <c r="E775" s="10"/>
    </row>
    <row r="776" spans="5:5" x14ac:dyDescent="0.25">
      <c r="E776" s="10"/>
    </row>
    <row r="777" spans="5:5" x14ac:dyDescent="0.25">
      <c r="E777" s="10"/>
    </row>
    <row r="778" spans="5:5" x14ac:dyDescent="0.25">
      <c r="E778" s="10"/>
    </row>
    <row r="779" spans="5:5" x14ac:dyDescent="0.25">
      <c r="E779" s="10"/>
    </row>
    <row r="780" spans="5:5" x14ac:dyDescent="0.25">
      <c r="E780" s="10"/>
    </row>
    <row r="781" spans="5:5" x14ac:dyDescent="0.25">
      <c r="E781" s="10"/>
    </row>
    <row r="782" spans="5:5" x14ac:dyDescent="0.25">
      <c r="E782" s="10"/>
    </row>
    <row r="783" spans="5:5" x14ac:dyDescent="0.25">
      <c r="E783" s="10"/>
    </row>
    <row r="784" spans="5:5" x14ac:dyDescent="0.25">
      <c r="E784" s="10"/>
    </row>
    <row r="785" spans="5:5" x14ac:dyDescent="0.25">
      <c r="E785" s="10"/>
    </row>
    <row r="786" spans="5:5" x14ac:dyDescent="0.25">
      <c r="E786" s="10"/>
    </row>
    <row r="787" spans="5:5" x14ac:dyDescent="0.25">
      <c r="E787" s="10"/>
    </row>
    <row r="788" spans="5:5" x14ac:dyDescent="0.25">
      <c r="E788" s="10"/>
    </row>
    <row r="789" spans="5:5" x14ac:dyDescent="0.25">
      <c r="E789" s="10"/>
    </row>
    <row r="790" spans="5:5" x14ac:dyDescent="0.25">
      <c r="E790" s="10"/>
    </row>
    <row r="791" spans="5:5" x14ac:dyDescent="0.25">
      <c r="E791" s="10"/>
    </row>
    <row r="792" spans="5:5" x14ac:dyDescent="0.25">
      <c r="E792" s="10"/>
    </row>
    <row r="793" spans="5:5" x14ac:dyDescent="0.25">
      <c r="E793" s="10"/>
    </row>
    <row r="794" spans="5:5" x14ac:dyDescent="0.25">
      <c r="E794" s="10"/>
    </row>
    <row r="795" spans="5:5" x14ac:dyDescent="0.25">
      <c r="E795" s="10"/>
    </row>
    <row r="796" spans="5:5" x14ac:dyDescent="0.25">
      <c r="E796" s="10"/>
    </row>
    <row r="797" spans="5:5" x14ac:dyDescent="0.25">
      <c r="E797" s="10"/>
    </row>
    <row r="798" spans="5:5" x14ac:dyDescent="0.25">
      <c r="E798" s="10"/>
    </row>
    <row r="799" spans="5:5" x14ac:dyDescent="0.25">
      <c r="E799" s="10"/>
    </row>
    <row r="800" spans="5:5" x14ac:dyDescent="0.25">
      <c r="E800" s="10"/>
    </row>
    <row r="801" spans="5:5" x14ac:dyDescent="0.25">
      <c r="E801" s="10"/>
    </row>
    <row r="802" spans="5:5" x14ac:dyDescent="0.25">
      <c r="E802" s="10"/>
    </row>
    <row r="803" spans="5:5" x14ac:dyDescent="0.25">
      <c r="E803" s="10"/>
    </row>
    <row r="804" spans="5:5" x14ac:dyDescent="0.25">
      <c r="E804" s="10"/>
    </row>
    <row r="805" spans="5:5" x14ac:dyDescent="0.25">
      <c r="E805" s="10"/>
    </row>
    <row r="806" spans="5:5" x14ac:dyDescent="0.25">
      <c r="E806" s="10"/>
    </row>
    <row r="807" spans="5:5" x14ac:dyDescent="0.25">
      <c r="E807" s="10"/>
    </row>
    <row r="808" spans="5:5" x14ac:dyDescent="0.25">
      <c r="E808" s="10"/>
    </row>
    <row r="809" spans="5:5" x14ac:dyDescent="0.25">
      <c r="E809" s="10"/>
    </row>
    <row r="810" spans="5:5" x14ac:dyDescent="0.25">
      <c r="E810" s="10"/>
    </row>
    <row r="811" spans="5:5" x14ac:dyDescent="0.25">
      <c r="E811" s="10"/>
    </row>
    <row r="812" spans="5:5" x14ac:dyDescent="0.25">
      <c r="E812" s="10"/>
    </row>
    <row r="813" spans="5:5" x14ac:dyDescent="0.25">
      <c r="E813" s="10"/>
    </row>
    <row r="814" spans="5:5" x14ac:dyDescent="0.25">
      <c r="E814" s="10"/>
    </row>
    <row r="815" spans="5:5" x14ac:dyDescent="0.25">
      <c r="E815" s="10"/>
    </row>
    <row r="816" spans="5:5" x14ac:dyDescent="0.25">
      <c r="E816" s="10"/>
    </row>
    <row r="817" spans="5:5" x14ac:dyDescent="0.25">
      <c r="E817" s="10"/>
    </row>
    <row r="818" spans="5:5" x14ac:dyDescent="0.25">
      <c r="E818" s="10"/>
    </row>
    <row r="819" spans="5:5" x14ac:dyDescent="0.25">
      <c r="E819" s="10"/>
    </row>
    <row r="820" spans="5:5" x14ac:dyDescent="0.25">
      <c r="E820" s="10"/>
    </row>
    <row r="821" spans="5:5" x14ac:dyDescent="0.25">
      <c r="E821" s="10"/>
    </row>
    <row r="822" spans="5:5" x14ac:dyDescent="0.25">
      <c r="E822" s="10"/>
    </row>
    <row r="823" spans="5:5" x14ac:dyDescent="0.25">
      <c r="E823" s="10"/>
    </row>
    <row r="824" spans="5:5" x14ac:dyDescent="0.25">
      <c r="E824" s="10"/>
    </row>
    <row r="825" spans="5:5" x14ac:dyDescent="0.25">
      <c r="E825" s="10"/>
    </row>
    <row r="826" spans="5:5" x14ac:dyDescent="0.25">
      <c r="E826" s="10"/>
    </row>
    <row r="827" spans="5:5" x14ac:dyDescent="0.25">
      <c r="E827" s="10"/>
    </row>
    <row r="828" spans="5:5" x14ac:dyDescent="0.25">
      <c r="E828" s="10"/>
    </row>
    <row r="829" spans="5:5" x14ac:dyDescent="0.25">
      <c r="E829" s="10"/>
    </row>
    <row r="830" spans="5:5" x14ac:dyDescent="0.25">
      <c r="E830" s="10"/>
    </row>
    <row r="831" spans="5:5" x14ac:dyDescent="0.25">
      <c r="E831" s="10"/>
    </row>
    <row r="832" spans="5:5" x14ac:dyDescent="0.25">
      <c r="E832" s="10"/>
    </row>
    <row r="833" spans="5:5" x14ac:dyDescent="0.25">
      <c r="E833" s="10"/>
    </row>
    <row r="834" spans="5:5" x14ac:dyDescent="0.25">
      <c r="E834" s="10"/>
    </row>
    <row r="835" spans="5:5" x14ac:dyDescent="0.25">
      <c r="E835" s="10"/>
    </row>
    <row r="836" spans="5:5" x14ac:dyDescent="0.25">
      <c r="E836" s="10"/>
    </row>
    <row r="837" spans="5:5" x14ac:dyDescent="0.25">
      <c r="E837" s="10"/>
    </row>
    <row r="838" spans="5:5" x14ac:dyDescent="0.25">
      <c r="E838" s="10"/>
    </row>
    <row r="839" spans="5:5" x14ac:dyDescent="0.25">
      <c r="E839" s="10"/>
    </row>
    <row r="840" spans="5:5" x14ac:dyDescent="0.25">
      <c r="E840" s="10"/>
    </row>
    <row r="841" spans="5:5" x14ac:dyDescent="0.25">
      <c r="E841" s="10"/>
    </row>
    <row r="842" spans="5:5" x14ac:dyDescent="0.25">
      <c r="E842" s="10"/>
    </row>
    <row r="843" spans="5:5" x14ac:dyDescent="0.25">
      <c r="E843" s="10"/>
    </row>
    <row r="844" spans="5:5" x14ac:dyDescent="0.25">
      <c r="E844" s="10"/>
    </row>
    <row r="845" spans="5:5" x14ac:dyDescent="0.25">
      <c r="E845" s="10"/>
    </row>
    <row r="846" spans="5:5" x14ac:dyDescent="0.25">
      <c r="E846" s="10"/>
    </row>
    <row r="847" spans="5:5" x14ac:dyDescent="0.25">
      <c r="E847" s="10"/>
    </row>
    <row r="848" spans="5:5" x14ac:dyDescent="0.25">
      <c r="E848" s="10"/>
    </row>
    <row r="849" spans="5:5" x14ac:dyDescent="0.25">
      <c r="E849" s="10"/>
    </row>
    <row r="850" spans="5:5" x14ac:dyDescent="0.25">
      <c r="E850" s="10"/>
    </row>
    <row r="851" spans="5:5" x14ac:dyDescent="0.25">
      <c r="E851" s="10"/>
    </row>
    <row r="852" spans="5:5" x14ac:dyDescent="0.25">
      <c r="E852" s="10"/>
    </row>
    <row r="853" spans="5:5" x14ac:dyDescent="0.25">
      <c r="E853" s="10"/>
    </row>
    <row r="854" spans="5:5" x14ac:dyDescent="0.25">
      <c r="E854" s="10"/>
    </row>
    <row r="855" spans="5:5" x14ac:dyDescent="0.25">
      <c r="E855" s="10"/>
    </row>
    <row r="856" spans="5:5" x14ac:dyDescent="0.25">
      <c r="E856" s="10"/>
    </row>
    <row r="857" spans="5:5" x14ac:dyDescent="0.25">
      <c r="E857" s="10"/>
    </row>
    <row r="858" spans="5:5" x14ac:dyDescent="0.25">
      <c r="E858" s="10"/>
    </row>
    <row r="859" spans="5:5" x14ac:dyDescent="0.25">
      <c r="E859" s="10"/>
    </row>
    <row r="860" spans="5:5" x14ac:dyDescent="0.25">
      <c r="E860" s="10"/>
    </row>
    <row r="861" spans="5:5" x14ac:dyDescent="0.25">
      <c r="E861" s="10"/>
    </row>
    <row r="862" spans="5:5" x14ac:dyDescent="0.25">
      <c r="E862" s="10"/>
    </row>
    <row r="863" spans="5:5" x14ac:dyDescent="0.25">
      <c r="E863" s="10"/>
    </row>
    <row r="864" spans="5:5" x14ac:dyDescent="0.25">
      <c r="E864" s="10"/>
    </row>
    <row r="865" spans="5:5" x14ac:dyDescent="0.25">
      <c r="E865" s="10"/>
    </row>
    <row r="866" spans="5:5" x14ac:dyDescent="0.25">
      <c r="E866" s="10"/>
    </row>
    <row r="867" spans="5:5" x14ac:dyDescent="0.25">
      <c r="E867" s="10"/>
    </row>
    <row r="868" spans="5:5" x14ac:dyDescent="0.25">
      <c r="E868" s="10"/>
    </row>
    <row r="869" spans="5:5" x14ac:dyDescent="0.25">
      <c r="E869" s="10"/>
    </row>
    <row r="870" spans="5:5" x14ac:dyDescent="0.25">
      <c r="E870" s="10"/>
    </row>
    <row r="871" spans="5:5" x14ac:dyDescent="0.25">
      <c r="E871" s="10"/>
    </row>
    <row r="872" spans="5:5" x14ac:dyDescent="0.25">
      <c r="E872" s="10"/>
    </row>
    <row r="873" spans="5:5" x14ac:dyDescent="0.25">
      <c r="E873" s="10"/>
    </row>
    <row r="874" spans="5:5" x14ac:dyDescent="0.25">
      <c r="E874" s="10"/>
    </row>
    <row r="875" spans="5:5" x14ac:dyDescent="0.25">
      <c r="E875" s="10"/>
    </row>
    <row r="876" spans="5:5" x14ac:dyDescent="0.25">
      <c r="E876" s="10"/>
    </row>
    <row r="877" spans="5:5" x14ac:dyDescent="0.25">
      <c r="E877" s="10"/>
    </row>
    <row r="878" spans="5:5" x14ac:dyDescent="0.25">
      <c r="E878" s="10"/>
    </row>
    <row r="879" spans="5:5" x14ac:dyDescent="0.25">
      <c r="E879" s="10"/>
    </row>
    <row r="880" spans="5:5" x14ac:dyDescent="0.25">
      <c r="E880" s="10"/>
    </row>
    <row r="881" spans="5:5" x14ac:dyDescent="0.25">
      <c r="E881" s="10"/>
    </row>
    <row r="882" spans="5:5" x14ac:dyDescent="0.25">
      <c r="E882" s="10"/>
    </row>
    <row r="883" spans="5:5" x14ac:dyDescent="0.25">
      <c r="E883" s="10"/>
    </row>
    <row r="884" spans="5:5" x14ac:dyDescent="0.25">
      <c r="E884" s="10"/>
    </row>
    <row r="885" spans="5:5" x14ac:dyDescent="0.25">
      <c r="E885" s="10"/>
    </row>
    <row r="886" spans="5:5" x14ac:dyDescent="0.25">
      <c r="E886" s="10"/>
    </row>
    <row r="887" spans="5:5" x14ac:dyDescent="0.25">
      <c r="E887" s="10"/>
    </row>
    <row r="888" spans="5:5" x14ac:dyDescent="0.25">
      <c r="E888" s="10"/>
    </row>
    <row r="889" spans="5:5" x14ac:dyDescent="0.25">
      <c r="E889" s="10"/>
    </row>
    <row r="890" spans="5:5" x14ac:dyDescent="0.25">
      <c r="E890" s="10"/>
    </row>
    <row r="891" spans="5:5" x14ac:dyDescent="0.25">
      <c r="E891" s="10"/>
    </row>
    <row r="892" spans="5:5" x14ac:dyDescent="0.25">
      <c r="E892" s="10"/>
    </row>
    <row r="893" spans="5:5" x14ac:dyDescent="0.25">
      <c r="E893" s="10"/>
    </row>
    <row r="894" spans="5:5" x14ac:dyDescent="0.25">
      <c r="E894" s="10"/>
    </row>
    <row r="895" spans="5:5" x14ac:dyDescent="0.25">
      <c r="E895" s="10"/>
    </row>
    <row r="896" spans="5:5" x14ac:dyDescent="0.25">
      <c r="E896" s="10"/>
    </row>
    <row r="897" spans="5:5" x14ac:dyDescent="0.25">
      <c r="E897" s="10"/>
    </row>
    <row r="898" spans="5:5" x14ac:dyDescent="0.25">
      <c r="E898" s="10"/>
    </row>
    <row r="899" spans="5:5" x14ac:dyDescent="0.25">
      <c r="E899" s="10"/>
    </row>
    <row r="900" spans="5:5" x14ac:dyDescent="0.25">
      <c r="E900" s="10"/>
    </row>
    <row r="901" spans="5:5" x14ac:dyDescent="0.25">
      <c r="E901" s="10"/>
    </row>
    <row r="902" spans="5:5" x14ac:dyDescent="0.25">
      <c r="E902" s="10"/>
    </row>
    <row r="903" spans="5:5" x14ac:dyDescent="0.25">
      <c r="E903" s="10"/>
    </row>
    <row r="904" spans="5:5" x14ac:dyDescent="0.25">
      <c r="E904" s="10"/>
    </row>
    <row r="905" spans="5:5" x14ac:dyDescent="0.25">
      <c r="E905" s="10"/>
    </row>
    <row r="906" spans="5:5" x14ac:dyDescent="0.25">
      <c r="E906" s="10"/>
    </row>
    <row r="907" spans="5:5" x14ac:dyDescent="0.25">
      <c r="E907" s="10"/>
    </row>
    <row r="908" spans="5:5" x14ac:dyDescent="0.25">
      <c r="E908" s="10"/>
    </row>
    <row r="909" spans="5:5" x14ac:dyDescent="0.25">
      <c r="E909" s="10"/>
    </row>
    <row r="910" spans="5:5" x14ac:dyDescent="0.25">
      <c r="E910" s="10"/>
    </row>
    <row r="911" spans="5:5" x14ac:dyDescent="0.25">
      <c r="E911" s="10"/>
    </row>
    <row r="912" spans="5:5" x14ac:dyDescent="0.25">
      <c r="E912" s="10"/>
    </row>
    <row r="913" spans="5:5" x14ac:dyDescent="0.25">
      <c r="E913" s="10"/>
    </row>
    <row r="914" spans="5:5" x14ac:dyDescent="0.25">
      <c r="E914" s="10"/>
    </row>
    <row r="915" spans="5:5" x14ac:dyDescent="0.25">
      <c r="E915" s="10"/>
    </row>
    <row r="916" spans="5:5" x14ac:dyDescent="0.25">
      <c r="E916" s="10"/>
    </row>
    <row r="917" spans="5:5" x14ac:dyDescent="0.25">
      <c r="E917" s="10"/>
    </row>
    <row r="918" spans="5:5" x14ac:dyDescent="0.25">
      <c r="E918" s="10"/>
    </row>
    <row r="919" spans="5:5" x14ac:dyDescent="0.25">
      <c r="E919" s="10"/>
    </row>
    <row r="920" spans="5:5" x14ac:dyDescent="0.25">
      <c r="E920" s="10"/>
    </row>
    <row r="921" spans="5:5" x14ac:dyDescent="0.25">
      <c r="E921" s="10"/>
    </row>
    <row r="922" spans="5:5" x14ac:dyDescent="0.25">
      <c r="E922" s="10"/>
    </row>
    <row r="923" spans="5:5" x14ac:dyDescent="0.25">
      <c r="E923" s="10"/>
    </row>
    <row r="924" spans="5:5" x14ac:dyDescent="0.25">
      <c r="E924" s="10"/>
    </row>
    <row r="925" spans="5:5" x14ac:dyDescent="0.25">
      <c r="E925" s="10"/>
    </row>
    <row r="926" spans="5:5" x14ac:dyDescent="0.25">
      <c r="E926" s="10"/>
    </row>
    <row r="927" spans="5:5" x14ac:dyDescent="0.25">
      <c r="E927" s="10"/>
    </row>
    <row r="928" spans="5:5" x14ac:dyDescent="0.25">
      <c r="E928" s="10"/>
    </row>
    <row r="929" spans="5:5" x14ac:dyDescent="0.25">
      <c r="E929" s="10"/>
    </row>
    <row r="930" spans="5:5" x14ac:dyDescent="0.25">
      <c r="E930" s="10"/>
    </row>
    <row r="931" spans="5:5" x14ac:dyDescent="0.25">
      <c r="E931" s="10"/>
    </row>
    <row r="932" spans="5:5" x14ac:dyDescent="0.25">
      <c r="E932" s="10"/>
    </row>
    <row r="933" spans="5:5" x14ac:dyDescent="0.25">
      <c r="E933" s="10"/>
    </row>
    <row r="934" spans="5:5" x14ac:dyDescent="0.25">
      <c r="E934" s="10"/>
    </row>
    <row r="935" spans="5:5" x14ac:dyDescent="0.25">
      <c r="E935" s="10"/>
    </row>
    <row r="936" spans="5:5" x14ac:dyDescent="0.25">
      <c r="E936" s="10"/>
    </row>
    <row r="937" spans="5:5" x14ac:dyDescent="0.25">
      <c r="E937" s="10"/>
    </row>
    <row r="938" spans="5:5" x14ac:dyDescent="0.25">
      <c r="E938" s="10"/>
    </row>
    <row r="939" spans="5:5" x14ac:dyDescent="0.25">
      <c r="E939" s="10"/>
    </row>
    <row r="940" spans="5:5" x14ac:dyDescent="0.25">
      <c r="E940" s="10"/>
    </row>
    <row r="941" spans="5:5" x14ac:dyDescent="0.25">
      <c r="E941" s="10"/>
    </row>
    <row r="942" spans="5:5" x14ac:dyDescent="0.25">
      <c r="E942" s="10"/>
    </row>
    <row r="943" spans="5:5" x14ac:dyDescent="0.25">
      <c r="E943" s="10"/>
    </row>
    <row r="944" spans="5:5" x14ac:dyDescent="0.25">
      <c r="E944" s="10"/>
    </row>
    <row r="945" spans="5:5" x14ac:dyDescent="0.25">
      <c r="E945" s="10"/>
    </row>
    <row r="946" spans="5:5" x14ac:dyDescent="0.25">
      <c r="E946" s="10"/>
    </row>
    <row r="947" spans="5:5" x14ac:dyDescent="0.25">
      <c r="E947" s="10"/>
    </row>
    <row r="948" spans="5:5" x14ac:dyDescent="0.25">
      <c r="E948" s="10"/>
    </row>
    <row r="949" spans="5:5" x14ac:dyDescent="0.25">
      <c r="E949" s="10"/>
    </row>
    <row r="950" spans="5:5" x14ac:dyDescent="0.25">
      <c r="E950" s="10"/>
    </row>
    <row r="951" spans="5:5" x14ac:dyDescent="0.25">
      <c r="E951" s="10"/>
    </row>
    <row r="952" spans="5:5" x14ac:dyDescent="0.25">
      <c r="E952" s="10"/>
    </row>
    <row r="953" spans="5:5" x14ac:dyDescent="0.25">
      <c r="E953" s="10"/>
    </row>
    <row r="954" spans="5:5" x14ac:dyDescent="0.25">
      <c r="E954" s="10"/>
    </row>
    <row r="955" spans="5:5" x14ac:dyDescent="0.25">
      <c r="E955" s="10"/>
    </row>
    <row r="956" spans="5:5" x14ac:dyDescent="0.25">
      <c r="E956" s="10"/>
    </row>
    <row r="957" spans="5:5" x14ac:dyDescent="0.25">
      <c r="E957" s="10"/>
    </row>
    <row r="958" spans="5:5" x14ac:dyDescent="0.25">
      <c r="E958" s="10"/>
    </row>
    <row r="959" spans="5:5" x14ac:dyDescent="0.25">
      <c r="E959" s="10"/>
    </row>
    <row r="960" spans="5:5" x14ac:dyDescent="0.25">
      <c r="E960" s="10"/>
    </row>
    <row r="961" spans="5:5" x14ac:dyDescent="0.25">
      <c r="E961" s="10"/>
    </row>
    <row r="962" spans="5:5" x14ac:dyDescent="0.25">
      <c r="E962" s="10"/>
    </row>
    <row r="963" spans="5:5" x14ac:dyDescent="0.25">
      <c r="E963" s="10"/>
    </row>
    <row r="964" spans="5:5" x14ac:dyDescent="0.25">
      <c r="E964" s="10"/>
    </row>
    <row r="965" spans="5:5" x14ac:dyDescent="0.25">
      <c r="E965" s="10"/>
    </row>
    <row r="966" spans="5:5" x14ac:dyDescent="0.25">
      <c r="E966" s="10"/>
    </row>
    <row r="967" spans="5:5" x14ac:dyDescent="0.25">
      <c r="E967" s="10"/>
    </row>
    <row r="968" spans="5:5" x14ac:dyDescent="0.25">
      <c r="E968" s="10"/>
    </row>
    <row r="969" spans="5:5" x14ac:dyDescent="0.25">
      <c r="E969" s="10"/>
    </row>
    <row r="970" spans="5:5" x14ac:dyDescent="0.25">
      <c r="E970" s="10"/>
    </row>
    <row r="971" spans="5:5" x14ac:dyDescent="0.25">
      <c r="E971" s="10"/>
    </row>
    <row r="972" spans="5:5" x14ac:dyDescent="0.25">
      <c r="E972" s="10"/>
    </row>
    <row r="973" spans="5:5" x14ac:dyDescent="0.25">
      <c r="E973" s="10"/>
    </row>
    <row r="974" spans="5:5" x14ac:dyDescent="0.25">
      <c r="E974" s="10"/>
    </row>
    <row r="975" spans="5:5" x14ac:dyDescent="0.25">
      <c r="E975" s="10"/>
    </row>
    <row r="976" spans="5:5" x14ac:dyDescent="0.25">
      <c r="E976" s="10"/>
    </row>
    <row r="977" spans="5:5" x14ac:dyDescent="0.25">
      <c r="E977" s="10"/>
    </row>
    <row r="978" spans="5:5" x14ac:dyDescent="0.25">
      <c r="E978" s="10"/>
    </row>
    <row r="979" spans="5:5" x14ac:dyDescent="0.25">
      <c r="E979" s="10"/>
    </row>
    <row r="980" spans="5:5" x14ac:dyDescent="0.25">
      <c r="E980" s="10"/>
    </row>
    <row r="981" spans="5:5" x14ac:dyDescent="0.25">
      <c r="E981" s="10"/>
    </row>
    <row r="982" spans="5:5" x14ac:dyDescent="0.25">
      <c r="E982" s="10"/>
    </row>
    <row r="983" spans="5:5" x14ac:dyDescent="0.25">
      <c r="E983" s="10"/>
    </row>
    <row r="984" spans="5:5" x14ac:dyDescent="0.25">
      <c r="E984" s="10"/>
    </row>
    <row r="985" spans="5:5" x14ac:dyDescent="0.25">
      <c r="E985" s="10"/>
    </row>
    <row r="986" spans="5:5" x14ac:dyDescent="0.25">
      <c r="E986" s="10"/>
    </row>
    <row r="987" spans="5:5" x14ac:dyDescent="0.25">
      <c r="E987" s="10"/>
    </row>
    <row r="988" spans="5:5" x14ac:dyDescent="0.25">
      <c r="E988" s="10"/>
    </row>
    <row r="989" spans="5:5" x14ac:dyDescent="0.25">
      <c r="E989" s="10"/>
    </row>
    <row r="990" spans="5:5" x14ac:dyDescent="0.25">
      <c r="E990" s="10"/>
    </row>
    <row r="991" spans="5:5" x14ac:dyDescent="0.25">
      <c r="E991" s="10"/>
    </row>
    <row r="992" spans="5:5" x14ac:dyDescent="0.25">
      <c r="E992" s="10"/>
    </row>
    <row r="993" spans="5:5" x14ac:dyDescent="0.25">
      <c r="E993" s="10"/>
    </row>
    <row r="994" spans="5:5" x14ac:dyDescent="0.25">
      <c r="E994" s="10"/>
    </row>
    <row r="995" spans="5:5" x14ac:dyDescent="0.25">
      <c r="E995" s="10"/>
    </row>
    <row r="996" spans="5:5" x14ac:dyDescent="0.25">
      <c r="E996" s="10"/>
    </row>
    <row r="997" spans="5:5" x14ac:dyDescent="0.25">
      <c r="E997" s="10"/>
    </row>
    <row r="998" spans="5:5" x14ac:dyDescent="0.25">
      <c r="E998" s="10"/>
    </row>
    <row r="999" spans="5:5" x14ac:dyDescent="0.25">
      <c r="E999" s="10"/>
    </row>
    <row r="1000" spans="5:5" x14ac:dyDescent="0.25">
      <c r="E1000" s="10"/>
    </row>
    <row r="1001" spans="5:5" x14ac:dyDescent="0.25">
      <c r="E1001" s="10"/>
    </row>
    <row r="1002" spans="5:5" x14ac:dyDescent="0.25">
      <c r="E1002" s="10"/>
    </row>
    <row r="1003" spans="5:5" x14ac:dyDescent="0.25">
      <c r="E1003" s="10"/>
    </row>
    <row r="1004" spans="5:5" x14ac:dyDescent="0.25">
      <c r="E1004" s="10"/>
    </row>
    <row r="1005" spans="5:5" x14ac:dyDescent="0.25">
      <c r="E1005" s="10"/>
    </row>
    <row r="1006" spans="5:5" x14ac:dyDescent="0.25">
      <c r="E1006" s="10"/>
    </row>
    <row r="1007" spans="5:5" x14ac:dyDescent="0.25">
      <c r="E1007" s="10"/>
    </row>
    <row r="1008" spans="5:5" x14ac:dyDescent="0.25">
      <c r="E1008" s="10"/>
    </row>
    <row r="1009" spans="5:5" x14ac:dyDescent="0.25">
      <c r="E1009" s="10"/>
    </row>
    <row r="1010" spans="5:5" x14ac:dyDescent="0.25">
      <c r="E1010" s="10"/>
    </row>
    <row r="1011" spans="5:5" x14ac:dyDescent="0.25">
      <c r="E1011" s="10"/>
    </row>
    <row r="1012" spans="5:5" x14ac:dyDescent="0.25">
      <c r="E1012" s="10"/>
    </row>
    <row r="1013" spans="5:5" x14ac:dyDescent="0.25">
      <c r="E1013" s="10"/>
    </row>
    <row r="1014" spans="5:5" x14ac:dyDescent="0.25">
      <c r="E1014" s="10"/>
    </row>
    <row r="1015" spans="5:5" x14ac:dyDescent="0.25">
      <c r="E1015" s="10"/>
    </row>
    <row r="1016" spans="5:5" x14ac:dyDescent="0.25">
      <c r="E1016" s="10"/>
    </row>
    <row r="1017" spans="5:5" x14ac:dyDescent="0.25">
      <c r="E1017" s="10"/>
    </row>
    <row r="1018" spans="5:5" x14ac:dyDescent="0.25">
      <c r="E1018" s="10"/>
    </row>
    <row r="1019" spans="5:5" x14ac:dyDescent="0.25">
      <c r="E1019" s="10"/>
    </row>
    <row r="1020" spans="5:5" x14ac:dyDescent="0.25">
      <c r="E1020" s="10"/>
    </row>
    <row r="1021" spans="5:5" x14ac:dyDescent="0.25">
      <c r="E1021" s="10"/>
    </row>
    <row r="1022" spans="5:5" x14ac:dyDescent="0.25">
      <c r="E1022" s="10"/>
    </row>
    <row r="1023" spans="5:5" x14ac:dyDescent="0.25">
      <c r="E1023" s="10"/>
    </row>
    <row r="1024" spans="5:5" x14ac:dyDescent="0.25">
      <c r="E1024" s="10"/>
    </row>
    <row r="1025" spans="5:5" x14ac:dyDescent="0.25">
      <c r="E1025" s="10"/>
    </row>
    <row r="1026" spans="5:5" x14ac:dyDescent="0.25">
      <c r="E1026" s="10"/>
    </row>
    <row r="1027" spans="5:5" x14ac:dyDescent="0.25">
      <c r="E1027" s="10"/>
    </row>
    <row r="1028" spans="5:5" x14ac:dyDescent="0.25">
      <c r="E1028" s="10"/>
    </row>
    <row r="1029" spans="5:5" x14ac:dyDescent="0.25">
      <c r="E1029" s="10"/>
    </row>
  </sheetData>
  <autoFilter ref="A2:F732"/>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X248"/>
  <sheetViews>
    <sheetView workbookViewId="0">
      <pane xSplit="2" ySplit="8" topLeftCell="C9" activePane="bottomRight" state="frozen"/>
      <selection pane="topRight" activeCell="B1" sqref="B1"/>
      <selection pane="bottomLeft" activeCell="A4" sqref="A4"/>
      <selection pane="bottomRight" activeCell="C8" sqref="C8"/>
    </sheetView>
  </sheetViews>
  <sheetFormatPr defaultRowHeight="15" x14ac:dyDescent="0.25"/>
  <cols>
    <col min="1" max="1" width="7.5703125" customWidth="1"/>
    <col min="2" max="2" width="13.42578125" customWidth="1"/>
    <col min="3" max="50" width="4.7109375" customWidth="1"/>
  </cols>
  <sheetData>
    <row r="1" spans="1:50" hidden="1" x14ac:dyDescent="0.25"/>
    <row r="2" spans="1:50" hidden="1" x14ac:dyDescent="0.25">
      <c r="B2" s="9" t="s">
        <v>7084</v>
      </c>
      <c r="C2">
        <f ca="1">COUNTIF('b_Extract Data w Score Change'!$C$3:$C$1030,'c_Bin Change Data into 60 mins'!C$4)</f>
        <v>16</v>
      </c>
      <c r="D2">
        <f ca="1">COUNTIF('b_Extract Data w Score Change'!$C$3:$C$1030,'c_Bin Change Data into 60 mins'!D$4)</f>
        <v>20</v>
      </c>
      <c r="E2">
        <f ca="1">COUNTIF('b_Extract Data w Score Change'!$C$3:$C$1030,'c_Bin Change Data into 60 mins'!E$4)</f>
        <v>18</v>
      </c>
      <c r="F2">
        <f ca="1">COUNTIF('b_Extract Data w Score Change'!$C$3:$C$1030,'c_Bin Change Data into 60 mins'!F$4)</f>
        <v>17</v>
      </c>
      <c r="G2">
        <f ca="1">COUNTIF('b_Extract Data w Score Change'!$C$3:$C$1030,'c_Bin Change Data into 60 mins'!G$4)</f>
        <v>15</v>
      </c>
      <c r="H2">
        <f ca="1">COUNTIF('b_Extract Data w Score Change'!$C$3:$C$1030,'c_Bin Change Data into 60 mins'!H$4)</f>
        <v>16</v>
      </c>
      <c r="I2">
        <f ca="1">COUNTIF('b_Extract Data w Score Change'!$C$3:$C$1030,'c_Bin Change Data into 60 mins'!I$4)</f>
        <v>10</v>
      </c>
      <c r="J2">
        <f ca="1">COUNTIF('b_Extract Data w Score Change'!$C$3:$C$1030,'c_Bin Change Data into 60 mins'!J$4)</f>
        <v>13</v>
      </c>
      <c r="K2">
        <f ca="1">COUNTIF('b_Extract Data w Score Change'!$C$3:$C$1030,'c_Bin Change Data into 60 mins'!K$4)</f>
        <v>10</v>
      </c>
      <c r="L2">
        <f ca="1">COUNTIF('b_Extract Data w Score Change'!$C$3:$C$1030,'c_Bin Change Data into 60 mins'!L$4)</f>
        <v>14</v>
      </c>
      <c r="M2">
        <f ca="1">COUNTIF('b_Extract Data w Score Change'!$C$3:$C$1030,'c_Bin Change Data into 60 mins'!M$4)</f>
        <v>17</v>
      </c>
      <c r="N2">
        <f ca="1">COUNTIF('b_Extract Data w Score Change'!$C$3:$C$1030,'c_Bin Change Data into 60 mins'!N$4)</f>
        <v>19</v>
      </c>
      <c r="O2">
        <f ca="1">COUNTIF('b_Extract Data w Score Change'!$C$3:$C$1030,'c_Bin Change Data into 60 mins'!O$4)</f>
        <v>12</v>
      </c>
      <c r="P2">
        <f ca="1">COUNTIF('b_Extract Data w Score Change'!$C$3:$C$1030,'c_Bin Change Data into 60 mins'!P$4)</f>
        <v>13</v>
      </c>
      <c r="Q2">
        <f ca="1">COUNTIF('b_Extract Data w Score Change'!$C$3:$C$1030,'c_Bin Change Data into 60 mins'!Q$4)</f>
        <v>12</v>
      </c>
      <c r="R2">
        <f ca="1">COUNTIF('b_Extract Data w Score Change'!$C$3:$C$1030,'c_Bin Change Data into 60 mins'!R$4)</f>
        <v>16</v>
      </c>
      <c r="S2">
        <f ca="1">COUNTIF('b_Extract Data w Score Change'!$C$3:$C$1030,'c_Bin Change Data into 60 mins'!S$4)</f>
        <v>10</v>
      </c>
      <c r="T2">
        <f ca="1">COUNTIF('b_Extract Data w Score Change'!$C$3:$C$1030,'c_Bin Change Data into 60 mins'!T$4)</f>
        <v>10</v>
      </c>
      <c r="U2">
        <f ca="1">COUNTIF('b_Extract Data w Score Change'!$C$3:$C$1030,'c_Bin Change Data into 60 mins'!U$4)</f>
        <v>9</v>
      </c>
      <c r="V2">
        <f ca="1">COUNTIF('b_Extract Data w Score Change'!$C$3:$C$1030,'c_Bin Change Data into 60 mins'!V$4)</f>
        <v>12</v>
      </c>
      <c r="W2">
        <f ca="1">COUNTIF('b_Extract Data w Score Change'!$C$3:$C$1030,'c_Bin Change Data into 60 mins'!W$4)</f>
        <v>11</v>
      </c>
      <c r="X2">
        <f ca="1">COUNTIF('b_Extract Data w Score Change'!$C$3:$C$1030,'c_Bin Change Data into 60 mins'!X$4)</f>
        <v>14</v>
      </c>
      <c r="Y2">
        <f ca="1">COUNTIF('b_Extract Data w Score Change'!$C$3:$C$1030,'c_Bin Change Data into 60 mins'!Y$4)</f>
        <v>12</v>
      </c>
      <c r="Z2">
        <f ca="1">COUNTIF('b_Extract Data w Score Change'!$C$3:$C$1030,'c_Bin Change Data into 60 mins'!Z$4)</f>
        <v>9</v>
      </c>
      <c r="AA2">
        <f ca="1">COUNTIF('b_Extract Data w Score Change'!$C$3:$C$1030,'c_Bin Change Data into 60 mins'!AA$4)</f>
        <v>11</v>
      </c>
      <c r="AB2">
        <f ca="1">COUNTIF('b_Extract Data w Score Change'!$C$3:$C$1030,'c_Bin Change Data into 60 mins'!AB$4)</f>
        <v>9</v>
      </c>
      <c r="AC2">
        <f ca="1">COUNTIF('b_Extract Data w Score Change'!$C$3:$C$1030,'c_Bin Change Data into 60 mins'!AC$4)</f>
        <v>9</v>
      </c>
      <c r="AD2">
        <f ca="1">COUNTIF('b_Extract Data w Score Change'!$C$3:$C$1030,'c_Bin Change Data into 60 mins'!AD$4)</f>
        <v>12</v>
      </c>
      <c r="AE2">
        <f ca="1">COUNTIF('b_Extract Data w Score Change'!$C$3:$C$1030,'c_Bin Change Data into 60 mins'!AE$4)</f>
        <v>13</v>
      </c>
      <c r="AF2">
        <f ca="1">COUNTIF('b_Extract Data w Score Change'!$C$3:$C$1030,'c_Bin Change Data into 60 mins'!AF$4)</f>
        <v>11</v>
      </c>
      <c r="AG2">
        <f ca="1">COUNTIF('b_Extract Data w Score Change'!$C$3:$C$1030,'c_Bin Change Data into 60 mins'!AG$4)</f>
        <v>11</v>
      </c>
      <c r="AH2">
        <f ca="1">COUNTIF('b_Extract Data w Score Change'!$C$3:$C$1030,'c_Bin Change Data into 60 mins'!AH$4)</f>
        <v>9</v>
      </c>
      <c r="AI2">
        <f ca="1">COUNTIF('b_Extract Data w Score Change'!$C$3:$C$1030,'c_Bin Change Data into 60 mins'!AI$4)</f>
        <v>10</v>
      </c>
      <c r="AJ2">
        <f ca="1">COUNTIF('b_Extract Data w Score Change'!$C$3:$C$1030,'c_Bin Change Data into 60 mins'!AJ$4)</f>
        <v>8</v>
      </c>
      <c r="AK2">
        <f ca="1">COUNTIF('b_Extract Data w Score Change'!$C$3:$C$1030,'c_Bin Change Data into 60 mins'!AK$4)</f>
        <v>10</v>
      </c>
      <c r="AL2">
        <f ca="1">COUNTIF('b_Extract Data w Score Change'!$C$3:$C$1030,'c_Bin Change Data into 60 mins'!AL$4)</f>
        <v>12</v>
      </c>
      <c r="AM2">
        <f ca="1">COUNTIF('b_Extract Data w Score Change'!$C$3:$C$1030,'c_Bin Change Data into 60 mins'!AM$4)</f>
        <v>8</v>
      </c>
      <c r="AN2">
        <f ca="1">COUNTIF('b_Extract Data w Score Change'!$C$3:$C$1030,'c_Bin Change Data into 60 mins'!AN$4)</f>
        <v>9</v>
      </c>
      <c r="AO2">
        <f ca="1">COUNTIF('b_Extract Data w Score Change'!$C$3:$C$1030,'c_Bin Change Data into 60 mins'!AO$4)</f>
        <v>9</v>
      </c>
      <c r="AP2">
        <f ca="1">COUNTIF('b_Extract Data w Score Change'!$C$3:$C$1030,'c_Bin Change Data into 60 mins'!AP$4)</f>
        <v>5</v>
      </c>
      <c r="AQ2">
        <f ca="1">COUNTIF('b_Extract Data w Score Change'!$C$3:$C$1030,'c_Bin Change Data into 60 mins'!AQ$4)</f>
        <v>6</v>
      </c>
      <c r="AR2">
        <f ca="1">COUNTIF('b_Extract Data w Score Change'!$C$3:$C$1030,'c_Bin Change Data into 60 mins'!AR$4)</f>
        <v>5</v>
      </c>
      <c r="AS2">
        <f ca="1">COUNTIF('b_Extract Data w Score Change'!$C$3:$C$1030,'c_Bin Change Data into 60 mins'!AS$4)</f>
        <v>6</v>
      </c>
      <c r="AT2">
        <f ca="1">COUNTIF('b_Extract Data w Score Change'!$C$3:$C$1030,'c_Bin Change Data into 60 mins'!AT$4)</f>
        <v>7</v>
      </c>
      <c r="AU2">
        <f ca="1">COUNTIF('b_Extract Data w Score Change'!$C$3:$C$1030,'c_Bin Change Data into 60 mins'!AU$4)</f>
        <v>7</v>
      </c>
      <c r="AV2">
        <f ca="1">COUNTIF('b_Extract Data w Score Change'!$C$3:$C$1030,'c_Bin Change Data into 60 mins'!AV$4)</f>
        <v>6</v>
      </c>
      <c r="AW2">
        <f ca="1">COUNTIF('b_Extract Data w Score Change'!$C$3:$C$1030,'c_Bin Change Data into 60 mins'!AW$4)</f>
        <v>10</v>
      </c>
      <c r="AX2">
        <f ca="1">COUNTIF('b_Extract Data w Score Change'!$C$3:$C$1030,'c_Bin Change Data into 60 mins'!AX$4)</f>
        <v>8</v>
      </c>
    </row>
    <row r="3" spans="1:50" hidden="1" x14ac:dyDescent="0.25">
      <c r="B3" s="9" t="s">
        <v>7085</v>
      </c>
      <c r="C3">
        <f ca="1">MATCH('c_Bin Change Data into 60 mins'!C$4,'b_Extract Data w Score Change'!$C$3:$C$1030,0)</f>
        <v>1</v>
      </c>
      <c r="D3">
        <f ca="1">MATCH('c_Bin Change Data into 60 mins'!D$4,'b_Extract Data w Score Change'!$C$3:$C$1030,0)</f>
        <v>17</v>
      </c>
      <c r="E3">
        <f ca="1">MATCH('c_Bin Change Data into 60 mins'!E$4,'b_Extract Data w Score Change'!$C$3:$C$1030,0)</f>
        <v>37</v>
      </c>
      <c r="F3">
        <f ca="1">MATCH('c_Bin Change Data into 60 mins'!F$4,'b_Extract Data w Score Change'!$C$3:$C$1030,0)</f>
        <v>55</v>
      </c>
      <c r="G3">
        <f ca="1">MATCH('c_Bin Change Data into 60 mins'!G$4,'b_Extract Data w Score Change'!$C$3:$C$1030,0)</f>
        <v>72</v>
      </c>
      <c r="H3">
        <f ca="1">MATCH('c_Bin Change Data into 60 mins'!H$4,'b_Extract Data w Score Change'!$C$3:$C$1030,0)</f>
        <v>87</v>
      </c>
      <c r="I3">
        <f ca="1">MATCH('c_Bin Change Data into 60 mins'!I$4,'b_Extract Data w Score Change'!$C$3:$C$1030,0)</f>
        <v>103</v>
      </c>
      <c r="J3">
        <f ca="1">MATCH('c_Bin Change Data into 60 mins'!J$4,'b_Extract Data w Score Change'!$C$3:$C$1030,0)</f>
        <v>113</v>
      </c>
      <c r="K3">
        <f ca="1">MATCH('c_Bin Change Data into 60 mins'!K$4,'b_Extract Data w Score Change'!$C$3:$C$1030,0)</f>
        <v>126</v>
      </c>
      <c r="L3">
        <f ca="1">MATCH('c_Bin Change Data into 60 mins'!L$4,'b_Extract Data w Score Change'!$C$3:$C$1030,0)</f>
        <v>136</v>
      </c>
      <c r="M3">
        <f ca="1">MATCH('c_Bin Change Data into 60 mins'!M$4,'b_Extract Data w Score Change'!$C$3:$C$1030,0)</f>
        <v>150</v>
      </c>
      <c r="N3">
        <f ca="1">MATCH('c_Bin Change Data into 60 mins'!N$4,'b_Extract Data w Score Change'!$C$3:$C$1030,0)</f>
        <v>167</v>
      </c>
      <c r="O3">
        <f ca="1">MATCH('c_Bin Change Data into 60 mins'!O$4,'b_Extract Data w Score Change'!$C$3:$C$1030,0)</f>
        <v>186</v>
      </c>
      <c r="P3">
        <f ca="1">MATCH('c_Bin Change Data into 60 mins'!P$4,'b_Extract Data w Score Change'!$C$3:$C$1030,0)</f>
        <v>198</v>
      </c>
      <c r="Q3">
        <f ca="1">MATCH('c_Bin Change Data into 60 mins'!Q$4,'b_Extract Data w Score Change'!$C$3:$C$1030,0)</f>
        <v>211</v>
      </c>
      <c r="R3">
        <f ca="1">MATCH('c_Bin Change Data into 60 mins'!R$4,'b_Extract Data w Score Change'!$C$3:$C$1030,0)</f>
        <v>223</v>
      </c>
      <c r="S3">
        <f ca="1">MATCH('c_Bin Change Data into 60 mins'!S$4,'b_Extract Data w Score Change'!$C$3:$C$1030,0)</f>
        <v>239</v>
      </c>
      <c r="T3">
        <f ca="1">MATCH('c_Bin Change Data into 60 mins'!T$4,'b_Extract Data w Score Change'!$C$3:$C$1030,0)</f>
        <v>249</v>
      </c>
      <c r="U3">
        <f ca="1">MATCH('c_Bin Change Data into 60 mins'!U$4,'b_Extract Data w Score Change'!$C$3:$C$1030,0)</f>
        <v>259</v>
      </c>
      <c r="V3">
        <f ca="1">MATCH('c_Bin Change Data into 60 mins'!V$4,'b_Extract Data w Score Change'!$C$3:$C$1030,0)</f>
        <v>268</v>
      </c>
      <c r="W3">
        <f ca="1">MATCH('c_Bin Change Data into 60 mins'!W$4,'b_Extract Data w Score Change'!$C$3:$C$1030,0)</f>
        <v>280</v>
      </c>
      <c r="X3">
        <f ca="1">MATCH('c_Bin Change Data into 60 mins'!X$4,'b_Extract Data w Score Change'!$C$3:$C$1030,0)</f>
        <v>291</v>
      </c>
      <c r="Y3">
        <f ca="1">MATCH('c_Bin Change Data into 60 mins'!Y$4,'b_Extract Data w Score Change'!$C$3:$C$1030,0)</f>
        <v>305</v>
      </c>
      <c r="Z3">
        <f ca="1">MATCH('c_Bin Change Data into 60 mins'!Z$4,'b_Extract Data w Score Change'!$C$3:$C$1030,0)</f>
        <v>317</v>
      </c>
      <c r="AA3">
        <f ca="1">MATCH('c_Bin Change Data into 60 mins'!AA$4,'b_Extract Data w Score Change'!$C$3:$C$1030,0)</f>
        <v>326</v>
      </c>
      <c r="AB3">
        <f ca="1">MATCH('c_Bin Change Data into 60 mins'!AB$4,'b_Extract Data w Score Change'!$C$3:$C$1030,0)</f>
        <v>337</v>
      </c>
      <c r="AC3">
        <f ca="1">MATCH('c_Bin Change Data into 60 mins'!AC$4,'b_Extract Data w Score Change'!$C$3:$C$1030,0)</f>
        <v>346</v>
      </c>
      <c r="AD3">
        <f ca="1">MATCH('c_Bin Change Data into 60 mins'!AD$4,'b_Extract Data w Score Change'!$C$3:$C$1030,0)</f>
        <v>355</v>
      </c>
      <c r="AE3">
        <f ca="1">MATCH('c_Bin Change Data into 60 mins'!AE$4,'b_Extract Data w Score Change'!$C$3:$C$1030,0)</f>
        <v>367</v>
      </c>
      <c r="AF3">
        <f ca="1">MATCH('c_Bin Change Data into 60 mins'!AF$4,'b_Extract Data w Score Change'!$C$3:$C$1030,0)</f>
        <v>380</v>
      </c>
      <c r="AG3">
        <f ca="1">MATCH('c_Bin Change Data into 60 mins'!AG$4,'b_Extract Data w Score Change'!$C$3:$C$1030,0)</f>
        <v>391</v>
      </c>
      <c r="AH3">
        <f ca="1">MATCH('c_Bin Change Data into 60 mins'!AH$4,'b_Extract Data w Score Change'!$C$3:$C$1030,0)</f>
        <v>402</v>
      </c>
      <c r="AI3">
        <f ca="1">MATCH('c_Bin Change Data into 60 mins'!AI$4,'b_Extract Data w Score Change'!$C$3:$C$1030,0)</f>
        <v>411</v>
      </c>
      <c r="AJ3">
        <f ca="1">MATCH('c_Bin Change Data into 60 mins'!AJ$4,'b_Extract Data w Score Change'!$C$3:$C$1030,0)</f>
        <v>421</v>
      </c>
      <c r="AK3">
        <f ca="1">MATCH('c_Bin Change Data into 60 mins'!AK$4,'b_Extract Data w Score Change'!$C$3:$C$1030,0)</f>
        <v>429</v>
      </c>
      <c r="AL3">
        <f ca="1">MATCH('c_Bin Change Data into 60 mins'!AL$4,'b_Extract Data w Score Change'!$C$3:$C$1030,0)</f>
        <v>439</v>
      </c>
      <c r="AM3">
        <f ca="1">MATCH('c_Bin Change Data into 60 mins'!AM$4,'b_Extract Data w Score Change'!$C$3:$C$1030,0)</f>
        <v>451</v>
      </c>
      <c r="AN3">
        <f ca="1">MATCH('c_Bin Change Data into 60 mins'!AN$4,'b_Extract Data w Score Change'!$C$3:$C$1030,0)</f>
        <v>459</v>
      </c>
      <c r="AO3">
        <f ca="1">MATCH('c_Bin Change Data into 60 mins'!AO$4,'b_Extract Data w Score Change'!$C$3:$C$1030,0)</f>
        <v>468</v>
      </c>
      <c r="AP3">
        <f ca="1">MATCH('c_Bin Change Data into 60 mins'!AP$4,'b_Extract Data w Score Change'!$C$3:$C$1030,0)</f>
        <v>477</v>
      </c>
      <c r="AQ3">
        <f ca="1">MATCH('c_Bin Change Data into 60 mins'!AQ$4,'b_Extract Data w Score Change'!$C$3:$C$1030,0)</f>
        <v>482</v>
      </c>
      <c r="AR3">
        <f ca="1">MATCH('c_Bin Change Data into 60 mins'!AR$4,'b_Extract Data w Score Change'!$C$3:$C$1030,0)</f>
        <v>488</v>
      </c>
      <c r="AS3">
        <f ca="1">MATCH('c_Bin Change Data into 60 mins'!AS$4,'b_Extract Data w Score Change'!$C$3:$C$1030,0)</f>
        <v>493</v>
      </c>
      <c r="AT3">
        <f ca="1">MATCH('c_Bin Change Data into 60 mins'!AT$4,'b_Extract Data w Score Change'!$C$3:$C$1030,0)</f>
        <v>499</v>
      </c>
      <c r="AU3">
        <f ca="1">MATCH('c_Bin Change Data into 60 mins'!AU$4,'b_Extract Data w Score Change'!$C$3:$C$1030,0)</f>
        <v>506</v>
      </c>
      <c r="AV3">
        <f ca="1">MATCH('c_Bin Change Data into 60 mins'!AV$4,'b_Extract Data w Score Change'!$C$3:$C$1030,0)</f>
        <v>513</v>
      </c>
      <c r="AW3">
        <f ca="1">MATCH('c_Bin Change Data into 60 mins'!AW$4,'b_Extract Data w Score Change'!$C$3:$C$1030,0)</f>
        <v>519</v>
      </c>
      <c r="AX3">
        <f ca="1">MATCH('c_Bin Change Data into 60 mins'!AX$4,'b_Extract Data w Score Change'!$C$3:$C$1030,0)</f>
        <v>529</v>
      </c>
    </row>
    <row r="4" spans="1:50" ht="30" customHeight="1" x14ac:dyDescent="0.25">
      <c r="B4" s="14" t="s">
        <v>7090</v>
      </c>
      <c r="C4" s="15">
        <v>2014</v>
      </c>
      <c r="D4" s="15">
        <f t="shared" ref="D4:AX4" si="0">C4-1</f>
        <v>2013</v>
      </c>
      <c r="E4" s="32">
        <f t="shared" si="0"/>
        <v>2012</v>
      </c>
      <c r="F4" s="32">
        <f t="shared" si="0"/>
        <v>2011</v>
      </c>
      <c r="G4" s="32">
        <f t="shared" si="0"/>
        <v>2010</v>
      </c>
      <c r="H4" s="32">
        <f t="shared" si="0"/>
        <v>2009</v>
      </c>
      <c r="I4" s="32">
        <f t="shared" si="0"/>
        <v>2008</v>
      </c>
      <c r="J4" s="32">
        <f t="shared" si="0"/>
        <v>2007</v>
      </c>
      <c r="K4" s="32">
        <f t="shared" si="0"/>
        <v>2006</v>
      </c>
      <c r="L4" s="32">
        <f t="shared" si="0"/>
        <v>2005</v>
      </c>
      <c r="M4" s="32">
        <f t="shared" si="0"/>
        <v>2004</v>
      </c>
      <c r="N4" s="32">
        <f t="shared" si="0"/>
        <v>2003</v>
      </c>
      <c r="O4" s="32">
        <f t="shared" si="0"/>
        <v>2002</v>
      </c>
      <c r="P4" s="32">
        <f t="shared" si="0"/>
        <v>2001</v>
      </c>
      <c r="Q4" s="32">
        <f t="shared" si="0"/>
        <v>2000</v>
      </c>
      <c r="R4" s="32">
        <f t="shared" si="0"/>
        <v>1999</v>
      </c>
      <c r="S4" s="32">
        <f t="shared" si="0"/>
        <v>1998</v>
      </c>
      <c r="T4" s="32">
        <f t="shared" si="0"/>
        <v>1997</v>
      </c>
      <c r="U4" s="32">
        <f t="shared" si="0"/>
        <v>1996</v>
      </c>
      <c r="V4" s="32">
        <f t="shared" si="0"/>
        <v>1995</v>
      </c>
      <c r="W4" s="32">
        <f t="shared" si="0"/>
        <v>1994</v>
      </c>
      <c r="X4" s="32">
        <f t="shared" si="0"/>
        <v>1993</v>
      </c>
      <c r="Y4" s="32">
        <f t="shared" si="0"/>
        <v>1992</v>
      </c>
      <c r="Z4" s="32">
        <f t="shared" si="0"/>
        <v>1991</v>
      </c>
      <c r="AA4" s="32">
        <f t="shared" si="0"/>
        <v>1990</v>
      </c>
      <c r="AB4" s="32">
        <f t="shared" si="0"/>
        <v>1989</v>
      </c>
      <c r="AC4" s="32">
        <f t="shared" si="0"/>
        <v>1988</v>
      </c>
      <c r="AD4" s="32">
        <f t="shared" si="0"/>
        <v>1987</v>
      </c>
      <c r="AE4" s="32">
        <f t="shared" si="0"/>
        <v>1986</v>
      </c>
      <c r="AF4" s="32">
        <f t="shared" si="0"/>
        <v>1985</v>
      </c>
      <c r="AG4" s="32">
        <f t="shared" si="0"/>
        <v>1984</v>
      </c>
      <c r="AH4" s="32">
        <f t="shared" si="0"/>
        <v>1983</v>
      </c>
      <c r="AI4" s="32">
        <f t="shared" si="0"/>
        <v>1982</v>
      </c>
      <c r="AJ4" s="32">
        <f t="shared" si="0"/>
        <v>1981</v>
      </c>
      <c r="AK4" s="32">
        <f t="shared" si="0"/>
        <v>1980</v>
      </c>
      <c r="AL4" s="32">
        <f t="shared" si="0"/>
        <v>1979</v>
      </c>
      <c r="AM4" s="32">
        <f t="shared" si="0"/>
        <v>1978</v>
      </c>
      <c r="AN4" s="32">
        <f t="shared" si="0"/>
        <v>1977</v>
      </c>
      <c r="AO4" s="32">
        <f t="shared" si="0"/>
        <v>1976</v>
      </c>
      <c r="AP4" s="32">
        <f t="shared" si="0"/>
        <v>1975</v>
      </c>
      <c r="AQ4" s="32">
        <f t="shared" si="0"/>
        <v>1974</v>
      </c>
      <c r="AR4" s="32">
        <f t="shared" si="0"/>
        <v>1973</v>
      </c>
      <c r="AS4" s="32">
        <f t="shared" si="0"/>
        <v>1972</v>
      </c>
      <c r="AT4" s="32">
        <f t="shared" si="0"/>
        <v>1971</v>
      </c>
      <c r="AU4" s="32">
        <f t="shared" si="0"/>
        <v>1970</v>
      </c>
      <c r="AV4" s="32">
        <f t="shared" si="0"/>
        <v>1969</v>
      </c>
      <c r="AW4" s="32">
        <f t="shared" si="0"/>
        <v>1968</v>
      </c>
      <c r="AX4" s="32">
        <f t="shared" si="0"/>
        <v>1967</v>
      </c>
    </row>
    <row r="5" spans="1:50" x14ac:dyDescent="0.25">
      <c r="B5" s="29" t="s">
        <v>7338</v>
      </c>
      <c r="C5" s="30">
        <f t="shared" ref="C5:AX5" ca="1" si="1">SUM(C$9:C$248)/100</f>
        <v>25.27</v>
      </c>
      <c r="D5" s="30">
        <f t="shared" ca="1" si="1"/>
        <v>9.61</v>
      </c>
      <c r="E5" s="30">
        <f t="shared" ca="1" si="1"/>
        <v>6.9</v>
      </c>
      <c r="F5" s="30">
        <f t="shared" ca="1" si="1"/>
        <v>8.5299999999999994</v>
      </c>
      <c r="G5" s="30">
        <f t="shared" ca="1" si="1"/>
        <v>5.44</v>
      </c>
      <c r="H5" s="30">
        <f t="shared" ca="1" si="1"/>
        <v>8.08</v>
      </c>
      <c r="I5" s="30">
        <f t="shared" ca="1" si="1"/>
        <v>3.75</v>
      </c>
      <c r="J5" s="30">
        <f t="shared" ca="1" si="1"/>
        <v>7.7</v>
      </c>
      <c r="K5" s="30">
        <f t="shared" ca="1" si="1"/>
        <v>5.82</v>
      </c>
      <c r="L5" s="30">
        <f t="shared" ca="1" si="1"/>
        <v>4.53</v>
      </c>
      <c r="M5" s="30">
        <f t="shared" ca="1" si="1"/>
        <v>2.87</v>
      </c>
      <c r="N5" s="30">
        <f t="shared" ca="1" si="1"/>
        <v>13.58</v>
      </c>
      <c r="O5" s="30">
        <f t="shared" ca="1" si="1"/>
        <v>7.37</v>
      </c>
      <c r="P5" s="30">
        <f t="shared" ca="1" si="1"/>
        <v>13.48</v>
      </c>
      <c r="Q5" s="30">
        <f t="shared" ca="1" si="1"/>
        <v>7.81</v>
      </c>
      <c r="R5" s="30">
        <f t="shared" ca="1" si="1"/>
        <v>8.83</v>
      </c>
      <c r="S5" s="30">
        <f t="shared" ca="1" si="1"/>
        <v>4.43</v>
      </c>
      <c r="T5" s="30">
        <f t="shared" ca="1" si="1"/>
        <v>11.17</v>
      </c>
      <c r="U5" s="30">
        <f t="shared" ca="1" si="1"/>
        <v>10.44</v>
      </c>
      <c r="V5" s="30">
        <f t="shared" ca="1" si="1"/>
        <v>23.41</v>
      </c>
      <c r="W5" s="30">
        <f t="shared" ca="1" si="1"/>
        <v>6.89</v>
      </c>
      <c r="X5" s="30">
        <f t="shared" ca="1" si="1"/>
        <v>17.489999999999998</v>
      </c>
      <c r="Y5" s="30">
        <f t="shared" ca="1" si="1"/>
        <v>15.56</v>
      </c>
      <c r="Z5" s="30">
        <f t="shared" ca="1" si="1"/>
        <v>3.63</v>
      </c>
      <c r="AA5" s="30">
        <f t="shared" ca="1" si="1"/>
        <v>28.27</v>
      </c>
      <c r="AB5" s="30">
        <f t="shared" ca="1" si="1"/>
        <v>1.79</v>
      </c>
      <c r="AC5" s="30">
        <f t="shared" ca="1" si="1"/>
        <v>22.39</v>
      </c>
      <c r="AD5" s="30">
        <f t="shared" ca="1" si="1"/>
        <v>9.52</v>
      </c>
      <c r="AE5" s="30">
        <f t="shared" ca="1" si="1"/>
        <v>23.27</v>
      </c>
      <c r="AF5" s="30">
        <f t="shared" ca="1" si="1"/>
        <v>14.94</v>
      </c>
      <c r="AG5" s="30">
        <f t="shared" ca="1" si="1"/>
        <v>17.809999999999999</v>
      </c>
      <c r="AH5" s="30">
        <f t="shared" ca="1" si="1"/>
        <v>5.71</v>
      </c>
      <c r="AI5" s="30">
        <f t="shared" ca="1" si="1"/>
        <v>11.21</v>
      </c>
      <c r="AJ5" s="30">
        <f t="shared" ca="1" si="1"/>
        <v>15.2</v>
      </c>
      <c r="AK5" s="30">
        <f t="shared" ca="1" si="1"/>
        <v>3.41</v>
      </c>
      <c r="AL5" s="30">
        <f t="shared" ca="1" si="1"/>
        <v>6.01</v>
      </c>
      <c r="AM5" s="30">
        <f t="shared" ca="1" si="1"/>
        <v>11.92</v>
      </c>
      <c r="AN5" s="30">
        <f t="shared" ca="1" si="1"/>
        <v>12.98</v>
      </c>
      <c r="AO5" s="30">
        <f t="shared" ca="1" si="1"/>
        <v>3.69</v>
      </c>
      <c r="AP5" s="30">
        <f t="shared" ca="1" si="1"/>
        <v>4.76</v>
      </c>
      <c r="AQ5" s="30">
        <f t="shared" ca="1" si="1"/>
        <v>18.11</v>
      </c>
      <c r="AR5" s="30">
        <f t="shared" ca="1" si="1"/>
        <v>10.35</v>
      </c>
      <c r="AS5" s="30">
        <f t="shared" ca="1" si="1"/>
        <v>10.75</v>
      </c>
      <c r="AT5" s="30">
        <f t="shared" ca="1" si="1"/>
        <v>4.72</v>
      </c>
      <c r="AU5" s="30">
        <f t="shared" ca="1" si="1"/>
        <v>12.65</v>
      </c>
      <c r="AV5" s="30">
        <f t="shared" ca="1" si="1"/>
        <v>8.61</v>
      </c>
      <c r="AW5" s="30">
        <f t="shared" ca="1" si="1"/>
        <v>12.59</v>
      </c>
      <c r="AX5" s="30">
        <f t="shared" ca="1" si="1"/>
        <v>11.9</v>
      </c>
    </row>
    <row r="6" spans="1:50" x14ac:dyDescent="0.25">
      <c r="B6" s="29" t="s">
        <v>7339</v>
      </c>
      <c r="C6" s="31">
        <f ca="1">MAX(C$9:C$129)</f>
        <v>36</v>
      </c>
      <c r="D6" s="31">
        <f t="shared" ref="D6:AX6" ca="1" si="2">MAX(D$9:D$129)</f>
        <v>22</v>
      </c>
      <c r="E6" s="31">
        <f t="shared" ca="1" si="2"/>
        <v>17</v>
      </c>
      <c r="F6" s="31">
        <f t="shared" ca="1" si="2"/>
        <v>18</v>
      </c>
      <c r="G6" s="31">
        <f t="shared" ca="1" si="2"/>
        <v>14</v>
      </c>
      <c r="H6" s="31">
        <f t="shared" ca="1" si="2"/>
        <v>13</v>
      </c>
      <c r="I6" s="31">
        <f t="shared" ca="1" si="2"/>
        <v>4</v>
      </c>
      <c r="J6" s="31">
        <f t="shared" ca="1" si="2"/>
        <v>12</v>
      </c>
      <c r="K6" s="31">
        <f t="shared" ca="1" si="2"/>
        <v>11</v>
      </c>
      <c r="L6" s="31">
        <f t="shared" ca="1" si="2"/>
        <v>10</v>
      </c>
      <c r="M6" s="31">
        <f t="shared" ca="1" si="2"/>
        <v>11</v>
      </c>
      <c r="N6" s="31">
        <f t="shared" ca="1" si="2"/>
        <v>31</v>
      </c>
      <c r="O6" s="31">
        <f t="shared" ca="1" si="2"/>
        <v>14</v>
      </c>
      <c r="P6" s="31">
        <f t="shared" ca="1" si="2"/>
        <v>27</v>
      </c>
      <c r="Q6" s="31">
        <f t="shared" ca="1" si="2"/>
        <v>16</v>
      </c>
      <c r="R6" s="31">
        <f t="shared" ca="1" si="2"/>
        <v>13</v>
      </c>
      <c r="S6" s="31">
        <f t="shared" ca="1" si="2"/>
        <v>10</v>
      </c>
      <c r="T6" s="31">
        <f t="shared" ca="1" si="2"/>
        <v>14</v>
      </c>
      <c r="U6" s="31">
        <f t="shared" ca="1" si="2"/>
        <v>13</v>
      </c>
      <c r="V6" s="31">
        <f t="shared" ca="1" si="2"/>
        <v>32</v>
      </c>
      <c r="W6" s="31">
        <f t="shared" ca="1" si="2"/>
        <v>17</v>
      </c>
      <c r="X6" s="31">
        <f t="shared" ca="1" si="2"/>
        <v>34</v>
      </c>
      <c r="Y6" s="31">
        <f t="shared" ca="1" si="2"/>
        <v>27</v>
      </c>
      <c r="Z6" s="31">
        <f t="shared" ca="1" si="2"/>
        <v>9</v>
      </c>
      <c r="AA6" s="31">
        <f t="shared" ca="1" si="2"/>
        <v>45</v>
      </c>
      <c r="AB6" s="31">
        <f t="shared" ca="1" si="2"/>
        <v>7</v>
      </c>
      <c r="AC6" s="31">
        <f t="shared" ca="1" si="2"/>
        <v>32</v>
      </c>
      <c r="AD6" s="31">
        <f t="shared" ca="1" si="2"/>
        <v>26</v>
      </c>
      <c r="AE6" s="31">
        <f t="shared" ca="1" si="2"/>
        <v>41</v>
      </c>
      <c r="AF6" s="31">
        <f t="shared" ca="1" si="2"/>
        <v>22</v>
      </c>
      <c r="AG6" s="31">
        <f t="shared" ca="1" si="2"/>
        <v>29</v>
      </c>
      <c r="AH6" s="31">
        <f t="shared" ca="1" si="2"/>
        <v>10</v>
      </c>
      <c r="AI6" s="31">
        <f t="shared" ca="1" si="2"/>
        <v>20</v>
      </c>
      <c r="AJ6" s="31">
        <f t="shared" ca="1" si="2"/>
        <v>21</v>
      </c>
      <c r="AK6" s="31">
        <f t="shared" ca="1" si="2"/>
        <v>12</v>
      </c>
      <c r="AL6" s="31">
        <f t="shared" ca="1" si="2"/>
        <v>17</v>
      </c>
      <c r="AM6" s="31">
        <f t="shared" ca="1" si="2"/>
        <v>17</v>
      </c>
      <c r="AN6" s="31">
        <f t="shared" ca="1" si="2"/>
        <v>25</v>
      </c>
      <c r="AO6" s="31">
        <f t="shared" ca="1" si="2"/>
        <v>11</v>
      </c>
      <c r="AP6" s="31">
        <f t="shared" ca="1" si="2"/>
        <v>10</v>
      </c>
      <c r="AQ6" s="31">
        <f t="shared" ca="1" si="2"/>
        <v>24</v>
      </c>
      <c r="AR6" s="31">
        <f t="shared" ca="1" si="2"/>
        <v>14</v>
      </c>
      <c r="AS6" s="31">
        <f t="shared" ca="1" si="2"/>
        <v>21</v>
      </c>
      <c r="AT6" s="31">
        <f t="shared" ca="1" si="2"/>
        <v>7</v>
      </c>
      <c r="AU6" s="31">
        <f t="shared" ca="1" si="2"/>
        <v>16</v>
      </c>
      <c r="AV6" s="31">
        <f t="shared" ca="1" si="2"/>
        <v>16</v>
      </c>
      <c r="AW6" s="31">
        <f t="shared" ca="1" si="2"/>
        <v>26</v>
      </c>
      <c r="AX6" s="31">
        <f t="shared" ca="1" si="2"/>
        <v>25</v>
      </c>
    </row>
    <row r="7" spans="1:50" ht="15.75" thickBot="1" x14ac:dyDescent="0.3">
      <c r="B7" s="29" t="s">
        <v>7340</v>
      </c>
      <c r="C7" s="30">
        <f ca="1">AVERAGE(C$9:C$129)</f>
        <v>20.884297520661157</v>
      </c>
      <c r="D7" s="30">
        <f t="shared" ref="D7:AX7" ca="1" si="3">AVERAGE(D$9:D$129)</f>
        <v>7.9421487603305785</v>
      </c>
      <c r="E7" s="30">
        <f t="shared" ca="1" si="3"/>
        <v>5.7024793388429753</v>
      </c>
      <c r="F7" s="30">
        <f t="shared" ca="1" si="3"/>
        <v>7.0495867768595044</v>
      </c>
      <c r="G7" s="30">
        <f t="shared" ca="1" si="3"/>
        <v>4.4958677685950414</v>
      </c>
      <c r="H7" s="30">
        <f t="shared" ca="1" si="3"/>
        <v>6.6776859504132231</v>
      </c>
      <c r="I7" s="30">
        <f t="shared" ca="1" si="3"/>
        <v>3.0991735537190084</v>
      </c>
      <c r="J7" s="30">
        <f t="shared" ca="1" si="3"/>
        <v>6.3636363636363633</v>
      </c>
      <c r="K7" s="30">
        <f t="shared" ca="1" si="3"/>
        <v>4.8099173553719012</v>
      </c>
      <c r="L7" s="30">
        <f t="shared" ca="1" si="3"/>
        <v>3.7438016528925622</v>
      </c>
      <c r="M7" s="30">
        <f t="shared" ca="1" si="3"/>
        <v>2.3719008264462809</v>
      </c>
      <c r="N7" s="30">
        <f t="shared" ca="1" si="3"/>
        <v>11.223140495867769</v>
      </c>
      <c r="O7" s="30">
        <f t="shared" ca="1" si="3"/>
        <v>6.0909090909090908</v>
      </c>
      <c r="P7" s="30">
        <f t="shared" ca="1" si="3"/>
        <v>11.140495867768594</v>
      </c>
      <c r="Q7" s="30">
        <f t="shared" ca="1" si="3"/>
        <v>6.4545454545454541</v>
      </c>
      <c r="R7" s="30">
        <f t="shared" ca="1" si="3"/>
        <v>7.2975206611570247</v>
      </c>
      <c r="S7" s="30">
        <f t="shared" ca="1" si="3"/>
        <v>3.6611570247933884</v>
      </c>
      <c r="T7" s="30">
        <f t="shared" ca="1" si="3"/>
        <v>9.2314049586776861</v>
      </c>
      <c r="U7" s="30">
        <f t="shared" ca="1" si="3"/>
        <v>8.6280991735537196</v>
      </c>
      <c r="V7" s="30">
        <f t="shared" ca="1" si="3"/>
        <v>19.347107438016529</v>
      </c>
      <c r="W7" s="30">
        <f t="shared" ca="1" si="3"/>
        <v>5.6942148760330582</v>
      </c>
      <c r="X7" s="30">
        <f t="shared" ca="1" si="3"/>
        <v>14.454545454545455</v>
      </c>
      <c r="Y7" s="30">
        <f t="shared" ca="1" si="3"/>
        <v>12.859504132231406</v>
      </c>
      <c r="Z7" s="30">
        <f t="shared" ca="1" si="3"/>
        <v>3</v>
      </c>
      <c r="AA7" s="30">
        <f t="shared" ca="1" si="3"/>
        <v>23.363636363636363</v>
      </c>
      <c r="AB7" s="30">
        <f t="shared" ca="1" si="3"/>
        <v>1.4793388429752066</v>
      </c>
      <c r="AC7" s="30">
        <f t="shared" ca="1" si="3"/>
        <v>18.504132231404959</v>
      </c>
      <c r="AD7" s="30">
        <f t="shared" ca="1" si="3"/>
        <v>7.8677685950413228</v>
      </c>
      <c r="AE7" s="30">
        <f t="shared" ca="1" si="3"/>
        <v>19.231404958677686</v>
      </c>
      <c r="AF7" s="30">
        <f t="shared" ca="1" si="3"/>
        <v>12.347107438016529</v>
      </c>
      <c r="AG7" s="30">
        <f t="shared" ca="1" si="3"/>
        <v>14.71900826446281</v>
      </c>
      <c r="AH7" s="30">
        <f t="shared" ca="1" si="3"/>
        <v>4.7190082644628095</v>
      </c>
      <c r="AI7" s="30">
        <f t="shared" ca="1" si="3"/>
        <v>9.2644628099173545</v>
      </c>
      <c r="AJ7" s="30">
        <f t="shared" ca="1" si="3"/>
        <v>12.561983471074381</v>
      </c>
      <c r="AK7" s="30">
        <f t="shared" ca="1" si="3"/>
        <v>2.8181818181818183</v>
      </c>
      <c r="AL7" s="30">
        <f t="shared" ca="1" si="3"/>
        <v>4.9669421487603307</v>
      </c>
      <c r="AM7" s="30">
        <f t="shared" ca="1" si="3"/>
        <v>9.8512396694214868</v>
      </c>
      <c r="AN7" s="30">
        <f t="shared" ca="1" si="3"/>
        <v>10.727272727272727</v>
      </c>
      <c r="AO7" s="30">
        <f t="shared" ca="1" si="3"/>
        <v>3.049586776859504</v>
      </c>
      <c r="AP7" s="30">
        <f t="shared" ca="1" si="3"/>
        <v>3.9338842975206614</v>
      </c>
      <c r="AQ7" s="30">
        <f t="shared" ca="1" si="3"/>
        <v>14.96694214876033</v>
      </c>
      <c r="AR7" s="30">
        <f t="shared" ca="1" si="3"/>
        <v>8.5537190082644621</v>
      </c>
      <c r="AS7" s="30">
        <f t="shared" ca="1" si="3"/>
        <v>8.884297520661157</v>
      </c>
      <c r="AT7" s="30">
        <f t="shared" ca="1" si="3"/>
        <v>3.9008264462809916</v>
      </c>
      <c r="AU7" s="30">
        <f t="shared" ca="1" si="3"/>
        <v>10.454545454545455</v>
      </c>
      <c r="AV7" s="30">
        <f t="shared" ca="1" si="3"/>
        <v>7.115702479338843</v>
      </c>
      <c r="AW7" s="30">
        <f t="shared" ca="1" si="3"/>
        <v>10.404958677685951</v>
      </c>
      <c r="AX7" s="30">
        <f t="shared" ca="1" si="3"/>
        <v>9.8347107438016526</v>
      </c>
    </row>
    <row r="8" spans="1:50" ht="15.75" thickBot="1" x14ac:dyDescent="0.3">
      <c r="A8" s="5" t="s">
        <v>7333</v>
      </c>
      <c r="B8" s="46" t="s">
        <v>9</v>
      </c>
    </row>
    <row r="9" spans="1:50" x14ac:dyDescent="0.25">
      <c r="A9" s="5" t="s">
        <v>7329</v>
      </c>
      <c r="B9" s="1">
        <v>0</v>
      </c>
      <c r="C9" s="13">
        <f ca="1">OFFSET('b_Extract Data w Score Change'!$F$2,'c_Bin Change Data into 60 mins'!C$3-1+   MATCH($B9,OFFSET('b_Extract Data w Score Change'!$E$2,C$3,0,C$2,1),TRUE),0)</f>
        <v>0</v>
      </c>
      <c r="D9" s="13">
        <f ca="1">OFFSET('b_Extract Data w Score Change'!$F$2,'c_Bin Change Data into 60 mins'!D$3-1+   MATCH($B9,OFFSET('b_Extract Data w Score Change'!$E$2,D$3,0,D$2,1),TRUE),0)</f>
        <v>0</v>
      </c>
      <c r="E9" s="13">
        <f ca="1">OFFSET('b_Extract Data w Score Change'!$F$2,'c_Bin Change Data into 60 mins'!E$3-1+   MATCH($B9,OFFSET('b_Extract Data w Score Change'!$E$2,E$3,0,E$2,1),TRUE),0)</f>
        <v>0</v>
      </c>
      <c r="F9" s="13">
        <f ca="1">OFFSET('b_Extract Data w Score Change'!$F$2,'c_Bin Change Data into 60 mins'!F$3-1+   MATCH($B9,OFFSET('b_Extract Data w Score Change'!$E$2,F$3,0,F$2,1),TRUE),0)</f>
        <v>0</v>
      </c>
      <c r="G9" s="13">
        <f ca="1">OFFSET('b_Extract Data w Score Change'!$F$2,'c_Bin Change Data into 60 mins'!G$3-1+   MATCH($B9,OFFSET('b_Extract Data w Score Change'!$E$2,G$3,0,G$2,1),TRUE),0)</f>
        <v>0</v>
      </c>
      <c r="H9" s="13">
        <f ca="1">OFFSET('b_Extract Data w Score Change'!$F$2,'c_Bin Change Data into 60 mins'!H$3-1+   MATCH($B9,OFFSET('b_Extract Data w Score Change'!$E$2,H$3,0,H$2,1),TRUE),0)</f>
        <v>0</v>
      </c>
      <c r="I9" s="13">
        <f ca="1">OFFSET('b_Extract Data w Score Change'!$F$2,'c_Bin Change Data into 60 mins'!I$3-1+   MATCH($B9,OFFSET('b_Extract Data w Score Change'!$E$2,I$3,0,I$2,1),TRUE),0)</f>
        <v>0</v>
      </c>
      <c r="J9" s="13">
        <f ca="1">OFFSET('b_Extract Data w Score Change'!$F$2,'c_Bin Change Data into 60 mins'!J$3-1+   MATCH($B9,OFFSET('b_Extract Data w Score Change'!$E$2,J$3,0,J$2,1),TRUE),0)</f>
        <v>7</v>
      </c>
      <c r="K9" s="13">
        <f ca="1">OFFSET('b_Extract Data w Score Change'!$F$2,'c_Bin Change Data into 60 mins'!K$3-1+   MATCH($B9,OFFSET('b_Extract Data w Score Change'!$E$2,K$3,0,K$2,1),TRUE),0)</f>
        <v>0</v>
      </c>
      <c r="L9" s="13">
        <f ca="1">OFFSET('b_Extract Data w Score Change'!$F$2,'c_Bin Change Data into 60 mins'!L$3-1+   MATCH($B9,OFFSET('b_Extract Data w Score Change'!$E$2,L$3,0,L$2,1),TRUE),0)</f>
        <v>0</v>
      </c>
      <c r="M9" s="13">
        <f ca="1">OFFSET('b_Extract Data w Score Change'!$F$2,'c_Bin Change Data into 60 mins'!M$3-1+   MATCH($B9,OFFSET('b_Extract Data w Score Change'!$E$2,M$3,0,M$2,1),TRUE),0)</f>
        <v>0</v>
      </c>
      <c r="N9" s="13">
        <f ca="1">OFFSET('b_Extract Data w Score Change'!$F$2,'c_Bin Change Data into 60 mins'!N$3-1+   MATCH($B9,OFFSET('b_Extract Data w Score Change'!$E$2,N$3,0,N$2,1),TRUE),0)</f>
        <v>0</v>
      </c>
      <c r="O9" s="13">
        <f ca="1">OFFSET('b_Extract Data w Score Change'!$F$2,'c_Bin Change Data into 60 mins'!O$3-1+   MATCH($B9,OFFSET('b_Extract Data w Score Change'!$E$2,O$3,0,O$2,1),TRUE),0)</f>
        <v>0</v>
      </c>
      <c r="P9" s="13">
        <f ca="1">OFFSET('b_Extract Data w Score Change'!$F$2,'c_Bin Change Data into 60 mins'!P$3-1+   MATCH($B9,OFFSET('b_Extract Data w Score Change'!$E$2,P$3,0,P$2,1),TRUE),0)</f>
        <v>0</v>
      </c>
      <c r="Q9" s="13">
        <f ca="1">OFFSET('b_Extract Data w Score Change'!$F$2,'c_Bin Change Data into 60 mins'!Q$3-1+   MATCH($B9,OFFSET('b_Extract Data w Score Change'!$E$2,Q$3,0,Q$2,1),TRUE),0)</f>
        <v>0</v>
      </c>
      <c r="R9" s="13">
        <f ca="1">OFFSET('b_Extract Data w Score Change'!$F$2,'c_Bin Change Data into 60 mins'!R$3-1+   MATCH($B9,OFFSET('b_Extract Data w Score Change'!$E$2,R$3,0,R$2,1),TRUE),0)</f>
        <v>0</v>
      </c>
      <c r="S9" s="13">
        <f ca="1">OFFSET('b_Extract Data w Score Change'!$F$2,'c_Bin Change Data into 60 mins'!S$3-1+   MATCH($B9,OFFSET('b_Extract Data w Score Change'!$E$2,S$3,0,S$2,1),TRUE),0)</f>
        <v>0</v>
      </c>
      <c r="T9" s="13">
        <f ca="1">OFFSET('b_Extract Data w Score Change'!$F$2,'c_Bin Change Data into 60 mins'!T$3-1+   MATCH($B9,OFFSET('b_Extract Data w Score Change'!$E$2,T$3,0,T$2,1),TRUE),0)</f>
        <v>0</v>
      </c>
      <c r="U9" s="13">
        <f ca="1">OFFSET('b_Extract Data w Score Change'!$F$2,'c_Bin Change Data into 60 mins'!U$3-1+   MATCH($B9,OFFSET('b_Extract Data w Score Change'!$E$2,U$3,0,U$2,1),TRUE),0)</f>
        <v>0</v>
      </c>
      <c r="V9" s="13">
        <f ca="1">OFFSET('b_Extract Data w Score Change'!$F$2,'c_Bin Change Data into 60 mins'!V$3-1+   MATCH($B9,OFFSET('b_Extract Data w Score Change'!$E$2,V$3,0,V$2,1),TRUE),0)</f>
        <v>0</v>
      </c>
      <c r="W9" s="13">
        <f ca="1">OFFSET('b_Extract Data w Score Change'!$F$2,'c_Bin Change Data into 60 mins'!W$3-1+   MATCH($B9,OFFSET('b_Extract Data w Score Change'!$E$2,W$3,0,W$2,1),TRUE),0)</f>
        <v>0</v>
      </c>
      <c r="X9" s="13">
        <f ca="1">OFFSET('b_Extract Data w Score Change'!$F$2,'c_Bin Change Data into 60 mins'!X$3-1+   MATCH($B9,OFFSET('b_Extract Data w Score Change'!$E$2,X$3,0,X$2,1),TRUE),0)</f>
        <v>0</v>
      </c>
      <c r="Y9" s="13">
        <f ca="1">OFFSET('b_Extract Data w Score Change'!$F$2,'c_Bin Change Data into 60 mins'!Y$3-1+   MATCH($B9,OFFSET('b_Extract Data w Score Change'!$E$2,Y$3,0,Y$2,1),TRUE),0)</f>
        <v>0</v>
      </c>
      <c r="Z9" s="13">
        <f ca="1">OFFSET('b_Extract Data w Score Change'!$F$2,'c_Bin Change Data into 60 mins'!Z$3-1+   MATCH($B9,OFFSET('b_Extract Data w Score Change'!$E$2,Z$3,0,Z$2,1),TRUE),0)</f>
        <v>0</v>
      </c>
      <c r="AA9" s="13">
        <f ca="1">OFFSET('b_Extract Data w Score Change'!$F$2,'c_Bin Change Data into 60 mins'!AA$3-1+   MATCH($B9,OFFSET('b_Extract Data w Score Change'!$E$2,AA$3,0,AA$2,1),TRUE),0)</f>
        <v>0</v>
      </c>
      <c r="AB9" s="13">
        <f ca="1">OFFSET('b_Extract Data w Score Change'!$F$2,'c_Bin Change Data into 60 mins'!AB$3-1+   MATCH($B9,OFFSET('b_Extract Data w Score Change'!$E$2,AB$3,0,AB$2,1),TRUE),0)</f>
        <v>0</v>
      </c>
      <c r="AC9" s="13">
        <f ca="1">OFFSET('b_Extract Data w Score Change'!$F$2,'c_Bin Change Data into 60 mins'!AC$3-1+   MATCH($B9,OFFSET('b_Extract Data w Score Change'!$E$2,AC$3,0,AC$2,1),TRUE),0)</f>
        <v>0</v>
      </c>
      <c r="AD9" s="13">
        <f ca="1">OFFSET('b_Extract Data w Score Change'!$F$2,'c_Bin Change Data into 60 mins'!AD$3-1+   MATCH($B9,OFFSET('b_Extract Data w Score Change'!$E$2,AD$3,0,AD$2,1),TRUE),0)</f>
        <v>0</v>
      </c>
      <c r="AE9" s="13">
        <f ca="1">OFFSET('b_Extract Data w Score Change'!$F$2,'c_Bin Change Data into 60 mins'!AE$3-1+   MATCH($B9,OFFSET('b_Extract Data w Score Change'!$E$2,AE$3,0,AE$2,1),TRUE),0)</f>
        <v>0</v>
      </c>
      <c r="AF9" s="13">
        <f ca="1">OFFSET('b_Extract Data w Score Change'!$F$2,'c_Bin Change Data into 60 mins'!AF$3-1+   MATCH($B9,OFFSET('b_Extract Data w Score Change'!$E$2,AF$3,0,AF$2,1),TRUE),0)</f>
        <v>0</v>
      </c>
      <c r="AG9" s="13">
        <f ca="1">OFFSET('b_Extract Data w Score Change'!$F$2,'c_Bin Change Data into 60 mins'!AG$3-1+   MATCH($B9,OFFSET('b_Extract Data w Score Change'!$E$2,AG$3,0,AG$2,1),TRUE),0)</f>
        <v>0</v>
      </c>
      <c r="AH9" s="13">
        <f ca="1">OFFSET('b_Extract Data w Score Change'!$F$2,'c_Bin Change Data into 60 mins'!AH$3-1+   MATCH($B9,OFFSET('b_Extract Data w Score Change'!$E$2,AH$3,0,AH$2,1),TRUE),0)</f>
        <v>0</v>
      </c>
      <c r="AI9" s="13">
        <f ca="1">OFFSET('b_Extract Data w Score Change'!$F$2,'c_Bin Change Data into 60 mins'!AI$3-1+   MATCH($B9,OFFSET('b_Extract Data w Score Change'!$E$2,AI$3,0,AI$2,1),TRUE),0)</f>
        <v>0</v>
      </c>
      <c r="AJ9" s="13">
        <f ca="1">OFFSET('b_Extract Data w Score Change'!$F$2,'c_Bin Change Data into 60 mins'!AJ$3-1+   MATCH($B9,OFFSET('b_Extract Data w Score Change'!$E$2,AJ$3,0,AJ$2,1),TRUE),0)</f>
        <v>0</v>
      </c>
      <c r="AK9" s="13">
        <f ca="1">OFFSET('b_Extract Data w Score Change'!$F$2,'c_Bin Change Data into 60 mins'!AK$3-1+   MATCH($B9,OFFSET('b_Extract Data w Score Change'!$E$2,AK$3,0,AK$2,1),TRUE),0)</f>
        <v>0</v>
      </c>
      <c r="AL9" s="13">
        <f ca="1">OFFSET('b_Extract Data w Score Change'!$F$2,'c_Bin Change Data into 60 mins'!AL$3-1+   MATCH($B9,OFFSET('b_Extract Data w Score Change'!$E$2,AL$3,0,AL$2,1),TRUE),0)</f>
        <v>0</v>
      </c>
      <c r="AM9" s="13">
        <f ca="1">OFFSET('b_Extract Data w Score Change'!$F$2,'c_Bin Change Data into 60 mins'!AM$3-1+   MATCH($B9,OFFSET('b_Extract Data w Score Change'!$E$2,AM$3,0,AM$2,1),TRUE),0)</f>
        <v>0</v>
      </c>
      <c r="AN9" s="13">
        <f ca="1">OFFSET('b_Extract Data w Score Change'!$F$2,'c_Bin Change Data into 60 mins'!AN$3-1+   MATCH($B9,OFFSET('b_Extract Data w Score Change'!$E$2,AN$3,0,AN$2,1),TRUE),0)</f>
        <v>0</v>
      </c>
      <c r="AO9" s="13">
        <f ca="1">OFFSET('b_Extract Data w Score Change'!$F$2,'c_Bin Change Data into 60 mins'!AO$3-1+   MATCH($B9,OFFSET('b_Extract Data w Score Change'!$E$2,AO$3,0,AO$2,1),TRUE),0)</f>
        <v>0</v>
      </c>
      <c r="AP9" s="13">
        <f ca="1">OFFSET('b_Extract Data w Score Change'!$F$2,'c_Bin Change Data into 60 mins'!AP$3-1+   MATCH($B9,OFFSET('b_Extract Data w Score Change'!$E$2,AP$3,0,AP$2,1),TRUE),0)</f>
        <v>0</v>
      </c>
      <c r="AQ9" s="13">
        <f ca="1">OFFSET('b_Extract Data w Score Change'!$F$2,'c_Bin Change Data into 60 mins'!AQ$3-1+   MATCH($B9,OFFSET('b_Extract Data w Score Change'!$E$2,AQ$3,0,AQ$2,1),TRUE),0)</f>
        <v>0</v>
      </c>
      <c r="AR9" s="13">
        <f ca="1">OFFSET('b_Extract Data w Score Change'!$F$2,'c_Bin Change Data into 60 mins'!AR$3-1+   MATCH($B9,OFFSET('b_Extract Data w Score Change'!$E$2,AR$3,0,AR$2,1),TRUE),0)</f>
        <v>0</v>
      </c>
      <c r="AS9" s="13">
        <f ca="1">OFFSET('b_Extract Data w Score Change'!$F$2,'c_Bin Change Data into 60 mins'!AS$3-1+   MATCH($B9,OFFSET('b_Extract Data w Score Change'!$E$2,AS$3,0,AS$2,1),TRUE),0)</f>
        <v>0</v>
      </c>
      <c r="AT9" s="13">
        <f ca="1">OFFSET('b_Extract Data w Score Change'!$F$2,'c_Bin Change Data into 60 mins'!AT$3-1+   MATCH($B9,OFFSET('b_Extract Data w Score Change'!$E$2,AT$3,0,AT$2,1),TRUE),0)</f>
        <v>0</v>
      </c>
      <c r="AU9" s="13">
        <f ca="1">OFFSET('b_Extract Data w Score Change'!$F$2,'c_Bin Change Data into 60 mins'!AU$3-1+   MATCH($B9,OFFSET('b_Extract Data w Score Change'!$E$2,AU$3,0,AU$2,1),TRUE),0)</f>
        <v>0</v>
      </c>
      <c r="AV9" s="13">
        <f ca="1">OFFSET('b_Extract Data w Score Change'!$F$2,'c_Bin Change Data into 60 mins'!AV$3-1+   MATCH($B9,OFFSET('b_Extract Data w Score Change'!$E$2,AV$3,0,AV$2,1),TRUE),0)</f>
        <v>0</v>
      </c>
      <c r="AW9" s="13">
        <f ca="1">OFFSET('b_Extract Data w Score Change'!$F$2,'c_Bin Change Data into 60 mins'!AW$3-1+   MATCH($B9,OFFSET('b_Extract Data w Score Change'!$E$2,AW$3,0,AW$2,1),TRUE),0)</f>
        <v>0</v>
      </c>
      <c r="AX9" s="13">
        <f ca="1">OFFSET('b_Extract Data w Score Change'!$F$2,'c_Bin Change Data into 60 mins'!AX$3-1+   MATCH($B9,OFFSET('b_Extract Data w Score Change'!$E$2,AX$3,0,AX$2,1),TRUE),0)</f>
        <v>0</v>
      </c>
    </row>
    <row r="10" spans="1:50" x14ac:dyDescent="0.25">
      <c r="A10" s="5" t="s">
        <v>7329</v>
      </c>
      <c r="B10" s="1">
        <f t="shared" ref="B10:B73" si="4">B9+TIME(0,0,30)</f>
        <v>3.4722222222222224E-4</v>
      </c>
      <c r="C10" s="13">
        <f ca="1">OFFSET('b_Extract Data w Score Change'!$F$2,'c_Bin Change Data into 60 mins'!C$3-1+   MATCH($B10,OFFSET('b_Extract Data w Score Change'!$E$2,C$3,0,C$2,1),TRUE),0)</f>
        <v>2</v>
      </c>
      <c r="D10" s="13">
        <f ca="1">OFFSET('b_Extract Data w Score Change'!$F$2,'c_Bin Change Data into 60 mins'!D$3-1+   MATCH($B10,OFFSET('b_Extract Data w Score Change'!$E$2,D$3,0,D$2,1),TRUE),0)</f>
        <v>0</v>
      </c>
      <c r="E10" s="13">
        <f ca="1">OFFSET('b_Extract Data w Score Change'!$F$2,'c_Bin Change Data into 60 mins'!E$3-1+   MATCH($B10,OFFSET('b_Extract Data w Score Change'!$E$2,E$3,0,E$2,1),TRUE),0)</f>
        <v>0</v>
      </c>
      <c r="F10" s="13">
        <f ca="1">OFFSET('b_Extract Data w Score Change'!$F$2,'c_Bin Change Data into 60 mins'!F$3-1+   MATCH($B10,OFFSET('b_Extract Data w Score Change'!$E$2,F$3,0,F$2,1),TRUE),0)</f>
        <v>0</v>
      </c>
      <c r="G10" s="13">
        <f ca="1">OFFSET('b_Extract Data w Score Change'!$F$2,'c_Bin Change Data into 60 mins'!G$3-1+   MATCH($B10,OFFSET('b_Extract Data w Score Change'!$E$2,G$3,0,G$2,1),TRUE),0)</f>
        <v>0</v>
      </c>
      <c r="H10" s="13">
        <f ca="1">OFFSET('b_Extract Data w Score Change'!$F$2,'c_Bin Change Data into 60 mins'!H$3-1+   MATCH($B10,OFFSET('b_Extract Data w Score Change'!$E$2,H$3,0,H$2,1),TRUE),0)</f>
        <v>0</v>
      </c>
      <c r="I10" s="13">
        <f ca="1">OFFSET('b_Extract Data w Score Change'!$F$2,'c_Bin Change Data into 60 mins'!I$3-1+   MATCH($B10,OFFSET('b_Extract Data w Score Change'!$E$2,I$3,0,I$2,1),TRUE),0)</f>
        <v>0</v>
      </c>
      <c r="J10" s="13">
        <f ca="1">OFFSET('b_Extract Data w Score Change'!$F$2,'c_Bin Change Data into 60 mins'!J$3-1+   MATCH($B10,OFFSET('b_Extract Data w Score Change'!$E$2,J$3,0,J$2,1),TRUE),0)</f>
        <v>7</v>
      </c>
      <c r="K10" s="13">
        <f ca="1">OFFSET('b_Extract Data w Score Change'!$F$2,'c_Bin Change Data into 60 mins'!K$3-1+   MATCH($B10,OFFSET('b_Extract Data w Score Change'!$E$2,K$3,0,K$2,1),TRUE),0)</f>
        <v>0</v>
      </c>
      <c r="L10" s="13">
        <f ca="1">OFFSET('b_Extract Data w Score Change'!$F$2,'c_Bin Change Data into 60 mins'!L$3-1+   MATCH($B10,OFFSET('b_Extract Data w Score Change'!$E$2,L$3,0,L$2,1),TRUE),0)</f>
        <v>0</v>
      </c>
      <c r="M10" s="13">
        <f ca="1">OFFSET('b_Extract Data w Score Change'!$F$2,'c_Bin Change Data into 60 mins'!M$3-1+   MATCH($B10,OFFSET('b_Extract Data w Score Change'!$E$2,M$3,0,M$2,1),TRUE),0)</f>
        <v>0</v>
      </c>
      <c r="N10" s="13">
        <f ca="1">OFFSET('b_Extract Data w Score Change'!$F$2,'c_Bin Change Data into 60 mins'!N$3-1+   MATCH($B10,OFFSET('b_Extract Data w Score Change'!$E$2,N$3,0,N$2,1),TRUE),0)</f>
        <v>0</v>
      </c>
      <c r="O10" s="13">
        <f ca="1">OFFSET('b_Extract Data w Score Change'!$F$2,'c_Bin Change Data into 60 mins'!O$3-1+   MATCH($B10,OFFSET('b_Extract Data w Score Change'!$E$2,O$3,0,O$2,1),TRUE),0)</f>
        <v>0</v>
      </c>
      <c r="P10" s="13">
        <f ca="1">OFFSET('b_Extract Data w Score Change'!$F$2,'c_Bin Change Data into 60 mins'!P$3-1+   MATCH($B10,OFFSET('b_Extract Data w Score Change'!$E$2,P$3,0,P$2,1),TRUE),0)</f>
        <v>0</v>
      </c>
      <c r="Q10" s="13">
        <f ca="1">OFFSET('b_Extract Data w Score Change'!$F$2,'c_Bin Change Data into 60 mins'!Q$3-1+   MATCH($B10,OFFSET('b_Extract Data w Score Change'!$E$2,Q$3,0,Q$2,1),TRUE),0)</f>
        <v>0</v>
      </c>
      <c r="R10" s="13">
        <f ca="1">OFFSET('b_Extract Data w Score Change'!$F$2,'c_Bin Change Data into 60 mins'!R$3-1+   MATCH($B10,OFFSET('b_Extract Data w Score Change'!$E$2,R$3,0,R$2,1),TRUE),0)</f>
        <v>0</v>
      </c>
      <c r="S10" s="13">
        <f ca="1">OFFSET('b_Extract Data w Score Change'!$F$2,'c_Bin Change Data into 60 mins'!S$3-1+   MATCH($B10,OFFSET('b_Extract Data w Score Change'!$E$2,S$3,0,S$2,1),TRUE),0)</f>
        <v>0</v>
      </c>
      <c r="T10" s="13">
        <f ca="1">OFFSET('b_Extract Data w Score Change'!$F$2,'c_Bin Change Data into 60 mins'!T$3-1+   MATCH($B10,OFFSET('b_Extract Data w Score Change'!$E$2,T$3,0,T$2,1),TRUE),0)</f>
        <v>0</v>
      </c>
      <c r="U10" s="13">
        <f ca="1">OFFSET('b_Extract Data w Score Change'!$F$2,'c_Bin Change Data into 60 mins'!U$3-1+   MATCH($B10,OFFSET('b_Extract Data w Score Change'!$E$2,U$3,0,U$2,1),TRUE),0)</f>
        <v>0</v>
      </c>
      <c r="V10" s="13">
        <f ca="1">OFFSET('b_Extract Data w Score Change'!$F$2,'c_Bin Change Data into 60 mins'!V$3-1+   MATCH($B10,OFFSET('b_Extract Data w Score Change'!$E$2,V$3,0,V$2,1),TRUE),0)</f>
        <v>0</v>
      </c>
      <c r="W10" s="13">
        <f ca="1">OFFSET('b_Extract Data w Score Change'!$F$2,'c_Bin Change Data into 60 mins'!W$3-1+   MATCH($B10,OFFSET('b_Extract Data w Score Change'!$E$2,W$3,0,W$2,1),TRUE),0)</f>
        <v>0</v>
      </c>
      <c r="X10" s="13">
        <f ca="1">OFFSET('b_Extract Data w Score Change'!$F$2,'c_Bin Change Data into 60 mins'!X$3-1+   MATCH($B10,OFFSET('b_Extract Data w Score Change'!$E$2,X$3,0,X$2,1),TRUE),0)</f>
        <v>0</v>
      </c>
      <c r="Y10" s="13">
        <f ca="1">OFFSET('b_Extract Data w Score Change'!$F$2,'c_Bin Change Data into 60 mins'!Y$3-1+   MATCH($B10,OFFSET('b_Extract Data w Score Change'!$E$2,Y$3,0,Y$2,1),TRUE),0)</f>
        <v>0</v>
      </c>
      <c r="Z10" s="13">
        <f ca="1">OFFSET('b_Extract Data w Score Change'!$F$2,'c_Bin Change Data into 60 mins'!Z$3-1+   MATCH($B10,OFFSET('b_Extract Data w Score Change'!$E$2,Z$3,0,Z$2,1),TRUE),0)</f>
        <v>0</v>
      </c>
      <c r="AA10" s="13">
        <f ca="1">OFFSET('b_Extract Data w Score Change'!$F$2,'c_Bin Change Data into 60 mins'!AA$3-1+   MATCH($B10,OFFSET('b_Extract Data w Score Change'!$E$2,AA$3,0,AA$2,1),TRUE),0)</f>
        <v>0</v>
      </c>
      <c r="AB10" s="13">
        <f ca="1">OFFSET('b_Extract Data w Score Change'!$F$2,'c_Bin Change Data into 60 mins'!AB$3-1+   MATCH($B10,OFFSET('b_Extract Data w Score Change'!$E$2,AB$3,0,AB$2,1),TRUE),0)</f>
        <v>0</v>
      </c>
      <c r="AC10" s="13">
        <f ca="1">OFFSET('b_Extract Data w Score Change'!$F$2,'c_Bin Change Data into 60 mins'!AC$3-1+   MATCH($B10,OFFSET('b_Extract Data w Score Change'!$E$2,AC$3,0,AC$2,1),TRUE),0)</f>
        <v>0</v>
      </c>
      <c r="AD10" s="13">
        <f ca="1">OFFSET('b_Extract Data w Score Change'!$F$2,'c_Bin Change Data into 60 mins'!AD$3-1+   MATCH($B10,OFFSET('b_Extract Data w Score Change'!$E$2,AD$3,0,AD$2,1),TRUE),0)</f>
        <v>0</v>
      </c>
      <c r="AE10" s="13">
        <f ca="1">OFFSET('b_Extract Data w Score Change'!$F$2,'c_Bin Change Data into 60 mins'!AE$3-1+   MATCH($B10,OFFSET('b_Extract Data w Score Change'!$E$2,AE$3,0,AE$2,1),TRUE),0)</f>
        <v>0</v>
      </c>
      <c r="AF10" s="13">
        <f ca="1">OFFSET('b_Extract Data w Score Change'!$F$2,'c_Bin Change Data into 60 mins'!AF$3-1+   MATCH($B10,OFFSET('b_Extract Data w Score Change'!$E$2,AF$3,0,AF$2,1),TRUE),0)</f>
        <v>0</v>
      </c>
      <c r="AG10" s="13">
        <f ca="1">OFFSET('b_Extract Data w Score Change'!$F$2,'c_Bin Change Data into 60 mins'!AG$3-1+   MATCH($B10,OFFSET('b_Extract Data w Score Change'!$E$2,AG$3,0,AG$2,1),TRUE),0)</f>
        <v>0</v>
      </c>
      <c r="AH10" s="13">
        <f ca="1">OFFSET('b_Extract Data w Score Change'!$F$2,'c_Bin Change Data into 60 mins'!AH$3-1+   MATCH($B10,OFFSET('b_Extract Data w Score Change'!$E$2,AH$3,0,AH$2,1),TRUE),0)</f>
        <v>0</v>
      </c>
      <c r="AI10" s="13">
        <f ca="1">OFFSET('b_Extract Data w Score Change'!$F$2,'c_Bin Change Data into 60 mins'!AI$3-1+   MATCH($B10,OFFSET('b_Extract Data w Score Change'!$E$2,AI$3,0,AI$2,1),TRUE),0)</f>
        <v>0</v>
      </c>
      <c r="AJ10" s="13">
        <f ca="1">OFFSET('b_Extract Data w Score Change'!$F$2,'c_Bin Change Data into 60 mins'!AJ$3-1+   MATCH($B10,OFFSET('b_Extract Data w Score Change'!$E$2,AJ$3,0,AJ$2,1),TRUE),0)</f>
        <v>0</v>
      </c>
      <c r="AK10" s="13">
        <f ca="1">OFFSET('b_Extract Data w Score Change'!$F$2,'c_Bin Change Data into 60 mins'!AK$3-1+   MATCH($B10,OFFSET('b_Extract Data w Score Change'!$E$2,AK$3,0,AK$2,1),TRUE),0)</f>
        <v>0</v>
      </c>
      <c r="AL10" s="13">
        <f ca="1">OFFSET('b_Extract Data w Score Change'!$F$2,'c_Bin Change Data into 60 mins'!AL$3-1+   MATCH($B10,OFFSET('b_Extract Data w Score Change'!$E$2,AL$3,0,AL$2,1),TRUE),0)</f>
        <v>0</v>
      </c>
      <c r="AM10" s="13">
        <f ca="1">OFFSET('b_Extract Data w Score Change'!$F$2,'c_Bin Change Data into 60 mins'!AM$3-1+   MATCH($B10,OFFSET('b_Extract Data w Score Change'!$E$2,AM$3,0,AM$2,1),TRUE),0)</f>
        <v>0</v>
      </c>
      <c r="AN10" s="13">
        <f ca="1">OFFSET('b_Extract Data w Score Change'!$F$2,'c_Bin Change Data into 60 mins'!AN$3-1+   MATCH($B10,OFFSET('b_Extract Data w Score Change'!$E$2,AN$3,0,AN$2,1),TRUE),0)</f>
        <v>0</v>
      </c>
      <c r="AO10" s="13">
        <f ca="1">OFFSET('b_Extract Data w Score Change'!$F$2,'c_Bin Change Data into 60 mins'!AO$3-1+   MATCH($B10,OFFSET('b_Extract Data w Score Change'!$E$2,AO$3,0,AO$2,1),TRUE),0)</f>
        <v>0</v>
      </c>
      <c r="AP10" s="13">
        <f ca="1">OFFSET('b_Extract Data w Score Change'!$F$2,'c_Bin Change Data into 60 mins'!AP$3-1+   MATCH($B10,OFFSET('b_Extract Data w Score Change'!$E$2,AP$3,0,AP$2,1),TRUE),0)</f>
        <v>0</v>
      </c>
      <c r="AQ10" s="13">
        <f ca="1">OFFSET('b_Extract Data w Score Change'!$F$2,'c_Bin Change Data into 60 mins'!AQ$3-1+   MATCH($B10,OFFSET('b_Extract Data w Score Change'!$E$2,AQ$3,0,AQ$2,1),TRUE),0)</f>
        <v>0</v>
      </c>
      <c r="AR10" s="13">
        <f ca="1">OFFSET('b_Extract Data w Score Change'!$F$2,'c_Bin Change Data into 60 mins'!AR$3-1+   MATCH($B10,OFFSET('b_Extract Data w Score Change'!$E$2,AR$3,0,AR$2,1),TRUE),0)</f>
        <v>0</v>
      </c>
      <c r="AS10" s="13">
        <f ca="1">OFFSET('b_Extract Data w Score Change'!$F$2,'c_Bin Change Data into 60 mins'!AS$3-1+   MATCH($B10,OFFSET('b_Extract Data w Score Change'!$E$2,AS$3,0,AS$2,1),TRUE),0)</f>
        <v>0</v>
      </c>
      <c r="AT10" s="13">
        <f ca="1">OFFSET('b_Extract Data w Score Change'!$F$2,'c_Bin Change Data into 60 mins'!AT$3-1+   MATCH($B10,OFFSET('b_Extract Data w Score Change'!$E$2,AT$3,0,AT$2,1),TRUE),0)</f>
        <v>0</v>
      </c>
      <c r="AU10" s="13">
        <f ca="1">OFFSET('b_Extract Data w Score Change'!$F$2,'c_Bin Change Data into 60 mins'!AU$3-1+   MATCH($B10,OFFSET('b_Extract Data w Score Change'!$E$2,AU$3,0,AU$2,1),TRUE),0)</f>
        <v>0</v>
      </c>
      <c r="AV10" s="13">
        <f ca="1">OFFSET('b_Extract Data w Score Change'!$F$2,'c_Bin Change Data into 60 mins'!AV$3-1+   MATCH($B10,OFFSET('b_Extract Data w Score Change'!$E$2,AV$3,0,AV$2,1),TRUE),0)</f>
        <v>0</v>
      </c>
      <c r="AW10" s="13">
        <f ca="1">OFFSET('b_Extract Data w Score Change'!$F$2,'c_Bin Change Data into 60 mins'!AW$3-1+   MATCH($B10,OFFSET('b_Extract Data w Score Change'!$E$2,AW$3,0,AW$2,1),TRUE),0)</f>
        <v>0</v>
      </c>
      <c r="AX10" s="13">
        <f ca="1">OFFSET('b_Extract Data w Score Change'!$F$2,'c_Bin Change Data into 60 mins'!AX$3-1+   MATCH($B10,OFFSET('b_Extract Data w Score Change'!$E$2,AX$3,0,AX$2,1),TRUE),0)</f>
        <v>0</v>
      </c>
    </row>
    <row r="11" spans="1:50" x14ac:dyDescent="0.25">
      <c r="A11" s="5" t="s">
        <v>7329</v>
      </c>
      <c r="B11" s="1">
        <f t="shared" si="4"/>
        <v>6.9444444444444447E-4</v>
      </c>
      <c r="C11" s="13">
        <f ca="1">OFFSET('b_Extract Data w Score Change'!$F$2,'c_Bin Change Data into 60 mins'!C$3-1+   MATCH($B11,OFFSET('b_Extract Data w Score Change'!$E$2,C$3,0,C$2,1),TRUE),0)</f>
        <v>2</v>
      </c>
      <c r="D11" s="13">
        <f ca="1">OFFSET('b_Extract Data w Score Change'!$F$2,'c_Bin Change Data into 60 mins'!D$3-1+   MATCH($B11,OFFSET('b_Extract Data w Score Change'!$E$2,D$3,0,D$2,1),TRUE),0)</f>
        <v>0</v>
      </c>
      <c r="E11" s="13">
        <f ca="1">OFFSET('b_Extract Data w Score Change'!$F$2,'c_Bin Change Data into 60 mins'!E$3-1+   MATCH($B11,OFFSET('b_Extract Data w Score Change'!$E$2,E$3,0,E$2,1),TRUE),0)</f>
        <v>0</v>
      </c>
      <c r="F11" s="13">
        <f ca="1">OFFSET('b_Extract Data w Score Change'!$F$2,'c_Bin Change Data into 60 mins'!F$3-1+   MATCH($B11,OFFSET('b_Extract Data w Score Change'!$E$2,F$3,0,F$2,1),TRUE),0)</f>
        <v>0</v>
      </c>
      <c r="G11" s="13">
        <f ca="1">OFFSET('b_Extract Data w Score Change'!$F$2,'c_Bin Change Data into 60 mins'!G$3-1+   MATCH($B11,OFFSET('b_Extract Data w Score Change'!$E$2,G$3,0,G$2,1),TRUE),0)</f>
        <v>0</v>
      </c>
      <c r="H11" s="13">
        <f ca="1">OFFSET('b_Extract Data w Score Change'!$F$2,'c_Bin Change Data into 60 mins'!H$3-1+   MATCH($B11,OFFSET('b_Extract Data w Score Change'!$E$2,H$3,0,H$2,1),TRUE),0)</f>
        <v>0</v>
      </c>
      <c r="I11" s="13">
        <f ca="1">OFFSET('b_Extract Data w Score Change'!$F$2,'c_Bin Change Data into 60 mins'!I$3-1+   MATCH($B11,OFFSET('b_Extract Data w Score Change'!$E$2,I$3,0,I$2,1),TRUE),0)</f>
        <v>0</v>
      </c>
      <c r="J11" s="13">
        <f ca="1">OFFSET('b_Extract Data w Score Change'!$F$2,'c_Bin Change Data into 60 mins'!J$3-1+   MATCH($B11,OFFSET('b_Extract Data w Score Change'!$E$2,J$3,0,J$2,1),TRUE),0)</f>
        <v>7</v>
      </c>
      <c r="K11" s="13">
        <f ca="1">OFFSET('b_Extract Data w Score Change'!$F$2,'c_Bin Change Data into 60 mins'!K$3-1+   MATCH($B11,OFFSET('b_Extract Data w Score Change'!$E$2,K$3,0,K$2,1),TRUE),0)</f>
        <v>0</v>
      </c>
      <c r="L11" s="13">
        <f ca="1">OFFSET('b_Extract Data w Score Change'!$F$2,'c_Bin Change Data into 60 mins'!L$3-1+   MATCH($B11,OFFSET('b_Extract Data w Score Change'!$E$2,L$3,0,L$2,1),TRUE),0)</f>
        <v>0</v>
      </c>
      <c r="M11" s="13">
        <f ca="1">OFFSET('b_Extract Data w Score Change'!$F$2,'c_Bin Change Data into 60 mins'!M$3-1+   MATCH($B11,OFFSET('b_Extract Data w Score Change'!$E$2,M$3,0,M$2,1),TRUE),0)</f>
        <v>0</v>
      </c>
      <c r="N11" s="13">
        <f ca="1">OFFSET('b_Extract Data w Score Change'!$F$2,'c_Bin Change Data into 60 mins'!N$3-1+   MATCH($B11,OFFSET('b_Extract Data w Score Change'!$E$2,N$3,0,N$2,1),TRUE),0)</f>
        <v>0</v>
      </c>
      <c r="O11" s="13">
        <f ca="1">OFFSET('b_Extract Data w Score Change'!$F$2,'c_Bin Change Data into 60 mins'!O$3-1+   MATCH($B11,OFFSET('b_Extract Data w Score Change'!$E$2,O$3,0,O$2,1),TRUE),0)</f>
        <v>0</v>
      </c>
      <c r="P11" s="13">
        <f ca="1">OFFSET('b_Extract Data w Score Change'!$F$2,'c_Bin Change Data into 60 mins'!P$3-1+   MATCH($B11,OFFSET('b_Extract Data w Score Change'!$E$2,P$3,0,P$2,1),TRUE),0)</f>
        <v>0</v>
      </c>
      <c r="Q11" s="13">
        <f ca="1">OFFSET('b_Extract Data w Score Change'!$F$2,'c_Bin Change Data into 60 mins'!Q$3-1+   MATCH($B11,OFFSET('b_Extract Data w Score Change'!$E$2,Q$3,0,Q$2,1),TRUE),0)</f>
        <v>0</v>
      </c>
      <c r="R11" s="13">
        <f ca="1">OFFSET('b_Extract Data w Score Change'!$F$2,'c_Bin Change Data into 60 mins'!R$3-1+   MATCH($B11,OFFSET('b_Extract Data w Score Change'!$E$2,R$3,0,R$2,1),TRUE),0)</f>
        <v>0</v>
      </c>
      <c r="S11" s="13">
        <f ca="1">OFFSET('b_Extract Data w Score Change'!$F$2,'c_Bin Change Data into 60 mins'!S$3-1+   MATCH($B11,OFFSET('b_Extract Data w Score Change'!$E$2,S$3,0,S$2,1),TRUE),0)</f>
        <v>0</v>
      </c>
      <c r="T11" s="13">
        <f ca="1">OFFSET('b_Extract Data w Score Change'!$F$2,'c_Bin Change Data into 60 mins'!T$3-1+   MATCH($B11,OFFSET('b_Extract Data w Score Change'!$E$2,T$3,0,T$2,1),TRUE),0)</f>
        <v>0</v>
      </c>
      <c r="U11" s="13">
        <f ca="1">OFFSET('b_Extract Data w Score Change'!$F$2,'c_Bin Change Data into 60 mins'!U$3-1+   MATCH($B11,OFFSET('b_Extract Data w Score Change'!$E$2,U$3,0,U$2,1),TRUE),0)</f>
        <v>0</v>
      </c>
      <c r="V11" s="13">
        <f ca="1">OFFSET('b_Extract Data w Score Change'!$F$2,'c_Bin Change Data into 60 mins'!V$3-1+   MATCH($B11,OFFSET('b_Extract Data w Score Change'!$E$2,V$3,0,V$2,1),TRUE),0)</f>
        <v>7</v>
      </c>
      <c r="W11" s="13">
        <f ca="1">OFFSET('b_Extract Data w Score Change'!$F$2,'c_Bin Change Data into 60 mins'!W$3-1+   MATCH($B11,OFFSET('b_Extract Data w Score Change'!$E$2,W$3,0,W$2,1),TRUE),0)</f>
        <v>0</v>
      </c>
      <c r="X11" s="13">
        <f ca="1">OFFSET('b_Extract Data w Score Change'!$F$2,'c_Bin Change Data into 60 mins'!X$3-1+   MATCH($B11,OFFSET('b_Extract Data w Score Change'!$E$2,X$3,0,X$2,1),TRUE),0)</f>
        <v>0</v>
      </c>
      <c r="Y11" s="13">
        <f ca="1">OFFSET('b_Extract Data w Score Change'!$F$2,'c_Bin Change Data into 60 mins'!Y$3-1+   MATCH($B11,OFFSET('b_Extract Data w Score Change'!$E$2,Y$3,0,Y$2,1),TRUE),0)</f>
        <v>0</v>
      </c>
      <c r="Z11" s="13">
        <f ca="1">OFFSET('b_Extract Data w Score Change'!$F$2,'c_Bin Change Data into 60 mins'!Z$3-1+   MATCH($B11,OFFSET('b_Extract Data w Score Change'!$E$2,Z$3,0,Z$2,1),TRUE),0)</f>
        <v>0</v>
      </c>
      <c r="AA11" s="13">
        <f ca="1">OFFSET('b_Extract Data w Score Change'!$F$2,'c_Bin Change Data into 60 mins'!AA$3-1+   MATCH($B11,OFFSET('b_Extract Data w Score Change'!$E$2,AA$3,0,AA$2,1),TRUE),0)</f>
        <v>0</v>
      </c>
      <c r="AB11" s="13">
        <f ca="1">OFFSET('b_Extract Data w Score Change'!$F$2,'c_Bin Change Data into 60 mins'!AB$3-1+   MATCH($B11,OFFSET('b_Extract Data w Score Change'!$E$2,AB$3,0,AB$2,1),TRUE),0)</f>
        <v>0</v>
      </c>
      <c r="AC11" s="13">
        <f ca="1">OFFSET('b_Extract Data w Score Change'!$F$2,'c_Bin Change Data into 60 mins'!AC$3-1+   MATCH($B11,OFFSET('b_Extract Data w Score Change'!$E$2,AC$3,0,AC$2,1),TRUE),0)</f>
        <v>0</v>
      </c>
      <c r="AD11" s="13">
        <f ca="1">OFFSET('b_Extract Data w Score Change'!$F$2,'c_Bin Change Data into 60 mins'!AD$3-1+   MATCH($B11,OFFSET('b_Extract Data w Score Change'!$E$2,AD$3,0,AD$2,1),TRUE),0)</f>
        <v>0</v>
      </c>
      <c r="AE11" s="13">
        <f ca="1">OFFSET('b_Extract Data w Score Change'!$F$2,'c_Bin Change Data into 60 mins'!AE$3-1+   MATCH($B11,OFFSET('b_Extract Data w Score Change'!$E$2,AE$3,0,AE$2,1),TRUE),0)</f>
        <v>0</v>
      </c>
      <c r="AF11" s="13">
        <f ca="1">OFFSET('b_Extract Data w Score Change'!$F$2,'c_Bin Change Data into 60 mins'!AF$3-1+   MATCH($B11,OFFSET('b_Extract Data w Score Change'!$E$2,AF$3,0,AF$2,1),TRUE),0)</f>
        <v>0</v>
      </c>
      <c r="AG11" s="13">
        <f ca="1">OFFSET('b_Extract Data w Score Change'!$F$2,'c_Bin Change Data into 60 mins'!AG$3-1+   MATCH($B11,OFFSET('b_Extract Data w Score Change'!$E$2,AG$3,0,AG$2,1),TRUE),0)</f>
        <v>0</v>
      </c>
      <c r="AH11" s="13">
        <f ca="1">OFFSET('b_Extract Data w Score Change'!$F$2,'c_Bin Change Data into 60 mins'!AH$3-1+   MATCH($B11,OFFSET('b_Extract Data w Score Change'!$E$2,AH$3,0,AH$2,1),TRUE),0)</f>
        <v>0</v>
      </c>
      <c r="AI11" s="13">
        <f ca="1">OFFSET('b_Extract Data w Score Change'!$F$2,'c_Bin Change Data into 60 mins'!AI$3-1+   MATCH($B11,OFFSET('b_Extract Data w Score Change'!$E$2,AI$3,0,AI$2,1),TRUE),0)</f>
        <v>0</v>
      </c>
      <c r="AJ11" s="13">
        <f ca="1">OFFSET('b_Extract Data w Score Change'!$F$2,'c_Bin Change Data into 60 mins'!AJ$3-1+   MATCH($B11,OFFSET('b_Extract Data w Score Change'!$E$2,AJ$3,0,AJ$2,1),TRUE),0)</f>
        <v>0</v>
      </c>
      <c r="AK11" s="13">
        <f ca="1">OFFSET('b_Extract Data w Score Change'!$F$2,'c_Bin Change Data into 60 mins'!AK$3-1+   MATCH($B11,OFFSET('b_Extract Data w Score Change'!$E$2,AK$3,0,AK$2,1),TRUE),0)</f>
        <v>0</v>
      </c>
      <c r="AL11" s="13">
        <f ca="1">OFFSET('b_Extract Data w Score Change'!$F$2,'c_Bin Change Data into 60 mins'!AL$3-1+   MATCH($B11,OFFSET('b_Extract Data w Score Change'!$E$2,AL$3,0,AL$2,1),TRUE),0)</f>
        <v>0</v>
      </c>
      <c r="AM11" s="13">
        <f ca="1">OFFSET('b_Extract Data w Score Change'!$F$2,'c_Bin Change Data into 60 mins'!AM$3-1+   MATCH($B11,OFFSET('b_Extract Data w Score Change'!$E$2,AM$3,0,AM$2,1),TRUE),0)</f>
        <v>0</v>
      </c>
      <c r="AN11" s="13">
        <f ca="1">OFFSET('b_Extract Data w Score Change'!$F$2,'c_Bin Change Data into 60 mins'!AN$3-1+   MATCH($B11,OFFSET('b_Extract Data w Score Change'!$E$2,AN$3,0,AN$2,1),TRUE),0)</f>
        <v>0</v>
      </c>
      <c r="AO11" s="13">
        <f ca="1">OFFSET('b_Extract Data w Score Change'!$F$2,'c_Bin Change Data into 60 mins'!AO$3-1+   MATCH($B11,OFFSET('b_Extract Data w Score Change'!$E$2,AO$3,0,AO$2,1),TRUE),0)</f>
        <v>0</v>
      </c>
      <c r="AP11" s="13">
        <f ca="1">OFFSET('b_Extract Data w Score Change'!$F$2,'c_Bin Change Data into 60 mins'!AP$3-1+   MATCH($B11,OFFSET('b_Extract Data w Score Change'!$E$2,AP$3,0,AP$2,1),TRUE),0)</f>
        <v>0</v>
      </c>
      <c r="AQ11" s="13">
        <f ca="1">OFFSET('b_Extract Data w Score Change'!$F$2,'c_Bin Change Data into 60 mins'!AQ$3-1+   MATCH($B11,OFFSET('b_Extract Data w Score Change'!$E$2,AQ$3,0,AQ$2,1),TRUE),0)</f>
        <v>0</v>
      </c>
      <c r="AR11" s="13">
        <f ca="1">OFFSET('b_Extract Data w Score Change'!$F$2,'c_Bin Change Data into 60 mins'!AR$3-1+   MATCH($B11,OFFSET('b_Extract Data w Score Change'!$E$2,AR$3,0,AR$2,1),TRUE),0)</f>
        <v>0</v>
      </c>
      <c r="AS11" s="13">
        <f ca="1">OFFSET('b_Extract Data w Score Change'!$F$2,'c_Bin Change Data into 60 mins'!AS$3-1+   MATCH($B11,OFFSET('b_Extract Data w Score Change'!$E$2,AS$3,0,AS$2,1),TRUE),0)</f>
        <v>0</v>
      </c>
      <c r="AT11" s="13">
        <f ca="1">OFFSET('b_Extract Data w Score Change'!$F$2,'c_Bin Change Data into 60 mins'!AT$3-1+   MATCH($B11,OFFSET('b_Extract Data w Score Change'!$E$2,AT$3,0,AT$2,1),TRUE),0)</f>
        <v>0</v>
      </c>
      <c r="AU11" s="13">
        <f ca="1">OFFSET('b_Extract Data w Score Change'!$F$2,'c_Bin Change Data into 60 mins'!AU$3-1+   MATCH($B11,OFFSET('b_Extract Data w Score Change'!$E$2,AU$3,0,AU$2,1),TRUE),0)</f>
        <v>0</v>
      </c>
      <c r="AV11" s="13">
        <f ca="1">OFFSET('b_Extract Data w Score Change'!$F$2,'c_Bin Change Data into 60 mins'!AV$3-1+   MATCH($B11,OFFSET('b_Extract Data w Score Change'!$E$2,AV$3,0,AV$2,1),TRUE),0)</f>
        <v>0</v>
      </c>
      <c r="AW11" s="13">
        <f ca="1">OFFSET('b_Extract Data w Score Change'!$F$2,'c_Bin Change Data into 60 mins'!AW$3-1+   MATCH($B11,OFFSET('b_Extract Data w Score Change'!$E$2,AW$3,0,AW$2,1),TRUE),0)</f>
        <v>0</v>
      </c>
      <c r="AX11" s="13">
        <f ca="1">OFFSET('b_Extract Data w Score Change'!$F$2,'c_Bin Change Data into 60 mins'!AX$3-1+   MATCH($B11,OFFSET('b_Extract Data w Score Change'!$E$2,AX$3,0,AX$2,1),TRUE),0)</f>
        <v>0</v>
      </c>
    </row>
    <row r="12" spans="1:50" x14ac:dyDescent="0.25">
      <c r="A12" s="5" t="s">
        <v>7329</v>
      </c>
      <c r="B12" s="1">
        <f t="shared" si="4"/>
        <v>1.0416666666666667E-3</v>
      </c>
      <c r="C12" s="13">
        <f ca="1">OFFSET('b_Extract Data w Score Change'!$F$2,'c_Bin Change Data into 60 mins'!C$3-1+   MATCH($B12,OFFSET('b_Extract Data w Score Change'!$E$2,C$3,0,C$2,1),TRUE),0)</f>
        <v>2</v>
      </c>
      <c r="D12" s="13">
        <f ca="1">OFFSET('b_Extract Data w Score Change'!$F$2,'c_Bin Change Data into 60 mins'!D$3-1+   MATCH($B12,OFFSET('b_Extract Data w Score Change'!$E$2,D$3,0,D$2,1),TRUE),0)</f>
        <v>0</v>
      </c>
      <c r="E12" s="13">
        <f ca="1">OFFSET('b_Extract Data w Score Change'!$F$2,'c_Bin Change Data into 60 mins'!E$3-1+   MATCH($B12,OFFSET('b_Extract Data w Score Change'!$E$2,E$3,0,E$2,1),TRUE),0)</f>
        <v>0</v>
      </c>
      <c r="F12" s="13">
        <f ca="1">OFFSET('b_Extract Data w Score Change'!$F$2,'c_Bin Change Data into 60 mins'!F$3-1+   MATCH($B12,OFFSET('b_Extract Data w Score Change'!$E$2,F$3,0,F$2,1),TRUE),0)</f>
        <v>0</v>
      </c>
      <c r="G12" s="13">
        <f ca="1">OFFSET('b_Extract Data w Score Change'!$F$2,'c_Bin Change Data into 60 mins'!G$3-1+   MATCH($B12,OFFSET('b_Extract Data w Score Change'!$E$2,G$3,0,G$2,1),TRUE),0)</f>
        <v>0</v>
      </c>
      <c r="H12" s="13">
        <f ca="1">OFFSET('b_Extract Data w Score Change'!$F$2,'c_Bin Change Data into 60 mins'!H$3-1+   MATCH($B12,OFFSET('b_Extract Data w Score Change'!$E$2,H$3,0,H$2,1),TRUE),0)</f>
        <v>0</v>
      </c>
      <c r="I12" s="13">
        <f ca="1">OFFSET('b_Extract Data w Score Change'!$F$2,'c_Bin Change Data into 60 mins'!I$3-1+   MATCH($B12,OFFSET('b_Extract Data w Score Change'!$E$2,I$3,0,I$2,1),TRUE),0)</f>
        <v>0</v>
      </c>
      <c r="J12" s="13">
        <f ca="1">OFFSET('b_Extract Data w Score Change'!$F$2,'c_Bin Change Data into 60 mins'!J$3-1+   MATCH($B12,OFFSET('b_Extract Data w Score Change'!$E$2,J$3,0,J$2,1),TRUE),0)</f>
        <v>7</v>
      </c>
      <c r="K12" s="13">
        <f ca="1">OFFSET('b_Extract Data w Score Change'!$F$2,'c_Bin Change Data into 60 mins'!K$3-1+   MATCH($B12,OFFSET('b_Extract Data w Score Change'!$E$2,K$3,0,K$2,1),TRUE),0)</f>
        <v>0</v>
      </c>
      <c r="L12" s="13">
        <f ca="1">OFFSET('b_Extract Data w Score Change'!$F$2,'c_Bin Change Data into 60 mins'!L$3-1+   MATCH($B12,OFFSET('b_Extract Data w Score Change'!$E$2,L$3,0,L$2,1),TRUE),0)</f>
        <v>0</v>
      </c>
      <c r="M12" s="13">
        <f ca="1">OFFSET('b_Extract Data w Score Change'!$F$2,'c_Bin Change Data into 60 mins'!M$3-1+   MATCH($B12,OFFSET('b_Extract Data w Score Change'!$E$2,M$3,0,M$2,1),TRUE),0)</f>
        <v>0</v>
      </c>
      <c r="N12" s="13">
        <f ca="1">OFFSET('b_Extract Data w Score Change'!$F$2,'c_Bin Change Data into 60 mins'!N$3-1+   MATCH($B12,OFFSET('b_Extract Data w Score Change'!$E$2,N$3,0,N$2,1),TRUE),0)</f>
        <v>0</v>
      </c>
      <c r="O12" s="13">
        <f ca="1">OFFSET('b_Extract Data w Score Change'!$F$2,'c_Bin Change Data into 60 mins'!O$3-1+   MATCH($B12,OFFSET('b_Extract Data w Score Change'!$E$2,O$3,0,O$2,1),TRUE),0)</f>
        <v>0</v>
      </c>
      <c r="P12" s="13">
        <f ca="1">OFFSET('b_Extract Data w Score Change'!$F$2,'c_Bin Change Data into 60 mins'!P$3-1+   MATCH($B12,OFFSET('b_Extract Data w Score Change'!$E$2,P$3,0,P$2,1),TRUE),0)</f>
        <v>0</v>
      </c>
      <c r="Q12" s="13">
        <f ca="1">OFFSET('b_Extract Data w Score Change'!$F$2,'c_Bin Change Data into 60 mins'!Q$3-1+   MATCH($B12,OFFSET('b_Extract Data w Score Change'!$E$2,Q$3,0,Q$2,1),TRUE),0)</f>
        <v>0</v>
      </c>
      <c r="R12" s="13">
        <f ca="1">OFFSET('b_Extract Data w Score Change'!$F$2,'c_Bin Change Data into 60 mins'!R$3-1+   MATCH($B12,OFFSET('b_Extract Data w Score Change'!$E$2,R$3,0,R$2,1),TRUE),0)</f>
        <v>0</v>
      </c>
      <c r="S12" s="13">
        <f ca="1">OFFSET('b_Extract Data w Score Change'!$F$2,'c_Bin Change Data into 60 mins'!S$3-1+   MATCH($B12,OFFSET('b_Extract Data w Score Change'!$E$2,S$3,0,S$2,1),TRUE),0)</f>
        <v>0</v>
      </c>
      <c r="T12" s="13">
        <f ca="1">OFFSET('b_Extract Data w Score Change'!$F$2,'c_Bin Change Data into 60 mins'!T$3-1+   MATCH($B12,OFFSET('b_Extract Data w Score Change'!$E$2,T$3,0,T$2,1),TRUE),0)</f>
        <v>0</v>
      </c>
      <c r="U12" s="13">
        <f ca="1">OFFSET('b_Extract Data w Score Change'!$F$2,'c_Bin Change Data into 60 mins'!U$3-1+   MATCH($B12,OFFSET('b_Extract Data w Score Change'!$E$2,U$3,0,U$2,1),TRUE),0)</f>
        <v>0</v>
      </c>
      <c r="V12" s="13">
        <f ca="1">OFFSET('b_Extract Data w Score Change'!$F$2,'c_Bin Change Data into 60 mins'!V$3-1+   MATCH($B12,OFFSET('b_Extract Data w Score Change'!$E$2,V$3,0,V$2,1),TRUE),0)</f>
        <v>7</v>
      </c>
      <c r="W12" s="13">
        <f ca="1">OFFSET('b_Extract Data w Score Change'!$F$2,'c_Bin Change Data into 60 mins'!W$3-1+   MATCH($B12,OFFSET('b_Extract Data w Score Change'!$E$2,W$3,0,W$2,1),TRUE),0)</f>
        <v>0</v>
      </c>
      <c r="X12" s="13">
        <f ca="1">OFFSET('b_Extract Data w Score Change'!$F$2,'c_Bin Change Data into 60 mins'!X$3-1+   MATCH($B12,OFFSET('b_Extract Data w Score Change'!$E$2,X$3,0,X$2,1),TRUE),0)</f>
        <v>0</v>
      </c>
      <c r="Y12" s="13">
        <f ca="1">OFFSET('b_Extract Data w Score Change'!$F$2,'c_Bin Change Data into 60 mins'!Y$3-1+   MATCH($B12,OFFSET('b_Extract Data w Score Change'!$E$2,Y$3,0,Y$2,1),TRUE),0)</f>
        <v>0</v>
      </c>
      <c r="Z12" s="13">
        <f ca="1">OFFSET('b_Extract Data w Score Change'!$F$2,'c_Bin Change Data into 60 mins'!Z$3-1+   MATCH($B12,OFFSET('b_Extract Data w Score Change'!$E$2,Z$3,0,Z$2,1),TRUE),0)</f>
        <v>0</v>
      </c>
      <c r="AA12" s="13">
        <f ca="1">OFFSET('b_Extract Data w Score Change'!$F$2,'c_Bin Change Data into 60 mins'!AA$3-1+   MATCH($B12,OFFSET('b_Extract Data w Score Change'!$E$2,AA$3,0,AA$2,1),TRUE),0)</f>
        <v>0</v>
      </c>
      <c r="AB12" s="13">
        <f ca="1">OFFSET('b_Extract Data w Score Change'!$F$2,'c_Bin Change Data into 60 mins'!AB$3-1+   MATCH($B12,OFFSET('b_Extract Data w Score Change'!$E$2,AB$3,0,AB$2,1),TRUE),0)</f>
        <v>0</v>
      </c>
      <c r="AC12" s="13">
        <f ca="1">OFFSET('b_Extract Data w Score Change'!$F$2,'c_Bin Change Data into 60 mins'!AC$3-1+   MATCH($B12,OFFSET('b_Extract Data w Score Change'!$E$2,AC$3,0,AC$2,1),TRUE),0)</f>
        <v>0</v>
      </c>
      <c r="AD12" s="13">
        <f ca="1">OFFSET('b_Extract Data w Score Change'!$F$2,'c_Bin Change Data into 60 mins'!AD$3-1+   MATCH($B12,OFFSET('b_Extract Data w Score Change'!$E$2,AD$3,0,AD$2,1),TRUE),0)</f>
        <v>0</v>
      </c>
      <c r="AE12" s="13">
        <f ca="1">OFFSET('b_Extract Data w Score Change'!$F$2,'c_Bin Change Data into 60 mins'!AE$3-1+   MATCH($B12,OFFSET('b_Extract Data w Score Change'!$E$2,AE$3,0,AE$2,1),TRUE),0)</f>
        <v>3</v>
      </c>
      <c r="AF12" s="13">
        <f ca="1">OFFSET('b_Extract Data w Score Change'!$F$2,'c_Bin Change Data into 60 mins'!AF$3-1+   MATCH($B12,OFFSET('b_Extract Data w Score Change'!$E$2,AF$3,0,AF$2,1),TRUE),0)</f>
        <v>0</v>
      </c>
      <c r="AG12" s="13">
        <f ca="1">OFFSET('b_Extract Data w Score Change'!$F$2,'c_Bin Change Data into 60 mins'!AG$3-1+   MATCH($B12,OFFSET('b_Extract Data w Score Change'!$E$2,AG$3,0,AG$2,1),TRUE),0)</f>
        <v>0</v>
      </c>
      <c r="AH12" s="13">
        <f ca="1">OFFSET('b_Extract Data w Score Change'!$F$2,'c_Bin Change Data into 60 mins'!AH$3-1+   MATCH($B12,OFFSET('b_Extract Data w Score Change'!$E$2,AH$3,0,AH$2,1),TRUE),0)</f>
        <v>0</v>
      </c>
      <c r="AI12" s="13">
        <f ca="1">OFFSET('b_Extract Data w Score Change'!$F$2,'c_Bin Change Data into 60 mins'!AI$3-1+   MATCH($B12,OFFSET('b_Extract Data w Score Change'!$E$2,AI$3,0,AI$2,1),TRUE),0)</f>
        <v>0</v>
      </c>
      <c r="AJ12" s="13">
        <f ca="1">OFFSET('b_Extract Data w Score Change'!$F$2,'c_Bin Change Data into 60 mins'!AJ$3-1+   MATCH($B12,OFFSET('b_Extract Data w Score Change'!$E$2,AJ$3,0,AJ$2,1),TRUE),0)</f>
        <v>0</v>
      </c>
      <c r="AK12" s="13">
        <f ca="1">OFFSET('b_Extract Data w Score Change'!$F$2,'c_Bin Change Data into 60 mins'!AK$3-1+   MATCH($B12,OFFSET('b_Extract Data w Score Change'!$E$2,AK$3,0,AK$2,1),TRUE),0)</f>
        <v>0</v>
      </c>
      <c r="AL12" s="13">
        <f ca="1">OFFSET('b_Extract Data w Score Change'!$F$2,'c_Bin Change Data into 60 mins'!AL$3-1+   MATCH($B12,OFFSET('b_Extract Data w Score Change'!$E$2,AL$3,0,AL$2,1),TRUE),0)</f>
        <v>0</v>
      </c>
      <c r="AM12" s="13">
        <f ca="1">OFFSET('b_Extract Data w Score Change'!$F$2,'c_Bin Change Data into 60 mins'!AM$3-1+   MATCH($B12,OFFSET('b_Extract Data w Score Change'!$E$2,AM$3,0,AM$2,1),TRUE),0)</f>
        <v>0</v>
      </c>
      <c r="AN12" s="13">
        <f ca="1">OFFSET('b_Extract Data w Score Change'!$F$2,'c_Bin Change Data into 60 mins'!AN$3-1+   MATCH($B12,OFFSET('b_Extract Data w Score Change'!$E$2,AN$3,0,AN$2,1),TRUE),0)</f>
        <v>0</v>
      </c>
      <c r="AO12" s="13">
        <f ca="1">OFFSET('b_Extract Data w Score Change'!$F$2,'c_Bin Change Data into 60 mins'!AO$3-1+   MATCH($B12,OFFSET('b_Extract Data w Score Change'!$E$2,AO$3,0,AO$2,1),TRUE),0)</f>
        <v>0</v>
      </c>
      <c r="AP12" s="13">
        <f ca="1">OFFSET('b_Extract Data w Score Change'!$F$2,'c_Bin Change Data into 60 mins'!AP$3-1+   MATCH($B12,OFFSET('b_Extract Data w Score Change'!$E$2,AP$3,0,AP$2,1),TRUE),0)</f>
        <v>0</v>
      </c>
      <c r="AQ12" s="13">
        <f ca="1">OFFSET('b_Extract Data w Score Change'!$F$2,'c_Bin Change Data into 60 mins'!AQ$3-1+   MATCH($B12,OFFSET('b_Extract Data w Score Change'!$E$2,AQ$3,0,AQ$2,1),TRUE),0)</f>
        <v>0</v>
      </c>
      <c r="AR12" s="13">
        <f ca="1">OFFSET('b_Extract Data w Score Change'!$F$2,'c_Bin Change Data into 60 mins'!AR$3-1+   MATCH($B12,OFFSET('b_Extract Data w Score Change'!$E$2,AR$3,0,AR$2,1),TRUE),0)</f>
        <v>0</v>
      </c>
      <c r="AS12" s="13">
        <f ca="1">OFFSET('b_Extract Data w Score Change'!$F$2,'c_Bin Change Data into 60 mins'!AS$3-1+   MATCH($B12,OFFSET('b_Extract Data w Score Change'!$E$2,AS$3,0,AS$2,1),TRUE),0)</f>
        <v>0</v>
      </c>
      <c r="AT12" s="13">
        <f ca="1">OFFSET('b_Extract Data w Score Change'!$F$2,'c_Bin Change Data into 60 mins'!AT$3-1+   MATCH($B12,OFFSET('b_Extract Data w Score Change'!$E$2,AT$3,0,AT$2,1),TRUE),0)</f>
        <v>0</v>
      </c>
      <c r="AU12" s="13">
        <f ca="1">OFFSET('b_Extract Data w Score Change'!$F$2,'c_Bin Change Data into 60 mins'!AU$3-1+   MATCH($B12,OFFSET('b_Extract Data w Score Change'!$E$2,AU$3,0,AU$2,1),TRUE),0)</f>
        <v>0</v>
      </c>
      <c r="AV12" s="13">
        <f ca="1">OFFSET('b_Extract Data w Score Change'!$F$2,'c_Bin Change Data into 60 mins'!AV$3-1+   MATCH($B12,OFFSET('b_Extract Data w Score Change'!$E$2,AV$3,0,AV$2,1),TRUE),0)</f>
        <v>0</v>
      </c>
      <c r="AW12" s="13">
        <f ca="1">OFFSET('b_Extract Data w Score Change'!$F$2,'c_Bin Change Data into 60 mins'!AW$3-1+   MATCH($B12,OFFSET('b_Extract Data w Score Change'!$E$2,AW$3,0,AW$2,1),TRUE),0)</f>
        <v>0</v>
      </c>
      <c r="AX12" s="13">
        <f ca="1">OFFSET('b_Extract Data w Score Change'!$F$2,'c_Bin Change Data into 60 mins'!AX$3-1+   MATCH($B12,OFFSET('b_Extract Data w Score Change'!$E$2,AX$3,0,AX$2,1),TRUE),0)</f>
        <v>0</v>
      </c>
    </row>
    <row r="13" spans="1:50" x14ac:dyDescent="0.25">
      <c r="A13" s="5" t="s">
        <v>7329</v>
      </c>
      <c r="B13" s="1">
        <f t="shared" si="4"/>
        <v>1.3888888888888889E-3</v>
      </c>
      <c r="C13" s="13">
        <f ca="1">OFFSET('b_Extract Data w Score Change'!$F$2,'c_Bin Change Data into 60 mins'!C$3-1+   MATCH($B13,OFFSET('b_Extract Data w Score Change'!$E$2,C$3,0,C$2,1),TRUE),0)</f>
        <v>2</v>
      </c>
      <c r="D13" s="13">
        <f ca="1">OFFSET('b_Extract Data w Score Change'!$F$2,'c_Bin Change Data into 60 mins'!D$3-1+   MATCH($B13,OFFSET('b_Extract Data w Score Change'!$E$2,D$3,0,D$2,1),TRUE),0)</f>
        <v>0</v>
      </c>
      <c r="E13" s="13">
        <f ca="1">OFFSET('b_Extract Data w Score Change'!$F$2,'c_Bin Change Data into 60 mins'!E$3-1+   MATCH($B13,OFFSET('b_Extract Data w Score Change'!$E$2,E$3,0,E$2,1),TRUE),0)</f>
        <v>0</v>
      </c>
      <c r="F13" s="13">
        <f ca="1">OFFSET('b_Extract Data w Score Change'!$F$2,'c_Bin Change Data into 60 mins'!F$3-1+   MATCH($B13,OFFSET('b_Extract Data w Score Change'!$E$2,F$3,0,F$2,1),TRUE),0)</f>
        <v>0</v>
      </c>
      <c r="G13" s="13">
        <f ca="1">OFFSET('b_Extract Data w Score Change'!$F$2,'c_Bin Change Data into 60 mins'!G$3-1+   MATCH($B13,OFFSET('b_Extract Data w Score Change'!$E$2,G$3,0,G$2,1),TRUE),0)</f>
        <v>0</v>
      </c>
      <c r="H13" s="13">
        <f ca="1">OFFSET('b_Extract Data w Score Change'!$F$2,'c_Bin Change Data into 60 mins'!H$3-1+   MATCH($B13,OFFSET('b_Extract Data w Score Change'!$E$2,H$3,0,H$2,1),TRUE),0)</f>
        <v>0</v>
      </c>
      <c r="I13" s="13">
        <f ca="1">OFFSET('b_Extract Data w Score Change'!$F$2,'c_Bin Change Data into 60 mins'!I$3-1+   MATCH($B13,OFFSET('b_Extract Data w Score Change'!$E$2,I$3,0,I$2,1),TRUE),0)</f>
        <v>0</v>
      </c>
      <c r="J13" s="13">
        <f ca="1">OFFSET('b_Extract Data w Score Change'!$F$2,'c_Bin Change Data into 60 mins'!J$3-1+   MATCH($B13,OFFSET('b_Extract Data w Score Change'!$E$2,J$3,0,J$2,1),TRUE),0)</f>
        <v>7</v>
      </c>
      <c r="K13" s="13">
        <f ca="1">OFFSET('b_Extract Data w Score Change'!$F$2,'c_Bin Change Data into 60 mins'!K$3-1+   MATCH($B13,OFFSET('b_Extract Data w Score Change'!$E$2,K$3,0,K$2,1),TRUE),0)</f>
        <v>0</v>
      </c>
      <c r="L13" s="13">
        <f ca="1">OFFSET('b_Extract Data w Score Change'!$F$2,'c_Bin Change Data into 60 mins'!L$3-1+   MATCH($B13,OFFSET('b_Extract Data w Score Change'!$E$2,L$3,0,L$2,1),TRUE),0)</f>
        <v>0</v>
      </c>
      <c r="M13" s="13">
        <f ca="1">OFFSET('b_Extract Data w Score Change'!$F$2,'c_Bin Change Data into 60 mins'!M$3-1+   MATCH($B13,OFFSET('b_Extract Data w Score Change'!$E$2,M$3,0,M$2,1),TRUE),0)</f>
        <v>0</v>
      </c>
      <c r="N13" s="13">
        <f ca="1">OFFSET('b_Extract Data w Score Change'!$F$2,'c_Bin Change Data into 60 mins'!N$3-1+   MATCH($B13,OFFSET('b_Extract Data w Score Change'!$E$2,N$3,0,N$2,1),TRUE),0)</f>
        <v>0</v>
      </c>
      <c r="O13" s="13">
        <f ca="1">OFFSET('b_Extract Data w Score Change'!$F$2,'c_Bin Change Data into 60 mins'!O$3-1+   MATCH($B13,OFFSET('b_Extract Data w Score Change'!$E$2,O$3,0,O$2,1),TRUE),0)</f>
        <v>0</v>
      </c>
      <c r="P13" s="13">
        <f ca="1">OFFSET('b_Extract Data w Score Change'!$F$2,'c_Bin Change Data into 60 mins'!P$3-1+   MATCH($B13,OFFSET('b_Extract Data w Score Change'!$E$2,P$3,0,P$2,1),TRUE),0)</f>
        <v>0</v>
      </c>
      <c r="Q13" s="13">
        <f ca="1">OFFSET('b_Extract Data w Score Change'!$F$2,'c_Bin Change Data into 60 mins'!Q$3-1+   MATCH($B13,OFFSET('b_Extract Data w Score Change'!$E$2,Q$3,0,Q$2,1),TRUE),0)</f>
        <v>0</v>
      </c>
      <c r="R13" s="13">
        <f ca="1">OFFSET('b_Extract Data w Score Change'!$F$2,'c_Bin Change Data into 60 mins'!R$3-1+   MATCH($B13,OFFSET('b_Extract Data w Score Change'!$E$2,R$3,0,R$2,1),TRUE),0)</f>
        <v>0</v>
      </c>
      <c r="S13" s="13">
        <f ca="1">OFFSET('b_Extract Data w Score Change'!$F$2,'c_Bin Change Data into 60 mins'!S$3-1+   MATCH($B13,OFFSET('b_Extract Data w Score Change'!$E$2,S$3,0,S$2,1),TRUE),0)</f>
        <v>0</v>
      </c>
      <c r="T13" s="13">
        <f ca="1">OFFSET('b_Extract Data w Score Change'!$F$2,'c_Bin Change Data into 60 mins'!T$3-1+   MATCH($B13,OFFSET('b_Extract Data w Score Change'!$E$2,T$3,0,T$2,1),TRUE),0)</f>
        <v>0</v>
      </c>
      <c r="U13" s="13">
        <f ca="1">OFFSET('b_Extract Data w Score Change'!$F$2,'c_Bin Change Data into 60 mins'!U$3-1+   MATCH($B13,OFFSET('b_Extract Data w Score Change'!$E$2,U$3,0,U$2,1),TRUE),0)</f>
        <v>0</v>
      </c>
      <c r="V13" s="13">
        <f ca="1">OFFSET('b_Extract Data w Score Change'!$F$2,'c_Bin Change Data into 60 mins'!V$3-1+   MATCH($B13,OFFSET('b_Extract Data w Score Change'!$E$2,V$3,0,V$2,1),TRUE),0)</f>
        <v>7</v>
      </c>
      <c r="W13" s="13">
        <f ca="1">OFFSET('b_Extract Data w Score Change'!$F$2,'c_Bin Change Data into 60 mins'!W$3-1+   MATCH($B13,OFFSET('b_Extract Data w Score Change'!$E$2,W$3,0,W$2,1),TRUE),0)</f>
        <v>3</v>
      </c>
      <c r="X13" s="13">
        <f ca="1">OFFSET('b_Extract Data w Score Change'!$F$2,'c_Bin Change Data into 60 mins'!X$3-1+   MATCH($B13,OFFSET('b_Extract Data w Score Change'!$E$2,X$3,0,X$2,1),TRUE),0)</f>
        <v>0</v>
      </c>
      <c r="Y13" s="13">
        <f ca="1">OFFSET('b_Extract Data w Score Change'!$F$2,'c_Bin Change Data into 60 mins'!Y$3-1+   MATCH($B13,OFFSET('b_Extract Data w Score Change'!$E$2,Y$3,0,Y$2,1),TRUE),0)</f>
        <v>0</v>
      </c>
      <c r="Z13" s="13">
        <f ca="1">OFFSET('b_Extract Data w Score Change'!$F$2,'c_Bin Change Data into 60 mins'!Z$3-1+   MATCH($B13,OFFSET('b_Extract Data w Score Change'!$E$2,Z$3,0,Z$2,1),TRUE),0)</f>
        <v>0</v>
      </c>
      <c r="AA13" s="13">
        <f ca="1">OFFSET('b_Extract Data w Score Change'!$F$2,'c_Bin Change Data into 60 mins'!AA$3-1+   MATCH($B13,OFFSET('b_Extract Data w Score Change'!$E$2,AA$3,0,AA$2,1),TRUE),0)</f>
        <v>0</v>
      </c>
      <c r="AB13" s="13">
        <f ca="1">OFFSET('b_Extract Data w Score Change'!$F$2,'c_Bin Change Data into 60 mins'!AB$3-1+   MATCH($B13,OFFSET('b_Extract Data w Score Change'!$E$2,AB$3,0,AB$2,1),TRUE),0)</f>
        <v>0</v>
      </c>
      <c r="AC13" s="13">
        <f ca="1">OFFSET('b_Extract Data w Score Change'!$F$2,'c_Bin Change Data into 60 mins'!AC$3-1+   MATCH($B13,OFFSET('b_Extract Data w Score Change'!$E$2,AC$3,0,AC$2,1),TRUE),0)</f>
        <v>7</v>
      </c>
      <c r="AD13" s="13">
        <f ca="1">OFFSET('b_Extract Data w Score Change'!$F$2,'c_Bin Change Data into 60 mins'!AD$3-1+   MATCH($B13,OFFSET('b_Extract Data w Score Change'!$E$2,AD$3,0,AD$2,1),TRUE),0)</f>
        <v>0</v>
      </c>
      <c r="AE13" s="13">
        <f ca="1">OFFSET('b_Extract Data w Score Change'!$F$2,'c_Bin Change Data into 60 mins'!AE$3-1+   MATCH($B13,OFFSET('b_Extract Data w Score Change'!$E$2,AE$3,0,AE$2,1),TRUE),0)</f>
        <v>3</v>
      </c>
      <c r="AF13" s="13">
        <f ca="1">OFFSET('b_Extract Data w Score Change'!$F$2,'c_Bin Change Data into 60 mins'!AF$3-1+   MATCH($B13,OFFSET('b_Extract Data w Score Change'!$E$2,AF$3,0,AF$2,1),TRUE),0)</f>
        <v>0</v>
      </c>
      <c r="AG13" s="13">
        <f ca="1">OFFSET('b_Extract Data w Score Change'!$F$2,'c_Bin Change Data into 60 mins'!AG$3-1+   MATCH($B13,OFFSET('b_Extract Data w Score Change'!$E$2,AG$3,0,AG$2,1),TRUE),0)</f>
        <v>0</v>
      </c>
      <c r="AH13" s="13">
        <f ca="1">OFFSET('b_Extract Data w Score Change'!$F$2,'c_Bin Change Data into 60 mins'!AH$3-1+   MATCH($B13,OFFSET('b_Extract Data w Score Change'!$E$2,AH$3,0,AH$2,1),TRUE),0)</f>
        <v>0</v>
      </c>
      <c r="AI13" s="13">
        <f ca="1">OFFSET('b_Extract Data w Score Change'!$F$2,'c_Bin Change Data into 60 mins'!AI$3-1+   MATCH($B13,OFFSET('b_Extract Data w Score Change'!$E$2,AI$3,0,AI$2,1),TRUE),0)</f>
        <v>0</v>
      </c>
      <c r="AJ13" s="13">
        <f ca="1">OFFSET('b_Extract Data w Score Change'!$F$2,'c_Bin Change Data into 60 mins'!AJ$3-1+   MATCH($B13,OFFSET('b_Extract Data w Score Change'!$E$2,AJ$3,0,AJ$2,1),TRUE),0)</f>
        <v>0</v>
      </c>
      <c r="AK13" s="13">
        <f ca="1">OFFSET('b_Extract Data w Score Change'!$F$2,'c_Bin Change Data into 60 mins'!AK$3-1+   MATCH($B13,OFFSET('b_Extract Data w Score Change'!$E$2,AK$3,0,AK$2,1),TRUE),0)</f>
        <v>0</v>
      </c>
      <c r="AL13" s="13">
        <f ca="1">OFFSET('b_Extract Data w Score Change'!$F$2,'c_Bin Change Data into 60 mins'!AL$3-1+   MATCH($B13,OFFSET('b_Extract Data w Score Change'!$E$2,AL$3,0,AL$2,1),TRUE),0)</f>
        <v>0</v>
      </c>
      <c r="AM13" s="13">
        <f ca="1">OFFSET('b_Extract Data w Score Change'!$F$2,'c_Bin Change Data into 60 mins'!AM$3-1+   MATCH($B13,OFFSET('b_Extract Data w Score Change'!$E$2,AM$3,0,AM$2,1),TRUE),0)</f>
        <v>0</v>
      </c>
      <c r="AN13" s="13">
        <f ca="1">OFFSET('b_Extract Data w Score Change'!$F$2,'c_Bin Change Data into 60 mins'!AN$3-1+   MATCH($B13,OFFSET('b_Extract Data w Score Change'!$E$2,AN$3,0,AN$2,1),TRUE),0)</f>
        <v>0</v>
      </c>
      <c r="AO13" s="13">
        <f ca="1">OFFSET('b_Extract Data w Score Change'!$F$2,'c_Bin Change Data into 60 mins'!AO$3-1+   MATCH($B13,OFFSET('b_Extract Data w Score Change'!$E$2,AO$3,0,AO$2,1),TRUE),0)</f>
        <v>0</v>
      </c>
      <c r="AP13" s="13">
        <f ca="1">OFFSET('b_Extract Data w Score Change'!$F$2,'c_Bin Change Data into 60 mins'!AP$3-1+   MATCH($B13,OFFSET('b_Extract Data w Score Change'!$E$2,AP$3,0,AP$2,1),TRUE),0)</f>
        <v>0</v>
      </c>
      <c r="AQ13" s="13">
        <f ca="1">OFFSET('b_Extract Data w Score Change'!$F$2,'c_Bin Change Data into 60 mins'!AQ$3-1+   MATCH($B13,OFFSET('b_Extract Data w Score Change'!$E$2,AQ$3,0,AQ$2,1),TRUE),0)</f>
        <v>0</v>
      </c>
      <c r="AR13" s="13">
        <f ca="1">OFFSET('b_Extract Data w Score Change'!$F$2,'c_Bin Change Data into 60 mins'!AR$3-1+   MATCH($B13,OFFSET('b_Extract Data w Score Change'!$E$2,AR$3,0,AR$2,1),TRUE),0)</f>
        <v>0</v>
      </c>
      <c r="AS13" s="13">
        <f ca="1">OFFSET('b_Extract Data w Score Change'!$F$2,'c_Bin Change Data into 60 mins'!AS$3-1+   MATCH($B13,OFFSET('b_Extract Data w Score Change'!$E$2,AS$3,0,AS$2,1),TRUE),0)</f>
        <v>0</v>
      </c>
      <c r="AT13" s="13">
        <f ca="1">OFFSET('b_Extract Data w Score Change'!$F$2,'c_Bin Change Data into 60 mins'!AT$3-1+   MATCH($B13,OFFSET('b_Extract Data w Score Change'!$E$2,AT$3,0,AT$2,1),TRUE),0)</f>
        <v>0</v>
      </c>
      <c r="AU13" s="13">
        <f ca="1">OFFSET('b_Extract Data w Score Change'!$F$2,'c_Bin Change Data into 60 mins'!AU$3-1+   MATCH($B13,OFFSET('b_Extract Data w Score Change'!$E$2,AU$3,0,AU$2,1),TRUE),0)</f>
        <v>0</v>
      </c>
      <c r="AV13" s="13">
        <f ca="1">OFFSET('b_Extract Data w Score Change'!$F$2,'c_Bin Change Data into 60 mins'!AV$3-1+   MATCH($B13,OFFSET('b_Extract Data w Score Change'!$E$2,AV$3,0,AV$2,1),TRUE),0)</f>
        <v>0</v>
      </c>
      <c r="AW13" s="13">
        <f ca="1">OFFSET('b_Extract Data w Score Change'!$F$2,'c_Bin Change Data into 60 mins'!AW$3-1+   MATCH($B13,OFFSET('b_Extract Data w Score Change'!$E$2,AW$3,0,AW$2,1),TRUE),0)</f>
        <v>0</v>
      </c>
      <c r="AX13" s="13">
        <f ca="1">OFFSET('b_Extract Data w Score Change'!$F$2,'c_Bin Change Data into 60 mins'!AX$3-1+   MATCH($B13,OFFSET('b_Extract Data w Score Change'!$E$2,AX$3,0,AX$2,1),TRUE),0)</f>
        <v>0</v>
      </c>
    </row>
    <row r="14" spans="1:50" x14ac:dyDescent="0.25">
      <c r="A14" s="5" t="s">
        <v>7329</v>
      </c>
      <c r="B14" s="1">
        <f t="shared" si="4"/>
        <v>1.7361111111111112E-3</v>
      </c>
      <c r="C14" s="13">
        <f ca="1">OFFSET('b_Extract Data w Score Change'!$F$2,'c_Bin Change Data into 60 mins'!C$3-1+   MATCH($B14,OFFSET('b_Extract Data w Score Change'!$E$2,C$3,0,C$2,1),TRUE),0)</f>
        <v>2</v>
      </c>
      <c r="D14" s="13">
        <f ca="1">OFFSET('b_Extract Data w Score Change'!$F$2,'c_Bin Change Data into 60 mins'!D$3-1+   MATCH($B14,OFFSET('b_Extract Data w Score Change'!$E$2,D$3,0,D$2,1),TRUE),0)</f>
        <v>0</v>
      </c>
      <c r="E14" s="13">
        <f ca="1">OFFSET('b_Extract Data w Score Change'!$F$2,'c_Bin Change Data into 60 mins'!E$3-1+   MATCH($B14,OFFSET('b_Extract Data w Score Change'!$E$2,E$3,0,E$2,1),TRUE),0)</f>
        <v>0</v>
      </c>
      <c r="F14" s="13">
        <f ca="1">OFFSET('b_Extract Data w Score Change'!$F$2,'c_Bin Change Data into 60 mins'!F$3-1+   MATCH($B14,OFFSET('b_Extract Data w Score Change'!$E$2,F$3,0,F$2,1),TRUE),0)</f>
        <v>0</v>
      </c>
      <c r="G14" s="13">
        <f ca="1">OFFSET('b_Extract Data w Score Change'!$F$2,'c_Bin Change Data into 60 mins'!G$3-1+   MATCH($B14,OFFSET('b_Extract Data w Score Change'!$E$2,G$3,0,G$2,1),TRUE),0)</f>
        <v>0</v>
      </c>
      <c r="H14" s="13">
        <f ca="1">OFFSET('b_Extract Data w Score Change'!$F$2,'c_Bin Change Data into 60 mins'!H$3-1+   MATCH($B14,OFFSET('b_Extract Data w Score Change'!$E$2,H$3,0,H$2,1),TRUE),0)</f>
        <v>0</v>
      </c>
      <c r="I14" s="13">
        <f ca="1">OFFSET('b_Extract Data w Score Change'!$F$2,'c_Bin Change Data into 60 mins'!I$3-1+   MATCH($B14,OFFSET('b_Extract Data w Score Change'!$E$2,I$3,0,I$2,1),TRUE),0)</f>
        <v>0</v>
      </c>
      <c r="J14" s="13">
        <f ca="1">OFFSET('b_Extract Data w Score Change'!$F$2,'c_Bin Change Data into 60 mins'!J$3-1+   MATCH($B14,OFFSET('b_Extract Data w Score Change'!$E$2,J$3,0,J$2,1),TRUE),0)</f>
        <v>7</v>
      </c>
      <c r="K14" s="13">
        <f ca="1">OFFSET('b_Extract Data w Score Change'!$F$2,'c_Bin Change Data into 60 mins'!K$3-1+   MATCH($B14,OFFSET('b_Extract Data w Score Change'!$E$2,K$3,0,K$2,1),TRUE),0)</f>
        <v>0</v>
      </c>
      <c r="L14" s="13">
        <f ca="1">OFFSET('b_Extract Data w Score Change'!$F$2,'c_Bin Change Data into 60 mins'!L$3-1+   MATCH($B14,OFFSET('b_Extract Data w Score Change'!$E$2,L$3,0,L$2,1),TRUE),0)</f>
        <v>0</v>
      </c>
      <c r="M14" s="13">
        <f ca="1">OFFSET('b_Extract Data w Score Change'!$F$2,'c_Bin Change Data into 60 mins'!M$3-1+   MATCH($B14,OFFSET('b_Extract Data w Score Change'!$E$2,M$3,0,M$2,1),TRUE),0)</f>
        <v>0</v>
      </c>
      <c r="N14" s="13">
        <f ca="1">OFFSET('b_Extract Data w Score Change'!$F$2,'c_Bin Change Data into 60 mins'!N$3-1+   MATCH($B14,OFFSET('b_Extract Data w Score Change'!$E$2,N$3,0,N$2,1),TRUE),0)</f>
        <v>0</v>
      </c>
      <c r="O14" s="13">
        <f ca="1">OFFSET('b_Extract Data w Score Change'!$F$2,'c_Bin Change Data into 60 mins'!O$3-1+   MATCH($B14,OFFSET('b_Extract Data w Score Change'!$E$2,O$3,0,O$2,1),TRUE),0)</f>
        <v>0</v>
      </c>
      <c r="P14" s="13">
        <f ca="1">OFFSET('b_Extract Data w Score Change'!$F$2,'c_Bin Change Data into 60 mins'!P$3-1+   MATCH($B14,OFFSET('b_Extract Data w Score Change'!$E$2,P$3,0,P$2,1),TRUE),0)</f>
        <v>0</v>
      </c>
      <c r="Q14" s="13">
        <f ca="1">OFFSET('b_Extract Data w Score Change'!$F$2,'c_Bin Change Data into 60 mins'!Q$3-1+   MATCH($B14,OFFSET('b_Extract Data w Score Change'!$E$2,Q$3,0,Q$2,1),TRUE),0)</f>
        <v>0</v>
      </c>
      <c r="R14" s="13">
        <f ca="1">OFFSET('b_Extract Data w Score Change'!$F$2,'c_Bin Change Data into 60 mins'!R$3-1+   MATCH($B14,OFFSET('b_Extract Data w Score Change'!$E$2,R$3,0,R$2,1),TRUE),0)</f>
        <v>0</v>
      </c>
      <c r="S14" s="13">
        <f ca="1">OFFSET('b_Extract Data w Score Change'!$F$2,'c_Bin Change Data into 60 mins'!S$3-1+   MATCH($B14,OFFSET('b_Extract Data w Score Change'!$E$2,S$3,0,S$2,1),TRUE),0)</f>
        <v>0</v>
      </c>
      <c r="T14" s="13">
        <f ca="1">OFFSET('b_Extract Data w Score Change'!$F$2,'c_Bin Change Data into 60 mins'!T$3-1+   MATCH($B14,OFFSET('b_Extract Data w Score Change'!$E$2,T$3,0,T$2,1),TRUE),0)</f>
        <v>0</v>
      </c>
      <c r="U14" s="13">
        <f ca="1">OFFSET('b_Extract Data w Score Change'!$F$2,'c_Bin Change Data into 60 mins'!U$3-1+   MATCH($B14,OFFSET('b_Extract Data w Score Change'!$E$2,U$3,0,U$2,1),TRUE),0)</f>
        <v>3</v>
      </c>
      <c r="V14" s="13">
        <f ca="1">OFFSET('b_Extract Data w Score Change'!$F$2,'c_Bin Change Data into 60 mins'!V$3-1+   MATCH($B14,OFFSET('b_Extract Data w Score Change'!$E$2,V$3,0,V$2,1),TRUE),0)</f>
        <v>7</v>
      </c>
      <c r="W14" s="13">
        <f ca="1">OFFSET('b_Extract Data w Score Change'!$F$2,'c_Bin Change Data into 60 mins'!W$3-1+   MATCH($B14,OFFSET('b_Extract Data w Score Change'!$E$2,W$3,0,W$2,1),TRUE),0)</f>
        <v>3</v>
      </c>
      <c r="X14" s="13">
        <f ca="1">OFFSET('b_Extract Data w Score Change'!$F$2,'c_Bin Change Data into 60 mins'!X$3-1+   MATCH($B14,OFFSET('b_Extract Data w Score Change'!$E$2,X$3,0,X$2,1),TRUE),0)</f>
        <v>0</v>
      </c>
      <c r="Y14" s="13">
        <f ca="1">OFFSET('b_Extract Data w Score Change'!$F$2,'c_Bin Change Data into 60 mins'!Y$3-1+   MATCH($B14,OFFSET('b_Extract Data w Score Change'!$E$2,Y$3,0,Y$2,1),TRUE),0)</f>
        <v>0</v>
      </c>
      <c r="Z14" s="13">
        <f ca="1">OFFSET('b_Extract Data w Score Change'!$F$2,'c_Bin Change Data into 60 mins'!Z$3-1+   MATCH($B14,OFFSET('b_Extract Data w Score Change'!$E$2,Z$3,0,Z$2,1),TRUE),0)</f>
        <v>0</v>
      </c>
      <c r="AA14" s="13">
        <f ca="1">OFFSET('b_Extract Data w Score Change'!$F$2,'c_Bin Change Data into 60 mins'!AA$3-1+   MATCH($B14,OFFSET('b_Extract Data w Score Change'!$E$2,AA$3,0,AA$2,1),TRUE),0)</f>
        <v>0</v>
      </c>
      <c r="AB14" s="13">
        <f ca="1">OFFSET('b_Extract Data w Score Change'!$F$2,'c_Bin Change Data into 60 mins'!AB$3-1+   MATCH($B14,OFFSET('b_Extract Data w Score Change'!$E$2,AB$3,0,AB$2,1),TRUE),0)</f>
        <v>0</v>
      </c>
      <c r="AC14" s="13">
        <f ca="1">OFFSET('b_Extract Data w Score Change'!$F$2,'c_Bin Change Data into 60 mins'!AC$3-1+   MATCH($B14,OFFSET('b_Extract Data w Score Change'!$E$2,AC$3,0,AC$2,1),TRUE),0)</f>
        <v>7</v>
      </c>
      <c r="AD14" s="13">
        <f ca="1">OFFSET('b_Extract Data w Score Change'!$F$2,'c_Bin Change Data into 60 mins'!AD$3-1+   MATCH($B14,OFFSET('b_Extract Data w Score Change'!$E$2,AD$3,0,AD$2,1),TRUE),0)</f>
        <v>0</v>
      </c>
      <c r="AE14" s="13">
        <f ca="1">OFFSET('b_Extract Data w Score Change'!$F$2,'c_Bin Change Data into 60 mins'!AE$3-1+   MATCH($B14,OFFSET('b_Extract Data w Score Change'!$E$2,AE$3,0,AE$2,1),TRUE),0)</f>
        <v>3</v>
      </c>
      <c r="AF14" s="13">
        <f ca="1">OFFSET('b_Extract Data w Score Change'!$F$2,'c_Bin Change Data into 60 mins'!AF$3-1+   MATCH($B14,OFFSET('b_Extract Data w Score Change'!$E$2,AF$3,0,AF$2,1),TRUE),0)</f>
        <v>0</v>
      </c>
      <c r="AG14" s="13">
        <f ca="1">OFFSET('b_Extract Data w Score Change'!$F$2,'c_Bin Change Data into 60 mins'!AG$3-1+   MATCH($B14,OFFSET('b_Extract Data w Score Change'!$E$2,AG$3,0,AG$2,1),TRUE),0)</f>
        <v>0</v>
      </c>
      <c r="AH14" s="13">
        <f ca="1">OFFSET('b_Extract Data w Score Change'!$F$2,'c_Bin Change Data into 60 mins'!AH$3-1+   MATCH($B14,OFFSET('b_Extract Data w Score Change'!$E$2,AH$3,0,AH$2,1),TRUE),0)</f>
        <v>0</v>
      </c>
      <c r="AI14" s="13">
        <f ca="1">OFFSET('b_Extract Data w Score Change'!$F$2,'c_Bin Change Data into 60 mins'!AI$3-1+   MATCH($B14,OFFSET('b_Extract Data w Score Change'!$E$2,AI$3,0,AI$2,1),TRUE),0)</f>
        <v>0</v>
      </c>
      <c r="AJ14" s="13">
        <f ca="1">OFFSET('b_Extract Data w Score Change'!$F$2,'c_Bin Change Data into 60 mins'!AJ$3-1+   MATCH($B14,OFFSET('b_Extract Data w Score Change'!$E$2,AJ$3,0,AJ$2,1),TRUE),0)</f>
        <v>0</v>
      </c>
      <c r="AK14" s="13">
        <f ca="1">OFFSET('b_Extract Data w Score Change'!$F$2,'c_Bin Change Data into 60 mins'!AK$3-1+   MATCH($B14,OFFSET('b_Extract Data w Score Change'!$E$2,AK$3,0,AK$2,1),TRUE),0)</f>
        <v>0</v>
      </c>
      <c r="AL14" s="13">
        <f ca="1">OFFSET('b_Extract Data w Score Change'!$F$2,'c_Bin Change Data into 60 mins'!AL$3-1+   MATCH($B14,OFFSET('b_Extract Data w Score Change'!$E$2,AL$3,0,AL$2,1),TRUE),0)</f>
        <v>0</v>
      </c>
      <c r="AM14" s="13">
        <f ca="1">OFFSET('b_Extract Data w Score Change'!$F$2,'c_Bin Change Data into 60 mins'!AM$3-1+   MATCH($B14,OFFSET('b_Extract Data w Score Change'!$E$2,AM$3,0,AM$2,1),TRUE),0)</f>
        <v>0</v>
      </c>
      <c r="AN14" s="13">
        <f ca="1">OFFSET('b_Extract Data w Score Change'!$F$2,'c_Bin Change Data into 60 mins'!AN$3-1+   MATCH($B14,OFFSET('b_Extract Data w Score Change'!$E$2,AN$3,0,AN$2,1),TRUE),0)</f>
        <v>0</v>
      </c>
      <c r="AO14" s="13">
        <f ca="1">OFFSET('b_Extract Data w Score Change'!$F$2,'c_Bin Change Data into 60 mins'!AO$3-1+   MATCH($B14,OFFSET('b_Extract Data w Score Change'!$E$2,AO$3,0,AO$2,1),TRUE),0)</f>
        <v>0</v>
      </c>
      <c r="AP14" s="13">
        <f ca="1">OFFSET('b_Extract Data w Score Change'!$F$2,'c_Bin Change Data into 60 mins'!AP$3-1+   MATCH($B14,OFFSET('b_Extract Data w Score Change'!$E$2,AP$3,0,AP$2,1),TRUE),0)</f>
        <v>0</v>
      </c>
      <c r="AQ14" s="13">
        <f ca="1">OFFSET('b_Extract Data w Score Change'!$F$2,'c_Bin Change Data into 60 mins'!AQ$3-1+   MATCH($B14,OFFSET('b_Extract Data w Score Change'!$E$2,AQ$3,0,AQ$2,1),TRUE),0)</f>
        <v>0</v>
      </c>
      <c r="AR14" s="13">
        <f ca="1">OFFSET('b_Extract Data w Score Change'!$F$2,'c_Bin Change Data into 60 mins'!AR$3-1+   MATCH($B14,OFFSET('b_Extract Data w Score Change'!$E$2,AR$3,0,AR$2,1),TRUE),0)</f>
        <v>0</v>
      </c>
      <c r="AS14" s="13">
        <f ca="1">OFFSET('b_Extract Data w Score Change'!$F$2,'c_Bin Change Data into 60 mins'!AS$3-1+   MATCH($B14,OFFSET('b_Extract Data w Score Change'!$E$2,AS$3,0,AS$2,1),TRUE),0)</f>
        <v>0</v>
      </c>
      <c r="AT14" s="13">
        <f ca="1">OFFSET('b_Extract Data w Score Change'!$F$2,'c_Bin Change Data into 60 mins'!AT$3-1+   MATCH($B14,OFFSET('b_Extract Data w Score Change'!$E$2,AT$3,0,AT$2,1),TRUE),0)</f>
        <v>0</v>
      </c>
      <c r="AU14" s="13">
        <f ca="1">OFFSET('b_Extract Data w Score Change'!$F$2,'c_Bin Change Data into 60 mins'!AU$3-1+   MATCH($B14,OFFSET('b_Extract Data w Score Change'!$E$2,AU$3,0,AU$2,1),TRUE),0)</f>
        <v>0</v>
      </c>
      <c r="AV14" s="13">
        <f ca="1">OFFSET('b_Extract Data w Score Change'!$F$2,'c_Bin Change Data into 60 mins'!AV$3-1+   MATCH($B14,OFFSET('b_Extract Data w Score Change'!$E$2,AV$3,0,AV$2,1),TRUE),0)</f>
        <v>0</v>
      </c>
      <c r="AW14" s="13">
        <f ca="1">OFFSET('b_Extract Data w Score Change'!$F$2,'c_Bin Change Data into 60 mins'!AW$3-1+   MATCH($B14,OFFSET('b_Extract Data w Score Change'!$E$2,AW$3,0,AW$2,1),TRUE),0)</f>
        <v>0</v>
      </c>
      <c r="AX14" s="13">
        <f ca="1">OFFSET('b_Extract Data w Score Change'!$F$2,'c_Bin Change Data into 60 mins'!AX$3-1+   MATCH($B14,OFFSET('b_Extract Data w Score Change'!$E$2,AX$3,0,AX$2,1),TRUE),0)</f>
        <v>0</v>
      </c>
    </row>
    <row r="15" spans="1:50" x14ac:dyDescent="0.25">
      <c r="A15" s="5" t="s">
        <v>7329</v>
      </c>
      <c r="B15" s="1">
        <f t="shared" si="4"/>
        <v>2.0833333333333333E-3</v>
      </c>
      <c r="C15" s="13">
        <f ca="1">OFFSET('b_Extract Data w Score Change'!$F$2,'c_Bin Change Data into 60 mins'!C$3-1+   MATCH($B15,OFFSET('b_Extract Data w Score Change'!$E$2,C$3,0,C$2,1),TRUE),0)</f>
        <v>2</v>
      </c>
      <c r="D15" s="13">
        <f ca="1">OFFSET('b_Extract Data w Score Change'!$F$2,'c_Bin Change Data into 60 mins'!D$3-1+   MATCH($B15,OFFSET('b_Extract Data w Score Change'!$E$2,D$3,0,D$2,1),TRUE),0)</f>
        <v>0</v>
      </c>
      <c r="E15" s="13">
        <f ca="1">OFFSET('b_Extract Data w Score Change'!$F$2,'c_Bin Change Data into 60 mins'!E$3-1+   MATCH($B15,OFFSET('b_Extract Data w Score Change'!$E$2,E$3,0,E$2,1),TRUE),0)</f>
        <v>0</v>
      </c>
      <c r="F15" s="13">
        <f ca="1">OFFSET('b_Extract Data w Score Change'!$F$2,'c_Bin Change Data into 60 mins'!F$3-1+   MATCH($B15,OFFSET('b_Extract Data w Score Change'!$E$2,F$3,0,F$2,1),TRUE),0)</f>
        <v>0</v>
      </c>
      <c r="G15" s="13">
        <f ca="1">OFFSET('b_Extract Data w Score Change'!$F$2,'c_Bin Change Data into 60 mins'!G$3-1+   MATCH($B15,OFFSET('b_Extract Data w Score Change'!$E$2,G$3,0,G$2,1),TRUE),0)</f>
        <v>0</v>
      </c>
      <c r="H15" s="13">
        <f ca="1">OFFSET('b_Extract Data w Score Change'!$F$2,'c_Bin Change Data into 60 mins'!H$3-1+   MATCH($B15,OFFSET('b_Extract Data w Score Change'!$E$2,H$3,0,H$2,1),TRUE),0)</f>
        <v>0</v>
      </c>
      <c r="I15" s="13">
        <f ca="1">OFFSET('b_Extract Data w Score Change'!$F$2,'c_Bin Change Data into 60 mins'!I$3-1+   MATCH($B15,OFFSET('b_Extract Data w Score Change'!$E$2,I$3,0,I$2,1),TRUE),0)</f>
        <v>0</v>
      </c>
      <c r="J15" s="13">
        <f ca="1">OFFSET('b_Extract Data w Score Change'!$F$2,'c_Bin Change Data into 60 mins'!J$3-1+   MATCH($B15,OFFSET('b_Extract Data w Score Change'!$E$2,J$3,0,J$2,1),TRUE),0)</f>
        <v>7</v>
      </c>
      <c r="K15" s="13">
        <f ca="1">OFFSET('b_Extract Data w Score Change'!$F$2,'c_Bin Change Data into 60 mins'!K$3-1+   MATCH($B15,OFFSET('b_Extract Data w Score Change'!$E$2,K$3,0,K$2,1),TRUE),0)</f>
        <v>0</v>
      </c>
      <c r="L15" s="13">
        <f ca="1">OFFSET('b_Extract Data w Score Change'!$F$2,'c_Bin Change Data into 60 mins'!L$3-1+   MATCH($B15,OFFSET('b_Extract Data w Score Change'!$E$2,L$3,0,L$2,1),TRUE),0)</f>
        <v>0</v>
      </c>
      <c r="M15" s="13">
        <f ca="1">OFFSET('b_Extract Data w Score Change'!$F$2,'c_Bin Change Data into 60 mins'!M$3-1+   MATCH($B15,OFFSET('b_Extract Data w Score Change'!$E$2,M$3,0,M$2,1),TRUE),0)</f>
        <v>0</v>
      </c>
      <c r="N15" s="13">
        <f ca="1">OFFSET('b_Extract Data w Score Change'!$F$2,'c_Bin Change Data into 60 mins'!N$3-1+   MATCH($B15,OFFSET('b_Extract Data w Score Change'!$E$2,N$3,0,N$2,1),TRUE),0)</f>
        <v>0</v>
      </c>
      <c r="O15" s="13">
        <f ca="1">OFFSET('b_Extract Data w Score Change'!$F$2,'c_Bin Change Data into 60 mins'!O$3-1+   MATCH($B15,OFFSET('b_Extract Data w Score Change'!$E$2,O$3,0,O$2,1),TRUE),0)</f>
        <v>0</v>
      </c>
      <c r="P15" s="13">
        <f ca="1">OFFSET('b_Extract Data w Score Change'!$F$2,'c_Bin Change Data into 60 mins'!P$3-1+   MATCH($B15,OFFSET('b_Extract Data w Score Change'!$E$2,P$3,0,P$2,1),TRUE),0)</f>
        <v>0</v>
      </c>
      <c r="Q15" s="13">
        <f ca="1">OFFSET('b_Extract Data w Score Change'!$F$2,'c_Bin Change Data into 60 mins'!Q$3-1+   MATCH($B15,OFFSET('b_Extract Data w Score Change'!$E$2,Q$3,0,Q$2,1),TRUE),0)</f>
        <v>0</v>
      </c>
      <c r="R15" s="13">
        <f ca="1">OFFSET('b_Extract Data w Score Change'!$F$2,'c_Bin Change Data into 60 mins'!R$3-1+   MATCH($B15,OFFSET('b_Extract Data w Score Change'!$E$2,R$3,0,R$2,1),TRUE),0)</f>
        <v>0</v>
      </c>
      <c r="S15" s="13">
        <f ca="1">OFFSET('b_Extract Data w Score Change'!$F$2,'c_Bin Change Data into 60 mins'!S$3-1+   MATCH($B15,OFFSET('b_Extract Data w Score Change'!$E$2,S$3,0,S$2,1),TRUE),0)</f>
        <v>0</v>
      </c>
      <c r="T15" s="13">
        <f ca="1">OFFSET('b_Extract Data w Score Change'!$F$2,'c_Bin Change Data into 60 mins'!T$3-1+   MATCH($B15,OFFSET('b_Extract Data w Score Change'!$E$2,T$3,0,T$2,1),TRUE),0)</f>
        <v>0</v>
      </c>
      <c r="U15" s="13">
        <f ca="1">OFFSET('b_Extract Data w Score Change'!$F$2,'c_Bin Change Data into 60 mins'!U$3-1+   MATCH($B15,OFFSET('b_Extract Data w Score Change'!$E$2,U$3,0,U$2,1),TRUE),0)</f>
        <v>3</v>
      </c>
      <c r="V15" s="13">
        <f ca="1">OFFSET('b_Extract Data w Score Change'!$F$2,'c_Bin Change Data into 60 mins'!V$3-1+   MATCH($B15,OFFSET('b_Extract Data w Score Change'!$E$2,V$3,0,V$2,1),TRUE),0)</f>
        <v>7</v>
      </c>
      <c r="W15" s="13">
        <f ca="1">OFFSET('b_Extract Data w Score Change'!$F$2,'c_Bin Change Data into 60 mins'!W$3-1+   MATCH($B15,OFFSET('b_Extract Data w Score Change'!$E$2,W$3,0,W$2,1),TRUE),0)</f>
        <v>3</v>
      </c>
      <c r="X15" s="13">
        <f ca="1">OFFSET('b_Extract Data w Score Change'!$F$2,'c_Bin Change Data into 60 mins'!X$3-1+   MATCH($B15,OFFSET('b_Extract Data w Score Change'!$E$2,X$3,0,X$2,1),TRUE),0)</f>
        <v>0</v>
      </c>
      <c r="Y15" s="13">
        <f ca="1">OFFSET('b_Extract Data w Score Change'!$F$2,'c_Bin Change Data into 60 mins'!Y$3-1+   MATCH($B15,OFFSET('b_Extract Data w Score Change'!$E$2,Y$3,0,Y$2,1),TRUE),0)</f>
        <v>0</v>
      </c>
      <c r="Z15" s="13">
        <f ca="1">OFFSET('b_Extract Data w Score Change'!$F$2,'c_Bin Change Data into 60 mins'!Z$3-1+   MATCH($B15,OFFSET('b_Extract Data w Score Change'!$E$2,Z$3,0,Z$2,1),TRUE),0)</f>
        <v>0</v>
      </c>
      <c r="AA15" s="13">
        <f ca="1">OFFSET('b_Extract Data w Score Change'!$F$2,'c_Bin Change Data into 60 mins'!AA$3-1+   MATCH($B15,OFFSET('b_Extract Data w Score Change'!$E$2,AA$3,0,AA$2,1),TRUE),0)</f>
        <v>0</v>
      </c>
      <c r="AB15" s="13">
        <f ca="1">OFFSET('b_Extract Data w Score Change'!$F$2,'c_Bin Change Data into 60 mins'!AB$3-1+   MATCH($B15,OFFSET('b_Extract Data w Score Change'!$E$2,AB$3,0,AB$2,1),TRUE),0)</f>
        <v>0</v>
      </c>
      <c r="AC15" s="13">
        <f ca="1">OFFSET('b_Extract Data w Score Change'!$F$2,'c_Bin Change Data into 60 mins'!AC$3-1+   MATCH($B15,OFFSET('b_Extract Data w Score Change'!$E$2,AC$3,0,AC$2,1),TRUE),0)</f>
        <v>7</v>
      </c>
      <c r="AD15" s="13">
        <f ca="1">OFFSET('b_Extract Data w Score Change'!$F$2,'c_Bin Change Data into 60 mins'!AD$3-1+   MATCH($B15,OFFSET('b_Extract Data w Score Change'!$E$2,AD$3,0,AD$2,1),TRUE),0)</f>
        <v>0</v>
      </c>
      <c r="AE15" s="13">
        <f ca="1">OFFSET('b_Extract Data w Score Change'!$F$2,'c_Bin Change Data into 60 mins'!AE$3-1+   MATCH($B15,OFFSET('b_Extract Data w Score Change'!$E$2,AE$3,0,AE$2,1),TRUE),0)</f>
        <v>3</v>
      </c>
      <c r="AF15" s="13">
        <f ca="1">OFFSET('b_Extract Data w Score Change'!$F$2,'c_Bin Change Data into 60 mins'!AF$3-1+   MATCH($B15,OFFSET('b_Extract Data w Score Change'!$E$2,AF$3,0,AF$2,1),TRUE),0)</f>
        <v>0</v>
      </c>
      <c r="AG15" s="13">
        <f ca="1">OFFSET('b_Extract Data w Score Change'!$F$2,'c_Bin Change Data into 60 mins'!AG$3-1+   MATCH($B15,OFFSET('b_Extract Data w Score Change'!$E$2,AG$3,0,AG$2,1),TRUE),0)</f>
        <v>0</v>
      </c>
      <c r="AH15" s="13">
        <f ca="1">OFFSET('b_Extract Data w Score Change'!$F$2,'c_Bin Change Data into 60 mins'!AH$3-1+   MATCH($B15,OFFSET('b_Extract Data w Score Change'!$E$2,AH$3,0,AH$2,1),TRUE),0)</f>
        <v>0</v>
      </c>
      <c r="AI15" s="13">
        <f ca="1">OFFSET('b_Extract Data w Score Change'!$F$2,'c_Bin Change Data into 60 mins'!AI$3-1+   MATCH($B15,OFFSET('b_Extract Data w Score Change'!$E$2,AI$3,0,AI$2,1),TRUE),0)</f>
        <v>0</v>
      </c>
      <c r="AJ15" s="13">
        <f ca="1">OFFSET('b_Extract Data w Score Change'!$F$2,'c_Bin Change Data into 60 mins'!AJ$3-1+   MATCH($B15,OFFSET('b_Extract Data w Score Change'!$E$2,AJ$3,0,AJ$2,1),TRUE),0)</f>
        <v>0</v>
      </c>
      <c r="AK15" s="13">
        <f ca="1">OFFSET('b_Extract Data w Score Change'!$F$2,'c_Bin Change Data into 60 mins'!AK$3-1+   MATCH($B15,OFFSET('b_Extract Data w Score Change'!$E$2,AK$3,0,AK$2,1),TRUE),0)</f>
        <v>0</v>
      </c>
      <c r="AL15" s="13">
        <f ca="1">OFFSET('b_Extract Data w Score Change'!$F$2,'c_Bin Change Data into 60 mins'!AL$3-1+   MATCH($B15,OFFSET('b_Extract Data w Score Change'!$E$2,AL$3,0,AL$2,1),TRUE),0)</f>
        <v>0</v>
      </c>
      <c r="AM15" s="13">
        <f ca="1">OFFSET('b_Extract Data w Score Change'!$F$2,'c_Bin Change Data into 60 mins'!AM$3-1+   MATCH($B15,OFFSET('b_Extract Data w Score Change'!$E$2,AM$3,0,AM$2,1),TRUE),0)</f>
        <v>0</v>
      </c>
      <c r="AN15" s="13">
        <f ca="1">OFFSET('b_Extract Data w Score Change'!$F$2,'c_Bin Change Data into 60 mins'!AN$3-1+   MATCH($B15,OFFSET('b_Extract Data w Score Change'!$E$2,AN$3,0,AN$2,1),TRUE),0)</f>
        <v>0</v>
      </c>
      <c r="AO15" s="13">
        <f ca="1">OFFSET('b_Extract Data w Score Change'!$F$2,'c_Bin Change Data into 60 mins'!AO$3-1+   MATCH($B15,OFFSET('b_Extract Data w Score Change'!$E$2,AO$3,0,AO$2,1),TRUE),0)</f>
        <v>0</v>
      </c>
      <c r="AP15" s="13">
        <f ca="1">OFFSET('b_Extract Data w Score Change'!$F$2,'c_Bin Change Data into 60 mins'!AP$3-1+   MATCH($B15,OFFSET('b_Extract Data w Score Change'!$E$2,AP$3,0,AP$2,1),TRUE),0)</f>
        <v>0</v>
      </c>
      <c r="AQ15" s="13">
        <f ca="1">OFFSET('b_Extract Data w Score Change'!$F$2,'c_Bin Change Data into 60 mins'!AQ$3-1+   MATCH($B15,OFFSET('b_Extract Data w Score Change'!$E$2,AQ$3,0,AQ$2,1),TRUE),0)</f>
        <v>0</v>
      </c>
      <c r="AR15" s="13">
        <f ca="1">OFFSET('b_Extract Data w Score Change'!$F$2,'c_Bin Change Data into 60 mins'!AR$3-1+   MATCH($B15,OFFSET('b_Extract Data w Score Change'!$E$2,AR$3,0,AR$2,1),TRUE),0)</f>
        <v>0</v>
      </c>
      <c r="AS15" s="13">
        <f ca="1">OFFSET('b_Extract Data w Score Change'!$F$2,'c_Bin Change Data into 60 mins'!AS$3-1+   MATCH($B15,OFFSET('b_Extract Data w Score Change'!$E$2,AS$3,0,AS$2,1),TRUE),0)</f>
        <v>0</v>
      </c>
      <c r="AT15" s="13">
        <f ca="1">OFFSET('b_Extract Data w Score Change'!$F$2,'c_Bin Change Data into 60 mins'!AT$3-1+   MATCH($B15,OFFSET('b_Extract Data w Score Change'!$E$2,AT$3,0,AT$2,1),TRUE),0)</f>
        <v>0</v>
      </c>
      <c r="AU15" s="13">
        <f ca="1">OFFSET('b_Extract Data w Score Change'!$F$2,'c_Bin Change Data into 60 mins'!AU$3-1+   MATCH($B15,OFFSET('b_Extract Data w Score Change'!$E$2,AU$3,0,AU$2,1),TRUE),0)</f>
        <v>0</v>
      </c>
      <c r="AV15" s="13">
        <f ca="1">OFFSET('b_Extract Data w Score Change'!$F$2,'c_Bin Change Data into 60 mins'!AV$3-1+   MATCH($B15,OFFSET('b_Extract Data w Score Change'!$E$2,AV$3,0,AV$2,1),TRUE),0)</f>
        <v>0</v>
      </c>
      <c r="AW15" s="13">
        <f ca="1">OFFSET('b_Extract Data w Score Change'!$F$2,'c_Bin Change Data into 60 mins'!AW$3-1+   MATCH($B15,OFFSET('b_Extract Data w Score Change'!$E$2,AW$3,0,AW$2,1),TRUE),0)</f>
        <v>0</v>
      </c>
      <c r="AX15" s="13">
        <f ca="1">OFFSET('b_Extract Data w Score Change'!$F$2,'c_Bin Change Data into 60 mins'!AX$3-1+   MATCH($B15,OFFSET('b_Extract Data w Score Change'!$E$2,AX$3,0,AX$2,1),TRUE),0)</f>
        <v>0</v>
      </c>
    </row>
    <row r="16" spans="1:50" x14ac:dyDescent="0.25">
      <c r="A16" s="5" t="s">
        <v>7329</v>
      </c>
      <c r="B16" s="1">
        <f t="shared" si="4"/>
        <v>2.4305555555555556E-3</v>
      </c>
      <c r="C16" s="13">
        <f ca="1">OFFSET('b_Extract Data w Score Change'!$F$2,'c_Bin Change Data into 60 mins'!C$3-1+   MATCH($B16,OFFSET('b_Extract Data w Score Change'!$E$2,C$3,0,C$2,1),TRUE),0)</f>
        <v>2</v>
      </c>
      <c r="D16" s="13">
        <f ca="1">OFFSET('b_Extract Data w Score Change'!$F$2,'c_Bin Change Data into 60 mins'!D$3-1+   MATCH($B16,OFFSET('b_Extract Data w Score Change'!$E$2,D$3,0,D$2,1),TRUE),0)</f>
        <v>0</v>
      </c>
      <c r="E16" s="13">
        <f ca="1">OFFSET('b_Extract Data w Score Change'!$F$2,'c_Bin Change Data into 60 mins'!E$3-1+   MATCH($B16,OFFSET('b_Extract Data w Score Change'!$E$2,E$3,0,E$2,1),TRUE),0)</f>
        <v>0</v>
      </c>
      <c r="F16" s="13">
        <f ca="1">OFFSET('b_Extract Data w Score Change'!$F$2,'c_Bin Change Data into 60 mins'!F$3-1+   MATCH($B16,OFFSET('b_Extract Data w Score Change'!$E$2,F$3,0,F$2,1),TRUE),0)</f>
        <v>0</v>
      </c>
      <c r="G16" s="13">
        <f ca="1">OFFSET('b_Extract Data w Score Change'!$F$2,'c_Bin Change Data into 60 mins'!G$3-1+   MATCH($B16,OFFSET('b_Extract Data w Score Change'!$E$2,G$3,0,G$2,1),TRUE),0)</f>
        <v>0</v>
      </c>
      <c r="H16" s="13">
        <f ca="1">OFFSET('b_Extract Data w Score Change'!$F$2,'c_Bin Change Data into 60 mins'!H$3-1+   MATCH($B16,OFFSET('b_Extract Data w Score Change'!$E$2,H$3,0,H$2,1),TRUE),0)</f>
        <v>0</v>
      </c>
      <c r="I16" s="13">
        <f ca="1">OFFSET('b_Extract Data w Score Change'!$F$2,'c_Bin Change Data into 60 mins'!I$3-1+   MATCH($B16,OFFSET('b_Extract Data w Score Change'!$E$2,I$3,0,I$2,1),TRUE),0)</f>
        <v>0</v>
      </c>
      <c r="J16" s="13">
        <f ca="1">OFFSET('b_Extract Data w Score Change'!$F$2,'c_Bin Change Data into 60 mins'!J$3-1+   MATCH($B16,OFFSET('b_Extract Data w Score Change'!$E$2,J$3,0,J$2,1),TRUE),0)</f>
        <v>7</v>
      </c>
      <c r="K16" s="13">
        <f ca="1">OFFSET('b_Extract Data w Score Change'!$F$2,'c_Bin Change Data into 60 mins'!K$3-1+   MATCH($B16,OFFSET('b_Extract Data w Score Change'!$E$2,K$3,0,K$2,1),TRUE),0)</f>
        <v>0</v>
      </c>
      <c r="L16" s="13">
        <f ca="1">OFFSET('b_Extract Data w Score Change'!$F$2,'c_Bin Change Data into 60 mins'!L$3-1+   MATCH($B16,OFFSET('b_Extract Data w Score Change'!$E$2,L$3,0,L$2,1),TRUE),0)</f>
        <v>0</v>
      </c>
      <c r="M16" s="13">
        <f ca="1">OFFSET('b_Extract Data w Score Change'!$F$2,'c_Bin Change Data into 60 mins'!M$3-1+   MATCH($B16,OFFSET('b_Extract Data w Score Change'!$E$2,M$3,0,M$2,1),TRUE),0)</f>
        <v>0</v>
      </c>
      <c r="N16" s="13">
        <f ca="1">OFFSET('b_Extract Data w Score Change'!$F$2,'c_Bin Change Data into 60 mins'!N$3-1+   MATCH($B16,OFFSET('b_Extract Data w Score Change'!$E$2,N$3,0,N$2,1),TRUE),0)</f>
        <v>0</v>
      </c>
      <c r="O16" s="13">
        <f ca="1">OFFSET('b_Extract Data w Score Change'!$F$2,'c_Bin Change Data into 60 mins'!O$3-1+   MATCH($B16,OFFSET('b_Extract Data w Score Change'!$E$2,O$3,0,O$2,1),TRUE),0)</f>
        <v>0</v>
      </c>
      <c r="P16" s="13">
        <f ca="1">OFFSET('b_Extract Data w Score Change'!$F$2,'c_Bin Change Data into 60 mins'!P$3-1+   MATCH($B16,OFFSET('b_Extract Data w Score Change'!$E$2,P$3,0,P$2,1),TRUE),0)</f>
        <v>0</v>
      </c>
      <c r="Q16" s="13">
        <f ca="1">OFFSET('b_Extract Data w Score Change'!$F$2,'c_Bin Change Data into 60 mins'!Q$3-1+   MATCH($B16,OFFSET('b_Extract Data w Score Change'!$E$2,Q$3,0,Q$2,1),TRUE),0)</f>
        <v>0</v>
      </c>
      <c r="R16" s="13">
        <f ca="1">OFFSET('b_Extract Data w Score Change'!$F$2,'c_Bin Change Data into 60 mins'!R$3-1+   MATCH($B16,OFFSET('b_Extract Data w Score Change'!$E$2,R$3,0,R$2,1),TRUE),0)</f>
        <v>0</v>
      </c>
      <c r="S16" s="13">
        <f ca="1">OFFSET('b_Extract Data w Score Change'!$F$2,'c_Bin Change Data into 60 mins'!S$3-1+   MATCH($B16,OFFSET('b_Extract Data w Score Change'!$E$2,S$3,0,S$2,1),TRUE),0)</f>
        <v>7</v>
      </c>
      <c r="T16" s="13">
        <f ca="1">OFFSET('b_Extract Data w Score Change'!$F$2,'c_Bin Change Data into 60 mins'!T$3-1+   MATCH($B16,OFFSET('b_Extract Data w Score Change'!$E$2,T$3,0,T$2,1),TRUE),0)</f>
        <v>7</v>
      </c>
      <c r="U16" s="13">
        <f ca="1">OFFSET('b_Extract Data w Score Change'!$F$2,'c_Bin Change Data into 60 mins'!U$3-1+   MATCH($B16,OFFSET('b_Extract Data w Score Change'!$E$2,U$3,0,U$2,1),TRUE),0)</f>
        <v>3</v>
      </c>
      <c r="V16" s="13">
        <f ca="1">OFFSET('b_Extract Data w Score Change'!$F$2,'c_Bin Change Data into 60 mins'!V$3-1+   MATCH($B16,OFFSET('b_Extract Data w Score Change'!$E$2,V$3,0,V$2,1),TRUE),0)</f>
        <v>7</v>
      </c>
      <c r="W16" s="13">
        <f ca="1">OFFSET('b_Extract Data w Score Change'!$F$2,'c_Bin Change Data into 60 mins'!W$3-1+   MATCH($B16,OFFSET('b_Extract Data w Score Change'!$E$2,W$3,0,W$2,1),TRUE),0)</f>
        <v>3</v>
      </c>
      <c r="X16" s="13">
        <f ca="1">OFFSET('b_Extract Data w Score Change'!$F$2,'c_Bin Change Data into 60 mins'!X$3-1+   MATCH($B16,OFFSET('b_Extract Data w Score Change'!$E$2,X$3,0,X$2,1),TRUE),0)</f>
        <v>0</v>
      </c>
      <c r="Y16" s="13">
        <f ca="1">OFFSET('b_Extract Data w Score Change'!$F$2,'c_Bin Change Data into 60 mins'!Y$3-1+   MATCH($B16,OFFSET('b_Extract Data w Score Change'!$E$2,Y$3,0,Y$2,1),TRUE),0)</f>
        <v>0</v>
      </c>
      <c r="Z16" s="13">
        <f ca="1">OFFSET('b_Extract Data w Score Change'!$F$2,'c_Bin Change Data into 60 mins'!Z$3-1+   MATCH($B16,OFFSET('b_Extract Data w Score Change'!$E$2,Z$3,0,Z$2,1),TRUE),0)</f>
        <v>0</v>
      </c>
      <c r="AA16" s="13">
        <f ca="1">OFFSET('b_Extract Data w Score Change'!$F$2,'c_Bin Change Data into 60 mins'!AA$3-1+   MATCH($B16,OFFSET('b_Extract Data w Score Change'!$E$2,AA$3,0,AA$2,1),TRUE),0)</f>
        <v>0</v>
      </c>
      <c r="AB16" s="13">
        <f ca="1">OFFSET('b_Extract Data w Score Change'!$F$2,'c_Bin Change Data into 60 mins'!AB$3-1+   MATCH($B16,OFFSET('b_Extract Data w Score Change'!$E$2,AB$3,0,AB$2,1),TRUE),0)</f>
        <v>0</v>
      </c>
      <c r="AC16" s="13">
        <f ca="1">OFFSET('b_Extract Data w Score Change'!$F$2,'c_Bin Change Data into 60 mins'!AC$3-1+   MATCH($B16,OFFSET('b_Extract Data w Score Change'!$E$2,AC$3,0,AC$2,1),TRUE),0)</f>
        <v>7</v>
      </c>
      <c r="AD16" s="13">
        <f ca="1">OFFSET('b_Extract Data w Score Change'!$F$2,'c_Bin Change Data into 60 mins'!AD$3-1+   MATCH($B16,OFFSET('b_Extract Data w Score Change'!$E$2,AD$3,0,AD$2,1),TRUE),0)</f>
        <v>0</v>
      </c>
      <c r="AE16" s="13">
        <f ca="1">OFFSET('b_Extract Data w Score Change'!$F$2,'c_Bin Change Data into 60 mins'!AE$3-1+   MATCH($B16,OFFSET('b_Extract Data w Score Change'!$E$2,AE$3,0,AE$2,1),TRUE),0)</f>
        <v>3</v>
      </c>
      <c r="AF16" s="13">
        <f ca="1">OFFSET('b_Extract Data w Score Change'!$F$2,'c_Bin Change Data into 60 mins'!AF$3-1+   MATCH($B16,OFFSET('b_Extract Data w Score Change'!$E$2,AF$3,0,AF$2,1),TRUE),0)</f>
        <v>0</v>
      </c>
      <c r="AG16" s="13">
        <f ca="1">OFFSET('b_Extract Data w Score Change'!$F$2,'c_Bin Change Data into 60 mins'!AG$3-1+   MATCH($B16,OFFSET('b_Extract Data w Score Change'!$E$2,AG$3,0,AG$2,1),TRUE),0)</f>
        <v>0</v>
      </c>
      <c r="AH16" s="13">
        <f ca="1">OFFSET('b_Extract Data w Score Change'!$F$2,'c_Bin Change Data into 60 mins'!AH$3-1+   MATCH($B16,OFFSET('b_Extract Data w Score Change'!$E$2,AH$3,0,AH$2,1),TRUE),0)</f>
        <v>0</v>
      </c>
      <c r="AI16" s="13">
        <f ca="1">OFFSET('b_Extract Data w Score Change'!$F$2,'c_Bin Change Data into 60 mins'!AI$3-1+   MATCH($B16,OFFSET('b_Extract Data w Score Change'!$E$2,AI$3,0,AI$2,1),TRUE),0)</f>
        <v>0</v>
      </c>
      <c r="AJ16" s="13">
        <f ca="1">OFFSET('b_Extract Data w Score Change'!$F$2,'c_Bin Change Data into 60 mins'!AJ$3-1+   MATCH($B16,OFFSET('b_Extract Data w Score Change'!$E$2,AJ$3,0,AJ$2,1),TRUE),0)</f>
        <v>0</v>
      </c>
      <c r="AK16" s="13">
        <f ca="1">OFFSET('b_Extract Data w Score Change'!$F$2,'c_Bin Change Data into 60 mins'!AK$3-1+   MATCH($B16,OFFSET('b_Extract Data w Score Change'!$E$2,AK$3,0,AK$2,1),TRUE),0)</f>
        <v>0</v>
      </c>
      <c r="AL16" s="13">
        <f ca="1">OFFSET('b_Extract Data w Score Change'!$F$2,'c_Bin Change Data into 60 mins'!AL$3-1+   MATCH($B16,OFFSET('b_Extract Data w Score Change'!$E$2,AL$3,0,AL$2,1),TRUE),0)</f>
        <v>0</v>
      </c>
      <c r="AM16" s="13">
        <f ca="1">OFFSET('b_Extract Data w Score Change'!$F$2,'c_Bin Change Data into 60 mins'!AM$3-1+   MATCH($B16,OFFSET('b_Extract Data w Score Change'!$E$2,AM$3,0,AM$2,1),TRUE),0)</f>
        <v>0</v>
      </c>
      <c r="AN16" s="13">
        <f ca="1">OFFSET('b_Extract Data w Score Change'!$F$2,'c_Bin Change Data into 60 mins'!AN$3-1+   MATCH($B16,OFFSET('b_Extract Data w Score Change'!$E$2,AN$3,0,AN$2,1),TRUE),0)</f>
        <v>0</v>
      </c>
      <c r="AO16" s="13">
        <f ca="1">OFFSET('b_Extract Data w Score Change'!$F$2,'c_Bin Change Data into 60 mins'!AO$3-1+   MATCH($B16,OFFSET('b_Extract Data w Score Change'!$E$2,AO$3,0,AO$2,1),TRUE),0)</f>
        <v>0</v>
      </c>
      <c r="AP16" s="13">
        <f ca="1">OFFSET('b_Extract Data w Score Change'!$F$2,'c_Bin Change Data into 60 mins'!AP$3-1+   MATCH($B16,OFFSET('b_Extract Data w Score Change'!$E$2,AP$3,0,AP$2,1),TRUE),0)</f>
        <v>0</v>
      </c>
      <c r="AQ16" s="13">
        <f ca="1">OFFSET('b_Extract Data w Score Change'!$F$2,'c_Bin Change Data into 60 mins'!AQ$3-1+   MATCH($B16,OFFSET('b_Extract Data w Score Change'!$E$2,AQ$3,0,AQ$2,1),TRUE),0)</f>
        <v>0</v>
      </c>
      <c r="AR16" s="13">
        <f ca="1">OFFSET('b_Extract Data w Score Change'!$F$2,'c_Bin Change Data into 60 mins'!AR$3-1+   MATCH($B16,OFFSET('b_Extract Data w Score Change'!$E$2,AR$3,0,AR$2,1),TRUE),0)</f>
        <v>0</v>
      </c>
      <c r="AS16" s="13">
        <f ca="1">OFFSET('b_Extract Data w Score Change'!$F$2,'c_Bin Change Data into 60 mins'!AS$3-1+   MATCH($B16,OFFSET('b_Extract Data w Score Change'!$E$2,AS$3,0,AS$2,1),TRUE),0)</f>
        <v>0</v>
      </c>
      <c r="AT16" s="13">
        <f ca="1">OFFSET('b_Extract Data w Score Change'!$F$2,'c_Bin Change Data into 60 mins'!AT$3-1+   MATCH($B16,OFFSET('b_Extract Data w Score Change'!$E$2,AT$3,0,AT$2,1),TRUE),0)</f>
        <v>0</v>
      </c>
      <c r="AU16" s="13">
        <f ca="1">OFFSET('b_Extract Data w Score Change'!$F$2,'c_Bin Change Data into 60 mins'!AU$3-1+   MATCH($B16,OFFSET('b_Extract Data w Score Change'!$E$2,AU$3,0,AU$2,1),TRUE),0)</f>
        <v>0</v>
      </c>
      <c r="AV16" s="13">
        <f ca="1">OFFSET('b_Extract Data w Score Change'!$F$2,'c_Bin Change Data into 60 mins'!AV$3-1+   MATCH($B16,OFFSET('b_Extract Data w Score Change'!$E$2,AV$3,0,AV$2,1),TRUE),0)</f>
        <v>0</v>
      </c>
      <c r="AW16" s="13">
        <f ca="1">OFFSET('b_Extract Data w Score Change'!$F$2,'c_Bin Change Data into 60 mins'!AW$3-1+   MATCH($B16,OFFSET('b_Extract Data w Score Change'!$E$2,AW$3,0,AW$2,1),TRUE),0)</f>
        <v>0</v>
      </c>
      <c r="AX16" s="13">
        <f ca="1">OFFSET('b_Extract Data w Score Change'!$F$2,'c_Bin Change Data into 60 mins'!AX$3-1+   MATCH($B16,OFFSET('b_Extract Data w Score Change'!$E$2,AX$3,0,AX$2,1),TRUE),0)</f>
        <v>0</v>
      </c>
    </row>
    <row r="17" spans="1:50" x14ac:dyDescent="0.25">
      <c r="A17" s="5" t="s">
        <v>7329</v>
      </c>
      <c r="B17" s="1">
        <f t="shared" si="4"/>
        <v>2.7777777777777779E-3</v>
      </c>
      <c r="C17" s="13">
        <f ca="1">OFFSET('b_Extract Data w Score Change'!$F$2,'c_Bin Change Data into 60 mins'!C$3-1+   MATCH($B17,OFFSET('b_Extract Data w Score Change'!$E$2,C$3,0,C$2,1),TRUE),0)</f>
        <v>2</v>
      </c>
      <c r="D17" s="13">
        <f ca="1">OFFSET('b_Extract Data w Score Change'!$F$2,'c_Bin Change Data into 60 mins'!D$3-1+   MATCH($B17,OFFSET('b_Extract Data w Score Change'!$E$2,D$3,0,D$2,1),TRUE),0)</f>
        <v>0</v>
      </c>
      <c r="E17" s="13">
        <f ca="1">OFFSET('b_Extract Data w Score Change'!$F$2,'c_Bin Change Data into 60 mins'!E$3-1+   MATCH($B17,OFFSET('b_Extract Data w Score Change'!$E$2,E$3,0,E$2,1),TRUE),0)</f>
        <v>0</v>
      </c>
      <c r="F17" s="13">
        <f ca="1">OFFSET('b_Extract Data w Score Change'!$F$2,'c_Bin Change Data into 60 mins'!F$3-1+   MATCH($B17,OFFSET('b_Extract Data w Score Change'!$E$2,F$3,0,F$2,1),TRUE),0)</f>
        <v>0</v>
      </c>
      <c r="G17" s="13">
        <f ca="1">OFFSET('b_Extract Data w Score Change'!$F$2,'c_Bin Change Data into 60 mins'!G$3-1+   MATCH($B17,OFFSET('b_Extract Data w Score Change'!$E$2,G$3,0,G$2,1),TRUE),0)</f>
        <v>0</v>
      </c>
      <c r="H17" s="13">
        <f ca="1">OFFSET('b_Extract Data w Score Change'!$F$2,'c_Bin Change Data into 60 mins'!H$3-1+   MATCH($B17,OFFSET('b_Extract Data w Score Change'!$E$2,H$3,0,H$2,1),TRUE),0)</f>
        <v>0</v>
      </c>
      <c r="I17" s="13">
        <f ca="1">OFFSET('b_Extract Data w Score Change'!$F$2,'c_Bin Change Data into 60 mins'!I$3-1+   MATCH($B17,OFFSET('b_Extract Data w Score Change'!$E$2,I$3,0,I$2,1),TRUE),0)</f>
        <v>0</v>
      </c>
      <c r="J17" s="13">
        <f ca="1">OFFSET('b_Extract Data w Score Change'!$F$2,'c_Bin Change Data into 60 mins'!J$3-1+   MATCH($B17,OFFSET('b_Extract Data w Score Change'!$E$2,J$3,0,J$2,1),TRUE),0)</f>
        <v>7</v>
      </c>
      <c r="K17" s="13">
        <f ca="1">OFFSET('b_Extract Data w Score Change'!$F$2,'c_Bin Change Data into 60 mins'!K$3-1+   MATCH($B17,OFFSET('b_Extract Data w Score Change'!$E$2,K$3,0,K$2,1),TRUE),0)</f>
        <v>0</v>
      </c>
      <c r="L17" s="13">
        <f ca="1">OFFSET('b_Extract Data w Score Change'!$F$2,'c_Bin Change Data into 60 mins'!L$3-1+   MATCH($B17,OFFSET('b_Extract Data w Score Change'!$E$2,L$3,0,L$2,1),TRUE),0)</f>
        <v>0</v>
      </c>
      <c r="M17" s="13">
        <f ca="1">OFFSET('b_Extract Data w Score Change'!$F$2,'c_Bin Change Data into 60 mins'!M$3-1+   MATCH($B17,OFFSET('b_Extract Data w Score Change'!$E$2,M$3,0,M$2,1),TRUE),0)</f>
        <v>0</v>
      </c>
      <c r="N17" s="13">
        <f ca="1">OFFSET('b_Extract Data w Score Change'!$F$2,'c_Bin Change Data into 60 mins'!N$3-1+   MATCH($B17,OFFSET('b_Extract Data w Score Change'!$E$2,N$3,0,N$2,1),TRUE),0)</f>
        <v>0</v>
      </c>
      <c r="O17" s="13">
        <f ca="1">OFFSET('b_Extract Data w Score Change'!$F$2,'c_Bin Change Data into 60 mins'!O$3-1+   MATCH($B17,OFFSET('b_Extract Data w Score Change'!$E$2,O$3,0,O$2,1),TRUE),0)</f>
        <v>0</v>
      </c>
      <c r="P17" s="13">
        <f ca="1">OFFSET('b_Extract Data w Score Change'!$F$2,'c_Bin Change Data into 60 mins'!P$3-1+   MATCH($B17,OFFSET('b_Extract Data w Score Change'!$E$2,P$3,0,P$2,1),TRUE),0)</f>
        <v>0</v>
      </c>
      <c r="Q17" s="13">
        <f ca="1">OFFSET('b_Extract Data w Score Change'!$F$2,'c_Bin Change Data into 60 mins'!Q$3-1+   MATCH($B17,OFFSET('b_Extract Data w Score Change'!$E$2,Q$3,0,Q$2,1),TRUE),0)</f>
        <v>0</v>
      </c>
      <c r="R17" s="13">
        <f ca="1">OFFSET('b_Extract Data w Score Change'!$F$2,'c_Bin Change Data into 60 mins'!R$3-1+   MATCH($B17,OFFSET('b_Extract Data w Score Change'!$E$2,R$3,0,R$2,1),TRUE),0)</f>
        <v>0</v>
      </c>
      <c r="S17" s="13">
        <f ca="1">OFFSET('b_Extract Data w Score Change'!$F$2,'c_Bin Change Data into 60 mins'!S$3-1+   MATCH($B17,OFFSET('b_Extract Data w Score Change'!$E$2,S$3,0,S$2,1),TRUE),0)</f>
        <v>7</v>
      </c>
      <c r="T17" s="13">
        <f ca="1">OFFSET('b_Extract Data w Score Change'!$F$2,'c_Bin Change Data into 60 mins'!T$3-1+   MATCH($B17,OFFSET('b_Extract Data w Score Change'!$E$2,T$3,0,T$2,1),TRUE),0)</f>
        <v>7</v>
      </c>
      <c r="U17" s="13">
        <f ca="1">OFFSET('b_Extract Data w Score Change'!$F$2,'c_Bin Change Data into 60 mins'!U$3-1+   MATCH($B17,OFFSET('b_Extract Data w Score Change'!$E$2,U$3,0,U$2,1),TRUE),0)</f>
        <v>3</v>
      </c>
      <c r="V17" s="13">
        <f ca="1">OFFSET('b_Extract Data w Score Change'!$F$2,'c_Bin Change Data into 60 mins'!V$3-1+   MATCH($B17,OFFSET('b_Extract Data w Score Change'!$E$2,V$3,0,V$2,1),TRUE),0)</f>
        <v>7</v>
      </c>
      <c r="W17" s="13">
        <f ca="1">OFFSET('b_Extract Data w Score Change'!$F$2,'c_Bin Change Data into 60 mins'!W$3-1+   MATCH($B17,OFFSET('b_Extract Data w Score Change'!$E$2,W$3,0,W$2,1),TRUE),0)</f>
        <v>3</v>
      </c>
      <c r="X17" s="13">
        <f ca="1">OFFSET('b_Extract Data w Score Change'!$F$2,'c_Bin Change Data into 60 mins'!X$3-1+   MATCH($B17,OFFSET('b_Extract Data w Score Change'!$E$2,X$3,0,X$2,1),TRUE),0)</f>
        <v>0</v>
      </c>
      <c r="Y17" s="13">
        <f ca="1">OFFSET('b_Extract Data w Score Change'!$F$2,'c_Bin Change Data into 60 mins'!Y$3-1+   MATCH($B17,OFFSET('b_Extract Data w Score Change'!$E$2,Y$3,0,Y$2,1),TRUE),0)</f>
        <v>0</v>
      </c>
      <c r="Z17" s="13">
        <f ca="1">OFFSET('b_Extract Data w Score Change'!$F$2,'c_Bin Change Data into 60 mins'!Z$3-1+   MATCH($B17,OFFSET('b_Extract Data w Score Change'!$E$2,Z$3,0,Z$2,1),TRUE),0)</f>
        <v>0</v>
      </c>
      <c r="AA17" s="13">
        <f ca="1">OFFSET('b_Extract Data w Score Change'!$F$2,'c_Bin Change Data into 60 mins'!AA$3-1+   MATCH($B17,OFFSET('b_Extract Data w Score Change'!$E$2,AA$3,0,AA$2,1),TRUE),0)</f>
        <v>0</v>
      </c>
      <c r="AB17" s="13">
        <f ca="1">OFFSET('b_Extract Data w Score Change'!$F$2,'c_Bin Change Data into 60 mins'!AB$3-1+   MATCH($B17,OFFSET('b_Extract Data w Score Change'!$E$2,AB$3,0,AB$2,1),TRUE),0)</f>
        <v>0</v>
      </c>
      <c r="AC17" s="13">
        <f ca="1">OFFSET('b_Extract Data w Score Change'!$F$2,'c_Bin Change Data into 60 mins'!AC$3-1+   MATCH($B17,OFFSET('b_Extract Data w Score Change'!$E$2,AC$3,0,AC$2,1),TRUE),0)</f>
        <v>7</v>
      </c>
      <c r="AD17" s="13">
        <f ca="1">OFFSET('b_Extract Data w Score Change'!$F$2,'c_Bin Change Data into 60 mins'!AD$3-1+   MATCH($B17,OFFSET('b_Extract Data w Score Change'!$E$2,AD$3,0,AD$2,1),TRUE),0)</f>
        <v>0</v>
      </c>
      <c r="AE17" s="13">
        <f ca="1">OFFSET('b_Extract Data w Score Change'!$F$2,'c_Bin Change Data into 60 mins'!AE$3-1+   MATCH($B17,OFFSET('b_Extract Data w Score Change'!$E$2,AE$3,0,AE$2,1),TRUE),0)</f>
        <v>3</v>
      </c>
      <c r="AF17" s="13">
        <f ca="1">OFFSET('b_Extract Data w Score Change'!$F$2,'c_Bin Change Data into 60 mins'!AF$3-1+   MATCH($B17,OFFSET('b_Extract Data w Score Change'!$E$2,AF$3,0,AF$2,1),TRUE),0)</f>
        <v>0</v>
      </c>
      <c r="AG17" s="13">
        <f ca="1">OFFSET('b_Extract Data w Score Change'!$F$2,'c_Bin Change Data into 60 mins'!AG$3-1+   MATCH($B17,OFFSET('b_Extract Data w Score Change'!$E$2,AG$3,0,AG$2,1),TRUE),0)</f>
        <v>0</v>
      </c>
      <c r="AH17" s="13">
        <f ca="1">OFFSET('b_Extract Data w Score Change'!$F$2,'c_Bin Change Data into 60 mins'!AH$3-1+   MATCH($B17,OFFSET('b_Extract Data w Score Change'!$E$2,AH$3,0,AH$2,1),TRUE),0)</f>
        <v>0</v>
      </c>
      <c r="AI17" s="13">
        <f ca="1">OFFSET('b_Extract Data w Score Change'!$F$2,'c_Bin Change Data into 60 mins'!AI$3-1+   MATCH($B17,OFFSET('b_Extract Data w Score Change'!$E$2,AI$3,0,AI$2,1),TRUE),0)</f>
        <v>0</v>
      </c>
      <c r="AJ17" s="13">
        <f ca="1">OFFSET('b_Extract Data w Score Change'!$F$2,'c_Bin Change Data into 60 mins'!AJ$3-1+   MATCH($B17,OFFSET('b_Extract Data w Score Change'!$E$2,AJ$3,0,AJ$2,1),TRUE),0)</f>
        <v>0</v>
      </c>
      <c r="AK17" s="13">
        <f ca="1">OFFSET('b_Extract Data w Score Change'!$F$2,'c_Bin Change Data into 60 mins'!AK$3-1+   MATCH($B17,OFFSET('b_Extract Data w Score Change'!$E$2,AK$3,0,AK$2,1),TRUE),0)</f>
        <v>0</v>
      </c>
      <c r="AL17" s="13">
        <f ca="1">OFFSET('b_Extract Data w Score Change'!$F$2,'c_Bin Change Data into 60 mins'!AL$3-1+   MATCH($B17,OFFSET('b_Extract Data w Score Change'!$E$2,AL$3,0,AL$2,1),TRUE),0)</f>
        <v>0</v>
      </c>
      <c r="AM17" s="13">
        <f ca="1">OFFSET('b_Extract Data w Score Change'!$F$2,'c_Bin Change Data into 60 mins'!AM$3-1+   MATCH($B17,OFFSET('b_Extract Data w Score Change'!$E$2,AM$3,0,AM$2,1),TRUE),0)</f>
        <v>0</v>
      </c>
      <c r="AN17" s="13">
        <f ca="1">OFFSET('b_Extract Data w Score Change'!$F$2,'c_Bin Change Data into 60 mins'!AN$3-1+   MATCH($B17,OFFSET('b_Extract Data w Score Change'!$E$2,AN$3,0,AN$2,1),TRUE),0)</f>
        <v>0</v>
      </c>
      <c r="AO17" s="13">
        <f ca="1">OFFSET('b_Extract Data w Score Change'!$F$2,'c_Bin Change Data into 60 mins'!AO$3-1+   MATCH($B17,OFFSET('b_Extract Data w Score Change'!$E$2,AO$3,0,AO$2,1),TRUE),0)</f>
        <v>0</v>
      </c>
      <c r="AP17" s="13">
        <f ca="1">OFFSET('b_Extract Data w Score Change'!$F$2,'c_Bin Change Data into 60 mins'!AP$3-1+   MATCH($B17,OFFSET('b_Extract Data w Score Change'!$E$2,AP$3,0,AP$2,1),TRUE),0)</f>
        <v>0</v>
      </c>
      <c r="AQ17" s="13">
        <f ca="1">OFFSET('b_Extract Data w Score Change'!$F$2,'c_Bin Change Data into 60 mins'!AQ$3-1+   MATCH($B17,OFFSET('b_Extract Data w Score Change'!$E$2,AQ$3,0,AQ$2,1),TRUE),0)</f>
        <v>0</v>
      </c>
      <c r="AR17" s="13">
        <f ca="1">OFFSET('b_Extract Data w Score Change'!$F$2,'c_Bin Change Data into 60 mins'!AR$3-1+   MATCH($B17,OFFSET('b_Extract Data w Score Change'!$E$2,AR$3,0,AR$2,1),TRUE),0)</f>
        <v>0</v>
      </c>
      <c r="AS17" s="13">
        <f ca="1">OFFSET('b_Extract Data w Score Change'!$F$2,'c_Bin Change Data into 60 mins'!AS$3-1+   MATCH($B17,OFFSET('b_Extract Data w Score Change'!$E$2,AS$3,0,AS$2,1),TRUE),0)</f>
        <v>0</v>
      </c>
      <c r="AT17" s="13">
        <f ca="1">OFFSET('b_Extract Data w Score Change'!$F$2,'c_Bin Change Data into 60 mins'!AT$3-1+   MATCH($B17,OFFSET('b_Extract Data w Score Change'!$E$2,AT$3,0,AT$2,1),TRUE),0)</f>
        <v>0</v>
      </c>
      <c r="AU17" s="13">
        <f ca="1">OFFSET('b_Extract Data w Score Change'!$F$2,'c_Bin Change Data into 60 mins'!AU$3-1+   MATCH($B17,OFFSET('b_Extract Data w Score Change'!$E$2,AU$3,0,AU$2,1),TRUE),0)</f>
        <v>0</v>
      </c>
      <c r="AV17" s="13">
        <f ca="1">OFFSET('b_Extract Data w Score Change'!$F$2,'c_Bin Change Data into 60 mins'!AV$3-1+   MATCH($B17,OFFSET('b_Extract Data w Score Change'!$E$2,AV$3,0,AV$2,1),TRUE),0)</f>
        <v>0</v>
      </c>
      <c r="AW17" s="13">
        <f ca="1">OFFSET('b_Extract Data w Score Change'!$F$2,'c_Bin Change Data into 60 mins'!AW$3-1+   MATCH($B17,OFFSET('b_Extract Data w Score Change'!$E$2,AW$3,0,AW$2,1),TRUE),0)</f>
        <v>0</v>
      </c>
      <c r="AX17" s="13">
        <f ca="1">OFFSET('b_Extract Data w Score Change'!$F$2,'c_Bin Change Data into 60 mins'!AX$3-1+   MATCH($B17,OFFSET('b_Extract Data w Score Change'!$E$2,AX$3,0,AX$2,1),TRUE),0)</f>
        <v>0</v>
      </c>
    </row>
    <row r="18" spans="1:50" x14ac:dyDescent="0.25">
      <c r="A18" s="5" t="s">
        <v>7329</v>
      </c>
      <c r="B18" s="1">
        <f t="shared" si="4"/>
        <v>3.1250000000000002E-3</v>
      </c>
      <c r="C18" s="13">
        <f ca="1">OFFSET('b_Extract Data w Score Change'!$F$2,'c_Bin Change Data into 60 mins'!C$3-1+   MATCH($B18,OFFSET('b_Extract Data w Score Change'!$E$2,C$3,0,C$2,1),TRUE),0)</f>
        <v>2</v>
      </c>
      <c r="D18" s="13">
        <f ca="1">OFFSET('b_Extract Data w Score Change'!$F$2,'c_Bin Change Data into 60 mins'!D$3-1+   MATCH($B18,OFFSET('b_Extract Data w Score Change'!$E$2,D$3,0,D$2,1),TRUE),0)</f>
        <v>7</v>
      </c>
      <c r="E18" s="13">
        <f ca="1">OFFSET('b_Extract Data w Score Change'!$F$2,'c_Bin Change Data into 60 mins'!E$3-1+   MATCH($B18,OFFSET('b_Extract Data w Score Change'!$E$2,E$3,0,E$2,1),TRUE),0)</f>
        <v>0</v>
      </c>
      <c r="F18" s="13">
        <f ca="1">OFFSET('b_Extract Data w Score Change'!$F$2,'c_Bin Change Data into 60 mins'!F$3-1+   MATCH($B18,OFFSET('b_Extract Data w Score Change'!$E$2,F$3,0,F$2,1),TRUE),0)</f>
        <v>0</v>
      </c>
      <c r="G18" s="13">
        <f ca="1">OFFSET('b_Extract Data w Score Change'!$F$2,'c_Bin Change Data into 60 mins'!G$3-1+   MATCH($B18,OFFSET('b_Extract Data w Score Change'!$E$2,G$3,0,G$2,1),TRUE),0)</f>
        <v>0</v>
      </c>
      <c r="H18" s="13">
        <f ca="1">OFFSET('b_Extract Data w Score Change'!$F$2,'c_Bin Change Data into 60 mins'!H$3-1+   MATCH($B18,OFFSET('b_Extract Data w Score Change'!$E$2,H$3,0,H$2,1),TRUE),0)</f>
        <v>0</v>
      </c>
      <c r="I18" s="13">
        <f ca="1">OFFSET('b_Extract Data w Score Change'!$F$2,'c_Bin Change Data into 60 mins'!I$3-1+   MATCH($B18,OFFSET('b_Extract Data w Score Change'!$E$2,I$3,0,I$2,1),TRUE),0)</f>
        <v>0</v>
      </c>
      <c r="J18" s="13">
        <f ca="1">OFFSET('b_Extract Data w Score Change'!$F$2,'c_Bin Change Data into 60 mins'!J$3-1+   MATCH($B18,OFFSET('b_Extract Data w Score Change'!$E$2,J$3,0,J$2,1),TRUE),0)</f>
        <v>7</v>
      </c>
      <c r="K18" s="13">
        <f ca="1">OFFSET('b_Extract Data w Score Change'!$F$2,'c_Bin Change Data into 60 mins'!K$3-1+   MATCH($B18,OFFSET('b_Extract Data w Score Change'!$E$2,K$3,0,K$2,1),TRUE),0)</f>
        <v>0</v>
      </c>
      <c r="L18" s="13">
        <f ca="1">OFFSET('b_Extract Data w Score Change'!$F$2,'c_Bin Change Data into 60 mins'!L$3-1+   MATCH($B18,OFFSET('b_Extract Data w Score Change'!$E$2,L$3,0,L$2,1),TRUE),0)</f>
        <v>0</v>
      </c>
      <c r="M18" s="13">
        <f ca="1">OFFSET('b_Extract Data w Score Change'!$F$2,'c_Bin Change Data into 60 mins'!M$3-1+   MATCH($B18,OFFSET('b_Extract Data w Score Change'!$E$2,M$3,0,M$2,1),TRUE),0)</f>
        <v>0</v>
      </c>
      <c r="N18" s="13">
        <f ca="1">OFFSET('b_Extract Data w Score Change'!$F$2,'c_Bin Change Data into 60 mins'!N$3-1+   MATCH($B18,OFFSET('b_Extract Data w Score Change'!$E$2,N$3,0,N$2,1),TRUE),0)</f>
        <v>3</v>
      </c>
      <c r="O18" s="13">
        <f ca="1">OFFSET('b_Extract Data w Score Change'!$F$2,'c_Bin Change Data into 60 mins'!O$3-1+   MATCH($B18,OFFSET('b_Extract Data w Score Change'!$E$2,O$3,0,O$2,1),TRUE),0)</f>
        <v>0</v>
      </c>
      <c r="P18" s="13">
        <f ca="1">OFFSET('b_Extract Data w Score Change'!$F$2,'c_Bin Change Data into 60 mins'!P$3-1+   MATCH($B18,OFFSET('b_Extract Data w Score Change'!$E$2,P$3,0,P$2,1),TRUE),0)</f>
        <v>0</v>
      </c>
      <c r="Q18" s="13">
        <f ca="1">OFFSET('b_Extract Data w Score Change'!$F$2,'c_Bin Change Data into 60 mins'!Q$3-1+   MATCH($B18,OFFSET('b_Extract Data w Score Change'!$E$2,Q$3,0,Q$2,1),TRUE),0)</f>
        <v>0</v>
      </c>
      <c r="R18" s="13">
        <f ca="1">OFFSET('b_Extract Data w Score Change'!$F$2,'c_Bin Change Data into 60 mins'!R$3-1+   MATCH($B18,OFFSET('b_Extract Data w Score Change'!$E$2,R$3,0,R$2,1),TRUE),0)</f>
        <v>0</v>
      </c>
      <c r="S18" s="13">
        <f ca="1">OFFSET('b_Extract Data w Score Change'!$F$2,'c_Bin Change Data into 60 mins'!S$3-1+   MATCH($B18,OFFSET('b_Extract Data w Score Change'!$E$2,S$3,0,S$2,1),TRUE),0)</f>
        <v>7</v>
      </c>
      <c r="T18" s="13">
        <f ca="1">OFFSET('b_Extract Data w Score Change'!$F$2,'c_Bin Change Data into 60 mins'!T$3-1+   MATCH($B18,OFFSET('b_Extract Data w Score Change'!$E$2,T$3,0,T$2,1),TRUE),0)</f>
        <v>7</v>
      </c>
      <c r="U18" s="13">
        <f ca="1">OFFSET('b_Extract Data w Score Change'!$F$2,'c_Bin Change Data into 60 mins'!U$3-1+   MATCH($B18,OFFSET('b_Extract Data w Score Change'!$E$2,U$3,0,U$2,1),TRUE),0)</f>
        <v>3</v>
      </c>
      <c r="V18" s="13">
        <f ca="1">OFFSET('b_Extract Data w Score Change'!$F$2,'c_Bin Change Data into 60 mins'!V$3-1+   MATCH($B18,OFFSET('b_Extract Data w Score Change'!$E$2,V$3,0,V$2,1),TRUE),0)</f>
        <v>14</v>
      </c>
      <c r="W18" s="13">
        <f ca="1">OFFSET('b_Extract Data w Score Change'!$F$2,'c_Bin Change Data into 60 mins'!W$3-1+   MATCH($B18,OFFSET('b_Extract Data w Score Change'!$E$2,W$3,0,W$2,1),TRUE),0)</f>
        <v>0</v>
      </c>
      <c r="X18" s="13">
        <f ca="1">OFFSET('b_Extract Data w Score Change'!$F$2,'c_Bin Change Data into 60 mins'!X$3-1+   MATCH($B18,OFFSET('b_Extract Data w Score Change'!$E$2,X$3,0,X$2,1),TRUE),0)</f>
        <v>0</v>
      </c>
      <c r="Y18" s="13">
        <f ca="1">OFFSET('b_Extract Data w Score Change'!$F$2,'c_Bin Change Data into 60 mins'!Y$3-1+   MATCH($B18,OFFSET('b_Extract Data w Score Change'!$E$2,Y$3,0,Y$2,1),TRUE),0)</f>
        <v>0</v>
      </c>
      <c r="Z18" s="13">
        <f ca="1">OFFSET('b_Extract Data w Score Change'!$F$2,'c_Bin Change Data into 60 mins'!Z$3-1+   MATCH($B18,OFFSET('b_Extract Data w Score Change'!$E$2,Z$3,0,Z$2,1),TRUE),0)</f>
        <v>0</v>
      </c>
      <c r="AA18" s="13">
        <f ca="1">OFFSET('b_Extract Data w Score Change'!$F$2,'c_Bin Change Data into 60 mins'!AA$3-1+   MATCH($B18,OFFSET('b_Extract Data w Score Change'!$E$2,AA$3,0,AA$2,1),TRUE),0)</f>
        <v>7</v>
      </c>
      <c r="AB18" s="13">
        <f ca="1">OFFSET('b_Extract Data w Score Change'!$F$2,'c_Bin Change Data into 60 mins'!AB$3-1+   MATCH($B18,OFFSET('b_Extract Data w Score Change'!$E$2,AB$3,0,AB$2,1),TRUE),0)</f>
        <v>0</v>
      </c>
      <c r="AC18" s="13">
        <f ca="1">OFFSET('b_Extract Data w Score Change'!$F$2,'c_Bin Change Data into 60 mins'!AC$3-1+   MATCH($B18,OFFSET('b_Extract Data w Score Change'!$E$2,AC$3,0,AC$2,1),TRUE),0)</f>
        <v>7</v>
      </c>
      <c r="AD18" s="13">
        <f ca="1">OFFSET('b_Extract Data w Score Change'!$F$2,'c_Bin Change Data into 60 mins'!AD$3-1+   MATCH($B18,OFFSET('b_Extract Data w Score Change'!$E$2,AD$3,0,AD$2,1),TRUE),0)</f>
        <v>3</v>
      </c>
      <c r="AE18" s="13">
        <f ca="1">OFFSET('b_Extract Data w Score Change'!$F$2,'c_Bin Change Data into 60 mins'!AE$3-1+   MATCH($B18,OFFSET('b_Extract Data w Score Change'!$E$2,AE$3,0,AE$2,1),TRUE),0)</f>
        <v>3</v>
      </c>
      <c r="AF18" s="13">
        <f ca="1">OFFSET('b_Extract Data w Score Change'!$F$2,'c_Bin Change Data into 60 mins'!AF$3-1+   MATCH($B18,OFFSET('b_Extract Data w Score Change'!$E$2,AF$3,0,AF$2,1),TRUE),0)</f>
        <v>0</v>
      </c>
      <c r="AG18" s="13">
        <f ca="1">OFFSET('b_Extract Data w Score Change'!$F$2,'c_Bin Change Data into 60 mins'!AG$3-1+   MATCH($B18,OFFSET('b_Extract Data w Score Change'!$E$2,AG$3,0,AG$2,1),TRUE),0)</f>
        <v>0</v>
      </c>
      <c r="AH18" s="13">
        <f ca="1">OFFSET('b_Extract Data w Score Change'!$F$2,'c_Bin Change Data into 60 mins'!AH$3-1+   MATCH($B18,OFFSET('b_Extract Data w Score Change'!$E$2,AH$3,0,AH$2,1),TRUE),0)</f>
        <v>0</v>
      </c>
      <c r="AI18" s="13">
        <f ca="1">OFFSET('b_Extract Data w Score Change'!$F$2,'c_Bin Change Data into 60 mins'!AI$3-1+   MATCH($B18,OFFSET('b_Extract Data w Score Change'!$E$2,AI$3,0,AI$2,1),TRUE),0)</f>
        <v>0</v>
      </c>
      <c r="AJ18" s="13">
        <f ca="1">OFFSET('b_Extract Data w Score Change'!$F$2,'c_Bin Change Data into 60 mins'!AJ$3-1+   MATCH($B18,OFFSET('b_Extract Data w Score Change'!$E$2,AJ$3,0,AJ$2,1),TRUE),0)</f>
        <v>0</v>
      </c>
      <c r="AK18" s="13">
        <f ca="1">OFFSET('b_Extract Data w Score Change'!$F$2,'c_Bin Change Data into 60 mins'!AK$3-1+   MATCH($B18,OFFSET('b_Extract Data w Score Change'!$E$2,AK$3,0,AK$2,1),TRUE),0)</f>
        <v>0</v>
      </c>
      <c r="AL18" s="13">
        <f ca="1">OFFSET('b_Extract Data w Score Change'!$F$2,'c_Bin Change Data into 60 mins'!AL$3-1+   MATCH($B18,OFFSET('b_Extract Data w Score Change'!$E$2,AL$3,0,AL$2,1),TRUE),0)</f>
        <v>0</v>
      </c>
      <c r="AM18" s="13">
        <f ca="1">OFFSET('b_Extract Data w Score Change'!$F$2,'c_Bin Change Data into 60 mins'!AM$3-1+   MATCH($B18,OFFSET('b_Extract Data w Score Change'!$E$2,AM$3,0,AM$2,1),TRUE),0)</f>
        <v>0</v>
      </c>
      <c r="AN18" s="13">
        <f ca="1">OFFSET('b_Extract Data w Score Change'!$F$2,'c_Bin Change Data into 60 mins'!AN$3-1+   MATCH($B18,OFFSET('b_Extract Data w Score Change'!$E$2,AN$3,0,AN$2,1),TRUE),0)</f>
        <v>0</v>
      </c>
      <c r="AO18" s="13">
        <f ca="1">OFFSET('b_Extract Data w Score Change'!$F$2,'c_Bin Change Data into 60 mins'!AO$3-1+   MATCH($B18,OFFSET('b_Extract Data w Score Change'!$E$2,AO$3,0,AO$2,1),TRUE),0)</f>
        <v>7</v>
      </c>
      <c r="AP18" s="13">
        <f ca="1">OFFSET('b_Extract Data w Score Change'!$F$2,'c_Bin Change Data into 60 mins'!AP$3-1+   MATCH($B18,OFFSET('b_Extract Data w Score Change'!$E$2,AP$3,0,AP$2,1),TRUE),0)</f>
        <v>0</v>
      </c>
      <c r="AQ18" s="13">
        <f ca="1">OFFSET('b_Extract Data w Score Change'!$F$2,'c_Bin Change Data into 60 mins'!AQ$3-1+   MATCH($B18,OFFSET('b_Extract Data w Score Change'!$E$2,AQ$3,0,AQ$2,1),TRUE),0)</f>
        <v>0</v>
      </c>
      <c r="AR18" s="13">
        <f ca="1">OFFSET('b_Extract Data w Score Change'!$F$2,'c_Bin Change Data into 60 mins'!AR$3-1+   MATCH($B18,OFFSET('b_Extract Data w Score Change'!$E$2,AR$3,0,AR$2,1),TRUE),0)</f>
        <v>0</v>
      </c>
      <c r="AS18" s="13">
        <f ca="1">OFFSET('b_Extract Data w Score Change'!$F$2,'c_Bin Change Data into 60 mins'!AS$3-1+   MATCH($B18,OFFSET('b_Extract Data w Score Change'!$E$2,AS$3,0,AS$2,1),TRUE),0)</f>
        <v>0</v>
      </c>
      <c r="AT18" s="13">
        <f ca="1">OFFSET('b_Extract Data w Score Change'!$F$2,'c_Bin Change Data into 60 mins'!AT$3-1+   MATCH($B18,OFFSET('b_Extract Data w Score Change'!$E$2,AT$3,0,AT$2,1),TRUE),0)</f>
        <v>0</v>
      </c>
      <c r="AU18" s="13">
        <f ca="1">OFFSET('b_Extract Data w Score Change'!$F$2,'c_Bin Change Data into 60 mins'!AU$3-1+   MATCH($B18,OFFSET('b_Extract Data w Score Change'!$E$2,AU$3,0,AU$2,1),TRUE),0)</f>
        <v>0</v>
      </c>
      <c r="AV18" s="13">
        <f ca="1">OFFSET('b_Extract Data w Score Change'!$F$2,'c_Bin Change Data into 60 mins'!AV$3-1+   MATCH($B18,OFFSET('b_Extract Data w Score Change'!$E$2,AV$3,0,AV$2,1),TRUE),0)</f>
        <v>0</v>
      </c>
      <c r="AW18" s="13">
        <f ca="1">OFFSET('b_Extract Data w Score Change'!$F$2,'c_Bin Change Data into 60 mins'!AW$3-1+   MATCH($B18,OFFSET('b_Extract Data w Score Change'!$E$2,AW$3,0,AW$2,1),TRUE),0)</f>
        <v>0</v>
      </c>
      <c r="AX18" s="13">
        <f ca="1">OFFSET('b_Extract Data w Score Change'!$F$2,'c_Bin Change Data into 60 mins'!AX$3-1+   MATCH($B18,OFFSET('b_Extract Data w Score Change'!$E$2,AX$3,0,AX$2,1),TRUE),0)</f>
        <v>0</v>
      </c>
    </row>
    <row r="19" spans="1:50" x14ac:dyDescent="0.25">
      <c r="A19" s="5" t="s">
        <v>7329</v>
      </c>
      <c r="B19" s="1">
        <f t="shared" si="4"/>
        <v>3.4722222222222225E-3</v>
      </c>
      <c r="C19" s="13">
        <f ca="1">OFFSET('b_Extract Data w Score Change'!$F$2,'c_Bin Change Data into 60 mins'!C$3-1+   MATCH($B19,OFFSET('b_Extract Data w Score Change'!$E$2,C$3,0,C$2,1),TRUE),0)</f>
        <v>5</v>
      </c>
      <c r="D19" s="13">
        <f ca="1">OFFSET('b_Extract Data w Score Change'!$F$2,'c_Bin Change Data into 60 mins'!D$3-1+   MATCH($B19,OFFSET('b_Extract Data w Score Change'!$E$2,D$3,0,D$2,1),TRUE),0)</f>
        <v>7</v>
      </c>
      <c r="E19" s="13">
        <f ca="1">OFFSET('b_Extract Data w Score Change'!$F$2,'c_Bin Change Data into 60 mins'!E$3-1+   MATCH($B19,OFFSET('b_Extract Data w Score Change'!$E$2,E$3,0,E$2,1),TRUE),0)</f>
        <v>0</v>
      </c>
      <c r="F19" s="13">
        <f ca="1">OFFSET('b_Extract Data w Score Change'!$F$2,'c_Bin Change Data into 60 mins'!F$3-1+   MATCH($B19,OFFSET('b_Extract Data w Score Change'!$E$2,F$3,0,F$2,1),TRUE),0)</f>
        <v>0</v>
      </c>
      <c r="G19" s="13">
        <f ca="1">OFFSET('b_Extract Data w Score Change'!$F$2,'c_Bin Change Data into 60 mins'!G$3-1+   MATCH($B19,OFFSET('b_Extract Data w Score Change'!$E$2,G$3,0,G$2,1),TRUE),0)</f>
        <v>0</v>
      </c>
      <c r="H19" s="13">
        <f ca="1">OFFSET('b_Extract Data w Score Change'!$F$2,'c_Bin Change Data into 60 mins'!H$3-1+   MATCH($B19,OFFSET('b_Extract Data w Score Change'!$E$2,H$3,0,H$2,1),TRUE),0)</f>
        <v>0</v>
      </c>
      <c r="I19" s="13">
        <f ca="1">OFFSET('b_Extract Data w Score Change'!$F$2,'c_Bin Change Data into 60 mins'!I$3-1+   MATCH($B19,OFFSET('b_Extract Data w Score Change'!$E$2,I$3,0,I$2,1),TRUE),0)</f>
        <v>0</v>
      </c>
      <c r="J19" s="13">
        <f ca="1">OFFSET('b_Extract Data w Score Change'!$F$2,'c_Bin Change Data into 60 mins'!J$3-1+   MATCH($B19,OFFSET('b_Extract Data w Score Change'!$E$2,J$3,0,J$2,1),TRUE),0)</f>
        <v>7</v>
      </c>
      <c r="K19" s="13">
        <f ca="1">OFFSET('b_Extract Data w Score Change'!$F$2,'c_Bin Change Data into 60 mins'!K$3-1+   MATCH($B19,OFFSET('b_Extract Data w Score Change'!$E$2,K$3,0,K$2,1),TRUE),0)</f>
        <v>0</v>
      </c>
      <c r="L19" s="13">
        <f ca="1">OFFSET('b_Extract Data w Score Change'!$F$2,'c_Bin Change Data into 60 mins'!L$3-1+   MATCH($B19,OFFSET('b_Extract Data w Score Change'!$E$2,L$3,0,L$2,1),TRUE),0)</f>
        <v>0</v>
      </c>
      <c r="M19" s="13">
        <f ca="1">OFFSET('b_Extract Data w Score Change'!$F$2,'c_Bin Change Data into 60 mins'!M$3-1+   MATCH($B19,OFFSET('b_Extract Data w Score Change'!$E$2,M$3,0,M$2,1),TRUE),0)</f>
        <v>0</v>
      </c>
      <c r="N19" s="13">
        <f ca="1">OFFSET('b_Extract Data w Score Change'!$F$2,'c_Bin Change Data into 60 mins'!N$3-1+   MATCH($B19,OFFSET('b_Extract Data w Score Change'!$E$2,N$3,0,N$2,1),TRUE),0)</f>
        <v>3</v>
      </c>
      <c r="O19" s="13">
        <f ca="1">OFFSET('b_Extract Data w Score Change'!$F$2,'c_Bin Change Data into 60 mins'!O$3-1+   MATCH($B19,OFFSET('b_Extract Data w Score Change'!$E$2,O$3,0,O$2,1),TRUE),0)</f>
        <v>0</v>
      </c>
      <c r="P19" s="13">
        <f ca="1">OFFSET('b_Extract Data w Score Change'!$F$2,'c_Bin Change Data into 60 mins'!P$3-1+   MATCH($B19,OFFSET('b_Extract Data w Score Change'!$E$2,P$3,0,P$2,1),TRUE),0)</f>
        <v>0</v>
      </c>
      <c r="Q19" s="13">
        <f ca="1">OFFSET('b_Extract Data w Score Change'!$F$2,'c_Bin Change Data into 60 mins'!Q$3-1+   MATCH($B19,OFFSET('b_Extract Data w Score Change'!$E$2,Q$3,0,Q$2,1),TRUE),0)</f>
        <v>0</v>
      </c>
      <c r="R19" s="13">
        <f ca="1">OFFSET('b_Extract Data w Score Change'!$F$2,'c_Bin Change Data into 60 mins'!R$3-1+   MATCH($B19,OFFSET('b_Extract Data w Score Change'!$E$2,R$3,0,R$2,1),TRUE),0)</f>
        <v>0</v>
      </c>
      <c r="S19" s="13">
        <f ca="1">OFFSET('b_Extract Data w Score Change'!$F$2,'c_Bin Change Data into 60 mins'!S$3-1+   MATCH($B19,OFFSET('b_Extract Data w Score Change'!$E$2,S$3,0,S$2,1),TRUE),0)</f>
        <v>7</v>
      </c>
      <c r="T19" s="13">
        <f ca="1">OFFSET('b_Extract Data w Score Change'!$F$2,'c_Bin Change Data into 60 mins'!T$3-1+   MATCH($B19,OFFSET('b_Extract Data w Score Change'!$E$2,T$3,0,T$2,1),TRUE),0)</f>
        <v>7</v>
      </c>
      <c r="U19" s="13">
        <f ca="1">OFFSET('b_Extract Data w Score Change'!$F$2,'c_Bin Change Data into 60 mins'!U$3-1+   MATCH($B19,OFFSET('b_Extract Data w Score Change'!$E$2,U$3,0,U$2,1),TRUE),0)</f>
        <v>3</v>
      </c>
      <c r="V19" s="13">
        <f ca="1">OFFSET('b_Extract Data w Score Change'!$F$2,'c_Bin Change Data into 60 mins'!V$3-1+   MATCH($B19,OFFSET('b_Extract Data w Score Change'!$E$2,V$3,0,V$2,1),TRUE),0)</f>
        <v>14</v>
      </c>
      <c r="W19" s="13">
        <f ca="1">OFFSET('b_Extract Data w Score Change'!$F$2,'c_Bin Change Data into 60 mins'!W$3-1+   MATCH($B19,OFFSET('b_Extract Data w Score Change'!$E$2,W$3,0,W$2,1),TRUE),0)</f>
        <v>0</v>
      </c>
      <c r="X19" s="13">
        <f ca="1">OFFSET('b_Extract Data w Score Change'!$F$2,'c_Bin Change Data into 60 mins'!X$3-1+   MATCH($B19,OFFSET('b_Extract Data w Score Change'!$E$2,X$3,0,X$2,1),TRUE),0)</f>
        <v>7</v>
      </c>
      <c r="Y19" s="13">
        <f ca="1">OFFSET('b_Extract Data w Score Change'!$F$2,'c_Bin Change Data into 60 mins'!Y$3-1+   MATCH($B19,OFFSET('b_Extract Data w Score Change'!$E$2,Y$3,0,Y$2,1),TRUE),0)</f>
        <v>0</v>
      </c>
      <c r="Z19" s="13">
        <f ca="1">OFFSET('b_Extract Data w Score Change'!$F$2,'c_Bin Change Data into 60 mins'!Z$3-1+   MATCH($B19,OFFSET('b_Extract Data w Score Change'!$E$2,Z$3,0,Z$2,1),TRUE),0)</f>
        <v>0</v>
      </c>
      <c r="AA19" s="13">
        <f ca="1">OFFSET('b_Extract Data w Score Change'!$F$2,'c_Bin Change Data into 60 mins'!AA$3-1+   MATCH($B19,OFFSET('b_Extract Data w Score Change'!$E$2,AA$3,0,AA$2,1),TRUE),0)</f>
        <v>7</v>
      </c>
      <c r="AB19" s="13">
        <f ca="1">OFFSET('b_Extract Data w Score Change'!$F$2,'c_Bin Change Data into 60 mins'!AB$3-1+   MATCH($B19,OFFSET('b_Extract Data w Score Change'!$E$2,AB$3,0,AB$2,1),TRUE),0)</f>
        <v>0</v>
      </c>
      <c r="AC19" s="13">
        <f ca="1">OFFSET('b_Extract Data w Score Change'!$F$2,'c_Bin Change Data into 60 mins'!AC$3-1+   MATCH($B19,OFFSET('b_Extract Data w Score Change'!$E$2,AC$3,0,AC$2,1),TRUE),0)</f>
        <v>7</v>
      </c>
      <c r="AD19" s="13">
        <f ca="1">OFFSET('b_Extract Data w Score Change'!$F$2,'c_Bin Change Data into 60 mins'!AD$3-1+   MATCH($B19,OFFSET('b_Extract Data w Score Change'!$E$2,AD$3,0,AD$2,1),TRUE),0)</f>
        <v>3</v>
      </c>
      <c r="AE19" s="13">
        <f ca="1">OFFSET('b_Extract Data w Score Change'!$F$2,'c_Bin Change Data into 60 mins'!AE$3-1+   MATCH($B19,OFFSET('b_Extract Data w Score Change'!$E$2,AE$3,0,AE$2,1),TRUE),0)</f>
        <v>3</v>
      </c>
      <c r="AF19" s="13">
        <f ca="1">OFFSET('b_Extract Data w Score Change'!$F$2,'c_Bin Change Data into 60 mins'!AF$3-1+   MATCH($B19,OFFSET('b_Extract Data w Score Change'!$E$2,AF$3,0,AF$2,1),TRUE),0)</f>
        <v>0</v>
      </c>
      <c r="AG19" s="13">
        <f ca="1">OFFSET('b_Extract Data w Score Change'!$F$2,'c_Bin Change Data into 60 mins'!AG$3-1+   MATCH($B19,OFFSET('b_Extract Data w Score Change'!$E$2,AG$3,0,AG$2,1),TRUE),0)</f>
        <v>6</v>
      </c>
      <c r="AH19" s="13">
        <f ca="1">OFFSET('b_Extract Data w Score Change'!$F$2,'c_Bin Change Data into 60 mins'!AH$3-1+   MATCH($B19,OFFSET('b_Extract Data w Score Change'!$E$2,AH$3,0,AH$2,1),TRUE),0)</f>
        <v>0</v>
      </c>
      <c r="AI19" s="13">
        <f ca="1">OFFSET('b_Extract Data w Score Change'!$F$2,'c_Bin Change Data into 60 mins'!AI$3-1+   MATCH($B19,OFFSET('b_Extract Data w Score Change'!$E$2,AI$3,0,AI$2,1),TRUE),0)</f>
        <v>0</v>
      </c>
      <c r="AJ19" s="13">
        <f ca="1">OFFSET('b_Extract Data w Score Change'!$F$2,'c_Bin Change Data into 60 mins'!AJ$3-1+   MATCH($B19,OFFSET('b_Extract Data w Score Change'!$E$2,AJ$3,0,AJ$2,1),TRUE),0)</f>
        <v>0</v>
      </c>
      <c r="AK19" s="13">
        <f ca="1">OFFSET('b_Extract Data w Score Change'!$F$2,'c_Bin Change Data into 60 mins'!AK$3-1+   MATCH($B19,OFFSET('b_Extract Data w Score Change'!$E$2,AK$3,0,AK$2,1),TRUE),0)</f>
        <v>0</v>
      </c>
      <c r="AL19" s="13">
        <f ca="1">OFFSET('b_Extract Data w Score Change'!$F$2,'c_Bin Change Data into 60 mins'!AL$3-1+   MATCH($B19,OFFSET('b_Extract Data w Score Change'!$E$2,AL$3,0,AL$2,1),TRUE),0)</f>
        <v>7</v>
      </c>
      <c r="AM19" s="13">
        <f ca="1">OFFSET('b_Extract Data w Score Change'!$F$2,'c_Bin Change Data into 60 mins'!AM$3-1+   MATCH($B19,OFFSET('b_Extract Data w Score Change'!$E$2,AM$3,0,AM$2,1),TRUE),0)</f>
        <v>0</v>
      </c>
      <c r="AN19" s="13">
        <f ca="1">OFFSET('b_Extract Data w Score Change'!$F$2,'c_Bin Change Data into 60 mins'!AN$3-1+   MATCH($B19,OFFSET('b_Extract Data w Score Change'!$E$2,AN$3,0,AN$2,1),TRUE),0)</f>
        <v>0</v>
      </c>
      <c r="AO19" s="13">
        <f ca="1">OFFSET('b_Extract Data w Score Change'!$F$2,'c_Bin Change Data into 60 mins'!AO$3-1+   MATCH($B19,OFFSET('b_Extract Data w Score Change'!$E$2,AO$3,0,AO$2,1),TRUE),0)</f>
        <v>7</v>
      </c>
      <c r="AP19" s="13">
        <f ca="1">OFFSET('b_Extract Data w Score Change'!$F$2,'c_Bin Change Data into 60 mins'!AP$3-1+   MATCH($B19,OFFSET('b_Extract Data w Score Change'!$E$2,AP$3,0,AP$2,1),TRUE),0)</f>
        <v>0</v>
      </c>
      <c r="AQ19" s="13">
        <f ca="1">OFFSET('b_Extract Data w Score Change'!$F$2,'c_Bin Change Data into 60 mins'!AQ$3-1+   MATCH($B19,OFFSET('b_Extract Data w Score Change'!$E$2,AQ$3,0,AQ$2,1),TRUE),0)</f>
        <v>7</v>
      </c>
      <c r="AR19" s="13">
        <f ca="1">OFFSET('b_Extract Data w Score Change'!$F$2,'c_Bin Change Data into 60 mins'!AR$3-1+   MATCH($B19,OFFSET('b_Extract Data w Score Change'!$E$2,AR$3,0,AR$2,1),TRUE),0)</f>
        <v>0</v>
      </c>
      <c r="AS19" s="13">
        <f ca="1">OFFSET('b_Extract Data w Score Change'!$F$2,'c_Bin Change Data into 60 mins'!AS$3-1+   MATCH($B19,OFFSET('b_Extract Data w Score Change'!$E$2,AS$3,0,AS$2,1),TRUE),0)</f>
        <v>0</v>
      </c>
      <c r="AT19" s="13">
        <f ca="1">OFFSET('b_Extract Data w Score Change'!$F$2,'c_Bin Change Data into 60 mins'!AT$3-1+   MATCH($B19,OFFSET('b_Extract Data w Score Change'!$E$2,AT$3,0,AT$2,1),TRUE),0)</f>
        <v>0</v>
      </c>
      <c r="AU19" s="13">
        <f ca="1">OFFSET('b_Extract Data w Score Change'!$F$2,'c_Bin Change Data into 60 mins'!AU$3-1+   MATCH($B19,OFFSET('b_Extract Data w Score Change'!$E$2,AU$3,0,AU$2,1),TRUE),0)</f>
        <v>0</v>
      </c>
      <c r="AV19" s="13">
        <f ca="1">OFFSET('b_Extract Data w Score Change'!$F$2,'c_Bin Change Data into 60 mins'!AV$3-1+   MATCH($B19,OFFSET('b_Extract Data w Score Change'!$E$2,AV$3,0,AV$2,1),TRUE),0)</f>
        <v>0</v>
      </c>
      <c r="AW19" s="13">
        <f ca="1">OFFSET('b_Extract Data w Score Change'!$F$2,'c_Bin Change Data into 60 mins'!AW$3-1+   MATCH($B19,OFFSET('b_Extract Data w Score Change'!$E$2,AW$3,0,AW$2,1),TRUE),0)</f>
        <v>3</v>
      </c>
      <c r="AX19" s="13">
        <f ca="1">OFFSET('b_Extract Data w Score Change'!$F$2,'c_Bin Change Data into 60 mins'!AX$3-1+   MATCH($B19,OFFSET('b_Extract Data w Score Change'!$E$2,AX$3,0,AX$2,1),TRUE),0)</f>
        <v>0</v>
      </c>
    </row>
    <row r="20" spans="1:50" x14ac:dyDescent="0.25">
      <c r="A20" s="5" t="s">
        <v>7329</v>
      </c>
      <c r="B20" s="1">
        <f t="shared" si="4"/>
        <v>3.8194444444444448E-3</v>
      </c>
      <c r="C20" s="13">
        <f ca="1">OFFSET('b_Extract Data w Score Change'!$F$2,'c_Bin Change Data into 60 mins'!C$3-1+   MATCH($B20,OFFSET('b_Extract Data w Score Change'!$E$2,C$3,0,C$2,1),TRUE),0)</f>
        <v>5</v>
      </c>
      <c r="D20" s="13">
        <f ca="1">OFFSET('b_Extract Data w Score Change'!$F$2,'c_Bin Change Data into 60 mins'!D$3-1+   MATCH($B20,OFFSET('b_Extract Data w Score Change'!$E$2,D$3,0,D$2,1),TRUE),0)</f>
        <v>7</v>
      </c>
      <c r="E20" s="13">
        <f ca="1">OFFSET('b_Extract Data w Score Change'!$F$2,'c_Bin Change Data into 60 mins'!E$3-1+   MATCH($B20,OFFSET('b_Extract Data w Score Change'!$E$2,E$3,0,E$2,1),TRUE),0)</f>
        <v>0</v>
      </c>
      <c r="F20" s="13">
        <f ca="1">OFFSET('b_Extract Data w Score Change'!$F$2,'c_Bin Change Data into 60 mins'!F$3-1+   MATCH($B20,OFFSET('b_Extract Data w Score Change'!$E$2,F$3,0,F$2,1),TRUE),0)</f>
        <v>0</v>
      </c>
      <c r="G20" s="13">
        <f ca="1">OFFSET('b_Extract Data w Score Change'!$F$2,'c_Bin Change Data into 60 mins'!G$3-1+   MATCH($B20,OFFSET('b_Extract Data w Score Change'!$E$2,G$3,0,G$2,1),TRUE),0)</f>
        <v>0</v>
      </c>
      <c r="H20" s="13">
        <f ca="1">OFFSET('b_Extract Data w Score Change'!$F$2,'c_Bin Change Data into 60 mins'!H$3-1+   MATCH($B20,OFFSET('b_Extract Data w Score Change'!$E$2,H$3,0,H$2,1),TRUE),0)</f>
        <v>3</v>
      </c>
      <c r="I20" s="13">
        <f ca="1">OFFSET('b_Extract Data w Score Change'!$F$2,'c_Bin Change Data into 60 mins'!I$3-1+   MATCH($B20,OFFSET('b_Extract Data w Score Change'!$E$2,I$3,0,I$2,1),TRUE),0)</f>
        <v>0</v>
      </c>
      <c r="J20" s="13">
        <f ca="1">OFFSET('b_Extract Data w Score Change'!$F$2,'c_Bin Change Data into 60 mins'!J$3-1+   MATCH($B20,OFFSET('b_Extract Data w Score Change'!$E$2,J$3,0,J$2,1),TRUE),0)</f>
        <v>7</v>
      </c>
      <c r="K20" s="13">
        <f ca="1">OFFSET('b_Extract Data w Score Change'!$F$2,'c_Bin Change Data into 60 mins'!K$3-1+   MATCH($B20,OFFSET('b_Extract Data w Score Change'!$E$2,K$3,0,K$2,1),TRUE),0)</f>
        <v>0</v>
      </c>
      <c r="L20" s="13">
        <f ca="1">OFFSET('b_Extract Data w Score Change'!$F$2,'c_Bin Change Data into 60 mins'!L$3-1+   MATCH($B20,OFFSET('b_Extract Data w Score Change'!$E$2,L$3,0,L$2,1),TRUE),0)</f>
        <v>0</v>
      </c>
      <c r="M20" s="13">
        <f ca="1">OFFSET('b_Extract Data w Score Change'!$F$2,'c_Bin Change Data into 60 mins'!M$3-1+   MATCH($B20,OFFSET('b_Extract Data w Score Change'!$E$2,M$3,0,M$2,1),TRUE),0)</f>
        <v>0</v>
      </c>
      <c r="N20" s="13">
        <f ca="1">OFFSET('b_Extract Data w Score Change'!$F$2,'c_Bin Change Data into 60 mins'!N$3-1+   MATCH($B20,OFFSET('b_Extract Data w Score Change'!$E$2,N$3,0,N$2,1),TRUE),0)</f>
        <v>3</v>
      </c>
      <c r="O20" s="13">
        <f ca="1">OFFSET('b_Extract Data w Score Change'!$F$2,'c_Bin Change Data into 60 mins'!O$3-1+   MATCH($B20,OFFSET('b_Extract Data w Score Change'!$E$2,O$3,0,O$2,1),TRUE),0)</f>
        <v>0</v>
      </c>
      <c r="P20" s="13">
        <f ca="1">OFFSET('b_Extract Data w Score Change'!$F$2,'c_Bin Change Data into 60 mins'!P$3-1+   MATCH($B20,OFFSET('b_Extract Data w Score Change'!$E$2,P$3,0,P$2,1),TRUE),0)</f>
        <v>0</v>
      </c>
      <c r="Q20" s="13">
        <f ca="1">OFFSET('b_Extract Data w Score Change'!$F$2,'c_Bin Change Data into 60 mins'!Q$3-1+   MATCH($B20,OFFSET('b_Extract Data w Score Change'!$E$2,Q$3,0,Q$2,1),TRUE),0)</f>
        <v>0</v>
      </c>
      <c r="R20" s="13">
        <f ca="1">OFFSET('b_Extract Data w Score Change'!$F$2,'c_Bin Change Data into 60 mins'!R$3-1+   MATCH($B20,OFFSET('b_Extract Data w Score Change'!$E$2,R$3,0,R$2,1),TRUE),0)</f>
        <v>0</v>
      </c>
      <c r="S20" s="13">
        <f ca="1">OFFSET('b_Extract Data w Score Change'!$F$2,'c_Bin Change Data into 60 mins'!S$3-1+   MATCH($B20,OFFSET('b_Extract Data w Score Change'!$E$2,S$3,0,S$2,1),TRUE),0)</f>
        <v>7</v>
      </c>
      <c r="T20" s="13">
        <f ca="1">OFFSET('b_Extract Data w Score Change'!$F$2,'c_Bin Change Data into 60 mins'!T$3-1+   MATCH($B20,OFFSET('b_Extract Data w Score Change'!$E$2,T$3,0,T$2,1),TRUE),0)</f>
        <v>7</v>
      </c>
      <c r="U20" s="13">
        <f ca="1">OFFSET('b_Extract Data w Score Change'!$F$2,'c_Bin Change Data into 60 mins'!U$3-1+   MATCH($B20,OFFSET('b_Extract Data w Score Change'!$E$2,U$3,0,U$2,1),TRUE),0)</f>
        <v>3</v>
      </c>
      <c r="V20" s="13">
        <f ca="1">OFFSET('b_Extract Data w Score Change'!$F$2,'c_Bin Change Data into 60 mins'!V$3-1+   MATCH($B20,OFFSET('b_Extract Data w Score Change'!$E$2,V$3,0,V$2,1),TRUE),0)</f>
        <v>14</v>
      </c>
      <c r="W20" s="13">
        <f ca="1">OFFSET('b_Extract Data w Score Change'!$F$2,'c_Bin Change Data into 60 mins'!W$3-1+   MATCH($B20,OFFSET('b_Extract Data w Score Change'!$E$2,W$3,0,W$2,1),TRUE),0)</f>
        <v>0</v>
      </c>
      <c r="X20" s="13">
        <f ca="1">OFFSET('b_Extract Data w Score Change'!$F$2,'c_Bin Change Data into 60 mins'!X$3-1+   MATCH($B20,OFFSET('b_Extract Data w Score Change'!$E$2,X$3,0,X$2,1),TRUE),0)</f>
        <v>7</v>
      </c>
      <c r="Y20" s="13">
        <f ca="1">OFFSET('b_Extract Data w Score Change'!$F$2,'c_Bin Change Data into 60 mins'!Y$3-1+   MATCH($B20,OFFSET('b_Extract Data w Score Change'!$E$2,Y$3,0,Y$2,1),TRUE),0)</f>
        <v>0</v>
      </c>
      <c r="Z20" s="13">
        <f ca="1">OFFSET('b_Extract Data w Score Change'!$F$2,'c_Bin Change Data into 60 mins'!Z$3-1+   MATCH($B20,OFFSET('b_Extract Data w Score Change'!$E$2,Z$3,0,Z$2,1),TRUE),0)</f>
        <v>0</v>
      </c>
      <c r="AA20" s="13">
        <f ca="1">OFFSET('b_Extract Data w Score Change'!$F$2,'c_Bin Change Data into 60 mins'!AA$3-1+   MATCH($B20,OFFSET('b_Extract Data w Score Change'!$E$2,AA$3,0,AA$2,1),TRUE),0)</f>
        <v>7</v>
      </c>
      <c r="AB20" s="13">
        <f ca="1">OFFSET('b_Extract Data w Score Change'!$F$2,'c_Bin Change Data into 60 mins'!AB$3-1+   MATCH($B20,OFFSET('b_Extract Data w Score Change'!$E$2,AB$3,0,AB$2,1),TRUE),0)</f>
        <v>0</v>
      </c>
      <c r="AC20" s="13">
        <f ca="1">OFFSET('b_Extract Data w Score Change'!$F$2,'c_Bin Change Data into 60 mins'!AC$3-1+   MATCH($B20,OFFSET('b_Extract Data w Score Change'!$E$2,AC$3,0,AC$2,1),TRUE),0)</f>
        <v>10</v>
      </c>
      <c r="AD20" s="13">
        <f ca="1">OFFSET('b_Extract Data w Score Change'!$F$2,'c_Bin Change Data into 60 mins'!AD$3-1+   MATCH($B20,OFFSET('b_Extract Data w Score Change'!$E$2,AD$3,0,AD$2,1),TRUE),0)</f>
        <v>3</v>
      </c>
      <c r="AE20" s="13">
        <f ca="1">OFFSET('b_Extract Data w Score Change'!$F$2,'c_Bin Change Data into 60 mins'!AE$3-1+   MATCH($B20,OFFSET('b_Extract Data w Score Change'!$E$2,AE$3,0,AE$2,1),TRUE),0)</f>
        <v>0</v>
      </c>
      <c r="AF20" s="13">
        <f ca="1">OFFSET('b_Extract Data w Score Change'!$F$2,'c_Bin Change Data into 60 mins'!AF$3-1+   MATCH($B20,OFFSET('b_Extract Data w Score Change'!$E$2,AF$3,0,AF$2,1),TRUE),0)</f>
        <v>0</v>
      </c>
      <c r="AG20" s="13">
        <f ca="1">OFFSET('b_Extract Data w Score Change'!$F$2,'c_Bin Change Data into 60 mins'!AG$3-1+   MATCH($B20,OFFSET('b_Extract Data w Score Change'!$E$2,AG$3,0,AG$2,1),TRUE),0)</f>
        <v>6</v>
      </c>
      <c r="AH20" s="13">
        <f ca="1">OFFSET('b_Extract Data w Score Change'!$F$2,'c_Bin Change Data into 60 mins'!AH$3-1+   MATCH($B20,OFFSET('b_Extract Data w Score Change'!$E$2,AH$3,0,AH$2,1),TRUE),0)</f>
        <v>0</v>
      </c>
      <c r="AI20" s="13">
        <f ca="1">OFFSET('b_Extract Data w Score Change'!$F$2,'c_Bin Change Data into 60 mins'!AI$3-1+   MATCH($B20,OFFSET('b_Extract Data w Score Change'!$E$2,AI$3,0,AI$2,1),TRUE),0)</f>
        <v>0</v>
      </c>
      <c r="AJ20" s="13">
        <f ca="1">OFFSET('b_Extract Data w Score Change'!$F$2,'c_Bin Change Data into 60 mins'!AJ$3-1+   MATCH($B20,OFFSET('b_Extract Data w Score Change'!$E$2,AJ$3,0,AJ$2,1),TRUE),0)</f>
        <v>0</v>
      </c>
      <c r="AK20" s="13">
        <f ca="1">OFFSET('b_Extract Data w Score Change'!$F$2,'c_Bin Change Data into 60 mins'!AK$3-1+   MATCH($B20,OFFSET('b_Extract Data w Score Change'!$E$2,AK$3,0,AK$2,1),TRUE),0)</f>
        <v>0</v>
      </c>
      <c r="AL20" s="13">
        <f ca="1">OFFSET('b_Extract Data w Score Change'!$F$2,'c_Bin Change Data into 60 mins'!AL$3-1+   MATCH($B20,OFFSET('b_Extract Data w Score Change'!$E$2,AL$3,0,AL$2,1),TRUE),0)</f>
        <v>7</v>
      </c>
      <c r="AM20" s="13">
        <f ca="1">OFFSET('b_Extract Data w Score Change'!$F$2,'c_Bin Change Data into 60 mins'!AM$3-1+   MATCH($B20,OFFSET('b_Extract Data w Score Change'!$E$2,AM$3,0,AM$2,1),TRUE),0)</f>
        <v>0</v>
      </c>
      <c r="AN20" s="13">
        <f ca="1">OFFSET('b_Extract Data w Score Change'!$F$2,'c_Bin Change Data into 60 mins'!AN$3-1+   MATCH($B20,OFFSET('b_Extract Data w Score Change'!$E$2,AN$3,0,AN$2,1),TRUE),0)</f>
        <v>0</v>
      </c>
      <c r="AO20" s="13">
        <f ca="1">OFFSET('b_Extract Data w Score Change'!$F$2,'c_Bin Change Data into 60 mins'!AO$3-1+   MATCH($B20,OFFSET('b_Extract Data w Score Change'!$E$2,AO$3,0,AO$2,1),TRUE),0)</f>
        <v>7</v>
      </c>
      <c r="AP20" s="13">
        <f ca="1">OFFSET('b_Extract Data w Score Change'!$F$2,'c_Bin Change Data into 60 mins'!AP$3-1+   MATCH($B20,OFFSET('b_Extract Data w Score Change'!$E$2,AP$3,0,AP$2,1),TRUE),0)</f>
        <v>0</v>
      </c>
      <c r="AQ20" s="13">
        <f ca="1">OFFSET('b_Extract Data w Score Change'!$F$2,'c_Bin Change Data into 60 mins'!AQ$3-1+   MATCH($B20,OFFSET('b_Extract Data w Score Change'!$E$2,AQ$3,0,AQ$2,1),TRUE),0)</f>
        <v>7</v>
      </c>
      <c r="AR20" s="13">
        <f ca="1">OFFSET('b_Extract Data w Score Change'!$F$2,'c_Bin Change Data into 60 mins'!AR$3-1+   MATCH($B20,OFFSET('b_Extract Data w Score Change'!$E$2,AR$3,0,AR$2,1),TRUE),0)</f>
        <v>0</v>
      </c>
      <c r="AS20" s="13">
        <f ca="1">OFFSET('b_Extract Data w Score Change'!$F$2,'c_Bin Change Data into 60 mins'!AS$3-1+   MATCH($B20,OFFSET('b_Extract Data w Score Change'!$E$2,AS$3,0,AS$2,1),TRUE),0)</f>
        <v>0</v>
      </c>
      <c r="AT20" s="13">
        <f ca="1">OFFSET('b_Extract Data w Score Change'!$F$2,'c_Bin Change Data into 60 mins'!AT$3-1+   MATCH($B20,OFFSET('b_Extract Data w Score Change'!$E$2,AT$3,0,AT$2,1),TRUE),0)</f>
        <v>0</v>
      </c>
      <c r="AU20" s="13">
        <f ca="1">OFFSET('b_Extract Data w Score Change'!$F$2,'c_Bin Change Data into 60 mins'!AU$3-1+   MATCH($B20,OFFSET('b_Extract Data w Score Change'!$E$2,AU$3,0,AU$2,1),TRUE),0)</f>
        <v>0</v>
      </c>
      <c r="AV20" s="13">
        <f ca="1">OFFSET('b_Extract Data w Score Change'!$F$2,'c_Bin Change Data into 60 mins'!AV$3-1+   MATCH($B20,OFFSET('b_Extract Data w Score Change'!$E$2,AV$3,0,AV$2,1),TRUE),0)</f>
        <v>0</v>
      </c>
      <c r="AW20" s="13">
        <f ca="1">OFFSET('b_Extract Data w Score Change'!$F$2,'c_Bin Change Data into 60 mins'!AW$3-1+   MATCH($B20,OFFSET('b_Extract Data w Score Change'!$E$2,AW$3,0,AW$2,1),TRUE),0)</f>
        <v>3</v>
      </c>
      <c r="AX20" s="13">
        <f ca="1">OFFSET('b_Extract Data w Score Change'!$F$2,'c_Bin Change Data into 60 mins'!AX$3-1+   MATCH($B20,OFFSET('b_Extract Data w Score Change'!$E$2,AX$3,0,AX$2,1),TRUE),0)</f>
        <v>0</v>
      </c>
    </row>
    <row r="21" spans="1:50" x14ac:dyDescent="0.25">
      <c r="A21" s="5" t="s">
        <v>7329</v>
      </c>
      <c r="B21" s="1">
        <f t="shared" si="4"/>
        <v>4.1666666666666666E-3</v>
      </c>
      <c r="C21" s="13">
        <f ca="1">OFFSET('b_Extract Data w Score Change'!$F$2,'c_Bin Change Data into 60 mins'!C$3-1+   MATCH($B21,OFFSET('b_Extract Data w Score Change'!$E$2,C$3,0,C$2,1),TRUE),0)</f>
        <v>5</v>
      </c>
      <c r="D21" s="13">
        <f ca="1">OFFSET('b_Extract Data w Score Change'!$F$2,'c_Bin Change Data into 60 mins'!D$3-1+   MATCH($B21,OFFSET('b_Extract Data w Score Change'!$E$2,D$3,0,D$2,1),TRUE),0)</f>
        <v>7</v>
      </c>
      <c r="E21" s="13">
        <f ca="1">OFFSET('b_Extract Data w Score Change'!$F$2,'c_Bin Change Data into 60 mins'!E$3-1+   MATCH($B21,OFFSET('b_Extract Data w Score Change'!$E$2,E$3,0,E$2,1),TRUE),0)</f>
        <v>0</v>
      </c>
      <c r="F21" s="13">
        <f ca="1">OFFSET('b_Extract Data w Score Change'!$F$2,'c_Bin Change Data into 60 mins'!F$3-1+   MATCH($B21,OFFSET('b_Extract Data w Score Change'!$E$2,F$3,0,F$2,1),TRUE),0)</f>
        <v>0</v>
      </c>
      <c r="G21" s="13">
        <f ca="1">OFFSET('b_Extract Data w Score Change'!$F$2,'c_Bin Change Data into 60 mins'!G$3-1+   MATCH($B21,OFFSET('b_Extract Data w Score Change'!$E$2,G$3,0,G$2,1),TRUE),0)</f>
        <v>0</v>
      </c>
      <c r="H21" s="13">
        <f ca="1">OFFSET('b_Extract Data w Score Change'!$F$2,'c_Bin Change Data into 60 mins'!H$3-1+   MATCH($B21,OFFSET('b_Extract Data w Score Change'!$E$2,H$3,0,H$2,1),TRUE),0)</f>
        <v>3</v>
      </c>
      <c r="I21" s="13">
        <f ca="1">OFFSET('b_Extract Data w Score Change'!$F$2,'c_Bin Change Data into 60 mins'!I$3-1+   MATCH($B21,OFFSET('b_Extract Data w Score Change'!$E$2,I$3,0,I$2,1),TRUE),0)</f>
        <v>0</v>
      </c>
      <c r="J21" s="13">
        <f ca="1">OFFSET('b_Extract Data w Score Change'!$F$2,'c_Bin Change Data into 60 mins'!J$3-1+   MATCH($B21,OFFSET('b_Extract Data w Score Change'!$E$2,J$3,0,J$2,1),TRUE),0)</f>
        <v>7</v>
      </c>
      <c r="K21" s="13">
        <f ca="1">OFFSET('b_Extract Data w Score Change'!$F$2,'c_Bin Change Data into 60 mins'!K$3-1+   MATCH($B21,OFFSET('b_Extract Data w Score Change'!$E$2,K$3,0,K$2,1),TRUE),0)</f>
        <v>0</v>
      </c>
      <c r="L21" s="13">
        <f ca="1">OFFSET('b_Extract Data w Score Change'!$F$2,'c_Bin Change Data into 60 mins'!L$3-1+   MATCH($B21,OFFSET('b_Extract Data w Score Change'!$E$2,L$3,0,L$2,1),TRUE),0)</f>
        <v>0</v>
      </c>
      <c r="M21" s="13">
        <f ca="1">OFFSET('b_Extract Data w Score Change'!$F$2,'c_Bin Change Data into 60 mins'!M$3-1+   MATCH($B21,OFFSET('b_Extract Data w Score Change'!$E$2,M$3,0,M$2,1),TRUE),0)</f>
        <v>0</v>
      </c>
      <c r="N21" s="13">
        <f ca="1">OFFSET('b_Extract Data w Score Change'!$F$2,'c_Bin Change Data into 60 mins'!N$3-1+   MATCH($B21,OFFSET('b_Extract Data w Score Change'!$E$2,N$3,0,N$2,1),TRUE),0)</f>
        <v>3</v>
      </c>
      <c r="O21" s="13">
        <f ca="1">OFFSET('b_Extract Data w Score Change'!$F$2,'c_Bin Change Data into 60 mins'!O$3-1+   MATCH($B21,OFFSET('b_Extract Data w Score Change'!$E$2,O$3,0,O$2,1),TRUE),0)</f>
        <v>0</v>
      </c>
      <c r="P21" s="13">
        <f ca="1">OFFSET('b_Extract Data w Score Change'!$F$2,'c_Bin Change Data into 60 mins'!P$3-1+   MATCH($B21,OFFSET('b_Extract Data w Score Change'!$E$2,P$3,0,P$2,1),TRUE),0)</f>
        <v>0</v>
      </c>
      <c r="Q21" s="13">
        <f ca="1">OFFSET('b_Extract Data w Score Change'!$F$2,'c_Bin Change Data into 60 mins'!Q$3-1+   MATCH($B21,OFFSET('b_Extract Data w Score Change'!$E$2,Q$3,0,Q$2,1),TRUE),0)</f>
        <v>0</v>
      </c>
      <c r="R21" s="13">
        <f ca="1">OFFSET('b_Extract Data w Score Change'!$F$2,'c_Bin Change Data into 60 mins'!R$3-1+   MATCH($B21,OFFSET('b_Extract Data w Score Change'!$E$2,R$3,0,R$2,1),TRUE),0)</f>
        <v>0</v>
      </c>
      <c r="S21" s="13">
        <f ca="1">OFFSET('b_Extract Data w Score Change'!$F$2,'c_Bin Change Data into 60 mins'!S$3-1+   MATCH($B21,OFFSET('b_Extract Data w Score Change'!$E$2,S$3,0,S$2,1),TRUE),0)</f>
        <v>7</v>
      </c>
      <c r="T21" s="13">
        <f ca="1">OFFSET('b_Extract Data w Score Change'!$F$2,'c_Bin Change Data into 60 mins'!T$3-1+   MATCH($B21,OFFSET('b_Extract Data w Score Change'!$E$2,T$3,0,T$2,1),TRUE),0)</f>
        <v>10</v>
      </c>
      <c r="U21" s="13">
        <f ca="1">OFFSET('b_Extract Data w Score Change'!$F$2,'c_Bin Change Data into 60 mins'!U$3-1+   MATCH($B21,OFFSET('b_Extract Data w Score Change'!$E$2,U$3,0,U$2,1),TRUE),0)</f>
        <v>3</v>
      </c>
      <c r="V21" s="13">
        <f ca="1">OFFSET('b_Extract Data w Score Change'!$F$2,'c_Bin Change Data into 60 mins'!V$3-1+   MATCH($B21,OFFSET('b_Extract Data w Score Change'!$E$2,V$3,0,V$2,1),TRUE),0)</f>
        <v>14</v>
      </c>
      <c r="W21" s="13">
        <f ca="1">OFFSET('b_Extract Data w Score Change'!$F$2,'c_Bin Change Data into 60 mins'!W$3-1+   MATCH($B21,OFFSET('b_Extract Data w Score Change'!$E$2,W$3,0,W$2,1),TRUE),0)</f>
        <v>0</v>
      </c>
      <c r="X21" s="13">
        <f ca="1">OFFSET('b_Extract Data w Score Change'!$F$2,'c_Bin Change Data into 60 mins'!X$3-1+   MATCH($B21,OFFSET('b_Extract Data w Score Change'!$E$2,X$3,0,X$2,1),TRUE),0)</f>
        <v>7</v>
      </c>
      <c r="Y21" s="13">
        <f ca="1">OFFSET('b_Extract Data w Score Change'!$F$2,'c_Bin Change Data into 60 mins'!Y$3-1+   MATCH($B21,OFFSET('b_Extract Data w Score Change'!$E$2,Y$3,0,Y$2,1),TRUE),0)</f>
        <v>0</v>
      </c>
      <c r="Z21" s="13">
        <f ca="1">OFFSET('b_Extract Data w Score Change'!$F$2,'c_Bin Change Data into 60 mins'!Z$3-1+   MATCH($B21,OFFSET('b_Extract Data w Score Change'!$E$2,Z$3,0,Z$2,1),TRUE),0)</f>
        <v>0</v>
      </c>
      <c r="AA21" s="13">
        <f ca="1">OFFSET('b_Extract Data w Score Change'!$F$2,'c_Bin Change Data into 60 mins'!AA$3-1+   MATCH($B21,OFFSET('b_Extract Data w Score Change'!$E$2,AA$3,0,AA$2,1),TRUE),0)</f>
        <v>7</v>
      </c>
      <c r="AB21" s="13">
        <f ca="1">OFFSET('b_Extract Data w Score Change'!$F$2,'c_Bin Change Data into 60 mins'!AB$3-1+   MATCH($B21,OFFSET('b_Extract Data w Score Change'!$E$2,AB$3,0,AB$2,1),TRUE),0)</f>
        <v>0</v>
      </c>
      <c r="AC21" s="13">
        <f ca="1">OFFSET('b_Extract Data w Score Change'!$F$2,'c_Bin Change Data into 60 mins'!AC$3-1+   MATCH($B21,OFFSET('b_Extract Data w Score Change'!$E$2,AC$3,0,AC$2,1),TRUE),0)</f>
        <v>10</v>
      </c>
      <c r="AD21" s="13">
        <f ca="1">OFFSET('b_Extract Data w Score Change'!$F$2,'c_Bin Change Data into 60 mins'!AD$3-1+   MATCH($B21,OFFSET('b_Extract Data w Score Change'!$E$2,AD$3,0,AD$2,1),TRUE),0)</f>
        <v>3</v>
      </c>
      <c r="AE21" s="13">
        <f ca="1">OFFSET('b_Extract Data w Score Change'!$F$2,'c_Bin Change Data into 60 mins'!AE$3-1+   MATCH($B21,OFFSET('b_Extract Data w Score Change'!$E$2,AE$3,0,AE$2,1),TRUE),0)</f>
        <v>0</v>
      </c>
      <c r="AF21" s="13">
        <f ca="1">OFFSET('b_Extract Data w Score Change'!$F$2,'c_Bin Change Data into 60 mins'!AF$3-1+   MATCH($B21,OFFSET('b_Extract Data w Score Change'!$E$2,AF$3,0,AF$2,1),TRUE),0)</f>
        <v>0</v>
      </c>
      <c r="AG21" s="13">
        <f ca="1">OFFSET('b_Extract Data w Score Change'!$F$2,'c_Bin Change Data into 60 mins'!AG$3-1+   MATCH($B21,OFFSET('b_Extract Data w Score Change'!$E$2,AG$3,0,AG$2,1),TRUE),0)</f>
        <v>6</v>
      </c>
      <c r="AH21" s="13">
        <f ca="1">OFFSET('b_Extract Data w Score Change'!$F$2,'c_Bin Change Data into 60 mins'!AH$3-1+   MATCH($B21,OFFSET('b_Extract Data w Score Change'!$E$2,AH$3,0,AH$2,1),TRUE),0)</f>
        <v>0</v>
      </c>
      <c r="AI21" s="13">
        <f ca="1">OFFSET('b_Extract Data w Score Change'!$F$2,'c_Bin Change Data into 60 mins'!AI$3-1+   MATCH($B21,OFFSET('b_Extract Data w Score Change'!$E$2,AI$3,0,AI$2,1),TRUE),0)</f>
        <v>0</v>
      </c>
      <c r="AJ21" s="13">
        <f ca="1">OFFSET('b_Extract Data w Score Change'!$F$2,'c_Bin Change Data into 60 mins'!AJ$3-1+   MATCH($B21,OFFSET('b_Extract Data w Score Change'!$E$2,AJ$3,0,AJ$2,1),TRUE),0)</f>
        <v>7</v>
      </c>
      <c r="AK21" s="13">
        <f ca="1">OFFSET('b_Extract Data w Score Change'!$F$2,'c_Bin Change Data into 60 mins'!AK$3-1+   MATCH($B21,OFFSET('b_Extract Data w Score Change'!$E$2,AK$3,0,AK$2,1),TRUE),0)</f>
        <v>0</v>
      </c>
      <c r="AL21" s="13">
        <f ca="1">OFFSET('b_Extract Data w Score Change'!$F$2,'c_Bin Change Data into 60 mins'!AL$3-1+   MATCH($B21,OFFSET('b_Extract Data w Score Change'!$E$2,AL$3,0,AL$2,1),TRUE),0)</f>
        <v>7</v>
      </c>
      <c r="AM21" s="13">
        <f ca="1">OFFSET('b_Extract Data w Score Change'!$F$2,'c_Bin Change Data into 60 mins'!AM$3-1+   MATCH($B21,OFFSET('b_Extract Data w Score Change'!$E$2,AM$3,0,AM$2,1),TRUE),0)</f>
        <v>0</v>
      </c>
      <c r="AN21" s="13">
        <f ca="1">OFFSET('b_Extract Data w Score Change'!$F$2,'c_Bin Change Data into 60 mins'!AN$3-1+   MATCH($B21,OFFSET('b_Extract Data w Score Change'!$E$2,AN$3,0,AN$2,1),TRUE),0)</f>
        <v>0</v>
      </c>
      <c r="AO21" s="13">
        <f ca="1">OFFSET('b_Extract Data w Score Change'!$F$2,'c_Bin Change Data into 60 mins'!AO$3-1+   MATCH($B21,OFFSET('b_Extract Data w Score Change'!$E$2,AO$3,0,AO$2,1),TRUE),0)</f>
        <v>7</v>
      </c>
      <c r="AP21" s="13">
        <f ca="1">OFFSET('b_Extract Data w Score Change'!$F$2,'c_Bin Change Data into 60 mins'!AP$3-1+   MATCH($B21,OFFSET('b_Extract Data w Score Change'!$E$2,AP$3,0,AP$2,1),TRUE),0)</f>
        <v>0</v>
      </c>
      <c r="AQ21" s="13">
        <f ca="1">OFFSET('b_Extract Data w Score Change'!$F$2,'c_Bin Change Data into 60 mins'!AQ$3-1+   MATCH($B21,OFFSET('b_Extract Data w Score Change'!$E$2,AQ$3,0,AQ$2,1),TRUE),0)</f>
        <v>7</v>
      </c>
      <c r="AR21" s="13">
        <f ca="1">OFFSET('b_Extract Data w Score Change'!$F$2,'c_Bin Change Data into 60 mins'!AR$3-1+   MATCH($B21,OFFSET('b_Extract Data w Score Change'!$E$2,AR$3,0,AR$2,1),TRUE),0)</f>
        <v>0</v>
      </c>
      <c r="AS21" s="13">
        <f ca="1">OFFSET('b_Extract Data w Score Change'!$F$2,'c_Bin Change Data into 60 mins'!AS$3-1+   MATCH($B21,OFFSET('b_Extract Data w Score Change'!$E$2,AS$3,0,AS$2,1),TRUE),0)</f>
        <v>0</v>
      </c>
      <c r="AT21" s="13">
        <f ca="1">OFFSET('b_Extract Data w Score Change'!$F$2,'c_Bin Change Data into 60 mins'!AT$3-1+   MATCH($B21,OFFSET('b_Extract Data w Score Change'!$E$2,AT$3,0,AT$2,1),TRUE),0)</f>
        <v>0</v>
      </c>
      <c r="AU21" s="13">
        <f ca="1">OFFSET('b_Extract Data w Score Change'!$F$2,'c_Bin Change Data into 60 mins'!AU$3-1+   MATCH($B21,OFFSET('b_Extract Data w Score Change'!$E$2,AU$3,0,AU$2,1),TRUE),0)</f>
        <v>0</v>
      </c>
      <c r="AV21" s="13">
        <f ca="1">OFFSET('b_Extract Data w Score Change'!$F$2,'c_Bin Change Data into 60 mins'!AV$3-1+   MATCH($B21,OFFSET('b_Extract Data w Score Change'!$E$2,AV$3,0,AV$2,1),TRUE),0)</f>
        <v>0</v>
      </c>
      <c r="AW21" s="13">
        <f ca="1">OFFSET('b_Extract Data w Score Change'!$F$2,'c_Bin Change Data into 60 mins'!AW$3-1+   MATCH($B21,OFFSET('b_Extract Data w Score Change'!$E$2,AW$3,0,AW$2,1),TRUE),0)</f>
        <v>3</v>
      </c>
      <c r="AX21" s="13">
        <f ca="1">OFFSET('b_Extract Data w Score Change'!$F$2,'c_Bin Change Data into 60 mins'!AX$3-1+   MATCH($B21,OFFSET('b_Extract Data w Score Change'!$E$2,AX$3,0,AX$2,1),TRUE),0)</f>
        <v>0</v>
      </c>
    </row>
    <row r="22" spans="1:50" x14ac:dyDescent="0.25">
      <c r="A22" s="5" t="s">
        <v>7329</v>
      </c>
      <c r="B22" s="1">
        <f t="shared" si="4"/>
        <v>4.5138888888888885E-3</v>
      </c>
      <c r="C22" s="13">
        <f ca="1">OFFSET('b_Extract Data w Score Change'!$F$2,'c_Bin Change Data into 60 mins'!C$3-1+   MATCH($B22,OFFSET('b_Extract Data w Score Change'!$E$2,C$3,0,C$2,1),TRUE),0)</f>
        <v>5</v>
      </c>
      <c r="D22" s="13">
        <f ca="1">OFFSET('b_Extract Data w Score Change'!$F$2,'c_Bin Change Data into 60 mins'!D$3-1+   MATCH($B22,OFFSET('b_Extract Data w Score Change'!$E$2,D$3,0,D$2,1),TRUE),0)</f>
        <v>7</v>
      </c>
      <c r="E22" s="13">
        <f ca="1">OFFSET('b_Extract Data w Score Change'!$F$2,'c_Bin Change Data into 60 mins'!E$3-1+   MATCH($B22,OFFSET('b_Extract Data w Score Change'!$E$2,E$3,0,E$2,1),TRUE),0)</f>
        <v>3</v>
      </c>
      <c r="F22" s="13">
        <f ca="1">OFFSET('b_Extract Data w Score Change'!$F$2,'c_Bin Change Data into 60 mins'!F$3-1+   MATCH($B22,OFFSET('b_Extract Data w Score Change'!$E$2,F$3,0,F$2,1),TRUE),0)</f>
        <v>0</v>
      </c>
      <c r="G22" s="13">
        <f ca="1">OFFSET('b_Extract Data w Score Change'!$F$2,'c_Bin Change Data into 60 mins'!G$3-1+   MATCH($B22,OFFSET('b_Extract Data w Score Change'!$E$2,G$3,0,G$2,1),TRUE),0)</f>
        <v>0</v>
      </c>
      <c r="H22" s="13">
        <f ca="1">OFFSET('b_Extract Data w Score Change'!$F$2,'c_Bin Change Data into 60 mins'!H$3-1+   MATCH($B22,OFFSET('b_Extract Data w Score Change'!$E$2,H$3,0,H$2,1),TRUE),0)</f>
        <v>3</v>
      </c>
      <c r="I22" s="13">
        <f ca="1">OFFSET('b_Extract Data w Score Change'!$F$2,'c_Bin Change Data into 60 mins'!I$3-1+   MATCH($B22,OFFSET('b_Extract Data w Score Change'!$E$2,I$3,0,I$2,1),TRUE),0)</f>
        <v>0</v>
      </c>
      <c r="J22" s="13">
        <f ca="1">OFFSET('b_Extract Data w Score Change'!$F$2,'c_Bin Change Data into 60 mins'!J$3-1+   MATCH($B22,OFFSET('b_Extract Data w Score Change'!$E$2,J$3,0,J$2,1),TRUE),0)</f>
        <v>7</v>
      </c>
      <c r="K22" s="13">
        <f ca="1">OFFSET('b_Extract Data w Score Change'!$F$2,'c_Bin Change Data into 60 mins'!K$3-1+   MATCH($B22,OFFSET('b_Extract Data w Score Change'!$E$2,K$3,0,K$2,1),TRUE),0)</f>
        <v>0</v>
      </c>
      <c r="L22" s="13">
        <f ca="1">OFFSET('b_Extract Data w Score Change'!$F$2,'c_Bin Change Data into 60 mins'!L$3-1+   MATCH($B22,OFFSET('b_Extract Data w Score Change'!$E$2,L$3,0,L$2,1),TRUE),0)</f>
        <v>0</v>
      </c>
      <c r="M22" s="13">
        <f ca="1">OFFSET('b_Extract Data w Score Change'!$F$2,'c_Bin Change Data into 60 mins'!M$3-1+   MATCH($B22,OFFSET('b_Extract Data w Score Change'!$E$2,M$3,0,M$2,1),TRUE),0)</f>
        <v>0</v>
      </c>
      <c r="N22" s="13">
        <f ca="1">OFFSET('b_Extract Data w Score Change'!$F$2,'c_Bin Change Data into 60 mins'!N$3-1+   MATCH($B22,OFFSET('b_Extract Data w Score Change'!$E$2,N$3,0,N$2,1),TRUE),0)</f>
        <v>3</v>
      </c>
      <c r="O22" s="13">
        <f ca="1">OFFSET('b_Extract Data w Score Change'!$F$2,'c_Bin Change Data into 60 mins'!O$3-1+   MATCH($B22,OFFSET('b_Extract Data w Score Change'!$E$2,O$3,0,O$2,1),TRUE),0)</f>
        <v>0</v>
      </c>
      <c r="P22" s="13">
        <f ca="1">OFFSET('b_Extract Data w Score Change'!$F$2,'c_Bin Change Data into 60 mins'!P$3-1+   MATCH($B22,OFFSET('b_Extract Data w Score Change'!$E$2,P$3,0,P$2,1),TRUE),0)</f>
        <v>0</v>
      </c>
      <c r="Q22" s="13">
        <f ca="1">OFFSET('b_Extract Data w Score Change'!$F$2,'c_Bin Change Data into 60 mins'!Q$3-1+   MATCH($B22,OFFSET('b_Extract Data w Score Change'!$E$2,Q$3,0,Q$2,1),TRUE),0)</f>
        <v>0</v>
      </c>
      <c r="R22" s="13">
        <f ca="1">OFFSET('b_Extract Data w Score Change'!$F$2,'c_Bin Change Data into 60 mins'!R$3-1+   MATCH($B22,OFFSET('b_Extract Data w Score Change'!$E$2,R$3,0,R$2,1),TRUE),0)</f>
        <v>0</v>
      </c>
      <c r="S22" s="13">
        <f ca="1">OFFSET('b_Extract Data w Score Change'!$F$2,'c_Bin Change Data into 60 mins'!S$3-1+   MATCH($B22,OFFSET('b_Extract Data w Score Change'!$E$2,S$3,0,S$2,1),TRUE),0)</f>
        <v>7</v>
      </c>
      <c r="T22" s="13">
        <f ca="1">OFFSET('b_Extract Data w Score Change'!$F$2,'c_Bin Change Data into 60 mins'!T$3-1+   MATCH($B22,OFFSET('b_Extract Data w Score Change'!$E$2,T$3,0,T$2,1),TRUE),0)</f>
        <v>10</v>
      </c>
      <c r="U22" s="13">
        <f ca="1">OFFSET('b_Extract Data w Score Change'!$F$2,'c_Bin Change Data into 60 mins'!U$3-1+   MATCH($B22,OFFSET('b_Extract Data w Score Change'!$E$2,U$3,0,U$2,1),TRUE),0)</f>
        <v>3</v>
      </c>
      <c r="V22" s="13">
        <f ca="1">OFFSET('b_Extract Data w Score Change'!$F$2,'c_Bin Change Data into 60 mins'!V$3-1+   MATCH($B22,OFFSET('b_Extract Data w Score Change'!$E$2,V$3,0,V$2,1),TRUE),0)</f>
        <v>14</v>
      </c>
      <c r="W22" s="13">
        <f ca="1">OFFSET('b_Extract Data w Score Change'!$F$2,'c_Bin Change Data into 60 mins'!W$3-1+   MATCH($B22,OFFSET('b_Extract Data w Score Change'!$E$2,W$3,0,W$2,1),TRUE),0)</f>
        <v>0</v>
      </c>
      <c r="X22" s="13">
        <f ca="1">OFFSET('b_Extract Data w Score Change'!$F$2,'c_Bin Change Data into 60 mins'!X$3-1+   MATCH($B22,OFFSET('b_Extract Data w Score Change'!$E$2,X$3,0,X$2,1),TRUE),0)</f>
        <v>7</v>
      </c>
      <c r="Y22" s="13">
        <f ca="1">OFFSET('b_Extract Data w Score Change'!$F$2,'c_Bin Change Data into 60 mins'!Y$3-1+   MATCH($B22,OFFSET('b_Extract Data w Score Change'!$E$2,Y$3,0,Y$2,1),TRUE),0)</f>
        <v>0</v>
      </c>
      <c r="Z22" s="13">
        <f ca="1">OFFSET('b_Extract Data w Score Change'!$F$2,'c_Bin Change Data into 60 mins'!Z$3-1+   MATCH($B22,OFFSET('b_Extract Data w Score Change'!$E$2,Z$3,0,Z$2,1),TRUE),0)</f>
        <v>0</v>
      </c>
      <c r="AA22" s="13">
        <f ca="1">OFFSET('b_Extract Data w Score Change'!$F$2,'c_Bin Change Data into 60 mins'!AA$3-1+   MATCH($B22,OFFSET('b_Extract Data w Score Change'!$E$2,AA$3,0,AA$2,1),TRUE),0)</f>
        <v>7</v>
      </c>
      <c r="AB22" s="13">
        <f ca="1">OFFSET('b_Extract Data w Score Change'!$F$2,'c_Bin Change Data into 60 mins'!AB$3-1+   MATCH($B22,OFFSET('b_Extract Data w Score Change'!$E$2,AB$3,0,AB$2,1),TRUE),0)</f>
        <v>0</v>
      </c>
      <c r="AC22" s="13">
        <f ca="1">OFFSET('b_Extract Data w Score Change'!$F$2,'c_Bin Change Data into 60 mins'!AC$3-1+   MATCH($B22,OFFSET('b_Extract Data w Score Change'!$E$2,AC$3,0,AC$2,1),TRUE),0)</f>
        <v>10</v>
      </c>
      <c r="AD22" s="13">
        <f ca="1">OFFSET('b_Extract Data w Score Change'!$F$2,'c_Bin Change Data into 60 mins'!AD$3-1+   MATCH($B22,OFFSET('b_Extract Data w Score Change'!$E$2,AD$3,0,AD$2,1),TRUE),0)</f>
        <v>3</v>
      </c>
      <c r="AE22" s="13">
        <f ca="1">OFFSET('b_Extract Data w Score Change'!$F$2,'c_Bin Change Data into 60 mins'!AE$3-1+   MATCH($B22,OFFSET('b_Extract Data w Score Change'!$E$2,AE$3,0,AE$2,1),TRUE),0)</f>
        <v>0</v>
      </c>
      <c r="AF22" s="13">
        <f ca="1">OFFSET('b_Extract Data w Score Change'!$F$2,'c_Bin Change Data into 60 mins'!AF$3-1+   MATCH($B22,OFFSET('b_Extract Data w Score Change'!$E$2,AF$3,0,AF$2,1),TRUE),0)</f>
        <v>0</v>
      </c>
      <c r="AG22" s="13">
        <f ca="1">OFFSET('b_Extract Data w Score Change'!$F$2,'c_Bin Change Data into 60 mins'!AG$3-1+   MATCH($B22,OFFSET('b_Extract Data w Score Change'!$E$2,AG$3,0,AG$2,1),TRUE),0)</f>
        <v>6</v>
      </c>
      <c r="AH22" s="13">
        <f ca="1">OFFSET('b_Extract Data w Score Change'!$F$2,'c_Bin Change Data into 60 mins'!AH$3-1+   MATCH($B22,OFFSET('b_Extract Data w Score Change'!$E$2,AH$3,0,AH$2,1),TRUE),0)</f>
        <v>7</v>
      </c>
      <c r="AI22" s="13">
        <f ca="1">OFFSET('b_Extract Data w Score Change'!$F$2,'c_Bin Change Data into 60 mins'!AI$3-1+   MATCH($B22,OFFSET('b_Extract Data w Score Change'!$E$2,AI$3,0,AI$2,1),TRUE),0)</f>
        <v>0</v>
      </c>
      <c r="AJ22" s="13">
        <f ca="1">OFFSET('b_Extract Data w Score Change'!$F$2,'c_Bin Change Data into 60 mins'!AJ$3-1+   MATCH($B22,OFFSET('b_Extract Data w Score Change'!$E$2,AJ$3,0,AJ$2,1),TRUE),0)</f>
        <v>7</v>
      </c>
      <c r="AK22" s="13">
        <f ca="1">OFFSET('b_Extract Data w Score Change'!$F$2,'c_Bin Change Data into 60 mins'!AK$3-1+   MATCH($B22,OFFSET('b_Extract Data w Score Change'!$E$2,AK$3,0,AK$2,1),TRUE),0)</f>
        <v>0</v>
      </c>
      <c r="AL22" s="13">
        <f ca="1">OFFSET('b_Extract Data w Score Change'!$F$2,'c_Bin Change Data into 60 mins'!AL$3-1+   MATCH($B22,OFFSET('b_Extract Data w Score Change'!$E$2,AL$3,0,AL$2,1),TRUE),0)</f>
        <v>7</v>
      </c>
      <c r="AM22" s="13">
        <f ca="1">OFFSET('b_Extract Data w Score Change'!$F$2,'c_Bin Change Data into 60 mins'!AM$3-1+   MATCH($B22,OFFSET('b_Extract Data w Score Change'!$E$2,AM$3,0,AM$2,1),TRUE),0)</f>
        <v>0</v>
      </c>
      <c r="AN22" s="13">
        <f ca="1">OFFSET('b_Extract Data w Score Change'!$F$2,'c_Bin Change Data into 60 mins'!AN$3-1+   MATCH($B22,OFFSET('b_Extract Data w Score Change'!$E$2,AN$3,0,AN$2,1),TRUE),0)</f>
        <v>0</v>
      </c>
      <c r="AO22" s="13">
        <f ca="1">OFFSET('b_Extract Data w Score Change'!$F$2,'c_Bin Change Data into 60 mins'!AO$3-1+   MATCH($B22,OFFSET('b_Extract Data w Score Change'!$E$2,AO$3,0,AO$2,1),TRUE),0)</f>
        <v>7</v>
      </c>
      <c r="AP22" s="13">
        <f ca="1">OFFSET('b_Extract Data w Score Change'!$F$2,'c_Bin Change Data into 60 mins'!AP$3-1+   MATCH($B22,OFFSET('b_Extract Data w Score Change'!$E$2,AP$3,0,AP$2,1),TRUE),0)</f>
        <v>0</v>
      </c>
      <c r="AQ22" s="13">
        <f ca="1">OFFSET('b_Extract Data w Score Change'!$F$2,'c_Bin Change Data into 60 mins'!AQ$3-1+   MATCH($B22,OFFSET('b_Extract Data w Score Change'!$E$2,AQ$3,0,AQ$2,1),TRUE),0)</f>
        <v>7</v>
      </c>
      <c r="AR22" s="13">
        <f ca="1">OFFSET('b_Extract Data w Score Change'!$F$2,'c_Bin Change Data into 60 mins'!AR$3-1+   MATCH($B22,OFFSET('b_Extract Data w Score Change'!$E$2,AR$3,0,AR$2,1),TRUE),0)</f>
        <v>0</v>
      </c>
      <c r="AS22" s="13">
        <f ca="1">OFFSET('b_Extract Data w Score Change'!$F$2,'c_Bin Change Data into 60 mins'!AS$3-1+   MATCH($B22,OFFSET('b_Extract Data w Score Change'!$E$2,AS$3,0,AS$2,1),TRUE),0)</f>
        <v>0</v>
      </c>
      <c r="AT22" s="13">
        <f ca="1">OFFSET('b_Extract Data w Score Change'!$F$2,'c_Bin Change Data into 60 mins'!AT$3-1+   MATCH($B22,OFFSET('b_Extract Data w Score Change'!$E$2,AT$3,0,AT$2,1),TRUE),0)</f>
        <v>0</v>
      </c>
      <c r="AU22" s="13">
        <f ca="1">OFFSET('b_Extract Data w Score Change'!$F$2,'c_Bin Change Data into 60 mins'!AU$3-1+   MATCH($B22,OFFSET('b_Extract Data w Score Change'!$E$2,AU$3,0,AU$2,1),TRUE),0)</f>
        <v>0</v>
      </c>
      <c r="AV22" s="13">
        <f ca="1">OFFSET('b_Extract Data w Score Change'!$F$2,'c_Bin Change Data into 60 mins'!AV$3-1+   MATCH($B22,OFFSET('b_Extract Data w Score Change'!$E$2,AV$3,0,AV$2,1),TRUE),0)</f>
        <v>0</v>
      </c>
      <c r="AW22" s="13">
        <f ca="1">OFFSET('b_Extract Data w Score Change'!$F$2,'c_Bin Change Data into 60 mins'!AW$3-1+   MATCH($B22,OFFSET('b_Extract Data w Score Change'!$E$2,AW$3,0,AW$2,1),TRUE),0)</f>
        <v>3</v>
      </c>
      <c r="AX22" s="13">
        <f ca="1">OFFSET('b_Extract Data w Score Change'!$F$2,'c_Bin Change Data into 60 mins'!AX$3-1+   MATCH($B22,OFFSET('b_Extract Data w Score Change'!$E$2,AX$3,0,AX$2,1),TRUE),0)</f>
        <v>0</v>
      </c>
    </row>
    <row r="23" spans="1:50" x14ac:dyDescent="0.25">
      <c r="A23" s="5" t="s">
        <v>7329</v>
      </c>
      <c r="B23" s="1">
        <f t="shared" si="4"/>
        <v>4.8611111111111103E-3</v>
      </c>
      <c r="C23" s="13">
        <f ca="1">OFFSET('b_Extract Data w Score Change'!$F$2,'c_Bin Change Data into 60 mins'!C$3-1+   MATCH($B23,OFFSET('b_Extract Data w Score Change'!$E$2,C$3,0,C$2,1),TRUE),0)</f>
        <v>5</v>
      </c>
      <c r="D23" s="13">
        <f ca="1">OFFSET('b_Extract Data w Score Change'!$F$2,'c_Bin Change Data into 60 mins'!D$3-1+   MATCH($B23,OFFSET('b_Extract Data w Score Change'!$E$2,D$3,0,D$2,1),TRUE),0)</f>
        <v>7</v>
      </c>
      <c r="E23" s="13">
        <f ca="1">OFFSET('b_Extract Data w Score Change'!$F$2,'c_Bin Change Data into 60 mins'!E$3-1+   MATCH($B23,OFFSET('b_Extract Data w Score Change'!$E$2,E$3,0,E$2,1),TRUE),0)</f>
        <v>3</v>
      </c>
      <c r="F23" s="13">
        <f ca="1">OFFSET('b_Extract Data w Score Change'!$F$2,'c_Bin Change Data into 60 mins'!F$3-1+   MATCH($B23,OFFSET('b_Extract Data w Score Change'!$E$2,F$3,0,F$2,1),TRUE),0)</f>
        <v>0</v>
      </c>
      <c r="G23" s="13">
        <f ca="1">OFFSET('b_Extract Data w Score Change'!$F$2,'c_Bin Change Data into 60 mins'!G$3-1+   MATCH($B23,OFFSET('b_Extract Data w Score Change'!$E$2,G$3,0,G$2,1),TRUE),0)</f>
        <v>0</v>
      </c>
      <c r="H23" s="13">
        <f ca="1">OFFSET('b_Extract Data w Score Change'!$F$2,'c_Bin Change Data into 60 mins'!H$3-1+   MATCH($B23,OFFSET('b_Extract Data w Score Change'!$E$2,H$3,0,H$2,1),TRUE),0)</f>
        <v>3</v>
      </c>
      <c r="I23" s="13">
        <f ca="1">OFFSET('b_Extract Data w Score Change'!$F$2,'c_Bin Change Data into 60 mins'!I$3-1+   MATCH($B23,OFFSET('b_Extract Data w Score Change'!$E$2,I$3,0,I$2,1),TRUE),0)</f>
        <v>0</v>
      </c>
      <c r="J23" s="13">
        <f ca="1">OFFSET('b_Extract Data w Score Change'!$F$2,'c_Bin Change Data into 60 mins'!J$3-1+   MATCH($B23,OFFSET('b_Extract Data w Score Change'!$E$2,J$3,0,J$2,1),TRUE),0)</f>
        <v>7</v>
      </c>
      <c r="K23" s="13">
        <f ca="1">OFFSET('b_Extract Data w Score Change'!$F$2,'c_Bin Change Data into 60 mins'!K$3-1+   MATCH($B23,OFFSET('b_Extract Data w Score Change'!$E$2,K$3,0,K$2,1),TRUE),0)</f>
        <v>0</v>
      </c>
      <c r="L23" s="13">
        <f ca="1">OFFSET('b_Extract Data w Score Change'!$F$2,'c_Bin Change Data into 60 mins'!L$3-1+   MATCH($B23,OFFSET('b_Extract Data w Score Change'!$E$2,L$3,0,L$2,1),TRUE),0)</f>
        <v>0</v>
      </c>
      <c r="M23" s="13">
        <f ca="1">OFFSET('b_Extract Data w Score Change'!$F$2,'c_Bin Change Data into 60 mins'!M$3-1+   MATCH($B23,OFFSET('b_Extract Data w Score Change'!$E$2,M$3,0,M$2,1),TRUE),0)</f>
        <v>0</v>
      </c>
      <c r="N23" s="13">
        <f ca="1">OFFSET('b_Extract Data w Score Change'!$F$2,'c_Bin Change Data into 60 mins'!N$3-1+   MATCH($B23,OFFSET('b_Extract Data w Score Change'!$E$2,N$3,0,N$2,1),TRUE),0)</f>
        <v>3</v>
      </c>
      <c r="O23" s="13">
        <f ca="1">OFFSET('b_Extract Data w Score Change'!$F$2,'c_Bin Change Data into 60 mins'!O$3-1+   MATCH($B23,OFFSET('b_Extract Data w Score Change'!$E$2,O$3,0,O$2,1),TRUE),0)</f>
        <v>0</v>
      </c>
      <c r="P23" s="13">
        <f ca="1">OFFSET('b_Extract Data w Score Change'!$F$2,'c_Bin Change Data into 60 mins'!P$3-1+   MATCH($B23,OFFSET('b_Extract Data w Score Change'!$E$2,P$3,0,P$2,1),TRUE),0)</f>
        <v>0</v>
      </c>
      <c r="Q23" s="13">
        <f ca="1">OFFSET('b_Extract Data w Score Change'!$F$2,'c_Bin Change Data into 60 mins'!Q$3-1+   MATCH($B23,OFFSET('b_Extract Data w Score Change'!$E$2,Q$3,0,Q$2,1),TRUE),0)</f>
        <v>0</v>
      </c>
      <c r="R23" s="13">
        <f ca="1">OFFSET('b_Extract Data w Score Change'!$F$2,'c_Bin Change Data into 60 mins'!R$3-1+   MATCH($B23,OFFSET('b_Extract Data w Score Change'!$E$2,R$3,0,R$2,1),TRUE),0)</f>
        <v>0</v>
      </c>
      <c r="S23" s="13">
        <f ca="1">OFFSET('b_Extract Data w Score Change'!$F$2,'c_Bin Change Data into 60 mins'!S$3-1+   MATCH($B23,OFFSET('b_Extract Data w Score Change'!$E$2,S$3,0,S$2,1),TRUE),0)</f>
        <v>7</v>
      </c>
      <c r="T23" s="13">
        <f ca="1">OFFSET('b_Extract Data w Score Change'!$F$2,'c_Bin Change Data into 60 mins'!T$3-1+   MATCH($B23,OFFSET('b_Extract Data w Score Change'!$E$2,T$3,0,T$2,1),TRUE),0)</f>
        <v>10</v>
      </c>
      <c r="U23" s="13">
        <f ca="1">OFFSET('b_Extract Data w Score Change'!$F$2,'c_Bin Change Data into 60 mins'!U$3-1+   MATCH($B23,OFFSET('b_Extract Data w Score Change'!$E$2,U$3,0,U$2,1),TRUE),0)</f>
        <v>3</v>
      </c>
      <c r="V23" s="13">
        <f ca="1">OFFSET('b_Extract Data w Score Change'!$F$2,'c_Bin Change Data into 60 mins'!V$3-1+   MATCH($B23,OFFSET('b_Extract Data w Score Change'!$E$2,V$3,0,V$2,1),TRUE),0)</f>
        <v>14</v>
      </c>
      <c r="W23" s="13">
        <f ca="1">OFFSET('b_Extract Data w Score Change'!$F$2,'c_Bin Change Data into 60 mins'!W$3-1+   MATCH($B23,OFFSET('b_Extract Data w Score Change'!$E$2,W$3,0,W$2,1),TRUE),0)</f>
        <v>0</v>
      </c>
      <c r="X23" s="13">
        <f ca="1">OFFSET('b_Extract Data w Score Change'!$F$2,'c_Bin Change Data into 60 mins'!X$3-1+   MATCH($B23,OFFSET('b_Extract Data w Score Change'!$E$2,X$3,0,X$2,1),TRUE),0)</f>
        <v>7</v>
      </c>
      <c r="Y23" s="13">
        <f ca="1">OFFSET('b_Extract Data w Score Change'!$F$2,'c_Bin Change Data into 60 mins'!Y$3-1+   MATCH($B23,OFFSET('b_Extract Data w Score Change'!$E$2,Y$3,0,Y$2,1),TRUE),0)</f>
        <v>0</v>
      </c>
      <c r="Z23" s="13">
        <f ca="1">OFFSET('b_Extract Data w Score Change'!$F$2,'c_Bin Change Data into 60 mins'!Z$3-1+   MATCH($B23,OFFSET('b_Extract Data w Score Change'!$E$2,Z$3,0,Z$2,1),TRUE),0)</f>
        <v>0</v>
      </c>
      <c r="AA23" s="13">
        <f ca="1">OFFSET('b_Extract Data w Score Change'!$F$2,'c_Bin Change Data into 60 mins'!AA$3-1+   MATCH($B23,OFFSET('b_Extract Data w Score Change'!$E$2,AA$3,0,AA$2,1),TRUE),0)</f>
        <v>7</v>
      </c>
      <c r="AB23" s="13">
        <f ca="1">OFFSET('b_Extract Data w Score Change'!$F$2,'c_Bin Change Data into 60 mins'!AB$3-1+   MATCH($B23,OFFSET('b_Extract Data w Score Change'!$E$2,AB$3,0,AB$2,1),TRUE),0)</f>
        <v>0</v>
      </c>
      <c r="AC23" s="13">
        <f ca="1">OFFSET('b_Extract Data w Score Change'!$F$2,'c_Bin Change Data into 60 mins'!AC$3-1+   MATCH($B23,OFFSET('b_Extract Data w Score Change'!$E$2,AC$3,0,AC$2,1),TRUE),0)</f>
        <v>10</v>
      </c>
      <c r="AD23" s="13">
        <f ca="1">OFFSET('b_Extract Data w Score Change'!$F$2,'c_Bin Change Data into 60 mins'!AD$3-1+   MATCH($B23,OFFSET('b_Extract Data w Score Change'!$E$2,AD$3,0,AD$2,1),TRUE),0)</f>
        <v>3</v>
      </c>
      <c r="AE23" s="13">
        <f ca="1">OFFSET('b_Extract Data w Score Change'!$F$2,'c_Bin Change Data into 60 mins'!AE$3-1+   MATCH($B23,OFFSET('b_Extract Data w Score Change'!$E$2,AE$3,0,AE$2,1),TRUE),0)</f>
        <v>0</v>
      </c>
      <c r="AF23" s="13">
        <f ca="1">OFFSET('b_Extract Data w Score Change'!$F$2,'c_Bin Change Data into 60 mins'!AF$3-1+   MATCH($B23,OFFSET('b_Extract Data w Score Change'!$E$2,AF$3,0,AF$2,1),TRUE),0)</f>
        <v>3</v>
      </c>
      <c r="AG23" s="13">
        <f ca="1">OFFSET('b_Extract Data w Score Change'!$F$2,'c_Bin Change Data into 60 mins'!AG$3-1+   MATCH($B23,OFFSET('b_Extract Data w Score Change'!$E$2,AG$3,0,AG$2,1),TRUE),0)</f>
        <v>6</v>
      </c>
      <c r="AH23" s="13">
        <f ca="1">OFFSET('b_Extract Data w Score Change'!$F$2,'c_Bin Change Data into 60 mins'!AH$3-1+   MATCH($B23,OFFSET('b_Extract Data w Score Change'!$E$2,AH$3,0,AH$2,1),TRUE),0)</f>
        <v>7</v>
      </c>
      <c r="AI23" s="13">
        <f ca="1">OFFSET('b_Extract Data w Score Change'!$F$2,'c_Bin Change Data into 60 mins'!AI$3-1+   MATCH($B23,OFFSET('b_Extract Data w Score Change'!$E$2,AI$3,0,AI$2,1),TRUE),0)</f>
        <v>0</v>
      </c>
      <c r="AJ23" s="13">
        <f ca="1">OFFSET('b_Extract Data w Score Change'!$F$2,'c_Bin Change Data into 60 mins'!AJ$3-1+   MATCH($B23,OFFSET('b_Extract Data w Score Change'!$E$2,AJ$3,0,AJ$2,1),TRUE),0)</f>
        <v>7</v>
      </c>
      <c r="AK23" s="13">
        <f ca="1">OFFSET('b_Extract Data w Score Change'!$F$2,'c_Bin Change Data into 60 mins'!AK$3-1+   MATCH($B23,OFFSET('b_Extract Data w Score Change'!$E$2,AK$3,0,AK$2,1),TRUE),0)</f>
        <v>3</v>
      </c>
      <c r="AL23" s="13">
        <f ca="1">OFFSET('b_Extract Data w Score Change'!$F$2,'c_Bin Change Data into 60 mins'!AL$3-1+   MATCH($B23,OFFSET('b_Extract Data w Score Change'!$E$2,AL$3,0,AL$2,1),TRUE),0)</f>
        <v>7</v>
      </c>
      <c r="AM23" s="13">
        <f ca="1">OFFSET('b_Extract Data w Score Change'!$F$2,'c_Bin Change Data into 60 mins'!AM$3-1+   MATCH($B23,OFFSET('b_Extract Data w Score Change'!$E$2,AM$3,0,AM$2,1),TRUE),0)</f>
        <v>0</v>
      </c>
      <c r="AN23" s="13">
        <f ca="1">OFFSET('b_Extract Data w Score Change'!$F$2,'c_Bin Change Data into 60 mins'!AN$3-1+   MATCH($B23,OFFSET('b_Extract Data w Score Change'!$E$2,AN$3,0,AN$2,1),TRUE),0)</f>
        <v>0</v>
      </c>
      <c r="AO23" s="13">
        <f ca="1">OFFSET('b_Extract Data w Score Change'!$F$2,'c_Bin Change Data into 60 mins'!AO$3-1+   MATCH($B23,OFFSET('b_Extract Data w Score Change'!$E$2,AO$3,0,AO$2,1),TRUE),0)</f>
        <v>7</v>
      </c>
      <c r="AP23" s="13">
        <f ca="1">OFFSET('b_Extract Data w Score Change'!$F$2,'c_Bin Change Data into 60 mins'!AP$3-1+   MATCH($B23,OFFSET('b_Extract Data w Score Change'!$E$2,AP$3,0,AP$2,1),TRUE),0)</f>
        <v>0</v>
      </c>
      <c r="AQ23" s="13">
        <f ca="1">OFFSET('b_Extract Data w Score Change'!$F$2,'c_Bin Change Data into 60 mins'!AQ$3-1+   MATCH($B23,OFFSET('b_Extract Data w Score Change'!$E$2,AQ$3,0,AQ$2,1),TRUE),0)</f>
        <v>7</v>
      </c>
      <c r="AR23" s="13">
        <f ca="1">OFFSET('b_Extract Data w Score Change'!$F$2,'c_Bin Change Data into 60 mins'!AR$3-1+   MATCH($B23,OFFSET('b_Extract Data w Score Change'!$E$2,AR$3,0,AR$2,1),TRUE),0)</f>
        <v>0</v>
      </c>
      <c r="AS23" s="13">
        <f ca="1">OFFSET('b_Extract Data w Score Change'!$F$2,'c_Bin Change Data into 60 mins'!AS$3-1+   MATCH($B23,OFFSET('b_Extract Data w Score Change'!$E$2,AS$3,0,AS$2,1),TRUE),0)</f>
        <v>0</v>
      </c>
      <c r="AT23" s="13">
        <f ca="1">OFFSET('b_Extract Data w Score Change'!$F$2,'c_Bin Change Data into 60 mins'!AT$3-1+   MATCH($B23,OFFSET('b_Extract Data w Score Change'!$E$2,AT$3,0,AT$2,1),TRUE),0)</f>
        <v>0</v>
      </c>
      <c r="AU23" s="13">
        <f ca="1">OFFSET('b_Extract Data w Score Change'!$F$2,'c_Bin Change Data into 60 mins'!AU$3-1+   MATCH($B23,OFFSET('b_Extract Data w Score Change'!$E$2,AU$3,0,AU$2,1),TRUE),0)</f>
        <v>0</v>
      </c>
      <c r="AV23" s="13">
        <f ca="1">OFFSET('b_Extract Data w Score Change'!$F$2,'c_Bin Change Data into 60 mins'!AV$3-1+   MATCH($B23,OFFSET('b_Extract Data w Score Change'!$E$2,AV$3,0,AV$2,1),TRUE),0)</f>
        <v>0</v>
      </c>
      <c r="AW23" s="13">
        <f ca="1">OFFSET('b_Extract Data w Score Change'!$F$2,'c_Bin Change Data into 60 mins'!AW$3-1+   MATCH($B23,OFFSET('b_Extract Data w Score Change'!$E$2,AW$3,0,AW$2,1),TRUE),0)</f>
        <v>3</v>
      </c>
      <c r="AX23" s="13">
        <f ca="1">OFFSET('b_Extract Data w Score Change'!$F$2,'c_Bin Change Data into 60 mins'!AX$3-1+   MATCH($B23,OFFSET('b_Extract Data w Score Change'!$E$2,AX$3,0,AX$2,1),TRUE),0)</f>
        <v>0</v>
      </c>
    </row>
    <row r="24" spans="1:50" x14ac:dyDescent="0.25">
      <c r="A24" s="5" t="s">
        <v>7329</v>
      </c>
      <c r="B24" s="1">
        <f t="shared" si="4"/>
        <v>5.2083333333333322E-3</v>
      </c>
      <c r="C24" s="13">
        <f ca="1">OFFSET('b_Extract Data w Score Change'!$F$2,'c_Bin Change Data into 60 mins'!C$3-1+   MATCH($B24,OFFSET('b_Extract Data w Score Change'!$E$2,C$3,0,C$2,1),TRUE),0)</f>
        <v>5</v>
      </c>
      <c r="D24" s="13">
        <f ca="1">OFFSET('b_Extract Data w Score Change'!$F$2,'c_Bin Change Data into 60 mins'!D$3-1+   MATCH($B24,OFFSET('b_Extract Data w Score Change'!$E$2,D$3,0,D$2,1),TRUE),0)</f>
        <v>7</v>
      </c>
      <c r="E24" s="13">
        <f ca="1">OFFSET('b_Extract Data w Score Change'!$F$2,'c_Bin Change Data into 60 mins'!E$3-1+   MATCH($B24,OFFSET('b_Extract Data w Score Change'!$E$2,E$3,0,E$2,1),TRUE),0)</f>
        <v>3</v>
      </c>
      <c r="F24" s="13">
        <f ca="1">OFFSET('b_Extract Data w Score Change'!$F$2,'c_Bin Change Data into 60 mins'!F$3-1+   MATCH($B24,OFFSET('b_Extract Data w Score Change'!$E$2,F$3,0,F$2,1),TRUE),0)</f>
        <v>0</v>
      </c>
      <c r="G24" s="13">
        <f ca="1">OFFSET('b_Extract Data w Score Change'!$F$2,'c_Bin Change Data into 60 mins'!G$3-1+   MATCH($B24,OFFSET('b_Extract Data w Score Change'!$E$2,G$3,0,G$2,1),TRUE),0)</f>
        <v>3</v>
      </c>
      <c r="H24" s="13">
        <f ca="1">OFFSET('b_Extract Data w Score Change'!$F$2,'c_Bin Change Data into 60 mins'!H$3-1+   MATCH($B24,OFFSET('b_Extract Data w Score Change'!$E$2,H$3,0,H$2,1),TRUE),0)</f>
        <v>3</v>
      </c>
      <c r="I24" s="13">
        <f ca="1">OFFSET('b_Extract Data w Score Change'!$F$2,'c_Bin Change Data into 60 mins'!I$3-1+   MATCH($B24,OFFSET('b_Extract Data w Score Change'!$E$2,I$3,0,I$2,1),TRUE),0)</f>
        <v>0</v>
      </c>
      <c r="J24" s="13">
        <f ca="1">OFFSET('b_Extract Data w Score Change'!$F$2,'c_Bin Change Data into 60 mins'!J$3-1+   MATCH($B24,OFFSET('b_Extract Data w Score Change'!$E$2,J$3,0,J$2,1),TRUE),0)</f>
        <v>7</v>
      </c>
      <c r="K24" s="13">
        <f ca="1">OFFSET('b_Extract Data w Score Change'!$F$2,'c_Bin Change Data into 60 mins'!K$3-1+   MATCH($B24,OFFSET('b_Extract Data w Score Change'!$E$2,K$3,0,K$2,1),TRUE),0)</f>
        <v>0</v>
      </c>
      <c r="L24" s="13">
        <f ca="1">OFFSET('b_Extract Data w Score Change'!$F$2,'c_Bin Change Data into 60 mins'!L$3-1+   MATCH($B24,OFFSET('b_Extract Data w Score Change'!$E$2,L$3,0,L$2,1),TRUE),0)</f>
        <v>0</v>
      </c>
      <c r="M24" s="13">
        <f ca="1">OFFSET('b_Extract Data w Score Change'!$F$2,'c_Bin Change Data into 60 mins'!M$3-1+   MATCH($B24,OFFSET('b_Extract Data w Score Change'!$E$2,M$3,0,M$2,1),TRUE),0)</f>
        <v>0</v>
      </c>
      <c r="N24" s="13">
        <f ca="1">OFFSET('b_Extract Data w Score Change'!$F$2,'c_Bin Change Data into 60 mins'!N$3-1+   MATCH($B24,OFFSET('b_Extract Data w Score Change'!$E$2,N$3,0,N$2,1),TRUE),0)</f>
        <v>0</v>
      </c>
      <c r="O24" s="13">
        <f ca="1">OFFSET('b_Extract Data w Score Change'!$F$2,'c_Bin Change Data into 60 mins'!O$3-1+   MATCH($B24,OFFSET('b_Extract Data w Score Change'!$E$2,O$3,0,O$2,1),TRUE),0)</f>
        <v>0</v>
      </c>
      <c r="P24" s="13">
        <f ca="1">OFFSET('b_Extract Data w Score Change'!$F$2,'c_Bin Change Data into 60 mins'!P$3-1+   MATCH($B24,OFFSET('b_Extract Data w Score Change'!$E$2,P$3,0,P$2,1),TRUE),0)</f>
        <v>0</v>
      </c>
      <c r="Q24" s="13">
        <f ca="1">OFFSET('b_Extract Data w Score Change'!$F$2,'c_Bin Change Data into 60 mins'!Q$3-1+   MATCH($B24,OFFSET('b_Extract Data w Score Change'!$E$2,Q$3,0,Q$2,1),TRUE),0)</f>
        <v>0</v>
      </c>
      <c r="R24" s="13">
        <f ca="1">OFFSET('b_Extract Data w Score Change'!$F$2,'c_Bin Change Data into 60 mins'!R$3-1+   MATCH($B24,OFFSET('b_Extract Data w Score Change'!$E$2,R$3,0,R$2,1),TRUE),0)</f>
        <v>0</v>
      </c>
      <c r="S24" s="13">
        <f ca="1">OFFSET('b_Extract Data w Score Change'!$F$2,'c_Bin Change Data into 60 mins'!S$3-1+   MATCH($B24,OFFSET('b_Extract Data w Score Change'!$E$2,S$3,0,S$2,1),TRUE),0)</f>
        <v>7</v>
      </c>
      <c r="T24" s="13">
        <f ca="1">OFFSET('b_Extract Data w Score Change'!$F$2,'c_Bin Change Data into 60 mins'!T$3-1+   MATCH($B24,OFFSET('b_Extract Data w Score Change'!$E$2,T$3,0,T$2,1),TRUE),0)</f>
        <v>10</v>
      </c>
      <c r="U24" s="13">
        <f ca="1">OFFSET('b_Extract Data w Score Change'!$F$2,'c_Bin Change Data into 60 mins'!U$3-1+   MATCH($B24,OFFSET('b_Extract Data w Score Change'!$E$2,U$3,0,U$2,1),TRUE),0)</f>
        <v>3</v>
      </c>
      <c r="V24" s="13">
        <f ca="1">OFFSET('b_Extract Data w Score Change'!$F$2,'c_Bin Change Data into 60 mins'!V$3-1+   MATCH($B24,OFFSET('b_Extract Data w Score Change'!$E$2,V$3,0,V$2,1),TRUE),0)</f>
        <v>14</v>
      </c>
      <c r="W24" s="13">
        <f ca="1">OFFSET('b_Extract Data w Score Change'!$F$2,'c_Bin Change Data into 60 mins'!W$3-1+   MATCH($B24,OFFSET('b_Extract Data w Score Change'!$E$2,W$3,0,W$2,1),TRUE),0)</f>
        <v>0</v>
      </c>
      <c r="X24" s="13">
        <f ca="1">OFFSET('b_Extract Data w Score Change'!$F$2,'c_Bin Change Data into 60 mins'!X$3-1+   MATCH($B24,OFFSET('b_Extract Data w Score Change'!$E$2,X$3,0,X$2,1),TRUE),0)</f>
        <v>7</v>
      </c>
      <c r="Y24" s="13">
        <f ca="1">OFFSET('b_Extract Data w Score Change'!$F$2,'c_Bin Change Data into 60 mins'!Y$3-1+   MATCH($B24,OFFSET('b_Extract Data w Score Change'!$E$2,Y$3,0,Y$2,1),TRUE),0)</f>
        <v>0</v>
      </c>
      <c r="Z24" s="13">
        <f ca="1">OFFSET('b_Extract Data w Score Change'!$F$2,'c_Bin Change Data into 60 mins'!Z$3-1+   MATCH($B24,OFFSET('b_Extract Data w Score Change'!$E$2,Z$3,0,Z$2,1),TRUE),0)</f>
        <v>3</v>
      </c>
      <c r="AA24" s="13">
        <f ca="1">OFFSET('b_Extract Data w Score Change'!$F$2,'c_Bin Change Data into 60 mins'!AA$3-1+   MATCH($B24,OFFSET('b_Extract Data w Score Change'!$E$2,AA$3,0,AA$2,1),TRUE),0)</f>
        <v>7</v>
      </c>
      <c r="AB24" s="13">
        <f ca="1">OFFSET('b_Extract Data w Score Change'!$F$2,'c_Bin Change Data into 60 mins'!AB$3-1+   MATCH($B24,OFFSET('b_Extract Data w Score Change'!$E$2,AB$3,0,AB$2,1),TRUE),0)</f>
        <v>0</v>
      </c>
      <c r="AC24" s="13">
        <f ca="1">OFFSET('b_Extract Data w Score Change'!$F$2,'c_Bin Change Data into 60 mins'!AC$3-1+   MATCH($B24,OFFSET('b_Extract Data w Score Change'!$E$2,AC$3,0,AC$2,1),TRUE),0)</f>
        <v>10</v>
      </c>
      <c r="AD24" s="13">
        <f ca="1">OFFSET('b_Extract Data w Score Change'!$F$2,'c_Bin Change Data into 60 mins'!AD$3-1+   MATCH($B24,OFFSET('b_Extract Data w Score Change'!$E$2,AD$3,0,AD$2,1),TRUE),0)</f>
        <v>3</v>
      </c>
      <c r="AE24" s="13">
        <f ca="1">OFFSET('b_Extract Data w Score Change'!$F$2,'c_Bin Change Data into 60 mins'!AE$3-1+   MATCH($B24,OFFSET('b_Extract Data w Score Change'!$E$2,AE$3,0,AE$2,1),TRUE),0)</f>
        <v>0</v>
      </c>
      <c r="AF24" s="13">
        <f ca="1">OFFSET('b_Extract Data w Score Change'!$F$2,'c_Bin Change Data into 60 mins'!AF$3-1+   MATCH($B24,OFFSET('b_Extract Data w Score Change'!$E$2,AF$3,0,AF$2,1),TRUE),0)</f>
        <v>3</v>
      </c>
      <c r="AG24" s="13">
        <f ca="1">OFFSET('b_Extract Data w Score Change'!$F$2,'c_Bin Change Data into 60 mins'!AG$3-1+   MATCH($B24,OFFSET('b_Extract Data w Score Change'!$E$2,AG$3,0,AG$2,1),TRUE),0)</f>
        <v>6</v>
      </c>
      <c r="AH24" s="13">
        <f ca="1">OFFSET('b_Extract Data w Score Change'!$F$2,'c_Bin Change Data into 60 mins'!AH$3-1+   MATCH($B24,OFFSET('b_Extract Data w Score Change'!$E$2,AH$3,0,AH$2,1),TRUE),0)</f>
        <v>7</v>
      </c>
      <c r="AI24" s="13">
        <f ca="1">OFFSET('b_Extract Data w Score Change'!$F$2,'c_Bin Change Data into 60 mins'!AI$3-1+   MATCH($B24,OFFSET('b_Extract Data w Score Change'!$E$2,AI$3,0,AI$2,1),TRUE),0)</f>
        <v>0</v>
      </c>
      <c r="AJ24" s="13">
        <f ca="1">OFFSET('b_Extract Data w Score Change'!$F$2,'c_Bin Change Data into 60 mins'!AJ$3-1+   MATCH($B24,OFFSET('b_Extract Data w Score Change'!$E$2,AJ$3,0,AJ$2,1),TRUE),0)</f>
        <v>7</v>
      </c>
      <c r="AK24" s="13">
        <f ca="1">OFFSET('b_Extract Data w Score Change'!$F$2,'c_Bin Change Data into 60 mins'!AK$3-1+   MATCH($B24,OFFSET('b_Extract Data w Score Change'!$E$2,AK$3,0,AK$2,1),TRUE),0)</f>
        <v>3</v>
      </c>
      <c r="AL24" s="13">
        <f ca="1">OFFSET('b_Extract Data w Score Change'!$F$2,'c_Bin Change Data into 60 mins'!AL$3-1+   MATCH($B24,OFFSET('b_Extract Data w Score Change'!$E$2,AL$3,0,AL$2,1),TRUE),0)</f>
        <v>7</v>
      </c>
      <c r="AM24" s="13">
        <f ca="1">OFFSET('b_Extract Data w Score Change'!$F$2,'c_Bin Change Data into 60 mins'!AM$3-1+   MATCH($B24,OFFSET('b_Extract Data w Score Change'!$E$2,AM$3,0,AM$2,1),TRUE),0)</f>
        <v>0</v>
      </c>
      <c r="AN24" s="13">
        <f ca="1">OFFSET('b_Extract Data w Score Change'!$F$2,'c_Bin Change Data into 60 mins'!AN$3-1+   MATCH($B24,OFFSET('b_Extract Data w Score Change'!$E$2,AN$3,0,AN$2,1),TRUE),0)</f>
        <v>0</v>
      </c>
      <c r="AO24" s="13">
        <f ca="1">OFFSET('b_Extract Data w Score Change'!$F$2,'c_Bin Change Data into 60 mins'!AO$3-1+   MATCH($B24,OFFSET('b_Extract Data w Score Change'!$E$2,AO$3,0,AO$2,1),TRUE),0)</f>
        <v>7</v>
      </c>
      <c r="AP24" s="13">
        <f ca="1">OFFSET('b_Extract Data w Score Change'!$F$2,'c_Bin Change Data into 60 mins'!AP$3-1+   MATCH($B24,OFFSET('b_Extract Data w Score Change'!$E$2,AP$3,0,AP$2,1),TRUE),0)</f>
        <v>0</v>
      </c>
      <c r="AQ24" s="13">
        <f ca="1">OFFSET('b_Extract Data w Score Change'!$F$2,'c_Bin Change Data into 60 mins'!AQ$3-1+   MATCH($B24,OFFSET('b_Extract Data w Score Change'!$E$2,AQ$3,0,AQ$2,1),TRUE),0)</f>
        <v>7</v>
      </c>
      <c r="AR24" s="13">
        <f ca="1">OFFSET('b_Extract Data w Score Change'!$F$2,'c_Bin Change Data into 60 mins'!AR$3-1+   MATCH($B24,OFFSET('b_Extract Data w Score Change'!$E$2,AR$3,0,AR$2,1),TRUE),0)</f>
        <v>0</v>
      </c>
      <c r="AS24" s="13">
        <f ca="1">OFFSET('b_Extract Data w Score Change'!$F$2,'c_Bin Change Data into 60 mins'!AS$3-1+   MATCH($B24,OFFSET('b_Extract Data w Score Change'!$E$2,AS$3,0,AS$2,1),TRUE),0)</f>
        <v>0</v>
      </c>
      <c r="AT24" s="13">
        <f ca="1">OFFSET('b_Extract Data w Score Change'!$F$2,'c_Bin Change Data into 60 mins'!AT$3-1+   MATCH($B24,OFFSET('b_Extract Data w Score Change'!$E$2,AT$3,0,AT$2,1),TRUE),0)</f>
        <v>0</v>
      </c>
      <c r="AU24" s="13">
        <f ca="1">OFFSET('b_Extract Data w Score Change'!$F$2,'c_Bin Change Data into 60 mins'!AU$3-1+   MATCH($B24,OFFSET('b_Extract Data w Score Change'!$E$2,AU$3,0,AU$2,1),TRUE),0)</f>
        <v>0</v>
      </c>
      <c r="AV24" s="13">
        <f ca="1">OFFSET('b_Extract Data w Score Change'!$F$2,'c_Bin Change Data into 60 mins'!AV$3-1+   MATCH($B24,OFFSET('b_Extract Data w Score Change'!$E$2,AV$3,0,AV$2,1),TRUE),0)</f>
        <v>0</v>
      </c>
      <c r="AW24" s="13">
        <f ca="1">OFFSET('b_Extract Data w Score Change'!$F$2,'c_Bin Change Data into 60 mins'!AW$3-1+   MATCH($B24,OFFSET('b_Extract Data w Score Change'!$E$2,AW$3,0,AW$2,1),TRUE),0)</f>
        <v>3</v>
      </c>
      <c r="AX24" s="13">
        <f ca="1">OFFSET('b_Extract Data w Score Change'!$F$2,'c_Bin Change Data into 60 mins'!AX$3-1+   MATCH($B24,OFFSET('b_Extract Data w Score Change'!$E$2,AX$3,0,AX$2,1),TRUE),0)</f>
        <v>0</v>
      </c>
    </row>
    <row r="25" spans="1:50" x14ac:dyDescent="0.25">
      <c r="A25" s="5" t="s">
        <v>7329</v>
      </c>
      <c r="B25" s="1">
        <f t="shared" si="4"/>
        <v>5.555555555555554E-3</v>
      </c>
      <c r="C25" s="13">
        <f ca="1">OFFSET('b_Extract Data w Score Change'!$F$2,'c_Bin Change Data into 60 mins'!C$3-1+   MATCH($B25,OFFSET('b_Extract Data w Score Change'!$E$2,C$3,0,C$2,1),TRUE),0)</f>
        <v>5</v>
      </c>
      <c r="D25" s="13">
        <f ca="1">OFFSET('b_Extract Data w Score Change'!$F$2,'c_Bin Change Data into 60 mins'!D$3-1+   MATCH($B25,OFFSET('b_Extract Data w Score Change'!$E$2,D$3,0,D$2,1),TRUE),0)</f>
        <v>7</v>
      </c>
      <c r="E25" s="13">
        <f ca="1">OFFSET('b_Extract Data w Score Change'!$F$2,'c_Bin Change Data into 60 mins'!E$3-1+   MATCH($B25,OFFSET('b_Extract Data w Score Change'!$E$2,E$3,0,E$2,1),TRUE),0)</f>
        <v>3</v>
      </c>
      <c r="F25" s="13">
        <f ca="1">OFFSET('b_Extract Data w Score Change'!$F$2,'c_Bin Change Data into 60 mins'!F$3-1+   MATCH($B25,OFFSET('b_Extract Data w Score Change'!$E$2,F$3,0,F$2,1),TRUE),0)</f>
        <v>0</v>
      </c>
      <c r="G25" s="13">
        <f ca="1">OFFSET('b_Extract Data w Score Change'!$F$2,'c_Bin Change Data into 60 mins'!G$3-1+   MATCH($B25,OFFSET('b_Extract Data w Score Change'!$E$2,G$3,0,G$2,1),TRUE),0)</f>
        <v>3</v>
      </c>
      <c r="H25" s="13">
        <f ca="1">OFFSET('b_Extract Data w Score Change'!$F$2,'c_Bin Change Data into 60 mins'!H$3-1+   MATCH($B25,OFFSET('b_Extract Data w Score Change'!$E$2,H$3,0,H$2,1),TRUE),0)</f>
        <v>3</v>
      </c>
      <c r="I25" s="13">
        <f ca="1">OFFSET('b_Extract Data w Score Change'!$F$2,'c_Bin Change Data into 60 mins'!I$3-1+   MATCH($B25,OFFSET('b_Extract Data w Score Change'!$E$2,I$3,0,I$2,1),TRUE),0)</f>
        <v>0</v>
      </c>
      <c r="J25" s="13">
        <f ca="1">OFFSET('b_Extract Data w Score Change'!$F$2,'c_Bin Change Data into 60 mins'!J$3-1+   MATCH($B25,OFFSET('b_Extract Data w Score Change'!$E$2,J$3,0,J$2,1),TRUE),0)</f>
        <v>7</v>
      </c>
      <c r="K25" s="13">
        <f ca="1">OFFSET('b_Extract Data w Score Change'!$F$2,'c_Bin Change Data into 60 mins'!K$3-1+   MATCH($B25,OFFSET('b_Extract Data w Score Change'!$E$2,K$3,0,K$2,1),TRUE),0)</f>
        <v>0</v>
      </c>
      <c r="L25" s="13">
        <f ca="1">OFFSET('b_Extract Data w Score Change'!$F$2,'c_Bin Change Data into 60 mins'!L$3-1+   MATCH($B25,OFFSET('b_Extract Data w Score Change'!$E$2,L$3,0,L$2,1),TRUE),0)</f>
        <v>0</v>
      </c>
      <c r="M25" s="13">
        <f ca="1">OFFSET('b_Extract Data w Score Change'!$F$2,'c_Bin Change Data into 60 mins'!M$3-1+   MATCH($B25,OFFSET('b_Extract Data w Score Change'!$E$2,M$3,0,M$2,1),TRUE),0)</f>
        <v>0</v>
      </c>
      <c r="N25" s="13">
        <f ca="1">OFFSET('b_Extract Data w Score Change'!$F$2,'c_Bin Change Data into 60 mins'!N$3-1+   MATCH($B25,OFFSET('b_Extract Data w Score Change'!$E$2,N$3,0,N$2,1),TRUE),0)</f>
        <v>0</v>
      </c>
      <c r="O25" s="13">
        <f ca="1">OFFSET('b_Extract Data w Score Change'!$F$2,'c_Bin Change Data into 60 mins'!O$3-1+   MATCH($B25,OFFSET('b_Extract Data w Score Change'!$E$2,O$3,0,O$2,1),TRUE),0)</f>
        <v>0</v>
      </c>
      <c r="P25" s="13">
        <f ca="1">OFFSET('b_Extract Data w Score Change'!$F$2,'c_Bin Change Data into 60 mins'!P$3-1+   MATCH($B25,OFFSET('b_Extract Data w Score Change'!$E$2,P$3,0,P$2,1),TRUE),0)</f>
        <v>0</v>
      </c>
      <c r="Q25" s="13">
        <f ca="1">OFFSET('b_Extract Data w Score Change'!$F$2,'c_Bin Change Data into 60 mins'!Q$3-1+   MATCH($B25,OFFSET('b_Extract Data w Score Change'!$E$2,Q$3,0,Q$2,1),TRUE),0)</f>
        <v>0</v>
      </c>
      <c r="R25" s="13">
        <f ca="1">OFFSET('b_Extract Data w Score Change'!$F$2,'c_Bin Change Data into 60 mins'!R$3-1+   MATCH($B25,OFFSET('b_Extract Data w Score Change'!$E$2,R$3,0,R$2,1),TRUE),0)</f>
        <v>0</v>
      </c>
      <c r="S25" s="13">
        <f ca="1">OFFSET('b_Extract Data w Score Change'!$F$2,'c_Bin Change Data into 60 mins'!S$3-1+   MATCH($B25,OFFSET('b_Extract Data w Score Change'!$E$2,S$3,0,S$2,1),TRUE),0)</f>
        <v>7</v>
      </c>
      <c r="T25" s="13">
        <f ca="1">OFFSET('b_Extract Data w Score Change'!$F$2,'c_Bin Change Data into 60 mins'!T$3-1+   MATCH($B25,OFFSET('b_Extract Data w Score Change'!$E$2,T$3,0,T$2,1),TRUE),0)</f>
        <v>10</v>
      </c>
      <c r="U25" s="13">
        <f ca="1">OFFSET('b_Extract Data w Score Change'!$F$2,'c_Bin Change Data into 60 mins'!U$3-1+   MATCH($B25,OFFSET('b_Extract Data w Score Change'!$E$2,U$3,0,U$2,1),TRUE),0)</f>
        <v>3</v>
      </c>
      <c r="V25" s="13">
        <f ca="1">OFFSET('b_Extract Data w Score Change'!$F$2,'c_Bin Change Data into 60 mins'!V$3-1+   MATCH($B25,OFFSET('b_Extract Data w Score Change'!$E$2,V$3,0,V$2,1),TRUE),0)</f>
        <v>14</v>
      </c>
      <c r="W25" s="13">
        <f ca="1">OFFSET('b_Extract Data w Score Change'!$F$2,'c_Bin Change Data into 60 mins'!W$3-1+   MATCH($B25,OFFSET('b_Extract Data w Score Change'!$E$2,W$3,0,W$2,1),TRUE),0)</f>
        <v>0</v>
      </c>
      <c r="X25" s="13">
        <f ca="1">OFFSET('b_Extract Data w Score Change'!$F$2,'c_Bin Change Data into 60 mins'!X$3-1+   MATCH($B25,OFFSET('b_Extract Data w Score Change'!$E$2,X$3,0,X$2,1),TRUE),0)</f>
        <v>7</v>
      </c>
      <c r="Y25" s="13">
        <f ca="1">OFFSET('b_Extract Data w Score Change'!$F$2,'c_Bin Change Data into 60 mins'!Y$3-1+   MATCH($B25,OFFSET('b_Extract Data w Score Change'!$E$2,Y$3,0,Y$2,1),TRUE),0)</f>
        <v>0</v>
      </c>
      <c r="Z25" s="13">
        <f ca="1">OFFSET('b_Extract Data w Score Change'!$F$2,'c_Bin Change Data into 60 mins'!Z$3-1+   MATCH($B25,OFFSET('b_Extract Data w Score Change'!$E$2,Z$3,0,Z$2,1),TRUE),0)</f>
        <v>3</v>
      </c>
      <c r="AA25" s="13">
        <f ca="1">OFFSET('b_Extract Data w Score Change'!$F$2,'c_Bin Change Data into 60 mins'!AA$3-1+   MATCH($B25,OFFSET('b_Extract Data w Score Change'!$E$2,AA$3,0,AA$2,1),TRUE),0)</f>
        <v>4</v>
      </c>
      <c r="AB25" s="13">
        <f ca="1">OFFSET('b_Extract Data w Score Change'!$F$2,'c_Bin Change Data into 60 mins'!AB$3-1+   MATCH($B25,OFFSET('b_Extract Data w Score Change'!$E$2,AB$3,0,AB$2,1),TRUE),0)</f>
        <v>0</v>
      </c>
      <c r="AC25" s="13">
        <f ca="1">OFFSET('b_Extract Data w Score Change'!$F$2,'c_Bin Change Data into 60 mins'!AC$3-1+   MATCH($B25,OFFSET('b_Extract Data w Score Change'!$E$2,AC$3,0,AC$2,1),TRUE),0)</f>
        <v>10</v>
      </c>
      <c r="AD25" s="13">
        <f ca="1">OFFSET('b_Extract Data w Score Change'!$F$2,'c_Bin Change Data into 60 mins'!AD$3-1+   MATCH($B25,OFFSET('b_Extract Data w Score Change'!$E$2,AD$3,0,AD$2,1),TRUE),0)</f>
        <v>3</v>
      </c>
      <c r="AE25" s="13">
        <f ca="1">OFFSET('b_Extract Data w Score Change'!$F$2,'c_Bin Change Data into 60 mins'!AE$3-1+   MATCH($B25,OFFSET('b_Extract Data w Score Change'!$E$2,AE$3,0,AE$2,1),TRUE),0)</f>
        <v>0</v>
      </c>
      <c r="AF25" s="13">
        <f ca="1">OFFSET('b_Extract Data w Score Change'!$F$2,'c_Bin Change Data into 60 mins'!AF$3-1+   MATCH($B25,OFFSET('b_Extract Data w Score Change'!$E$2,AF$3,0,AF$2,1),TRUE),0)</f>
        <v>3</v>
      </c>
      <c r="AG25" s="13">
        <f ca="1">OFFSET('b_Extract Data w Score Change'!$F$2,'c_Bin Change Data into 60 mins'!AG$3-1+   MATCH($B25,OFFSET('b_Extract Data w Score Change'!$E$2,AG$3,0,AG$2,1),TRUE),0)</f>
        <v>6</v>
      </c>
      <c r="AH25" s="13">
        <f ca="1">OFFSET('b_Extract Data w Score Change'!$F$2,'c_Bin Change Data into 60 mins'!AH$3-1+   MATCH($B25,OFFSET('b_Extract Data w Score Change'!$E$2,AH$3,0,AH$2,1),TRUE),0)</f>
        <v>7</v>
      </c>
      <c r="AI25" s="13">
        <f ca="1">OFFSET('b_Extract Data w Score Change'!$F$2,'c_Bin Change Data into 60 mins'!AI$3-1+   MATCH($B25,OFFSET('b_Extract Data w Score Change'!$E$2,AI$3,0,AI$2,1),TRUE),0)</f>
        <v>0</v>
      </c>
      <c r="AJ25" s="13">
        <f ca="1">OFFSET('b_Extract Data w Score Change'!$F$2,'c_Bin Change Data into 60 mins'!AJ$3-1+   MATCH($B25,OFFSET('b_Extract Data w Score Change'!$E$2,AJ$3,0,AJ$2,1),TRUE),0)</f>
        <v>7</v>
      </c>
      <c r="AK25" s="13">
        <f ca="1">OFFSET('b_Extract Data w Score Change'!$F$2,'c_Bin Change Data into 60 mins'!AK$3-1+   MATCH($B25,OFFSET('b_Extract Data w Score Change'!$E$2,AK$3,0,AK$2,1),TRUE),0)</f>
        <v>3</v>
      </c>
      <c r="AL25" s="13">
        <f ca="1">OFFSET('b_Extract Data w Score Change'!$F$2,'c_Bin Change Data into 60 mins'!AL$3-1+   MATCH($B25,OFFSET('b_Extract Data w Score Change'!$E$2,AL$3,0,AL$2,1),TRUE),0)</f>
        <v>7</v>
      </c>
      <c r="AM25" s="13">
        <f ca="1">OFFSET('b_Extract Data w Score Change'!$F$2,'c_Bin Change Data into 60 mins'!AM$3-1+   MATCH($B25,OFFSET('b_Extract Data w Score Change'!$E$2,AM$3,0,AM$2,1),TRUE),0)</f>
        <v>0</v>
      </c>
      <c r="AN25" s="13">
        <f ca="1">OFFSET('b_Extract Data w Score Change'!$F$2,'c_Bin Change Data into 60 mins'!AN$3-1+   MATCH($B25,OFFSET('b_Extract Data w Score Change'!$E$2,AN$3,0,AN$2,1),TRUE),0)</f>
        <v>0</v>
      </c>
      <c r="AO25" s="13">
        <f ca="1">OFFSET('b_Extract Data w Score Change'!$F$2,'c_Bin Change Data into 60 mins'!AO$3-1+   MATCH($B25,OFFSET('b_Extract Data w Score Change'!$E$2,AO$3,0,AO$2,1),TRUE),0)</f>
        <v>7</v>
      </c>
      <c r="AP25" s="13">
        <f ca="1">OFFSET('b_Extract Data w Score Change'!$F$2,'c_Bin Change Data into 60 mins'!AP$3-1+   MATCH($B25,OFFSET('b_Extract Data w Score Change'!$E$2,AP$3,0,AP$2,1),TRUE),0)</f>
        <v>0</v>
      </c>
      <c r="AQ25" s="13">
        <f ca="1">OFFSET('b_Extract Data w Score Change'!$F$2,'c_Bin Change Data into 60 mins'!AQ$3-1+   MATCH($B25,OFFSET('b_Extract Data w Score Change'!$E$2,AQ$3,0,AQ$2,1),TRUE),0)</f>
        <v>7</v>
      </c>
      <c r="AR25" s="13">
        <f ca="1">OFFSET('b_Extract Data w Score Change'!$F$2,'c_Bin Change Data into 60 mins'!AR$3-1+   MATCH($B25,OFFSET('b_Extract Data w Score Change'!$E$2,AR$3,0,AR$2,1),TRUE),0)</f>
        <v>0</v>
      </c>
      <c r="AS25" s="13">
        <f ca="1">OFFSET('b_Extract Data w Score Change'!$F$2,'c_Bin Change Data into 60 mins'!AS$3-1+   MATCH($B25,OFFSET('b_Extract Data w Score Change'!$E$2,AS$3,0,AS$2,1),TRUE),0)</f>
        <v>0</v>
      </c>
      <c r="AT25" s="13">
        <f ca="1">OFFSET('b_Extract Data w Score Change'!$F$2,'c_Bin Change Data into 60 mins'!AT$3-1+   MATCH($B25,OFFSET('b_Extract Data w Score Change'!$E$2,AT$3,0,AT$2,1),TRUE),0)</f>
        <v>0</v>
      </c>
      <c r="AU25" s="13">
        <f ca="1">OFFSET('b_Extract Data w Score Change'!$F$2,'c_Bin Change Data into 60 mins'!AU$3-1+   MATCH($B25,OFFSET('b_Extract Data w Score Change'!$E$2,AU$3,0,AU$2,1),TRUE),0)</f>
        <v>3</v>
      </c>
      <c r="AV25" s="13">
        <f ca="1">OFFSET('b_Extract Data w Score Change'!$F$2,'c_Bin Change Data into 60 mins'!AV$3-1+   MATCH($B25,OFFSET('b_Extract Data w Score Change'!$E$2,AV$3,0,AV$2,1),TRUE),0)</f>
        <v>0</v>
      </c>
      <c r="AW25" s="13">
        <f ca="1">OFFSET('b_Extract Data w Score Change'!$F$2,'c_Bin Change Data into 60 mins'!AW$3-1+   MATCH($B25,OFFSET('b_Extract Data w Score Change'!$E$2,AW$3,0,AW$2,1),TRUE),0)</f>
        <v>3</v>
      </c>
      <c r="AX25" s="13">
        <f ca="1">OFFSET('b_Extract Data w Score Change'!$F$2,'c_Bin Change Data into 60 mins'!AX$3-1+   MATCH($B25,OFFSET('b_Extract Data w Score Change'!$E$2,AX$3,0,AX$2,1),TRUE),0)</f>
        <v>0</v>
      </c>
    </row>
    <row r="26" spans="1:50" x14ac:dyDescent="0.25">
      <c r="A26" s="5" t="s">
        <v>7329</v>
      </c>
      <c r="B26" s="1">
        <f t="shared" si="4"/>
        <v>5.9027777777777759E-3</v>
      </c>
      <c r="C26" s="13">
        <f ca="1">OFFSET('b_Extract Data w Score Change'!$F$2,'c_Bin Change Data into 60 mins'!C$3-1+   MATCH($B26,OFFSET('b_Extract Data w Score Change'!$E$2,C$3,0,C$2,1),TRUE),0)</f>
        <v>5</v>
      </c>
      <c r="D26" s="13">
        <f ca="1">OFFSET('b_Extract Data w Score Change'!$F$2,'c_Bin Change Data into 60 mins'!D$3-1+   MATCH($B26,OFFSET('b_Extract Data w Score Change'!$E$2,D$3,0,D$2,1),TRUE),0)</f>
        <v>7</v>
      </c>
      <c r="E26" s="13">
        <f ca="1">OFFSET('b_Extract Data w Score Change'!$F$2,'c_Bin Change Data into 60 mins'!E$3-1+   MATCH($B26,OFFSET('b_Extract Data w Score Change'!$E$2,E$3,0,E$2,1),TRUE),0)</f>
        <v>3</v>
      </c>
      <c r="F26" s="13">
        <f ca="1">OFFSET('b_Extract Data w Score Change'!$F$2,'c_Bin Change Data into 60 mins'!F$3-1+   MATCH($B26,OFFSET('b_Extract Data w Score Change'!$E$2,F$3,0,F$2,1),TRUE),0)</f>
        <v>0</v>
      </c>
      <c r="G26" s="13">
        <f ca="1">OFFSET('b_Extract Data w Score Change'!$F$2,'c_Bin Change Data into 60 mins'!G$3-1+   MATCH($B26,OFFSET('b_Extract Data w Score Change'!$E$2,G$3,0,G$2,1),TRUE),0)</f>
        <v>3</v>
      </c>
      <c r="H26" s="13">
        <f ca="1">OFFSET('b_Extract Data w Score Change'!$F$2,'c_Bin Change Data into 60 mins'!H$3-1+   MATCH($B26,OFFSET('b_Extract Data w Score Change'!$E$2,H$3,0,H$2,1),TRUE),0)</f>
        <v>3</v>
      </c>
      <c r="I26" s="13">
        <f ca="1">OFFSET('b_Extract Data w Score Change'!$F$2,'c_Bin Change Data into 60 mins'!I$3-1+   MATCH($B26,OFFSET('b_Extract Data w Score Change'!$E$2,I$3,0,I$2,1),TRUE),0)</f>
        <v>0</v>
      </c>
      <c r="J26" s="13">
        <f ca="1">OFFSET('b_Extract Data w Score Change'!$F$2,'c_Bin Change Data into 60 mins'!J$3-1+   MATCH($B26,OFFSET('b_Extract Data w Score Change'!$E$2,J$3,0,J$2,1),TRUE),0)</f>
        <v>1</v>
      </c>
      <c r="K26" s="13">
        <f ca="1">OFFSET('b_Extract Data w Score Change'!$F$2,'c_Bin Change Data into 60 mins'!K$3-1+   MATCH($B26,OFFSET('b_Extract Data w Score Change'!$E$2,K$3,0,K$2,1),TRUE),0)</f>
        <v>0</v>
      </c>
      <c r="L26" s="13">
        <f ca="1">OFFSET('b_Extract Data w Score Change'!$F$2,'c_Bin Change Data into 60 mins'!L$3-1+   MATCH($B26,OFFSET('b_Extract Data w Score Change'!$E$2,L$3,0,L$2,1),TRUE),0)</f>
        <v>0</v>
      </c>
      <c r="M26" s="13">
        <f ca="1">OFFSET('b_Extract Data w Score Change'!$F$2,'c_Bin Change Data into 60 mins'!M$3-1+   MATCH($B26,OFFSET('b_Extract Data w Score Change'!$E$2,M$3,0,M$2,1),TRUE),0)</f>
        <v>0</v>
      </c>
      <c r="N26" s="13">
        <f ca="1">OFFSET('b_Extract Data w Score Change'!$F$2,'c_Bin Change Data into 60 mins'!N$3-1+   MATCH($B26,OFFSET('b_Extract Data w Score Change'!$E$2,N$3,0,N$2,1),TRUE),0)</f>
        <v>0</v>
      </c>
      <c r="O26" s="13">
        <f ca="1">OFFSET('b_Extract Data w Score Change'!$F$2,'c_Bin Change Data into 60 mins'!O$3-1+   MATCH($B26,OFFSET('b_Extract Data w Score Change'!$E$2,O$3,0,O$2,1),TRUE),0)</f>
        <v>0</v>
      </c>
      <c r="P26" s="13">
        <f ca="1">OFFSET('b_Extract Data w Score Change'!$F$2,'c_Bin Change Data into 60 mins'!P$3-1+   MATCH($B26,OFFSET('b_Extract Data w Score Change'!$E$2,P$3,0,P$2,1),TRUE),0)</f>
        <v>7</v>
      </c>
      <c r="Q26" s="13">
        <f ca="1">OFFSET('b_Extract Data w Score Change'!$F$2,'c_Bin Change Data into 60 mins'!Q$3-1+   MATCH($B26,OFFSET('b_Extract Data w Score Change'!$E$2,Q$3,0,Q$2,1),TRUE),0)</f>
        <v>0</v>
      </c>
      <c r="R26" s="13">
        <f ca="1">OFFSET('b_Extract Data w Score Change'!$F$2,'c_Bin Change Data into 60 mins'!R$3-1+   MATCH($B26,OFFSET('b_Extract Data w Score Change'!$E$2,R$3,0,R$2,1),TRUE),0)</f>
        <v>0</v>
      </c>
      <c r="S26" s="13">
        <f ca="1">OFFSET('b_Extract Data w Score Change'!$F$2,'c_Bin Change Data into 60 mins'!S$3-1+   MATCH($B26,OFFSET('b_Extract Data w Score Change'!$E$2,S$3,0,S$2,1),TRUE),0)</f>
        <v>7</v>
      </c>
      <c r="T26" s="13">
        <f ca="1">OFFSET('b_Extract Data w Score Change'!$F$2,'c_Bin Change Data into 60 mins'!T$3-1+   MATCH($B26,OFFSET('b_Extract Data w Score Change'!$E$2,T$3,0,T$2,1),TRUE),0)</f>
        <v>3</v>
      </c>
      <c r="U26" s="13">
        <f ca="1">OFFSET('b_Extract Data w Score Change'!$F$2,'c_Bin Change Data into 60 mins'!U$3-1+   MATCH($B26,OFFSET('b_Extract Data w Score Change'!$E$2,U$3,0,U$2,1),TRUE),0)</f>
        <v>3</v>
      </c>
      <c r="V26" s="13">
        <f ca="1">OFFSET('b_Extract Data w Score Change'!$F$2,'c_Bin Change Data into 60 mins'!V$3-1+   MATCH($B26,OFFSET('b_Extract Data w Score Change'!$E$2,V$3,0,V$2,1),TRUE),0)</f>
        <v>14</v>
      </c>
      <c r="W26" s="13">
        <f ca="1">OFFSET('b_Extract Data w Score Change'!$F$2,'c_Bin Change Data into 60 mins'!W$3-1+   MATCH($B26,OFFSET('b_Extract Data w Score Change'!$E$2,W$3,0,W$2,1),TRUE),0)</f>
        <v>0</v>
      </c>
      <c r="X26" s="13">
        <f ca="1">OFFSET('b_Extract Data w Score Change'!$F$2,'c_Bin Change Data into 60 mins'!X$3-1+   MATCH($B26,OFFSET('b_Extract Data w Score Change'!$E$2,X$3,0,X$2,1),TRUE),0)</f>
        <v>7</v>
      </c>
      <c r="Y26" s="13">
        <f ca="1">OFFSET('b_Extract Data w Score Change'!$F$2,'c_Bin Change Data into 60 mins'!Y$3-1+   MATCH($B26,OFFSET('b_Extract Data w Score Change'!$E$2,Y$3,0,Y$2,1),TRUE),0)</f>
        <v>0</v>
      </c>
      <c r="Z26" s="13">
        <f ca="1">OFFSET('b_Extract Data w Score Change'!$F$2,'c_Bin Change Data into 60 mins'!Z$3-1+   MATCH($B26,OFFSET('b_Extract Data w Score Change'!$E$2,Z$3,0,Z$2,1),TRUE),0)</f>
        <v>3</v>
      </c>
      <c r="AA26" s="13">
        <f ca="1">OFFSET('b_Extract Data w Score Change'!$F$2,'c_Bin Change Data into 60 mins'!AA$3-1+   MATCH($B26,OFFSET('b_Extract Data w Score Change'!$E$2,AA$3,0,AA$2,1),TRUE),0)</f>
        <v>4</v>
      </c>
      <c r="AB26" s="13">
        <f ca="1">OFFSET('b_Extract Data w Score Change'!$F$2,'c_Bin Change Data into 60 mins'!AB$3-1+   MATCH($B26,OFFSET('b_Extract Data w Score Change'!$E$2,AB$3,0,AB$2,1),TRUE),0)</f>
        <v>0</v>
      </c>
      <c r="AC26" s="13">
        <f ca="1">OFFSET('b_Extract Data w Score Change'!$F$2,'c_Bin Change Data into 60 mins'!AC$3-1+   MATCH($B26,OFFSET('b_Extract Data w Score Change'!$E$2,AC$3,0,AC$2,1),TRUE),0)</f>
        <v>10</v>
      </c>
      <c r="AD26" s="13">
        <f ca="1">OFFSET('b_Extract Data w Score Change'!$F$2,'c_Bin Change Data into 60 mins'!AD$3-1+   MATCH($B26,OFFSET('b_Extract Data w Score Change'!$E$2,AD$3,0,AD$2,1),TRUE),0)</f>
        <v>3</v>
      </c>
      <c r="AE26" s="13">
        <f ca="1">OFFSET('b_Extract Data w Score Change'!$F$2,'c_Bin Change Data into 60 mins'!AE$3-1+   MATCH($B26,OFFSET('b_Extract Data w Score Change'!$E$2,AE$3,0,AE$2,1),TRUE),0)</f>
        <v>0</v>
      </c>
      <c r="AF26" s="13">
        <f ca="1">OFFSET('b_Extract Data w Score Change'!$F$2,'c_Bin Change Data into 60 mins'!AF$3-1+   MATCH($B26,OFFSET('b_Extract Data w Score Change'!$E$2,AF$3,0,AF$2,1),TRUE),0)</f>
        <v>3</v>
      </c>
      <c r="AG26" s="13">
        <f ca="1">OFFSET('b_Extract Data w Score Change'!$F$2,'c_Bin Change Data into 60 mins'!AG$3-1+   MATCH($B26,OFFSET('b_Extract Data w Score Change'!$E$2,AG$3,0,AG$2,1),TRUE),0)</f>
        <v>6</v>
      </c>
      <c r="AH26" s="13">
        <f ca="1">OFFSET('b_Extract Data w Score Change'!$F$2,'c_Bin Change Data into 60 mins'!AH$3-1+   MATCH($B26,OFFSET('b_Extract Data w Score Change'!$E$2,AH$3,0,AH$2,1),TRUE),0)</f>
        <v>7</v>
      </c>
      <c r="AI26" s="13">
        <f ca="1">OFFSET('b_Extract Data w Score Change'!$F$2,'c_Bin Change Data into 60 mins'!AI$3-1+   MATCH($B26,OFFSET('b_Extract Data w Score Change'!$E$2,AI$3,0,AI$2,1),TRUE),0)</f>
        <v>0</v>
      </c>
      <c r="AJ26" s="13">
        <f ca="1">OFFSET('b_Extract Data w Score Change'!$F$2,'c_Bin Change Data into 60 mins'!AJ$3-1+   MATCH($B26,OFFSET('b_Extract Data w Score Change'!$E$2,AJ$3,0,AJ$2,1),TRUE),0)</f>
        <v>7</v>
      </c>
      <c r="AK26" s="13">
        <f ca="1">OFFSET('b_Extract Data w Score Change'!$F$2,'c_Bin Change Data into 60 mins'!AK$3-1+   MATCH($B26,OFFSET('b_Extract Data w Score Change'!$E$2,AK$3,0,AK$2,1),TRUE),0)</f>
        <v>3</v>
      </c>
      <c r="AL26" s="13">
        <f ca="1">OFFSET('b_Extract Data w Score Change'!$F$2,'c_Bin Change Data into 60 mins'!AL$3-1+   MATCH($B26,OFFSET('b_Extract Data w Score Change'!$E$2,AL$3,0,AL$2,1),TRUE),0)</f>
        <v>7</v>
      </c>
      <c r="AM26" s="13">
        <f ca="1">OFFSET('b_Extract Data w Score Change'!$F$2,'c_Bin Change Data into 60 mins'!AM$3-1+   MATCH($B26,OFFSET('b_Extract Data w Score Change'!$E$2,AM$3,0,AM$2,1),TRUE),0)</f>
        <v>0</v>
      </c>
      <c r="AN26" s="13">
        <f ca="1">OFFSET('b_Extract Data w Score Change'!$F$2,'c_Bin Change Data into 60 mins'!AN$3-1+   MATCH($B26,OFFSET('b_Extract Data w Score Change'!$E$2,AN$3,0,AN$2,1),TRUE),0)</f>
        <v>0</v>
      </c>
      <c r="AO26" s="13">
        <f ca="1">OFFSET('b_Extract Data w Score Change'!$F$2,'c_Bin Change Data into 60 mins'!AO$3-1+   MATCH($B26,OFFSET('b_Extract Data w Score Change'!$E$2,AO$3,0,AO$2,1),TRUE),0)</f>
        <v>7</v>
      </c>
      <c r="AP26" s="13">
        <f ca="1">OFFSET('b_Extract Data w Score Change'!$F$2,'c_Bin Change Data into 60 mins'!AP$3-1+   MATCH($B26,OFFSET('b_Extract Data w Score Change'!$E$2,AP$3,0,AP$2,1),TRUE),0)</f>
        <v>0</v>
      </c>
      <c r="AQ26" s="13">
        <f ca="1">OFFSET('b_Extract Data w Score Change'!$F$2,'c_Bin Change Data into 60 mins'!AQ$3-1+   MATCH($B26,OFFSET('b_Extract Data w Score Change'!$E$2,AQ$3,0,AQ$2,1),TRUE),0)</f>
        <v>7</v>
      </c>
      <c r="AR26" s="13">
        <f ca="1">OFFSET('b_Extract Data w Score Change'!$F$2,'c_Bin Change Data into 60 mins'!AR$3-1+   MATCH($B26,OFFSET('b_Extract Data w Score Change'!$E$2,AR$3,0,AR$2,1),TRUE),0)</f>
        <v>0</v>
      </c>
      <c r="AS26" s="13">
        <f ca="1">OFFSET('b_Extract Data w Score Change'!$F$2,'c_Bin Change Data into 60 mins'!AS$3-1+   MATCH($B26,OFFSET('b_Extract Data w Score Change'!$E$2,AS$3,0,AS$2,1),TRUE),0)</f>
        <v>0</v>
      </c>
      <c r="AT26" s="13">
        <f ca="1">OFFSET('b_Extract Data w Score Change'!$F$2,'c_Bin Change Data into 60 mins'!AT$3-1+   MATCH($B26,OFFSET('b_Extract Data w Score Change'!$E$2,AT$3,0,AT$2,1),TRUE),0)</f>
        <v>0</v>
      </c>
      <c r="AU26" s="13">
        <f ca="1">OFFSET('b_Extract Data w Score Change'!$F$2,'c_Bin Change Data into 60 mins'!AU$3-1+   MATCH($B26,OFFSET('b_Extract Data w Score Change'!$E$2,AU$3,0,AU$2,1),TRUE),0)</f>
        <v>3</v>
      </c>
      <c r="AV26" s="13">
        <f ca="1">OFFSET('b_Extract Data w Score Change'!$F$2,'c_Bin Change Data into 60 mins'!AV$3-1+   MATCH($B26,OFFSET('b_Extract Data w Score Change'!$E$2,AV$3,0,AV$2,1),TRUE),0)</f>
        <v>0</v>
      </c>
      <c r="AW26" s="13">
        <f ca="1">OFFSET('b_Extract Data w Score Change'!$F$2,'c_Bin Change Data into 60 mins'!AW$3-1+   MATCH($B26,OFFSET('b_Extract Data w Score Change'!$E$2,AW$3,0,AW$2,1),TRUE),0)</f>
        <v>3</v>
      </c>
      <c r="AX26" s="13">
        <f ca="1">OFFSET('b_Extract Data w Score Change'!$F$2,'c_Bin Change Data into 60 mins'!AX$3-1+   MATCH($B26,OFFSET('b_Extract Data w Score Change'!$E$2,AX$3,0,AX$2,1),TRUE),0)</f>
        <v>7</v>
      </c>
    </row>
    <row r="27" spans="1:50" x14ac:dyDescent="0.25">
      <c r="A27" s="5" t="s">
        <v>7329</v>
      </c>
      <c r="B27" s="1">
        <f t="shared" si="4"/>
        <v>6.2499999999999977E-3</v>
      </c>
      <c r="C27" s="13">
        <f ca="1">OFFSET('b_Extract Data w Score Change'!$F$2,'c_Bin Change Data into 60 mins'!C$3-1+   MATCH($B27,OFFSET('b_Extract Data w Score Change'!$E$2,C$3,0,C$2,1),TRUE),0)</f>
        <v>5</v>
      </c>
      <c r="D27" s="13">
        <f ca="1">OFFSET('b_Extract Data w Score Change'!$F$2,'c_Bin Change Data into 60 mins'!D$3-1+   MATCH($B27,OFFSET('b_Extract Data w Score Change'!$E$2,D$3,0,D$2,1),TRUE),0)</f>
        <v>7</v>
      </c>
      <c r="E27" s="13">
        <f ca="1">OFFSET('b_Extract Data w Score Change'!$F$2,'c_Bin Change Data into 60 mins'!E$3-1+   MATCH($B27,OFFSET('b_Extract Data w Score Change'!$E$2,E$3,0,E$2,1),TRUE),0)</f>
        <v>3</v>
      </c>
      <c r="F27" s="13">
        <f ca="1">OFFSET('b_Extract Data w Score Change'!$F$2,'c_Bin Change Data into 60 mins'!F$3-1+   MATCH($B27,OFFSET('b_Extract Data w Score Change'!$E$2,F$3,0,F$2,1),TRUE),0)</f>
        <v>0</v>
      </c>
      <c r="G27" s="13">
        <f ca="1">OFFSET('b_Extract Data w Score Change'!$F$2,'c_Bin Change Data into 60 mins'!G$3-1+   MATCH($B27,OFFSET('b_Extract Data w Score Change'!$E$2,G$3,0,G$2,1),TRUE),0)</f>
        <v>3</v>
      </c>
      <c r="H27" s="13">
        <f ca="1">OFFSET('b_Extract Data w Score Change'!$F$2,'c_Bin Change Data into 60 mins'!H$3-1+   MATCH($B27,OFFSET('b_Extract Data w Score Change'!$E$2,H$3,0,H$2,1),TRUE),0)</f>
        <v>3</v>
      </c>
      <c r="I27" s="13">
        <f ca="1">OFFSET('b_Extract Data w Score Change'!$F$2,'c_Bin Change Data into 60 mins'!I$3-1+   MATCH($B27,OFFSET('b_Extract Data w Score Change'!$E$2,I$3,0,I$2,1),TRUE),0)</f>
        <v>0</v>
      </c>
      <c r="J27" s="13">
        <f ca="1">OFFSET('b_Extract Data w Score Change'!$F$2,'c_Bin Change Data into 60 mins'!J$3-1+   MATCH($B27,OFFSET('b_Extract Data w Score Change'!$E$2,J$3,0,J$2,1),TRUE),0)</f>
        <v>1</v>
      </c>
      <c r="K27" s="13">
        <f ca="1">OFFSET('b_Extract Data w Score Change'!$F$2,'c_Bin Change Data into 60 mins'!K$3-1+   MATCH($B27,OFFSET('b_Extract Data w Score Change'!$E$2,K$3,0,K$2,1),TRUE),0)</f>
        <v>0</v>
      </c>
      <c r="L27" s="13">
        <f ca="1">OFFSET('b_Extract Data w Score Change'!$F$2,'c_Bin Change Data into 60 mins'!L$3-1+   MATCH($B27,OFFSET('b_Extract Data w Score Change'!$E$2,L$3,0,L$2,1),TRUE),0)</f>
        <v>0</v>
      </c>
      <c r="M27" s="13">
        <f ca="1">OFFSET('b_Extract Data w Score Change'!$F$2,'c_Bin Change Data into 60 mins'!M$3-1+   MATCH($B27,OFFSET('b_Extract Data w Score Change'!$E$2,M$3,0,M$2,1),TRUE),0)</f>
        <v>0</v>
      </c>
      <c r="N27" s="13">
        <f ca="1">OFFSET('b_Extract Data w Score Change'!$F$2,'c_Bin Change Data into 60 mins'!N$3-1+   MATCH($B27,OFFSET('b_Extract Data w Score Change'!$E$2,N$3,0,N$2,1),TRUE),0)</f>
        <v>0</v>
      </c>
      <c r="O27" s="13">
        <f ca="1">OFFSET('b_Extract Data w Score Change'!$F$2,'c_Bin Change Data into 60 mins'!O$3-1+   MATCH($B27,OFFSET('b_Extract Data w Score Change'!$E$2,O$3,0,O$2,1),TRUE),0)</f>
        <v>0</v>
      </c>
      <c r="P27" s="13">
        <f ca="1">OFFSET('b_Extract Data w Score Change'!$F$2,'c_Bin Change Data into 60 mins'!P$3-1+   MATCH($B27,OFFSET('b_Extract Data w Score Change'!$E$2,P$3,0,P$2,1),TRUE),0)</f>
        <v>7</v>
      </c>
      <c r="Q27" s="13">
        <f ca="1">OFFSET('b_Extract Data w Score Change'!$F$2,'c_Bin Change Data into 60 mins'!Q$3-1+   MATCH($B27,OFFSET('b_Extract Data w Score Change'!$E$2,Q$3,0,Q$2,1),TRUE),0)</f>
        <v>0</v>
      </c>
      <c r="R27" s="13">
        <f ca="1">OFFSET('b_Extract Data w Score Change'!$F$2,'c_Bin Change Data into 60 mins'!R$3-1+   MATCH($B27,OFFSET('b_Extract Data w Score Change'!$E$2,R$3,0,R$2,1),TRUE),0)</f>
        <v>0</v>
      </c>
      <c r="S27" s="13">
        <f ca="1">OFFSET('b_Extract Data w Score Change'!$F$2,'c_Bin Change Data into 60 mins'!S$3-1+   MATCH($B27,OFFSET('b_Extract Data w Score Change'!$E$2,S$3,0,S$2,1),TRUE),0)</f>
        <v>0</v>
      </c>
      <c r="T27" s="13">
        <f ca="1">OFFSET('b_Extract Data w Score Change'!$F$2,'c_Bin Change Data into 60 mins'!T$3-1+   MATCH($B27,OFFSET('b_Extract Data w Score Change'!$E$2,T$3,0,T$2,1),TRUE),0)</f>
        <v>3</v>
      </c>
      <c r="U27" s="13">
        <f ca="1">OFFSET('b_Extract Data w Score Change'!$F$2,'c_Bin Change Data into 60 mins'!U$3-1+   MATCH($B27,OFFSET('b_Extract Data w Score Change'!$E$2,U$3,0,U$2,1),TRUE),0)</f>
        <v>3</v>
      </c>
      <c r="V27" s="13">
        <f ca="1">OFFSET('b_Extract Data w Score Change'!$F$2,'c_Bin Change Data into 60 mins'!V$3-1+   MATCH($B27,OFFSET('b_Extract Data w Score Change'!$E$2,V$3,0,V$2,1),TRUE),0)</f>
        <v>14</v>
      </c>
      <c r="W27" s="13">
        <f ca="1">OFFSET('b_Extract Data w Score Change'!$F$2,'c_Bin Change Data into 60 mins'!W$3-1+   MATCH($B27,OFFSET('b_Extract Data w Score Change'!$E$2,W$3,0,W$2,1),TRUE),0)</f>
        <v>0</v>
      </c>
      <c r="X27" s="13">
        <f ca="1">OFFSET('b_Extract Data w Score Change'!$F$2,'c_Bin Change Data into 60 mins'!X$3-1+   MATCH($B27,OFFSET('b_Extract Data w Score Change'!$E$2,X$3,0,X$2,1),TRUE),0)</f>
        <v>7</v>
      </c>
      <c r="Y27" s="13">
        <f ca="1">OFFSET('b_Extract Data w Score Change'!$F$2,'c_Bin Change Data into 60 mins'!Y$3-1+   MATCH($B27,OFFSET('b_Extract Data w Score Change'!$E$2,Y$3,0,Y$2,1),TRUE),0)</f>
        <v>0</v>
      </c>
      <c r="Z27" s="13">
        <f ca="1">OFFSET('b_Extract Data w Score Change'!$F$2,'c_Bin Change Data into 60 mins'!Z$3-1+   MATCH($B27,OFFSET('b_Extract Data w Score Change'!$E$2,Z$3,0,Z$2,1),TRUE),0)</f>
        <v>0</v>
      </c>
      <c r="AA27" s="13">
        <f ca="1">OFFSET('b_Extract Data w Score Change'!$F$2,'c_Bin Change Data into 60 mins'!AA$3-1+   MATCH($B27,OFFSET('b_Extract Data w Score Change'!$E$2,AA$3,0,AA$2,1),TRUE),0)</f>
        <v>4</v>
      </c>
      <c r="AB27" s="13">
        <f ca="1">OFFSET('b_Extract Data w Score Change'!$F$2,'c_Bin Change Data into 60 mins'!AB$3-1+   MATCH($B27,OFFSET('b_Extract Data w Score Change'!$E$2,AB$3,0,AB$2,1),TRUE),0)</f>
        <v>0</v>
      </c>
      <c r="AC27" s="13">
        <f ca="1">OFFSET('b_Extract Data w Score Change'!$F$2,'c_Bin Change Data into 60 mins'!AC$3-1+   MATCH($B27,OFFSET('b_Extract Data w Score Change'!$E$2,AC$3,0,AC$2,1),TRUE),0)</f>
        <v>10</v>
      </c>
      <c r="AD27" s="13">
        <f ca="1">OFFSET('b_Extract Data w Score Change'!$F$2,'c_Bin Change Data into 60 mins'!AD$3-1+   MATCH($B27,OFFSET('b_Extract Data w Score Change'!$E$2,AD$3,0,AD$2,1),TRUE),0)</f>
        <v>4</v>
      </c>
      <c r="AE27" s="13">
        <f ca="1">OFFSET('b_Extract Data w Score Change'!$F$2,'c_Bin Change Data into 60 mins'!AE$3-1+   MATCH($B27,OFFSET('b_Extract Data w Score Change'!$E$2,AE$3,0,AE$2,1),TRUE),0)</f>
        <v>0</v>
      </c>
      <c r="AF27" s="13">
        <f ca="1">OFFSET('b_Extract Data w Score Change'!$F$2,'c_Bin Change Data into 60 mins'!AF$3-1+   MATCH($B27,OFFSET('b_Extract Data w Score Change'!$E$2,AF$3,0,AF$2,1),TRUE),0)</f>
        <v>3</v>
      </c>
      <c r="AG27" s="13">
        <f ca="1">OFFSET('b_Extract Data w Score Change'!$F$2,'c_Bin Change Data into 60 mins'!AG$3-1+   MATCH($B27,OFFSET('b_Extract Data w Score Change'!$E$2,AG$3,0,AG$2,1),TRUE),0)</f>
        <v>6</v>
      </c>
      <c r="AH27" s="13">
        <f ca="1">OFFSET('b_Extract Data w Score Change'!$F$2,'c_Bin Change Data into 60 mins'!AH$3-1+   MATCH($B27,OFFSET('b_Extract Data w Score Change'!$E$2,AH$3,0,AH$2,1),TRUE),0)</f>
        <v>7</v>
      </c>
      <c r="AI27" s="13">
        <f ca="1">OFFSET('b_Extract Data w Score Change'!$F$2,'c_Bin Change Data into 60 mins'!AI$3-1+   MATCH($B27,OFFSET('b_Extract Data w Score Change'!$E$2,AI$3,0,AI$2,1),TRUE),0)</f>
        <v>7</v>
      </c>
      <c r="AJ27" s="13">
        <f ca="1">OFFSET('b_Extract Data w Score Change'!$F$2,'c_Bin Change Data into 60 mins'!AJ$3-1+   MATCH($B27,OFFSET('b_Extract Data w Score Change'!$E$2,AJ$3,0,AJ$2,1),TRUE),0)</f>
        <v>7</v>
      </c>
      <c r="AK27" s="13">
        <f ca="1">OFFSET('b_Extract Data w Score Change'!$F$2,'c_Bin Change Data into 60 mins'!AK$3-1+   MATCH($B27,OFFSET('b_Extract Data w Score Change'!$E$2,AK$3,0,AK$2,1),TRUE),0)</f>
        <v>3</v>
      </c>
      <c r="AL27" s="13">
        <f ca="1">OFFSET('b_Extract Data w Score Change'!$F$2,'c_Bin Change Data into 60 mins'!AL$3-1+   MATCH($B27,OFFSET('b_Extract Data w Score Change'!$E$2,AL$3,0,AL$2,1),TRUE),0)</f>
        <v>7</v>
      </c>
      <c r="AM27" s="13">
        <f ca="1">OFFSET('b_Extract Data w Score Change'!$F$2,'c_Bin Change Data into 60 mins'!AM$3-1+   MATCH($B27,OFFSET('b_Extract Data w Score Change'!$E$2,AM$3,0,AM$2,1),TRUE),0)</f>
        <v>0</v>
      </c>
      <c r="AN27" s="13">
        <f ca="1">OFFSET('b_Extract Data w Score Change'!$F$2,'c_Bin Change Data into 60 mins'!AN$3-1+   MATCH($B27,OFFSET('b_Extract Data w Score Change'!$E$2,AN$3,0,AN$2,1),TRUE),0)</f>
        <v>0</v>
      </c>
      <c r="AO27" s="13">
        <f ca="1">OFFSET('b_Extract Data w Score Change'!$F$2,'c_Bin Change Data into 60 mins'!AO$3-1+   MATCH($B27,OFFSET('b_Extract Data w Score Change'!$E$2,AO$3,0,AO$2,1),TRUE),0)</f>
        <v>0</v>
      </c>
      <c r="AP27" s="13">
        <f ca="1">OFFSET('b_Extract Data w Score Change'!$F$2,'c_Bin Change Data into 60 mins'!AP$3-1+   MATCH($B27,OFFSET('b_Extract Data w Score Change'!$E$2,AP$3,0,AP$2,1),TRUE),0)</f>
        <v>0</v>
      </c>
      <c r="AQ27" s="13">
        <f ca="1">OFFSET('b_Extract Data w Score Change'!$F$2,'c_Bin Change Data into 60 mins'!AQ$3-1+   MATCH($B27,OFFSET('b_Extract Data w Score Change'!$E$2,AQ$3,0,AQ$2,1),TRUE),0)</f>
        <v>7</v>
      </c>
      <c r="AR27" s="13">
        <f ca="1">OFFSET('b_Extract Data w Score Change'!$F$2,'c_Bin Change Data into 60 mins'!AR$3-1+   MATCH($B27,OFFSET('b_Extract Data w Score Change'!$E$2,AR$3,0,AR$2,1),TRUE),0)</f>
        <v>0</v>
      </c>
      <c r="AS27" s="13">
        <f ca="1">OFFSET('b_Extract Data w Score Change'!$F$2,'c_Bin Change Data into 60 mins'!AS$3-1+   MATCH($B27,OFFSET('b_Extract Data w Score Change'!$E$2,AS$3,0,AS$2,1),TRUE),0)</f>
        <v>0</v>
      </c>
      <c r="AT27" s="13">
        <f ca="1">OFFSET('b_Extract Data w Score Change'!$F$2,'c_Bin Change Data into 60 mins'!AT$3-1+   MATCH($B27,OFFSET('b_Extract Data w Score Change'!$E$2,AT$3,0,AT$2,1),TRUE),0)</f>
        <v>0</v>
      </c>
      <c r="AU27" s="13">
        <f ca="1">OFFSET('b_Extract Data w Score Change'!$F$2,'c_Bin Change Data into 60 mins'!AU$3-1+   MATCH($B27,OFFSET('b_Extract Data w Score Change'!$E$2,AU$3,0,AU$2,1),TRUE),0)</f>
        <v>3</v>
      </c>
      <c r="AV27" s="13">
        <f ca="1">OFFSET('b_Extract Data w Score Change'!$F$2,'c_Bin Change Data into 60 mins'!AV$3-1+   MATCH($B27,OFFSET('b_Extract Data w Score Change'!$E$2,AV$3,0,AV$2,1),TRUE),0)</f>
        <v>0</v>
      </c>
      <c r="AW27" s="13">
        <f ca="1">OFFSET('b_Extract Data w Score Change'!$F$2,'c_Bin Change Data into 60 mins'!AW$3-1+   MATCH($B27,OFFSET('b_Extract Data w Score Change'!$E$2,AW$3,0,AW$2,1),TRUE),0)</f>
        <v>3</v>
      </c>
      <c r="AX27" s="13">
        <f ca="1">OFFSET('b_Extract Data w Score Change'!$F$2,'c_Bin Change Data into 60 mins'!AX$3-1+   MATCH($B27,OFFSET('b_Extract Data w Score Change'!$E$2,AX$3,0,AX$2,1),TRUE),0)</f>
        <v>7</v>
      </c>
    </row>
    <row r="28" spans="1:50" x14ac:dyDescent="0.25">
      <c r="A28" s="5" t="s">
        <v>7329</v>
      </c>
      <c r="B28" s="1">
        <f t="shared" si="4"/>
        <v>6.5972222222222196E-3</v>
      </c>
      <c r="C28" s="13">
        <f ca="1">OFFSET('b_Extract Data w Score Change'!$F$2,'c_Bin Change Data into 60 mins'!C$3-1+   MATCH($B28,OFFSET('b_Extract Data w Score Change'!$E$2,C$3,0,C$2,1),TRUE),0)</f>
        <v>5</v>
      </c>
      <c r="D28" s="13">
        <f ca="1">OFFSET('b_Extract Data w Score Change'!$F$2,'c_Bin Change Data into 60 mins'!D$3-1+   MATCH($B28,OFFSET('b_Extract Data w Score Change'!$E$2,D$3,0,D$2,1),TRUE),0)</f>
        <v>7</v>
      </c>
      <c r="E28" s="13">
        <f ca="1">OFFSET('b_Extract Data w Score Change'!$F$2,'c_Bin Change Data into 60 mins'!E$3-1+   MATCH($B28,OFFSET('b_Extract Data w Score Change'!$E$2,E$3,0,E$2,1),TRUE),0)</f>
        <v>0</v>
      </c>
      <c r="F28" s="13">
        <f ca="1">OFFSET('b_Extract Data w Score Change'!$F$2,'c_Bin Change Data into 60 mins'!F$3-1+   MATCH($B28,OFFSET('b_Extract Data w Score Change'!$E$2,F$3,0,F$2,1),TRUE),0)</f>
        <v>0</v>
      </c>
      <c r="G28" s="13">
        <f ca="1">OFFSET('b_Extract Data w Score Change'!$F$2,'c_Bin Change Data into 60 mins'!G$3-1+   MATCH($B28,OFFSET('b_Extract Data w Score Change'!$E$2,G$3,0,G$2,1),TRUE),0)</f>
        <v>3</v>
      </c>
      <c r="H28" s="13">
        <f ca="1">OFFSET('b_Extract Data w Score Change'!$F$2,'c_Bin Change Data into 60 mins'!H$3-1+   MATCH($B28,OFFSET('b_Extract Data w Score Change'!$E$2,H$3,0,H$2,1),TRUE),0)</f>
        <v>3</v>
      </c>
      <c r="I28" s="13">
        <f ca="1">OFFSET('b_Extract Data w Score Change'!$F$2,'c_Bin Change Data into 60 mins'!I$3-1+   MATCH($B28,OFFSET('b_Extract Data w Score Change'!$E$2,I$3,0,I$2,1),TRUE),0)</f>
        <v>0</v>
      </c>
      <c r="J28" s="13">
        <f ca="1">OFFSET('b_Extract Data w Score Change'!$F$2,'c_Bin Change Data into 60 mins'!J$3-1+   MATCH($B28,OFFSET('b_Extract Data w Score Change'!$E$2,J$3,0,J$2,1),TRUE),0)</f>
        <v>1</v>
      </c>
      <c r="K28" s="13">
        <f ca="1">OFFSET('b_Extract Data w Score Change'!$F$2,'c_Bin Change Data into 60 mins'!K$3-1+   MATCH($B28,OFFSET('b_Extract Data w Score Change'!$E$2,K$3,0,K$2,1),TRUE),0)</f>
        <v>0</v>
      </c>
      <c r="L28" s="13">
        <f ca="1">OFFSET('b_Extract Data w Score Change'!$F$2,'c_Bin Change Data into 60 mins'!L$3-1+   MATCH($B28,OFFSET('b_Extract Data w Score Change'!$E$2,L$3,0,L$2,1),TRUE),0)</f>
        <v>0</v>
      </c>
      <c r="M28" s="13">
        <f ca="1">OFFSET('b_Extract Data w Score Change'!$F$2,'c_Bin Change Data into 60 mins'!M$3-1+   MATCH($B28,OFFSET('b_Extract Data w Score Change'!$E$2,M$3,0,M$2,1),TRUE),0)</f>
        <v>0</v>
      </c>
      <c r="N28" s="13">
        <f ca="1">OFFSET('b_Extract Data w Score Change'!$F$2,'c_Bin Change Data into 60 mins'!N$3-1+   MATCH($B28,OFFSET('b_Extract Data w Score Change'!$E$2,N$3,0,N$2,1),TRUE),0)</f>
        <v>0</v>
      </c>
      <c r="O28" s="13">
        <f ca="1">OFFSET('b_Extract Data w Score Change'!$F$2,'c_Bin Change Data into 60 mins'!O$3-1+   MATCH($B28,OFFSET('b_Extract Data w Score Change'!$E$2,O$3,0,O$2,1),TRUE),0)</f>
        <v>0</v>
      </c>
      <c r="P28" s="13">
        <f ca="1">OFFSET('b_Extract Data w Score Change'!$F$2,'c_Bin Change Data into 60 mins'!P$3-1+   MATCH($B28,OFFSET('b_Extract Data w Score Change'!$E$2,P$3,0,P$2,1),TRUE),0)</f>
        <v>7</v>
      </c>
      <c r="Q28" s="13">
        <f ca="1">OFFSET('b_Extract Data w Score Change'!$F$2,'c_Bin Change Data into 60 mins'!Q$3-1+   MATCH($B28,OFFSET('b_Extract Data w Score Change'!$E$2,Q$3,0,Q$2,1),TRUE),0)</f>
        <v>3</v>
      </c>
      <c r="R28" s="13">
        <f ca="1">OFFSET('b_Extract Data w Score Change'!$F$2,'c_Bin Change Data into 60 mins'!R$3-1+   MATCH($B28,OFFSET('b_Extract Data w Score Change'!$E$2,R$3,0,R$2,1),TRUE),0)</f>
        <v>0</v>
      </c>
      <c r="S28" s="13">
        <f ca="1">OFFSET('b_Extract Data w Score Change'!$F$2,'c_Bin Change Data into 60 mins'!S$3-1+   MATCH($B28,OFFSET('b_Extract Data w Score Change'!$E$2,S$3,0,S$2,1),TRUE),0)</f>
        <v>0</v>
      </c>
      <c r="T28" s="13">
        <f ca="1">OFFSET('b_Extract Data w Score Change'!$F$2,'c_Bin Change Data into 60 mins'!T$3-1+   MATCH($B28,OFFSET('b_Extract Data w Score Change'!$E$2,T$3,0,T$2,1),TRUE),0)</f>
        <v>3</v>
      </c>
      <c r="U28" s="13">
        <f ca="1">OFFSET('b_Extract Data w Score Change'!$F$2,'c_Bin Change Data into 60 mins'!U$3-1+   MATCH($B28,OFFSET('b_Extract Data w Score Change'!$E$2,U$3,0,U$2,1),TRUE),0)</f>
        <v>10</v>
      </c>
      <c r="V28" s="13">
        <f ca="1">OFFSET('b_Extract Data w Score Change'!$F$2,'c_Bin Change Data into 60 mins'!V$3-1+   MATCH($B28,OFFSET('b_Extract Data w Score Change'!$E$2,V$3,0,V$2,1),TRUE),0)</f>
        <v>14</v>
      </c>
      <c r="W28" s="13">
        <f ca="1">OFFSET('b_Extract Data w Score Change'!$F$2,'c_Bin Change Data into 60 mins'!W$3-1+   MATCH($B28,OFFSET('b_Extract Data w Score Change'!$E$2,W$3,0,W$2,1),TRUE),0)</f>
        <v>0</v>
      </c>
      <c r="X28" s="13">
        <f ca="1">OFFSET('b_Extract Data w Score Change'!$F$2,'c_Bin Change Data into 60 mins'!X$3-1+   MATCH($B28,OFFSET('b_Extract Data w Score Change'!$E$2,X$3,0,X$2,1),TRUE),0)</f>
        <v>7</v>
      </c>
      <c r="Y28" s="13">
        <f ca="1">OFFSET('b_Extract Data w Score Change'!$F$2,'c_Bin Change Data into 60 mins'!Y$3-1+   MATCH($B28,OFFSET('b_Extract Data w Score Change'!$E$2,Y$3,0,Y$2,1),TRUE),0)</f>
        <v>0</v>
      </c>
      <c r="Z28" s="13">
        <f ca="1">OFFSET('b_Extract Data w Score Change'!$F$2,'c_Bin Change Data into 60 mins'!Z$3-1+   MATCH($B28,OFFSET('b_Extract Data w Score Change'!$E$2,Z$3,0,Z$2,1),TRUE),0)</f>
        <v>0</v>
      </c>
      <c r="AA28" s="13">
        <f ca="1">OFFSET('b_Extract Data w Score Change'!$F$2,'c_Bin Change Data into 60 mins'!AA$3-1+   MATCH($B28,OFFSET('b_Extract Data w Score Change'!$E$2,AA$3,0,AA$2,1),TRUE),0)</f>
        <v>4</v>
      </c>
      <c r="AB28" s="13">
        <f ca="1">OFFSET('b_Extract Data w Score Change'!$F$2,'c_Bin Change Data into 60 mins'!AB$3-1+   MATCH($B28,OFFSET('b_Extract Data w Score Change'!$E$2,AB$3,0,AB$2,1),TRUE),0)</f>
        <v>0</v>
      </c>
      <c r="AC28" s="13">
        <f ca="1">OFFSET('b_Extract Data w Score Change'!$F$2,'c_Bin Change Data into 60 mins'!AC$3-1+   MATCH($B28,OFFSET('b_Extract Data w Score Change'!$E$2,AC$3,0,AC$2,1),TRUE),0)</f>
        <v>10</v>
      </c>
      <c r="AD28" s="13">
        <f ca="1">OFFSET('b_Extract Data w Score Change'!$F$2,'c_Bin Change Data into 60 mins'!AD$3-1+   MATCH($B28,OFFSET('b_Extract Data w Score Change'!$E$2,AD$3,0,AD$2,1),TRUE),0)</f>
        <v>4</v>
      </c>
      <c r="AE28" s="13">
        <f ca="1">OFFSET('b_Extract Data w Score Change'!$F$2,'c_Bin Change Data into 60 mins'!AE$3-1+   MATCH($B28,OFFSET('b_Extract Data w Score Change'!$E$2,AE$3,0,AE$2,1),TRUE),0)</f>
        <v>0</v>
      </c>
      <c r="AF28" s="13">
        <f ca="1">OFFSET('b_Extract Data w Score Change'!$F$2,'c_Bin Change Data into 60 mins'!AF$3-1+   MATCH($B28,OFFSET('b_Extract Data w Score Change'!$E$2,AF$3,0,AF$2,1),TRUE),0)</f>
        <v>3</v>
      </c>
      <c r="AG28" s="13">
        <f ca="1">OFFSET('b_Extract Data w Score Change'!$F$2,'c_Bin Change Data into 60 mins'!AG$3-1+   MATCH($B28,OFFSET('b_Extract Data w Score Change'!$E$2,AG$3,0,AG$2,1),TRUE),0)</f>
        <v>6</v>
      </c>
      <c r="AH28" s="13">
        <f ca="1">OFFSET('b_Extract Data w Score Change'!$F$2,'c_Bin Change Data into 60 mins'!AH$3-1+   MATCH($B28,OFFSET('b_Extract Data w Score Change'!$E$2,AH$3,0,AH$2,1),TRUE),0)</f>
        <v>7</v>
      </c>
      <c r="AI28" s="13">
        <f ca="1">OFFSET('b_Extract Data w Score Change'!$F$2,'c_Bin Change Data into 60 mins'!AI$3-1+   MATCH($B28,OFFSET('b_Extract Data w Score Change'!$E$2,AI$3,0,AI$2,1),TRUE),0)</f>
        <v>7</v>
      </c>
      <c r="AJ28" s="13">
        <f ca="1">OFFSET('b_Extract Data w Score Change'!$F$2,'c_Bin Change Data into 60 mins'!AJ$3-1+   MATCH($B28,OFFSET('b_Extract Data w Score Change'!$E$2,AJ$3,0,AJ$2,1),TRUE),0)</f>
        <v>7</v>
      </c>
      <c r="AK28" s="13">
        <f ca="1">OFFSET('b_Extract Data w Score Change'!$F$2,'c_Bin Change Data into 60 mins'!AK$3-1+   MATCH($B28,OFFSET('b_Extract Data w Score Change'!$E$2,AK$3,0,AK$2,1),TRUE),0)</f>
        <v>3</v>
      </c>
      <c r="AL28" s="13">
        <f ca="1">OFFSET('b_Extract Data w Score Change'!$F$2,'c_Bin Change Data into 60 mins'!AL$3-1+   MATCH($B28,OFFSET('b_Extract Data w Score Change'!$E$2,AL$3,0,AL$2,1),TRUE),0)</f>
        <v>7</v>
      </c>
      <c r="AM28" s="13">
        <f ca="1">OFFSET('b_Extract Data w Score Change'!$F$2,'c_Bin Change Data into 60 mins'!AM$3-1+   MATCH($B28,OFFSET('b_Extract Data w Score Change'!$E$2,AM$3,0,AM$2,1),TRUE),0)</f>
        <v>0</v>
      </c>
      <c r="AN28" s="13">
        <f ca="1">OFFSET('b_Extract Data w Score Change'!$F$2,'c_Bin Change Data into 60 mins'!AN$3-1+   MATCH($B28,OFFSET('b_Extract Data w Score Change'!$E$2,AN$3,0,AN$2,1),TRUE),0)</f>
        <v>0</v>
      </c>
      <c r="AO28" s="13">
        <f ca="1">OFFSET('b_Extract Data w Score Change'!$F$2,'c_Bin Change Data into 60 mins'!AO$3-1+   MATCH($B28,OFFSET('b_Extract Data w Score Change'!$E$2,AO$3,0,AO$2,1),TRUE),0)</f>
        <v>0</v>
      </c>
      <c r="AP28" s="13">
        <f ca="1">OFFSET('b_Extract Data w Score Change'!$F$2,'c_Bin Change Data into 60 mins'!AP$3-1+   MATCH($B28,OFFSET('b_Extract Data w Score Change'!$E$2,AP$3,0,AP$2,1),TRUE),0)</f>
        <v>0</v>
      </c>
      <c r="AQ28" s="13">
        <f ca="1">OFFSET('b_Extract Data w Score Change'!$F$2,'c_Bin Change Data into 60 mins'!AQ$3-1+   MATCH($B28,OFFSET('b_Extract Data w Score Change'!$E$2,AQ$3,0,AQ$2,1),TRUE),0)</f>
        <v>7</v>
      </c>
      <c r="AR28" s="13">
        <f ca="1">OFFSET('b_Extract Data w Score Change'!$F$2,'c_Bin Change Data into 60 mins'!AR$3-1+   MATCH($B28,OFFSET('b_Extract Data w Score Change'!$E$2,AR$3,0,AR$2,1),TRUE),0)</f>
        <v>0</v>
      </c>
      <c r="AS28" s="13">
        <f ca="1">OFFSET('b_Extract Data w Score Change'!$F$2,'c_Bin Change Data into 60 mins'!AS$3-1+   MATCH($B28,OFFSET('b_Extract Data w Score Change'!$E$2,AS$3,0,AS$2,1),TRUE),0)</f>
        <v>0</v>
      </c>
      <c r="AT28" s="13">
        <f ca="1">OFFSET('b_Extract Data w Score Change'!$F$2,'c_Bin Change Data into 60 mins'!AT$3-1+   MATCH($B28,OFFSET('b_Extract Data w Score Change'!$E$2,AT$3,0,AT$2,1),TRUE),0)</f>
        <v>3</v>
      </c>
      <c r="AU28" s="13">
        <f ca="1">OFFSET('b_Extract Data w Score Change'!$F$2,'c_Bin Change Data into 60 mins'!AU$3-1+   MATCH($B28,OFFSET('b_Extract Data w Score Change'!$E$2,AU$3,0,AU$2,1),TRUE),0)</f>
        <v>3</v>
      </c>
      <c r="AV28" s="13">
        <f ca="1">OFFSET('b_Extract Data w Score Change'!$F$2,'c_Bin Change Data into 60 mins'!AV$3-1+   MATCH($B28,OFFSET('b_Extract Data w Score Change'!$E$2,AV$3,0,AV$2,1),TRUE),0)</f>
        <v>0</v>
      </c>
      <c r="AW28" s="13">
        <f ca="1">OFFSET('b_Extract Data w Score Change'!$F$2,'c_Bin Change Data into 60 mins'!AW$3-1+   MATCH($B28,OFFSET('b_Extract Data w Score Change'!$E$2,AW$3,0,AW$2,1),TRUE),0)</f>
        <v>3</v>
      </c>
      <c r="AX28" s="13">
        <f ca="1">OFFSET('b_Extract Data w Score Change'!$F$2,'c_Bin Change Data into 60 mins'!AX$3-1+   MATCH($B28,OFFSET('b_Extract Data w Score Change'!$E$2,AX$3,0,AX$2,1),TRUE),0)</f>
        <v>7</v>
      </c>
    </row>
    <row r="29" spans="1:50" x14ac:dyDescent="0.25">
      <c r="A29" s="5" t="s">
        <v>7329</v>
      </c>
      <c r="B29" s="1">
        <f t="shared" si="4"/>
        <v>6.9444444444444415E-3</v>
      </c>
      <c r="C29" s="13">
        <f ca="1">OFFSET('b_Extract Data w Score Change'!$F$2,'c_Bin Change Data into 60 mins'!C$3-1+   MATCH($B29,OFFSET('b_Extract Data w Score Change'!$E$2,C$3,0,C$2,1),TRUE),0)</f>
        <v>5</v>
      </c>
      <c r="D29" s="13">
        <f ca="1">OFFSET('b_Extract Data w Score Change'!$F$2,'c_Bin Change Data into 60 mins'!D$3-1+   MATCH($B29,OFFSET('b_Extract Data w Score Change'!$E$2,D$3,0,D$2,1),TRUE),0)</f>
        <v>7</v>
      </c>
      <c r="E29" s="13">
        <f ca="1">OFFSET('b_Extract Data w Score Change'!$F$2,'c_Bin Change Data into 60 mins'!E$3-1+   MATCH($B29,OFFSET('b_Extract Data w Score Change'!$E$2,E$3,0,E$2,1),TRUE),0)</f>
        <v>0</v>
      </c>
      <c r="F29" s="13">
        <f ca="1">OFFSET('b_Extract Data w Score Change'!$F$2,'c_Bin Change Data into 60 mins'!F$3-1+   MATCH($B29,OFFSET('b_Extract Data w Score Change'!$E$2,F$3,0,F$2,1),TRUE),0)</f>
        <v>0</v>
      </c>
      <c r="G29" s="13">
        <f ca="1">OFFSET('b_Extract Data w Score Change'!$F$2,'c_Bin Change Data into 60 mins'!G$3-1+   MATCH($B29,OFFSET('b_Extract Data w Score Change'!$E$2,G$3,0,G$2,1),TRUE),0)</f>
        <v>3</v>
      </c>
      <c r="H29" s="13">
        <f ca="1">OFFSET('b_Extract Data w Score Change'!$F$2,'c_Bin Change Data into 60 mins'!H$3-1+   MATCH($B29,OFFSET('b_Extract Data w Score Change'!$E$2,H$3,0,H$2,1),TRUE),0)</f>
        <v>3</v>
      </c>
      <c r="I29" s="13">
        <f ca="1">OFFSET('b_Extract Data w Score Change'!$F$2,'c_Bin Change Data into 60 mins'!I$3-1+   MATCH($B29,OFFSET('b_Extract Data w Score Change'!$E$2,I$3,0,I$2,1),TRUE),0)</f>
        <v>3</v>
      </c>
      <c r="J29" s="13">
        <f ca="1">OFFSET('b_Extract Data w Score Change'!$F$2,'c_Bin Change Data into 60 mins'!J$3-1+   MATCH($B29,OFFSET('b_Extract Data w Score Change'!$E$2,J$3,0,J$2,1),TRUE),0)</f>
        <v>1</v>
      </c>
      <c r="K29" s="13">
        <f ca="1">OFFSET('b_Extract Data w Score Change'!$F$2,'c_Bin Change Data into 60 mins'!K$3-1+   MATCH($B29,OFFSET('b_Extract Data w Score Change'!$E$2,K$3,0,K$2,1),TRUE),0)</f>
        <v>0</v>
      </c>
      <c r="L29" s="13">
        <f ca="1">OFFSET('b_Extract Data w Score Change'!$F$2,'c_Bin Change Data into 60 mins'!L$3-1+   MATCH($B29,OFFSET('b_Extract Data w Score Change'!$E$2,L$3,0,L$2,1),TRUE),0)</f>
        <v>0</v>
      </c>
      <c r="M29" s="13">
        <f ca="1">OFFSET('b_Extract Data w Score Change'!$F$2,'c_Bin Change Data into 60 mins'!M$3-1+   MATCH($B29,OFFSET('b_Extract Data w Score Change'!$E$2,M$3,0,M$2,1),TRUE),0)</f>
        <v>0</v>
      </c>
      <c r="N29" s="13">
        <f ca="1">OFFSET('b_Extract Data w Score Change'!$F$2,'c_Bin Change Data into 60 mins'!N$3-1+   MATCH($B29,OFFSET('b_Extract Data w Score Change'!$E$2,N$3,0,N$2,1),TRUE),0)</f>
        <v>0</v>
      </c>
      <c r="O29" s="13">
        <f ca="1">OFFSET('b_Extract Data w Score Change'!$F$2,'c_Bin Change Data into 60 mins'!O$3-1+   MATCH($B29,OFFSET('b_Extract Data w Score Change'!$E$2,O$3,0,O$2,1),TRUE),0)</f>
        <v>0</v>
      </c>
      <c r="P29" s="13">
        <f ca="1">OFFSET('b_Extract Data w Score Change'!$F$2,'c_Bin Change Data into 60 mins'!P$3-1+   MATCH($B29,OFFSET('b_Extract Data w Score Change'!$E$2,P$3,0,P$2,1),TRUE),0)</f>
        <v>7</v>
      </c>
      <c r="Q29" s="13">
        <f ca="1">OFFSET('b_Extract Data w Score Change'!$F$2,'c_Bin Change Data into 60 mins'!Q$3-1+   MATCH($B29,OFFSET('b_Extract Data w Score Change'!$E$2,Q$3,0,Q$2,1),TRUE),0)</f>
        <v>3</v>
      </c>
      <c r="R29" s="13">
        <f ca="1">OFFSET('b_Extract Data w Score Change'!$F$2,'c_Bin Change Data into 60 mins'!R$3-1+   MATCH($B29,OFFSET('b_Extract Data w Score Change'!$E$2,R$3,0,R$2,1),TRUE),0)</f>
        <v>0</v>
      </c>
      <c r="S29" s="13">
        <f ca="1">OFFSET('b_Extract Data w Score Change'!$F$2,'c_Bin Change Data into 60 mins'!S$3-1+   MATCH($B29,OFFSET('b_Extract Data w Score Change'!$E$2,S$3,0,S$2,1),TRUE),0)</f>
        <v>0</v>
      </c>
      <c r="T29" s="13">
        <f ca="1">OFFSET('b_Extract Data w Score Change'!$F$2,'c_Bin Change Data into 60 mins'!T$3-1+   MATCH($B29,OFFSET('b_Extract Data w Score Change'!$E$2,T$3,0,T$2,1),TRUE),0)</f>
        <v>3</v>
      </c>
      <c r="U29" s="13">
        <f ca="1">OFFSET('b_Extract Data w Score Change'!$F$2,'c_Bin Change Data into 60 mins'!U$3-1+   MATCH($B29,OFFSET('b_Extract Data w Score Change'!$E$2,U$3,0,U$2,1),TRUE),0)</f>
        <v>10</v>
      </c>
      <c r="V29" s="13">
        <f ca="1">OFFSET('b_Extract Data w Score Change'!$F$2,'c_Bin Change Data into 60 mins'!V$3-1+   MATCH($B29,OFFSET('b_Extract Data w Score Change'!$E$2,V$3,0,V$2,1),TRUE),0)</f>
        <v>14</v>
      </c>
      <c r="W29" s="13">
        <f ca="1">OFFSET('b_Extract Data w Score Change'!$F$2,'c_Bin Change Data into 60 mins'!W$3-1+   MATCH($B29,OFFSET('b_Extract Data w Score Change'!$E$2,W$3,0,W$2,1),TRUE),0)</f>
        <v>0</v>
      </c>
      <c r="X29" s="13">
        <f ca="1">OFFSET('b_Extract Data w Score Change'!$F$2,'c_Bin Change Data into 60 mins'!X$3-1+   MATCH($B29,OFFSET('b_Extract Data w Score Change'!$E$2,X$3,0,X$2,1),TRUE),0)</f>
        <v>7</v>
      </c>
      <c r="Y29" s="13">
        <f ca="1">OFFSET('b_Extract Data w Score Change'!$F$2,'c_Bin Change Data into 60 mins'!Y$3-1+   MATCH($B29,OFFSET('b_Extract Data w Score Change'!$E$2,Y$3,0,Y$2,1),TRUE),0)</f>
        <v>0</v>
      </c>
      <c r="Z29" s="13">
        <f ca="1">OFFSET('b_Extract Data w Score Change'!$F$2,'c_Bin Change Data into 60 mins'!Z$3-1+   MATCH($B29,OFFSET('b_Extract Data w Score Change'!$E$2,Z$3,0,Z$2,1),TRUE),0)</f>
        <v>0</v>
      </c>
      <c r="AA29" s="13">
        <f ca="1">OFFSET('b_Extract Data w Score Change'!$F$2,'c_Bin Change Data into 60 mins'!AA$3-1+   MATCH($B29,OFFSET('b_Extract Data w Score Change'!$E$2,AA$3,0,AA$2,1),TRUE),0)</f>
        <v>4</v>
      </c>
      <c r="AB29" s="13">
        <f ca="1">OFFSET('b_Extract Data w Score Change'!$F$2,'c_Bin Change Data into 60 mins'!AB$3-1+   MATCH($B29,OFFSET('b_Extract Data w Score Change'!$E$2,AB$3,0,AB$2,1),TRUE),0)</f>
        <v>0</v>
      </c>
      <c r="AC29" s="13">
        <f ca="1">OFFSET('b_Extract Data w Score Change'!$F$2,'c_Bin Change Data into 60 mins'!AC$3-1+   MATCH($B29,OFFSET('b_Extract Data w Score Change'!$E$2,AC$3,0,AC$2,1),TRUE),0)</f>
        <v>10</v>
      </c>
      <c r="AD29" s="13">
        <f ca="1">OFFSET('b_Extract Data w Score Change'!$F$2,'c_Bin Change Data into 60 mins'!AD$3-1+   MATCH($B29,OFFSET('b_Extract Data w Score Change'!$E$2,AD$3,0,AD$2,1),TRUE),0)</f>
        <v>4</v>
      </c>
      <c r="AE29" s="13">
        <f ca="1">OFFSET('b_Extract Data w Score Change'!$F$2,'c_Bin Change Data into 60 mins'!AE$3-1+   MATCH($B29,OFFSET('b_Extract Data w Score Change'!$E$2,AE$3,0,AE$2,1),TRUE),0)</f>
        <v>0</v>
      </c>
      <c r="AF29" s="13">
        <f ca="1">OFFSET('b_Extract Data w Score Change'!$F$2,'c_Bin Change Data into 60 mins'!AF$3-1+   MATCH($B29,OFFSET('b_Extract Data w Score Change'!$E$2,AF$3,0,AF$2,1),TRUE),0)</f>
        <v>3</v>
      </c>
      <c r="AG29" s="13">
        <f ca="1">OFFSET('b_Extract Data w Score Change'!$F$2,'c_Bin Change Data into 60 mins'!AG$3-1+   MATCH($B29,OFFSET('b_Extract Data w Score Change'!$E$2,AG$3,0,AG$2,1),TRUE),0)</f>
        <v>6</v>
      </c>
      <c r="AH29" s="13">
        <f ca="1">OFFSET('b_Extract Data w Score Change'!$F$2,'c_Bin Change Data into 60 mins'!AH$3-1+   MATCH($B29,OFFSET('b_Extract Data w Score Change'!$E$2,AH$3,0,AH$2,1),TRUE),0)</f>
        <v>7</v>
      </c>
      <c r="AI29" s="13">
        <f ca="1">OFFSET('b_Extract Data w Score Change'!$F$2,'c_Bin Change Data into 60 mins'!AI$3-1+   MATCH($B29,OFFSET('b_Extract Data w Score Change'!$E$2,AI$3,0,AI$2,1),TRUE),0)</f>
        <v>7</v>
      </c>
      <c r="AJ29" s="13">
        <f ca="1">OFFSET('b_Extract Data w Score Change'!$F$2,'c_Bin Change Data into 60 mins'!AJ$3-1+   MATCH($B29,OFFSET('b_Extract Data w Score Change'!$E$2,AJ$3,0,AJ$2,1),TRUE),0)</f>
        <v>7</v>
      </c>
      <c r="AK29" s="13">
        <f ca="1">OFFSET('b_Extract Data w Score Change'!$F$2,'c_Bin Change Data into 60 mins'!AK$3-1+   MATCH($B29,OFFSET('b_Extract Data w Score Change'!$E$2,AK$3,0,AK$2,1),TRUE),0)</f>
        <v>3</v>
      </c>
      <c r="AL29" s="13">
        <f ca="1">OFFSET('b_Extract Data w Score Change'!$F$2,'c_Bin Change Data into 60 mins'!AL$3-1+   MATCH($B29,OFFSET('b_Extract Data w Score Change'!$E$2,AL$3,0,AL$2,1),TRUE),0)</f>
        <v>7</v>
      </c>
      <c r="AM29" s="13">
        <f ca="1">OFFSET('b_Extract Data w Score Change'!$F$2,'c_Bin Change Data into 60 mins'!AM$3-1+   MATCH($B29,OFFSET('b_Extract Data w Score Change'!$E$2,AM$3,0,AM$2,1),TRUE),0)</f>
        <v>0</v>
      </c>
      <c r="AN29" s="13">
        <f ca="1">OFFSET('b_Extract Data w Score Change'!$F$2,'c_Bin Change Data into 60 mins'!AN$3-1+   MATCH($B29,OFFSET('b_Extract Data w Score Change'!$E$2,AN$3,0,AN$2,1),TRUE),0)</f>
        <v>0</v>
      </c>
      <c r="AO29" s="13">
        <f ca="1">OFFSET('b_Extract Data w Score Change'!$F$2,'c_Bin Change Data into 60 mins'!AO$3-1+   MATCH($B29,OFFSET('b_Extract Data w Score Change'!$E$2,AO$3,0,AO$2,1),TRUE),0)</f>
        <v>0</v>
      </c>
      <c r="AP29" s="13">
        <f ca="1">OFFSET('b_Extract Data w Score Change'!$F$2,'c_Bin Change Data into 60 mins'!AP$3-1+   MATCH($B29,OFFSET('b_Extract Data w Score Change'!$E$2,AP$3,0,AP$2,1),TRUE),0)</f>
        <v>0</v>
      </c>
      <c r="AQ29" s="13">
        <f ca="1">OFFSET('b_Extract Data w Score Change'!$F$2,'c_Bin Change Data into 60 mins'!AQ$3-1+   MATCH($B29,OFFSET('b_Extract Data w Score Change'!$E$2,AQ$3,0,AQ$2,1),TRUE),0)</f>
        <v>7</v>
      </c>
      <c r="AR29" s="13">
        <f ca="1">OFFSET('b_Extract Data w Score Change'!$F$2,'c_Bin Change Data into 60 mins'!AR$3-1+   MATCH($B29,OFFSET('b_Extract Data w Score Change'!$E$2,AR$3,0,AR$2,1),TRUE),0)</f>
        <v>0</v>
      </c>
      <c r="AS29" s="13">
        <f ca="1">OFFSET('b_Extract Data w Score Change'!$F$2,'c_Bin Change Data into 60 mins'!AS$3-1+   MATCH($B29,OFFSET('b_Extract Data w Score Change'!$E$2,AS$3,0,AS$2,1),TRUE),0)</f>
        <v>0</v>
      </c>
      <c r="AT29" s="13">
        <f ca="1">OFFSET('b_Extract Data w Score Change'!$F$2,'c_Bin Change Data into 60 mins'!AT$3-1+   MATCH($B29,OFFSET('b_Extract Data w Score Change'!$E$2,AT$3,0,AT$2,1),TRUE),0)</f>
        <v>3</v>
      </c>
      <c r="AU29" s="13">
        <f ca="1">OFFSET('b_Extract Data w Score Change'!$F$2,'c_Bin Change Data into 60 mins'!AU$3-1+   MATCH($B29,OFFSET('b_Extract Data w Score Change'!$E$2,AU$3,0,AU$2,1),TRUE),0)</f>
        <v>3</v>
      </c>
      <c r="AV29" s="13">
        <f ca="1">OFFSET('b_Extract Data w Score Change'!$F$2,'c_Bin Change Data into 60 mins'!AV$3-1+   MATCH($B29,OFFSET('b_Extract Data w Score Change'!$E$2,AV$3,0,AV$2,1),TRUE),0)</f>
        <v>0</v>
      </c>
      <c r="AW29" s="13">
        <f ca="1">OFFSET('b_Extract Data w Score Change'!$F$2,'c_Bin Change Data into 60 mins'!AW$3-1+   MATCH($B29,OFFSET('b_Extract Data w Score Change'!$E$2,AW$3,0,AW$2,1),TRUE),0)</f>
        <v>3</v>
      </c>
      <c r="AX29" s="13">
        <f ca="1">OFFSET('b_Extract Data w Score Change'!$F$2,'c_Bin Change Data into 60 mins'!AX$3-1+   MATCH($B29,OFFSET('b_Extract Data w Score Change'!$E$2,AX$3,0,AX$2,1),TRUE),0)</f>
        <v>7</v>
      </c>
    </row>
    <row r="30" spans="1:50" x14ac:dyDescent="0.25">
      <c r="A30" s="5" t="s">
        <v>7329</v>
      </c>
      <c r="B30" s="1">
        <f t="shared" si="4"/>
        <v>7.2916666666666633E-3</v>
      </c>
      <c r="C30" s="13">
        <f ca="1">OFFSET('b_Extract Data w Score Change'!$F$2,'c_Bin Change Data into 60 mins'!C$3-1+   MATCH($B30,OFFSET('b_Extract Data w Score Change'!$E$2,C$3,0,C$2,1),TRUE),0)</f>
        <v>5</v>
      </c>
      <c r="D30" s="13">
        <f ca="1">OFFSET('b_Extract Data w Score Change'!$F$2,'c_Bin Change Data into 60 mins'!D$3-1+   MATCH($B30,OFFSET('b_Extract Data w Score Change'!$E$2,D$3,0,D$2,1),TRUE),0)</f>
        <v>7</v>
      </c>
      <c r="E30" s="13">
        <f ca="1">OFFSET('b_Extract Data w Score Change'!$F$2,'c_Bin Change Data into 60 mins'!E$3-1+   MATCH($B30,OFFSET('b_Extract Data w Score Change'!$E$2,E$3,0,E$2,1),TRUE),0)</f>
        <v>0</v>
      </c>
      <c r="F30" s="13">
        <f ca="1">OFFSET('b_Extract Data w Score Change'!$F$2,'c_Bin Change Data into 60 mins'!F$3-1+   MATCH($B30,OFFSET('b_Extract Data w Score Change'!$E$2,F$3,0,F$2,1),TRUE),0)</f>
        <v>0</v>
      </c>
      <c r="G30" s="13">
        <f ca="1">OFFSET('b_Extract Data w Score Change'!$F$2,'c_Bin Change Data into 60 mins'!G$3-1+   MATCH($B30,OFFSET('b_Extract Data w Score Change'!$E$2,G$3,0,G$2,1),TRUE),0)</f>
        <v>3</v>
      </c>
      <c r="H30" s="13">
        <f ca="1">OFFSET('b_Extract Data w Score Change'!$F$2,'c_Bin Change Data into 60 mins'!H$3-1+   MATCH($B30,OFFSET('b_Extract Data w Score Change'!$E$2,H$3,0,H$2,1),TRUE),0)</f>
        <v>3</v>
      </c>
      <c r="I30" s="13">
        <f ca="1">OFFSET('b_Extract Data w Score Change'!$F$2,'c_Bin Change Data into 60 mins'!I$3-1+   MATCH($B30,OFFSET('b_Extract Data w Score Change'!$E$2,I$3,0,I$2,1),TRUE),0)</f>
        <v>3</v>
      </c>
      <c r="J30" s="13">
        <f ca="1">OFFSET('b_Extract Data w Score Change'!$F$2,'c_Bin Change Data into 60 mins'!J$3-1+   MATCH($B30,OFFSET('b_Extract Data w Score Change'!$E$2,J$3,0,J$2,1),TRUE),0)</f>
        <v>8</v>
      </c>
      <c r="K30" s="13">
        <f ca="1">OFFSET('b_Extract Data w Score Change'!$F$2,'c_Bin Change Data into 60 mins'!K$3-1+   MATCH($B30,OFFSET('b_Extract Data w Score Change'!$E$2,K$3,0,K$2,1),TRUE),0)</f>
        <v>0</v>
      </c>
      <c r="L30" s="13">
        <f ca="1">OFFSET('b_Extract Data w Score Change'!$F$2,'c_Bin Change Data into 60 mins'!L$3-1+   MATCH($B30,OFFSET('b_Extract Data w Score Change'!$E$2,L$3,0,L$2,1),TRUE),0)</f>
        <v>0</v>
      </c>
      <c r="M30" s="13">
        <f ca="1">OFFSET('b_Extract Data w Score Change'!$F$2,'c_Bin Change Data into 60 mins'!M$3-1+   MATCH($B30,OFFSET('b_Extract Data w Score Change'!$E$2,M$3,0,M$2,1),TRUE),0)</f>
        <v>0</v>
      </c>
      <c r="N30" s="13">
        <f ca="1">OFFSET('b_Extract Data w Score Change'!$F$2,'c_Bin Change Data into 60 mins'!N$3-1+   MATCH($B30,OFFSET('b_Extract Data w Score Change'!$E$2,N$3,0,N$2,1),TRUE),0)</f>
        <v>0</v>
      </c>
      <c r="O30" s="13">
        <f ca="1">OFFSET('b_Extract Data w Score Change'!$F$2,'c_Bin Change Data into 60 mins'!O$3-1+   MATCH($B30,OFFSET('b_Extract Data w Score Change'!$E$2,O$3,0,O$2,1),TRUE),0)</f>
        <v>0</v>
      </c>
      <c r="P30" s="13">
        <f ca="1">OFFSET('b_Extract Data w Score Change'!$F$2,'c_Bin Change Data into 60 mins'!P$3-1+   MATCH($B30,OFFSET('b_Extract Data w Score Change'!$E$2,P$3,0,P$2,1),TRUE),0)</f>
        <v>7</v>
      </c>
      <c r="Q30" s="13">
        <f ca="1">OFFSET('b_Extract Data w Score Change'!$F$2,'c_Bin Change Data into 60 mins'!Q$3-1+   MATCH($B30,OFFSET('b_Extract Data w Score Change'!$E$2,Q$3,0,Q$2,1),TRUE),0)</f>
        <v>3</v>
      </c>
      <c r="R30" s="13">
        <f ca="1">OFFSET('b_Extract Data w Score Change'!$F$2,'c_Bin Change Data into 60 mins'!R$3-1+   MATCH($B30,OFFSET('b_Extract Data w Score Change'!$E$2,R$3,0,R$2,1),TRUE),0)</f>
        <v>0</v>
      </c>
      <c r="S30" s="13">
        <f ca="1">OFFSET('b_Extract Data w Score Change'!$F$2,'c_Bin Change Data into 60 mins'!S$3-1+   MATCH($B30,OFFSET('b_Extract Data w Score Change'!$E$2,S$3,0,S$2,1),TRUE),0)</f>
        <v>0</v>
      </c>
      <c r="T30" s="13">
        <f ca="1">OFFSET('b_Extract Data w Score Change'!$F$2,'c_Bin Change Data into 60 mins'!T$3-1+   MATCH($B30,OFFSET('b_Extract Data w Score Change'!$E$2,T$3,0,T$2,1),TRUE),0)</f>
        <v>3</v>
      </c>
      <c r="U30" s="13">
        <f ca="1">OFFSET('b_Extract Data w Score Change'!$F$2,'c_Bin Change Data into 60 mins'!U$3-1+   MATCH($B30,OFFSET('b_Extract Data w Score Change'!$E$2,U$3,0,U$2,1),TRUE),0)</f>
        <v>10</v>
      </c>
      <c r="V30" s="13">
        <f ca="1">OFFSET('b_Extract Data w Score Change'!$F$2,'c_Bin Change Data into 60 mins'!V$3-1+   MATCH($B30,OFFSET('b_Extract Data w Score Change'!$E$2,V$3,0,V$2,1),TRUE),0)</f>
        <v>14</v>
      </c>
      <c r="W30" s="13">
        <f ca="1">OFFSET('b_Extract Data w Score Change'!$F$2,'c_Bin Change Data into 60 mins'!W$3-1+   MATCH($B30,OFFSET('b_Extract Data w Score Change'!$E$2,W$3,0,W$2,1),TRUE),0)</f>
        <v>3</v>
      </c>
      <c r="X30" s="13">
        <f ca="1">OFFSET('b_Extract Data w Score Change'!$F$2,'c_Bin Change Data into 60 mins'!X$3-1+   MATCH($B30,OFFSET('b_Extract Data w Score Change'!$E$2,X$3,0,X$2,1),TRUE),0)</f>
        <v>7</v>
      </c>
      <c r="Y30" s="13">
        <f ca="1">OFFSET('b_Extract Data w Score Change'!$F$2,'c_Bin Change Data into 60 mins'!Y$3-1+   MATCH($B30,OFFSET('b_Extract Data w Score Change'!$E$2,Y$3,0,Y$2,1),TRUE),0)</f>
        <v>0</v>
      </c>
      <c r="Z30" s="13">
        <f ca="1">OFFSET('b_Extract Data w Score Change'!$F$2,'c_Bin Change Data into 60 mins'!Z$3-1+   MATCH($B30,OFFSET('b_Extract Data w Score Change'!$E$2,Z$3,0,Z$2,1),TRUE),0)</f>
        <v>0</v>
      </c>
      <c r="AA30" s="13">
        <f ca="1">OFFSET('b_Extract Data w Score Change'!$F$2,'c_Bin Change Data into 60 mins'!AA$3-1+   MATCH($B30,OFFSET('b_Extract Data w Score Change'!$E$2,AA$3,0,AA$2,1),TRUE),0)</f>
        <v>4</v>
      </c>
      <c r="AB30" s="13">
        <f ca="1">OFFSET('b_Extract Data w Score Change'!$F$2,'c_Bin Change Data into 60 mins'!AB$3-1+   MATCH($B30,OFFSET('b_Extract Data w Score Change'!$E$2,AB$3,0,AB$2,1),TRUE),0)</f>
        <v>0</v>
      </c>
      <c r="AC30" s="13">
        <f ca="1">OFFSET('b_Extract Data w Score Change'!$F$2,'c_Bin Change Data into 60 mins'!AC$3-1+   MATCH($B30,OFFSET('b_Extract Data w Score Change'!$E$2,AC$3,0,AC$2,1),TRUE),0)</f>
        <v>10</v>
      </c>
      <c r="AD30" s="13">
        <f ca="1">OFFSET('b_Extract Data w Score Change'!$F$2,'c_Bin Change Data into 60 mins'!AD$3-1+   MATCH($B30,OFFSET('b_Extract Data w Score Change'!$E$2,AD$3,0,AD$2,1),TRUE),0)</f>
        <v>4</v>
      </c>
      <c r="AE30" s="13">
        <f ca="1">OFFSET('b_Extract Data w Score Change'!$F$2,'c_Bin Change Data into 60 mins'!AE$3-1+   MATCH($B30,OFFSET('b_Extract Data w Score Change'!$E$2,AE$3,0,AE$2,1),TRUE),0)</f>
        <v>0</v>
      </c>
      <c r="AF30" s="13">
        <f ca="1">OFFSET('b_Extract Data w Score Change'!$F$2,'c_Bin Change Data into 60 mins'!AF$3-1+   MATCH($B30,OFFSET('b_Extract Data w Score Change'!$E$2,AF$3,0,AF$2,1),TRUE),0)</f>
        <v>3</v>
      </c>
      <c r="AG30" s="13">
        <f ca="1">OFFSET('b_Extract Data w Score Change'!$F$2,'c_Bin Change Data into 60 mins'!AG$3-1+   MATCH($B30,OFFSET('b_Extract Data w Score Change'!$E$2,AG$3,0,AG$2,1),TRUE),0)</f>
        <v>6</v>
      </c>
      <c r="AH30" s="13">
        <f ca="1">OFFSET('b_Extract Data w Score Change'!$F$2,'c_Bin Change Data into 60 mins'!AH$3-1+   MATCH($B30,OFFSET('b_Extract Data w Score Change'!$E$2,AH$3,0,AH$2,1),TRUE),0)</f>
        <v>7</v>
      </c>
      <c r="AI30" s="13">
        <f ca="1">OFFSET('b_Extract Data w Score Change'!$F$2,'c_Bin Change Data into 60 mins'!AI$3-1+   MATCH($B30,OFFSET('b_Extract Data w Score Change'!$E$2,AI$3,0,AI$2,1),TRUE),0)</f>
        <v>7</v>
      </c>
      <c r="AJ30" s="13">
        <f ca="1">OFFSET('b_Extract Data w Score Change'!$F$2,'c_Bin Change Data into 60 mins'!AJ$3-1+   MATCH($B30,OFFSET('b_Extract Data w Score Change'!$E$2,AJ$3,0,AJ$2,1),TRUE),0)</f>
        <v>7</v>
      </c>
      <c r="AK30" s="13">
        <f ca="1">OFFSET('b_Extract Data w Score Change'!$F$2,'c_Bin Change Data into 60 mins'!AK$3-1+   MATCH($B30,OFFSET('b_Extract Data w Score Change'!$E$2,AK$3,0,AK$2,1),TRUE),0)</f>
        <v>3</v>
      </c>
      <c r="AL30" s="13">
        <f ca="1">OFFSET('b_Extract Data w Score Change'!$F$2,'c_Bin Change Data into 60 mins'!AL$3-1+   MATCH($B30,OFFSET('b_Extract Data w Score Change'!$E$2,AL$3,0,AL$2,1),TRUE),0)</f>
        <v>7</v>
      </c>
      <c r="AM30" s="13">
        <f ca="1">OFFSET('b_Extract Data w Score Change'!$F$2,'c_Bin Change Data into 60 mins'!AM$3-1+   MATCH($B30,OFFSET('b_Extract Data w Score Change'!$E$2,AM$3,0,AM$2,1),TRUE),0)</f>
        <v>7</v>
      </c>
      <c r="AN30" s="13">
        <f ca="1">OFFSET('b_Extract Data w Score Change'!$F$2,'c_Bin Change Data into 60 mins'!AN$3-1+   MATCH($B30,OFFSET('b_Extract Data w Score Change'!$E$2,AN$3,0,AN$2,1),TRUE),0)</f>
        <v>0</v>
      </c>
      <c r="AO30" s="13">
        <f ca="1">OFFSET('b_Extract Data w Score Change'!$F$2,'c_Bin Change Data into 60 mins'!AO$3-1+   MATCH($B30,OFFSET('b_Extract Data w Score Change'!$E$2,AO$3,0,AO$2,1),TRUE),0)</f>
        <v>0</v>
      </c>
      <c r="AP30" s="13">
        <f ca="1">OFFSET('b_Extract Data w Score Change'!$F$2,'c_Bin Change Data into 60 mins'!AP$3-1+   MATCH($B30,OFFSET('b_Extract Data w Score Change'!$E$2,AP$3,0,AP$2,1),TRUE),0)</f>
        <v>0</v>
      </c>
      <c r="AQ30" s="13">
        <f ca="1">OFFSET('b_Extract Data w Score Change'!$F$2,'c_Bin Change Data into 60 mins'!AQ$3-1+   MATCH($B30,OFFSET('b_Extract Data w Score Change'!$E$2,AQ$3,0,AQ$2,1),TRUE),0)</f>
        <v>7</v>
      </c>
      <c r="AR30" s="13">
        <f ca="1">OFFSET('b_Extract Data w Score Change'!$F$2,'c_Bin Change Data into 60 mins'!AR$3-1+   MATCH($B30,OFFSET('b_Extract Data w Score Change'!$E$2,AR$3,0,AR$2,1),TRUE),0)</f>
        <v>0</v>
      </c>
      <c r="AS30" s="13">
        <f ca="1">OFFSET('b_Extract Data w Score Change'!$F$2,'c_Bin Change Data into 60 mins'!AS$3-1+   MATCH($B30,OFFSET('b_Extract Data w Score Change'!$E$2,AS$3,0,AS$2,1),TRUE),0)</f>
        <v>0</v>
      </c>
      <c r="AT30" s="13">
        <f ca="1">OFFSET('b_Extract Data w Score Change'!$F$2,'c_Bin Change Data into 60 mins'!AT$3-1+   MATCH($B30,OFFSET('b_Extract Data w Score Change'!$E$2,AT$3,0,AT$2,1),TRUE),0)</f>
        <v>3</v>
      </c>
      <c r="AU30" s="13">
        <f ca="1">OFFSET('b_Extract Data w Score Change'!$F$2,'c_Bin Change Data into 60 mins'!AU$3-1+   MATCH($B30,OFFSET('b_Extract Data w Score Change'!$E$2,AU$3,0,AU$2,1),TRUE),0)</f>
        <v>3</v>
      </c>
      <c r="AV30" s="13">
        <f ca="1">OFFSET('b_Extract Data w Score Change'!$F$2,'c_Bin Change Data into 60 mins'!AV$3-1+   MATCH($B30,OFFSET('b_Extract Data w Score Change'!$E$2,AV$3,0,AV$2,1),TRUE),0)</f>
        <v>0</v>
      </c>
      <c r="AW30" s="13">
        <f ca="1">OFFSET('b_Extract Data w Score Change'!$F$2,'c_Bin Change Data into 60 mins'!AW$3-1+   MATCH($B30,OFFSET('b_Extract Data w Score Change'!$E$2,AW$3,0,AW$2,1),TRUE),0)</f>
        <v>3</v>
      </c>
      <c r="AX30" s="13">
        <f ca="1">OFFSET('b_Extract Data w Score Change'!$F$2,'c_Bin Change Data into 60 mins'!AX$3-1+   MATCH($B30,OFFSET('b_Extract Data w Score Change'!$E$2,AX$3,0,AX$2,1),TRUE),0)</f>
        <v>7</v>
      </c>
    </row>
    <row r="31" spans="1:50" x14ac:dyDescent="0.25">
      <c r="A31" s="5" t="s">
        <v>7329</v>
      </c>
      <c r="B31" s="1">
        <f t="shared" si="4"/>
        <v>7.6388888888888852E-3</v>
      </c>
      <c r="C31" s="13">
        <f ca="1">OFFSET('b_Extract Data w Score Change'!$F$2,'c_Bin Change Data into 60 mins'!C$3-1+   MATCH($B31,OFFSET('b_Extract Data w Score Change'!$E$2,C$3,0,C$2,1),TRUE),0)</f>
        <v>5</v>
      </c>
      <c r="D31" s="13">
        <f ca="1">OFFSET('b_Extract Data w Score Change'!$F$2,'c_Bin Change Data into 60 mins'!D$3-1+   MATCH($B31,OFFSET('b_Extract Data w Score Change'!$E$2,D$3,0,D$2,1),TRUE),0)</f>
        <v>4</v>
      </c>
      <c r="E31" s="13">
        <f ca="1">OFFSET('b_Extract Data w Score Change'!$F$2,'c_Bin Change Data into 60 mins'!E$3-1+   MATCH($B31,OFFSET('b_Extract Data w Score Change'!$E$2,E$3,0,E$2,1),TRUE),0)</f>
        <v>0</v>
      </c>
      <c r="F31" s="13">
        <f ca="1">OFFSET('b_Extract Data w Score Change'!$F$2,'c_Bin Change Data into 60 mins'!F$3-1+   MATCH($B31,OFFSET('b_Extract Data w Score Change'!$E$2,F$3,0,F$2,1),TRUE),0)</f>
        <v>0</v>
      </c>
      <c r="G31" s="13">
        <f ca="1">OFFSET('b_Extract Data w Score Change'!$F$2,'c_Bin Change Data into 60 mins'!G$3-1+   MATCH($B31,OFFSET('b_Extract Data w Score Change'!$E$2,G$3,0,G$2,1),TRUE),0)</f>
        <v>3</v>
      </c>
      <c r="H31" s="13">
        <f ca="1">OFFSET('b_Extract Data w Score Change'!$F$2,'c_Bin Change Data into 60 mins'!H$3-1+   MATCH($B31,OFFSET('b_Extract Data w Score Change'!$E$2,H$3,0,H$2,1),TRUE),0)</f>
        <v>3</v>
      </c>
      <c r="I31" s="13">
        <f ca="1">OFFSET('b_Extract Data w Score Change'!$F$2,'c_Bin Change Data into 60 mins'!I$3-1+   MATCH($B31,OFFSET('b_Extract Data w Score Change'!$E$2,I$3,0,I$2,1),TRUE),0)</f>
        <v>3</v>
      </c>
      <c r="J31" s="13">
        <f ca="1">OFFSET('b_Extract Data w Score Change'!$F$2,'c_Bin Change Data into 60 mins'!J$3-1+   MATCH($B31,OFFSET('b_Extract Data w Score Change'!$E$2,J$3,0,J$2,1),TRUE),0)</f>
        <v>8</v>
      </c>
      <c r="K31" s="13">
        <f ca="1">OFFSET('b_Extract Data w Score Change'!$F$2,'c_Bin Change Data into 60 mins'!K$3-1+   MATCH($B31,OFFSET('b_Extract Data w Score Change'!$E$2,K$3,0,K$2,1),TRUE),0)</f>
        <v>0</v>
      </c>
      <c r="L31" s="13">
        <f ca="1">OFFSET('b_Extract Data w Score Change'!$F$2,'c_Bin Change Data into 60 mins'!L$3-1+   MATCH($B31,OFFSET('b_Extract Data w Score Change'!$E$2,L$3,0,L$2,1),TRUE),0)</f>
        <v>0</v>
      </c>
      <c r="M31" s="13">
        <f ca="1">OFFSET('b_Extract Data w Score Change'!$F$2,'c_Bin Change Data into 60 mins'!M$3-1+   MATCH($B31,OFFSET('b_Extract Data w Score Change'!$E$2,M$3,0,M$2,1),TRUE),0)</f>
        <v>0</v>
      </c>
      <c r="N31" s="13">
        <f ca="1">OFFSET('b_Extract Data w Score Change'!$F$2,'c_Bin Change Data into 60 mins'!N$3-1+   MATCH($B31,OFFSET('b_Extract Data w Score Change'!$E$2,N$3,0,N$2,1),TRUE),0)</f>
        <v>0</v>
      </c>
      <c r="O31" s="13">
        <f ca="1">OFFSET('b_Extract Data w Score Change'!$F$2,'c_Bin Change Data into 60 mins'!O$3-1+   MATCH($B31,OFFSET('b_Extract Data w Score Change'!$E$2,O$3,0,O$2,1),TRUE),0)</f>
        <v>0</v>
      </c>
      <c r="P31" s="13">
        <f ca="1">OFFSET('b_Extract Data w Score Change'!$F$2,'c_Bin Change Data into 60 mins'!P$3-1+   MATCH($B31,OFFSET('b_Extract Data w Score Change'!$E$2,P$3,0,P$2,1),TRUE),0)</f>
        <v>7</v>
      </c>
      <c r="Q31" s="13">
        <f ca="1">OFFSET('b_Extract Data w Score Change'!$F$2,'c_Bin Change Data into 60 mins'!Q$3-1+   MATCH($B31,OFFSET('b_Extract Data w Score Change'!$E$2,Q$3,0,Q$2,1),TRUE),0)</f>
        <v>3</v>
      </c>
      <c r="R31" s="13">
        <f ca="1">OFFSET('b_Extract Data w Score Change'!$F$2,'c_Bin Change Data into 60 mins'!R$3-1+   MATCH($B31,OFFSET('b_Extract Data w Score Change'!$E$2,R$3,0,R$2,1),TRUE),0)</f>
        <v>0</v>
      </c>
      <c r="S31" s="13">
        <f ca="1">OFFSET('b_Extract Data w Score Change'!$F$2,'c_Bin Change Data into 60 mins'!S$3-1+   MATCH($B31,OFFSET('b_Extract Data w Score Change'!$E$2,S$3,0,S$2,1),TRUE),0)</f>
        <v>0</v>
      </c>
      <c r="T31" s="13">
        <f ca="1">OFFSET('b_Extract Data w Score Change'!$F$2,'c_Bin Change Data into 60 mins'!T$3-1+   MATCH($B31,OFFSET('b_Extract Data w Score Change'!$E$2,T$3,0,T$2,1),TRUE),0)</f>
        <v>3</v>
      </c>
      <c r="U31" s="13">
        <f ca="1">OFFSET('b_Extract Data w Score Change'!$F$2,'c_Bin Change Data into 60 mins'!U$3-1+   MATCH($B31,OFFSET('b_Extract Data w Score Change'!$E$2,U$3,0,U$2,1),TRUE),0)</f>
        <v>10</v>
      </c>
      <c r="V31" s="13">
        <f ca="1">OFFSET('b_Extract Data w Score Change'!$F$2,'c_Bin Change Data into 60 mins'!V$3-1+   MATCH($B31,OFFSET('b_Extract Data w Score Change'!$E$2,V$3,0,V$2,1),TRUE),0)</f>
        <v>14</v>
      </c>
      <c r="W31" s="13">
        <f ca="1">OFFSET('b_Extract Data w Score Change'!$F$2,'c_Bin Change Data into 60 mins'!W$3-1+   MATCH($B31,OFFSET('b_Extract Data w Score Change'!$E$2,W$3,0,W$2,1),TRUE),0)</f>
        <v>3</v>
      </c>
      <c r="X31" s="13">
        <f ca="1">OFFSET('b_Extract Data w Score Change'!$F$2,'c_Bin Change Data into 60 mins'!X$3-1+   MATCH($B31,OFFSET('b_Extract Data w Score Change'!$E$2,X$3,0,X$2,1),TRUE),0)</f>
        <v>7</v>
      </c>
      <c r="Y31" s="13">
        <f ca="1">OFFSET('b_Extract Data w Score Change'!$F$2,'c_Bin Change Data into 60 mins'!Y$3-1+   MATCH($B31,OFFSET('b_Extract Data w Score Change'!$E$2,Y$3,0,Y$2,1),TRUE),0)</f>
        <v>0</v>
      </c>
      <c r="Z31" s="13">
        <f ca="1">OFFSET('b_Extract Data w Score Change'!$F$2,'c_Bin Change Data into 60 mins'!Z$3-1+   MATCH($B31,OFFSET('b_Extract Data w Score Change'!$E$2,Z$3,0,Z$2,1),TRUE),0)</f>
        <v>0</v>
      </c>
      <c r="AA31" s="13">
        <f ca="1">OFFSET('b_Extract Data w Score Change'!$F$2,'c_Bin Change Data into 60 mins'!AA$3-1+   MATCH($B31,OFFSET('b_Extract Data w Score Change'!$E$2,AA$3,0,AA$2,1),TRUE),0)</f>
        <v>4</v>
      </c>
      <c r="AB31" s="13">
        <f ca="1">OFFSET('b_Extract Data w Score Change'!$F$2,'c_Bin Change Data into 60 mins'!AB$3-1+   MATCH($B31,OFFSET('b_Extract Data w Score Change'!$E$2,AB$3,0,AB$2,1),TRUE),0)</f>
        <v>0</v>
      </c>
      <c r="AC31" s="13">
        <f ca="1">OFFSET('b_Extract Data w Score Change'!$F$2,'c_Bin Change Data into 60 mins'!AC$3-1+   MATCH($B31,OFFSET('b_Extract Data w Score Change'!$E$2,AC$3,0,AC$2,1),TRUE),0)</f>
        <v>10</v>
      </c>
      <c r="AD31" s="13">
        <f ca="1">OFFSET('b_Extract Data w Score Change'!$F$2,'c_Bin Change Data into 60 mins'!AD$3-1+   MATCH($B31,OFFSET('b_Extract Data w Score Change'!$E$2,AD$3,0,AD$2,1),TRUE),0)</f>
        <v>4</v>
      </c>
      <c r="AE31" s="13">
        <f ca="1">OFFSET('b_Extract Data w Score Change'!$F$2,'c_Bin Change Data into 60 mins'!AE$3-1+   MATCH($B31,OFFSET('b_Extract Data w Score Change'!$E$2,AE$3,0,AE$2,1),TRUE),0)</f>
        <v>0</v>
      </c>
      <c r="AF31" s="13">
        <f ca="1">OFFSET('b_Extract Data w Score Change'!$F$2,'c_Bin Change Data into 60 mins'!AF$3-1+   MATCH($B31,OFFSET('b_Extract Data w Score Change'!$E$2,AF$3,0,AF$2,1),TRUE),0)</f>
        <v>3</v>
      </c>
      <c r="AG31" s="13">
        <f ca="1">OFFSET('b_Extract Data w Score Change'!$F$2,'c_Bin Change Data into 60 mins'!AG$3-1+   MATCH($B31,OFFSET('b_Extract Data w Score Change'!$E$2,AG$3,0,AG$2,1),TRUE),0)</f>
        <v>6</v>
      </c>
      <c r="AH31" s="13">
        <f ca="1">OFFSET('b_Extract Data w Score Change'!$F$2,'c_Bin Change Data into 60 mins'!AH$3-1+   MATCH($B31,OFFSET('b_Extract Data w Score Change'!$E$2,AH$3,0,AH$2,1),TRUE),0)</f>
        <v>7</v>
      </c>
      <c r="AI31" s="13">
        <f ca="1">OFFSET('b_Extract Data w Score Change'!$F$2,'c_Bin Change Data into 60 mins'!AI$3-1+   MATCH($B31,OFFSET('b_Extract Data w Score Change'!$E$2,AI$3,0,AI$2,1),TRUE),0)</f>
        <v>7</v>
      </c>
      <c r="AJ31" s="13">
        <f ca="1">OFFSET('b_Extract Data w Score Change'!$F$2,'c_Bin Change Data into 60 mins'!AJ$3-1+   MATCH($B31,OFFSET('b_Extract Data w Score Change'!$E$2,AJ$3,0,AJ$2,1),TRUE),0)</f>
        <v>7</v>
      </c>
      <c r="AK31" s="13">
        <f ca="1">OFFSET('b_Extract Data w Score Change'!$F$2,'c_Bin Change Data into 60 mins'!AK$3-1+   MATCH($B31,OFFSET('b_Extract Data w Score Change'!$E$2,AK$3,0,AK$2,1),TRUE),0)</f>
        <v>3</v>
      </c>
      <c r="AL31" s="13">
        <f ca="1">OFFSET('b_Extract Data w Score Change'!$F$2,'c_Bin Change Data into 60 mins'!AL$3-1+   MATCH($B31,OFFSET('b_Extract Data w Score Change'!$E$2,AL$3,0,AL$2,1),TRUE),0)</f>
        <v>7</v>
      </c>
      <c r="AM31" s="13">
        <f ca="1">OFFSET('b_Extract Data w Score Change'!$F$2,'c_Bin Change Data into 60 mins'!AM$3-1+   MATCH($B31,OFFSET('b_Extract Data w Score Change'!$E$2,AM$3,0,AM$2,1),TRUE),0)</f>
        <v>7</v>
      </c>
      <c r="AN31" s="13">
        <f ca="1">OFFSET('b_Extract Data w Score Change'!$F$2,'c_Bin Change Data into 60 mins'!AN$3-1+   MATCH($B31,OFFSET('b_Extract Data w Score Change'!$E$2,AN$3,0,AN$2,1),TRUE),0)</f>
        <v>0</v>
      </c>
      <c r="AO31" s="13">
        <f ca="1">OFFSET('b_Extract Data w Score Change'!$F$2,'c_Bin Change Data into 60 mins'!AO$3-1+   MATCH($B31,OFFSET('b_Extract Data w Score Change'!$E$2,AO$3,0,AO$2,1),TRUE),0)</f>
        <v>0</v>
      </c>
      <c r="AP31" s="13">
        <f ca="1">OFFSET('b_Extract Data w Score Change'!$F$2,'c_Bin Change Data into 60 mins'!AP$3-1+   MATCH($B31,OFFSET('b_Extract Data w Score Change'!$E$2,AP$3,0,AP$2,1),TRUE),0)</f>
        <v>0</v>
      </c>
      <c r="AQ31" s="13">
        <f ca="1">OFFSET('b_Extract Data w Score Change'!$F$2,'c_Bin Change Data into 60 mins'!AQ$3-1+   MATCH($B31,OFFSET('b_Extract Data w Score Change'!$E$2,AQ$3,0,AQ$2,1),TRUE),0)</f>
        <v>7</v>
      </c>
      <c r="AR31" s="13">
        <f ca="1">OFFSET('b_Extract Data w Score Change'!$F$2,'c_Bin Change Data into 60 mins'!AR$3-1+   MATCH($B31,OFFSET('b_Extract Data w Score Change'!$E$2,AR$3,0,AR$2,1),TRUE),0)</f>
        <v>0</v>
      </c>
      <c r="AS31" s="13">
        <f ca="1">OFFSET('b_Extract Data w Score Change'!$F$2,'c_Bin Change Data into 60 mins'!AS$3-1+   MATCH($B31,OFFSET('b_Extract Data w Score Change'!$E$2,AS$3,0,AS$2,1),TRUE),0)</f>
        <v>0</v>
      </c>
      <c r="AT31" s="13">
        <f ca="1">OFFSET('b_Extract Data w Score Change'!$F$2,'c_Bin Change Data into 60 mins'!AT$3-1+   MATCH($B31,OFFSET('b_Extract Data w Score Change'!$E$2,AT$3,0,AT$2,1),TRUE),0)</f>
        <v>3</v>
      </c>
      <c r="AU31" s="13">
        <f ca="1">OFFSET('b_Extract Data w Score Change'!$F$2,'c_Bin Change Data into 60 mins'!AU$3-1+   MATCH($B31,OFFSET('b_Extract Data w Score Change'!$E$2,AU$3,0,AU$2,1),TRUE),0)</f>
        <v>3</v>
      </c>
      <c r="AV31" s="13">
        <f ca="1">OFFSET('b_Extract Data w Score Change'!$F$2,'c_Bin Change Data into 60 mins'!AV$3-1+   MATCH($B31,OFFSET('b_Extract Data w Score Change'!$E$2,AV$3,0,AV$2,1),TRUE),0)</f>
        <v>0</v>
      </c>
      <c r="AW31" s="13">
        <f ca="1">OFFSET('b_Extract Data w Score Change'!$F$2,'c_Bin Change Data into 60 mins'!AW$3-1+   MATCH($B31,OFFSET('b_Extract Data w Score Change'!$E$2,AW$3,0,AW$2,1),TRUE),0)</f>
        <v>3</v>
      </c>
      <c r="AX31" s="13">
        <f ca="1">OFFSET('b_Extract Data w Score Change'!$F$2,'c_Bin Change Data into 60 mins'!AX$3-1+   MATCH($B31,OFFSET('b_Extract Data w Score Change'!$E$2,AX$3,0,AX$2,1),TRUE),0)</f>
        <v>7</v>
      </c>
    </row>
    <row r="32" spans="1:50" x14ac:dyDescent="0.25">
      <c r="A32" s="5" t="s">
        <v>7329</v>
      </c>
      <c r="B32" s="1">
        <f t="shared" si="4"/>
        <v>7.986111111111107E-3</v>
      </c>
      <c r="C32" s="13">
        <f ca="1">OFFSET('b_Extract Data w Score Change'!$F$2,'c_Bin Change Data into 60 mins'!C$3-1+   MATCH($B32,OFFSET('b_Extract Data w Score Change'!$E$2,C$3,0,C$2,1),TRUE),0)</f>
        <v>5</v>
      </c>
      <c r="D32" s="13">
        <f ca="1">OFFSET('b_Extract Data w Score Change'!$F$2,'c_Bin Change Data into 60 mins'!D$3-1+   MATCH($B32,OFFSET('b_Extract Data w Score Change'!$E$2,D$3,0,D$2,1),TRUE),0)</f>
        <v>4</v>
      </c>
      <c r="E32" s="13">
        <f ca="1">OFFSET('b_Extract Data w Score Change'!$F$2,'c_Bin Change Data into 60 mins'!E$3-1+   MATCH($B32,OFFSET('b_Extract Data w Score Change'!$E$2,E$3,0,E$2,1),TRUE),0)</f>
        <v>7</v>
      </c>
      <c r="F32" s="13">
        <f ca="1">OFFSET('b_Extract Data w Score Change'!$F$2,'c_Bin Change Data into 60 mins'!F$3-1+   MATCH($B32,OFFSET('b_Extract Data w Score Change'!$E$2,F$3,0,F$2,1),TRUE),0)</f>
        <v>14</v>
      </c>
      <c r="G32" s="13">
        <f ca="1">OFFSET('b_Extract Data w Score Change'!$F$2,'c_Bin Change Data into 60 mins'!G$3-1+   MATCH($B32,OFFSET('b_Extract Data w Score Change'!$E$2,G$3,0,G$2,1),TRUE),0)</f>
        <v>3</v>
      </c>
      <c r="H32" s="13">
        <f ca="1">OFFSET('b_Extract Data w Score Change'!$F$2,'c_Bin Change Data into 60 mins'!H$3-1+   MATCH($B32,OFFSET('b_Extract Data w Score Change'!$E$2,H$3,0,H$2,1),TRUE),0)</f>
        <v>3</v>
      </c>
      <c r="I32" s="13">
        <f ca="1">OFFSET('b_Extract Data w Score Change'!$F$2,'c_Bin Change Data into 60 mins'!I$3-1+   MATCH($B32,OFFSET('b_Extract Data w Score Change'!$E$2,I$3,0,I$2,1),TRUE),0)</f>
        <v>3</v>
      </c>
      <c r="J32" s="13">
        <f ca="1">OFFSET('b_Extract Data w Score Change'!$F$2,'c_Bin Change Data into 60 mins'!J$3-1+   MATCH($B32,OFFSET('b_Extract Data w Score Change'!$E$2,J$3,0,J$2,1),TRUE),0)</f>
        <v>8</v>
      </c>
      <c r="K32" s="13">
        <f ca="1">OFFSET('b_Extract Data w Score Change'!$F$2,'c_Bin Change Data into 60 mins'!K$3-1+   MATCH($B32,OFFSET('b_Extract Data w Score Change'!$E$2,K$3,0,K$2,1),TRUE),0)</f>
        <v>0</v>
      </c>
      <c r="L32" s="13">
        <f ca="1">OFFSET('b_Extract Data w Score Change'!$F$2,'c_Bin Change Data into 60 mins'!L$3-1+   MATCH($B32,OFFSET('b_Extract Data w Score Change'!$E$2,L$3,0,L$2,1),TRUE),0)</f>
        <v>0</v>
      </c>
      <c r="M32" s="13">
        <f ca="1">OFFSET('b_Extract Data w Score Change'!$F$2,'c_Bin Change Data into 60 mins'!M$3-1+   MATCH($B32,OFFSET('b_Extract Data w Score Change'!$E$2,M$3,0,M$2,1),TRUE),0)</f>
        <v>0</v>
      </c>
      <c r="N32" s="13">
        <f ca="1">OFFSET('b_Extract Data w Score Change'!$F$2,'c_Bin Change Data into 60 mins'!N$3-1+   MATCH($B32,OFFSET('b_Extract Data w Score Change'!$E$2,N$3,0,N$2,1),TRUE),0)</f>
        <v>0</v>
      </c>
      <c r="O32" s="13">
        <f ca="1">OFFSET('b_Extract Data w Score Change'!$F$2,'c_Bin Change Data into 60 mins'!O$3-1+   MATCH($B32,OFFSET('b_Extract Data w Score Change'!$E$2,O$3,0,O$2,1),TRUE),0)</f>
        <v>0</v>
      </c>
      <c r="P32" s="13">
        <f ca="1">OFFSET('b_Extract Data w Score Change'!$F$2,'c_Bin Change Data into 60 mins'!P$3-1+   MATCH($B32,OFFSET('b_Extract Data w Score Change'!$E$2,P$3,0,P$2,1),TRUE),0)</f>
        <v>7</v>
      </c>
      <c r="Q32" s="13">
        <f ca="1">OFFSET('b_Extract Data w Score Change'!$F$2,'c_Bin Change Data into 60 mins'!Q$3-1+   MATCH($B32,OFFSET('b_Extract Data w Score Change'!$E$2,Q$3,0,Q$2,1),TRUE),0)</f>
        <v>3</v>
      </c>
      <c r="R32" s="13">
        <f ca="1">OFFSET('b_Extract Data w Score Change'!$F$2,'c_Bin Change Data into 60 mins'!R$3-1+   MATCH($B32,OFFSET('b_Extract Data w Score Change'!$E$2,R$3,0,R$2,1),TRUE),0)</f>
        <v>0</v>
      </c>
      <c r="S32" s="13">
        <f ca="1">OFFSET('b_Extract Data w Score Change'!$F$2,'c_Bin Change Data into 60 mins'!S$3-1+   MATCH($B32,OFFSET('b_Extract Data w Score Change'!$E$2,S$3,0,S$2,1),TRUE),0)</f>
        <v>0</v>
      </c>
      <c r="T32" s="13">
        <f ca="1">OFFSET('b_Extract Data w Score Change'!$F$2,'c_Bin Change Data into 60 mins'!T$3-1+   MATCH($B32,OFFSET('b_Extract Data w Score Change'!$E$2,T$3,0,T$2,1),TRUE),0)</f>
        <v>3</v>
      </c>
      <c r="U32" s="13">
        <f ca="1">OFFSET('b_Extract Data w Score Change'!$F$2,'c_Bin Change Data into 60 mins'!U$3-1+   MATCH($B32,OFFSET('b_Extract Data w Score Change'!$E$2,U$3,0,U$2,1),TRUE),0)</f>
        <v>10</v>
      </c>
      <c r="V32" s="13">
        <f ca="1">OFFSET('b_Extract Data w Score Change'!$F$2,'c_Bin Change Data into 60 mins'!V$3-1+   MATCH($B32,OFFSET('b_Extract Data w Score Change'!$E$2,V$3,0,V$2,1),TRUE),0)</f>
        <v>7</v>
      </c>
      <c r="W32" s="13">
        <f ca="1">OFFSET('b_Extract Data w Score Change'!$F$2,'c_Bin Change Data into 60 mins'!W$3-1+   MATCH($B32,OFFSET('b_Extract Data w Score Change'!$E$2,W$3,0,W$2,1),TRUE),0)</f>
        <v>3</v>
      </c>
      <c r="X32" s="13">
        <f ca="1">OFFSET('b_Extract Data w Score Change'!$F$2,'c_Bin Change Data into 60 mins'!X$3-1+   MATCH($B32,OFFSET('b_Extract Data w Score Change'!$E$2,X$3,0,X$2,1),TRUE),0)</f>
        <v>7</v>
      </c>
      <c r="Y32" s="13">
        <f ca="1">OFFSET('b_Extract Data w Score Change'!$F$2,'c_Bin Change Data into 60 mins'!Y$3-1+   MATCH($B32,OFFSET('b_Extract Data w Score Change'!$E$2,Y$3,0,Y$2,1),TRUE),0)</f>
        <v>0</v>
      </c>
      <c r="Z32" s="13">
        <f ca="1">OFFSET('b_Extract Data w Score Change'!$F$2,'c_Bin Change Data into 60 mins'!Z$3-1+   MATCH($B32,OFFSET('b_Extract Data w Score Change'!$E$2,Z$3,0,Z$2,1),TRUE),0)</f>
        <v>0</v>
      </c>
      <c r="AA32" s="13">
        <f ca="1">OFFSET('b_Extract Data w Score Change'!$F$2,'c_Bin Change Data into 60 mins'!AA$3-1+   MATCH($B32,OFFSET('b_Extract Data w Score Change'!$E$2,AA$3,0,AA$2,1),TRUE),0)</f>
        <v>4</v>
      </c>
      <c r="AB32" s="13">
        <f ca="1">OFFSET('b_Extract Data w Score Change'!$F$2,'c_Bin Change Data into 60 mins'!AB$3-1+   MATCH($B32,OFFSET('b_Extract Data w Score Change'!$E$2,AB$3,0,AB$2,1),TRUE),0)</f>
        <v>3</v>
      </c>
      <c r="AC32" s="13">
        <f ca="1">OFFSET('b_Extract Data w Score Change'!$F$2,'c_Bin Change Data into 60 mins'!AC$3-1+   MATCH($B32,OFFSET('b_Extract Data w Score Change'!$E$2,AC$3,0,AC$2,1),TRUE),0)</f>
        <v>10</v>
      </c>
      <c r="AD32" s="13">
        <f ca="1">OFFSET('b_Extract Data w Score Change'!$F$2,'c_Bin Change Data into 60 mins'!AD$3-1+   MATCH($B32,OFFSET('b_Extract Data w Score Change'!$E$2,AD$3,0,AD$2,1),TRUE),0)</f>
        <v>4</v>
      </c>
      <c r="AE32" s="13">
        <f ca="1">OFFSET('b_Extract Data w Score Change'!$F$2,'c_Bin Change Data into 60 mins'!AE$3-1+   MATCH($B32,OFFSET('b_Extract Data w Score Change'!$E$2,AE$3,0,AE$2,1),TRUE),0)</f>
        <v>0</v>
      </c>
      <c r="AF32" s="13">
        <f ca="1">OFFSET('b_Extract Data w Score Change'!$F$2,'c_Bin Change Data into 60 mins'!AF$3-1+   MATCH($B32,OFFSET('b_Extract Data w Score Change'!$E$2,AF$3,0,AF$2,1),TRUE),0)</f>
        <v>3</v>
      </c>
      <c r="AG32" s="13">
        <f ca="1">OFFSET('b_Extract Data w Score Change'!$F$2,'c_Bin Change Data into 60 mins'!AG$3-1+   MATCH($B32,OFFSET('b_Extract Data w Score Change'!$E$2,AG$3,0,AG$2,1),TRUE),0)</f>
        <v>6</v>
      </c>
      <c r="AH32" s="13">
        <f ca="1">OFFSET('b_Extract Data w Score Change'!$F$2,'c_Bin Change Data into 60 mins'!AH$3-1+   MATCH($B32,OFFSET('b_Extract Data w Score Change'!$E$2,AH$3,0,AH$2,1),TRUE),0)</f>
        <v>7</v>
      </c>
      <c r="AI32" s="13">
        <f ca="1">OFFSET('b_Extract Data w Score Change'!$F$2,'c_Bin Change Data into 60 mins'!AI$3-1+   MATCH($B32,OFFSET('b_Extract Data w Score Change'!$E$2,AI$3,0,AI$2,1),TRUE),0)</f>
        <v>7</v>
      </c>
      <c r="AJ32" s="13">
        <f ca="1">OFFSET('b_Extract Data w Score Change'!$F$2,'c_Bin Change Data into 60 mins'!AJ$3-1+   MATCH($B32,OFFSET('b_Extract Data w Score Change'!$E$2,AJ$3,0,AJ$2,1),TRUE),0)</f>
        <v>7</v>
      </c>
      <c r="AK32" s="13">
        <f ca="1">OFFSET('b_Extract Data w Score Change'!$F$2,'c_Bin Change Data into 60 mins'!AK$3-1+   MATCH($B32,OFFSET('b_Extract Data w Score Change'!$E$2,AK$3,0,AK$2,1),TRUE),0)</f>
        <v>3</v>
      </c>
      <c r="AL32" s="13">
        <f ca="1">OFFSET('b_Extract Data w Score Change'!$F$2,'c_Bin Change Data into 60 mins'!AL$3-1+   MATCH($B32,OFFSET('b_Extract Data w Score Change'!$E$2,AL$3,0,AL$2,1),TRUE),0)</f>
        <v>7</v>
      </c>
      <c r="AM32" s="13">
        <f ca="1">OFFSET('b_Extract Data w Score Change'!$F$2,'c_Bin Change Data into 60 mins'!AM$3-1+   MATCH($B32,OFFSET('b_Extract Data w Score Change'!$E$2,AM$3,0,AM$2,1),TRUE),0)</f>
        <v>7</v>
      </c>
      <c r="AN32" s="13">
        <f ca="1">OFFSET('b_Extract Data w Score Change'!$F$2,'c_Bin Change Data into 60 mins'!AN$3-1+   MATCH($B32,OFFSET('b_Extract Data w Score Change'!$E$2,AN$3,0,AN$2,1),TRUE),0)</f>
        <v>0</v>
      </c>
      <c r="AO32" s="13">
        <f ca="1">OFFSET('b_Extract Data w Score Change'!$F$2,'c_Bin Change Data into 60 mins'!AO$3-1+   MATCH($B32,OFFSET('b_Extract Data w Score Change'!$E$2,AO$3,0,AO$2,1),TRUE),0)</f>
        <v>0</v>
      </c>
      <c r="AP32" s="13">
        <f ca="1">OFFSET('b_Extract Data w Score Change'!$F$2,'c_Bin Change Data into 60 mins'!AP$3-1+   MATCH($B32,OFFSET('b_Extract Data w Score Change'!$E$2,AP$3,0,AP$2,1),TRUE),0)</f>
        <v>0</v>
      </c>
      <c r="AQ32" s="13">
        <f ca="1">OFFSET('b_Extract Data w Score Change'!$F$2,'c_Bin Change Data into 60 mins'!AQ$3-1+   MATCH($B32,OFFSET('b_Extract Data w Score Change'!$E$2,AQ$3,0,AQ$2,1),TRUE),0)</f>
        <v>7</v>
      </c>
      <c r="AR32" s="13">
        <f ca="1">OFFSET('b_Extract Data w Score Change'!$F$2,'c_Bin Change Data into 60 mins'!AR$3-1+   MATCH($B32,OFFSET('b_Extract Data w Score Change'!$E$2,AR$3,0,AR$2,1),TRUE),0)</f>
        <v>0</v>
      </c>
      <c r="AS32" s="13">
        <f ca="1">OFFSET('b_Extract Data w Score Change'!$F$2,'c_Bin Change Data into 60 mins'!AS$3-1+   MATCH($B32,OFFSET('b_Extract Data w Score Change'!$E$2,AS$3,0,AS$2,1),TRUE),0)</f>
        <v>0</v>
      </c>
      <c r="AT32" s="13">
        <f ca="1">OFFSET('b_Extract Data w Score Change'!$F$2,'c_Bin Change Data into 60 mins'!AT$3-1+   MATCH($B32,OFFSET('b_Extract Data w Score Change'!$E$2,AT$3,0,AT$2,1),TRUE),0)</f>
        <v>3</v>
      </c>
      <c r="AU32" s="13">
        <f ca="1">OFFSET('b_Extract Data w Score Change'!$F$2,'c_Bin Change Data into 60 mins'!AU$3-1+   MATCH($B32,OFFSET('b_Extract Data w Score Change'!$E$2,AU$3,0,AU$2,1),TRUE),0)</f>
        <v>3</v>
      </c>
      <c r="AV32" s="13">
        <f ca="1">OFFSET('b_Extract Data w Score Change'!$F$2,'c_Bin Change Data into 60 mins'!AV$3-1+   MATCH($B32,OFFSET('b_Extract Data w Score Change'!$E$2,AV$3,0,AV$2,1),TRUE),0)</f>
        <v>0</v>
      </c>
      <c r="AW32" s="13">
        <f ca="1">OFFSET('b_Extract Data w Score Change'!$F$2,'c_Bin Change Data into 60 mins'!AW$3-1+   MATCH($B32,OFFSET('b_Extract Data w Score Change'!$E$2,AW$3,0,AW$2,1),TRUE),0)</f>
        <v>3</v>
      </c>
      <c r="AX32" s="13">
        <f ca="1">OFFSET('b_Extract Data w Score Change'!$F$2,'c_Bin Change Data into 60 mins'!AX$3-1+   MATCH($B32,OFFSET('b_Extract Data w Score Change'!$E$2,AX$3,0,AX$2,1),TRUE),0)</f>
        <v>7</v>
      </c>
    </row>
    <row r="33" spans="1:50" x14ac:dyDescent="0.25">
      <c r="A33" s="5" t="s">
        <v>7329</v>
      </c>
      <c r="B33" s="1">
        <f t="shared" si="4"/>
        <v>8.3333333333333297E-3</v>
      </c>
      <c r="C33" s="13">
        <f ca="1">OFFSET('b_Extract Data w Score Change'!$F$2,'c_Bin Change Data into 60 mins'!C$3-1+   MATCH($B33,OFFSET('b_Extract Data w Score Change'!$E$2,C$3,0,C$2,1),TRUE),0)</f>
        <v>5</v>
      </c>
      <c r="D33" s="13">
        <f ca="1">OFFSET('b_Extract Data w Score Change'!$F$2,'c_Bin Change Data into 60 mins'!D$3-1+   MATCH($B33,OFFSET('b_Extract Data w Score Change'!$E$2,D$3,0,D$2,1),TRUE),0)</f>
        <v>4</v>
      </c>
      <c r="E33" s="13">
        <f ca="1">OFFSET('b_Extract Data w Score Change'!$F$2,'c_Bin Change Data into 60 mins'!E$3-1+   MATCH($B33,OFFSET('b_Extract Data w Score Change'!$E$2,E$3,0,E$2,1),TRUE),0)</f>
        <v>7</v>
      </c>
      <c r="F33" s="13">
        <f ca="1">OFFSET('b_Extract Data w Score Change'!$F$2,'c_Bin Change Data into 60 mins'!F$3-1+   MATCH($B33,OFFSET('b_Extract Data w Score Change'!$E$2,F$3,0,F$2,1),TRUE),0)</f>
        <v>14</v>
      </c>
      <c r="G33" s="13">
        <f ca="1">OFFSET('b_Extract Data w Score Change'!$F$2,'c_Bin Change Data into 60 mins'!G$3-1+   MATCH($B33,OFFSET('b_Extract Data w Score Change'!$E$2,G$3,0,G$2,1),TRUE),0)</f>
        <v>3</v>
      </c>
      <c r="H33" s="13">
        <f ca="1">OFFSET('b_Extract Data w Score Change'!$F$2,'c_Bin Change Data into 60 mins'!H$3-1+   MATCH($B33,OFFSET('b_Extract Data w Score Change'!$E$2,H$3,0,H$2,1),TRUE),0)</f>
        <v>3</v>
      </c>
      <c r="I33" s="13">
        <f ca="1">OFFSET('b_Extract Data w Score Change'!$F$2,'c_Bin Change Data into 60 mins'!I$3-1+   MATCH($B33,OFFSET('b_Extract Data w Score Change'!$E$2,I$3,0,I$2,1),TRUE),0)</f>
        <v>3</v>
      </c>
      <c r="J33" s="13">
        <f ca="1">OFFSET('b_Extract Data w Score Change'!$F$2,'c_Bin Change Data into 60 mins'!J$3-1+   MATCH($B33,OFFSET('b_Extract Data w Score Change'!$E$2,J$3,0,J$2,1),TRUE),0)</f>
        <v>8</v>
      </c>
      <c r="K33" s="13">
        <f ca="1">OFFSET('b_Extract Data w Score Change'!$F$2,'c_Bin Change Data into 60 mins'!K$3-1+   MATCH($B33,OFFSET('b_Extract Data w Score Change'!$E$2,K$3,0,K$2,1),TRUE),0)</f>
        <v>0</v>
      </c>
      <c r="L33" s="13">
        <f ca="1">OFFSET('b_Extract Data w Score Change'!$F$2,'c_Bin Change Data into 60 mins'!L$3-1+   MATCH($B33,OFFSET('b_Extract Data w Score Change'!$E$2,L$3,0,L$2,1),TRUE),0)</f>
        <v>0</v>
      </c>
      <c r="M33" s="13">
        <f ca="1">OFFSET('b_Extract Data w Score Change'!$F$2,'c_Bin Change Data into 60 mins'!M$3-1+   MATCH($B33,OFFSET('b_Extract Data w Score Change'!$E$2,M$3,0,M$2,1),TRUE),0)</f>
        <v>0</v>
      </c>
      <c r="N33" s="13">
        <f ca="1">OFFSET('b_Extract Data w Score Change'!$F$2,'c_Bin Change Data into 60 mins'!N$3-1+   MATCH($B33,OFFSET('b_Extract Data w Score Change'!$E$2,N$3,0,N$2,1),TRUE),0)</f>
        <v>0</v>
      </c>
      <c r="O33" s="13">
        <f ca="1">OFFSET('b_Extract Data w Score Change'!$F$2,'c_Bin Change Data into 60 mins'!O$3-1+   MATCH($B33,OFFSET('b_Extract Data w Score Change'!$E$2,O$3,0,O$2,1),TRUE),0)</f>
        <v>3</v>
      </c>
      <c r="P33" s="13">
        <f ca="1">OFFSET('b_Extract Data w Score Change'!$F$2,'c_Bin Change Data into 60 mins'!P$3-1+   MATCH($B33,OFFSET('b_Extract Data w Score Change'!$E$2,P$3,0,P$2,1),TRUE),0)</f>
        <v>7</v>
      </c>
      <c r="Q33" s="13">
        <f ca="1">OFFSET('b_Extract Data w Score Change'!$F$2,'c_Bin Change Data into 60 mins'!Q$3-1+   MATCH($B33,OFFSET('b_Extract Data w Score Change'!$E$2,Q$3,0,Q$2,1),TRUE),0)</f>
        <v>3</v>
      </c>
      <c r="R33" s="13">
        <f ca="1">OFFSET('b_Extract Data w Score Change'!$F$2,'c_Bin Change Data into 60 mins'!R$3-1+   MATCH($B33,OFFSET('b_Extract Data w Score Change'!$E$2,R$3,0,R$2,1),TRUE),0)</f>
        <v>0</v>
      </c>
      <c r="S33" s="13">
        <f ca="1">OFFSET('b_Extract Data w Score Change'!$F$2,'c_Bin Change Data into 60 mins'!S$3-1+   MATCH($B33,OFFSET('b_Extract Data w Score Change'!$E$2,S$3,0,S$2,1),TRUE),0)</f>
        <v>0</v>
      </c>
      <c r="T33" s="13">
        <f ca="1">OFFSET('b_Extract Data w Score Change'!$F$2,'c_Bin Change Data into 60 mins'!T$3-1+   MATCH($B33,OFFSET('b_Extract Data w Score Change'!$E$2,T$3,0,T$2,1),TRUE),0)</f>
        <v>4</v>
      </c>
      <c r="U33" s="13">
        <f ca="1">OFFSET('b_Extract Data w Score Change'!$F$2,'c_Bin Change Data into 60 mins'!U$3-1+   MATCH($B33,OFFSET('b_Extract Data w Score Change'!$E$2,U$3,0,U$2,1),TRUE),0)</f>
        <v>10</v>
      </c>
      <c r="V33" s="13">
        <f ca="1">OFFSET('b_Extract Data w Score Change'!$F$2,'c_Bin Change Data into 60 mins'!V$3-1+   MATCH($B33,OFFSET('b_Extract Data w Score Change'!$E$2,V$3,0,V$2,1),TRUE),0)</f>
        <v>7</v>
      </c>
      <c r="W33" s="13">
        <f ca="1">OFFSET('b_Extract Data w Score Change'!$F$2,'c_Bin Change Data into 60 mins'!W$3-1+   MATCH($B33,OFFSET('b_Extract Data w Score Change'!$E$2,W$3,0,W$2,1),TRUE),0)</f>
        <v>3</v>
      </c>
      <c r="X33" s="13">
        <f ca="1">OFFSET('b_Extract Data w Score Change'!$F$2,'c_Bin Change Data into 60 mins'!X$3-1+   MATCH($B33,OFFSET('b_Extract Data w Score Change'!$E$2,X$3,0,X$2,1),TRUE),0)</f>
        <v>7</v>
      </c>
      <c r="Y33" s="13">
        <f ca="1">OFFSET('b_Extract Data w Score Change'!$F$2,'c_Bin Change Data into 60 mins'!Y$3-1+   MATCH($B33,OFFSET('b_Extract Data w Score Change'!$E$2,Y$3,0,Y$2,1),TRUE),0)</f>
        <v>0</v>
      </c>
      <c r="Z33" s="13">
        <f ca="1">OFFSET('b_Extract Data w Score Change'!$F$2,'c_Bin Change Data into 60 mins'!Z$3-1+   MATCH($B33,OFFSET('b_Extract Data w Score Change'!$E$2,Z$3,0,Z$2,1),TRUE),0)</f>
        <v>0</v>
      </c>
      <c r="AA33" s="13">
        <f ca="1">OFFSET('b_Extract Data w Score Change'!$F$2,'c_Bin Change Data into 60 mins'!AA$3-1+   MATCH($B33,OFFSET('b_Extract Data w Score Change'!$E$2,AA$3,0,AA$2,1),TRUE),0)</f>
        <v>4</v>
      </c>
      <c r="AB33" s="13">
        <f ca="1">OFFSET('b_Extract Data w Score Change'!$F$2,'c_Bin Change Data into 60 mins'!AB$3-1+   MATCH($B33,OFFSET('b_Extract Data w Score Change'!$E$2,AB$3,0,AB$2,1),TRUE),0)</f>
        <v>3</v>
      </c>
      <c r="AC33" s="13">
        <f ca="1">OFFSET('b_Extract Data w Score Change'!$F$2,'c_Bin Change Data into 60 mins'!AC$3-1+   MATCH($B33,OFFSET('b_Extract Data w Score Change'!$E$2,AC$3,0,AC$2,1),TRUE),0)</f>
        <v>10</v>
      </c>
      <c r="AD33" s="13">
        <f ca="1">OFFSET('b_Extract Data w Score Change'!$F$2,'c_Bin Change Data into 60 mins'!AD$3-1+   MATCH($B33,OFFSET('b_Extract Data w Score Change'!$E$2,AD$3,0,AD$2,1),TRUE),0)</f>
        <v>4</v>
      </c>
      <c r="AE33" s="13">
        <f ca="1">OFFSET('b_Extract Data w Score Change'!$F$2,'c_Bin Change Data into 60 mins'!AE$3-1+   MATCH($B33,OFFSET('b_Extract Data w Score Change'!$E$2,AE$3,0,AE$2,1),TRUE),0)</f>
        <v>0</v>
      </c>
      <c r="AF33" s="13">
        <f ca="1">OFFSET('b_Extract Data w Score Change'!$F$2,'c_Bin Change Data into 60 mins'!AF$3-1+   MATCH($B33,OFFSET('b_Extract Data w Score Change'!$E$2,AF$3,0,AF$2,1),TRUE),0)</f>
        <v>4</v>
      </c>
      <c r="AG33" s="13">
        <f ca="1">OFFSET('b_Extract Data w Score Change'!$F$2,'c_Bin Change Data into 60 mins'!AG$3-1+   MATCH($B33,OFFSET('b_Extract Data w Score Change'!$E$2,AG$3,0,AG$2,1),TRUE),0)</f>
        <v>6</v>
      </c>
      <c r="AH33" s="13">
        <f ca="1">OFFSET('b_Extract Data w Score Change'!$F$2,'c_Bin Change Data into 60 mins'!AH$3-1+   MATCH($B33,OFFSET('b_Extract Data w Score Change'!$E$2,AH$3,0,AH$2,1),TRUE),0)</f>
        <v>7</v>
      </c>
      <c r="AI33" s="13">
        <f ca="1">OFFSET('b_Extract Data w Score Change'!$F$2,'c_Bin Change Data into 60 mins'!AI$3-1+   MATCH($B33,OFFSET('b_Extract Data w Score Change'!$E$2,AI$3,0,AI$2,1),TRUE),0)</f>
        <v>7</v>
      </c>
      <c r="AJ33" s="13">
        <f ca="1">OFFSET('b_Extract Data w Score Change'!$F$2,'c_Bin Change Data into 60 mins'!AJ$3-1+   MATCH($B33,OFFSET('b_Extract Data w Score Change'!$E$2,AJ$3,0,AJ$2,1),TRUE),0)</f>
        <v>7</v>
      </c>
      <c r="AK33" s="13">
        <f ca="1">OFFSET('b_Extract Data w Score Change'!$F$2,'c_Bin Change Data into 60 mins'!AK$3-1+   MATCH($B33,OFFSET('b_Extract Data w Score Change'!$E$2,AK$3,0,AK$2,1),TRUE),0)</f>
        <v>4</v>
      </c>
      <c r="AL33" s="13">
        <f ca="1">OFFSET('b_Extract Data w Score Change'!$F$2,'c_Bin Change Data into 60 mins'!AL$3-1+   MATCH($B33,OFFSET('b_Extract Data w Score Change'!$E$2,AL$3,0,AL$2,1),TRUE),0)</f>
        <v>7</v>
      </c>
      <c r="AM33" s="13">
        <f ca="1">OFFSET('b_Extract Data w Score Change'!$F$2,'c_Bin Change Data into 60 mins'!AM$3-1+   MATCH($B33,OFFSET('b_Extract Data w Score Change'!$E$2,AM$3,0,AM$2,1),TRUE),0)</f>
        <v>7</v>
      </c>
      <c r="AN33" s="13">
        <f ca="1">OFFSET('b_Extract Data w Score Change'!$F$2,'c_Bin Change Data into 60 mins'!AN$3-1+   MATCH($B33,OFFSET('b_Extract Data w Score Change'!$E$2,AN$3,0,AN$2,1),TRUE),0)</f>
        <v>0</v>
      </c>
      <c r="AO33" s="13">
        <f ca="1">OFFSET('b_Extract Data w Score Change'!$F$2,'c_Bin Change Data into 60 mins'!AO$3-1+   MATCH($B33,OFFSET('b_Extract Data w Score Change'!$E$2,AO$3,0,AO$2,1),TRUE),0)</f>
        <v>0</v>
      </c>
      <c r="AP33" s="13">
        <f ca="1">OFFSET('b_Extract Data w Score Change'!$F$2,'c_Bin Change Data into 60 mins'!AP$3-1+   MATCH($B33,OFFSET('b_Extract Data w Score Change'!$E$2,AP$3,0,AP$2,1),TRUE),0)</f>
        <v>0</v>
      </c>
      <c r="AQ33" s="13">
        <f ca="1">OFFSET('b_Extract Data w Score Change'!$F$2,'c_Bin Change Data into 60 mins'!AQ$3-1+   MATCH($B33,OFFSET('b_Extract Data w Score Change'!$E$2,AQ$3,0,AQ$2,1),TRUE),0)</f>
        <v>7</v>
      </c>
      <c r="AR33" s="13">
        <f ca="1">OFFSET('b_Extract Data w Score Change'!$F$2,'c_Bin Change Data into 60 mins'!AR$3-1+   MATCH($B33,OFFSET('b_Extract Data w Score Change'!$E$2,AR$3,0,AR$2,1),TRUE),0)</f>
        <v>0</v>
      </c>
      <c r="AS33" s="13">
        <f ca="1">OFFSET('b_Extract Data w Score Change'!$F$2,'c_Bin Change Data into 60 mins'!AS$3-1+   MATCH($B33,OFFSET('b_Extract Data w Score Change'!$E$2,AS$3,0,AS$2,1),TRUE),0)</f>
        <v>0</v>
      </c>
      <c r="AT33" s="13">
        <f ca="1">OFFSET('b_Extract Data w Score Change'!$F$2,'c_Bin Change Data into 60 mins'!AT$3-1+   MATCH($B33,OFFSET('b_Extract Data w Score Change'!$E$2,AT$3,0,AT$2,1),TRUE),0)</f>
        <v>3</v>
      </c>
      <c r="AU33" s="13">
        <f ca="1">OFFSET('b_Extract Data w Score Change'!$F$2,'c_Bin Change Data into 60 mins'!AU$3-1+   MATCH($B33,OFFSET('b_Extract Data w Score Change'!$E$2,AU$3,0,AU$2,1),TRUE),0)</f>
        <v>3</v>
      </c>
      <c r="AV33" s="13">
        <f ca="1">OFFSET('b_Extract Data w Score Change'!$F$2,'c_Bin Change Data into 60 mins'!AV$3-1+   MATCH($B33,OFFSET('b_Extract Data w Score Change'!$E$2,AV$3,0,AV$2,1),TRUE),0)</f>
        <v>0</v>
      </c>
      <c r="AW33" s="13">
        <f ca="1">OFFSET('b_Extract Data w Score Change'!$F$2,'c_Bin Change Data into 60 mins'!AW$3-1+   MATCH($B33,OFFSET('b_Extract Data w Score Change'!$E$2,AW$3,0,AW$2,1),TRUE),0)</f>
        <v>3</v>
      </c>
      <c r="AX33" s="13">
        <f ca="1">OFFSET('b_Extract Data w Score Change'!$F$2,'c_Bin Change Data into 60 mins'!AX$3-1+   MATCH($B33,OFFSET('b_Extract Data w Score Change'!$E$2,AX$3,0,AX$2,1),TRUE),0)</f>
        <v>7</v>
      </c>
    </row>
    <row r="34" spans="1:50" x14ac:dyDescent="0.25">
      <c r="A34" s="5" t="s">
        <v>7329</v>
      </c>
      <c r="B34" s="1">
        <f t="shared" si="4"/>
        <v>8.6805555555555525E-3</v>
      </c>
      <c r="C34" s="13">
        <f ca="1">OFFSET('b_Extract Data w Score Change'!$F$2,'c_Bin Change Data into 60 mins'!C$3-1+   MATCH($B34,OFFSET('b_Extract Data w Score Change'!$E$2,C$3,0,C$2,1),TRUE),0)</f>
        <v>5</v>
      </c>
      <c r="D34" s="13">
        <f ca="1">OFFSET('b_Extract Data w Score Change'!$F$2,'c_Bin Change Data into 60 mins'!D$3-1+   MATCH($B34,OFFSET('b_Extract Data w Score Change'!$E$2,D$3,0,D$2,1),TRUE),0)</f>
        <v>4</v>
      </c>
      <c r="E34" s="13">
        <f ca="1">OFFSET('b_Extract Data w Score Change'!$F$2,'c_Bin Change Data into 60 mins'!E$3-1+   MATCH($B34,OFFSET('b_Extract Data w Score Change'!$E$2,E$3,0,E$2,1),TRUE),0)</f>
        <v>7</v>
      </c>
      <c r="F34" s="13">
        <f ca="1">OFFSET('b_Extract Data w Score Change'!$F$2,'c_Bin Change Data into 60 mins'!F$3-1+   MATCH($B34,OFFSET('b_Extract Data w Score Change'!$E$2,F$3,0,F$2,1),TRUE),0)</f>
        <v>14</v>
      </c>
      <c r="G34" s="13">
        <f ca="1">OFFSET('b_Extract Data w Score Change'!$F$2,'c_Bin Change Data into 60 mins'!G$3-1+   MATCH($B34,OFFSET('b_Extract Data w Score Change'!$E$2,G$3,0,G$2,1),TRUE),0)</f>
        <v>3</v>
      </c>
      <c r="H34" s="13">
        <f ca="1">OFFSET('b_Extract Data w Score Change'!$F$2,'c_Bin Change Data into 60 mins'!H$3-1+   MATCH($B34,OFFSET('b_Extract Data w Score Change'!$E$2,H$3,0,H$2,1),TRUE),0)</f>
        <v>3</v>
      </c>
      <c r="I34" s="13">
        <f ca="1">OFFSET('b_Extract Data w Score Change'!$F$2,'c_Bin Change Data into 60 mins'!I$3-1+   MATCH($B34,OFFSET('b_Extract Data w Score Change'!$E$2,I$3,0,I$2,1),TRUE),0)</f>
        <v>3</v>
      </c>
      <c r="J34" s="13">
        <f ca="1">OFFSET('b_Extract Data w Score Change'!$F$2,'c_Bin Change Data into 60 mins'!J$3-1+   MATCH($B34,OFFSET('b_Extract Data w Score Change'!$E$2,J$3,0,J$2,1),TRUE),0)</f>
        <v>8</v>
      </c>
      <c r="K34" s="13">
        <f ca="1">OFFSET('b_Extract Data w Score Change'!$F$2,'c_Bin Change Data into 60 mins'!K$3-1+   MATCH($B34,OFFSET('b_Extract Data w Score Change'!$E$2,K$3,0,K$2,1),TRUE),0)</f>
        <v>0</v>
      </c>
      <c r="L34" s="13">
        <f ca="1">OFFSET('b_Extract Data w Score Change'!$F$2,'c_Bin Change Data into 60 mins'!L$3-1+   MATCH($B34,OFFSET('b_Extract Data w Score Change'!$E$2,L$3,0,L$2,1),TRUE),0)</f>
        <v>0</v>
      </c>
      <c r="M34" s="13">
        <f ca="1">OFFSET('b_Extract Data w Score Change'!$F$2,'c_Bin Change Data into 60 mins'!M$3-1+   MATCH($B34,OFFSET('b_Extract Data w Score Change'!$E$2,M$3,0,M$2,1),TRUE),0)</f>
        <v>0</v>
      </c>
      <c r="N34" s="13">
        <f ca="1">OFFSET('b_Extract Data w Score Change'!$F$2,'c_Bin Change Data into 60 mins'!N$3-1+   MATCH($B34,OFFSET('b_Extract Data w Score Change'!$E$2,N$3,0,N$2,1),TRUE),0)</f>
        <v>0</v>
      </c>
      <c r="O34" s="13">
        <f ca="1">OFFSET('b_Extract Data w Score Change'!$F$2,'c_Bin Change Data into 60 mins'!O$3-1+   MATCH($B34,OFFSET('b_Extract Data w Score Change'!$E$2,O$3,0,O$2,1),TRUE),0)</f>
        <v>3</v>
      </c>
      <c r="P34" s="13">
        <f ca="1">OFFSET('b_Extract Data w Score Change'!$F$2,'c_Bin Change Data into 60 mins'!P$3-1+   MATCH($B34,OFFSET('b_Extract Data w Score Change'!$E$2,P$3,0,P$2,1),TRUE),0)</f>
        <v>7</v>
      </c>
      <c r="Q34" s="13">
        <f ca="1">OFFSET('b_Extract Data w Score Change'!$F$2,'c_Bin Change Data into 60 mins'!Q$3-1+   MATCH($B34,OFFSET('b_Extract Data w Score Change'!$E$2,Q$3,0,Q$2,1),TRUE),0)</f>
        <v>3</v>
      </c>
      <c r="R34" s="13">
        <f ca="1">OFFSET('b_Extract Data w Score Change'!$F$2,'c_Bin Change Data into 60 mins'!R$3-1+   MATCH($B34,OFFSET('b_Extract Data w Score Change'!$E$2,R$3,0,R$2,1),TRUE),0)</f>
        <v>0</v>
      </c>
      <c r="S34" s="13">
        <f ca="1">OFFSET('b_Extract Data w Score Change'!$F$2,'c_Bin Change Data into 60 mins'!S$3-1+   MATCH($B34,OFFSET('b_Extract Data w Score Change'!$E$2,S$3,0,S$2,1),TRUE),0)</f>
        <v>0</v>
      </c>
      <c r="T34" s="13">
        <f ca="1">OFFSET('b_Extract Data w Score Change'!$F$2,'c_Bin Change Data into 60 mins'!T$3-1+   MATCH($B34,OFFSET('b_Extract Data w Score Change'!$E$2,T$3,0,T$2,1),TRUE),0)</f>
        <v>4</v>
      </c>
      <c r="U34" s="13">
        <f ca="1">OFFSET('b_Extract Data w Score Change'!$F$2,'c_Bin Change Data into 60 mins'!U$3-1+   MATCH($B34,OFFSET('b_Extract Data w Score Change'!$E$2,U$3,0,U$2,1),TRUE),0)</f>
        <v>10</v>
      </c>
      <c r="V34" s="13">
        <f ca="1">OFFSET('b_Extract Data w Score Change'!$F$2,'c_Bin Change Data into 60 mins'!V$3-1+   MATCH($B34,OFFSET('b_Extract Data w Score Change'!$E$2,V$3,0,V$2,1),TRUE),0)</f>
        <v>7</v>
      </c>
      <c r="W34" s="13">
        <f ca="1">OFFSET('b_Extract Data w Score Change'!$F$2,'c_Bin Change Data into 60 mins'!W$3-1+   MATCH($B34,OFFSET('b_Extract Data w Score Change'!$E$2,W$3,0,W$2,1),TRUE),0)</f>
        <v>3</v>
      </c>
      <c r="X34" s="13">
        <f ca="1">OFFSET('b_Extract Data w Score Change'!$F$2,'c_Bin Change Data into 60 mins'!X$3-1+   MATCH($B34,OFFSET('b_Extract Data w Score Change'!$E$2,X$3,0,X$2,1),TRUE),0)</f>
        <v>7</v>
      </c>
      <c r="Y34" s="13">
        <f ca="1">OFFSET('b_Extract Data w Score Change'!$F$2,'c_Bin Change Data into 60 mins'!Y$3-1+   MATCH($B34,OFFSET('b_Extract Data w Score Change'!$E$2,Y$3,0,Y$2,1),TRUE),0)</f>
        <v>0</v>
      </c>
      <c r="Z34" s="13">
        <f ca="1">OFFSET('b_Extract Data w Score Change'!$F$2,'c_Bin Change Data into 60 mins'!Z$3-1+   MATCH($B34,OFFSET('b_Extract Data w Score Change'!$E$2,Z$3,0,Z$2,1),TRUE),0)</f>
        <v>0</v>
      </c>
      <c r="AA34" s="13">
        <f ca="1">OFFSET('b_Extract Data w Score Change'!$F$2,'c_Bin Change Data into 60 mins'!AA$3-1+   MATCH($B34,OFFSET('b_Extract Data w Score Change'!$E$2,AA$3,0,AA$2,1),TRUE),0)</f>
        <v>4</v>
      </c>
      <c r="AB34" s="13">
        <f ca="1">OFFSET('b_Extract Data w Score Change'!$F$2,'c_Bin Change Data into 60 mins'!AB$3-1+   MATCH($B34,OFFSET('b_Extract Data w Score Change'!$E$2,AB$3,0,AB$2,1),TRUE),0)</f>
        <v>3</v>
      </c>
      <c r="AC34" s="13">
        <f ca="1">OFFSET('b_Extract Data w Score Change'!$F$2,'c_Bin Change Data into 60 mins'!AC$3-1+   MATCH($B34,OFFSET('b_Extract Data w Score Change'!$E$2,AC$3,0,AC$2,1),TRUE),0)</f>
        <v>10</v>
      </c>
      <c r="AD34" s="13">
        <f ca="1">OFFSET('b_Extract Data w Score Change'!$F$2,'c_Bin Change Data into 60 mins'!AD$3-1+   MATCH($B34,OFFSET('b_Extract Data w Score Change'!$E$2,AD$3,0,AD$2,1),TRUE),0)</f>
        <v>3</v>
      </c>
      <c r="AE34" s="13">
        <f ca="1">OFFSET('b_Extract Data w Score Change'!$F$2,'c_Bin Change Data into 60 mins'!AE$3-1+   MATCH($B34,OFFSET('b_Extract Data w Score Change'!$E$2,AE$3,0,AE$2,1),TRUE),0)</f>
        <v>0</v>
      </c>
      <c r="AF34" s="13">
        <f ca="1">OFFSET('b_Extract Data w Score Change'!$F$2,'c_Bin Change Data into 60 mins'!AF$3-1+   MATCH($B34,OFFSET('b_Extract Data w Score Change'!$E$2,AF$3,0,AF$2,1),TRUE),0)</f>
        <v>4</v>
      </c>
      <c r="AG34" s="13">
        <f ca="1">OFFSET('b_Extract Data w Score Change'!$F$2,'c_Bin Change Data into 60 mins'!AG$3-1+   MATCH($B34,OFFSET('b_Extract Data w Score Change'!$E$2,AG$3,0,AG$2,1),TRUE),0)</f>
        <v>6</v>
      </c>
      <c r="AH34" s="13">
        <f ca="1">OFFSET('b_Extract Data w Score Change'!$F$2,'c_Bin Change Data into 60 mins'!AH$3-1+   MATCH($B34,OFFSET('b_Extract Data w Score Change'!$E$2,AH$3,0,AH$2,1),TRUE),0)</f>
        <v>7</v>
      </c>
      <c r="AI34" s="13">
        <f ca="1">OFFSET('b_Extract Data w Score Change'!$F$2,'c_Bin Change Data into 60 mins'!AI$3-1+   MATCH($B34,OFFSET('b_Extract Data w Score Change'!$E$2,AI$3,0,AI$2,1),TRUE),0)</f>
        <v>7</v>
      </c>
      <c r="AJ34" s="13">
        <f ca="1">OFFSET('b_Extract Data w Score Change'!$F$2,'c_Bin Change Data into 60 mins'!AJ$3-1+   MATCH($B34,OFFSET('b_Extract Data w Score Change'!$E$2,AJ$3,0,AJ$2,1),TRUE),0)</f>
        <v>7</v>
      </c>
      <c r="AK34" s="13">
        <f ca="1">OFFSET('b_Extract Data w Score Change'!$F$2,'c_Bin Change Data into 60 mins'!AK$3-1+   MATCH($B34,OFFSET('b_Extract Data w Score Change'!$E$2,AK$3,0,AK$2,1),TRUE),0)</f>
        <v>4</v>
      </c>
      <c r="AL34" s="13">
        <f ca="1">OFFSET('b_Extract Data w Score Change'!$F$2,'c_Bin Change Data into 60 mins'!AL$3-1+   MATCH($B34,OFFSET('b_Extract Data w Score Change'!$E$2,AL$3,0,AL$2,1),TRUE),0)</f>
        <v>7</v>
      </c>
      <c r="AM34" s="13">
        <f ca="1">OFFSET('b_Extract Data w Score Change'!$F$2,'c_Bin Change Data into 60 mins'!AM$3-1+   MATCH($B34,OFFSET('b_Extract Data w Score Change'!$E$2,AM$3,0,AM$2,1),TRUE),0)</f>
        <v>7</v>
      </c>
      <c r="AN34" s="13">
        <f ca="1">OFFSET('b_Extract Data w Score Change'!$F$2,'c_Bin Change Data into 60 mins'!AN$3-1+   MATCH($B34,OFFSET('b_Extract Data w Score Change'!$E$2,AN$3,0,AN$2,1),TRUE),0)</f>
        <v>0</v>
      </c>
      <c r="AO34" s="13">
        <f ca="1">OFFSET('b_Extract Data w Score Change'!$F$2,'c_Bin Change Data into 60 mins'!AO$3-1+   MATCH($B34,OFFSET('b_Extract Data w Score Change'!$E$2,AO$3,0,AO$2,1),TRUE),0)</f>
        <v>0</v>
      </c>
      <c r="AP34" s="13">
        <f ca="1">OFFSET('b_Extract Data w Score Change'!$F$2,'c_Bin Change Data into 60 mins'!AP$3-1+   MATCH($B34,OFFSET('b_Extract Data w Score Change'!$E$2,AP$3,0,AP$2,1),TRUE),0)</f>
        <v>0</v>
      </c>
      <c r="AQ34" s="13">
        <f ca="1">OFFSET('b_Extract Data w Score Change'!$F$2,'c_Bin Change Data into 60 mins'!AQ$3-1+   MATCH($B34,OFFSET('b_Extract Data w Score Change'!$E$2,AQ$3,0,AQ$2,1),TRUE),0)</f>
        <v>7</v>
      </c>
      <c r="AR34" s="13">
        <f ca="1">OFFSET('b_Extract Data w Score Change'!$F$2,'c_Bin Change Data into 60 mins'!AR$3-1+   MATCH($B34,OFFSET('b_Extract Data w Score Change'!$E$2,AR$3,0,AR$2,1),TRUE),0)</f>
        <v>0</v>
      </c>
      <c r="AS34" s="13">
        <f ca="1">OFFSET('b_Extract Data w Score Change'!$F$2,'c_Bin Change Data into 60 mins'!AS$3-1+   MATCH($B34,OFFSET('b_Extract Data w Score Change'!$E$2,AS$3,0,AS$2,1),TRUE),0)</f>
        <v>0</v>
      </c>
      <c r="AT34" s="13">
        <f ca="1">OFFSET('b_Extract Data w Score Change'!$F$2,'c_Bin Change Data into 60 mins'!AT$3-1+   MATCH($B34,OFFSET('b_Extract Data w Score Change'!$E$2,AT$3,0,AT$2,1),TRUE),0)</f>
        <v>3</v>
      </c>
      <c r="AU34" s="13">
        <f ca="1">OFFSET('b_Extract Data w Score Change'!$F$2,'c_Bin Change Data into 60 mins'!AU$3-1+   MATCH($B34,OFFSET('b_Extract Data w Score Change'!$E$2,AU$3,0,AU$2,1),TRUE),0)</f>
        <v>3</v>
      </c>
      <c r="AV34" s="13">
        <f ca="1">OFFSET('b_Extract Data w Score Change'!$F$2,'c_Bin Change Data into 60 mins'!AV$3-1+   MATCH($B34,OFFSET('b_Extract Data w Score Change'!$E$2,AV$3,0,AV$2,1),TRUE),0)</f>
        <v>0</v>
      </c>
      <c r="AW34" s="13">
        <f ca="1">OFFSET('b_Extract Data w Score Change'!$F$2,'c_Bin Change Data into 60 mins'!AW$3-1+   MATCH($B34,OFFSET('b_Extract Data w Score Change'!$E$2,AW$3,0,AW$2,1),TRUE),0)</f>
        <v>3</v>
      </c>
      <c r="AX34" s="13">
        <f ca="1">OFFSET('b_Extract Data w Score Change'!$F$2,'c_Bin Change Data into 60 mins'!AX$3-1+   MATCH($B34,OFFSET('b_Extract Data w Score Change'!$E$2,AX$3,0,AX$2,1),TRUE),0)</f>
        <v>7</v>
      </c>
    </row>
    <row r="35" spans="1:50" x14ac:dyDescent="0.25">
      <c r="A35" s="5" t="s">
        <v>7329</v>
      </c>
      <c r="B35" s="1">
        <f t="shared" si="4"/>
        <v>9.0277777777777752E-3</v>
      </c>
      <c r="C35" s="13">
        <f ca="1">OFFSET('b_Extract Data w Score Change'!$F$2,'c_Bin Change Data into 60 mins'!C$3-1+   MATCH($B35,OFFSET('b_Extract Data w Score Change'!$E$2,C$3,0,C$2,1),TRUE),0)</f>
        <v>8</v>
      </c>
      <c r="D35" s="13">
        <f ca="1">OFFSET('b_Extract Data w Score Change'!$F$2,'c_Bin Change Data into 60 mins'!D$3-1+   MATCH($B35,OFFSET('b_Extract Data w Score Change'!$E$2,D$3,0,D$2,1),TRUE),0)</f>
        <v>4</v>
      </c>
      <c r="E35" s="13">
        <f ca="1">OFFSET('b_Extract Data w Score Change'!$F$2,'c_Bin Change Data into 60 mins'!E$3-1+   MATCH($B35,OFFSET('b_Extract Data w Score Change'!$E$2,E$3,0,E$2,1),TRUE),0)</f>
        <v>7</v>
      </c>
      <c r="F35" s="13">
        <f ca="1">OFFSET('b_Extract Data w Score Change'!$F$2,'c_Bin Change Data into 60 mins'!F$3-1+   MATCH($B35,OFFSET('b_Extract Data w Score Change'!$E$2,F$3,0,F$2,1),TRUE),0)</f>
        <v>14</v>
      </c>
      <c r="G35" s="13">
        <f ca="1">OFFSET('b_Extract Data w Score Change'!$F$2,'c_Bin Change Data into 60 mins'!G$3-1+   MATCH($B35,OFFSET('b_Extract Data w Score Change'!$E$2,G$3,0,G$2,1),TRUE),0)</f>
        <v>3</v>
      </c>
      <c r="H35" s="13">
        <f ca="1">OFFSET('b_Extract Data w Score Change'!$F$2,'c_Bin Change Data into 60 mins'!H$3-1+   MATCH($B35,OFFSET('b_Extract Data w Score Change'!$E$2,H$3,0,H$2,1),TRUE),0)</f>
        <v>3</v>
      </c>
      <c r="I35" s="13">
        <f ca="1">OFFSET('b_Extract Data w Score Change'!$F$2,'c_Bin Change Data into 60 mins'!I$3-1+   MATCH($B35,OFFSET('b_Extract Data w Score Change'!$E$2,I$3,0,I$2,1),TRUE),0)</f>
        <v>3</v>
      </c>
      <c r="J35" s="13">
        <f ca="1">OFFSET('b_Extract Data w Score Change'!$F$2,'c_Bin Change Data into 60 mins'!J$3-1+   MATCH($B35,OFFSET('b_Extract Data w Score Change'!$E$2,J$3,0,J$2,1),TRUE),0)</f>
        <v>8</v>
      </c>
      <c r="K35" s="13">
        <f ca="1">OFFSET('b_Extract Data w Score Change'!$F$2,'c_Bin Change Data into 60 mins'!K$3-1+   MATCH($B35,OFFSET('b_Extract Data w Score Change'!$E$2,K$3,0,K$2,1),TRUE),0)</f>
        <v>0</v>
      </c>
      <c r="L35" s="13">
        <f ca="1">OFFSET('b_Extract Data w Score Change'!$F$2,'c_Bin Change Data into 60 mins'!L$3-1+   MATCH($B35,OFFSET('b_Extract Data w Score Change'!$E$2,L$3,0,L$2,1),TRUE),0)</f>
        <v>0</v>
      </c>
      <c r="M35" s="13">
        <f ca="1">OFFSET('b_Extract Data w Score Change'!$F$2,'c_Bin Change Data into 60 mins'!M$3-1+   MATCH($B35,OFFSET('b_Extract Data w Score Change'!$E$2,M$3,0,M$2,1),TRUE),0)</f>
        <v>0</v>
      </c>
      <c r="N35" s="13">
        <f ca="1">OFFSET('b_Extract Data w Score Change'!$F$2,'c_Bin Change Data into 60 mins'!N$3-1+   MATCH($B35,OFFSET('b_Extract Data w Score Change'!$E$2,N$3,0,N$2,1),TRUE),0)</f>
        <v>0</v>
      </c>
      <c r="O35" s="13">
        <f ca="1">OFFSET('b_Extract Data w Score Change'!$F$2,'c_Bin Change Data into 60 mins'!O$3-1+   MATCH($B35,OFFSET('b_Extract Data w Score Change'!$E$2,O$3,0,O$2,1),TRUE),0)</f>
        <v>3</v>
      </c>
      <c r="P35" s="13">
        <f ca="1">OFFSET('b_Extract Data w Score Change'!$F$2,'c_Bin Change Data into 60 mins'!P$3-1+   MATCH($B35,OFFSET('b_Extract Data w Score Change'!$E$2,P$3,0,P$2,1),TRUE),0)</f>
        <v>7</v>
      </c>
      <c r="Q35" s="13">
        <f ca="1">OFFSET('b_Extract Data w Score Change'!$F$2,'c_Bin Change Data into 60 mins'!Q$3-1+   MATCH($B35,OFFSET('b_Extract Data w Score Change'!$E$2,Q$3,0,Q$2,1),TRUE),0)</f>
        <v>3</v>
      </c>
      <c r="R35" s="13">
        <f ca="1">OFFSET('b_Extract Data w Score Change'!$F$2,'c_Bin Change Data into 60 mins'!R$3-1+   MATCH($B35,OFFSET('b_Extract Data w Score Change'!$E$2,R$3,0,R$2,1),TRUE),0)</f>
        <v>0</v>
      </c>
      <c r="S35" s="13">
        <f ca="1">OFFSET('b_Extract Data w Score Change'!$F$2,'c_Bin Change Data into 60 mins'!S$3-1+   MATCH($B35,OFFSET('b_Extract Data w Score Change'!$E$2,S$3,0,S$2,1),TRUE),0)</f>
        <v>0</v>
      </c>
      <c r="T35" s="13">
        <f ca="1">OFFSET('b_Extract Data w Score Change'!$F$2,'c_Bin Change Data into 60 mins'!T$3-1+   MATCH($B35,OFFSET('b_Extract Data w Score Change'!$E$2,T$3,0,T$2,1),TRUE),0)</f>
        <v>4</v>
      </c>
      <c r="U35" s="13">
        <f ca="1">OFFSET('b_Extract Data w Score Change'!$F$2,'c_Bin Change Data into 60 mins'!U$3-1+   MATCH($B35,OFFSET('b_Extract Data w Score Change'!$E$2,U$3,0,U$2,1),TRUE),0)</f>
        <v>10</v>
      </c>
      <c r="V35" s="13">
        <f ca="1">OFFSET('b_Extract Data w Score Change'!$F$2,'c_Bin Change Data into 60 mins'!V$3-1+   MATCH($B35,OFFSET('b_Extract Data w Score Change'!$E$2,V$3,0,V$2,1),TRUE),0)</f>
        <v>7</v>
      </c>
      <c r="W35" s="13">
        <f ca="1">OFFSET('b_Extract Data w Score Change'!$F$2,'c_Bin Change Data into 60 mins'!W$3-1+   MATCH($B35,OFFSET('b_Extract Data w Score Change'!$E$2,W$3,0,W$2,1),TRUE),0)</f>
        <v>3</v>
      </c>
      <c r="X35" s="13">
        <f ca="1">OFFSET('b_Extract Data w Score Change'!$F$2,'c_Bin Change Data into 60 mins'!X$3-1+   MATCH($B35,OFFSET('b_Extract Data w Score Change'!$E$2,X$3,0,X$2,1),TRUE),0)</f>
        <v>0</v>
      </c>
      <c r="Y35" s="13">
        <f ca="1">OFFSET('b_Extract Data w Score Change'!$F$2,'c_Bin Change Data into 60 mins'!Y$3-1+   MATCH($B35,OFFSET('b_Extract Data w Score Change'!$E$2,Y$3,0,Y$2,1),TRUE),0)</f>
        <v>0</v>
      </c>
      <c r="Z35" s="13">
        <f ca="1">OFFSET('b_Extract Data w Score Change'!$F$2,'c_Bin Change Data into 60 mins'!Z$3-1+   MATCH($B35,OFFSET('b_Extract Data w Score Change'!$E$2,Z$3,0,Z$2,1),TRUE),0)</f>
        <v>0</v>
      </c>
      <c r="AA35" s="13">
        <f ca="1">OFFSET('b_Extract Data w Score Change'!$F$2,'c_Bin Change Data into 60 mins'!AA$3-1+   MATCH($B35,OFFSET('b_Extract Data w Score Change'!$E$2,AA$3,0,AA$2,1),TRUE),0)</f>
        <v>4</v>
      </c>
      <c r="AB35" s="13">
        <f ca="1">OFFSET('b_Extract Data w Score Change'!$F$2,'c_Bin Change Data into 60 mins'!AB$3-1+   MATCH($B35,OFFSET('b_Extract Data w Score Change'!$E$2,AB$3,0,AB$2,1),TRUE),0)</f>
        <v>3</v>
      </c>
      <c r="AC35" s="13">
        <f ca="1">OFFSET('b_Extract Data w Score Change'!$F$2,'c_Bin Change Data into 60 mins'!AC$3-1+   MATCH($B35,OFFSET('b_Extract Data w Score Change'!$E$2,AC$3,0,AC$2,1),TRUE),0)</f>
        <v>10</v>
      </c>
      <c r="AD35" s="13">
        <f ca="1">OFFSET('b_Extract Data w Score Change'!$F$2,'c_Bin Change Data into 60 mins'!AD$3-1+   MATCH($B35,OFFSET('b_Extract Data w Score Change'!$E$2,AD$3,0,AD$2,1),TRUE),0)</f>
        <v>3</v>
      </c>
      <c r="AE35" s="13">
        <f ca="1">OFFSET('b_Extract Data w Score Change'!$F$2,'c_Bin Change Data into 60 mins'!AE$3-1+   MATCH($B35,OFFSET('b_Extract Data w Score Change'!$E$2,AE$3,0,AE$2,1),TRUE),0)</f>
        <v>0</v>
      </c>
      <c r="AF35" s="13">
        <f ca="1">OFFSET('b_Extract Data w Score Change'!$F$2,'c_Bin Change Data into 60 mins'!AF$3-1+   MATCH($B35,OFFSET('b_Extract Data w Score Change'!$E$2,AF$3,0,AF$2,1),TRUE),0)</f>
        <v>4</v>
      </c>
      <c r="AG35" s="13">
        <f ca="1">OFFSET('b_Extract Data w Score Change'!$F$2,'c_Bin Change Data into 60 mins'!AG$3-1+   MATCH($B35,OFFSET('b_Extract Data w Score Change'!$E$2,AG$3,0,AG$2,1),TRUE),0)</f>
        <v>6</v>
      </c>
      <c r="AH35" s="13">
        <f ca="1">OFFSET('b_Extract Data w Score Change'!$F$2,'c_Bin Change Data into 60 mins'!AH$3-1+   MATCH($B35,OFFSET('b_Extract Data w Score Change'!$E$2,AH$3,0,AH$2,1),TRUE),0)</f>
        <v>7</v>
      </c>
      <c r="AI35" s="13">
        <f ca="1">OFFSET('b_Extract Data w Score Change'!$F$2,'c_Bin Change Data into 60 mins'!AI$3-1+   MATCH($B35,OFFSET('b_Extract Data w Score Change'!$E$2,AI$3,0,AI$2,1),TRUE),0)</f>
        <v>7</v>
      </c>
      <c r="AJ35" s="13">
        <f ca="1">OFFSET('b_Extract Data w Score Change'!$F$2,'c_Bin Change Data into 60 mins'!AJ$3-1+   MATCH($B35,OFFSET('b_Extract Data w Score Change'!$E$2,AJ$3,0,AJ$2,1),TRUE),0)</f>
        <v>7</v>
      </c>
      <c r="AK35" s="13">
        <f ca="1">OFFSET('b_Extract Data w Score Change'!$F$2,'c_Bin Change Data into 60 mins'!AK$3-1+   MATCH($B35,OFFSET('b_Extract Data w Score Change'!$E$2,AK$3,0,AK$2,1),TRUE),0)</f>
        <v>4</v>
      </c>
      <c r="AL35" s="13">
        <f ca="1">OFFSET('b_Extract Data w Score Change'!$F$2,'c_Bin Change Data into 60 mins'!AL$3-1+   MATCH($B35,OFFSET('b_Extract Data w Score Change'!$E$2,AL$3,0,AL$2,1),TRUE),0)</f>
        <v>7</v>
      </c>
      <c r="AM35" s="13">
        <f ca="1">OFFSET('b_Extract Data w Score Change'!$F$2,'c_Bin Change Data into 60 mins'!AM$3-1+   MATCH($B35,OFFSET('b_Extract Data w Score Change'!$E$2,AM$3,0,AM$2,1),TRUE),0)</f>
        <v>7</v>
      </c>
      <c r="AN35" s="13">
        <f ca="1">OFFSET('b_Extract Data w Score Change'!$F$2,'c_Bin Change Data into 60 mins'!AN$3-1+   MATCH($B35,OFFSET('b_Extract Data w Score Change'!$E$2,AN$3,0,AN$2,1),TRUE),0)</f>
        <v>0</v>
      </c>
      <c r="AO35" s="13">
        <f ca="1">OFFSET('b_Extract Data w Score Change'!$F$2,'c_Bin Change Data into 60 mins'!AO$3-1+   MATCH($B35,OFFSET('b_Extract Data w Score Change'!$E$2,AO$3,0,AO$2,1),TRUE),0)</f>
        <v>0</v>
      </c>
      <c r="AP35" s="13">
        <f ca="1">OFFSET('b_Extract Data w Score Change'!$F$2,'c_Bin Change Data into 60 mins'!AP$3-1+   MATCH($B35,OFFSET('b_Extract Data w Score Change'!$E$2,AP$3,0,AP$2,1),TRUE),0)</f>
        <v>0</v>
      </c>
      <c r="AQ35" s="13">
        <f ca="1">OFFSET('b_Extract Data w Score Change'!$F$2,'c_Bin Change Data into 60 mins'!AQ$3-1+   MATCH($B35,OFFSET('b_Extract Data w Score Change'!$E$2,AQ$3,0,AQ$2,1),TRUE),0)</f>
        <v>14</v>
      </c>
      <c r="AR35" s="13">
        <f ca="1">OFFSET('b_Extract Data w Score Change'!$F$2,'c_Bin Change Data into 60 mins'!AR$3-1+   MATCH($B35,OFFSET('b_Extract Data w Score Change'!$E$2,AR$3,0,AR$2,1),TRUE),0)</f>
        <v>0</v>
      </c>
      <c r="AS35" s="13">
        <f ca="1">OFFSET('b_Extract Data w Score Change'!$F$2,'c_Bin Change Data into 60 mins'!AS$3-1+   MATCH($B35,OFFSET('b_Extract Data w Score Change'!$E$2,AS$3,0,AS$2,1),TRUE),0)</f>
        <v>3</v>
      </c>
      <c r="AT35" s="13">
        <f ca="1">OFFSET('b_Extract Data w Score Change'!$F$2,'c_Bin Change Data into 60 mins'!AT$3-1+   MATCH($B35,OFFSET('b_Extract Data w Score Change'!$E$2,AT$3,0,AT$2,1),TRUE),0)</f>
        <v>3</v>
      </c>
      <c r="AU35" s="13">
        <f ca="1">OFFSET('b_Extract Data w Score Change'!$F$2,'c_Bin Change Data into 60 mins'!AU$3-1+   MATCH($B35,OFFSET('b_Extract Data w Score Change'!$E$2,AU$3,0,AU$2,1),TRUE),0)</f>
        <v>3</v>
      </c>
      <c r="AV35" s="13">
        <f ca="1">OFFSET('b_Extract Data w Score Change'!$F$2,'c_Bin Change Data into 60 mins'!AV$3-1+   MATCH($B35,OFFSET('b_Extract Data w Score Change'!$E$2,AV$3,0,AV$2,1),TRUE),0)</f>
        <v>0</v>
      </c>
      <c r="AW35" s="13">
        <f ca="1">OFFSET('b_Extract Data w Score Change'!$F$2,'c_Bin Change Data into 60 mins'!AW$3-1+   MATCH($B35,OFFSET('b_Extract Data w Score Change'!$E$2,AW$3,0,AW$2,1),TRUE),0)</f>
        <v>3</v>
      </c>
      <c r="AX35" s="13">
        <f ca="1">OFFSET('b_Extract Data w Score Change'!$F$2,'c_Bin Change Data into 60 mins'!AX$3-1+   MATCH($B35,OFFSET('b_Extract Data w Score Change'!$E$2,AX$3,0,AX$2,1),TRUE),0)</f>
        <v>7</v>
      </c>
    </row>
    <row r="36" spans="1:50" x14ac:dyDescent="0.25">
      <c r="A36" s="5" t="s">
        <v>7329</v>
      </c>
      <c r="B36" s="1">
        <f t="shared" si="4"/>
        <v>9.3749999999999979E-3</v>
      </c>
      <c r="C36" s="13">
        <f ca="1">OFFSET('b_Extract Data w Score Change'!$F$2,'c_Bin Change Data into 60 mins'!C$3-1+   MATCH($B36,OFFSET('b_Extract Data w Score Change'!$E$2,C$3,0,C$2,1),TRUE),0)</f>
        <v>8</v>
      </c>
      <c r="D36" s="13">
        <f ca="1">OFFSET('b_Extract Data w Score Change'!$F$2,'c_Bin Change Data into 60 mins'!D$3-1+   MATCH($B36,OFFSET('b_Extract Data w Score Change'!$E$2,D$3,0,D$2,1),TRUE),0)</f>
        <v>4</v>
      </c>
      <c r="E36" s="13">
        <f ca="1">OFFSET('b_Extract Data w Score Change'!$F$2,'c_Bin Change Data into 60 mins'!E$3-1+   MATCH($B36,OFFSET('b_Extract Data w Score Change'!$E$2,E$3,0,E$2,1),TRUE),0)</f>
        <v>7</v>
      </c>
      <c r="F36" s="13">
        <f ca="1">OFFSET('b_Extract Data w Score Change'!$F$2,'c_Bin Change Data into 60 mins'!F$3-1+   MATCH($B36,OFFSET('b_Extract Data w Score Change'!$E$2,F$3,0,F$2,1),TRUE),0)</f>
        <v>14</v>
      </c>
      <c r="G36" s="13">
        <f ca="1">OFFSET('b_Extract Data w Score Change'!$F$2,'c_Bin Change Data into 60 mins'!G$3-1+   MATCH($B36,OFFSET('b_Extract Data w Score Change'!$E$2,G$3,0,G$2,1),TRUE),0)</f>
        <v>3</v>
      </c>
      <c r="H36" s="13">
        <f ca="1">OFFSET('b_Extract Data w Score Change'!$F$2,'c_Bin Change Data into 60 mins'!H$3-1+   MATCH($B36,OFFSET('b_Extract Data w Score Change'!$E$2,H$3,0,H$2,1),TRUE),0)</f>
        <v>3</v>
      </c>
      <c r="I36" s="13">
        <f ca="1">OFFSET('b_Extract Data w Score Change'!$F$2,'c_Bin Change Data into 60 mins'!I$3-1+   MATCH($B36,OFFSET('b_Extract Data w Score Change'!$E$2,I$3,0,I$2,1),TRUE),0)</f>
        <v>3</v>
      </c>
      <c r="J36" s="13">
        <f ca="1">OFFSET('b_Extract Data w Score Change'!$F$2,'c_Bin Change Data into 60 mins'!J$3-1+   MATCH($B36,OFFSET('b_Extract Data w Score Change'!$E$2,J$3,0,J$2,1),TRUE),0)</f>
        <v>8</v>
      </c>
      <c r="K36" s="13">
        <f ca="1">OFFSET('b_Extract Data w Score Change'!$F$2,'c_Bin Change Data into 60 mins'!K$3-1+   MATCH($B36,OFFSET('b_Extract Data w Score Change'!$E$2,K$3,0,K$2,1),TRUE),0)</f>
        <v>0</v>
      </c>
      <c r="L36" s="13">
        <f ca="1">OFFSET('b_Extract Data w Score Change'!$F$2,'c_Bin Change Data into 60 mins'!L$3-1+   MATCH($B36,OFFSET('b_Extract Data w Score Change'!$E$2,L$3,0,L$2,1),TRUE),0)</f>
        <v>0</v>
      </c>
      <c r="M36" s="13">
        <f ca="1">OFFSET('b_Extract Data w Score Change'!$F$2,'c_Bin Change Data into 60 mins'!M$3-1+   MATCH($B36,OFFSET('b_Extract Data w Score Change'!$E$2,M$3,0,M$2,1),TRUE),0)</f>
        <v>0</v>
      </c>
      <c r="N36" s="13">
        <f ca="1">OFFSET('b_Extract Data w Score Change'!$F$2,'c_Bin Change Data into 60 mins'!N$3-1+   MATCH($B36,OFFSET('b_Extract Data w Score Change'!$E$2,N$3,0,N$2,1),TRUE),0)</f>
        <v>0</v>
      </c>
      <c r="O36" s="13">
        <f ca="1">OFFSET('b_Extract Data w Score Change'!$F$2,'c_Bin Change Data into 60 mins'!O$3-1+   MATCH($B36,OFFSET('b_Extract Data w Score Change'!$E$2,O$3,0,O$2,1),TRUE),0)</f>
        <v>3</v>
      </c>
      <c r="P36" s="13">
        <f ca="1">OFFSET('b_Extract Data w Score Change'!$F$2,'c_Bin Change Data into 60 mins'!P$3-1+   MATCH($B36,OFFSET('b_Extract Data w Score Change'!$E$2,P$3,0,P$2,1),TRUE),0)</f>
        <v>7</v>
      </c>
      <c r="Q36" s="13">
        <f ca="1">OFFSET('b_Extract Data w Score Change'!$F$2,'c_Bin Change Data into 60 mins'!Q$3-1+   MATCH($B36,OFFSET('b_Extract Data w Score Change'!$E$2,Q$3,0,Q$2,1),TRUE),0)</f>
        <v>3</v>
      </c>
      <c r="R36" s="13">
        <f ca="1">OFFSET('b_Extract Data w Score Change'!$F$2,'c_Bin Change Data into 60 mins'!R$3-1+   MATCH($B36,OFFSET('b_Extract Data w Score Change'!$E$2,R$3,0,R$2,1),TRUE),0)</f>
        <v>0</v>
      </c>
      <c r="S36" s="13">
        <f ca="1">OFFSET('b_Extract Data w Score Change'!$F$2,'c_Bin Change Data into 60 mins'!S$3-1+   MATCH($B36,OFFSET('b_Extract Data w Score Change'!$E$2,S$3,0,S$2,1),TRUE),0)</f>
        <v>0</v>
      </c>
      <c r="T36" s="13">
        <f ca="1">OFFSET('b_Extract Data w Score Change'!$F$2,'c_Bin Change Data into 60 mins'!T$3-1+   MATCH($B36,OFFSET('b_Extract Data w Score Change'!$E$2,T$3,0,T$2,1),TRUE),0)</f>
        <v>4</v>
      </c>
      <c r="U36" s="13">
        <f ca="1">OFFSET('b_Extract Data w Score Change'!$F$2,'c_Bin Change Data into 60 mins'!U$3-1+   MATCH($B36,OFFSET('b_Extract Data w Score Change'!$E$2,U$3,0,U$2,1),TRUE),0)</f>
        <v>10</v>
      </c>
      <c r="V36" s="13">
        <f ca="1">OFFSET('b_Extract Data w Score Change'!$F$2,'c_Bin Change Data into 60 mins'!V$3-1+   MATCH($B36,OFFSET('b_Extract Data w Score Change'!$E$2,V$3,0,V$2,1),TRUE),0)</f>
        <v>7</v>
      </c>
      <c r="W36" s="13">
        <f ca="1">OFFSET('b_Extract Data w Score Change'!$F$2,'c_Bin Change Data into 60 mins'!W$3-1+   MATCH($B36,OFFSET('b_Extract Data w Score Change'!$E$2,W$3,0,W$2,1),TRUE),0)</f>
        <v>3</v>
      </c>
      <c r="X36" s="13">
        <f ca="1">OFFSET('b_Extract Data w Score Change'!$F$2,'c_Bin Change Data into 60 mins'!X$3-1+   MATCH($B36,OFFSET('b_Extract Data w Score Change'!$E$2,X$3,0,X$2,1),TRUE),0)</f>
        <v>0</v>
      </c>
      <c r="Y36" s="13">
        <f ca="1">OFFSET('b_Extract Data w Score Change'!$F$2,'c_Bin Change Data into 60 mins'!Y$3-1+   MATCH($B36,OFFSET('b_Extract Data w Score Change'!$E$2,Y$3,0,Y$2,1),TRUE),0)</f>
        <v>0</v>
      </c>
      <c r="Z36" s="13">
        <f ca="1">OFFSET('b_Extract Data w Score Change'!$F$2,'c_Bin Change Data into 60 mins'!Z$3-1+   MATCH($B36,OFFSET('b_Extract Data w Score Change'!$E$2,Z$3,0,Z$2,1),TRUE),0)</f>
        <v>0</v>
      </c>
      <c r="AA36" s="13">
        <f ca="1">OFFSET('b_Extract Data w Score Change'!$F$2,'c_Bin Change Data into 60 mins'!AA$3-1+   MATCH($B36,OFFSET('b_Extract Data w Score Change'!$E$2,AA$3,0,AA$2,1),TRUE),0)</f>
        <v>4</v>
      </c>
      <c r="AB36" s="13">
        <f ca="1">OFFSET('b_Extract Data w Score Change'!$F$2,'c_Bin Change Data into 60 mins'!AB$3-1+   MATCH($B36,OFFSET('b_Extract Data w Score Change'!$E$2,AB$3,0,AB$2,1),TRUE),0)</f>
        <v>3</v>
      </c>
      <c r="AC36" s="13">
        <f ca="1">OFFSET('b_Extract Data w Score Change'!$F$2,'c_Bin Change Data into 60 mins'!AC$3-1+   MATCH($B36,OFFSET('b_Extract Data w Score Change'!$E$2,AC$3,0,AC$2,1),TRUE),0)</f>
        <v>10</v>
      </c>
      <c r="AD36" s="13">
        <f ca="1">OFFSET('b_Extract Data w Score Change'!$F$2,'c_Bin Change Data into 60 mins'!AD$3-1+   MATCH($B36,OFFSET('b_Extract Data w Score Change'!$E$2,AD$3,0,AD$2,1),TRUE),0)</f>
        <v>3</v>
      </c>
      <c r="AE36" s="13">
        <f ca="1">OFFSET('b_Extract Data w Score Change'!$F$2,'c_Bin Change Data into 60 mins'!AE$3-1+   MATCH($B36,OFFSET('b_Extract Data w Score Change'!$E$2,AE$3,0,AE$2,1),TRUE),0)</f>
        <v>3</v>
      </c>
      <c r="AF36" s="13">
        <f ca="1">OFFSET('b_Extract Data w Score Change'!$F$2,'c_Bin Change Data into 60 mins'!AF$3-1+   MATCH($B36,OFFSET('b_Extract Data w Score Change'!$E$2,AF$3,0,AF$2,1),TRUE),0)</f>
        <v>4</v>
      </c>
      <c r="AG36" s="13">
        <f ca="1">OFFSET('b_Extract Data w Score Change'!$F$2,'c_Bin Change Data into 60 mins'!AG$3-1+   MATCH($B36,OFFSET('b_Extract Data w Score Change'!$E$2,AG$3,0,AG$2,1),TRUE),0)</f>
        <v>6</v>
      </c>
      <c r="AH36" s="13">
        <f ca="1">OFFSET('b_Extract Data w Score Change'!$F$2,'c_Bin Change Data into 60 mins'!AH$3-1+   MATCH($B36,OFFSET('b_Extract Data w Score Change'!$E$2,AH$3,0,AH$2,1),TRUE),0)</f>
        <v>7</v>
      </c>
      <c r="AI36" s="13">
        <f ca="1">OFFSET('b_Extract Data w Score Change'!$F$2,'c_Bin Change Data into 60 mins'!AI$3-1+   MATCH($B36,OFFSET('b_Extract Data w Score Change'!$E$2,AI$3,0,AI$2,1),TRUE),0)</f>
        <v>7</v>
      </c>
      <c r="AJ36" s="13">
        <f ca="1">OFFSET('b_Extract Data w Score Change'!$F$2,'c_Bin Change Data into 60 mins'!AJ$3-1+   MATCH($B36,OFFSET('b_Extract Data w Score Change'!$E$2,AJ$3,0,AJ$2,1),TRUE),0)</f>
        <v>7</v>
      </c>
      <c r="AK36" s="13">
        <f ca="1">OFFSET('b_Extract Data w Score Change'!$F$2,'c_Bin Change Data into 60 mins'!AK$3-1+   MATCH($B36,OFFSET('b_Extract Data w Score Change'!$E$2,AK$3,0,AK$2,1),TRUE),0)</f>
        <v>4</v>
      </c>
      <c r="AL36" s="13">
        <f ca="1">OFFSET('b_Extract Data w Score Change'!$F$2,'c_Bin Change Data into 60 mins'!AL$3-1+   MATCH($B36,OFFSET('b_Extract Data w Score Change'!$E$2,AL$3,0,AL$2,1),TRUE),0)</f>
        <v>7</v>
      </c>
      <c r="AM36" s="13">
        <f ca="1">OFFSET('b_Extract Data w Score Change'!$F$2,'c_Bin Change Data into 60 mins'!AM$3-1+   MATCH($B36,OFFSET('b_Extract Data w Score Change'!$E$2,AM$3,0,AM$2,1),TRUE),0)</f>
        <v>10</v>
      </c>
      <c r="AN36" s="13">
        <f ca="1">OFFSET('b_Extract Data w Score Change'!$F$2,'c_Bin Change Data into 60 mins'!AN$3-1+   MATCH($B36,OFFSET('b_Extract Data w Score Change'!$E$2,AN$3,0,AN$2,1),TRUE),0)</f>
        <v>0</v>
      </c>
      <c r="AO36" s="13">
        <f ca="1">OFFSET('b_Extract Data w Score Change'!$F$2,'c_Bin Change Data into 60 mins'!AO$3-1+   MATCH($B36,OFFSET('b_Extract Data w Score Change'!$E$2,AO$3,0,AO$2,1),TRUE),0)</f>
        <v>0</v>
      </c>
      <c r="AP36" s="13">
        <f ca="1">OFFSET('b_Extract Data w Score Change'!$F$2,'c_Bin Change Data into 60 mins'!AP$3-1+   MATCH($B36,OFFSET('b_Extract Data w Score Change'!$E$2,AP$3,0,AP$2,1),TRUE),0)</f>
        <v>0</v>
      </c>
      <c r="AQ36" s="13">
        <f ca="1">OFFSET('b_Extract Data w Score Change'!$F$2,'c_Bin Change Data into 60 mins'!AQ$3-1+   MATCH($B36,OFFSET('b_Extract Data w Score Change'!$E$2,AQ$3,0,AQ$2,1),TRUE),0)</f>
        <v>14</v>
      </c>
      <c r="AR36" s="13">
        <f ca="1">OFFSET('b_Extract Data w Score Change'!$F$2,'c_Bin Change Data into 60 mins'!AR$3-1+   MATCH($B36,OFFSET('b_Extract Data w Score Change'!$E$2,AR$3,0,AR$2,1),TRUE),0)</f>
        <v>0</v>
      </c>
      <c r="AS36" s="13">
        <f ca="1">OFFSET('b_Extract Data w Score Change'!$F$2,'c_Bin Change Data into 60 mins'!AS$3-1+   MATCH($B36,OFFSET('b_Extract Data w Score Change'!$E$2,AS$3,0,AS$2,1),TRUE),0)</f>
        <v>3</v>
      </c>
      <c r="AT36" s="13">
        <f ca="1">OFFSET('b_Extract Data w Score Change'!$F$2,'c_Bin Change Data into 60 mins'!AT$3-1+   MATCH($B36,OFFSET('b_Extract Data w Score Change'!$E$2,AT$3,0,AT$2,1),TRUE),0)</f>
        <v>3</v>
      </c>
      <c r="AU36" s="13">
        <f ca="1">OFFSET('b_Extract Data w Score Change'!$F$2,'c_Bin Change Data into 60 mins'!AU$3-1+   MATCH($B36,OFFSET('b_Extract Data w Score Change'!$E$2,AU$3,0,AU$2,1),TRUE),0)</f>
        <v>3</v>
      </c>
      <c r="AV36" s="13">
        <f ca="1">OFFSET('b_Extract Data w Score Change'!$F$2,'c_Bin Change Data into 60 mins'!AV$3-1+   MATCH($B36,OFFSET('b_Extract Data w Score Change'!$E$2,AV$3,0,AV$2,1),TRUE),0)</f>
        <v>0</v>
      </c>
      <c r="AW36" s="13">
        <f ca="1">OFFSET('b_Extract Data w Score Change'!$F$2,'c_Bin Change Data into 60 mins'!AW$3-1+   MATCH($B36,OFFSET('b_Extract Data w Score Change'!$E$2,AW$3,0,AW$2,1),TRUE),0)</f>
        <v>3</v>
      </c>
      <c r="AX36" s="13">
        <f ca="1">OFFSET('b_Extract Data w Score Change'!$F$2,'c_Bin Change Data into 60 mins'!AX$3-1+   MATCH($B36,OFFSET('b_Extract Data w Score Change'!$E$2,AX$3,0,AX$2,1),TRUE),0)</f>
        <v>7</v>
      </c>
    </row>
    <row r="37" spans="1:50" x14ac:dyDescent="0.25">
      <c r="A37" s="5" t="s">
        <v>7329</v>
      </c>
      <c r="B37" s="1">
        <f t="shared" si="4"/>
        <v>9.7222222222222206E-3</v>
      </c>
      <c r="C37" s="13">
        <f ca="1">OFFSET('b_Extract Data w Score Change'!$F$2,'c_Bin Change Data into 60 mins'!C$3-1+   MATCH($B37,OFFSET('b_Extract Data w Score Change'!$E$2,C$3,0,C$2,1),TRUE),0)</f>
        <v>8</v>
      </c>
      <c r="D37" s="13">
        <f ca="1">OFFSET('b_Extract Data w Score Change'!$F$2,'c_Bin Change Data into 60 mins'!D$3-1+   MATCH($B37,OFFSET('b_Extract Data w Score Change'!$E$2,D$3,0,D$2,1),TRUE),0)</f>
        <v>4</v>
      </c>
      <c r="E37" s="13">
        <f ca="1">OFFSET('b_Extract Data w Score Change'!$F$2,'c_Bin Change Data into 60 mins'!E$3-1+   MATCH($B37,OFFSET('b_Extract Data w Score Change'!$E$2,E$3,0,E$2,1),TRUE),0)</f>
        <v>7</v>
      </c>
      <c r="F37" s="13">
        <f ca="1">OFFSET('b_Extract Data w Score Change'!$F$2,'c_Bin Change Data into 60 mins'!F$3-1+   MATCH($B37,OFFSET('b_Extract Data w Score Change'!$E$2,F$3,0,F$2,1),TRUE),0)</f>
        <v>14</v>
      </c>
      <c r="G37" s="13">
        <f ca="1">OFFSET('b_Extract Data w Score Change'!$F$2,'c_Bin Change Data into 60 mins'!G$3-1+   MATCH($B37,OFFSET('b_Extract Data w Score Change'!$E$2,G$3,0,G$2,1),TRUE),0)</f>
        <v>3</v>
      </c>
      <c r="H37" s="13">
        <f ca="1">OFFSET('b_Extract Data w Score Change'!$F$2,'c_Bin Change Data into 60 mins'!H$3-1+   MATCH($B37,OFFSET('b_Extract Data w Score Change'!$E$2,H$3,0,H$2,1),TRUE),0)</f>
        <v>3</v>
      </c>
      <c r="I37" s="13">
        <f ca="1">OFFSET('b_Extract Data w Score Change'!$F$2,'c_Bin Change Data into 60 mins'!I$3-1+   MATCH($B37,OFFSET('b_Extract Data w Score Change'!$E$2,I$3,0,I$2,1),TRUE),0)</f>
        <v>3</v>
      </c>
      <c r="J37" s="13">
        <f ca="1">OFFSET('b_Extract Data w Score Change'!$F$2,'c_Bin Change Data into 60 mins'!J$3-1+   MATCH($B37,OFFSET('b_Extract Data w Score Change'!$E$2,J$3,0,J$2,1),TRUE),0)</f>
        <v>8</v>
      </c>
      <c r="K37" s="13">
        <f ca="1">OFFSET('b_Extract Data w Score Change'!$F$2,'c_Bin Change Data into 60 mins'!K$3-1+   MATCH($B37,OFFSET('b_Extract Data w Score Change'!$E$2,K$3,0,K$2,1),TRUE),0)</f>
        <v>0</v>
      </c>
      <c r="L37" s="13">
        <f ca="1">OFFSET('b_Extract Data w Score Change'!$F$2,'c_Bin Change Data into 60 mins'!L$3-1+   MATCH($B37,OFFSET('b_Extract Data w Score Change'!$E$2,L$3,0,L$2,1),TRUE),0)</f>
        <v>0</v>
      </c>
      <c r="M37" s="13">
        <f ca="1">OFFSET('b_Extract Data w Score Change'!$F$2,'c_Bin Change Data into 60 mins'!M$3-1+   MATCH($B37,OFFSET('b_Extract Data w Score Change'!$E$2,M$3,0,M$2,1),TRUE),0)</f>
        <v>0</v>
      </c>
      <c r="N37" s="13">
        <f ca="1">OFFSET('b_Extract Data w Score Change'!$F$2,'c_Bin Change Data into 60 mins'!N$3-1+   MATCH($B37,OFFSET('b_Extract Data w Score Change'!$E$2,N$3,0,N$2,1),TRUE),0)</f>
        <v>0</v>
      </c>
      <c r="O37" s="13">
        <f ca="1">OFFSET('b_Extract Data w Score Change'!$F$2,'c_Bin Change Data into 60 mins'!O$3-1+   MATCH($B37,OFFSET('b_Extract Data w Score Change'!$E$2,O$3,0,O$2,1),TRUE),0)</f>
        <v>3</v>
      </c>
      <c r="P37" s="13">
        <f ca="1">OFFSET('b_Extract Data w Score Change'!$F$2,'c_Bin Change Data into 60 mins'!P$3-1+   MATCH($B37,OFFSET('b_Extract Data w Score Change'!$E$2,P$3,0,P$2,1),TRUE),0)</f>
        <v>7</v>
      </c>
      <c r="Q37" s="13">
        <f ca="1">OFFSET('b_Extract Data w Score Change'!$F$2,'c_Bin Change Data into 60 mins'!Q$3-1+   MATCH($B37,OFFSET('b_Extract Data w Score Change'!$E$2,Q$3,0,Q$2,1),TRUE),0)</f>
        <v>3</v>
      </c>
      <c r="R37" s="13">
        <f ca="1">OFFSET('b_Extract Data w Score Change'!$F$2,'c_Bin Change Data into 60 mins'!R$3-1+   MATCH($B37,OFFSET('b_Extract Data w Score Change'!$E$2,R$3,0,R$2,1),TRUE),0)</f>
        <v>0</v>
      </c>
      <c r="S37" s="13">
        <f ca="1">OFFSET('b_Extract Data w Score Change'!$F$2,'c_Bin Change Data into 60 mins'!S$3-1+   MATCH($B37,OFFSET('b_Extract Data w Score Change'!$E$2,S$3,0,S$2,1),TRUE),0)</f>
        <v>0</v>
      </c>
      <c r="T37" s="13">
        <f ca="1">OFFSET('b_Extract Data w Score Change'!$F$2,'c_Bin Change Data into 60 mins'!T$3-1+   MATCH($B37,OFFSET('b_Extract Data w Score Change'!$E$2,T$3,0,T$2,1),TRUE),0)</f>
        <v>4</v>
      </c>
      <c r="U37" s="13">
        <f ca="1">OFFSET('b_Extract Data w Score Change'!$F$2,'c_Bin Change Data into 60 mins'!U$3-1+   MATCH($B37,OFFSET('b_Extract Data w Score Change'!$E$2,U$3,0,U$2,1),TRUE),0)</f>
        <v>10</v>
      </c>
      <c r="V37" s="13">
        <f ca="1">OFFSET('b_Extract Data w Score Change'!$F$2,'c_Bin Change Data into 60 mins'!V$3-1+   MATCH($B37,OFFSET('b_Extract Data w Score Change'!$E$2,V$3,0,V$2,1),TRUE),0)</f>
        <v>7</v>
      </c>
      <c r="W37" s="13">
        <f ca="1">OFFSET('b_Extract Data w Score Change'!$F$2,'c_Bin Change Data into 60 mins'!W$3-1+   MATCH($B37,OFFSET('b_Extract Data w Score Change'!$E$2,W$3,0,W$2,1),TRUE),0)</f>
        <v>3</v>
      </c>
      <c r="X37" s="13">
        <f ca="1">OFFSET('b_Extract Data w Score Change'!$F$2,'c_Bin Change Data into 60 mins'!X$3-1+   MATCH($B37,OFFSET('b_Extract Data w Score Change'!$E$2,X$3,0,X$2,1),TRUE),0)</f>
        <v>6</v>
      </c>
      <c r="Y37" s="13">
        <f ca="1">OFFSET('b_Extract Data w Score Change'!$F$2,'c_Bin Change Data into 60 mins'!Y$3-1+   MATCH($B37,OFFSET('b_Extract Data w Score Change'!$E$2,Y$3,0,Y$2,1),TRUE),0)</f>
        <v>0</v>
      </c>
      <c r="Z37" s="13">
        <f ca="1">OFFSET('b_Extract Data w Score Change'!$F$2,'c_Bin Change Data into 60 mins'!Z$3-1+   MATCH($B37,OFFSET('b_Extract Data w Score Change'!$E$2,Z$3,0,Z$2,1),TRUE),0)</f>
        <v>0</v>
      </c>
      <c r="AA37" s="13">
        <f ca="1">OFFSET('b_Extract Data w Score Change'!$F$2,'c_Bin Change Data into 60 mins'!AA$3-1+   MATCH($B37,OFFSET('b_Extract Data w Score Change'!$E$2,AA$3,0,AA$2,1),TRUE),0)</f>
        <v>4</v>
      </c>
      <c r="AB37" s="13">
        <f ca="1">OFFSET('b_Extract Data w Score Change'!$F$2,'c_Bin Change Data into 60 mins'!AB$3-1+   MATCH($B37,OFFSET('b_Extract Data w Score Change'!$E$2,AB$3,0,AB$2,1),TRUE),0)</f>
        <v>3</v>
      </c>
      <c r="AC37" s="13">
        <f ca="1">OFFSET('b_Extract Data w Score Change'!$F$2,'c_Bin Change Data into 60 mins'!AC$3-1+   MATCH($B37,OFFSET('b_Extract Data w Score Change'!$E$2,AC$3,0,AC$2,1),TRUE),0)</f>
        <v>10</v>
      </c>
      <c r="AD37" s="13">
        <f ca="1">OFFSET('b_Extract Data w Score Change'!$F$2,'c_Bin Change Data into 60 mins'!AD$3-1+   MATCH($B37,OFFSET('b_Extract Data w Score Change'!$E$2,AD$3,0,AD$2,1),TRUE),0)</f>
        <v>3</v>
      </c>
      <c r="AE37" s="13">
        <f ca="1">OFFSET('b_Extract Data w Score Change'!$F$2,'c_Bin Change Data into 60 mins'!AE$3-1+   MATCH($B37,OFFSET('b_Extract Data w Score Change'!$E$2,AE$3,0,AE$2,1),TRUE),0)</f>
        <v>3</v>
      </c>
      <c r="AF37" s="13">
        <f ca="1">OFFSET('b_Extract Data w Score Change'!$F$2,'c_Bin Change Data into 60 mins'!AF$3-1+   MATCH($B37,OFFSET('b_Extract Data w Score Change'!$E$2,AF$3,0,AF$2,1),TRUE),0)</f>
        <v>3</v>
      </c>
      <c r="AG37" s="13">
        <f ca="1">OFFSET('b_Extract Data w Score Change'!$F$2,'c_Bin Change Data into 60 mins'!AG$3-1+   MATCH($B37,OFFSET('b_Extract Data w Score Change'!$E$2,AG$3,0,AG$2,1),TRUE),0)</f>
        <v>6</v>
      </c>
      <c r="AH37" s="13">
        <f ca="1">OFFSET('b_Extract Data w Score Change'!$F$2,'c_Bin Change Data into 60 mins'!AH$3-1+   MATCH($B37,OFFSET('b_Extract Data w Score Change'!$E$2,AH$3,0,AH$2,1),TRUE),0)</f>
        <v>7</v>
      </c>
      <c r="AI37" s="13">
        <f ca="1">OFFSET('b_Extract Data w Score Change'!$F$2,'c_Bin Change Data into 60 mins'!AI$3-1+   MATCH($B37,OFFSET('b_Extract Data w Score Change'!$E$2,AI$3,0,AI$2,1),TRUE),0)</f>
        <v>7</v>
      </c>
      <c r="AJ37" s="13">
        <f ca="1">OFFSET('b_Extract Data w Score Change'!$F$2,'c_Bin Change Data into 60 mins'!AJ$3-1+   MATCH($B37,OFFSET('b_Extract Data w Score Change'!$E$2,AJ$3,0,AJ$2,1),TRUE),0)</f>
        <v>7</v>
      </c>
      <c r="AK37" s="13">
        <f ca="1">OFFSET('b_Extract Data w Score Change'!$F$2,'c_Bin Change Data into 60 mins'!AK$3-1+   MATCH($B37,OFFSET('b_Extract Data w Score Change'!$E$2,AK$3,0,AK$2,1),TRUE),0)</f>
        <v>4</v>
      </c>
      <c r="AL37" s="13">
        <f ca="1">OFFSET('b_Extract Data w Score Change'!$F$2,'c_Bin Change Data into 60 mins'!AL$3-1+   MATCH($B37,OFFSET('b_Extract Data w Score Change'!$E$2,AL$3,0,AL$2,1),TRUE),0)</f>
        <v>7</v>
      </c>
      <c r="AM37" s="13">
        <f ca="1">OFFSET('b_Extract Data w Score Change'!$F$2,'c_Bin Change Data into 60 mins'!AM$3-1+   MATCH($B37,OFFSET('b_Extract Data w Score Change'!$E$2,AM$3,0,AM$2,1),TRUE),0)</f>
        <v>10</v>
      </c>
      <c r="AN37" s="13">
        <f ca="1">OFFSET('b_Extract Data w Score Change'!$F$2,'c_Bin Change Data into 60 mins'!AN$3-1+   MATCH($B37,OFFSET('b_Extract Data w Score Change'!$E$2,AN$3,0,AN$2,1),TRUE),0)</f>
        <v>0</v>
      </c>
      <c r="AO37" s="13">
        <f ca="1">OFFSET('b_Extract Data w Score Change'!$F$2,'c_Bin Change Data into 60 mins'!AO$3-1+   MATCH($B37,OFFSET('b_Extract Data w Score Change'!$E$2,AO$3,0,AO$2,1),TRUE),0)</f>
        <v>0</v>
      </c>
      <c r="AP37" s="13">
        <f ca="1">OFFSET('b_Extract Data w Score Change'!$F$2,'c_Bin Change Data into 60 mins'!AP$3-1+   MATCH($B37,OFFSET('b_Extract Data w Score Change'!$E$2,AP$3,0,AP$2,1),TRUE),0)</f>
        <v>0</v>
      </c>
      <c r="AQ37" s="13">
        <f ca="1">OFFSET('b_Extract Data w Score Change'!$F$2,'c_Bin Change Data into 60 mins'!AQ$3-1+   MATCH($B37,OFFSET('b_Extract Data w Score Change'!$E$2,AQ$3,0,AQ$2,1),TRUE),0)</f>
        <v>14</v>
      </c>
      <c r="AR37" s="13">
        <f ca="1">OFFSET('b_Extract Data w Score Change'!$F$2,'c_Bin Change Data into 60 mins'!AR$3-1+   MATCH($B37,OFFSET('b_Extract Data w Score Change'!$E$2,AR$3,0,AR$2,1),TRUE),0)</f>
        <v>0</v>
      </c>
      <c r="AS37" s="13">
        <f ca="1">OFFSET('b_Extract Data w Score Change'!$F$2,'c_Bin Change Data into 60 mins'!AS$3-1+   MATCH($B37,OFFSET('b_Extract Data w Score Change'!$E$2,AS$3,0,AS$2,1),TRUE),0)</f>
        <v>3</v>
      </c>
      <c r="AT37" s="13">
        <f ca="1">OFFSET('b_Extract Data w Score Change'!$F$2,'c_Bin Change Data into 60 mins'!AT$3-1+   MATCH($B37,OFFSET('b_Extract Data w Score Change'!$E$2,AT$3,0,AT$2,1),TRUE),0)</f>
        <v>3</v>
      </c>
      <c r="AU37" s="13">
        <f ca="1">OFFSET('b_Extract Data w Score Change'!$F$2,'c_Bin Change Data into 60 mins'!AU$3-1+   MATCH($B37,OFFSET('b_Extract Data w Score Change'!$E$2,AU$3,0,AU$2,1),TRUE),0)</f>
        <v>3</v>
      </c>
      <c r="AV37" s="13">
        <f ca="1">OFFSET('b_Extract Data w Score Change'!$F$2,'c_Bin Change Data into 60 mins'!AV$3-1+   MATCH($B37,OFFSET('b_Extract Data w Score Change'!$E$2,AV$3,0,AV$2,1),TRUE),0)</f>
        <v>0</v>
      </c>
      <c r="AW37" s="13">
        <f ca="1">OFFSET('b_Extract Data w Score Change'!$F$2,'c_Bin Change Data into 60 mins'!AW$3-1+   MATCH($B37,OFFSET('b_Extract Data w Score Change'!$E$2,AW$3,0,AW$2,1),TRUE),0)</f>
        <v>3</v>
      </c>
      <c r="AX37" s="13">
        <f ca="1">OFFSET('b_Extract Data w Score Change'!$F$2,'c_Bin Change Data into 60 mins'!AX$3-1+   MATCH($B37,OFFSET('b_Extract Data w Score Change'!$E$2,AX$3,0,AX$2,1),TRUE),0)</f>
        <v>7</v>
      </c>
    </row>
    <row r="38" spans="1:50" x14ac:dyDescent="0.25">
      <c r="A38" s="5" t="s">
        <v>7329</v>
      </c>
      <c r="B38" s="1">
        <f t="shared" si="4"/>
        <v>1.0069444444444443E-2</v>
      </c>
      <c r="C38" s="13">
        <f ca="1">OFFSET('b_Extract Data w Score Change'!$F$2,'c_Bin Change Data into 60 mins'!C$3-1+   MATCH($B38,OFFSET('b_Extract Data w Score Change'!$E$2,C$3,0,C$2,1),TRUE),0)</f>
        <v>8</v>
      </c>
      <c r="D38" s="13">
        <f ca="1">OFFSET('b_Extract Data w Score Change'!$F$2,'c_Bin Change Data into 60 mins'!D$3-1+   MATCH($B38,OFFSET('b_Extract Data w Score Change'!$E$2,D$3,0,D$2,1),TRUE),0)</f>
        <v>4</v>
      </c>
      <c r="E38" s="13">
        <f ca="1">OFFSET('b_Extract Data w Score Change'!$F$2,'c_Bin Change Data into 60 mins'!E$3-1+   MATCH($B38,OFFSET('b_Extract Data w Score Change'!$E$2,E$3,0,E$2,1),TRUE),0)</f>
        <v>7</v>
      </c>
      <c r="F38" s="13">
        <f ca="1">OFFSET('b_Extract Data w Score Change'!$F$2,'c_Bin Change Data into 60 mins'!F$3-1+   MATCH($B38,OFFSET('b_Extract Data w Score Change'!$E$2,F$3,0,F$2,1),TRUE),0)</f>
        <v>14</v>
      </c>
      <c r="G38" s="13">
        <f ca="1">OFFSET('b_Extract Data w Score Change'!$F$2,'c_Bin Change Data into 60 mins'!G$3-1+   MATCH($B38,OFFSET('b_Extract Data w Score Change'!$E$2,G$3,0,G$2,1),TRUE),0)</f>
        <v>10</v>
      </c>
      <c r="H38" s="13">
        <f ca="1">OFFSET('b_Extract Data w Score Change'!$F$2,'c_Bin Change Data into 60 mins'!H$3-1+   MATCH($B38,OFFSET('b_Extract Data w Score Change'!$E$2,H$3,0,H$2,1),TRUE),0)</f>
        <v>3</v>
      </c>
      <c r="I38" s="13">
        <f ca="1">OFFSET('b_Extract Data w Score Change'!$F$2,'c_Bin Change Data into 60 mins'!I$3-1+   MATCH($B38,OFFSET('b_Extract Data w Score Change'!$E$2,I$3,0,I$2,1),TRUE),0)</f>
        <v>3</v>
      </c>
      <c r="J38" s="13">
        <f ca="1">OFFSET('b_Extract Data w Score Change'!$F$2,'c_Bin Change Data into 60 mins'!J$3-1+   MATCH($B38,OFFSET('b_Extract Data w Score Change'!$E$2,J$3,0,J$2,1),TRUE),0)</f>
        <v>8</v>
      </c>
      <c r="K38" s="13">
        <f ca="1">OFFSET('b_Extract Data w Score Change'!$F$2,'c_Bin Change Data into 60 mins'!K$3-1+   MATCH($B38,OFFSET('b_Extract Data w Score Change'!$E$2,K$3,0,K$2,1),TRUE),0)</f>
        <v>0</v>
      </c>
      <c r="L38" s="13">
        <f ca="1">OFFSET('b_Extract Data w Score Change'!$F$2,'c_Bin Change Data into 60 mins'!L$3-1+   MATCH($B38,OFFSET('b_Extract Data w Score Change'!$E$2,L$3,0,L$2,1),TRUE),0)</f>
        <v>0</v>
      </c>
      <c r="M38" s="13">
        <f ca="1">OFFSET('b_Extract Data w Score Change'!$F$2,'c_Bin Change Data into 60 mins'!M$3-1+   MATCH($B38,OFFSET('b_Extract Data w Score Change'!$E$2,M$3,0,M$2,1),TRUE),0)</f>
        <v>0</v>
      </c>
      <c r="N38" s="13">
        <f ca="1">OFFSET('b_Extract Data w Score Change'!$F$2,'c_Bin Change Data into 60 mins'!N$3-1+   MATCH($B38,OFFSET('b_Extract Data w Score Change'!$E$2,N$3,0,N$2,1),TRUE),0)</f>
        <v>0</v>
      </c>
      <c r="O38" s="13">
        <f ca="1">OFFSET('b_Extract Data w Score Change'!$F$2,'c_Bin Change Data into 60 mins'!O$3-1+   MATCH($B38,OFFSET('b_Extract Data w Score Change'!$E$2,O$3,0,O$2,1),TRUE),0)</f>
        <v>3</v>
      </c>
      <c r="P38" s="13">
        <f ca="1">OFFSET('b_Extract Data w Score Change'!$F$2,'c_Bin Change Data into 60 mins'!P$3-1+   MATCH($B38,OFFSET('b_Extract Data w Score Change'!$E$2,P$3,0,P$2,1),TRUE),0)</f>
        <v>7</v>
      </c>
      <c r="Q38" s="13">
        <f ca="1">OFFSET('b_Extract Data w Score Change'!$F$2,'c_Bin Change Data into 60 mins'!Q$3-1+   MATCH($B38,OFFSET('b_Extract Data w Score Change'!$E$2,Q$3,0,Q$2,1),TRUE),0)</f>
        <v>3</v>
      </c>
      <c r="R38" s="13">
        <f ca="1">OFFSET('b_Extract Data w Score Change'!$F$2,'c_Bin Change Data into 60 mins'!R$3-1+   MATCH($B38,OFFSET('b_Extract Data w Score Change'!$E$2,R$3,0,R$2,1),TRUE),0)</f>
        <v>0</v>
      </c>
      <c r="S38" s="13">
        <f ca="1">OFFSET('b_Extract Data w Score Change'!$F$2,'c_Bin Change Data into 60 mins'!S$3-1+   MATCH($B38,OFFSET('b_Extract Data w Score Change'!$E$2,S$3,0,S$2,1),TRUE),0)</f>
        <v>0</v>
      </c>
      <c r="T38" s="13">
        <f ca="1">OFFSET('b_Extract Data w Score Change'!$F$2,'c_Bin Change Data into 60 mins'!T$3-1+   MATCH($B38,OFFSET('b_Extract Data w Score Change'!$E$2,T$3,0,T$2,1),TRUE),0)</f>
        <v>4</v>
      </c>
      <c r="U38" s="13">
        <f ca="1">OFFSET('b_Extract Data w Score Change'!$F$2,'c_Bin Change Data into 60 mins'!U$3-1+   MATCH($B38,OFFSET('b_Extract Data w Score Change'!$E$2,U$3,0,U$2,1),TRUE),0)</f>
        <v>10</v>
      </c>
      <c r="V38" s="13">
        <f ca="1">OFFSET('b_Extract Data w Score Change'!$F$2,'c_Bin Change Data into 60 mins'!V$3-1+   MATCH($B38,OFFSET('b_Extract Data w Score Change'!$E$2,V$3,0,V$2,1),TRUE),0)</f>
        <v>7</v>
      </c>
      <c r="W38" s="13">
        <f ca="1">OFFSET('b_Extract Data w Score Change'!$F$2,'c_Bin Change Data into 60 mins'!W$3-1+   MATCH($B38,OFFSET('b_Extract Data w Score Change'!$E$2,W$3,0,W$2,1),TRUE),0)</f>
        <v>3</v>
      </c>
      <c r="X38" s="13">
        <f ca="1">OFFSET('b_Extract Data w Score Change'!$F$2,'c_Bin Change Data into 60 mins'!X$3-1+   MATCH($B38,OFFSET('b_Extract Data w Score Change'!$E$2,X$3,0,X$2,1),TRUE),0)</f>
        <v>6</v>
      </c>
      <c r="Y38" s="13">
        <f ca="1">OFFSET('b_Extract Data w Score Change'!$F$2,'c_Bin Change Data into 60 mins'!Y$3-1+   MATCH($B38,OFFSET('b_Extract Data w Score Change'!$E$2,Y$3,0,Y$2,1),TRUE),0)</f>
        <v>0</v>
      </c>
      <c r="Z38" s="13">
        <f ca="1">OFFSET('b_Extract Data w Score Change'!$F$2,'c_Bin Change Data into 60 mins'!Z$3-1+   MATCH($B38,OFFSET('b_Extract Data w Score Change'!$E$2,Z$3,0,Z$2,1),TRUE),0)</f>
        <v>0</v>
      </c>
      <c r="AA38" s="13">
        <f ca="1">OFFSET('b_Extract Data w Score Change'!$F$2,'c_Bin Change Data into 60 mins'!AA$3-1+   MATCH($B38,OFFSET('b_Extract Data w Score Change'!$E$2,AA$3,0,AA$2,1),TRUE),0)</f>
        <v>10</v>
      </c>
      <c r="AB38" s="13">
        <f ca="1">OFFSET('b_Extract Data w Score Change'!$F$2,'c_Bin Change Data into 60 mins'!AB$3-1+   MATCH($B38,OFFSET('b_Extract Data w Score Change'!$E$2,AB$3,0,AB$2,1),TRUE),0)</f>
        <v>3</v>
      </c>
      <c r="AC38" s="13">
        <f ca="1">OFFSET('b_Extract Data w Score Change'!$F$2,'c_Bin Change Data into 60 mins'!AC$3-1+   MATCH($B38,OFFSET('b_Extract Data w Score Change'!$E$2,AC$3,0,AC$2,1),TRUE),0)</f>
        <v>10</v>
      </c>
      <c r="AD38" s="13">
        <f ca="1">OFFSET('b_Extract Data w Score Change'!$F$2,'c_Bin Change Data into 60 mins'!AD$3-1+   MATCH($B38,OFFSET('b_Extract Data w Score Change'!$E$2,AD$3,0,AD$2,1),TRUE),0)</f>
        <v>3</v>
      </c>
      <c r="AE38" s="13">
        <f ca="1">OFFSET('b_Extract Data w Score Change'!$F$2,'c_Bin Change Data into 60 mins'!AE$3-1+   MATCH($B38,OFFSET('b_Extract Data w Score Change'!$E$2,AE$3,0,AE$2,1),TRUE),0)</f>
        <v>10</v>
      </c>
      <c r="AF38" s="13">
        <f ca="1">OFFSET('b_Extract Data w Score Change'!$F$2,'c_Bin Change Data into 60 mins'!AF$3-1+   MATCH($B38,OFFSET('b_Extract Data w Score Change'!$E$2,AF$3,0,AF$2,1),TRUE),0)</f>
        <v>3</v>
      </c>
      <c r="AG38" s="13">
        <f ca="1">OFFSET('b_Extract Data w Score Change'!$F$2,'c_Bin Change Data into 60 mins'!AG$3-1+   MATCH($B38,OFFSET('b_Extract Data w Score Change'!$E$2,AG$3,0,AG$2,1),TRUE),0)</f>
        <v>6</v>
      </c>
      <c r="AH38" s="13">
        <f ca="1">OFFSET('b_Extract Data w Score Change'!$F$2,'c_Bin Change Data into 60 mins'!AH$3-1+   MATCH($B38,OFFSET('b_Extract Data w Score Change'!$E$2,AH$3,0,AH$2,1),TRUE),0)</f>
        <v>7</v>
      </c>
      <c r="AI38" s="13">
        <f ca="1">OFFSET('b_Extract Data w Score Change'!$F$2,'c_Bin Change Data into 60 mins'!AI$3-1+   MATCH($B38,OFFSET('b_Extract Data w Score Change'!$E$2,AI$3,0,AI$2,1),TRUE),0)</f>
        <v>7</v>
      </c>
      <c r="AJ38" s="13">
        <f ca="1">OFFSET('b_Extract Data w Score Change'!$F$2,'c_Bin Change Data into 60 mins'!AJ$3-1+   MATCH($B38,OFFSET('b_Extract Data w Score Change'!$E$2,AJ$3,0,AJ$2,1),TRUE),0)</f>
        <v>7</v>
      </c>
      <c r="AK38" s="13">
        <f ca="1">OFFSET('b_Extract Data w Score Change'!$F$2,'c_Bin Change Data into 60 mins'!AK$3-1+   MATCH($B38,OFFSET('b_Extract Data w Score Change'!$E$2,AK$3,0,AK$2,1),TRUE),0)</f>
        <v>4</v>
      </c>
      <c r="AL38" s="13">
        <f ca="1">OFFSET('b_Extract Data w Score Change'!$F$2,'c_Bin Change Data into 60 mins'!AL$3-1+   MATCH($B38,OFFSET('b_Extract Data w Score Change'!$E$2,AL$3,0,AL$2,1),TRUE),0)</f>
        <v>7</v>
      </c>
      <c r="AM38" s="13">
        <f ca="1">OFFSET('b_Extract Data w Score Change'!$F$2,'c_Bin Change Data into 60 mins'!AM$3-1+   MATCH($B38,OFFSET('b_Extract Data w Score Change'!$E$2,AM$3,0,AM$2,1),TRUE),0)</f>
        <v>10</v>
      </c>
      <c r="AN38" s="13">
        <f ca="1">OFFSET('b_Extract Data w Score Change'!$F$2,'c_Bin Change Data into 60 mins'!AN$3-1+   MATCH($B38,OFFSET('b_Extract Data w Score Change'!$E$2,AN$3,0,AN$2,1),TRUE),0)</f>
        <v>0</v>
      </c>
      <c r="AO38" s="13">
        <f ca="1">OFFSET('b_Extract Data w Score Change'!$F$2,'c_Bin Change Data into 60 mins'!AO$3-1+   MATCH($B38,OFFSET('b_Extract Data w Score Change'!$E$2,AO$3,0,AO$2,1),TRUE),0)</f>
        <v>0</v>
      </c>
      <c r="AP38" s="13">
        <f ca="1">OFFSET('b_Extract Data w Score Change'!$F$2,'c_Bin Change Data into 60 mins'!AP$3-1+   MATCH($B38,OFFSET('b_Extract Data w Score Change'!$E$2,AP$3,0,AP$2,1),TRUE),0)</f>
        <v>0</v>
      </c>
      <c r="AQ38" s="13">
        <f ca="1">OFFSET('b_Extract Data w Score Change'!$F$2,'c_Bin Change Data into 60 mins'!AQ$3-1+   MATCH($B38,OFFSET('b_Extract Data w Score Change'!$E$2,AQ$3,0,AQ$2,1),TRUE),0)</f>
        <v>14</v>
      </c>
      <c r="AR38" s="13">
        <f ca="1">OFFSET('b_Extract Data w Score Change'!$F$2,'c_Bin Change Data into 60 mins'!AR$3-1+   MATCH($B38,OFFSET('b_Extract Data w Score Change'!$E$2,AR$3,0,AR$2,1),TRUE),0)</f>
        <v>7</v>
      </c>
      <c r="AS38" s="13">
        <f ca="1">OFFSET('b_Extract Data w Score Change'!$F$2,'c_Bin Change Data into 60 mins'!AS$3-1+   MATCH($B38,OFFSET('b_Extract Data w Score Change'!$E$2,AS$3,0,AS$2,1),TRUE),0)</f>
        <v>3</v>
      </c>
      <c r="AT38" s="13">
        <f ca="1">OFFSET('b_Extract Data w Score Change'!$F$2,'c_Bin Change Data into 60 mins'!AT$3-1+   MATCH($B38,OFFSET('b_Extract Data w Score Change'!$E$2,AT$3,0,AT$2,1),TRUE),0)</f>
        <v>3</v>
      </c>
      <c r="AU38" s="13">
        <f ca="1">OFFSET('b_Extract Data w Score Change'!$F$2,'c_Bin Change Data into 60 mins'!AU$3-1+   MATCH($B38,OFFSET('b_Extract Data w Score Change'!$E$2,AU$3,0,AU$2,1),TRUE),0)</f>
        <v>3</v>
      </c>
      <c r="AV38" s="13">
        <f ca="1">OFFSET('b_Extract Data w Score Change'!$F$2,'c_Bin Change Data into 60 mins'!AV$3-1+   MATCH($B38,OFFSET('b_Extract Data w Score Change'!$E$2,AV$3,0,AV$2,1),TRUE),0)</f>
        <v>0</v>
      </c>
      <c r="AW38" s="13">
        <f ca="1">OFFSET('b_Extract Data w Score Change'!$F$2,'c_Bin Change Data into 60 mins'!AW$3-1+   MATCH($B38,OFFSET('b_Extract Data w Score Change'!$E$2,AW$3,0,AW$2,1),TRUE),0)</f>
        <v>3</v>
      </c>
      <c r="AX38" s="13">
        <f ca="1">OFFSET('b_Extract Data w Score Change'!$F$2,'c_Bin Change Data into 60 mins'!AX$3-1+   MATCH($B38,OFFSET('b_Extract Data w Score Change'!$E$2,AX$3,0,AX$2,1),TRUE),0)</f>
        <v>7</v>
      </c>
    </row>
    <row r="39" spans="1:50" x14ac:dyDescent="0.25">
      <c r="A39" s="5" t="s">
        <v>7329</v>
      </c>
      <c r="B39" s="1">
        <f t="shared" si="4"/>
        <v>1.0416666666666666E-2</v>
      </c>
      <c r="C39" s="13">
        <f ca="1">OFFSET('b_Extract Data w Score Change'!$F$2,'c_Bin Change Data into 60 mins'!C$3-1+   MATCH($B39,OFFSET('b_Extract Data w Score Change'!$E$2,C$3,0,C$2,1),TRUE),0)</f>
        <v>8</v>
      </c>
      <c r="D39" s="13">
        <f ca="1">OFFSET('b_Extract Data w Score Change'!$F$2,'c_Bin Change Data into 60 mins'!D$3-1+   MATCH($B39,OFFSET('b_Extract Data w Score Change'!$E$2,D$3,0,D$2,1),TRUE),0)</f>
        <v>4</v>
      </c>
      <c r="E39" s="13">
        <f ca="1">OFFSET('b_Extract Data w Score Change'!$F$2,'c_Bin Change Data into 60 mins'!E$3-1+   MATCH($B39,OFFSET('b_Extract Data w Score Change'!$E$2,E$3,0,E$2,1),TRUE),0)</f>
        <v>0</v>
      </c>
      <c r="F39" s="13">
        <f ca="1">OFFSET('b_Extract Data w Score Change'!$F$2,'c_Bin Change Data into 60 mins'!F$3-1+   MATCH($B39,OFFSET('b_Extract Data w Score Change'!$E$2,F$3,0,F$2,1),TRUE),0)</f>
        <v>14</v>
      </c>
      <c r="G39" s="13">
        <f ca="1">OFFSET('b_Extract Data w Score Change'!$F$2,'c_Bin Change Data into 60 mins'!G$3-1+   MATCH($B39,OFFSET('b_Extract Data w Score Change'!$E$2,G$3,0,G$2,1),TRUE),0)</f>
        <v>10</v>
      </c>
      <c r="H39" s="13">
        <f ca="1">OFFSET('b_Extract Data w Score Change'!$F$2,'c_Bin Change Data into 60 mins'!H$3-1+   MATCH($B39,OFFSET('b_Extract Data w Score Change'!$E$2,H$3,0,H$2,1),TRUE),0)</f>
        <v>3</v>
      </c>
      <c r="I39" s="13">
        <f ca="1">OFFSET('b_Extract Data w Score Change'!$F$2,'c_Bin Change Data into 60 mins'!I$3-1+   MATCH($B39,OFFSET('b_Extract Data w Score Change'!$E$2,I$3,0,I$2,1),TRUE),0)</f>
        <v>4</v>
      </c>
      <c r="J39" s="13">
        <f ca="1">OFFSET('b_Extract Data w Score Change'!$F$2,'c_Bin Change Data into 60 mins'!J$3-1+   MATCH($B39,OFFSET('b_Extract Data w Score Change'!$E$2,J$3,0,J$2,1),TRUE),0)</f>
        <v>8</v>
      </c>
      <c r="K39" s="13">
        <f ca="1">OFFSET('b_Extract Data w Score Change'!$F$2,'c_Bin Change Data into 60 mins'!K$3-1+   MATCH($B39,OFFSET('b_Extract Data w Score Change'!$E$2,K$3,0,K$2,1),TRUE),0)</f>
        <v>3</v>
      </c>
      <c r="L39" s="13">
        <f ca="1">OFFSET('b_Extract Data w Score Change'!$F$2,'c_Bin Change Data into 60 mins'!L$3-1+   MATCH($B39,OFFSET('b_Extract Data w Score Change'!$E$2,L$3,0,L$2,1),TRUE),0)</f>
        <v>0</v>
      </c>
      <c r="M39" s="13">
        <f ca="1">OFFSET('b_Extract Data w Score Change'!$F$2,'c_Bin Change Data into 60 mins'!M$3-1+   MATCH($B39,OFFSET('b_Extract Data w Score Change'!$E$2,M$3,0,M$2,1),TRUE),0)</f>
        <v>0</v>
      </c>
      <c r="N39" s="13">
        <f ca="1">OFFSET('b_Extract Data w Score Change'!$F$2,'c_Bin Change Data into 60 mins'!N$3-1+   MATCH($B39,OFFSET('b_Extract Data w Score Change'!$E$2,N$3,0,N$2,1),TRUE),0)</f>
        <v>0</v>
      </c>
      <c r="O39" s="13">
        <f ca="1">OFFSET('b_Extract Data w Score Change'!$F$2,'c_Bin Change Data into 60 mins'!O$3-1+   MATCH($B39,OFFSET('b_Extract Data w Score Change'!$E$2,O$3,0,O$2,1),TRUE),0)</f>
        <v>3</v>
      </c>
      <c r="P39" s="13">
        <f ca="1">OFFSET('b_Extract Data w Score Change'!$F$2,'c_Bin Change Data into 60 mins'!P$3-1+   MATCH($B39,OFFSET('b_Extract Data w Score Change'!$E$2,P$3,0,P$2,1),TRUE),0)</f>
        <v>7</v>
      </c>
      <c r="Q39" s="13">
        <f ca="1">OFFSET('b_Extract Data w Score Change'!$F$2,'c_Bin Change Data into 60 mins'!Q$3-1+   MATCH($B39,OFFSET('b_Extract Data w Score Change'!$E$2,Q$3,0,Q$2,1),TRUE),0)</f>
        <v>3</v>
      </c>
      <c r="R39" s="13">
        <f ca="1">OFFSET('b_Extract Data w Score Change'!$F$2,'c_Bin Change Data into 60 mins'!R$3-1+   MATCH($B39,OFFSET('b_Extract Data w Score Change'!$E$2,R$3,0,R$2,1),TRUE),0)</f>
        <v>4</v>
      </c>
      <c r="S39" s="13">
        <f ca="1">OFFSET('b_Extract Data w Score Change'!$F$2,'c_Bin Change Data into 60 mins'!S$3-1+   MATCH($B39,OFFSET('b_Extract Data w Score Change'!$E$2,S$3,0,S$2,1),TRUE),0)</f>
        <v>7</v>
      </c>
      <c r="T39" s="13">
        <f ca="1">OFFSET('b_Extract Data w Score Change'!$F$2,'c_Bin Change Data into 60 mins'!T$3-1+   MATCH($B39,OFFSET('b_Extract Data w Score Change'!$E$2,T$3,0,T$2,1),TRUE),0)</f>
        <v>4</v>
      </c>
      <c r="U39" s="13">
        <f ca="1">OFFSET('b_Extract Data w Score Change'!$F$2,'c_Bin Change Data into 60 mins'!U$3-1+   MATCH($B39,OFFSET('b_Extract Data w Score Change'!$E$2,U$3,0,U$2,1),TRUE),0)</f>
        <v>10</v>
      </c>
      <c r="V39" s="13">
        <f ca="1">OFFSET('b_Extract Data w Score Change'!$F$2,'c_Bin Change Data into 60 mins'!V$3-1+   MATCH($B39,OFFSET('b_Extract Data w Score Change'!$E$2,V$3,0,V$2,1),TRUE),0)</f>
        <v>7</v>
      </c>
      <c r="W39" s="13">
        <f ca="1">OFFSET('b_Extract Data w Score Change'!$F$2,'c_Bin Change Data into 60 mins'!W$3-1+   MATCH($B39,OFFSET('b_Extract Data w Score Change'!$E$2,W$3,0,W$2,1),TRUE),0)</f>
        <v>3</v>
      </c>
      <c r="X39" s="13">
        <f ca="1">OFFSET('b_Extract Data w Score Change'!$F$2,'c_Bin Change Data into 60 mins'!X$3-1+   MATCH($B39,OFFSET('b_Extract Data w Score Change'!$E$2,X$3,0,X$2,1),TRUE),0)</f>
        <v>7</v>
      </c>
      <c r="Y39" s="13">
        <f ca="1">OFFSET('b_Extract Data w Score Change'!$F$2,'c_Bin Change Data into 60 mins'!Y$3-1+   MATCH($B39,OFFSET('b_Extract Data w Score Change'!$E$2,Y$3,0,Y$2,1),TRUE),0)</f>
        <v>0</v>
      </c>
      <c r="Z39" s="13">
        <f ca="1">OFFSET('b_Extract Data w Score Change'!$F$2,'c_Bin Change Data into 60 mins'!Z$3-1+   MATCH($B39,OFFSET('b_Extract Data w Score Change'!$E$2,Z$3,0,Z$2,1),TRUE),0)</f>
        <v>0</v>
      </c>
      <c r="AA39" s="13">
        <f ca="1">OFFSET('b_Extract Data w Score Change'!$F$2,'c_Bin Change Data into 60 mins'!AA$3-1+   MATCH($B39,OFFSET('b_Extract Data w Score Change'!$E$2,AA$3,0,AA$2,1),TRUE),0)</f>
        <v>10</v>
      </c>
      <c r="AB39" s="13">
        <f ca="1">OFFSET('b_Extract Data w Score Change'!$F$2,'c_Bin Change Data into 60 mins'!AB$3-1+   MATCH($B39,OFFSET('b_Extract Data w Score Change'!$E$2,AB$3,0,AB$2,1),TRUE),0)</f>
        <v>3</v>
      </c>
      <c r="AC39" s="13">
        <f ca="1">OFFSET('b_Extract Data w Score Change'!$F$2,'c_Bin Change Data into 60 mins'!AC$3-1+   MATCH($B39,OFFSET('b_Extract Data w Score Change'!$E$2,AC$3,0,AC$2,1),TRUE),0)</f>
        <v>10</v>
      </c>
      <c r="AD39" s="13">
        <f ca="1">OFFSET('b_Extract Data w Score Change'!$F$2,'c_Bin Change Data into 60 mins'!AD$3-1+   MATCH($B39,OFFSET('b_Extract Data w Score Change'!$E$2,AD$3,0,AD$2,1),TRUE),0)</f>
        <v>3</v>
      </c>
      <c r="AE39" s="13">
        <f ca="1">OFFSET('b_Extract Data w Score Change'!$F$2,'c_Bin Change Data into 60 mins'!AE$3-1+   MATCH($B39,OFFSET('b_Extract Data w Score Change'!$E$2,AE$3,0,AE$2,1),TRUE),0)</f>
        <v>10</v>
      </c>
      <c r="AF39" s="13">
        <f ca="1">OFFSET('b_Extract Data w Score Change'!$F$2,'c_Bin Change Data into 60 mins'!AF$3-1+   MATCH($B39,OFFSET('b_Extract Data w Score Change'!$E$2,AF$3,0,AF$2,1),TRUE),0)</f>
        <v>3</v>
      </c>
      <c r="AG39" s="13">
        <f ca="1">OFFSET('b_Extract Data w Score Change'!$F$2,'c_Bin Change Data into 60 mins'!AG$3-1+   MATCH($B39,OFFSET('b_Extract Data w Score Change'!$E$2,AG$3,0,AG$2,1),TRUE),0)</f>
        <v>7</v>
      </c>
      <c r="AH39" s="13">
        <f ca="1">OFFSET('b_Extract Data w Score Change'!$F$2,'c_Bin Change Data into 60 mins'!AH$3-1+   MATCH($B39,OFFSET('b_Extract Data w Score Change'!$E$2,AH$3,0,AH$2,1),TRUE),0)</f>
        <v>7</v>
      </c>
      <c r="AI39" s="13">
        <f ca="1">OFFSET('b_Extract Data w Score Change'!$F$2,'c_Bin Change Data into 60 mins'!AI$3-1+   MATCH($B39,OFFSET('b_Extract Data w Score Change'!$E$2,AI$3,0,AI$2,1),TRUE),0)</f>
        <v>7</v>
      </c>
      <c r="AJ39" s="13">
        <f ca="1">OFFSET('b_Extract Data w Score Change'!$F$2,'c_Bin Change Data into 60 mins'!AJ$3-1+   MATCH($B39,OFFSET('b_Extract Data w Score Change'!$E$2,AJ$3,0,AJ$2,1),TRUE),0)</f>
        <v>14</v>
      </c>
      <c r="AK39" s="13">
        <f ca="1">OFFSET('b_Extract Data w Score Change'!$F$2,'c_Bin Change Data into 60 mins'!AK$3-1+   MATCH($B39,OFFSET('b_Extract Data w Score Change'!$E$2,AK$3,0,AK$2,1),TRUE),0)</f>
        <v>4</v>
      </c>
      <c r="AL39" s="13">
        <f ca="1">OFFSET('b_Extract Data w Score Change'!$F$2,'c_Bin Change Data into 60 mins'!AL$3-1+   MATCH($B39,OFFSET('b_Extract Data w Score Change'!$E$2,AL$3,0,AL$2,1),TRUE),0)</f>
        <v>0</v>
      </c>
      <c r="AM39" s="13">
        <f ca="1">OFFSET('b_Extract Data w Score Change'!$F$2,'c_Bin Change Data into 60 mins'!AM$3-1+   MATCH($B39,OFFSET('b_Extract Data w Score Change'!$E$2,AM$3,0,AM$2,1),TRUE),0)</f>
        <v>10</v>
      </c>
      <c r="AN39" s="13">
        <f ca="1">OFFSET('b_Extract Data w Score Change'!$F$2,'c_Bin Change Data into 60 mins'!AN$3-1+   MATCH($B39,OFFSET('b_Extract Data w Score Change'!$E$2,AN$3,0,AN$2,1),TRUE),0)</f>
        <v>0</v>
      </c>
      <c r="AO39" s="13">
        <f ca="1">OFFSET('b_Extract Data w Score Change'!$F$2,'c_Bin Change Data into 60 mins'!AO$3-1+   MATCH($B39,OFFSET('b_Extract Data w Score Change'!$E$2,AO$3,0,AO$2,1),TRUE),0)</f>
        <v>0</v>
      </c>
      <c r="AP39" s="13">
        <f ca="1">OFFSET('b_Extract Data w Score Change'!$F$2,'c_Bin Change Data into 60 mins'!AP$3-1+   MATCH($B39,OFFSET('b_Extract Data w Score Change'!$E$2,AP$3,0,AP$2,1),TRUE),0)</f>
        <v>0</v>
      </c>
      <c r="AQ39" s="13">
        <f ca="1">OFFSET('b_Extract Data w Score Change'!$F$2,'c_Bin Change Data into 60 mins'!AQ$3-1+   MATCH($B39,OFFSET('b_Extract Data w Score Change'!$E$2,AQ$3,0,AQ$2,1),TRUE),0)</f>
        <v>14</v>
      </c>
      <c r="AR39" s="13">
        <f ca="1">OFFSET('b_Extract Data w Score Change'!$F$2,'c_Bin Change Data into 60 mins'!AR$3-1+   MATCH($B39,OFFSET('b_Extract Data w Score Change'!$E$2,AR$3,0,AR$2,1),TRUE),0)</f>
        <v>7</v>
      </c>
      <c r="AS39" s="13">
        <f ca="1">OFFSET('b_Extract Data w Score Change'!$F$2,'c_Bin Change Data into 60 mins'!AS$3-1+   MATCH($B39,OFFSET('b_Extract Data w Score Change'!$E$2,AS$3,0,AS$2,1),TRUE),0)</f>
        <v>3</v>
      </c>
      <c r="AT39" s="13">
        <f ca="1">OFFSET('b_Extract Data w Score Change'!$F$2,'c_Bin Change Data into 60 mins'!AT$3-1+   MATCH($B39,OFFSET('b_Extract Data w Score Change'!$E$2,AT$3,0,AT$2,1),TRUE),0)</f>
        <v>3</v>
      </c>
      <c r="AU39" s="13">
        <f ca="1">OFFSET('b_Extract Data w Score Change'!$F$2,'c_Bin Change Data into 60 mins'!AU$3-1+   MATCH($B39,OFFSET('b_Extract Data w Score Change'!$E$2,AU$3,0,AU$2,1),TRUE),0)</f>
        <v>3</v>
      </c>
      <c r="AV39" s="13">
        <f ca="1">OFFSET('b_Extract Data w Score Change'!$F$2,'c_Bin Change Data into 60 mins'!AV$3-1+   MATCH($B39,OFFSET('b_Extract Data w Score Change'!$E$2,AV$3,0,AV$2,1),TRUE),0)</f>
        <v>0</v>
      </c>
      <c r="AW39" s="13">
        <f ca="1">OFFSET('b_Extract Data w Score Change'!$F$2,'c_Bin Change Data into 60 mins'!AW$3-1+   MATCH($B39,OFFSET('b_Extract Data w Score Change'!$E$2,AW$3,0,AW$2,1),TRUE),0)</f>
        <v>3</v>
      </c>
      <c r="AX39" s="13">
        <f ca="1">OFFSET('b_Extract Data w Score Change'!$F$2,'c_Bin Change Data into 60 mins'!AX$3-1+   MATCH($B39,OFFSET('b_Extract Data w Score Change'!$E$2,AX$3,0,AX$2,1),TRUE),0)</f>
        <v>7</v>
      </c>
    </row>
    <row r="40" spans="1:50" x14ac:dyDescent="0.25">
      <c r="A40" s="5" t="s">
        <v>7330</v>
      </c>
      <c r="B40" s="1">
        <f t="shared" si="4"/>
        <v>1.0763888888888889E-2</v>
      </c>
      <c r="C40" s="13">
        <f ca="1">OFFSET('b_Extract Data w Score Change'!$F$2,'c_Bin Change Data into 60 mins'!C$3-1+   MATCH($B40,OFFSET('b_Extract Data w Score Change'!$E$2,C$3,0,C$2,1),TRUE),0)</f>
        <v>8</v>
      </c>
      <c r="D40" s="13">
        <f ca="1">OFFSET('b_Extract Data w Score Change'!$F$2,'c_Bin Change Data into 60 mins'!D$3-1+   MATCH($B40,OFFSET('b_Extract Data w Score Change'!$E$2,D$3,0,D$2,1),TRUE),0)</f>
        <v>4</v>
      </c>
      <c r="E40" s="13">
        <f ca="1">OFFSET('b_Extract Data w Score Change'!$F$2,'c_Bin Change Data into 60 mins'!E$3-1+   MATCH($B40,OFFSET('b_Extract Data w Score Change'!$E$2,E$3,0,E$2,1),TRUE),0)</f>
        <v>0</v>
      </c>
      <c r="F40" s="13">
        <f ca="1">OFFSET('b_Extract Data w Score Change'!$F$2,'c_Bin Change Data into 60 mins'!F$3-1+   MATCH($B40,OFFSET('b_Extract Data w Score Change'!$E$2,F$3,0,F$2,1),TRUE),0)</f>
        <v>14</v>
      </c>
      <c r="G40" s="13">
        <f ca="1">OFFSET('b_Extract Data w Score Change'!$F$2,'c_Bin Change Data into 60 mins'!G$3-1+   MATCH($B40,OFFSET('b_Extract Data w Score Change'!$E$2,G$3,0,G$2,1),TRUE),0)</f>
        <v>10</v>
      </c>
      <c r="H40" s="13">
        <f ca="1">OFFSET('b_Extract Data w Score Change'!$F$2,'c_Bin Change Data into 60 mins'!H$3-1+   MATCH($B40,OFFSET('b_Extract Data w Score Change'!$E$2,H$3,0,H$2,1),TRUE),0)</f>
        <v>3</v>
      </c>
      <c r="I40" s="13">
        <f ca="1">OFFSET('b_Extract Data w Score Change'!$F$2,'c_Bin Change Data into 60 mins'!I$3-1+   MATCH($B40,OFFSET('b_Extract Data w Score Change'!$E$2,I$3,0,I$2,1),TRUE),0)</f>
        <v>4</v>
      </c>
      <c r="J40" s="13">
        <f ca="1">OFFSET('b_Extract Data w Score Change'!$F$2,'c_Bin Change Data into 60 mins'!J$3-1+   MATCH($B40,OFFSET('b_Extract Data w Score Change'!$E$2,J$3,0,J$2,1),TRUE),0)</f>
        <v>8</v>
      </c>
      <c r="K40" s="13">
        <f ca="1">OFFSET('b_Extract Data w Score Change'!$F$2,'c_Bin Change Data into 60 mins'!K$3-1+   MATCH($B40,OFFSET('b_Extract Data w Score Change'!$E$2,K$3,0,K$2,1),TRUE),0)</f>
        <v>3</v>
      </c>
      <c r="L40" s="13">
        <f ca="1">OFFSET('b_Extract Data w Score Change'!$F$2,'c_Bin Change Data into 60 mins'!L$3-1+   MATCH($B40,OFFSET('b_Extract Data w Score Change'!$E$2,L$3,0,L$2,1),TRUE),0)</f>
        <v>0</v>
      </c>
      <c r="M40" s="13">
        <f ca="1">OFFSET('b_Extract Data w Score Change'!$F$2,'c_Bin Change Data into 60 mins'!M$3-1+   MATCH($B40,OFFSET('b_Extract Data w Score Change'!$E$2,M$3,0,M$2,1),TRUE),0)</f>
        <v>0</v>
      </c>
      <c r="N40" s="13">
        <f ca="1">OFFSET('b_Extract Data w Score Change'!$F$2,'c_Bin Change Data into 60 mins'!N$3-1+   MATCH($B40,OFFSET('b_Extract Data w Score Change'!$E$2,N$3,0,N$2,1),TRUE),0)</f>
        <v>0</v>
      </c>
      <c r="O40" s="13">
        <f ca="1">OFFSET('b_Extract Data w Score Change'!$F$2,'c_Bin Change Data into 60 mins'!O$3-1+   MATCH($B40,OFFSET('b_Extract Data w Score Change'!$E$2,O$3,0,O$2,1),TRUE),0)</f>
        <v>3</v>
      </c>
      <c r="P40" s="13">
        <f ca="1">OFFSET('b_Extract Data w Score Change'!$F$2,'c_Bin Change Data into 60 mins'!P$3-1+   MATCH($B40,OFFSET('b_Extract Data w Score Change'!$E$2,P$3,0,P$2,1),TRUE),0)</f>
        <v>7</v>
      </c>
      <c r="Q40" s="13">
        <f ca="1">OFFSET('b_Extract Data w Score Change'!$F$2,'c_Bin Change Data into 60 mins'!Q$3-1+   MATCH($B40,OFFSET('b_Extract Data w Score Change'!$E$2,Q$3,0,Q$2,1),TRUE),0)</f>
        <v>3</v>
      </c>
      <c r="R40" s="13">
        <f ca="1">OFFSET('b_Extract Data w Score Change'!$F$2,'c_Bin Change Data into 60 mins'!R$3-1+   MATCH($B40,OFFSET('b_Extract Data w Score Change'!$E$2,R$3,0,R$2,1),TRUE),0)</f>
        <v>4</v>
      </c>
      <c r="S40" s="13">
        <f ca="1">OFFSET('b_Extract Data w Score Change'!$F$2,'c_Bin Change Data into 60 mins'!S$3-1+   MATCH($B40,OFFSET('b_Extract Data w Score Change'!$E$2,S$3,0,S$2,1),TRUE),0)</f>
        <v>7</v>
      </c>
      <c r="T40" s="13">
        <f ca="1">OFFSET('b_Extract Data w Score Change'!$F$2,'c_Bin Change Data into 60 mins'!T$3-1+   MATCH($B40,OFFSET('b_Extract Data w Score Change'!$E$2,T$3,0,T$2,1),TRUE),0)</f>
        <v>4</v>
      </c>
      <c r="U40" s="13">
        <f ca="1">OFFSET('b_Extract Data w Score Change'!$F$2,'c_Bin Change Data into 60 mins'!U$3-1+   MATCH($B40,OFFSET('b_Extract Data w Score Change'!$E$2,U$3,0,U$2,1),TRUE),0)</f>
        <v>10</v>
      </c>
      <c r="V40" s="13">
        <f ca="1">OFFSET('b_Extract Data w Score Change'!$F$2,'c_Bin Change Data into 60 mins'!V$3-1+   MATCH($B40,OFFSET('b_Extract Data w Score Change'!$E$2,V$3,0,V$2,1),TRUE),0)</f>
        <v>7</v>
      </c>
      <c r="W40" s="13">
        <f ca="1">OFFSET('b_Extract Data w Score Change'!$F$2,'c_Bin Change Data into 60 mins'!W$3-1+   MATCH($B40,OFFSET('b_Extract Data w Score Change'!$E$2,W$3,0,W$2,1),TRUE),0)</f>
        <v>3</v>
      </c>
      <c r="X40" s="13">
        <f ca="1">OFFSET('b_Extract Data w Score Change'!$F$2,'c_Bin Change Data into 60 mins'!X$3-1+   MATCH($B40,OFFSET('b_Extract Data w Score Change'!$E$2,X$3,0,X$2,1),TRUE),0)</f>
        <v>7</v>
      </c>
      <c r="Y40" s="13">
        <f ca="1">OFFSET('b_Extract Data w Score Change'!$F$2,'c_Bin Change Data into 60 mins'!Y$3-1+   MATCH($B40,OFFSET('b_Extract Data w Score Change'!$E$2,Y$3,0,Y$2,1),TRUE),0)</f>
        <v>0</v>
      </c>
      <c r="Z40" s="13">
        <f ca="1">OFFSET('b_Extract Data w Score Change'!$F$2,'c_Bin Change Data into 60 mins'!Z$3-1+   MATCH($B40,OFFSET('b_Extract Data w Score Change'!$E$2,Z$3,0,Z$2,1),TRUE),0)</f>
        <v>0</v>
      </c>
      <c r="AA40" s="13">
        <f ca="1">OFFSET('b_Extract Data w Score Change'!$F$2,'c_Bin Change Data into 60 mins'!AA$3-1+   MATCH($B40,OFFSET('b_Extract Data w Score Change'!$E$2,AA$3,0,AA$2,1),TRUE),0)</f>
        <v>10</v>
      </c>
      <c r="AB40" s="13">
        <f ca="1">OFFSET('b_Extract Data w Score Change'!$F$2,'c_Bin Change Data into 60 mins'!AB$3-1+   MATCH($B40,OFFSET('b_Extract Data w Score Change'!$E$2,AB$3,0,AB$2,1),TRUE),0)</f>
        <v>3</v>
      </c>
      <c r="AC40" s="13">
        <f ca="1">OFFSET('b_Extract Data w Score Change'!$F$2,'c_Bin Change Data into 60 mins'!AC$3-1+   MATCH($B40,OFFSET('b_Extract Data w Score Change'!$E$2,AC$3,0,AC$2,1),TRUE),0)</f>
        <v>10</v>
      </c>
      <c r="AD40" s="13">
        <f ca="1">OFFSET('b_Extract Data w Score Change'!$F$2,'c_Bin Change Data into 60 mins'!AD$3-1+   MATCH($B40,OFFSET('b_Extract Data w Score Change'!$E$2,AD$3,0,AD$2,1),TRUE),0)</f>
        <v>3</v>
      </c>
      <c r="AE40" s="13">
        <f ca="1">OFFSET('b_Extract Data w Score Change'!$F$2,'c_Bin Change Data into 60 mins'!AE$3-1+   MATCH($B40,OFFSET('b_Extract Data w Score Change'!$E$2,AE$3,0,AE$2,1),TRUE),0)</f>
        <v>10</v>
      </c>
      <c r="AF40" s="13">
        <f ca="1">OFFSET('b_Extract Data w Score Change'!$F$2,'c_Bin Change Data into 60 mins'!AF$3-1+   MATCH($B40,OFFSET('b_Extract Data w Score Change'!$E$2,AF$3,0,AF$2,1),TRUE),0)</f>
        <v>3</v>
      </c>
      <c r="AG40" s="13">
        <f ca="1">OFFSET('b_Extract Data w Score Change'!$F$2,'c_Bin Change Data into 60 mins'!AG$3-1+   MATCH($B40,OFFSET('b_Extract Data w Score Change'!$E$2,AG$3,0,AG$2,1),TRUE),0)</f>
        <v>7</v>
      </c>
      <c r="AH40" s="13">
        <f ca="1">OFFSET('b_Extract Data w Score Change'!$F$2,'c_Bin Change Data into 60 mins'!AH$3-1+   MATCH($B40,OFFSET('b_Extract Data w Score Change'!$E$2,AH$3,0,AH$2,1),TRUE),0)</f>
        <v>4</v>
      </c>
      <c r="AI40" s="13">
        <f ca="1">OFFSET('b_Extract Data w Score Change'!$F$2,'c_Bin Change Data into 60 mins'!AI$3-1+   MATCH($B40,OFFSET('b_Extract Data w Score Change'!$E$2,AI$3,0,AI$2,1),TRUE),0)</f>
        <v>7</v>
      </c>
      <c r="AJ40" s="13">
        <f ca="1">OFFSET('b_Extract Data w Score Change'!$F$2,'c_Bin Change Data into 60 mins'!AJ$3-1+   MATCH($B40,OFFSET('b_Extract Data w Score Change'!$E$2,AJ$3,0,AJ$2,1),TRUE),0)</f>
        <v>14</v>
      </c>
      <c r="AK40" s="13">
        <f ca="1">OFFSET('b_Extract Data w Score Change'!$F$2,'c_Bin Change Data into 60 mins'!AK$3-1+   MATCH($B40,OFFSET('b_Extract Data w Score Change'!$E$2,AK$3,0,AK$2,1),TRUE),0)</f>
        <v>4</v>
      </c>
      <c r="AL40" s="13">
        <f ca="1">OFFSET('b_Extract Data w Score Change'!$F$2,'c_Bin Change Data into 60 mins'!AL$3-1+   MATCH($B40,OFFSET('b_Extract Data w Score Change'!$E$2,AL$3,0,AL$2,1),TRUE),0)</f>
        <v>0</v>
      </c>
      <c r="AM40" s="13">
        <f ca="1">OFFSET('b_Extract Data w Score Change'!$F$2,'c_Bin Change Data into 60 mins'!AM$3-1+   MATCH($B40,OFFSET('b_Extract Data w Score Change'!$E$2,AM$3,0,AM$2,1),TRUE),0)</f>
        <v>10</v>
      </c>
      <c r="AN40" s="13">
        <f ca="1">OFFSET('b_Extract Data w Score Change'!$F$2,'c_Bin Change Data into 60 mins'!AN$3-1+   MATCH($B40,OFFSET('b_Extract Data w Score Change'!$E$2,AN$3,0,AN$2,1),TRUE),0)</f>
        <v>0</v>
      </c>
      <c r="AO40" s="13">
        <f ca="1">OFFSET('b_Extract Data w Score Change'!$F$2,'c_Bin Change Data into 60 mins'!AO$3-1+   MATCH($B40,OFFSET('b_Extract Data w Score Change'!$E$2,AO$3,0,AO$2,1),TRUE),0)</f>
        <v>3</v>
      </c>
      <c r="AP40" s="13">
        <f ca="1">OFFSET('b_Extract Data w Score Change'!$F$2,'c_Bin Change Data into 60 mins'!AP$3-1+   MATCH($B40,OFFSET('b_Extract Data w Score Change'!$E$2,AP$3,0,AP$2,1),TRUE),0)</f>
        <v>0</v>
      </c>
      <c r="AQ40" s="13">
        <f ca="1">OFFSET('b_Extract Data w Score Change'!$F$2,'c_Bin Change Data into 60 mins'!AQ$3-1+   MATCH($B40,OFFSET('b_Extract Data w Score Change'!$E$2,AQ$3,0,AQ$2,1),TRUE),0)</f>
        <v>14</v>
      </c>
      <c r="AR40" s="13">
        <f ca="1">OFFSET('b_Extract Data w Score Change'!$F$2,'c_Bin Change Data into 60 mins'!AR$3-1+   MATCH($B40,OFFSET('b_Extract Data w Score Change'!$E$2,AR$3,0,AR$2,1),TRUE),0)</f>
        <v>7</v>
      </c>
      <c r="AS40" s="13">
        <f ca="1">OFFSET('b_Extract Data w Score Change'!$F$2,'c_Bin Change Data into 60 mins'!AS$3-1+   MATCH($B40,OFFSET('b_Extract Data w Score Change'!$E$2,AS$3,0,AS$2,1),TRUE),0)</f>
        <v>3</v>
      </c>
      <c r="AT40" s="13">
        <f ca="1">OFFSET('b_Extract Data w Score Change'!$F$2,'c_Bin Change Data into 60 mins'!AT$3-1+   MATCH($B40,OFFSET('b_Extract Data w Score Change'!$E$2,AT$3,0,AT$2,1),TRUE),0)</f>
        <v>6</v>
      </c>
      <c r="AU40" s="13">
        <f ca="1">OFFSET('b_Extract Data w Score Change'!$F$2,'c_Bin Change Data into 60 mins'!AU$3-1+   MATCH($B40,OFFSET('b_Extract Data w Score Change'!$E$2,AU$3,0,AU$2,1),TRUE),0)</f>
        <v>3</v>
      </c>
      <c r="AV40" s="13">
        <f ca="1">OFFSET('b_Extract Data w Score Change'!$F$2,'c_Bin Change Data into 60 mins'!AV$3-1+   MATCH($B40,OFFSET('b_Extract Data w Score Change'!$E$2,AV$3,0,AV$2,1),TRUE),0)</f>
        <v>0</v>
      </c>
      <c r="AW40" s="13">
        <f ca="1">OFFSET('b_Extract Data w Score Change'!$F$2,'c_Bin Change Data into 60 mins'!AW$3-1+   MATCH($B40,OFFSET('b_Extract Data w Score Change'!$E$2,AW$3,0,AW$2,1),TRUE),0)</f>
        <v>3</v>
      </c>
      <c r="AX40" s="13">
        <f ca="1">OFFSET('b_Extract Data w Score Change'!$F$2,'c_Bin Change Data into 60 mins'!AX$3-1+   MATCH($B40,OFFSET('b_Extract Data w Score Change'!$E$2,AX$3,0,AX$2,1),TRUE),0)</f>
        <v>7</v>
      </c>
    </row>
    <row r="41" spans="1:50" x14ac:dyDescent="0.25">
      <c r="A41" s="5" t="s">
        <v>7330</v>
      </c>
      <c r="B41" s="1">
        <f t="shared" si="4"/>
        <v>1.1111111111111112E-2</v>
      </c>
      <c r="C41" s="13">
        <f ca="1">OFFSET('b_Extract Data w Score Change'!$F$2,'c_Bin Change Data into 60 mins'!C$3-1+   MATCH($B41,OFFSET('b_Extract Data w Score Change'!$E$2,C$3,0,C$2,1),TRUE),0)</f>
        <v>8</v>
      </c>
      <c r="D41" s="13">
        <f ca="1">OFFSET('b_Extract Data w Score Change'!$F$2,'c_Bin Change Data into 60 mins'!D$3-1+   MATCH($B41,OFFSET('b_Extract Data w Score Change'!$E$2,D$3,0,D$2,1),TRUE),0)</f>
        <v>4</v>
      </c>
      <c r="E41" s="13">
        <f ca="1">OFFSET('b_Extract Data w Score Change'!$F$2,'c_Bin Change Data into 60 mins'!E$3-1+   MATCH($B41,OFFSET('b_Extract Data w Score Change'!$E$2,E$3,0,E$2,1),TRUE),0)</f>
        <v>0</v>
      </c>
      <c r="F41" s="13">
        <f ca="1">OFFSET('b_Extract Data w Score Change'!$F$2,'c_Bin Change Data into 60 mins'!F$3-1+   MATCH($B41,OFFSET('b_Extract Data w Score Change'!$E$2,F$3,0,F$2,1),TRUE),0)</f>
        <v>14</v>
      </c>
      <c r="G41" s="13">
        <f ca="1">OFFSET('b_Extract Data w Score Change'!$F$2,'c_Bin Change Data into 60 mins'!G$3-1+   MATCH($B41,OFFSET('b_Extract Data w Score Change'!$E$2,G$3,0,G$2,1),TRUE),0)</f>
        <v>10</v>
      </c>
      <c r="H41" s="13">
        <f ca="1">OFFSET('b_Extract Data w Score Change'!$F$2,'c_Bin Change Data into 60 mins'!H$3-1+   MATCH($B41,OFFSET('b_Extract Data w Score Change'!$E$2,H$3,0,H$2,1),TRUE),0)</f>
        <v>10</v>
      </c>
      <c r="I41" s="13">
        <f ca="1">OFFSET('b_Extract Data w Score Change'!$F$2,'c_Bin Change Data into 60 mins'!I$3-1+   MATCH($B41,OFFSET('b_Extract Data w Score Change'!$E$2,I$3,0,I$2,1),TRUE),0)</f>
        <v>4</v>
      </c>
      <c r="J41" s="13">
        <f ca="1">OFFSET('b_Extract Data w Score Change'!$F$2,'c_Bin Change Data into 60 mins'!J$3-1+   MATCH($B41,OFFSET('b_Extract Data w Score Change'!$E$2,J$3,0,J$2,1),TRUE),0)</f>
        <v>8</v>
      </c>
      <c r="K41" s="13">
        <f ca="1">OFFSET('b_Extract Data w Score Change'!$F$2,'c_Bin Change Data into 60 mins'!K$3-1+   MATCH($B41,OFFSET('b_Extract Data w Score Change'!$E$2,K$3,0,K$2,1),TRUE),0)</f>
        <v>3</v>
      </c>
      <c r="L41" s="13">
        <f ca="1">OFFSET('b_Extract Data w Score Change'!$F$2,'c_Bin Change Data into 60 mins'!L$3-1+   MATCH($B41,OFFSET('b_Extract Data w Score Change'!$E$2,L$3,0,L$2,1),TRUE),0)</f>
        <v>0</v>
      </c>
      <c r="M41" s="13">
        <f ca="1">OFFSET('b_Extract Data w Score Change'!$F$2,'c_Bin Change Data into 60 mins'!M$3-1+   MATCH($B41,OFFSET('b_Extract Data w Score Change'!$E$2,M$3,0,M$2,1),TRUE),0)</f>
        <v>0</v>
      </c>
      <c r="N41" s="13">
        <f ca="1">OFFSET('b_Extract Data w Score Change'!$F$2,'c_Bin Change Data into 60 mins'!N$3-1+   MATCH($B41,OFFSET('b_Extract Data w Score Change'!$E$2,N$3,0,N$2,1),TRUE),0)</f>
        <v>0</v>
      </c>
      <c r="O41" s="13">
        <f ca="1">OFFSET('b_Extract Data w Score Change'!$F$2,'c_Bin Change Data into 60 mins'!O$3-1+   MATCH($B41,OFFSET('b_Extract Data w Score Change'!$E$2,O$3,0,O$2,1),TRUE),0)</f>
        <v>3</v>
      </c>
      <c r="P41" s="13">
        <f ca="1">OFFSET('b_Extract Data w Score Change'!$F$2,'c_Bin Change Data into 60 mins'!P$3-1+   MATCH($B41,OFFSET('b_Extract Data w Score Change'!$E$2,P$3,0,P$2,1),TRUE),0)</f>
        <v>7</v>
      </c>
      <c r="Q41" s="13">
        <f ca="1">OFFSET('b_Extract Data w Score Change'!$F$2,'c_Bin Change Data into 60 mins'!Q$3-1+   MATCH($B41,OFFSET('b_Extract Data w Score Change'!$E$2,Q$3,0,Q$2,1),TRUE),0)</f>
        <v>3</v>
      </c>
      <c r="R41" s="13">
        <f ca="1">OFFSET('b_Extract Data w Score Change'!$F$2,'c_Bin Change Data into 60 mins'!R$3-1+   MATCH($B41,OFFSET('b_Extract Data w Score Change'!$E$2,R$3,0,R$2,1),TRUE),0)</f>
        <v>4</v>
      </c>
      <c r="S41" s="13">
        <f ca="1">OFFSET('b_Extract Data w Score Change'!$F$2,'c_Bin Change Data into 60 mins'!S$3-1+   MATCH($B41,OFFSET('b_Extract Data w Score Change'!$E$2,S$3,0,S$2,1),TRUE),0)</f>
        <v>7</v>
      </c>
      <c r="T41" s="13">
        <f ca="1">OFFSET('b_Extract Data w Score Change'!$F$2,'c_Bin Change Data into 60 mins'!T$3-1+   MATCH($B41,OFFSET('b_Extract Data w Score Change'!$E$2,T$3,0,T$2,1),TRUE),0)</f>
        <v>3</v>
      </c>
      <c r="U41" s="13">
        <f ca="1">OFFSET('b_Extract Data w Score Change'!$F$2,'c_Bin Change Data into 60 mins'!U$3-1+   MATCH($B41,OFFSET('b_Extract Data w Score Change'!$E$2,U$3,0,U$2,1),TRUE),0)</f>
        <v>10</v>
      </c>
      <c r="V41" s="13">
        <f ca="1">OFFSET('b_Extract Data w Score Change'!$F$2,'c_Bin Change Data into 60 mins'!V$3-1+   MATCH($B41,OFFSET('b_Extract Data w Score Change'!$E$2,V$3,0,V$2,1),TRUE),0)</f>
        <v>7</v>
      </c>
      <c r="W41" s="13">
        <f ca="1">OFFSET('b_Extract Data w Score Change'!$F$2,'c_Bin Change Data into 60 mins'!W$3-1+   MATCH($B41,OFFSET('b_Extract Data w Score Change'!$E$2,W$3,0,W$2,1),TRUE),0)</f>
        <v>3</v>
      </c>
      <c r="X41" s="13">
        <f ca="1">OFFSET('b_Extract Data w Score Change'!$F$2,'c_Bin Change Data into 60 mins'!X$3-1+   MATCH($B41,OFFSET('b_Extract Data w Score Change'!$E$2,X$3,0,X$2,1),TRUE),0)</f>
        <v>7</v>
      </c>
      <c r="Y41" s="13">
        <f ca="1">OFFSET('b_Extract Data w Score Change'!$F$2,'c_Bin Change Data into 60 mins'!Y$3-1+   MATCH($B41,OFFSET('b_Extract Data w Score Change'!$E$2,Y$3,0,Y$2,1),TRUE),0)</f>
        <v>0</v>
      </c>
      <c r="Z41" s="13">
        <f ca="1">OFFSET('b_Extract Data w Score Change'!$F$2,'c_Bin Change Data into 60 mins'!Z$3-1+   MATCH($B41,OFFSET('b_Extract Data w Score Change'!$E$2,Z$3,0,Z$2,1),TRUE),0)</f>
        <v>0</v>
      </c>
      <c r="AA41" s="13">
        <f ca="1">OFFSET('b_Extract Data w Score Change'!$F$2,'c_Bin Change Data into 60 mins'!AA$3-1+   MATCH($B41,OFFSET('b_Extract Data w Score Change'!$E$2,AA$3,0,AA$2,1),TRUE),0)</f>
        <v>10</v>
      </c>
      <c r="AB41" s="13">
        <f ca="1">OFFSET('b_Extract Data w Score Change'!$F$2,'c_Bin Change Data into 60 mins'!AB$3-1+   MATCH($B41,OFFSET('b_Extract Data w Score Change'!$E$2,AB$3,0,AB$2,1),TRUE),0)</f>
        <v>3</v>
      </c>
      <c r="AC41" s="13">
        <f ca="1">OFFSET('b_Extract Data w Score Change'!$F$2,'c_Bin Change Data into 60 mins'!AC$3-1+   MATCH($B41,OFFSET('b_Extract Data w Score Change'!$E$2,AC$3,0,AC$2,1),TRUE),0)</f>
        <v>3</v>
      </c>
      <c r="AD41" s="13">
        <f ca="1">OFFSET('b_Extract Data w Score Change'!$F$2,'c_Bin Change Data into 60 mins'!AD$3-1+   MATCH($B41,OFFSET('b_Extract Data w Score Change'!$E$2,AD$3,0,AD$2,1),TRUE),0)</f>
        <v>3</v>
      </c>
      <c r="AE41" s="13">
        <f ca="1">OFFSET('b_Extract Data w Score Change'!$F$2,'c_Bin Change Data into 60 mins'!AE$3-1+   MATCH($B41,OFFSET('b_Extract Data w Score Change'!$E$2,AE$3,0,AE$2,1),TRUE),0)</f>
        <v>10</v>
      </c>
      <c r="AF41" s="13">
        <f ca="1">OFFSET('b_Extract Data w Score Change'!$F$2,'c_Bin Change Data into 60 mins'!AF$3-1+   MATCH($B41,OFFSET('b_Extract Data w Score Change'!$E$2,AF$3,0,AF$2,1),TRUE),0)</f>
        <v>3</v>
      </c>
      <c r="AG41" s="13">
        <f ca="1">OFFSET('b_Extract Data w Score Change'!$F$2,'c_Bin Change Data into 60 mins'!AG$3-1+   MATCH($B41,OFFSET('b_Extract Data w Score Change'!$E$2,AG$3,0,AG$2,1),TRUE),0)</f>
        <v>7</v>
      </c>
      <c r="AH41" s="13">
        <f ca="1">OFFSET('b_Extract Data w Score Change'!$F$2,'c_Bin Change Data into 60 mins'!AH$3-1+   MATCH($B41,OFFSET('b_Extract Data w Score Change'!$E$2,AH$3,0,AH$2,1),TRUE),0)</f>
        <v>4</v>
      </c>
      <c r="AI41" s="13">
        <f ca="1">OFFSET('b_Extract Data w Score Change'!$F$2,'c_Bin Change Data into 60 mins'!AI$3-1+   MATCH($B41,OFFSET('b_Extract Data w Score Change'!$E$2,AI$3,0,AI$2,1),TRUE),0)</f>
        <v>7</v>
      </c>
      <c r="AJ41" s="13">
        <f ca="1">OFFSET('b_Extract Data w Score Change'!$F$2,'c_Bin Change Data into 60 mins'!AJ$3-1+   MATCH($B41,OFFSET('b_Extract Data w Score Change'!$E$2,AJ$3,0,AJ$2,1),TRUE),0)</f>
        <v>14</v>
      </c>
      <c r="AK41" s="13">
        <f ca="1">OFFSET('b_Extract Data w Score Change'!$F$2,'c_Bin Change Data into 60 mins'!AK$3-1+   MATCH($B41,OFFSET('b_Extract Data w Score Change'!$E$2,AK$3,0,AK$2,1),TRUE),0)</f>
        <v>4</v>
      </c>
      <c r="AL41" s="13">
        <f ca="1">OFFSET('b_Extract Data w Score Change'!$F$2,'c_Bin Change Data into 60 mins'!AL$3-1+   MATCH($B41,OFFSET('b_Extract Data w Score Change'!$E$2,AL$3,0,AL$2,1),TRUE),0)</f>
        <v>0</v>
      </c>
      <c r="AM41" s="13">
        <f ca="1">OFFSET('b_Extract Data w Score Change'!$F$2,'c_Bin Change Data into 60 mins'!AM$3-1+   MATCH($B41,OFFSET('b_Extract Data w Score Change'!$E$2,AM$3,0,AM$2,1),TRUE),0)</f>
        <v>10</v>
      </c>
      <c r="AN41" s="13">
        <f ca="1">OFFSET('b_Extract Data w Score Change'!$F$2,'c_Bin Change Data into 60 mins'!AN$3-1+   MATCH($B41,OFFSET('b_Extract Data w Score Change'!$E$2,AN$3,0,AN$2,1),TRUE),0)</f>
        <v>3</v>
      </c>
      <c r="AO41" s="13">
        <f ca="1">OFFSET('b_Extract Data w Score Change'!$F$2,'c_Bin Change Data into 60 mins'!AO$3-1+   MATCH($B41,OFFSET('b_Extract Data w Score Change'!$E$2,AO$3,0,AO$2,1),TRUE),0)</f>
        <v>3</v>
      </c>
      <c r="AP41" s="13">
        <f ca="1">OFFSET('b_Extract Data w Score Change'!$F$2,'c_Bin Change Data into 60 mins'!AP$3-1+   MATCH($B41,OFFSET('b_Extract Data w Score Change'!$E$2,AP$3,0,AP$2,1),TRUE),0)</f>
        <v>0</v>
      </c>
      <c r="AQ41" s="13">
        <f ca="1">OFFSET('b_Extract Data w Score Change'!$F$2,'c_Bin Change Data into 60 mins'!AQ$3-1+   MATCH($B41,OFFSET('b_Extract Data w Score Change'!$E$2,AQ$3,0,AQ$2,1),TRUE),0)</f>
        <v>14</v>
      </c>
      <c r="AR41" s="13">
        <f ca="1">OFFSET('b_Extract Data w Score Change'!$F$2,'c_Bin Change Data into 60 mins'!AR$3-1+   MATCH($B41,OFFSET('b_Extract Data w Score Change'!$E$2,AR$3,0,AR$2,1),TRUE),0)</f>
        <v>7</v>
      </c>
      <c r="AS41" s="13">
        <f ca="1">OFFSET('b_Extract Data w Score Change'!$F$2,'c_Bin Change Data into 60 mins'!AS$3-1+   MATCH($B41,OFFSET('b_Extract Data w Score Change'!$E$2,AS$3,0,AS$2,1),TRUE),0)</f>
        <v>3</v>
      </c>
      <c r="AT41" s="13">
        <f ca="1">OFFSET('b_Extract Data w Score Change'!$F$2,'c_Bin Change Data into 60 mins'!AT$3-1+   MATCH($B41,OFFSET('b_Extract Data w Score Change'!$E$2,AT$3,0,AT$2,1),TRUE),0)</f>
        <v>0</v>
      </c>
      <c r="AU41" s="13">
        <f ca="1">OFFSET('b_Extract Data w Score Change'!$F$2,'c_Bin Change Data into 60 mins'!AU$3-1+   MATCH($B41,OFFSET('b_Extract Data w Score Change'!$E$2,AU$3,0,AU$2,1),TRUE),0)</f>
        <v>3</v>
      </c>
      <c r="AV41" s="13">
        <f ca="1">OFFSET('b_Extract Data w Score Change'!$F$2,'c_Bin Change Data into 60 mins'!AV$3-1+   MATCH($B41,OFFSET('b_Extract Data w Score Change'!$E$2,AV$3,0,AV$2,1),TRUE),0)</f>
        <v>0</v>
      </c>
      <c r="AW41" s="13">
        <f ca="1">OFFSET('b_Extract Data w Score Change'!$F$2,'c_Bin Change Data into 60 mins'!AW$3-1+   MATCH($B41,OFFSET('b_Extract Data w Score Change'!$E$2,AW$3,0,AW$2,1),TRUE),0)</f>
        <v>3</v>
      </c>
      <c r="AX41" s="13">
        <f ca="1">OFFSET('b_Extract Data w Score Change'!$F$2,'c_Bin Change Data into 60 mins'!AX$3-1+   MATCH($B41,OFFSET('b_Extract Data w Score Change'!$E$2,AX$3,0,AX$2,1),TRUE),0)</f>
        <v>7</v>
      </c>
    </row>
    <row r="42" spans="1:50" x14ac:dyDescent="0.25">
      <c r="A42" s="5" t="s">
        <v>7330</v>
      </c>
      <c r="B42" s="1">
        <f t="shared" si="4"/>
        <v>1.1458333333333334E-2</v>
      </c>
      <c r="C42" s="13">
        <f ca="1">OFFSET('b_Extract Data w Score Change'!$F$2,'c_Bin Change Data into 60 mins'!C$3-1+   MATCH($B42,OFFSET('b_Extract Data w Score Change'!$E$2,C$3,0,C$2,1),TRUE),0)</f>
        <v>8</v>
      </c>
      <c r="D42" s="13">
        <f ca="1">OFFSET('b_Extract Data w Score Change'!$F$2,'c_Bin Change Data into 60 mins'!D$3-1+   MATCH($B42,OFFSET('b_Extract Data w Score Change'!$E$2,D$3,0,D$2,1),TRUE),0)</f>
        <v>4</v>
      </c>
      <c r="E42" s="13">
        <f ca="1">OFFSET('b_Extract Data w Score Change'!$F$2,'c_Bin Change Data into 60 mins'!E$3-1+   MATCH($B42,OFFSET('b_Extract Data w Score Change'!$E$2,E$3,0,E$2,1),TRUE),0)</f>
        <v>0</v>
      </c>
      <c r="F42" s="13">
        <f ca="1">OFFSET('b_Extract Data w Score Change'!$F$2,'c_Bin Change Data into 60 mins'!F$3-1+   MATCH($B42,OFFSET('b_Extract Data w Score Change'!$E$2,F$3,0,F$2,1),TRUE),0)</f>
        <v>14</v>
      </c>
      <c r="G42" s="13">
        <f ca="1">OFFSET('b_Extract Data w Score Change'!$F$2,'c_Bin Change Data into 60 mins'!G$3-1+   MATCH($B42,OFFSET('b_Extract Data w Score Change'!$E$2,G$3,0,G$2,1),TRUE),0)</f>
        <v>10</v>
      </c>
      <c r="H42" s="13">
        <f ca="1">OFFSET('b_Extract Data w Score Change'!$F$2,'c_Bin Change Data into 60 mins'!H$3-1+   MATCH($B42,OFFSET('b_Extract Data w Score Change'!$E$2,H$3,0,H$2,1),TRUE),0)</f>
        <v>10</v>
      </c>
      <c r="I42" s="13">
        <f ca="1">OFFSET('b_Extract Data w Score Change'!$F$2,'c_Bin Change Data into 60 mins'!I$3-1+   MATCH($B42,OFFSET('b_Extract Data w Score Change'!$E$2,I$3,0,I$2,1),TRUE),0)</f>
        <v>4</v>
      </c>
      <c r="J42" s="13">
        <f ca="1">OFFSET('b_Extract Data w Score Change'!$F$2,'c_Bin Change Data into 60 mins'!J$3-1+   MATCH($B42,OFFSET('b_Extract Data w Score Change'!$E$2,J$3,0,J$2,1),TRUE),0)</f>
        <v>8</v>
      </c>
      <c r="K42" s="13">
        <f ca="1">OFFSET('b_Extract Data w Score Change'!$F$2,'c_Bin Change Data into 60 mins'!K$3-1+   MATCH($B42,OFFSET('b_Extract Data w Score Change'!$E$2,K$3,0,K$2,1),TRUE),0)</f>
        <v>3</v>
      </c>
      <c r="L42" s="13">
        <f ca="1">OFFSET('b_Extract Data w Score Change'!$F$2,'c_Bin Change Data into 60 mins'!L$3-1+   MATCH($B42,OFFSET('b_Extract Data w Score Change'!$E$2,L$3,0,L$2,1),TRUE),0)</f>
        <v>0</v>
      </c>
      <c r="M42" s="13">
        <f ca="1">OFFSET('b_Extract Data w Score Change'!$F$2,'c_Bin Change Data into 60 mins'!M$3-1+   MATCH($B42,OFFSET('b_Extract Data w Score Change'!$E$2,M$3,0,M$2,1),TRUE),0)</f>
        <v>0</v>
      </c>
      <c r="N42" s="13">
        <f ca="1">OFFSET('b_Extract Data w Score Change'!$F$2,'c_Bin Change Data into 60 mins'!N$3-1+   MATCH($B42,OFFSET('b_Extract Data w Score Change'!$E$2,N$3,0,N$2,1),TRUE),0)</f>
        <v>0</v>
      </c>
      <c r="O42" s="13">
        <f ca="1">OFFSET('b_Extract Data w Score Change'!$F$2,'c_Bin Change Data into 60 mins'!O$3-1+   MATCH($B42,OFFSET('b_Extract Data w Score Change'!$E$2,O$3,0,O$2,1),TRUE),0)</f>
        <v>3</v>
      </c>
      <c r="P42" s="13">
        <f ca="1">OFFSET('b_Extract Data w Score Change'!$F$2,'c_Bin Change Data into 60 mins'!P$3-1+   MATCH($B42,OFFSET('b_Extract Data w Score Change'!$E$2,P$3,0,P$2,1),TRUE),0)</f>
        <v>7</v>
      </c>
      <c r="Q42" s="13">
        <f ca="1">OFFSET('b_Extract Data w Score Change'!$F$2,'c_Bin Change Data into 60 mins'!Q$3-1+   MATCH($B42,OFFSET('b_Extract Data w Score Change'!$E$2,Q$3,0,Q$2,1),TRUE),0)</f>
        <v>3</v>
      </c>
      <c r="R42" s="13">
        <f ca="1">OFFSET('b_Extract Data w Score Change'!$F$2,'c_Bin Change Data into 60 mins'!R$3-1+   MATCH($B42,OFFSET('b_Extract Data w Score Change'!$E$2,R$3,0,R$2,1),TRUE),0)</f>
        <v>4</v>
      </c>
      <c r="S42" s="13">
        <f ca="1">OFFSET('b_Extract Data w Score Change'!$F$2,'c_Bin Change Data into 60 mins'!S$3-1+   MATCH($B42,OFFSET('b_Extract Data w Score Change'!$E$2,S$3,0,S$2,1),TRUE),0)</f>
        <v>7</v>
      </c>
      <c r="T42" s="13">
        <f ca="1">OFFSET('b_Extract Data w Score Change'!$F$2,'c_Bin Change Data into 60 mins'!T$3-1+   MATCH($B42,OFFSET('b_Extract Data w Score Change'!$E$2,T$3,0,T$2,1),TRUE),0)</f>
        <v>3</v>
      </c>
      <c r="U42" s="13">
        <f ca="1">OFFSET('b_Extract Data w Score Change'!$F$2,'c_Bin Change Data into 60 mins'!U$3-1+   MATCH($B42,OFFSET('b_Extract Data w Score Change'!$E$2,U$3,0,U$2,1),TRUE),0)</f>
        <v>10</v>
      </c>
      <c r="V42" s="13">
        <f ca="1">OFFSET('b_Extract Data w Score Change'!$F$2,'c_Bin Change Data into 60 mins'!V$3-1+   MATCH($B42,OFFSET('b_Extract Data w Score Change'!$E$2,V$3,0,V$2,1),TRUE),0)</f>
        <v>14</v>
      </c>
      <c r="W42" s="13">
        <f ca="1">OFFSET('b_Extract Data w Score Change'!$F$2,'c_Bin Change Data into 60 mins'!W$3-1+   MATCH($B42,OFFSET('b_Extract Data w Score Change'!$E$2,W$3,0,W$2,1),TRUE),0)</f>
        <v>3</v>
      </c>
      <c r="X42" s="13">
        <f ca="1">OFFSET('b_Extract Data w Score Change'!$F$2,'c_Bin Change Data into 60 mins'!X$3-1+   MATCH($B42,OFFSET('b_Extract Data w Score Change'!$E$2,X$3,0,X$2,1),TRUE),0)</f>
        <v>7</v>
      </c>
      <c r="Y42" s="13">
        <f ca="1">OFFSET('b_Extract Data w Score Change'!$F$2,'c_Bin Change Data into 60 mins'!Y$3-1+   MATCH($B42,OFFSET('b_Extract Data w Score Change'!$E$2,Y$3,0,Y$2,1),TRUE),0)</f>
        <v>0</v>
      </c>
      <c r="Z42" s="13">
        <f ca="1">OFFSET('b_Extract Data w Score Change'!$F$2,'c_Bin Change Data into 60 mins'!Z$3-1+   MATCH($B42,OFFSET('b_Extract Data w Score Change'!$E$2,Z$3,0,Z$2,1),TRUE),0)</f>
        <v>0</v>
      </c>
      <c r="AA42" s="13">
        <f ca="1">OFFSET('b_Extract Data w Score Change'!$F$2,'c_Bin Change Data into 60 mins'!AA$3-1+   MATCH($B42,OFFSET('b_Extract Data w Score Change'!$E$2,AA$3,0,AA$2,1),TRUE),0)</f>
        <v>10</v>
      </c>
      <c r="AB42" s="13">
        <f ca="1">OFFSET('b_Extract Data w Score Change'!$F$2,'c_Bin Change Data into 60 mins'!AB$3-1+   MATCH($B42,OFFSET('b_Extract Data w Score Change'!$E$2,AB$3,0,AB$2,1),TRUE),0)</f>
        <v>3</v>
      </c>
      <c r="AC42" s="13">
        <f ca="1">OFFSET('b_Extract Data w Score Change'!$F$2,'c_Bin Change Data into 60 mins'!AC$3-1+   MATCH($B42,OFFSET('b_Extract Data w Score Change'!$E$2,AC$3,0,AC$2,1),TRUE),0)</f>
        <v>3</v>
      </c>
      <c r="AD42" s="13">
        <f ca="1">OFFSET('b_Extract Data w Score Change'!$F$2,'c_Bin Change Data into 60 mins'!AD$3-1+   MATCH($B42,OFFSET('b_Extract Data w Score Change'!$E$2,AD$3,0,AD$2,1),TRUE),0)</f>
        <v>3</v>
      </c>
      <c r="AE42" s="13">
        <f ca="1">OFFSET('b_Extract Data w Score Change'!$F$2,'c_Bin Change Data into 60 mins'!AE$3-1+   MATCH($B42,OFFSET('b_Extract Data w Score Change'!$E$2,AE$3,0,AE$2,1),TRUE),0)</f>
        <v>10</v>
      </c>
      <c r="AF42" s="13">
        <f ca="1">OFFSET('b_Extract Data w Score Change'!$F$2,'c_Bin Change Data into 60 mins'!AF$3-1+   MATCH($B42,OFFSET('b_Extract Data w Score Change'!$E$2,AF$3,0,AF$2,1),TRUE),0)</f>
        <v>3</v>
      </c>
      <c r="AG42" s="13">
        <f ca="1">OFFSET('b_Extract Data w Score Change'!$F$2,'c_Bin Change Data into 60 mins'!AG$3-1+   MATCH($B42,OFFSET('b_Extract Data w Score Change'!$E$2,AG$3,0,AG$2,1),TRUE),0)</f>
        <v>7</v>
      </c>
      <c r="AH42" s="13">
        <f ca="1">OFFSET('b_Extract Data w Score Change'!$F$2,'c_Bin Change Data into 60 mins'!AH$3-1+   MATCH($B42,OFFSET('b_Extract Data w Score Change'!$E$2,AH$3,0,AH$2,1),TRUE),0)</f>
        <v>4</v>
      </c>
      <c r="AI42" s="13">
        <f ca="1">OFFSET('b_Extract Data w Score Change'!$F$2,'c_Bin Change Data into 60 mins'!AI$3-1+   MATCH($B42,OFFSET('b_Extract Data w Score Change'!$E$2,AI$3,0,AI$2,1),TRUE),0)</f>
        <v>7</v>
      </c>
      <c r="AJ42" s="13">
        <f ca="1">OFFSET('b_Extract Data w Score Change'!$F$2,'c_Bin Change Data into 60 mins'!AJ$3-1+   MATCH($B42,OFFSET('b_Extract Data w Score Change'!$E$2,AJ$3,0,AJ$2,1),TRUE),0)</f>
        <v>14</v>
      </c>
      <c r="AK42" s="13">
        <f ca="1">OFFSET('b_Extract Data w Score Change'!$F$2,'c_Bin Change Data into 60 mins'!AK$3-1+   MATCH($B42,OFFSET('b_Extract Data w Score Change'!$E$2,AK$3,0,AK$2,1),TRUE),0)</f>
        <v>4</v>
      </c>
      <c r="AL42" s="13">
        <f ca="1">OFFSET('b_Extract Data w Score Change'!$F$2,'c_Bin Change Data into 60 mins'!AL$3-1+   MATCH($B42,OFFSET('b_Extract Data w Score Change'!$E$2,AL$3,0,AL$2,1),TRUE),0)</f>
        <v>0</v>
      </c>
      <c r="AM42" s="13">
        <f ca="1">OFFSET('b_Extract Data w Score Change'!$F$2,'c_Bin Change Data into 60 mins'!AM$3-1+   MATCH($B42,OFFSET('b_Extract Data w Score Change'!$E$2,AM$3,0,AM$2,1),TRUE),0)</f>
        <v>10</v>
      </c>
      <c r="AN42" s="13">
        <f ca="1">OFFSET('b_Extract Data w Score Change'!$F$2,'c_Bin Change Data into 60 mins'!AN$3-1+   MATCH($B42,OFFSET('b_Extract Data w Score Change'!$E$2,AN$3,0,AN$2,1),TRUE),0)</f>
        <v>3</v>
      </c>
      <c r="AO42" s="13">
        <f ca="1">OFFSET('b_Extract Data w Score Change'!$F$2,'c_Bin Change Data into 60 mins'!AO$3-1+   MATCH($B42,OFFSET('b_Extract Data w Score Change'!$E$2,AO$3,0,AO$2,1),TRUE),0)</f>
        <v>3</v>
      </c>
      <c r="AP42" s="13">
        <f ca="1">OFFSET('b_Extract Data w Score Change'!$F$2,'c_Bin Change Data into 60 mins'!AP$3-1+   MATCH($B42,OFFSET('b_Extract Data w Score Change'!$E$2,AP$3,0,AP$2,1),TRUE),0)</f>
        <v>0</v>
      </c>
      <c r="AQ42" s="13">
        <f ca="1">OFFSET('b_Extract Data w Score Change'!$F$2,'c_Bin Change Data into 60 mins'!AQ$3-1+   MATCH($B42,OFFSET('b_Extract Data w Score Change'!$E$2,AQ$3,0,AQ$2,1),TRUE),0)</f>
        <v>14</v>
      </c>
      <c r="AR42" s="13">
        <f ca="1">OFFSET('b_Extract Data w Score Change'!$F$2,'c_Bin Change Data into 60 mins'!AR$3-1+   MATCH($B42,OFFSET('b_Extract Data w Score Change'!$E$2,AR$3,0,AR$2,1),TRUE),0)</f>
        <v>7</v>
      </c>
      <c r="AS42" s="13">
        <f ca="1">OFFSET('b_Extract Data w Score Change'!$F$2,'c_Bin Change Data into 60 mins'!AS$3-1+   MATCH($B42,OFFSET('b_Extract Data w Score Change'!$E$2,AS$3,0,AS$2,1),TRUE),0)</f>
        <v>3</v>
      </c>
      <c r="AT42" s="13">
        <f ca="1">OFFSET('b_Extract Data w Score Change'!$F$2,'c_Bin Change Data into 60 mins'!AT$3-1+   MATCH($B42,OFFSET('b_Extract Data w Score Change'!$E$2,AT$3,0,AT$2,1),TRUE),0)</f>
        <v>0</v>
      </c>
      <c r="AU42" s="13">
        <f ca="1">OFFSET('b_Extract Data w Score Change'!$F$2,'c_Bin Change Data into 60 mins'!AU$3-1+   MATCH($B42,OFFSET('b_Extract Data w Score Change'!$E$2,AU$3,0,AU$2,1),TRUE),0)</f>
        <v>6</v>
      </c>
      <c r="AV42" s="13">
        <f ca="1">OFFSET('b_Extract Data w Score Change'!$F$2,'c_Bin Change Data into 60 mins'!AV$3-1+   MATCH($B42,OFFSET('b_Extract Data w Score Change'!$E$2,AV$3,0,AV$2,1),TRUE),0)</f>
        <v>0</v>
      </c>
      <c r="AW42" s="13">
        <f ca="1">OFFSET('b_Extract Data w Score Change'!$F$2,'c_Bin Change Data into 60 mins'!AW$3-1+   MATCH($B42,OFFSET('b_Extract Data w Score Change'!$E$2,AW$3,0,AW$2,1),TRUE),0)</f>
        <v>3</v>
      </c>
      <c r="AX42" s="13">
        <f ca="1">OFFSET('b_Extract Data w Score Change'!$F$2,'c_Bin Change Data into 60 mins'!AX$3-1+   MATCH($B42,OFFSET('b_Extract Data w Score Change'!$E$2,AX$3,0,AX$2,1),TRUE),0)</f>
        <v>7</v>
      </c>
    </row>
    <row r="43" spans="1:50" x14ac:dyDescent="0.25">
      <c r="A43" s="5" t="s">
        <v>7330</v>
      </c>
      <c r="B43" s="1">
        <f t="shared" si="4"/>
        <v>1.1805555555555557E-2</v>
      </c>
      <c r="C43" s="13">
        <f ca="1">OFFSET('b_Extract Data w Score Change'!$F$2,'c_Bin Change Data into 60 mins'!C$3-1+   MATCH($B43,OFFSET('b_Extract Data w Score Change'!$E$2,C$3,0,C$2,1),TRUE),0)</f>
        <v>8</v>
      </c>
      <c r="D43" s="13">
        <f ca="1">OFFSET('b_Extract Data w Score Change'!$F$2,'c_Bin Change Data into 60 mins'!D$3-1+   MATCH($B43,OFFSET('b_Extract Data w Score Change'!$E$2,D$3,0,D$2,1),TRUE),0)</f>
        <v>4</v>
      </c>
      <c r="E43" s="13">
        <f ca="1">OFFSET('b_Extract Data w Score Change'!$F$2,'c_Bin Change Data into 60 mins'!E$3-1+   MATCH($B43,OFFSET('b_Extract Data w Score Change'!$E$2,E$3,0,E$2,1),TRUE),0)</f>
        <v>0</v>
      </c>
      <c r="F43" s="13">
        <f ca="1">OFFSET('b_Extract Data w Score Change'!$F$2,'c_Bin Change Data into 60 mins'!F$3-1+   MATCH($B43,OFFSET('b_Extract Data w Score Change'!$E$2,F$3,0,F$2,1),TRUE),0)</f>
        <v>14</v>
      </c>
      <c r="G43" s="13">
        <f ca="1">OFFSET('b_Extract Data w Score Change'!$F$2,'c_Bin Change Data into 60 mins'!G$3-1+   MATCH($B43,OFFSET('b_Extract Data w Score Change'!$E$2,G$3,0,G$2,1),TRUE),0)</f>
        <v>10</v>
      </c>
      <c r="H43" s="13">
        <f ca="1">OFFSET('b_Extract Data w Score Change'!$F$2,'c_Bin Change Data into 60 mins'!H$3-1+   MATCH($B43,OFFSET('b_Extract Data w Score Change'!$E$2,H$3,0,H$2,1),TRUE),0)</f>
        <v>10</v>
      </c>
      <c r="I43" s="13">
        <f ca="1">OFFSET('b_Extract Data w Score Change'!$F$2,'c_Bin Change Data into 60 mins'!I$3-1+   MATCH($B43,OFFSET('b_Extract Data w Score Change'!$E$2,I$3,0,I$2,1),TRUE),0)</f>
        <v>4</v>
      </c>
      <c r="J43" s="13">
        <f ca="1">OFFSET('b_Extract Data w Score Change'!$F$2,'c_Bin Change Data into 60 mins'!J$3-1+   MATCH($B43,OFFSET('b_Extract Data w Score Change'!$E$2,J$3,0,J$2,1),TRUE),0)</f>
        <v>8</v>
      </c>
      <c r="K43" s="13">
        <f ca="1">OFFSET('b_Extract Data w Score Change'!$F$2,'c_Bin Change Data into 60 mins'!K$3-1+   MATCH($B43,OFFSET('b_Extract Data w Score Change'!$E$2,K$3,0,K$2,1),TRUE),0)</f>
        <v>3</v>
      </c>
      <c r="L43" s="13">
        <f ca="1">OFFSET('b_Extract Data w Score Change'!$F$2,'c_Bin Change Data into 60 mins'!L$3-1+   MATCH($B43,OFFSET('b_Extract Data w Score Change'!$E$2,L$3,0,L$2,1),TRUE),0)</f>
        <v>0</v>
      </c>
      <c r="M43" s="13">
        <f ca="1">OFFSET('b_Extract Data w Score Change'!$F$2,'c_Bin Change Data into 60 mins'!M$3-1+   MATCH($B43,OFFSET('b_Extract Data w Score Change'!$E$2,M$3,0,M$2,1),TRUE),0)</f>
        <v>0</v>
      </c>
      <c r="N43" s="13">
        <f ca="1">OFFSET('b_Extract Data w Score Change'!$F$2,'c_Bin Change Data into 60 mins'!N$3-1+   MATCH($B43,OFFSET('b_Extract Data w Score Change'!$E$2,N$3,0,N$2,1),TRUE),0)</f>
        <v>0</v>
      </c>
      <c r="O43" s="13">
        <f ca="1">OFFSET('b_Extract Data w Score Change'!$F$2,'c_Bin Change Data into 60 mins'!O$3-1+   MATCH($B43,OFFSET('b_Extract Data w Score Change'!$E$2,O$3,0,O$2,1),TRUE),0)</f>
        <v>3</v>
      </c>
      <c r="P43" s="13">
        <f ca="1">OFFSET('b_Extract Data w Score Change'!$F$2,'c_Bin Change Data into 60 mins'!P$3-1+   MATCH($B43,OFFSET('b_Extract Data w Score Change'!$E$2,P$3,0,P$2,1),TRUE),0)</f>
        <v>7</v>
      </c>
      <c r="Q43" s="13">
        <f ca="1">OFFSET('b_Extract Data w Score Change'!$F$2,'c_Bin Change Data into 60 mins'!Q$3-1+   MATCH($B43,OFFSET('b_Extract Data w Score Change'!$E$2,Q$3,0,Q$2,1),TRUE),0)</f>
        <v>3</v>
      </c>
      <c r="R43" s="13">
        <f ca="1">OFFSET('b_Extract Data w Score Change'!$F$2,'c_Bin Change Data into 60 mins'!R$3-1+   MATCH($B43,OFFSET('b_Extract Data w Score Change'!$E$2,R$3,0,R$2,1),TRUE),0)</f>
        <v>4</v>
      </c>
      <c r="S43" s="13">
        <f ca="1">OFFSET('b_Extract Data w Score Change'!$F$2,'c_Bin Change Data into 60 mins'!S$3-1+   MATCH($B43,OFFSET('b_Extract Data w Score Change'!$E$2,S$3,0,S$2,1),TRUE),0)</f>
        <v>7</v>
      </c>
      <c r="T43" s="13">
        <f ca="1">OFFSET('b_Extract Data w Score Change'!$F$2,'c_Bin Change Data into 60 mins'!T$3-1+   MATCH($B43,OFFSET('b_Extract Data w Score Change'!$E$2,T$3,0,T$2,1),TRUE),0)</f>
        <v>3</v>
      </c>
      <c r="U43" s="13">
        <f ca="1">OFFSET('b_Extract Data w Score Change'!$F$2,'c_Bin Change Data into 60 mins'!U$3-1+   MATCH($B43,OFFSET('b_Extract Data w Score Change'!$E$2,U$3,0,U$2,1),TRUE),0)</f>
        <v>10</v>
      </c>
      <c r="V43" s="13">
        <f ca="1">OFFSET('b_Extract Data w Score Change'!$F$2,'c_Bin Change Data into 60 mins'!V$3-1+   MATCH($B43,OFFSET('b_Extract Data w Score Change'!$E$2,V$3,0,V$2,1),TRUE),0)</f>
        <v>14</v>
      </c>
      <c r="W43" s="13">
        <f ca="1">OFFSET('b_Extract Data w Score Change'!$F$2,'c_Bin Change Data into 60 mins'!W$3-1+   MATCH($B43,OFFSET('b_Extract Data w Score Change'!$E$2,W$3,0,W$2,1),TRUE),0)</f>
        <v>3</v>
      </c>
      <c r="X43" s="13">
        <f ca="1">OFFSET('b_Extract Data w Score Change'!$F$2,'c_Bin Change Data into 60 mins'!X$3-1+   MATCH($B43,OFFSET('b_Extract Data w Score Change'!$E$2,X$3,0,X$2,1),TRUE),0)</f>
        <v>7</v>
      </c>
      <c r="Y43" s="13">
        <f ca="1">OFFSET('b_Extract Data w Score Change'!$F$2,'c_Bin Change Data into 60 mins'!Y$3-1+   MATCH($B43,OFFSET('b_Extract Data w Score Change'!$E$2,Y$3,0,Y$2,1),TRUE),0)</f>
        <v>3</v>
      </c>
      <c r="Z43" s="13">
        <f ca="1">OFFSET('b_Extract Data w Score Change'!$F$2,'c_Bin Change Data into 60 mins'!Z$3-1+   MATCH($B43,OFFSET('b_Extract Data w Score Change'!$E$2,Z$3,0,Z$2,1),TRUE),0)</f>
        <v>0</v>
      </c>
      <c r="AA43" s="13">
        <f ca="1">OFFSET('b_Extract Data w Score Change'!$F$2,'c_Bin Change Data into 60 mins'!AA$3-1+   MATCH($B43,OFFSET('b_Extract Data w Score Change'!$E$2,AA$3,0,AA$2,1),TRUE),0)</f>
        <v>10</v>
      </c>
      <c r="AB43" s="13">
        <f ca="1">OFFSET('b_Extract Data w Score Change'!$F$2,'c_Bin Change Data into 60 mins'!AB$3-1+   MATCH($B43,OFFSET('b_Extract Data w Score Change'!$E$2,AB$3,0,AB$2,1),TRUE),0)</f>
        <v>3</v>
      </c>
      <c r="AC43" s="13">
        <f ca="1">OFFSET('b_Extract Data w Score Change'!$F$2,'c_Bin Change Data into 60 mins'!AC$3-1+   MATCH($B43,OFFSET('b_Extract Data w Score Change'!$E$2,AC$3,0,AC$2,1),TRUE),0)</f>
        <v>3</v>
      </c>
      <c r="AD43" s="13">
        <f ca="1">OFFSET('b_Extract Data w Score Change'!$F$2,'c_Bin Change Data into 60 mins'!AD$3-1+   MATCH($B43,OFFSET('b_Extract Data w Score Change'!$E$2,AD$3,0,AD$2,1),TRUE),0)</f>
        <v>3</v>
      </c>
      <c r="AE43" s="13">
        <f ca="1">OFFSET('b_Extract Data w Score Change'!$F$2,'c_Bin Change Data into 60 mins'!AE$3-1+   MATCH($B43,OFFSET('b_Extract Data w Score Change'!$E$2,AE$3,0,AE$2,1),TRUE),0)</f>
        <v>10</v>
      </c>
      <c r="AF43" s="13">
        <f ca="1">OFFSET('b_Extract Data w Score Change'!$F$2,'c_Bin Change Data into 60 mins'!AF$3-1+   MATCH($B43,OFFSET('b_Extract Data w Score Change'!$E$2,AF$3,0,AF$2,1),TRUE),0)</f>
        <v>3</v>
      </c>
      <c r="AG43" s="13">
        <f ca="1">OFFSET('b_Extract Data w Score Change'!$F$2,'c_Bin Change Data into 60 mins'!AG$3-1+   MATCH($B43,OFFSET('b_Extract Data w Score Change'!$E$2,AG$3,0,AG$2,1),TRUE),0)</f>
        <v>7</v>
      </c>
      <c r="AH43" s="13">
        <f ca="1">OFFSET('b_Extract Data w Score Change'!$F$2,'c_Bin Change Data into 60 mins'!AH$3-1+   MATCH($B43,OFFSET('b_Extract Data w Score Change'!$E$2,AH$3,0,AH$2,1),TRUE),0)</f>
        <v>4</v>
      </c>
      <c r="AI43" s="13">
        <f ca="1">OFFSET('b_Extract Data w Score Change'!$F$2,'c_Bin Change Data into 60 mins'!AI$3-1+   MATCH($B43,OFFSET('b_Extract Data w Score Change'!$E$2,AI$3,0,AI$2,1),TRUE),0)</f>
        <v>7</v>
      </c>
      <c r="AJ43" s="13">
        <f ca="1">OFFSET('b_Extract Data w Score Change'!$F$2,'c_Bin Change Data into 60 mins'!AJ$3-1+   MATCH($B43,OFFSET('b_Extract Data w Score Change'!$E$2,AJ$3,0,AJ$2,1),TRUE),0)</f>
        <v>14</v>
      </c>
      <c r="AK43" s="13">
        <f ca="1">OFFSET('b_Extract Data w Score Change'!$F$2,'c_Bin Change Data into 60 mins'!AK$3-1+   MATCH($B43,OFFSET('b_Extract Data w Score Change'!$E$2,AK$3,0,AK$2,1),TRUE),0)</f>
        <v>3</v>
      </c>
      <c r="AL43" s="13">
        <f ca="1">OFFSET('b_Extract Data w Score Change'!$F$2,'c_Bin Change Data into 60 mins'!AL$3-1+   MATCH($B43,OFFSET('b_Extract Data w Score Change'!$E$2,AL$3,0,AL$2,1),TRUE),0)</f>
        <v>0</v>
      </c>
      <c r="AM43" s="13">
        <f ca="1">OFFSET('b_Extract Data w Score Change'!$F$2,'c_Bin Change Data into 60 mins'!AM$3-1+   MATCH($B43,OFFSET('b_Extract Data w Score Change'!$E$2,AM$3,0,AM$2,1),TRUE),0)</f>
        <v>10</v>
      </c>
      <c r="AN43" s="13">
        <f ca="1">OFFSET('b_Extract Data w Score Change'!$F$2,'c_Bin Change Data into 60 mins'!AN$3-1+   MATCH($B43,OFFSET('b_Extract Data w Score Change'!$E$2,AN$3,0,AN$2,1),TRUE),0)</f>
        <v>3</v>
      </c>
      <c r="AO43" s="13">
        <f ca="1">OFFSET('b_Extract Data w Score Change'!$F$2,'c_Bin Change Data into 60 mins'!AO$3-1+   MATCH($B43,OFFSET('b_Extract Data w Score Change'!$E$2,AO$3,0,AO$2,1),TRUE),0)</f>
        <v>3</v>
      </c>
      <c r="AP43" s="13">
        <f ca="1">OFFSET('b_Extract Data w Score Change'!$F$2,'c_Bin Change Data into 60 mins'!AP$3-1+   MATCH($B43,OFFSET('b_Extract Data w Score Change'!$E$2,AP$3,0,AP$2,1),TRUE),0)</f>
        <v>0</v>
      </c>
      <c r="AQ43" s="13">
        <f ca="1">OFFSET('b_Extract Data w Score Change'!$F$2,'c_Bin Change Data into 60 mins'!AQ$3-1+   MATCH($B43,OFFSET('b_Extract Data w Score Change'!$E$2,AQ$3,0,AQ$2,1),TRUE),0)</f>
        <v>14</v>
      </c>
      <c r="AR43" s="13">
        <f ca="1">OFFSET('b_Extract Data w Score Change'!$F$2,'c_Bin Change Data into 60 mins'!AR$3-1+   MATCH($B43,OFFSET('b_Extract Data w Score Change'!$E$2,AR$3,0,AR$2,1),TRUE),0)</f>
        <v>7</v>
      </c>
      <c r="AS43" s="13">
        <f ca="1">OFFSET('b_Extract Data w Score Change'!$F$2,'c_Bin Change Data into 60 mins'!AS$3-1+   MATCH($B43,OFFSET('b_Extract Data w Score Change'!$E$2,AS$3,0,AS$2,1),TRUE),0)</f>
        <v>3</v>
      </c>
      <c r="AT43" s="13">
        <f ca="1">OFFSET('b_Extract Data w Score Change'!$F$2,'c_Bin Change Data into 60 mins'!AT$3-1+   MATCH($B43,OFFSET('b_Extract Data w Score Change'!$E$2,AT$3,0,AT$2,1),TRUE),0)</f>
        <v>0</v>
      </c>
      <c r="AU43" s="13">
        <f ca="1">OFFSET('b_Extract Data w Score Change'!$F$2,'c_Bin Change Data into 60 mins'!AU$3-1+   MATCH($B43,OFFSET('b_Extract Data w Score Change'!$E$2,AU$3,0,AU$2,1),TRUE),0)</f>
        <v>6</v>
      </c>
      <c r="AV43" s="13">
        <f ca="1">OFFSET('b_Extract Data w Score Change'!$F$2,'c_Bin Change Data into 60 mins'!AV$3-1+   MATCH($B43,OFFSET('b_Extract Data w Score Change'!$E$2,AV$3,0,AV$2,1),TRUE),0)</f>
        <v>0</v>
      </c>
      <c r="AW43" s="13">
        <f ca="1">OFFSET('b_Extract Data w Score Change'!$F$2,'c_Bin Change Data into 60 mins'!AW$3-1+   MATCH($B43,OFFSET('b_Extract Data w Score Change'!$E$2,AW$3,0,AW$2,1),TRUE),0)</f>
        <v>3</v>
      </c>
      <c r="AX43" s="13">
        <f ca="1">OFFSET('b_Extract Data w Score Change'!$F$2,'c_Bin Change Data into 60 mins'!AX$3-1+   MATCH($B43,OFFSET('b_Extract Data w Score Change'!$E$2,AX$3,0,AX$2,1),TRUE),0)</f>
        <v>7</v>
      </c>
    </row>
    <row r="44" spans="1:50" x14ac:dyDescent="0.25">
      <c r="A44" s="5" t="s">
        <v>7330</v>
      </c>
      <c r="B44" s="1">
        <f t="shared" si="4"/>
        <v>1.215277777777778E-2</v>
      </c>
      <c r="C44" s="13">
        <f ca="1">OFFSET('b_Extract Data w Score Change'!$F$2,'c_Bin Change Data into 60 mins'!C$3-1+   MATCH($B44,OFFSET('b_Extract Data w Score Change'!$E$2,C$3,0,C$2,1),TRUE),0)</f>
        <v>8</v>
      </c>
      <c r="D44" s="13">
        <f ca="1">OFFSET('b_Extract Data w Score Change'!$F$2,'c_Bin Change Data into 60 mins'!D$3-1+   MATCH($B44,OFFSET('b_Extract Data w Score Change'!$E$2,D$3,0,D$2,1),TRUE),0)</f>
        <v>4</v>
      </c>
      <c r="E44" s="13">
        <f ca="1">OFFSET('b_Extract Data w Score Change'!$F$2,'c_Bin Change Data into 60 mins'!E$3-1+   MATCH($B44,OFFSET('b_Extract Data w Score Change'!$E$2,E$3,0,E$2,1),TRUE),0)</f>
        <v>0</v>
      </c>
      <c r="F44" s="13">
        <f ca="1">OFFSET('b_Extract Data w Score Change'!$F$2,'c_Bin Change Data into 60 mins'!F$3-1+   MATCH($B44,OFFSET('b_Extract Data w Score Change'!$E$2,F$3,0,F$2,1),TRUE),0)</f>
        <v>14</v>
      </c>
      <c r="G44" s="13">
        <f ca="1">OFFSET('b_Extract Data w Score Change'!$F$2,'c_Bin Change Data into 60 mins'!G$3-1+   MATCH($B44,OFFSET('b_Extract Data w Score Change'!$E$2,G$3,0,G$2,1),TRUE),0)</f>
        <v>10</v>
      </c>
      <c r="H44" s="13">
        <f ca="1">OFFSET('b_Extract Data w Score Change'!$F$2,'c_Bin Change Data into 60 mins'!H$3-1+   MATCH($B44,OFFSET('b_Extract Data w Score Change'!$E$2,H$3,0,H$2,1),TRUE),0)</f>
        <v>10</v>
      </c>
      <c r="I44" s="13">
        <f ca="1">OFFSET('b_Extract Data w Score Change'!$F$2,'c_Bin Change Data into 60 mins'!I$3-1+   MATCH($B44,OFFSET('b_Extract Data w Score Change'!$E$2,I$3,0,I$2,1),TRUE),0)</f>
        <v>4</v>
      </c>
      <c r="J44" s="13">
        <f ca="1">OFFSET('b_Extract Data w Score Change'!$F$2,'c_Bin Change Data into 60 mins'!J$3-1+   MATCH($B44,OFFSET('b_Extract Data w Score Change'!$E$2,J$3,0,J$2,1),TRUE),0)</f>
        <v>8</v>
      </c>
      <c r="K44" s="13">
        <f ca="1">OFFSET('b_Extract Data w Score Change'!$F$2,'c_Bin Change Data into 60 mins'!K$3-1+   MATCH($B44,OFFSET('b_Extract Data w Score Change'!$E$2,K$3,0,K$2,1),TRUE),0)</f>
        <v>3</v>
      </c>
      <c r="L44" s="13">
        <f ca="1">OFFSET('b_Extract Data w Score Change'!$F$2,'c_Bin Change Data into 60 mins'!L$3-1+   MATCH($B44,OFFSET('b_Extract Data w Score Change'!$E$2,L$3,0,L$2,1),TRUE),0)</f>
        <v>0</v>
      </c>
      <c r="M44" s="13">
        <f ca="1">OFFSET('b_Extract Data w Score Change'!$F$2,'c_Bin Change Data into 60 mins'!M$3-1+   MATCH($B44,OFFSET('b_Extract Data w Score Change'!$E$2,M$3,0,M$2,1),TRUE),0)</f>
        <v>0</v>
      </c>
      <c r="N44" s="13">
        <f ca="1">OFFSET('b_Extract Data w Score Change'!$F$2,'c_Bin Change Data into 60 mins'!N$3-1+   MATCH($B44,OFFSET('b_Extract Data w Score Change'!$E$2,N$3,0,N$2,1),TRUE),0)</f>
        <v>0</v>
      </c>
      <c r="O44" s="13">
        <f ca="1">OFFSET('b_Extract Data w Score Change'!$F$2,'c_Bin Change Data into 60 mins'!O$3-1+   MATCH($B44,OFFSET('b_Extract Data w Score Change'!$E$2,O$3,0,O$2,1),TRUE),0)</f>
        <v>3</v>
      </c>
      <c r="P44" s="13">
        <f ca="1">OFFSET('b_Extract Data w Score Change'!$F$2,'c_Bin Change Data into 60 mins'!P$3-1+   MATCH($B44,OFFSET('b_Extract Data w Score Change'!$E$2,P$3,0,P$2,1),TRUE),0)</f>
        <v>7</v>
      </c>
      <c r="Q44" s="13">
        <f ca="1">OFFSET('b_Extract Data w Score Change'!$F$2,'c_Bin Change Data into 60 mins'!Q$3-1+   MATCH($B44,OFFSET('b_Extract Data w Score Change'!$E$2,Q$3,0,Q$2,1),TRUE),0)</f>
        <v>3</v>
      </c>
      <c r="R44" s="13">
        <f ca="1">OFFSET('b_Extract Data w Score Change'!$F$2,'c_Bin Change Data into 60 mins'!R$3-1+   MATCH($B44,OFFSET('b_Extract Data w Score Change'!$E$2,R$3,0,R$2,1),TRUE),0)</f>
        <v>4</v>
      </c>
      <c r="S44" s="13">
        <f ca="1">OFFSET('b_Extract Data w Score Change'!$F$2,'c_Bin Change Data into 60 mins'!S$3-1+   MATCH($B44,OFFSET('b_Extract Data w Score Change'!$E$2,S$3,0,S$2,1),TRUE),0)</f>
        <v>10</v>
      </c>
      <c r="T44" s="13">
        <f ca="1">OFFSET('b_Extract Data w Score Change'!$F$2,'c_Bin Change Data into 60 mins'!T$3-1+   MATCH($B44,OFFSET('b_Extract Data w Score Change'!$E$2,T$3,0,T$2,1),TRUE),0)</f>
        <v>3</v>
      </c>
      <c r="U44" s="13">
        <f ca="1">OFFSET('b_Extract Data w Score Change'!$F$2,'c_Bin Change Data into 60 mins'!U$3-1+   MATCH($B44,OFFSET('b_Extract Data w Score Change'!$E$2,U$3,0,U$2,1),TRUE),0)</f>
        <v>10</v>
      </c>
      <c r="V44" s="13">
        <f ca="1">OFFSET('b_Extract Data w Score Change'!$F$2,'c_Bin Change Data into 60 mins'!V$3-1+   MATCH($B44,OFFSET('b_Extract Data w Score Change'!$E$2,V$3,0,V$2,1),TRUE),0)</f>
        <v>14</v>
      </c>
      <c r="W44" s="13">
        <f ca="1">OFFSET('b_Extract Data w Score Change'!$F$2,'c_Bin Change Data into 60 mins'!W$3-1+   MATCH($B44,OFFSET('b_Extract Data w Score Change'!$E$2,W$3,0,W$2,1),TRUE),0)</f>
        <v>4</v>
      </c>
      <c r="X44" s="13">
        <f ca="1">OFFSET('b_Extract Data w Score Change'!$F$2,'c_Bin Change Data into 60 mins'!X$3-1+   MATCH($B44,OFFSET('b_Extract Data w Score Change'!$E$2,X$3,0,X$2,1),TRUE),0)</f>
        <v>7</v>
      </c>
      <c r="Y44" s="13">
        <f ca="1">OFFSET('b_Extract Data w Score Change'!$F$2,'c_Bin Change Data into 60 mins'!Y$3-1+   MATCH($B44,OFFSET('b_Extract Data w Score Change'!$E$2,Y$3,0,Y$2,1),TRUE),0)</f>
        <v>3</v>
      </c>
      <c r="Z44" s="13">
        <f ca="1">OFFSET('b_Extract Data w Score Change'!$F$2,'c_Bin Change Data into 60 mins'!Z$3-1+   MATCH($B44,OFFSET('b_Extract Data w Score Change'!$E$2,Z$3,0,Z$2,1),TRUE),0)</f>
        <v>7</v>
      </c>
      <c r="AA44" s="13">
        <f ca="1">OFFSET('b_Extract Data w Score Change'!$F$2,'c_Bin Change Data into 60 mins'!AA$3-1+   MATCH($B44,OFFSET('b_Extract Data w Score Change'!$E$2,AA$3,0,AA$2,1),TRUE),0)</f>
        <v>10</v>
      </c>
      <c r="AB44" s="13">
        <f ca="1">OFFSET('b_Extract Data w Score Change'!$F$2,'c_Bin Change Data into 60 mins'!AB$3-1+   MATCH($B44,OFFSET('b_Extract Data w Score Change'!$E$2,AB$3,0,AB$2,1),TRUE),0)</f>
        <v>3</v>
      </c>
      <c r="AC44" s="13">
        <f ca="1">OFFSET('b_Extract Data w Score Change'!$F$2,'c_Bin Change Data into 60 mins'!AC$3-1+   MATCH($B44,OFFSET('b_Extract Data w Score Change'!$E$2,AC$3,0,AC$2,1),TRUE),0)</f>
        <v>3</v>
      </c>
      <c r="AD44" s="13">
        <f ca="1">OFFSET('b_Extract Data w Score Change'!$F$2,'c_Bin Change Data into 60 mins'!AD$3-1+   MATCH($B44,OFFSET('b_Extract Data w Score Change'!$E$2,AD$3,0,AD$2,1),TRUE),0)</f>
        <v>3</v>
      </c>
      <c r="AE44" s="13">
        <f ca="1">OFFSET('b_Extract Data w Score Change'!$F$2,'c_Bin Change Data into 60 mins'!AE$3-1+   MATCH($B44,OFFSET('b_Extract Data w Score Change'!$E$2,AE$3,0,AE$2,1),TRUE),0)</f>
        <v>10</v>
      </c>
      <c r="AF44" s="13">
        <f ca="1">OFFSET('b_Extract Data w Score Change'!$F$2,'c_Bin Change Data into 60 mins'!AF$3-1+   MATCH($B44,OFFSET('b_Extract Data w Score Change'!$E$2,AF$3,0,AF$2,1),TRUE),0)</f>
        <v>3</v>
      </c>
      <c r="AG44" s="13">
        <f ca="1">OFFSET('b_Extract Data w Score Change'!$F$2,'c_Bin Change Data into 60 mins'!AG$3-1+   MATCH($B44,OFFSET('b_Extract Data w Score Change'!$E$2,AG$3,0,AG$2,1),TRUE),0)</f>
        <v>7</v>
      </c>
      <c r="AH44" s="13">
        <f ca="1">OFFSET('b_Extract Data w Score Change'!$F$2,'c_Bin Change Data into 60 mins'!AH$3-1+   MATCH($B44,OFFSET('b_Extract Data w Score Change'!$E$2,AH$3,0,AH$2,1),TRUE),0)</f>
        <v>4</v>
      </c>
      <c r="AI44" s="13">
        <f ca="1">OFFSET('b_Extract Data w Score Change'!$F$2,'c_Bin Change Data into 60 mins'!AI$3-1+   MATCH($B44,OFFSET('b_Extract Data w Score Change'!$E$2,AI$3,0,AI$2,1),TRUE),0)</f>
        <v>7</v>
      </c>
      <c r="AJ44" s="13">
        <f ca="1">OFFSET('b_Extract Data w Score Change'!$F$2,'c_Bin Change Data into 60 mins'!AJ$3-1+   MATCH($B44,OFFSET('b_Extract Data w Score Change'!$E$2,AJ$3,0,AJ$2,1),TRUE),0)</f>
        <v>14</v>
      </c>
      <c r="AK44" s="13">
        <f ca="1">OFFSET('b_Extract Data w Score Change'!$F$2,'c_Bin Change Data into 60 mins'!AK$3-1+   MATCH($B44,OFFSET('b_Extract Data w Score Change'!$E$2,AK$3,0,AK$2,1),TRUE),0)</f>
        <v>3</v>
      </c>
      <c r="AL44" s="13">
        <f ca="1">OFFSET('b_Extract Data w Score Change'!$F$2,'c_Bin Change Data into 60 mins'!AL$3-1+   MATCH($B44,OFFSET('b_Extract Data w Score Change'!$E$2,AL$3,0,AL$2,1),TRUE),0)</f>
        <v>0</v>
      </c>
      <c r="AM44" s="13">
        <f ca="1">OFFSET('b_Extract Data w Score Change'!$F$2,'c_Bin Change Data into 60 mins'!AM$3-1+   MATCH($B44,OFFSET('b_Extract Data w Score Change'!$E$2,AM$3,0,AM$2,1),TRUE),0)</f>
        <v>10</v>
      </c>
      <c r="AN44" s="13">
        <f ca="1">OFFSET('b_Extract Data w Score Change'!$F$2,'c_Bin Change Data into 60 mins'!AN$3-1+   MATCH($B44,OFFSET('b_Extract Data w Score Change'!$E$2,AN$3,0,AN$2,1),TRUE),0)</f>
        <v>3</v>
      </c>
      <c r="AO44" s="13">
        <f ca="1">OFFSET('b_Extract Data w Score Change'!$F$2,'c_Bin Change Data into 60 mins'!AO$3-1+   MATCH($B44,OFFSET('b_Extract Data w Score Change'!$E$2,AO$3,0,AO$2,1),TRUE),0)</f>
        <v>3</v>
      </c>
      <c r="AP44" s="13">
        <f ca="1">OFFSET('b_Extract Data w Score Change'!$F$2,'c_Bin Change Data into 60 mins'!AP$3-1+   MATCH($B44,OFFSET('b_Extract Data w Score Change'!$E$2,AP$3,0,AP$2,1),TRUE),0)</f>
        <v>0</v>
      </c>
      <c r="AQ44" s="13">
        <f ca="1">OFFSET('b_Extract Data w Score Change'!$F$2,'c_Bin Change Data into 60 mins'!AQ$3-1+   MATCH($B44,OFFSET('b_Extract Data w Score Change'!$E$2,AQ$3,0,AQ$2,1),TRUE),0)</f>
        <v>14</v>
      </c>
      <c r="AR44" s="13">
        <f ca="1">OFFSET('b_Extract Data w Score Change'!$F$2,'c_Bin Change Data into 60 mins'!AR$3-1+   MATCH($B44,OFFSET('b_Extract Data w Score Change'!$E$2,AR$3,0,AR$2,1),TRUE),0)</f>
        <v>7</v>
      </c>
      <c r="AS44" s="13">
        <f ca="1">OFFSET('b_Extract Data w Score Change'!$F$2,'c_Bin Change Data into 60 mins'!AS$3-1+   MATCH($B44,OFFSET('b_Extract Data w Score Change'!$E$2,AS$3,0,AS$2,1),TRUE),0)</f>
        <v>3</v>
      </c>
      <c r="AT44" s="13">
        <f ca="1">OFFSET('b_Extract Data w Score Change'!$F$2,'c_Bin Change Data into 60 mins'!AT$3-1+   MATCH($B44,OFFSET('b_Extract Data w Score Change'!$E$2,AT$3,0,AT$2,1),TRUE),0)</f>
        <v>0</v>
      </c>
      <c r="AU44" s="13">
        <f ca="1">OFFSET('b_Extract Data w Score Change'!$F$2,'c_Bin Change Data into 60 mins'!AU$3-1+   MATCH($B44,OFFSET('b_Extract Data w Score Change'!$E$2,AU$3,0,AU$2,1),TRUE),0)</f>
        <v>6</v>
      </c>
      <c r="AV44" s="13">
        <f ca="1">OFFSET('b_Extract Data w Score Change'!$F$2,'c_Bin Change Data into 60 mins'!AV$3-1+   MATCH($B44,OFFSET('b_Extract Data w Score Change'!$E$2,AV$3,0,AV$2,1),TRUE),0)</f>
        <v>0</v>
      </c>
      <c r="AW44" s="13">
        <f ca="1">OFFSET('b_Extract Data w Score Change'!$F$2,'c_Bin Change Data into 60 mins'!AW$3-1+   MATCH($B44,OFFSET('b_Extract Data w Score Change'!$E$2,AW$3,0,AW$2,1),TRUE),0)</f>
        <v>3</v>
      </c>
      <c r="AX44" s="13">
        <f ca="1">OFFSET('b_Extract Data w Score Change'!$F$2,'c_Bin Change Data into 60 mins'!AX$3-1+   MATCH($B44,OFFSET('b_Extract Data w Score Change'!$E$2,AX$3,0,AX$2,1),TRUE),0)</f>
        <v>7</v>
      </c>
    </row>
    <row r="45" spans="1:50" x14ac:dyDescent="0.25">
      <c r="A45" s="5" t="s">
        <v>7330</v>
      </c>
      <c r="B45" s="1">
        <f t="shared" si="4"/>
        <v>1.2500000000000002E-2</v>
      </c>
      <c r="C45" s="13">
        <f ca="1">OFFSET('b_Extract Data w Score Change'!$F$2,'c_Bin Change Data into 60 mins'!C$3-1+   MATCH($B45,OFFSET('b_Extract Data w Score Change'!$E$2,C$3,0,C$2,1),TRUE),0)</f>
        <v>15</v>
      </c>
      <c r="D45" s="13">
        <f ca="1">OFFSET('b_Extract Data w Score Change'!$F$2,'c_Bin Change Data into 60 mins'!D$3-1+   MATCH($B45,OFFSET('b_Extract Data w Score Change'!$E$2,D$3,0,D$2,1),TRUE),0)</f>
        <v>4</v>
      </c>
      <c r="E45" s="13">
        <f ca="1">OFFSET('b_Extract Data w Score Change'!$F$2,'c_Bin Change Data into 60 mins'!E$3-1+   MATCH($B45,OFFSET('b_Extract Data w Score Change'!$E$2,E$3,0,E$2,1),TRUE),0)</f>
        <v>0</v>
      </c>
      <c r="F45" s="13">
        <f ca="1">OFFSET('b_Extract Data w Score Change'!$F$2,'c_Bin Change Data into 60 mins'!F$3-1+   MATCH($B45,OFFSET('b_Extract Data w Score Change'!$E$2,F$3,0,F$2,1),TRUE),0)</f>
        <v>14</v>
      </c>
      <c r="G45" s="13">
        <f ca="1">OFFSET('b_Extract Data w Score Change'!$F$2,'c_Bin Change Data into 60 mins'!G$3-1+   MATCH($B45,OFFSET('b_Extract Data w Score Change'!$E$2,G$3,0,G$2,1),TRUE),0)</f>
        <v>10</v>
      </c>
      <c r="H45" s="13">
        <f ca="1">OFFSET('b_Extract Data w Score Change'!$F$2,'c_Bin Change Data into 60 mins'!H$3-1+   MATCH($B45,OFFSET('b_Extract Data w Score Change'!$E$2,H$3,0,H$2,1),TRUE),0)</f>
        <v>10</v>
      </c>
      <c r="I45" s="13">
        <f ca="1">OFFSET('b_Extract Data w Score Change'!$F$2,'c_Bin Change Data into 60 mins'!I$3-1+   MATCH($B45,OFFSET('b_Extract Data w Score Change'!$E$2,I$3,0,I$2,1),TRUE),0)</f>
        <v>4</v>
      </c>
      <c r="J45" s="13">
        <f ca="1">OFFSET('b_Extract Data w Score Change'!$F$2,'c_Bin Change Data into 60 mins'!J$3-1+   MATCH($B45,OFFSET('b_Extract Data w Score Change'!$E$2,J$3,0,J$2,1),TRUE),0)</f>
        <v>8</v>
      </c>
      <c r="K45" s="13">
        <f ca="1">OFFSET('b_Extract Data w Score Change'!$F$2,'c_Bin Change Data into 60 mins'!K$3-1+   MATCH($B45,OFFSET('b_Extract Data w Score Change'!$E$2,K$3,0,K$2,1),TRUE),0)</f>
        <v>3</v>
      </c>
      <c r="L45" s="13">
        <f ca="1">OFFSET('b_Extract Data w Score Change'!$F$2,'c_Bin Change Data into 60 mins'!L$3-1+   MATCH($B45,OFFSET('b_Extract Data w Score Change'!$E$2,L$3,0,L$2,1),TRUE),0)</f>
        <v>0</v>
      </c>
      <c r="M45" s="13">
        <f ca="1">OFFSET('b_Extract Data w Score Change'!$F$2,'c_Bin Change Data into 60 mins'!M$3-1+   MATCH($B45,OFFSET('b_Extract Data w Score Change'!$E$2,M$3,0,M$2,1),TRUE),0)</f>
        <v>0</v>
      </c>
      <c r="N45" s="13">
        <f ca="1">OFFSET('b_Extract Data w Score Change'!$F$2,'c_Bin Change Data into 60 mins'!N$3-1+   MATCH($B45,OFFSET('b_Extract Data w Score Change'!$E$2,N$3,0,N$2,1),TRUE),0)</f>
        <v>0</v>
      </c>
      <c r="O45" s="13">
        <f ca="1">OFFSET('b_Extract Data w Score Change'!$F$2,'c_Bin Change Data into 60 mins'!O$3-1+   MATCH($B45,OFFSET('b_Extract Data w Score Change'!$E$2,O$3,0,O$2,1),TRUE),0)</f>
        <v>3</v>
      </c>
      <c r="P45" s="13">
        <f ca="1">OFFSET('b_Extract Data w Score Change'!$F$2,'c_Bin Change Data into 60 mins'!P$3-1+   MATCH($B45,OFFSET('b_Extract Data w Score Change'!$E$2,P$3,0,P$2,1),TRUE),0)</f>
        <v>7</v>
      </c>
      <c r="Q45" s="13">
        <f ca="1">OFFSET('b_Extract Data w Score Change'!$F$2,'c_Bin Change Data into 60 mins'!Q$3-1+   MATCH($B45,OFFSET('b_Extract Data w Score Change'!$E$2,Q$3,0,Q$2,1),TRUE),0)</f>
        <v>3</v>
      </c>
      <c r="R45" s="13">
        <f ca="1">OFFSET('b_Extract Data w Score Change'!$F$2,'c_Bin Change Data into 60 mins'!R$3-1+   MATCH($B45,OFFSET('b_Extract Data w Score Change'!$E$2,R$3,0,R$2,1),TRUE),0)</f>
        <v>4</v>
      </c>
      <c r="S45" s="13">
        <f ca="1">OFFSET('b_Extract Data w Score Change'!$F$2,'c_Bin Change Data into 60 mins'!S$3-1+   MATCH($B45,OFFSET('b_Extract Data w Score Change'!$E$2,S$3,0,S$2,1),TRUE),0)</f>
        <v>10</v>
      </c>
      <c r="T45" s="13">
        <f ca="1">OFFSET('b_Extract Data w Score Change'!$F$2,'c_Bin Change Data into 60 mins'!T$3-1+   MATCH($B45,OFFSET('b_Extract Data w Score Change'!$E$2,T$3,0,T$2,1),TRUE),0)</f>
        <v>3</v>
      </c>
      <c r="U45" s="13">
        <f ca="1">OFFSET('b_Extract Data w Score Change'!$F$2,'c_Bin Change Data into 60 mins'!U$3-1+   MATCH($B45,OFFSET('b_Extract Data w Score Change'!$E$2,U$3,0,U$2,1),TRUE),0)</f>
        <v>10</v>
      </c>
      <c r="V45" s="13">
        <f ca="1">OFFSET('b_Extract Data w Score Change'!$F$2,'c_Bin Change Data into 60 mins'!V$3-1+   MATCH($B45,OFFSET('b_Extract Data w Score Change'!$E$2,V$3,0,V$2,1),TRUE),0)</f>
        <v>14</v>
      </c>
      <c r="W45" s="13">
        <f ca="1">OFFSET('b_Extract Data w Score Change'!$F$2,'c_Bin Change Data into 60 mins'!W$3-1+   MATCH($B45,OFFSET('b_Extract Data w Score Change'!$E$2,W$3,0,W$2,1),TRUE),0)</f>
        <v>4</v>
      </c>
      <c r="X45" s="13">
        <f ca="1">OFFSET('b_Extract Data w Score Change'!$F$2,'c_Bin Change Data into 60 mins'!X$3-1+   MATCH($B45,OFFSET('b_Extract Data w Score Change'!$E$2,X$3,0,X$2,1),TRUE),0)</f>
        <v>7</v>
      </c>
      <c r="Y45" s="13">
        <f ca="1">OFFSET('b_Extract Data w Score Change'!$F$2,'c_Bin Change Data into 60 mins'!Y$3-1+   MATCH($B45,OFFSET('b_Extract Data w Score Change'!$E$2,Y$3,0,Y$2,1),TRUE),0)</f>
        <v>3</v>
      </c>
      <c r="Z45" s="13">
        <f ca="1">OFFSET('b_Extract Data w Score Change'!$F$2,'c_Bin Change Data into 60 mins'!Z$3-1+   MATCH($B45,OFFSET('b_Extract Data w Score Change'!$E$2,Z$3,0,Z$2,1),TRUE),0)</f>
        <v>7</v>
      </c>
      <c r="AA45" s="13">
        <f ca="1">OFFSET('b_Extract Data w Score Change'!$F$2,'c_Bin Change Data into 60 mins'!AA$3-1+   MATCH($B45,OFFSET('b_Extract Data w Score Change'!$E$2,AA$3,0,AA$2,1),TRUE),0)</f>
        <v>10</v>
      </c>
      <c r="AB45" s="13">
        <f ca="1">OFFSET('b_Extract Data w Score Change'!$F$2,'c_Bin Change Data into 60 mins'!AB$3-1+   MATCH($B45,OFFSET('b_Extract Data w Score Change'!$E$2,AB$3,0,AB$2,1),TRUE),0)</f>
        <v>3</v>
      </c>
      <c r="AC45" s="13">
        <f ca="1">OFFSET('b_Extract Data w Score Change'!$F$2,'c_Bin Change Data into 60 mins'!AC$3-1+   MATCH($B45,OFFSET('b_Extract Data w Score Change'!$E$2,AC$3,0,AC$2,1),TRUE),0)</f>
        <v>3</v>
      </c>
      <c r="AD45" s="13">
        <f ca="1">OFFSET('b_Extract Data w Score Change'!$F$2,'c_Bin Change Data into 60 mins'!AD$3-1+   MATCH($B45,OFFSET('b_Extract Data w Score Change'!$E$2,AD$3,0,AD$2,1),TRUE),0)</f>
        <v>3</v>
      </c>
      <c r="AE45" s="13">
        <f ca="1">OFFSET('b_Extract Data w Score Change'!$F$2,'c_Bin Change Data into 60 mins'!AE$3-1+   MATCH($B45,OFFSET('b_Extract Data w Score Change'!$E$2,AE$3,0,AE$2,1),TRUE),0)</f>
        <v>10</v>
      </c>
      <c r="AF45" s="13">
        <f ca="1">OFFSET('b_Extract Data w Score Change'!$F$2,'c_Bin Change Data into 60 mins'!AF$3-1+   MATCH($B45,OFFSET('b_Extract Data w Score Change'!$E$2,AF$3,0,AF$2,1),TRUE),0)</f>
        <v>3</v>
      </c>
      <c r="AG45" s="13">
        <f ca="1">OFFSET('b_Extract Data w Score Change'!$F$2,'c_Bin Change Data into 60 mins'!AG$3-1+   MATCH($B45,OFFSET('b_Extract Data w Score Change'!$E$2,AG$3,0,AG$2,1),TRUE),0)</f>
        <v>7</v>
      </c>
      <c r="AH45" s="13">
        <f ca="1">OFFSET('b_Extract Data w Score Change'!$F$2,'c_Bin Change Data into 60 mins'!AH$3-1+   MATCH($B45,OFFSET('b_Extract Data w Score Change'!$E$2,AH$3,0,AH$2,1),TRUE),0)</f>
        <v>4</v>
      </c>
      <c r="AI45" s="13">
        <f ca="1">OFFSET('b_Extract Data w Score Change'!$F$2,'c_Bin Change Data into 60 mins'!AI$3-1+   MATCH($B45,OFFSET('b_Extract Data w Score Change'!$E$2,AI$3,0,AI$2,1),TRUE),0)</f>
        <v>7</v>
      </c>
      <c r="AJ45" s="13">
        <f ca="1">OFFSET('b_Extract Data w Score Change'!$F$2,'c_Bin Change Data into 60 mins'!AJ$3-1+   MATCH($B45,OFFSET('b_Extract Data w Score Change'!$E$2,AJ$3,0,AJ$2,1),TRUE),0)</f>
        <v>14</v>
      </c>
      <c r="AK45" s="13">
        <f ca="1">OFFSET('b_Extract Data w Score Change'!$F$2,'c_Bin Change Data into 60 mins'!AK$3-1+   MATCH($B45,OFFSET('b_Extract Data w Score Change'!$E$2,AK$3,0,AK$2,1),TRUE),0)</f>
        <v>3</v>
      </c>
      <c r="AL45" s="13">
        <f ca="1">OFFSET('b_Extract Data w Score Change'!$F$2,'c_Bin Change Data into 60 mins'!AL$3-1+   MATCH($B45,OFFSET('b_Extract Data w Score Change'!$E$2,AL$3,0,AL$2,1),TRUE),0)</f>
        <v>7</v>
      </c>
      <c r="AM45" s="13">
        <f ca="1">OFFSET('b_Extract Data w Score Change'!$F$2,'c_Bin Change Data into 60 mins'!AM$3-1+   MATCH($B45,OFFSET('b_Extract Data w Score Change'!$E$2,AM$3,0,AM$2,1),TRUE),0)</f>
        <v>10</v>
      </c>
      <c r="AN45" s="13">
        <f ca="1">OFFSET('b_Extract Data w Score Change'!$F$2,'c_Bin Change Data into 60 mins'!AN$3-1+   MATCH($B45,OFFSET('b_Extract Data w Score Change'!$E$2,AN$3,0,AN$2,1),TRUE),0)</f>
        <v>3</v>
      </c>
      <c r="AO45" s="13">
        <f ca="1">OFFSET('b_Extract Data w Score Change'!$F$2,'c_Bin Change Data into 60 mins'!AO$3-1+   MATCH($B45,OFFSET('b_Extract Data w Score Change'!$E$2,AO$3,0,AO$2,1),TRUE),0)</f>
        <v>3</v>
      </c>
      <c r="AP45" s="13">
        <f ca="1">OFFSET('b_Extract Data w Score Change'!$F$2,'c_Bin Change Data into 60 mins'!AP$3-1+   MATCH($B45,OFFSET('b_Extract Data w Score Change'!$E$2,AP$3,0,AP$2,1),TRUE),0)</f>
        <v>0</v>
      </c>
      <c r="AQ45" s="13">
        <f ca="1">OFFSET('b_Extract Data w Score Change'!$F$2,'c_Bin Change Data into 60 mins'!AQ$3-1+   MATCH($B45,OFFSET('b_Extract Data w Score Change'!$E$2,AQ$3,0,AQ$2,1),TRUE),0)</f>
        <v>14</v>
      </c>
      <c r="AR45" s="13">
        <f ca="1">OFFSET('b_Extract Data w Score Change'!$F$2,'c_Bin Change Data into 60 mins'!AR$3-1+   MATCH($B45,OFFSET('b_Extract Data w Score Change'!$E$2,AR$3,0,AR$2,1),TRUE),0)</f>
        <v>7</v>
      </c>
      <c r="AS45" s="13">
        <f ca="1">OFFSET('b_Extract Data w Score Change'!$F$2,'c_Bin Change Data into 60 mins'!AS$3-1+   MATCH($B45,OFFSET('b_Extract Data w Score Change'!$E$2,AS$3,0,AS$2,1),TRUE),0)</f>
        <v>3</v>
      </c>
      <c r="AT45" s="13">
        <f ca="1">OFFSET('b_Extract Data w Score Change'!$F$2,'c_Bin Change Data into 60 mins'!AT$3-1+   MATCH($B45,OFFSET('b_Extract Data w Score Change'!$E$2,AT$3,0,AT$2,1),TRUE),0)</f>
        <v>0</v>
      </c>
      <c r="AU45" s="13">
        <f ca="1">OFFSET('b_Extract Data w Score Change'!$F$2,'c_Bin Change Data into 60 mins'!AU$3-1+   MATCH($B45,OFFSET('b_Extract Data w Score Change'!$E$2,AU$3,0,AU$2,1),TRUE),0)</f>
        <v>6</v>
      </c>
      <c r="AV45" s="13">
        <f ca="1">OFFSET('b_Extract Data w Score Change'!$F$2,'c_Bin Change Data into 60 mins'!AV$3-1+   MATCH($B45,OFFSET('b_Extract Data w Score Change'!$E$2,AV$3,0,AV$2,1),TRUE),0)</f>
        <v>0</v>
      </c>
      <c r="AW45" s="13">
        <f ca="1">OFFSET('b_Extract Data w Score Change'!$F$2,'c_Bin Change Data into 60 mins'!AW$3-1+   MATCH($B45,OFFSET('b_Extract Data w Score Change'!$E$2,AW$3,0,AW$2,1),TRUE),0)</f>
        <v>6</v>
      </c>
      <c r="AX45" s="13">
        <f ca="1">OFFSET('b_Extract Data w Score Change'!$F$2,'c_Bin Change Data into 60 mins'!AX$3-1+   MATCH($B45,OFFSET('b_Extract Data w Score Change'!$E$2,AX$3,0,AX$2,1),TRUE),0)</f>
        <v>7</v>
      </c>
    </row>
    <row r="46" spans="1:50" x14ac:dyDescent="0.25">
      <c r="A46" s="5" t="s">
        <v>7330</v>
      </c>
      <c r="B46" s="1">
        <f t="shared" si="4"/>
        <v>1.2847222222222225E-2</v>
      </c>
      <c r="C46" s="13">
        <f ca="1">OFFSET('b_Extract Data w Score Change'!$F$2,'c_Bin Change Data into 60 mins'!C$3-1+   MATCH($B46,OFFSET('b_Extract Data w Score Change'!$E$2,C$3,0,C$2,1),TRUE),0)</f>
        <v>15</v>
      </c>
      <c r="D46" s="13">
        <f ca="1">OFFSET('b_Extract Data w Score Change'!$F$2,'c_Bin Change Data into 60 mins'!D$3-1+   MATCH($B46,OFFSET('b_Extract Data w Score Change'!$E$2,D$3,0,D$2,1),TRUE),0)</f>
        <v>4</v>
      </c>
      <c r="E46" s="13">
        <f ca="1">OFFSET('b_Extract Data w Score Change'!$F$2,'c_Bin Change Data into 60 mins'!E$3-1+   MATCH($B46,OFFSET('b_Extract Data w Score Change'!$E$2,E$3,0,E$2,1),TRUE),0)</f>
        <v>0</v>
      </c>
      <c r="F46" s="13">
        <f ca="1">OFFSET('b_Extract Data w Score Change'!$F$2,'c_Bin Change Data into 60 mins'!F$3-1+   MATCH($B46,OFFSET('b_Extract Data w Score Change'!$E$2,F$3,0,F$2,1),TRUE),0)</f>
        <v>11</v>
      </c>
      <c r="G46" s="13">
        <f ca="1">OFFSET('b_Extract Data w Score Change'!$F$2,'c_Bin Change Data into 60 mins'!G$3-1+   MATCH($B46,OFFSET('b_Extract Data w Score Change'!$E$2,G$3,0,G$2,1),TRUE),0)</f>
        <v>10</v>
      </c>
      <c r="H46" s="13">
        <f ca="1">OFFSET('b_Extract Data w Score Change'!$F$2,'c_Bin Change Data into 60 mins'!H$3-1+   MATCH($B46,OFFSET('b_Extract Data w Score Change'!$E$2,H$3,0,H$2,1),TRUE),0)</f>
        <v>10</v>
      </c>
      <c r="I46" s="13">
        <f ca="1">OFFSET('b_Extract Data w Score Change'!$F$2,'c_Bin Change Data into 60 mins'!I$3-1+   MATCH($B46,OFFSET('b_Extract Data w Score Change'!$E$2,I$3,0,I$2,1),TRUE),0)</f>
        <v>4</v>
      </c>
      <c r="J46" s="13">
        <f ca="1">OFFSET('b_Extract Data w Score Change'!$F$2,'c_Bin Change Data into 60 mins'!J$3-1+   MATCH($B46,OFFSET('b_Extract Data w Score Change'!$E$2,J$3,0,J$2,1),TRUE),0)</f>
        <v>8</v>
      </c>
      <c r="K46" s="13">
        <f ca="1">OFFSET('b_Extract Data w Score Change'!$F$2,'c_Bin Change Data into 60 mins'!K$3-1+   MATCH($B46,OFFSET('b_Extract Data w Score Change'!$E$2,K$3,0,K$2,1),TRUE),0)</f>
        <v>3</v>
      </c>
      <c r="L46" s="13">
        <f ca="1">OFFSET('b_Extract Data w Score Change'!$F$2,'c_Bin Change Data into 60 mins'!L$3-1+   MATCH($B46,OFFSET('b_Extract Data w Score Change'!$E$2,L$3,0,L$2,1),TRUE),0)</f>
        <v>0</v>
      </c>
      <c r="M46" s="13">
        <f ca="1">OFFSET('b_Extract Data w Score Change'!$F$2,'c_Bin Change Data into 60 mins'!M$3-1+   MATCH($B46,OFFSET('b_Extract Data w Score Change'!$E$2,M$3,0,M$2,1),TRUE),0)</f>
        <v>0</v>
      </c>
      <c r="N46" s="13">
        <f ca="1">OFFSET('b_Extract Data w Score Change'!$F$2,'c_Bin Change Data into 60 mins'!N$3-1+   MATCH($B46,OFFSET('b_Extract Data w Score Change'!$E$2,N$3,0,N$2,1),TRUE),0)</f>
        <v>0</v>
      </c>
      <c r="O46" s="13">
        <f ca="1">OFFSET('b_Extract Data w Score Change'!$F$2,'c_Bin Change Data into 60 mins'!O$3-1+   MATCH($B46,OFFSET('b_Extract Data w Score Change'!$E$2,O$3,0,O$2,1),TRUE),0)</f>
        <v>3</v>
      </c>
      <c r="P46" s="13">
        <f ca="1">OFFSET('b_Extract Data w Score Change'!$F$2,'c_Bin Change Data into 60 mins'!P$3-1+   MATCH($B46,OFFSET('b_Extract Data w Score Change'!$E$2,P$3,0,P$2,1),TRUE),0)</f>
        <v>7</v>
      </c>
      <c r="Q46" s="13">
        <f ca="1">OFFSET('b_Extract Data w Score Change'!$F$2,'c_Bin Change Data into 60 mins'!Q$3-1+   MATCH($B46,OFFSET('b_Extract Data w Score Change'!$E$2,Q$3,0,Q$2,1),TRUE),0)</f>
        <v>3</v>
      </c>
      <c r="R46" s="13">
        <f ca="1">OFFSET('b_Extract Data w Score Change'!$F$2,'c_Bin Change Data into 60 mins'!R$3-1+   MATCH($B46,OFFSET('b_Extract Data w Score Change'!$E$2,R$3,0,R$2,1),TRUE),0)</f>
        <v>4</v>
      </c>
      <c r="S46" s="13">
        <f ca="1">OFFSET('b_Extract Data w Score Change'!$F$2,'c_Bin Change Data into 60 mins'!S$3-1+   MATCH($B46,OFFSET('b_Extract Data w Score Change'!$E$2,S$3,0,S$2,1),TRUE),0)</f>
        <v>10</v>
      </c>
      <c r="T46" s="13">
        <f ca="1">OFFSET('b_Extract Data w Score Change'!$F$2,'c_Bin Change Data into 60 mins'!T$3-1+   MATCH($B46,OFFSET('b_Extract Data w Score Change'!$E$2,T$3,0,T$2,1),TRUE),0)</f>
        <v>3</v>
      </c>
      <c r="U46" s="13">
        <f ca="1">OFFSET('b_Extract Data w Score Change'!$F$2,'c_Bin Change Data into 60 mins'!U$3-1+   MATCH($B46,OFFSET('b_Extract Data w Score Change'!$E$2,U$3,0,U$2,1),TRUE),0)</f>
        <v>10</v>
      </c>
      <c r="V46" s="13">
        <f ca="1">OFFSET('b_Extract Data w Score Change'!$F$2,'c_Bin Change Data into 60 mins'!V$3-1+   MATCH($B46,OFFSET('b_Extract Data w Score Change'!$E$2,V$3,0,V$2,1),TRUE),0)</f>
        <v>14</v>
      </c>
      <c r="W46" s="13">
        <f ca="1">OFFSET('b_Extract Data w Score Change'!$F$2,'c_Bin Change Data into 60 mins'!W$3-1+   MATCH($B46,OFFSET('b_Extract Data w Score Change'!$E$2,W$3,0,W$2,1),TRUE),0)</f>
        <v>4</v>
      </c>
      <c r="X46" s="13">
        <f ca="1">OFFSET('b_Extract Data w Score Change'!$F$2,'c_Bin Change Data into 60 mins'!X$3-1+   MATCH($B46,OFFSET('b_Extract Data w Score Change'!$E$2,X$3,0,X$2,1),TRUE),0)</f>
        <v>7</v>
      </c>
      <c r="Y46" s="13">
        <f ca="1">OFFSET('b_Extract Data w Score Change'!$F$2,'c_Bin Change Data into 60 mins'!Y$3-1+   MATCH($B46,OFFSET('b_Extract Data w Score Change'!$E$2,Y$3,0,Y$2,1),TRUE),0)</f>
        <v>3</v>
      </c>
      <c r="Z46" s="13">
        <f ca="1">OFFSET('b_Extract Data w Score Change'!$F$2,'c_Bin Change Data into 60 mins'!Z$3-1+   MATCH($B46,OFFSET('b_Extract Data w Score Change'!$E$2,Z$3,0,Z$2,1),TRUE),0)</f>
        <v>7</v>
      </c>
      <c r="AA46" s="13">
        <f ca="1">OFFSET('b_Extract Data w Score Change'!$F$2,'c_Bin Change Data into 60 mins'!AA$3-1+   MATCH($B46,OFFSET('b_Extract Data w Score Change'!$E$2,AA$3,0,AA$2,1),TRUE),0)</f>
        <v>10</v>
      </c>
      <c r="AB46" s="13">
        <f ca="1">OFFSET('b_Extract Data w Score Change'!$F$2,'c_Bin Change Data into 60 mins'!AB$3-1+   MATCH($B46,OFFSET('b_Extract Data w Score Change'!$E$2,AB$3,0,AB$2,1),TRUE),0)</f>
        <v>3</v>
      </c>
      <c r="AC46" s="13">
        <f ca="1">OFFSET('b_Extract Data w Score Change'!$F$2,'c_Bin Change Data into 60 mins'!AC$3-1+   MATCH($B46,OFFSET('b_Extract Data w Score Change'!$E$2,AC$3,0,AC$2,1),TRUE),0)</f>
        <v>3</v>
      </c>
      <c r="AD46" s="13">
        <f ca="1">OFFSET('b_Extract Data w Score Change'!$F$2,'c_Bin Change Data into 60 mins'!AD$3-1+   MATCH($B46,OFFSET('b_Extract Data w Score Change'!$E$2,AD$3,0,AD$2,1),TRUE),0)</f>
        <v>3</v>
      </c>
      <c r="AE46" s="13">
        <f ca="1">OFFSET('b_Extract Data w Score Change'!$F$2,'c_Bin Change Data into 60 mins'!AE$3-1+   MATCH($B46,OFFSET('b_Extract Data w Score Change'!$E$2,AE$3,0,AE$2,1),TRUE),0)</f>
        <v>10</v>
      </c>
      <c r="AF46" s="13">
        <f ca="1">OFFSET('b_Extract Data w Score Change'!$F$2,'c_Bin Change Data into 60 mins'!AF$3-1+   MATCH($B46,OFFSET('b_Extract Data w Score Change'!$E$2,AF$3,0,AF$2,1),TRUE),0)</f>
        <v>4</v>
      </c>
      <c r="AG46" s="13">
        <f ca="1">OFFSET('b_Extract Data w Score Change'!$F$2,'c_Bin Change Data into 60 mins'!AG$3-1+   MATCH($B46,OFFSET('b_Extract Data w Score Change'!$E$2,AG$3,0,AG$2,1),TRUE),0)</f>
        <v>7</v>
      </c>
      <c r="AH46" s="13">
        <f ca="1">OFFSET('b_Extract Data w Score Change'!$F$2,'c_Bin Change Data into 60 mins'!AH$3-1+   MATCH($B46,OFFSET('b_Extract Data w Score Change'!$E$2,AH$3,0,AH$2,1),TRUE),0)</f>
        <v>4</v>
      </c>
      <c r="AI46" s="13">
        <f ca="1">OFFSET('b_Extract Data w Score Change'!$F$2,'c_Bin Change Data into 60 mins'!AI$3-1+   MATCH($B46,OFFSET('b_Extract Data w Score Change'!$E$2,AI$3,0,AI$2,1),TRUE),0)</f>
        <v>7</v>
      </c>
      <c r="AJ46" s="13">
        <f ca="1">OFFSET('b_Extract Data w Score Change'!$F$2,'c_Bin Change Data into 60 mins'!AJ$3-1+   MATCH($B46,OFFSET('b_Extract Data w Score Change'!$E$2,AJ$3,0,AJ$2,1),TRUE),0)</f>
        <v>14</v>
      </c>
      <c r="AK46" s="13">
        <f ca="1">OFFSET('b_Extract Data w Score Change'!$F$2,'c_Bin Change Data into 60 mins'!AK$3-1+   MATCH($B46,OFFSET('b_Extract Data w Score Change'!$E$2,AK$3,0,AK$2,1),TRUE),0)</f>
        <v>3</v>
      </c>
      <c r="AL46" s="13">
        <f ca="1">OFFSET('b_Extract Data w Score Change'!$F$2,'c_Bin Change Data into 60 mins'!AL$3-1+   MATCH($B46,OFFSET('b_Extract Data w Score Change'!$E$2,AL$3,0,AL$2,1),TRUE),0)</f>
        <v>7</v>
      </c>
      <c r="AM46" s="13">
        <f ca="1">OFFSET('b_Extract Data w Score Change'!$F$2,'c_Bin Change Data into 60 mins'!AM$3-1+   MATCH($B46,OFFSET('b_Extract Data w Score Change'!$E$2,AM$3,0,AM$2,1),TRUE),0)</f>
        <v>13</v>
      </c>
      <c r="AN46" s="13">
        <f ca="1">OFFSET('b_Extract Data w Score Change'!$F$2,'c_Bin Change Data into 60 mins'!AN$3-1+   MATCH($B46,OFFSET('b_Extract Data w Score Change'!$E$2,AN$3,0,AN$2,1),TRUE),0)</f>
        <v>3</v>
      </c>
      <c r="AO46" s="13">
        <f ca="1">OFFSET('b_Extract Data w Score Change'!$F$2,'c_Bin Change Data into 60 mins'!AO$3-1+   MATCH($B46,OFFSET('b_Extract Data w Score Change'!$E$2,AO$3,0,AO$2,1),TRUE),0)</f>
        <v>3</v>
      </c>
      <c r="AP46" s="13">
        <f ca="1">OFFSET('b_Extract Data w Score Change'!$F$2,'c_Bin Change Data into 60 mins'!AP$3-1+   MATCH($B46,OFFSET('b_Extract Data w Score Change'!$E$2,AP$3,0,AP$2,1),TRUE),0)</f>
        <v>0</v>
      </c>
      <c r="AQ46" s="13">
        <f ca="1">OFFSET('b_Extract Data w Score Change'!$F$2,'c_Bin Change Data into 60 mins'!AQ$3-1+   MATCH($B46,OFFSET('b_Extract Data w Score Change'!$E$2,AQ$3,0,AQ$2,1),TRUE),0)</f>
        <v>14</v>
      </c>
      <c r="AR46" s="13">
        <f ca="1">OFFSET('b_Extract Data w Score Change'!$F$2,'c_Bin Change Data into 60 mins'!AR$3-1+   MATCH($B46,OFFSET('b_Extract Data w Score Change'!$E$2,AR$3,0,AR$2,1),TRUE),0)</f>
        <v>7</v>
      </c>
      <c r="AS46" s="13">
        <f ca="1">OFFSET('b_Extract Data w Score Change'!$F$2,'c_Bin Change Data into 60 mins'!AS$3-1+   MATCH($B46,OFFSET('b_Extract Data w Score Change'!$E$2,AS$3,0,AS$2,1),TRUE),0)</f>
        <v>3</v>
      </c>
      <c r="AT46" s="13">
        <f ca="1">OFFSET('b_Extract Data w Score Change'!$F$2,'c_Bin Change Data into 60 mins'!AT$3-1+   MATCH($B46,OFFSET('b_Extract Data w Score Change'!$E$2,AT$3,0,AT$2,1),TRUE),0)</f>
        <v>0</v>
      </c>
      <c r="AU46" s="13">
        <f ca="1">OFFSET('b_Extract Data w Score Change'!$F$2,'c_Bin Change Data into 60 mins'!AU$3-1+   MATCH($B46,OFFSET('b_Extract Data w Score Change'!$E$2,AU$3,0,AU$2,1),TRUE),0)</f>
        <v>6</v>
      </c>
      <c r="AV46" s="13">
        <f ca="1">OFFSET('b_Extract Data w Score Change'!$F$2,'c_Bin Change Data into 60 mins'!AV$3-1+   MATCH($B46,OFFSET('b_Extract Data w Score Change'!$E$2,AV$3,0,AV$2,1),TRUE),0)</f>
        <v>0</v>
      </c>
      <c r="AW46" s="13">
        <f ca="1">OFFSET('b_Extract Data w Score Change'!$F$2,'c_Bin Change Data into 60 mins'!AW$3-1+   MATCH($B46,OFFSET('b_Extract Data w Score Change'!$E$2,AW$3,0,AW$2,1),TRUE),0)</f>
        <v>6</v>
      </c>
      <c r="AX46" s="13">
        <f ca="1">OFFSET('b_Extract Data w Score Change'!$F$2,'c_Bin Change Data into 60 mins'!AX$3-1+   MATCH($B46,OFFSET('b_Extract Data w Score Change'!$E$2,AX$3,0,AX$2,1),TRUE),0)</f>
        <v>7</v>
      </c>
    </row>
    <row r="47" spans="1:50" x14ac:dyDescent="0.25">
      <c r="A47" s="5" t="s">
        <v>7330</v>
      </c>
      <c r="B47" s="1">
        <f t="shared" si="4"/>
        <v>1.3194444444444448E-2</v>
      </c>
      <c r="C47" s="13">
        <f ca="1">OFFSET('b_Extract Data w Score Change'!$F$2,'c_Bin Change Data into 60 mins'!C$3-1+   MATCH($B47,OFFSET('b_Extract Data w Score Change'!$E$2,C$3,0,C$2,1),TRUE),0)</f>
        <v>15</v>
      </c>
      <c r="D47" s="13">
        <f ca="1">OFFSET('b_Extract Data w Score Change'!$F$2,'c_Bin Change Data into 60 mins'!D$3-1+   MATCH($B47,OFFSET('b_Extract Data w Score Change'!$E$2,D$3,0,D$2,1),TRUE),0)</f>
        <v>4</v>
      </c>
      <c r="E47" s="13">
        <f ca="1">OFFSET('b_Extract Data w Score Change'!$F$2,'c_Bin Change Data into 60 mins'!E$3-1+   MATCH($B47,OFFSET('b_Extract Data w Score Change'!$E$2,E$3,0,E$2,1),TRUE),0)</f>
        <v>0</v>
      </c>
      <c r="F47" s="13">
        <f ca="1">OFFSET('b_Extract Data w Score Change'!$F$2,'c_Bin Change Data into 60 mins'!F$3-1+   MATCH($B47,OFFSET('b_Extract Data w Score Change'!$E$2,F$3,0,F$2,1),TRUE),0)</f>
        <v>11</v>
      </c>
      <c r="G47" s="13">
        <f ca="1">OFFSET('b_Extract Data w Score Change'!$F$2,'c_Bin Change Data into 60 mins'!G$3-1+   MATCH($B47,OFFSET('b_Extract Data w Score Change'!$E$2,G$3,0,G$2,1),TRUE),0)</f>
        <v>10</v>
      </c>
      <c r="H47" s="13">
        <f ca="1">OFFSET('b_Extract Data w Score Change'!$F$2,'c_Bin Change Data into 60 mins'!H$3-1+   MATCH($B47,OFFSET('b_Extract Data w Score Change'!$E$2,H$3,0,H$2,1),TRUE),0)</f>
        <v>10</v>
      </c>
      <c r="I47" s="13">
        <f ca="1">OFFSET('b_Extract Data w Score Change'!$F$2,'c_Bin Change Data into 60 mins'!I$3-1+   MATCH($B47,OFFSET('b_Extract Data w Score Change'!$E$2,I$3,0,I$2,1),TRUE),0)</f>
        <v>4</v>
      </c>
      <c r="J47" s="13">
        <f ca="1">OFFSET('b_Extract Data w Score Change'!$F$2,'c_Bin Change Data into 60 mins'!J$3-1+   MATCH($B47,OFFSET('b_Extract Data w Score Change'!$E$2,J$3,0,J$2,1),TRUE),0)</f>
        <v>5</v>
      </c>
      <c r="K47" s="13">
        <f ca="1">OFFSET('b_Extract Data w Score Change'!$F$2,'c_Bin Change Data into 60 mins'!K$3-1+   MATCH($B47,OFFSET('b_Extract Data w Score Change'!$E$2,K$3,0,K$2,1),TRUE),0)</f>
        <v>3</v>
      </c>
      <c r="L47" s="13">
        <f ca="1">OFFSET('b_Extract Data w Score Change'!$F$2,'c_Bin Change Data into 60 mins'!L$3-1+   MATCH($B47,OFFSET('b_Extract Data w Score Change'!$E$2,L$3,0,L$2,1),TRUE),0)</f>
        <v>0</v>
      </c>
      <c r="M47" s="13">
        <f ca="1">OFFSET('b_Extract Data w Score Change'!$F$2,'c_Bin Change Data into 60 mins'!M$3-1+   MATCH($B47,OFFSET('b_Extract Data w Score Change'!$E$2,M$3,0,M$2,1),TRUE),0)</f>
        <v>0</v>
      </c>
      <c r="N47" s="13">
        <f ca="1">OFFSET('b_Extract Data w Score Change'!$F$2,'c_Bin Change Data into 60 mins'!N$3-1+   MATCH($B47,OFFSET('b_Extract Data w Score Change'!$E$2,N$3,0,N$2,1),TRUE),0)</f>
        <v>3</v>
      </c>
      <c r="O47" s="13">
        <f ca="1">OFFSET('b_Extract Data w Score Change'!$F$2,'c_Bin Change Data into 60 mins'!O$3-1+   MATCH($B47,OFFSET('b_Extract Data w Score Change'!$E$2,O$3,0,O$2,1),TRUE),0)</f>
        <v>3</v>
      </c>
      <c r="P47" s="13">
        <f ca="1">OFFSET('b_Extract Data w Score Change'!$F$2,'c_Bin Change Data into 60 mins'!P$3-1+   MATCH($B47,OFFSET('b_Extract Data w Score Change'!$E$2,P$3,0,P$2,1),TRUE),0)</f>
        <v>7</v>
      </c>
      <c r="Q47" s="13">
        <f ca="1">OFFSET('b_Extract Data w Score Change'!$F$2,'c_Bin Change Data into 60 mins'!Q$3-1+   MATCH($B47,OFFSET('b_Extract Data w Score Change'!$E$2,Q$3,0,Q$2,1),TRUE),0)</f>
        <v>3</v>
      </c>
      <c r="R47" s="13">
        <f ca="1">OFFSET('b_Extract Data w Score Change'!$F$2,'c_Bin Change Data into 60 mins'!R$3-1+   MATCH($B47,OFFSET('b_Extract Data w Score Change'!$E$2,R$3,0,R$2,1),TRUE),0)</f>
        <v>4</v>
      </c>
      <c r="S47" s="13">
        <f ca="1">OFFSET('b_Extract Data w Score Change'!$F$2,'c_Bin Change Data into 60 mins'!S$3-1+   MATCH($B47,OFFSET('b_Extract Data w Score Change'!$E$2,S$3,0,S$2,1),TRUE),0)</f>
        <v>10</v>
      </c>
      <c r="T47" s="13">
        <f ca="1">OFFSET('b_Extract Data w Score Change'!$F$2,'c_Bin Change Data into 60 mins'!T$3-1+   MATCH($B47,OFFSET('b_Extract Data w Score Change'!$E$2,T$3,0,T$2,1),TRUE),0)</f>
        <v>3</v>
      </c>
      <c r="U47" s="13">
        <f ca="1">OFFSET('b_Extract Data w Score Change'!$F$2,'c_Bin Change Data into 60 mins'!U$3-1+   MATCH($B47,OFFSET('b_Extract Data w Score Change'!$E$2,U$3,0,U$2,1),TRUE),0)</f>
        <v>10</v>
      </c>
      <c r="V47" s="13">
        <f ca="1">OFFSET('b_Extract Data w Score Change'!$F$2,'c_Bin Change Data into 60 mins'!V$3-1+   MATCH($B47,OFFSET('b_Extract Data w Score Change'!$E$2,V$3,0,V$2,1),TRUE),0)</f>
        <v>14</v>
      </c>
      <c r="W47" s="13">
        <f ca="1">OFFSET('b_Extract Data w Score Change'!$F$2,'c_Bin Change Data into 60 mins'!W$3-1+   MATCH($B47,OFFSET('b_Extract Data w Score Change'!$E$2,W$3,0,W$2,1),TRUE),0)</f>
        <v>4</v>
      </c>
      <c r="X47" s="13">
        <f ca="1">OFFSET('b_Extract Data w Score Change'!$F$2,'c_Bin Change Data into 60 mins'!X$3-1+   MATCH($B47,OFFSET('b_Extract Data w Score Change'!$E$2,X$3,0,X$2,1),TRUE),0)</f>
        <v>7</v>
      </c>
      <c r="Y47" s="13">
        <f ca="1">OFFSET('b_Extract Data w Score Change'!$F$2,'c_Bin Change Data into 60 mins'!Y$3-1+   MATCH($B47,OFFSET('b_Extract Data w Score Change'!$E$2,Y$3,0,Y$2,1),TRUE),0)</f>
        <v>3</v>
      </c>
      <c r="Z47" s="13">
        <f ca="1">OFFSET('b_Extract Data w Score Change'!$F$2,'c_Bin Change Data into 60 mins'!Z$3-1+   MATCH($B47,OFFSET('b_Extract Data w Score Change'!$E$2,Z$3,0,Z$2,1),TRUE),0)</f>
        <v>7</v>
      </c>
      <c r="AA47" s="13">
        <f ca="1">OFFSET('b_Extract Data w Score Change'!$F$2,'c_Bin Change Data into 60 mins'!AA$3-1+   MATCH($B47,OFFSET('b_Extract Data w Score Change'!$E$2,AA$3,0,AA$2,1),TRUE),0)</f>
        <v>10</v>
      </c>
      <c r="AB47" s="13">
        <f ca="1">OFFSET('b_Extract Data w Score Change'!$F$2,'c_Bin Change Data into 60 mins'!AB$3-1+   MATCH($B47,OFFSET('b_Extract Data w Score Change'!$E$2,AB$3,0,AB$2,1),TRUE),0)</f>
        <v>3</v>
      </c>
      <c r="AC47" s="13">
        <f ca="1">OFFSET('b_Extract Data w Score Change'!$F$2,'c_Bin Change Data into 60 mins'!AC$3-1+   MATCH($B47,OFFSET('b_Extract Data w Score Change'!$E$2,AC$3,0,AC$2,1),TRUE),0)</f>
        <v>3</v>
      </c>
      <c r="AD47" s="13">
        <f ca="1">OFFSET('b_Extract Data w Score Change'!$F$2,'c_Bin Change Data into 60 mins'!AD$3-1+   MATCH($B47,OFFSET('b_Extract Data w Score Change'!$E$2,AD$3,0,AD$2,1),TRUE),0)</f>
        <v>3</v>
      </c>
      <c r="AE47" s="13">
        <f ca="1">OFFSET('b_Extract Data w Score Change'!$F$2,'c_Bin Change Data into 60 mins'!AE$3-1+   MATCH($B47,OFFSET('b_Extract Data w Score Change'!$E$2,AE$3,0,AE$2,1),TRUE),0)</f>
        <v>10</v>
      </c>
      <c r="AF47" s="13">
        <f ca="1">OFFSET('b_Extract Data w Score Change'!$F$2,'c_Bin Change Data into 60 mins'!AF$3-1+   MATCH($B47,OFFSET('b_Extract Data w Score Change'!$E$2,AF$3,0,AF$2,1),TRUE),0)</f>
        <v>4</v>
      </c>
      <c r="AG47" s="13">
        <f ca="1">OFFSET('b_Extract Data w Score Change'!$F$2,'c_Bin Change Data into 60 mins'!AG$3-1+   MATCH($B47,OFFSET('b_Extract Data w Score Change'!$E$2,AG$3,0,AG$2,1),TRUE),0)</f>
        <v>7</v>
      </c>
      <c r="AH47" s="13">
        <f ca="1">OFFSET('b_Extract Data w Score Change'!$F$2,'c_Bin Change Data into 60 mins'!AH$3-1+   MATCH($B47,OFFSET('b_Extract Data w Score Change'!$E$2,AH$3,0,AH$2,1),TRUE),0)</f>
        <v>4</v>
      </c>
      <c r="AI47" s="13">
        <f ca="1">OFFSET('b_Extract Data w Score Change'!$F$2,'c_Bin Change Data into 60 mins'!AI$3-1+   MATCH($B47,OFFSET('b_Extract Data w Score Change'!$E$2,AI$3,0,AI$2,1),TRUE),0)</f>
        <v>7</v>
      </c>
      <c r="AJ47" s="13">
        <f ca="1">OFFSET('b_Extract Data w Score Change'!$F$2,'c_Bin Change Data into 60 mins'!AJ$3-1+   MATCH($B47,OFFSET('b_Extract Data w Score Change'!$E$2,AJ$3,0,AJ$2,1),TRUE),0)</f>
        <v>11</v>
      </c>
      <c r="AK47" s="13">
        <f ca="1">OFFSET('b_Extract Data w Score Change'!$F$2,'c_Bin Change Data into 60 mins'!AK$3-1+   MATCH($B47,OFFSET('b_Extract Data w Score Change'!$E$2,AK$3,0,AK$2,1),TRUE),0)</f>
        <v>3</v>
      </c>
      <c r="AL47" s="13">
        <f ca="1">OFFSET('b_Extract Data w Score Change'!$F$2,'c_Bin Change Data into 60 mins'!AL$3-1+   MATCH($B47,OFFSET('b_Extract Data w Score Change'!$E$2,AL$3,0,AL$2,1),TRUE),0)</f>
        <v>7</v>
      </c>
      <c r="AM47" s="13">
        <f ca="1">OFFSET('b_Extract Data w Score Change'!$F$2,'c_Bin Change Data into 60 mins'!AM$3-1+   MATCH($B47,OFFSET('b_Extract Data w Score Change'!$E$2,AM$3,0,AM$2,1),TRUE),0)</f>
        <v>13</v>
      </c>
      <c r="AN47" s="13">
        <f ca="1">OFFSET('b_Extract Data w Score Change'!$F$2,'c_Bin Change Data into 60 mins'!AN$3-1+   MATCH($B47,OFFSET('b_Extract Data w Score Change'!$E$2,AN$3,0,AN$2,1),TRUE),0)</f>
        <v>3</v>
      </c>
      <c r="AO47" s="13">
        <f ca="1">OFFSET('b_Extract Data w Score Change'!$F$2,'c_Bin Change Data into 60 mins'!AO$3-1+   MATCH($B47,OFFSET('b_Extract Data w Score Change'!$E$2,AO$3,0,AO$2,1),TRUE),0)</f>
        <v>3</v>
      </c>
      <c r="AP47" s="13">
        <f ca="1">OFFSET('b_Extract Data w Score Change'!$F$2,'c_Bin Change Data into 60 mins'!AP$3-1+   MATCH($B47,OFFSET('b_Extract Data w Score Change'!$E$2,AP$3,0,AP$2,1),TRUE),0)</f>
        <v>0</v>
      </c>
      <c r="AQ47" s="13">
        <f ca="1">OFFSET('b_Extract Data w Score Change'!$F$2,'c_Bin Change Data into 60 mins'!AQ$3-1+   MATCH($B47,OFFSET('b_Extract Data w Score Change'!$E$2,AQ$3,0,AQ$2,1),TRUE),0)</f>
        <v>14</v>
      </c>
      <c r="AR47" s="13">
        <f ca="1">OFFSET('b_Extract Data w Score Change'!$F$2,'c_Bin Change Data into 60 mins'!AR$3-1+   MATCH($B47,OFFSET('b_Extract Data w Score Change'!$E$2,AR$3,0,AR$2,1),TRUE),0)</f>
        <v>7</v>
      </c>
      <c r="AS47" s="13">
        <f ca="1">OFFSET('b_Extract Data w Score Change'!$F$2,'c_Bin Change Data into 60 mins'!AS$3-1+   MATCH($B47,OFFSET('b_Extract Data w Score Change'!$E$2,AS$3,0,AS$2,1),TRUE),0)</f>
        <v>3</v>
      </c>
      <c r="AT47" s="13">
        <f ca="1">OFFSET('b_Extract Data w Score Change'!$F$2,'c_Bin Change Data into 60 mins'!AT$3-1+   MATCH($B47,OFFSET('b_Extract Data w Score Change'!$E$2,AT$3,0,AT$2,1),TRUE),0)</f>
        <v>0</v>
      </c>
      <c r="AU47" s="13">
        <f ca="1">OFFSET('b_Extract Data w Score Change'!$F$2,'c_Bin Change Data into 60 mins'!AU$3-1+   MATCH($B47,OFFSET('b_Extract Data w Score Change'!$E$2,AU$3,0,AU$2,1),TRUE),0)</f>
        <v>6</v>
      </c>
      <c r="AV47" s="13">
        <f ca="1">OFFSET('b_Extract Data w Score Change'!$F$2,'c_Bin Change Data into 60 mins'!AV$3-1+   MATCH($B47,OFFSET('b_Extract Data w Score Change'!$E$2,AV$3,0,AV$2,1),TRUE),0)</f>
        <v>0</v>
      </c>
      <c r="AW47" s="13">
        <f ca="1">OFFSET('b_Extract Data w Score Change'!$F$2,'c_Bin Change Data into 60 mins'!AW$3-1+   MATCH($B47,OFFSET('b_Extract Data w Score Change'!$E$2,AW$3,0,AW$2,1),TRUE),0)</f>
        <v>13</v>
      </c>
      <c r="AX47" s="13">
        <f ca="1">OFFSET('b_Extract Data w Score Change'!$F$2,'c_Bin Change Data into 60 mins'!AX$3-1+   MATCH($B47,OFFSET('b_Extract Data w Score Change'!$E$2,AX$3,0,AX$2,1),TRUE),0)</f>
        <v>0</v>
      </c>
    </row>
    <row r="48" spans="1:50" x14ac:dyDescent="0.25">
      <c r="A48" s="5" t="s">
        <v>7330</v>
      </c>
      <c r="B48" s="1">
        <f t="shared" si="4"/>
        <v>1.3541666666666671E-2</v>
      </c>
      <c r="C48" s="13">
        <f ca="1">OFFSET('b_Extract Data w Score Change'!$F$2,'c_Bin Change Data into 60 mins'!C$3-1+   MATCH($B48,OFFSET('b_Extract Data w Score Change'!$E$2,C$3,0,C$2,1),TRUE),0)</f>
        <v>15</v>
      </c>
      <c r="D48" s="13">
        <f ca="1">OFFSET('b_Extract Data w Score Change'!$F$2,'c_Bin Change Data into 60 mins'!D$3-1+   MATCH($B48,OFFSET('b_Extract Data w Score Change'!$E$2,D$3,0,D$2,1),TRUE),0)</f>
        <v>4</v>
      </c>
      <c r="E48" s="13">
        <f ca="1">OFFSET('b_Extract Data w Score Change'!$F$2,'c_Bin Change Data into 60 mins'!E$3-1+   MATCH($B48,OFFSET('b_Extract Data w Score Change'!$E$2,E$3,0,E$2,1),TRUE),0)</f>
        <v>0</v>
      </c>
      <c r="F48" s="13">
        <f ca="1">OFFSET('b_Extract Data w Score Change'!$F$2,'c_Bin Change Data into 60 mins'!F$3-1+   MATCH($B48,OFFSET('b_Extract Data w Score Change'!$E$2,F$3,0,F$2,1),TRUE),0)</f>
        <v>11</v>
      </c>
      <c r="G48" s="13">
        <f ca="1">OFFSET('b_Extract Data w Score Change'!$F$2,'c_Bin Change Data into 60 mins'!G$3-1+   MATCH($B48,OFFSET('b_Extract Data w Score Change'!$E$2,G$3,0,G$2,1),TRUE),0)</f>
        <v>10</v>
      </c>
      <c r="H48" s="13">
        <f ca="1">OFFSET('b_Extract Data w Score Change'!$F$2,'c_Bin Change Data into 60 mins'!H$3-1+   MATCH($B48,OFFSET('b_Extract Data w Score Change'!$E$2,H$3,0,H$2,1),TRUE),0)</f>
        <v>10</v>
      </c>
      <c r="I48" s="13">
        <f ca="1">OFFSET('b_Extract Data w Score Change'!$F$2,'c_Bin Change Data into 60 mins'!I$3-1+   MATCH($B48,OFFSET('b_Extract Data w Score Change'!$E$2,I$3,0,I$2,1),TRUE),0)</f>
        <v>4</v>
      </c>
      <c r="J48" s="13">
        <f ca="1">OFFSET('b_Extract Data w Score Change'!$F$2,'c_Bin Change Data into 60 mins'!J$3-1+   MATCH($B48,OFFSET('b_Extract Data w Score Change'!$E$2,J$3,0,J$2,1),TRUE),0)</f>
        <v>5</v>
      </c>
      <c r="K48" s="13">
        <f ca="1">OFFSET('b_Extract Data w Score Change'!$F$2,'c_Bin Change Data into 60 mins'!K$3-1+   MATCH($B48,OFFSET('b_Extract Data w Score Change'!$E$2,K$3,0,K$2,1),TRUE),0)</f>
        <v>3</v>
      </c>
      <c r="L48" s="13">
        <f ca="1">OFFSET('b_Extract Data w Score Change'!$F$2,'c_Bin Change Data into 60 mins'!L$3-1+   MATCH($B48,OFFSET('b_Extract Data w Score Change'!$E$2,L$3,0,L$2,1),TRUE),0)</f>
        <v>0</v>
      </c>
      <c r="M48" s="13">
        <f ca="1">OFFSET('b_Extract Data w Score Change'!$F$2,'c_Bin Change Data into 60 mins'!M$3-1+   MATCH($B48,OFFSET('b_Extract Data w Score Change'!$E$2,M$3,0,M$2,1),TRUE),0)</f>
        <v>0</v>
      </c>
      <c r="N48" s="13">
        <f ca="1">OFFSET('b_Extract Data w Score Change'!$F$2,'c_Bin Change Data into 60 mins'!N$3-1+   MATCH($B48,OFFSET('b_Extract Data w Score Change'!$E$2,N$3,0,N$2,1),TRUE),0)</f>
        <v>3</v>
      </c>
      <c r="O48" s="13">
        <f ca="1">OFFSET('b_Extract Data w Score Change'!$F$2,'c_Bin Change Data into 60 mins'!O$3-1+   MATCH($B48,OFFSET('b_Extract Data w Score Change'!$E$2,O$3,0,O$2,1),TRUE),0)</f>
        <v>3</v>
      </c>
      <c r="P48" s="13">
        <f ca="1">OFFSET('b_Extract Data w Score Change'!$F$2,'c_Bin Change Data into 60 mins'!P$3-1+   MATCH($B48,OFFSET('b_Extract Data w Score Change'!$E$2,P$3,0,P$2,1),TRUE),0)</f>
        <v>7</v>
      </c>
      <c r="Q48" s="13">
        <f ca="1">OFFSET('b_Extract Data w Score Change'!$F$2,'c_Bin Change Data into 60 mins'!Q$3-1+   MATCH($B48,OFFSET('b_Extract Data w Score Change'!$E$2,Q$3,0,Q$2,1),TRUE),0)</f>
        <v>3</v>
      </c>
      <c r="R48" s="13">
        <f ca="1">OFFSET('b_Extract Data w Score Change'!$F$2,'c_Bin Change Data into 60 mins'!R$3-1+   MATCH($B48,OFFSET('b_Extract Data w Score Change'!$E$2,R$3,0,R$2,1),TRUE),0)</f>
        <v>4</v>
      </c>
      <c r="S48" s="13">
        <f ca="1">OFFSET('b_Extract Data w Score Change'!$F$2,'c_Bin Change Data into 60 mins'!S$3-1+   MATCH($B48,OFFSET('b_Extract Data w Score Change'!$E$2,S$3,0,S$2,1),TRUE),0)</f>
        <v>10</v>
      </c>
      <c r="T48" s="13">
        <f ca="1">OFFSET('b_Extract Data w Score Change'!$F$2,'c_Bin Change Data into 60 mins'!T$3-1+   MATCH($B48,OFFSET('b_Extract Data w Score Change'!$E$2,T$3,0,T$2,1),TRUE),0)</f>
        <v>3</v>
      </c>
      <c r="U48" s="13">
        <f ca="1">OFFSET('b_Extract Data w Score Change'!$F$2,'c_Bin Change Data into 60 mins'!U$3-1+   MATCH($B48,OFFSET('b_Extract Data w Score Change'!$E$2,U$3,0,U$2,1),TRUE),0)</f>
        <v>10</v>
      </c>
      <c r="V48" s="13">
        <f ca="1">OFFSET('b_Extract Data w Score Change'!$F$2,'c_Bin Change Data into 60 mins'!V$3-1+   MATCH($B48,OFFSET('b_Extract Data w Score Change'!$E$2,V$3,0,V$2,1),TRUE),0)</f>
        <v>14</v>
      </c>
      <c r="W48" s="13">
        <f ca="1">OFFSET('b_Extract Data w Score Change'!$F$2,'c_Bin Change Data into 60 mins'!W$3-1+   MATCH($B48,OFFSET('b_Extract Data w Score Change'!$E$2,W$3,0,W$2,1),TRUE),0)</f>
        <v>4</v>
      </c>
      <c r="X48" s="13">
        <f ca="1">OFFSET('b_Extract Data w Score Change'!$F$2,'c_Bin Change Data into 60 mins'!X$3-1+   MATCH($B48,OFFSET('b_Extract Data w Score Change'!$E$2,X$3,0,X$2,1),TRUE),0)</f>
        <v>7</v>
      </c>
      <c r="Y48" s="13">
        <f ca="1">OFFSET('b_Extract Data w Score Change'!$F$2,'c_Bin Change Data into 60 mins'!Y$3-1+   MATCH($B48,OFFSET('b_Extract Data w Score Change'!$E$2,Y$3,0,Y$2,1),TRUE),0)</f>
        <v>3</v>
      </c>
      <c r="Z48" s="13">
        <f ca="1">OFFSET('b_Extract Data w Score Change'!$F$2,'c_Bin Change Data into 60 mins'!Z$3-1+   MATCH($B48,OFFSET('b_Extract Data w Score Change'!$E$2,Z$3,0,Z$2,1),TRUE),0)</f>
        <v>7</v>
      </c>
      <c r="AA48" s="13">
        <f ca="1">OFFSET('b_Extract Data w Score Change'!$F$2,'c_Bin Change Data into 60 mins'!AA$3-1+   MATCH($B48,OFFSET('b_Extract Data w Score Change'!$E$2,AA$3,0,AA$2,1),TRUE),0)</f>
        <v>10</v>
      </c>
      <c r="AB48" s="13">
        <f ca="1">OFFSET('b_Extract Data w Score Change'!$F$2,'c_Bin Change Data into 60 mins'!AB$3-1+   MATCH($B48,OFFSET('b_Extract Data w Score Change'!$E$2,AB$3,0,AB$2,1),TRUE),0)</f>
        <v>3</v>
      </c>
      <c r="AC48" s="13">
        <f ca="1">OFFSET('b_Extract Data w Score Change'!$F$2,'c_Bin Change Data into 60 mins'!AC$3-1+   MATCH($B48,OFFSET('b_Extract Data w Score Change'!$E$2,AC$3,0,AC$2,1),TRUE),0)</f>
        <v>4</v>
      </c>
      <c r="AD48" s="13">
        <f ca="1">OFFSET('b_Extract Data w Score Change'!$F$2,'c_Bin Change Data into 60 mins'!AD$3-1+   MATCH($B48,OFFSET('b_Extract Data w Score Change'!$E$2,AD$3,0,AD$2,1),TRUE),0)</f>
        <v>3</v>
      </c>
      <c r="AE48" s="13">
        <f ca="1">OFFSET('b_Extract Data w Score Change'!$F$2,'c_Bin Change Data into 60 mins'!AE$3-1+   MATCH($B48,OFFSET('b_Extract Data w Score Change'!$E$2,AE$3,0,AE$2,1),TRUE),0)</f>
        <v>10</v>
      </c>
      <c r="AF48" s="13">
        <f ca="1">OFFSET('b_Extract Data w Score Change'!$F$2,'c_Bin Change Data into 60 mins'!AF$3-1+   MATCH($B48,OFFSET('b_Extract Data w Score Change'!$E$2,AF$3,0,AF$2,1),TRUE),0)</f>
        <v>4</v>
      </c>
      <c r="AG48" s="13">
        <f ca="1">OFFSET('b_Extract Data w Score Change'!$F$2,'c_Bin Change Data into 60 mins'!AG$3-1+   MATCH($B48,OFFSET('b_Extract Data w Score Change'!$E$2,AG$3,0,AG$2,1),TRUE),0)</f>
        <v>7</v>
      </c>
      <c r="AH48" s="13">
        <f ca="1">OFFSET('b_Extract Data w Score Change'!$F$2,'c_Bin Change Data into 60 mins'!AH$3-1+   MATCH($B48,OFFSET('b_Extract Data w Score Change'!$E$2,AH$3,0,AH$2,1),TRUE),0)</f>
        <v>4</v>
      </c>
      <c r="AI48" s="13">
        <f ca="1">OFFSET('b_Extract Data w Score Change'!$F$2,'c_Bin Change Data into 60 mins'!AI$3-1+   MATCH($B48,OFFSET('b_Extract Data w Score Change'!$E$2,AI$3,0,AI$2,1),TRUE),0)</f>
        <v>7</v>
      </c>
      <c r="AJ48" s="13">
        <f ca="1">OFFSET('b_Extract Data w Score Change'!$F$2,'c_Bin Change Data into 60 mins'!AJ$3-1+   MATCH($B48,OFFSET('b_Extract Data w Score Change'!$E$2,AJ$3,0,AJ$2,1),TRUE),0)</f>
        <v>11</v>
      </c>
      <c r="AK48" s="13">
        <f ca="1">OFFSET('b_Extract Data w Score Change'!$F$2,'c_Bin Change Data into 60 mins'!AK$3-1+   MATCH($B48,OFFSET('b_Extract Data w Score Change'!$E$2,AK$3,0,AK$2,1),TRUE),0)</f>
        <v>3</v>
      </c>
      <c r="AL48" s="13">
        <f ca="1">OFFSET('b_Extract Data w Score Change'!$F$2,'c_Bin Change Data into 60 mins'!AL$3-1+   MATCH($B48,OFFSET('b_Extract Data w Score Change'!$E$2,AL$3,0,AL$2,1),TRUE),0)</f>
        <v>1</v>
      </c>
      <c r="AM48" s="13">
        <f ca="1">OFFSET('b_Extract Data w Score Change'!$F$2,'c_Bin Change Data into 60 mins'!AM$3-1+   MATCH($B48,OFFSET('b_Extract Data w Score Change'!$E$2,AM$3,0,AM$2,1),TRUE),0)</f>
        <v>13</v>
      </c>
      <c r="AN48" s="13">
        <f ca="1">OFFSET('b_Extract Data w Score Change'!$F$2,'c_Bin Change Data into 60 mins'!AN$3-1+   MATCH($B48,OFFSET('b_Extract Data w Score Change'!$E$2,AN$3,0,AN$2,1),TRUE),0)</f>
        <v>3</v>
      </c>
      <c r="AO48" s="13">
        <f ca="1">OFFSET('b_Extract Data w Score Change'!$F$2,'c_Bin Change Data into 60 mins'!AO$3-1+   MATCH($B48,OFFSET('b_Extract Data w Score Change'!$E$2,AO$3,0,AO$2,1),TRUE),0)</f>
        <v>3</v>
      </c>
      <c r="AP48" s="13">
        <f ca="1">OFFSET('b_Extract Data w Score Change'!$F$2,'c_Bin Change Data into 60 mins'!AP$3-1+   MATCH($B48,OFFSET('b_Extract Data w Score Change'!$E$2,AP$3,0,AP$2,1),TRUE),0)</f>
        <v>0</v>
      </c>
      <c r="AQ48" s="13">
        <f ca="1">OFFSET('b_Extract Data w Score Change'!$F$2,'c_Bin Change Data into 60 mins'!AQ$3-1+   MATCH($B48,OFFSET('b_Extract Data w Score Change'!$E$2,AQ$3,0,AQ$2,1),TRUE),0)</f>
        <v>14</v>
      </c>
      <c r="AR48" s="13">
        <f ca="1">OFFSET('b_Extract Data w Score Change'!$F$2,'c_Bin Change Data into 60 mins'!AR$3-1+   MATCH($B48,OFFSET('b_Extract Data w Score Change'!$E$2,AR$3,0,AR$2,1),TRUE),0)</f>
        <v>7</v>
      </c>
      <c r="AS48" s="13">
        <f ca="1">OFFSET('b_Extract Data w Score Change'!$F$2,'c_Bin Change Data into 60 mins'!AS$3-1+   MATCH($B48,OFFSET('b_Extract Data w Score Change'!$E$2,AS$3,0,AS$2,1),TRUE),0)</f>
        <v>3</v>
      </c>
      <c r="AT48" s="13">
        <f ca="1">OFFSET('b_Extract Data w Score Change'!$F$2,'c_Bin Change Data into 60 mins'!AT$3-1+   MATCH($B48,OFFSET('b_Extract Data w Score Change'!$E$2,AT$3,0,AT$2,1),TRUE),0)</f>
        <v>0</v>
      </c>
      <c r="AU48" s="13">
        <f ca="1">OFFSET('b_Extract Data w Score Change'!$F$2,'c_Bin Change Data into 60 mins'!AU$3-1+   MATCH($B48,OFFSET('b_Extract Data w Score Change'!$E$2,AU$3,0,AU$2,1),TRUE),0)</f>
        <v>6</v>
      </c>
      <c r="AV48" s="13">
        <f ca="1">OFFSET('b_Extract Data w Score Change'!$F$2,'c_Bin Change Data into 60 mins'!AV$3-1+   MATCH($B48,OFFSET('b_Extract Data w Score Change'!$E$2,AV$3,0,AV$2,1),TRUE),0)</f>
        <v>0</v>
      </c>
      <c r="AW48" s="13">
        <f ca="1">OFFSET('b_Extract Data w Score Change'!$F$2,'c_Bin Change Data into 60 mins'!AW$3-1+   MATCH($B48,OFFSET('b_Extract Data w Score Change'!$E$2,AW$3,0,AW$2,1),TRUE),0)</f>
        <v>13</v>
      </c>
      <c r="AX48" s="13">
        <f ca="1">OFFSET('b_Extract Data w Score Change'!$F$2,'c_Bin Change Data into 60 mins'!AX$3-1+   MATCH($B48,OFFSET('b_Extract Data w Score Change'!$E$2,AX$3,0,AX$2,1),TRUE),0)</f>
        <v>0</v>
      </c>
    </row>
    <row r="49" spans="1:50" x14ac:dyDescent="0.25">
      <c r="A49" s="5" t="s">
        <v>7330</v>
      </c>
      <c r="B49" s="1">
        <f t="shared" si="4"/>
        <v>1.3888888888888893E-2</v>
      </c>
      <c r="C49" s="13">
        <f ca="1">OFFSET('b_Extract Data w Score Change'!$F$2,'c_Bin Change Data into 60 mins'!C$3-1+   MATCH($B49,OFFSET('b_Extract Data w Score Change'!$E$2,C$3,0,C$2,1),TRUE),0)</f>
        <v>15</v>
      </c>
      <c r="D49" s="13">
        <f ca="1">OFFSET('b_Extract Data w Score Change'!$F$2,'c_Bin Change Data into 60 mins'!D$3-1+   MATCH($B49,OFFSET('b_Extract Data w Score Change'!$E$2,D$3,0,D$2,1),TRUE),0)</f>
        <v>4</v>
      </c>
      <c r="E49" s="13">
        <f ca="1">OFFSET('b_Extract Data w Score Change'!$F$2,'c_Bin Change Data into 60 mins'!E$3-1+   MATCH($B49,OFFSET('b_Extract Data w Score Change'!$E$2,E$3,0,E$2,1),TRUE),0)</f>
        <v>0</v>
      </c>
      <c r="F49" s="13">
        <f ca="1">OFFSET('b_Extract Data w Score Change'!$F$2,'c_Bin Change Data into 60 mins'!F$3-1+   MATCH($B49,OFFSET('b_Extract Data w Score Change'!$E$2,F$3,0,F$2,1),TRUE),0)</f>
        <v>11</v>
      </c>
      <c r="G49" s="13">
        <f ca="1">OFFSET('b_Extract Data w Score Change'!$F$2,'c_Bin Change Data into 60 mins'!G$3-1+   MATCH($B49,OFFSET('b_Extract Data w Score Change'!$E$2,G$3,0,G$2,1),TRUE),0)</f>
        <v>10</v>
      </c>
      <c r="H49" s="13">
        <f ca="1">OFFSET('b_Extract Data w Score Change'!$F$2,'c_Bin Change Data into 60 mins'!H$3-1+   MATCH($B49,OFFSET('b_Extract Data w Score Change'!$E$2,H$3,0,H$2,1),TRUE),0)</f>
        <v>10</v>
      </c>
      <c r="I49" s="13">
        <f ca="1">OFFSET('b_Extract Data w Score Change'!$F$2,'c_Bin Change Data into 60 mins'!I$3-1+   MATCH($B49,OFFSET('b_Extract Data w Score Change'!$E$2,I$3,0,I$2,1),TRUE),0)</f>
        <v>4</v>
      </c>
      <c r="J49" s="13">
        <f ca="1">OFFSET('b_Extract Data w Score Change'!$F$2,'c_Bin Change Data into 60 mins'!J$3-1+   MATCH($B49,OFFSET('b_Extract Data w Score Change'!$E$2,J$3,0,J$2,1),TRUE),0)</f>
        <v>5</v>
      </c>
      <c r="K49" s="13">
        <f ca="1">OFFSET('b_Extract Data w Score Change'!$F$2,'c_Bin Change Data into 60 mins'!K$3-1+   MATCH($B49,OFFSET('b_Extract Data w Score Change'!$E$2,K$3,0,K$2,1),TRUE),0)</f>
        <v>3</v>
      </c>
      <c r="L49" s="13">
        <f ca="1">OFFSET('b_Extract Data w Score Change'!$F$2,'c_Bin Change Data into 60 mins'!L$3-1+   MATCH($B49,OFFSET('b_Extract Data w Score Change'!$E$2,L$3,0,L$2,1),TRUE),0)</f>
        <v>7</v>
      </c>
      <c r="M49" s="13">
        <f ca="1">OFFSET('b_Extract Data w Score Change'!$F$2,'c_Bin Change Data into 60 mins'!M$3-1+   MATCH($B49,OFFSET('b_Extract Data w Score Change'!$E$2,M$3,0,M$2,1),TRUE),0)</f>
        <v>0</v>
      </c>
      <c r="N49" s="13">
        <f ca="1">OFFSET('b_Extract Data w Score Change'!$F$2,'c_Bin Change Data into 60 mins'!N$3-1+   MATCH($B49,OFFSET('b_Extract Data w Score Change'!$E$2,N$3,0,N$2,1),TRUE),0)</f>
        <v>3</v>
      </c>
      <c r="O49" s="13">
        <f ca="1">OFFSET('b_Extract Data w Score Change'!$F$2,'c_Bin Change Data into 60 mins'!O$3-1+   MATCH($B49,OFFSET('b_Extract Data w Score Change'!$E$2,O$3,0,O$2,1),TRUE),0)</f>
        <v>3</v>
      </c>
      <c r="P49" s="13">
        <f ca="1">OFFSET('b_Extract Data w Score Change'!$F$2,'c_Bin Change Data into 60 mins'!P$3-1+   MATCH($B49,OFFSET('b_Extract Data w Score Change'!$E$2,P$3,0,P$2,1),TRUE),0)</f>
        <v>7</v>
      </c>
      <c r="Q49" s="13">
        <f ca="1">OFFSET('b_Extract Data w Score Change'!$F$2,'c_Bin Change Data into 60 mins'!Q$3-1+   MATCH($B49,OFFSET('b_Extract Data w Score Change'!$E$2,Q$3,0,Q$2,1),TRUE),0)</f>
        <v>3</v>
      </c>
      <c r="R49" s="13">
        <f ca="1">OFFSET('b_Extract Data w Score Change'!$F$2,'c_Bin Change Data into 60 mins'!R$3-1+   MATCH($B49,OFFSET('b_Extract Data w Score Change'!$E$2,R$3,0,R$2,1),TRUE),0)</f>
        <v>4</v>
      </c>
      <c r="S49" s="13">
        <f ca="1">OFFSET('b_Extract Data w Score Change'!$F$2,'c_Bin Change Data into 60 mins'!S$3-1+   MATCH($B49,OFFSET('b_Extract Data w Score Change'!$E$2,S$3,0,S$2,1),TRUE),0)</f>
        <v>10</v>
      </c>
      <c r="T49" s="13">
        <f ca="1">OFFSET('b_Extract Data w Score Change'!$F$2,'c_Bin Change Data into 60 mins'!T$3-1+   MATCH($B49,OFFSET('b_Extract Data w Score Change'!$E$2,T$3,0,T$2,1),TRUE),0)</f>
        <v>3</v>
      </c>
      <c r="U49" s="13">
        <f ca="1">OFFSET('b_Extract Data w Score Change'!$F$2,'c_Bin Change Data into 60 mins'!U$3-1+   MATCH($B49,OFFSET('b_Extract Data w Score Change'!$E$2,U$3,0,U$2,1),TRUE),0)</f>
        <v>10</v>
      </c>
      <c r="V49" s="13">
        <f ca="1">OFFSET('b_Extract Data w Score Change'!$F$2,'c_Bin Change Data into 60 mins'!V$3-1+   MATCH($B49,OFFSET('b_Extract Data w Score Change'!$E$2,V$3,0,V$2,1),TRUE),0)</f>
        <v>14</v>
      </c>
      <c r="W49" s="13">
        <f ca="1">OFFSET('b_Extract Data w Score Change'!$F$2,'c_Bin Change Data into 60 mins'!W$3-1+   MATCH($B49,OFFSET('b_Extract Data w Score Change'!$E$2,W$3,0,W$2,1),TRUE),0)</f>
        <v>4</v>
      </c>
      <c r="X49" s="13">
        <f ca="1">OFFSET('b_Extract Data w Score Change'!$F$2,'c_Bin Change Data into 60 mins'!X$3-1+   MATCH($B49,OFFSET('b_Extract Data w Score Change'!$E$2,X$3,0,X$2,1),TRUE),0)</f>
        <v>7</v>
      </c>
      <c r="Y49" s="13">
        <f ca="1">OFFSET('b_Extract Data w Score Change'!$F$2,'c_Bin Change Data into 60 mins'!Y$3-1+   MATCH($B49,OFFSET('b_Extract Data w Score Change'!$E$2,Y$3,0,Y$2,1),TRUE),0)</f>
        <v>10</v>
      </c>
      <c r="Z49" s="13">
        <f ca="1">OFFSET('b_Extract Data w Score Change'!$F$2,'c_Bin Change Data into 60 mins'!Z$3-1+   MATCH($B49,OFFSET('b_Extract Data w Score Change'!$E$2,Z$3,0,Z$2,1),TRUE),0)</f>
        <v>7</v>
      </c>
      <c r="AA49" s="13">
        <f ca="1">OFFSET('b_Extract Data w Score Change'!$F$2,'c_Bin Change Data into 60 mins'!AA$3-1+   MATCH($B49,OFFSET('b_Extract Data w Score Change'!$E$2,AA$3,0,AA$2,1),TRUE),0)</f>
        <v>10</v>
      </c>
      <c r="AB49" s="13">
        <f ca="1">OFFSET('b_Extract Data w Score Change'!$F$2,'c_Bin Change Data into 60 mins'!AB$3-1+   MATCH($B49,OFFSET('b_Extract Data w Score Change'!$E$2,AB$3,0,AB$2,1),TRUE),0)</f>
        <v>3</v>
      </c>
      <c r="AC49" s="13">
        <f ca="1">OFFSET('b_Extract Data w Score Change'!$F$2,'c_Bin Change Data into 60 mins'!AC$3-1+   MATCH($B49,OFFSET('b_Extract Data w Score Change'!$E$2,AC$3,0,AC$2,1),TRUE),0)</f>
        <v>4</v>
      </c>
      <c r="AD49" s="13">
        <f ca="1">OFFSET('b_Extract Data w Score Change'!$F$2,'c_Bin Change Data into 60 mins'!AD$3-1+   MATCH($B49,OFFSET('b_Extract Data w Score Change'!$E$2,AD$3,0,AD$2,1),TRUE),0)</f>
        <v>3</v>
      </c>
      <c r="AE49" s="13">
        <f ca="1">OFFSET('b_Extract Data w Score Change'!$F$2,'c_Bin Change Data into 60 mins'!AE$3-1+   MATCH($B49,OFFSET('b_Extract Data w Score Change'!$E$2,AE$3,0,AE$2,1),TRUE),0)</f>
        <v>10</v>
      </c>
      <c r="AF49" s="13">
        <f ca="1">OFFSET('b_Extract Data w Score Change'!$F$2,'c_Bin Change Data into 60 mins'!AF$3-1+   MATCH($B49,OFFSET('b_Extract Data w Score Change'!$E$2,AF$3,0,AF$2,1),TRUE),0)</f>
        <v>4</v>
      </c>
      <c r="AG49" s="13">
        <f ca="1">OFFSET('b_Extract Data w Score Change'!$F$2,'c_Bin Change Data into 60 mins'!AG$3-1+   MATCH($B49,OFFSET('b_Extract Data w Score Change'!$E$2,AG$3,0,AG$2,1),TRUE),0)</f>
        <v>7</v>
      </c>
      <c r="AH49" s="13">
        <f ca="1">OFFSET('b_Extract Data w Score Change'!$F$2,'c_Bin Change Data into 60 mins'!AH$3-1+   MATCH($B49,OFFSET('b_Extract Data w Score Change'!$E$2,AH$3,0,AH$2,1),TRUE),0)</f>
        <v>4</v>
      </c>
      <c r="AI49" s="13">
        <f ca="1">OFFSET('b_Extract Data w Score Change'!$F$2,'c_Bin Change Data into 60 mins'!AI$3-1+   MATCH($B49,OFFSET('b_Extract Data w Score Change'!$E$2,AI$3,0,AI$2,1),TRUE),0)</f>
        <v>7</v>
      </c>
      <c r="AJ49" s="13">
        <f ca="1">OFFSET('b_Extract Data w Score Change'!$F$2,'c_Bin Change Data into 60 mins'!AJ$3-1+   MATCH($B49,OFFSET('b_Extract Data w Score Change'!$E$2,AJ$3,0,AJ$2,1),TRUE),0)</f>
        <v>11</v>
      </c>
      <c r="AK49" s="13">
        <f ca="1">OFFSET('b_Extract Data w Score Change'!$F$2,'c_Bin Change Data into 60 mins'!AK$3-1+   MATCH($B49,OFFSET('b_Extract Data w Score Change'!$E$2,AK$3,0,AK$2,1),TRUE),0)</f>
        <v>3</v>
      </c>
      <c r="AL49" s="13">
        <f ca="1">OFFSET('b_Extract Data w Score Change'!$F$2,'c_Bin Change Data into 60 mins'!AL$3-1+   MATCH($B49,OFFSET('b_Extract Data w Score Change'!$E$2,AL$3,0,AL$2,1),TRUE),0)</f>
        <v>1</v>
      </c>
      <c r="AM49" s="13">
        <f ca="1">OFFSET('b_Extract Data w Score Change'!$F$2,'c_Bin Change Data into 60 mins'!AM$3-1+   MATCH($B49,OFFSET('b_Extract Data w Score Change'!$E$2,AM$3,0,AM$2,1),TRUE),0)</f>
        <v>13</v>
      </c>
      <c r="AN49" s="13">
        <f ca="1">OFFSET('b_Extract Data w Score Change'!$F$2,'c_Bin Change Data into 60 mins'!AN$3-1+   MATCH($B49,OFFSET('b_Extract Data w Score Change'!$E$2,AN$3,0,AN$2,1),TRUE),0)</f>
        <v>3</v>
      </c>
      <c r="AO49" s="13">
        <f ca="1">OFFSET('b_Extract Data w Score Change'!$F$2,'c_Bin Change Data into 60 mins'!AO$3-1+   MATCH($B49,OFFSET('b_Extract Data w Score Change'!$E$2,AO$3,0,AO$2,1),TRUE),0)</f>
        <v>3</v>
      </c>
      <c r="AP49" s="13">
        <f ca="1">OFFSET('b_Extract Data w Score Change'!$F$2,'c_Bin Change Data into 60 mins'!AP$3-1+   MATCH($B49,OFFSET('b_Extract Data w Score Change'!$E$2,AP$3,0,AP$2,1),TRUE),0)</f>
        <v>0</v>
      </c>
      <c r="AQ49" s="13">
        <f ca="1">OFFSET('b_Extract Data w Score Change'!$F$2,'c_Bin Change Data into 60 mins'!AQ$3-1+   MATCH($B49,OFFSET('b_Extract Data w Score Change'!$E$2,AQ$3,0,AQ$2,1),TRUE),0)</f>
        <v>14</v>
      </c>
      <c r="AR49" s="13">
        <f ca="1">OFFSET('b_Extract Data w Score Change'!$F$2,'c_Bin Change Data into 60 mins'!AR$3-1+   MATCH($B49,OFFSET('b_Extract Data w Score Change'!$E$2,AR$3,0,AR$2,1),TRUE),0)</f>
        <v>7</v>
      </c>
      <c r="AS49" s="13">
        <f ca="1">OFFSET('b_Extract Data w Score Change'!$F$2,'c_Bin Change Data into 60 mins'!AS$3-1+   MATCH($B49,OFFSET('b_Extract Data w Score Change'!$E$2,AS$3,0,AS$2,1),TRUE),0)</f>
        <v>3</v>
      </c>
      <c r="AT49" s="13">
        <f ca="1">OFFSET('b_Extract Data w Score Change'!$F$2,'c_Bin Change Data into 60 mins'!AT$3-1+   MATCH($B49,OFFSET('b_Extract Data w Score Change'!$E$2,AT$3,0,AT$2,1),TRUE),0)</f>
        <v>0</v>
      </c>
      <c r="AU49" s="13">
        <f ca="1">OFFSET('b_Extract Data w Score Change'!$F$2,'c_Bin Change Data into 60 mins'!AU$3-1+   MATCH($B49,OFFSET('b_Extract Data w Score Change'!$E$2,AU$3,0,AU$2,1),TRUE),0)</f>
        <v>6</v>
      </c>
      <c r="AV49" s="13">
        <f ca="1">OFFSET('b_Extract Data w Score Change'!$F$2,'c_Bin Change Data into 60 mins'!AV$3-1+   MATCH($B49,OFFSET('b_Extract Data w Score Change'!$E$2,AV$3,0,AV$2,1),TRUE),0)</f>
        <v>0</v>
      </c>
      <c r="AW49" s="13">
        <f ca="1">OFFSET('b_Extract Data w Score Change'!$F$2,'c_Bin Change Data into 60 mins'!AW$3-1+   MATCH($B49,OFFSET('b_Extract Data w Score Change'!$E$2,AW$3,0,AW$2,1),TRUE),0)</f>
        <v>13</v>
      </c>
      <c r="AX49" s="13">
        <f ca="1">OFFSET('b_Extract Data w Score Change'!$F$2,'c_Bin Change Data into 60 mins'!AX$3-1+   MATCH($B49,OFFSET('b_Extract Data w Score Change'!$E$2,AX$3,0,AX$2,1),TRUE),0)</f>
        <v>0</v>
      </c>
    </row>
    <row r="50" spans="1:50" x14ac:dyDescent="0.25">
      <c r="A50" s="5" t="s">
        <v>7330</v>
      </c>
      <c r="B50" s="1">
        <f t="shared" si="4"/>
        <v>1.4236111111111116E-2</v>
      </c>
      <c r="C50" s="13">
        <f ca="1">OFFSET('b_Extract Data w Score Change'!$F$2,'c_Bin Change Data into 60 mins'!C$3-1+   MATCH($B50,OFFSET('b_Extract Data w Score Change'!$E$2,C$3,0,C$2,1),TRUE),0)</f>
        <v>15</v>
      </c>
      <c r="D50" s="13">
        <f ca="1">OFFSET('b_Extract Data w Score Change'!$F$2,'c_Bin Change Data into 60 mins'!D$3-1+   MATCH($B50,OFFSET('b_Extract Data w Score Change'!$E$2,D$3,0,D$2,1),TRUE),0)</f>
        <v>4</v>
      </c>
      <c r="E50" s="13">
        <f ca="1">OFFSET('b_Extract Data w Score Change'!$F$2,'c_Bin Change Data into 60 mins'!E$3-1+   MATCH($B50,OFFSET('b_Extract Data w Score Change'!$E$2,E$3,0,E$2,1),TRUE),0)</f>
        <v>0</v>
      </c>
      <c r="F50" s="13">
        <f ca="1">OFFSET('b_Extract Data w Score Change'!$F$2,'c_Bin Change Data into 60 mins'!F$3-1+   MATCH($B50,OFFSET('b_Extract Data w Score Change'!$E$2,F$3,0,F$2,1),TRUE),0)</f>
        <v>11</v>
      </c>
      <c r="G50" s="13">
        <f ca="1">OFFSET('b_Extract Data w Score Change'!$F$2,'c_Bin Change Data into 60 mins'!G$3-1+   MATCH($B50,OFFSET('b_Extract Data w Score Change'!$E$2,G$3,0,G$2,1),TRUE),0)</f>
        <v>7</v>
      </c>
      <c r="H50" s="13">
        <f ca="1">OFFSET('b_Extract Data w Score Change'!$F$2,'c_Bin Change Data into 60 mins'!H$3-1+   MATCH($B50,OFFSET('b_Extract Data w Score Change'!$E$2,H$3,0,H$2,1),TRUE),0)</f>
        <v>10</v>
      </c>
      <c r="I50" s="13">
        <f ca="1">OFFSET('b_Extract Data w Score Change'!$F$2,'c_Bin Change Data into 60 mins'!I$3-1+   MATCH($B50,OFFSET('b_Extract Data w Score Change'!$E$2,I$3,0,I$2,1),TRUE),0)</f>
        <v>4</v>
      </c>
      <c r="J50" s="13">
        <f ca="1">OFFSET('b_Extract Data w Score Change'!$F$2,'c_Bin Change Data into 60 mins'!J$3-1+   MATCH($B50,OFFSET('b_Extract Data w Score Change'!$E$2,J$3,0,J$2,1),TRUE),0)</f>
        <v>5</v>
      </c>
      <c r="K50" s="13">
        <f ca="1">OFFSET('b_Extract Data w Score Change'!$F$2,'c_Bin Change Data into 60 mins'!K$3-1+   MATCH($B50,OFFSET('b_Extract Data w Score Change'!$E$2,K$3,0,K$2,1),TRUE),0)</f>
        <v>3</v>
      </c>
      <c r="L50" s="13">
        <f ca="1">OFFSET('b_Extract Data w Score Change'!$F$2,'c_Bin Change Data into 60 mins'!L$3-1+   MATCH($B50,OFFSET('b_Extract Data w Score Change'!$E$2,L$3,0,L$2,1),TRUE),0)</f>
        <v>7</v>
      </c>
      <c r="M50" s="13">
        <f ca="1">OFFSET('b_Extract Data w Score Change'!$F$2,'c_Bin Change Data into 60 mins'!M$3-1+   MATCH($B50,OFFSET('b_Extract Data w Score Change'!$E$2,M$3,0,M$2,1),TRUE),0)</f>
        <v>0</v>
      </c>
      <c r="N50" s="13">
        <f ca="1">OFFSET('b_Extract Data w Score Change'!$F$2,'c_Bin Change Data into 60 mins'!N$3-1+   MATCH($B50,OFFSET('b_Extract Data w Score Change'!$E$2,N$3,0,N$2,1),TRUE),0)</f>
        <v>3</v>
      </c>
      <c r="O50" s="13">
        <f ca="1">OFFSET('b_Extract Data w Score Change'!$F$2,'c_Bin Change Data into 60 mins'!O$3-1+   MATCH($B50,OFFSET('b_Extract Data w Score Change'!$E$2,O$3,0,O$2,1),TRUE),0)</f>
        <v>3</v>
      </c>
      <c r="P50" s="13">
        <f ca="1">OFFSET('b_Extract Data w Score Change'!$F$2,'c_Bin Change Data into 60 mins'!P$3-1+   MATCH($B50,OFFSET('b_Extract Data w Score Change'!$E$2,P$3,0,P$2,1),TRUE),0)</f>
        <v>7</v>
      </c>
      <c r="Q50" s="13">
        <f ca="1">OFFSET('b_Extract Data w Score Change'!$F$2,'c_Bin Change Data into 60 mins'!Q$3-1+   MATCH($B50,OFFSET('b_Extract Data w Score Change'!$E$2,Q$3,0,Q$2,1),TRUE),0)</f>
        <v>3</v>
      </c>
      <c r="R50" s="13">
        <f ca="1">OFFSET('b_Extract Data w Score Change'!$F$2,'c_Bin Change Data into 60 mins'!R$3-1+   MATCH($B50,OFFSET('b_Extract Data w Score Change'!$E$2,R$3,0,R$2,1),TRUE),0)</f>
        <v>4</v>
      </c>
      <c r="S50" s="13">
        <f ca="1">OFFSET('b_Extract Data w Score Change'!$F$2,'c_Bin Change Data into 60 mins'!S$3-1+   MATCH($B50,OFFSET('b_Extract Data w Score Change'!$E$2,S$3,0,S$2,1),TRUE),0)</f>
        <v>10</v>
      </c>
      <c r="T50" s="13">
        <f ca="1">OFFSET('b_Extract Data w Score Change'!$F$2,'c_Bin Change Data into 60 mins'!T$3-1+   MATCH($B50,OFFSET('b_Extract Data w Score Change'!$E$2,T$3,0,T$2,1),TRUE),0)</f>
        <v>3</v>
      </c>
      <c r="U50" s="13">
        <f ca="1">OFFSET('b_Extract Data w Score Change'!$F$2,'c_Bin Change Data into 60 mins'!U$3-1+   MATCH($B50,OFFSET('b_Extract Data w Score Change'!$E$2,U$3,0,U$2,1),TRUE),0)</f>
        <v>10</v>
      </c>
      <c r="V50" s="13">
        <f ca="1">OFFSET('b_Extract Data w Score Change'!$F$2,'c_Bin Change Data into 60 mins'!V$3-1+   MATCH($B50,OFFSET('b_Extract Data w Score Change'!$E$2,V$3,0,V$2,1),TRUE),0)</f>
        <v>14</v>
      </c>
      <c r="W50" s="13">
        <f ca="1">OFFSET('b_Extract Data w Score Change'!$F$2,'c_Bin Change Data into 60 mins'!W$3-1+   MATCH($B50,OFFSET('b_Extract Data w Score Change'!$E$2,W$3,0,W$2,1),TRUE),0)</f>
        <v>4</v>
      </c>
      <c r="X50" s="13">
        <f ca="1">OFFSET('b_Extract Data w Score Change'!$F$2,'c_Bin Change Data into 60 mins'!X$3-1+   MATCH($B50,OFFSET('b_Extract Data w Score Change'!$E$2,X$3,0,X$2,1),TRUE),0)</f>
        <v>7</v>
      </c>
      <c r="Y50" s="13">
        <f ca="1">OFFSET('b_Extract Data w Score Change'!$F$2,'c_Bin Change Data into 60 mins'!Y$3-1+   MATCH($B50,OFFSET('b_Extract Data w Score Change'!$E$2,Y$3,0,Y$2,1),TRUE),0)</f>
        <v>10</v>
      </c>
      <c r="Z50" s="13">
        <f ca="1">OFFSET('b_Extract Data w Score Change'!$F$2,'c_Bin Change Data into 60 mins'!Z$3-1+   MATCH($B50,OFFSET('b_Extract Data w Score Change'!$E$2,Z$3,0,Z$2,1),TRUE),0)</f>
        <v>7</v>
      </c>
      <c r="AA50" s="13">
        <f ca="1">OFFSET('b_Extract Data w Score Change'!$F$2,'c_Bin Change Data into 60 mins'!AA$3-1+   MATCH($B50,OFFSET('b_Extract Data w Score Change'!$E$2,AA$3,0,AA$2,1),TRUE),0)</f>
        <v>10</v>
      </c>
      <c r="AB50" s="13">
        <f ca="1">OFFSET('b_Extract Data w Score Change'!$F$2,'c_Bin Change Data into 60 mins'!AB$3-1+   MATCH($B50,OFFSET('b_Extract Data w Score Change'!$E$2,AB$3,0,AB$2,1),TRUE),0)</f>
        <v>3</v>
      </c>
      <c r="AC50" s="13">
        <f ca="1">OFFSET('b_Extract Data w Score Change'!$F$2,'c_Bin Change Data into 60 mins'!AC$3-1+   MATCH($B50,OFFSET('b_Extract Data w Score Change'!$E$2,AC$3,0,AC$2,1),TRUE),0)</f>
        <v>4</v>
      </c>
      <c r="AD50" s="13">
        <f ca="1">OFFSET('b_Extract Data w Score Change'!$F$2,'c_Bin Change Data into 60 mins'!AD$3-1+   MATCH($B50,OFFSET('b_Extract Data w Score Change'!$E$2,AD$3,0,AD$2,1),TRUE),0)</f>
        <v>3</v>
      </c>
      <c r="AE50" s="13">
        <f ca="1">OFFSET('b_Extract Data w Score Change'!$F$2,'c_Bin Change Data into 60 mins'!AE$3-1+   MATCH($B50,OFFSET('b_Extract Data w Score Change'!$E$2,AE$3,0,AE$2,1),TRUE),0)</f>
        <v>10</v>
      </c>
      <c r="AF50" s="13">
        <f ca="1">OFFSET('b_Extract Data w Score Change'!$F$2,'c_Bin Change Data into 60 mins'!AF$3-1+   MATCH($B50,OFFSET('b_Extract Data w Score Change'!$E$2,AF$3,0,AF$2,1),TRUE),0)</f>
        <v>4</v>
      </c>
      <c r="AG50" s="13">
        <f ca="1">OFFSET('b_Extract Data w Score Change'!$F$2,'c_Bin Change Data into 60 mins'!AG$3-1+   MATCH($B50,OFFSET('b_Extract Data w Score Change'!$E$2,AG$3,0,AG$2,1),TRUE),0)</f>
        <v>14</v>
      </c>
      <c r="AH50" s="13">
        <f ca="1">OFFSET('b_Extract Data w Score Change'!$F$2,'c_Bin Change Data into 60 mins'!AH$3-1+   MATCH($B50,OFFSET('b_Extract Data w Score Change'!$E$2,AH$3,0,AH$2,1),TRUE),0)</f>
        <v>4</v>
      </c>
      <c r="AI50" s="13">
        <f ca="1">OFFSET('b_Extract Data w Score Change'!$F$2,'c_Bin Change Data into 60 mins'!AI$3-1+   MATCH($B50,OFFSET('b_Extract Data w Score Change'!$E$2,AI$3,0,AI$2,1),TRUE),0)</f>
        <v>7</v>
      </c>
      <c r="AJ50" s="13">
        <f ca="1">OFFSET('b_Extract Data w Score Change'!$F$2,'c_Bin Change Data into 60 mins'!AJ$3-1+   MATCH($B50,OFFSET('b_Extract Data w Score Change'!$E$2,AJ$3,0,AJ$2,1),TRUE),0)</f>
        <v>11</v>
      </c>
      <c r="AK50" s="13">
        <f ca="1">OFFSET('b_Extract Data w Score Change'!$F$2,'c_Bin Change Data into 60 mins'!AK$3-1+   MATCH($B50,OFFSET('b_Extract Data w Score Change'!$E$2,AK$3,0,AK$2,1),TRUE),0)</f>
        <v>3</v>
      </c>
      <c r="AL50" s="13">
        <f ca="1">OFFSET('b_Extract Data w Score Change'!$F$2,'c_Bin Change Data into 60 mins'!AL$3-1+   MATCH($B50,OFFSET('b_Extract Data w Score Change'!$E$2,AL$3,0,AL$2,1),TRUE),0)</f>
        <v>1</v>
      </c>
      <c r="AM50" s="13">
        <f ca="1">OFFSET('b_Extract Data w Score Change'!$F$2,'c_Bin Change Data into 60 mins'!AM$3-1+   MATCH($B50,OFFSET('b_Extract Data w Score Change'!$E$2,AM$3,0,AM$2,1),TRUE),0)</f>
        <v>13</v>
      </c>
      <c r="AN50" s="13">
        <f ca="1">OFFSET('b_Extract Data w Score Change'!$F$2,'c_Bin Change Data into 60 mins'!AN$3-1+   MATCH($B50,OFFSET('b_Extract Data w Score Change'!$E$2,AN$3,0,AN$2,1),TRUE),0)</f>
        <v>3</v>
      </c>
      <c r="AO50" s="13">
        <f ca="1">OFFSET('b_Extract Data w Score Change'!$F$2,'c_Bin Change Data into 60 mins'!AO$3-1+   MATCH($B50,OFFSET('b_Extract Data w Score Change'!$E$2,AO$3,0,AO$2,1),TRUE),0)</f>
        <v>3</v>
      </c>
      <c r="AP50" s="13">
        <f ca="1">OFFSET('b_Extract Data w Score Change'!$F$2,'c_Bin Change Data into 60 mins'!AP$3-1+   MATCH($B50,OFFSET('b_Extract Data w Score Change'!$E$2,AP$3,0,AP$2,1),TRUE),0)</f>
        <v>0</v>
      </c>
      <c r="AQ50" s="13">
        <f ca="1">OFFSET('b_Extract Data w Score Change'!$F$2,'c_Bin Change Data into 60 mins'!AQ$3-1+   MATCH($B50,OFFSET('b_Extract Data w Score Change'!$E$2,AQ$3,0,AQ$2,1),TRUE),0)</f>
        <v>14</v>
      </c>
      <c r="AR50" s="13">
        <f ca="1">OFFSET('b_Extract Data w Score Change'!$F$2,'c_Bin Change Data into 60 mins'!AR$3-1+   MATCH($B50,OFFSET('b_Extract Data w Score Change'!$E$2,AR$3,0,AR$2,1),TRUE),0)</f>
        <v>7</v>
      </c>
      <c r="AS50" s="13">
        <f ca="1">OFFSET('b_Extract Data w Score Change'!$F$2,'c_Bin Change Data into 60 mins'!AS$3-1+   MATCH($B50,OFFSET('b_Extract Data w Score Change'!$E$2,AS$3,0,AS$2,1),TRUE),0)</f>
        <v>3</v>
      </c>
      <c r="AT50" s="13">
        <f ca="1">OFFSET('b_Extract Data w Score Change'!$F$2,'c_Bin Change Data into 60 mins'!AT$3-1+   MATCH($B50,OFFSET('b_Extract Data w Score Change'!$E$2,AT$3,0,AT$2,1),TRUE),0)</f>
        <v>0</v>
      </c>
      <c r="AU50" s="13">
        <f ca="1">OFFSET('b_Extract Data w Score Change'!$F$2,'c_Bin Change Data into 60 mins'!AU$3-1+   MATCH($B50,OFFSET('b_Extract Data w Score Change'!$E$2,AU$3,0,AU$2,1),TRUE),0)</f>
        <v>6</v>
      </c>
      <c r="AV50" s="13">
        <f ca="1">OFFSET('b_Extract Data w Score Change'!$F$2,'c_Bin Change Data into 60 mins'!AV$3-1+   MATCH($B50,OFFSET('b_Extract Data w Score Change'!$E$2,AV$3,0,AV$2,1),TRUE),0)</f>
        <v>7</v>
      </c>
      <c r="AW50" s="13">
        <f ca="1">OFFSET('b_Extract Data w Score Change'!$F$2,'c_Bin Change Data into 60 mins'!AW$3-1+   MATCH($B50,OFFSET('b_Extract Data w Score Change'!$E$2,AW$3,0,AW$2,1),TRUE),0)</f>
        <v>13</v>
      </c>
      <c r="AX50" s="13">
        <f ca="1">OFFSET('b_Extract Data w Score Change'!$F$2,'c_Bin Change Data into 60 mins'!AX$3-1+   MATCH($B50,OFFSET('b_Extract Data w Score Change'!$E$2,AX$3,0,AX$2,1),TRUE),0)</f>
        <v>0</v>
      </c>
    </row>
    <row r="51" spans="1:50" x14ac:dyDescent="0.25">
      <c r="A51" s="5" t="s">
        <v>7330</v>
      </c>
      <c r="B51" s="1">
        <f t="shared" si="4"/>
        <v>1.4583333333333339E-2</v>
      </c>
      <c r="C51" s="13">
        <f ca="1">OFFSET('b_Extract Data w Score Change'!$F$2,'c_Bin Change Data into 60 mins'!C$3-1+   MATCH($B51,OFFSET('b_Extract Data w Score Change'!$E$2,C$3,0,C$2,1),TRUE),0)</f>
        <v>15</v>
      </c>
      <c r="D51" s="13">
        <f ca="1">OFFSET('b_Extract Data w Score Change'!$F$2,'c_Bin Change Data into 60 mins'!D$3-1+   MATCH($B51,OFFSET('b_Extract Data w Score Change'!$E$2,D$3,0,D$2,1),TRUE),0)</f>
        <v>4</v>
      </c>
      <c r="E51" s="13">
        <f ca="1">OFFSET('b_Extract Data w Score Change'!$F$2,'c_Bin Change Data into 60 mins'!E$3-1+   MATCH($B51,OFFSET('b_Extract Data w Score Change'!$E$2,E$3,0,E$2,1),TRUE),0)</f>
        <v>0</v>
      </c>
      <c r="F51" s="13">
        <f ca="1">OFFSET('b_Extract Data w Score Change'!$F$2,'c_Bin Change Data into 60 mins'!F$3-1+   MATCH($B51,OFFSET('b_Extract Data w Score Change'!$E$2,F$3,0,F$2,1),TRUE),0)</f>
        <v>11</v>
      </c>
      <c r="G51" s="13">
        <f ca="1">OFFSET('b_Extract Data w Score Change'!$F$2,'c_Bin Change Data into 60 mins'!G$3-1+   MATCH($B51,OFFSET('b_Extract Data w Score Change'!$E$2,G$3,0,G$2,1),TRUE),0)</f>
        <v>7</v>
      </c>
      <c r="H51" s="13">
        <f ca="1">OFFSET('b_Extract Data w Score Change'!$F$2,'c_Bin Change Data into 60 mins'!H$3-1+   MATCH($B51,OFFSET('b_Extract Data w Score Change'!$E$2,H$3,0,H$2,1),TRUE),0)</f>
        <v>10</v>
      </c>
      <c r="I51" s="13">
        <f ca="1">OFFSET('b_Extract Data w Score Change'!$F$2,'c_Bin Change Data into 60 mins'!I$3-1+   MATCH($B51,OFFSET('b_Extract Data w Score Change'!$E$2,I$3,0,I$2,1),TRUE),0)</f>
        <v>4</v>
      </c>
      <c r="J51" s="13">
        <f ca="1">OFFSET('b_Extract Data w Score Change'!$F$2,'c_Bin Change Data into 60 mins'!J$3-1+   MATCH($B51,OFFSET('b_Extract Data w Score Change'!$E$2,J$3,0,J$2,1),TRUE),0)</f>
        <v>5</v>
      </c>
      <c r="K51" s="13">
        <f ca="1">OFFSET('b_Extract Data w Score Change'!$F$2,'c_Bin Change Data into 60 mins'!K$3-1+   MATCH($B51,OFFSET('b_Extract Data w Score Change'!$E$2,K$3,0,K$2,1),TRUE),0)</f>
        <v>3</v>
      </c>
      <c r="L51" s="13">
        <f ca="1">OFFSET('b_Extract Data w Score Change'!$F$2,'c_Bin Change Data into 60 mins'!L$3-1+   MATCH($B51,OFFSET('b_Extract Data w Score Change'!$E$2,L$3,0,L$2,1),TRUE),0)</f>
        <v>7</v>
      </c>
      <c r="M51" s="13">
        <f ca="1">OFFSET('b_Extract Data w Score Change'!$F$2,'c_Bin Change Data into 60 mins'!M$3-1+   MATCH($B51,OFFSET('b_Extract Data w Score Change'!$E$2,M$3,0,M$2,1),TRUE),0)</f>
        <v>0</v>
      </c>
      <c r="N51" s="13">
        <f ca="1">OFFSET('b_Extract Data w Score Change'!$F$2,'c_Bin Change Data into 60 mins'!N$3-1+   MATCH($B51,OFFSET('b_Extract Data w Score Change'!$E$2,N$3,0,N$2,1),TRUE),0)</f>
        <v>3</v>
      </c>
      <c r="O51" s="13">
        <f ca="1">OFFSET('b_Extract Data w Score Change'!$F$2,'c_Bin Change Data into 60 mins'!O$3-1+   MATCH($B51,OFFSET('b_Extract Data w Score Change'!$E$2,O$3,0,O$2,1),TRUE),0)</f>
        <v>3</v>
      </c>
      <c r="P51" s="13">
        <f ca="1">OFFSET('b_Extract Data w Score Change'!$F$2,'c_Bin Change Data into 60 mins'!P$3-1+   MATCH($B51,OFFSET('b_Extract Data w Score Change'!$E$2,P$3,0,P$2,1),TRUE),0)</f>
        <v>7</v>
      </c>
      <c r="Q51" s="13">
        <f ca="1">OFFSET('b_Extract Data w Score Change'!$F$2,'c_Bin Change Data into 60 mins'!Q$3-1+   MATCH($B51,OFFSET('b_Extract Data w Score Change'!$E$2,Q$3,0,Q$2,1),TRUE),0)</f>
        <v>6</v>
      </c>
      <c r="R51" s="13">
        <f ca="1">OFFSET('b_Extract Data w Score Change'!$F$2,'c_Bin Change Data into 60 mins'!R$3-1+   MATCH($B51,OFFSET('b_Extract Data w Score Change'!$E$2,R$3,0,R$2,1),TRUE),0)</f>
        <v>4</v>
      </c>
      <c r="S51" s="13">
        <f ca="1">OFFSET('b_Extract Data w Score Change'!$F$2,'c_Bin Change Data into 60 mins'!S$3-1+   MATCH($B51,OFFSET('b_Extract Data w Score Change'!$E$2,S$3,0,S$2,1),TRUE),0)</f>
        <v>10</v>
      </c>
      <c r="T51" s="13">
        <f ca="1">OFFSET('b_Extract Data w Score Change'!$F$2,'c_Bin Change Data into 60 mins'!T$3-1+   MATCH($B51,OFFSET('b_Extract Data w Score Change'!$E$2,T$3,0,T$2,1),TRUE),0)</f>
        <v>3</v>
      </c>
      <c r="U51" s="13">
        <f ca="1">OFFSET('b_Extract Data w Score Change'!$F$2,'c_Bin Change Data into 60 mins'!U$3-1+   MATCH($B51,OFFSET('b_Extract Data w Score Change'!$E$2,U$3,0,U$2,1),TRUE),0)</f>
        <v>10</v>
      </c>
      <c r="V51" s="13">
        <f ca="1">OFFSET('b_Extract Data w Score Change'!$F$2,'c_Bin Change Data into 60 mins'!V$3-1+   MATCH($B51,OFFSET('b_Extract Data w Score Change'!$E$2,V$3,0,V$2,1),TRUE),0)</f>
        <v>14</v>
      </c>
      <c r="W51" s="13">
        <f ca="1">OFFSET('b_Extract Data w Score Change'!$F$2,'c_Bin Change Data into 60 mins'!W$3-1+   MATCH($B51,OFFSET('b_Extract Data w Score Change'!$E$2,W$3,0,W$2,1),TRUE),0)</f>
        <v>4</v>
      </c>
      <c r="X51" s="13">
        <f ca="1">OFFSET('b_Extract Data w Score Change'!$F$2,'c_Bin Change Data into 60 mins'!X$3-1+   MATCH($B51,OFFSET('b_Extract Data w Score Change'!$E$2,X$3,0,X$2,1),TRUE),0)</f>
        <v>7</v>
      </c>
      <c r="Y51" s="13">
        <f ca="1">OFFSET('b_Extract Data w Score Change'!$F$2,'c_Bin Change Data into 60 mins'!Y$3-1+   MATCH($B51,OFFSET('b_Extract Data w Score Change'!$E$2,Y$3,0,Y$2,1),TRUE),0)</f>
        <v>10</v>
      </c>
      <c r="Z51" s="13">
        <f ca="1">OFFSET('b_Extract Data w Score Change'!$F$2,'c_Bin Change Data into 60 mins'!Z$3-1+   MATCH($B51,OFFSET('b_Extract Data w Score Change'!$E$2,Z$3,0,Z$2,1),TRUE),0)</f>
        <v>7</v>
      </c>
      <c r="AA51" s="13">
        <f ca="1">OFFSET('b_Extract Data w Score Change'!$F$2,'c_Bin Change Data into 60 mins'!AA$3-1+   MATCH($B51,OFFSET('b_Extract Data w Score Change'!$E$2,AA$3,0,AA$2,1),TRUE),0)</f>
        <v>10</v>
      </c>
      <c r="AB51" s="13">
        <f ca="1">OFFSET('b_Extract Data w Score Change'!$F$2,'c_Bin Change Data into 60 mins'!AB$3-1+   MATCH($B51,OFFSET('b_Extract Data w Score Change'!$E$2,AB$3,0,AB$2,1),TRUE),0)</f>
        <v>3</v>
      </c>
      <c r="AC51" s="13">
        <f ca="1">OFFSET('b_Extract Data w Score Change'!$F$2,'c_Bin Change Data into 60 mins'!AC$3-1+   MATCH($B51,OFFSET('b_Extract Data w Score Change'!$E$2,AC$3,0,AC$2,1),TRUE),0)</f>
        <v>4</v>
      </c>
      <c r="AD51" s="13">
        <f ca="1">OFFSET('b_Extract Data w Score Change'!$F$2,'c_Bin Change Data into 60 mins'!AD$3-1+   MATCH($B51,OFFSET('b_Extract Data w Score Change'!$E$2,AD$3,0,AD$2,1),TRUE),0)</f>
        <v>3</v>
      </c>
      <c r="AE51" s="13">
        <f ca="1">OFFSET('b_Extract Data w Score Change'!$F$2,'c_Bin Change Data into 60 mins'!AE$3-1+   MATCH($B51,OFFSET('b_Extract Data w Score Change'!$E$2,AE$3,0,AE$2,1),TRUE),0)</f>
        <v>10</v>
      </c>
      <c r="AF51" s="13">
        <f ca="1">OFFSET('b_Extract Data w Score Change'!$F$2,'c_Bin Change Data into 60 mins'!AF$3-1+   MATCH($B51,OFFSET('b_Extract Data w Score Change'!$E$2,AF$3,0,AF$2,1),TRUE),0)</f>
        <v>4</v>
      </c>
      <c r="AG51" s="13">
        <f ca="1">OFFSET('b_Extract Data w Score Change'!$F$2,'c_Bin Change Data into 60 mins'!AG$3-1+   MATCH($B51,OFFSET('b_Extract Data w Score Change'!$E$2,AG$3,0,AG$2,1),TRUE),0)</f>
        <v>14</v>
      </c>
      <c r="AH51" s="13">
        <f ca="1">OFFSET('b_Extract Data w Score Change'!$F$2,'c_Bin Change Data into 60 mins'!AH$3-1+   MATCH($B51,OFFSET('b_Extract Data w Score Change'!$E$2,AH$3,0,AH$2,1),TRUE),0)</f>
        <v>4</v>
      </c>
      <c r="AI51" s="13">
        <f ca="1">OFFSET('b_Extract Data w Score Change'!$F$2,'c_Bin Change Data into 60 mins'!AI$3-1+   MATCH($B51,OFFSET('b_Extract Data w Score Change'!$E$2,AI$3,0,AI$2,1),TRUE),0)</f>
        <v>7</v>
      </c>
      <c r="AJ51" s="13">
        <f ca="1">OFFSET('b_Extract Data w Score Change'!$F$2,'c_Bin Change Data into 60 mins'!AJ$3-1+   MATCH($B51,OFFSET('b_Extract Data w Score Change'!$E$2,AJ$3,0,AJ$2,1),TRUE),0)</f>
        <v>11</v>
      </c>
      <c r="AK51" s="13">
        <f ca="1">OFFSET('b_Extract Data w Score Change'!$F$2,'c_Bin Change Data into 60 mins'!AK$3-1+   MATCH($B51,OFFSET('b_Extract Data w Score Change'!$E$2,AK$3,0,AK$2,1),TRUE),0)</f>
        <v>3</v>
      </c>
      <c r="AL51" s="13">
        <f ca="1">OFFSET('b_Extract Data w Score Change'!$F$2,'c_Bin Change Data into 60 mins'!AL$3-1+   MATCH($B51,OFFSET('b_Extract Data w Score Change'!$E$2,AL$3,0,AL$2,1),TRUE),0)</f>
        <v>1</v>
      </c>
      <c r="AM51" s="13">
        <f ca="1">OFFSET('b_Extract Data w Score Change'!$F$2,'c_Bin Change Data into 60 mins'!AM$3-1+   MATCH($B51,OFFSET('b_Extract Data w Score Change'!$E$2,AM$3,0,AM$2,1),TRUE),0)</f>
        <v>13</v>
      </c>
      <c r="AN51" s="13">
        <f ca="1">OFFSET('b_Extract Data w Score Change'!$F$2,'c_Bin Change Data into 60 mins'!AN$3-1+   MATCH($B51,OFFSET('b_Extract Data w Score Change'!$E$2,AN$3,0,AN$2,1),TRUE),0)</f>
        <v>3</v>
      </c>
      <c r="AO51" s="13">
        <f ca="1">OFFSET('b_Extract Data w Score Change'!$F$2,'c_Bin Change Data into 60 mins'!AO$3-1+   MATCH($B51,OFFSET('b_Extract Data w Score Change'!$E$2,AO$3,0,AO$2,1),TRUE),0)</f>
        <v>3</v>
      </c>
      <c r="AP51" s="13">
        <f ca="1">OFFSET('b_Extract Data w Score Change'!$F$2,'c_Bin Change Data into 60 mins'!AP$3-1+   MATCH($B51,OFFSET('b_Extract Data w Score Change'!$E$2,AP$3,0,AP$2,1),TRUE),0)</f>
        <v>0</v>
      </c>
      <c r="AQ51" s="13">
        <f ca="1">OFFSET('b_Extract Data w Score Change'!$F$2,'c_Bin Change Data into 60 mins'!AQ$3-1+   MATCH($B51,OFFSET('b_Extract Data w Score Change'!$E$2,AQ$3,0,AQ$2,1),TRUE),0)</f>
        <v>14</v>
      </c>
      <c r="AR51" s="13">
        <f ca="1">OFFSET('b_Extract Data w Score Change'!$F$2,'c_Bin Change Data into 60 mins'!AR$3-1+   MATCH($B51,OFFSET('b_Extract Data w Score Change'!$E$2,AR$3,0,AR$2,1),TRUE),0)</f>
        <v>7</v>
      </c>
      <c r="AS51" s="13">
        <f ca="1">OFFSET('b_Extract Data w Score Change'!$F$2,'c_Bin Change Data into 60 mins'!AS$3-1+   MATCH($B51,OFFSET('b_Extract Data w Score Change'!$E$2,AS$3,0,AS$2,1),TRUE),0)</f>
        <v>3</v>
      </c>
      <c r="AT51" s="13">
        <f ca="1">OFFSET('b_Extract Data w Score Change'!$F$2,'c_Bin Change Data into 60 mins'!AT$3-1+   MATCH($B51,OFFSET('b_Extract Data w Score Change'!$E$2,AT$3,0,AT$2,1),TRUE),0)</f>
        <v>0</v>
      </c>
      <c r="AU51" s="13">
        <f ca="1">OFFSET('b_Extract Data w Score Change'!$F$2,'c_Bin Change Data into 60 mins'!AU$3-1+   MATCH($B51,OFFSET('b_Extract Data w Score Change'!$E$2,AU$3,0,AU$2,1),TRUE),0)</f>
        <v>6</v>
      </c>
      <c r="AV51" s="13">
        <f ca="1">OFFSET('b_Extract Data w Score Change'!$F$2,'c_Bin Change Data into 60 mins'!AV$3-1+   MATCH($B51,OFFSET('b_Extract Data w Score Change'!$E$2,AV$3,0,AV$2,1),TRUE),0)</f>
        <v>7</v>
      </c>
      <c r="AW51" s="13">
        <f ca="1">OFFSET('b_Extract Data w Score Change'!$F$2,'c_Bin Change Data into 60 mins'!AW$3-1+   MATCH($B51,OFFSET('b_Extract Data w Score Change'!$E$2,AW$3,0,AW$2,1),TRUE),0)</f>
        <v>13</v>
      </c>
      <c r="AX51" s="13">
        <f ca="1">OFFSET('b_Extract Data w Score Change'!$F$2,'c_Bin Change Data into 60 mins'!AX$3-1+   MATCH($B51,OFFSET('b_Extract Data w Score Change'!$E$2,AX$3,0,AX$2,1),TRUE),0)</f>
        <v>0</v>
      </c>
    </row>
    <row r="52" spans="1:50" x14ac:dyDescent="0.25">
      <c r="A52" s="5" t="s">
        <v>7330</v>
      </c>
      <c r="B52" s="1">
        <f t="shared" si="4"/>
        <v>1.4930555555555561E-2</v>
      </c>
      <c r="C52" s="13">
        <f ca="1">OFFSET('b_Extract Data w Score Change'!$F$2,'c_Bin Change Data into 60 mins'!C$3-1+   MATCH($B52,OFFSET('b_Extract Data w Score Change'!$E$2,C$3,0,C$2,1),TRUE),0)</f>
        <v>15</v>
      </c>
      <c r="D52" s="13">
        <f ca="1">OFFSET('b_Extract Data w Score Change'!$F$2,'c_Bin Change Data into 60 mins'!D$3-1+   MATCH($B52,OFFSET('b_Extract Data w Score Change'!$E$2,D$3,0,D$2,1),TRUE),0)</f>
        <v>4</v>
      </c>
      <c r="E52" s="13">
        <f ca="1">OFFSET('b_Extract Data w Score Change'!$F$2,'c_Bin Change Data into 60 mins'!E$3-1+   MATCH($B52,OFFSET('b_Extract Data w Score Change'!$E$2,E$3,0,E$2,1),TRUE),0)</f>
        <v>0</v>
      </c>
      <c r="F52" s="13">
        <f ca="1">OFFSET('b_Extract Data w Score Change'!$F$2,'c_Bin Change Data into 60 mins'!F$3-1+   MATCH($B52,OFFSET('b_Extract Data w Score Change'!$E$2,F$3,0,F$2,1),TRUE),0)</f>
        <v>11</v>
      </c>
      <c r="G52" s="13">
        <f ca="1">OFFSET('b_Extract Data w Score Change'!$F$2,'c_Bin Change Data into 60 mins'!G$3-1+   MATCH($B52,OFFSET('b_Extract Data w Score Change'!$E$2,G$3,0,G$2,1),TRUE),0)</f>
        <v>7</v>
      </c>
      <c r="H52" s="13">
        <f ca="1">OFFSET('b_Extract Data w Score Change'!$F$2,'c_Bin Change Data into 60 mins'!H$3-1+   MATCH($B52,OFFSET('b_Extract Data w Score Change'!$E$2,H$3,0,H$2,1),TRUE),0)</f>
        <v>3</v>
      </c>
      <c r="I52" s="13">
        <f ca="1">OFFSET('b_Extract Data w Score Change'!$F$2,'c_Bin Change Data into 60 mins'!I$3-1+   MATCH($B52,OFFSET('b_Extract Data w Score Change'!$E$2,I$3,0,I$2,1),TRUE),0)</f>
        <v>4</v>
      </c>
      <c r="J52" s="13">
        <f ca="1">OFFSET('b_Extract Data w Score Change'!$F$2,'c_Bin Change Data into 60 mins'!J$3-1+   MATCH($B52,OFFSET('b_Extract Data w Score Change'!$E$2,J$3,0,J$2,1),TRUE),0)</f>
        <v>5</v>
      </c>
      <c r="K52" s="13">
        <f ca="1">OFFSET('b_Extract Data w Score Change'!$F$2,'c_Bin Change Data into 60 mins'!K$3-1+   MATCH($B52,OFFSET('b_Extract Data w Score Change'!$E$2,K$3,0,K$2,1),TRUE),0)</f>
        <v>3</v>
      </c>
      <c r="L52" s="13">
        <f ca="1">OFFSET('b_Extract Data w Score Change'!$F$2,'c_Bin Change Data into 60 mins'!L$3-1+   MATCH($B52,OFFSET('b_Extract Data w Score Change'!$E$2,L$3,0,L$2,1),TRUE),0)</f>
        <v>7</v>
      </c>
      <c r="M52" s="13">
        <f ca="1">OFFSET('b_Extract Data w Score Change'!$F$2,'c_Bin Change Data into 60 mins'!M$3-1+   MATCH($B52,OFFSET('b_Extract Data w Score Change'!$E$2,M$3,0,M$2,1),TRUE),0)</f>
        <v>0</v>
      </c>
      <c r="N52" s="13">
        <f ca="1">OFFSET('b_Extract Data w Score Change'!$F$2,'c_Bin Change Data into 60 mins'!N$3-1+   MATCH($B52,OFFSET('b_Extract Data w Score Change'!$E$2,N$3,0,N$2,1),TRUE),0)</f>
        <v>3</v>
      </c>
      <c r="O52" s="13">
        <f ca="1">OFFSET('b_Extract Data w Score Change'!$F$2,'c_Bin Change Data into 60 mins'!O$3-1+   MATCH($B52,OFFSET('b_Extract Data w Score Change'!$E$2,O$3,0,O$2,1),TRUE),0)</f>
        <v>4</v>
      </c>
      <c r="P52" s="13">
        <f ca="1">OFFSET('b_Extract Data w Score Change'!$F$2,'c_Bin Change Data into 60 mins'!P$3-1+   MATCH($B52,OFFSET('b_Extract Data w Score Change'!$E$2,P$3,0,P$2,1),TRUE),0)</f>
        <v>7</v>
      </c>
      <c r="Q52" s="13">
        <f ca="1">OFFSET('b_Extract Data w Score Change'!$F$2,'c_Bin Change Data into 60 mins'!Q$3-1+   MATCH($B52,OFFSET('b_Extract Data w Score Change'!$E$2,Q$3,0,Q$2,1),TRUE),0)</f>
        <v>6</v>
      </c>
      <c r="R52" s="13">
        <f ca="1">OFFSET('b_Extract Data w Score Change'!$F$2,'c_Bin Change Data into 60 mins'!R$3-1+   MATCH($B52,OFFSET('b_Extract Data w Score Change'!$E$2,R$3,0,R$2,1),TRUE),0)</f>
        <v>4</v>
      </c>
      <c r="S52" s="13">
        <f ca="1">OFFSET('b_Extract Data w Score Change'!$F$2,'c_Bin Change Data into 60 mins'!S$3-1+   MATCH($B52,OFFSET('b_Extract Data w Score Change'!$E$2,S$3,0,S$2,1),TRUE),0)</f>
        <v>10</v>
      </c>
      <c r="T52" s="13">
        <f ca="1">OFFSET('b_Extract Data w Score Change'!$F$2,'c_Bin Change Data into 60 mins'!T$3-1+   MATCH($B52,OFFSET('b_Extract Data w Score Change'!$E$2,T$3,0,T$2,1),TRUE),0)</f>
        <v>6</v>
      </c>
      <c r="U52" s="13">
        <f ca="1">OFFSET('b_Extract Data w Score Change'!$F$2,'c_Bin Change Data into 60 mins'!U$3-1+   MATCH($B52,OFFSET('b_Extract Data w Score Change'!$E$2,U$3,0,U$2,1),TRUE),0)</f>
        <v>10</v>
      </c>
      <c r="V52" s="13">
        <f ca="1">OFFSET('b_Extract Data w Score Change'!$F$2,'c_Bin Change Data into 60 mins'!V$3-1+   MATCH($B52,OFFSET('b_Extract Data w Score Change'!$E$2,V$3,0,V$2,1),TRUE),0)</f>
        <v>14</v>
      </c>
      <c r="W52" s="13">
        <f ca="1">OFFSET('b_Extract Data w Score Change'!$F$2,'c_Bin Change Data into 60 mins'!W$3-1+   MATCH($B52,OFFSET('b_Extract Data w Score Change'!$E$2,W$3,0,W$2,1),TRUE),0)</f>
        <v>4</v>
      </c>
      <c r="X52" s="13">
        <f ca="1">OFFSET('b_Extract Data w Score Change'!$F$2,'c_Bin Change Data into 60 mins'!X$3-1+   MATCH($B52,OFFSET('b_Extract Data w Score Change'!$E$2,X$3,0,X$2,1),TRUE),0)</f>
        <v>7</v>
      </c>
      <c r="Y52" s="13">
        <f ca="1">OFFSET('b_Extract Data w Score Change'!$F$2,'c_Bin Change Data into 60 mins'!Y$3-1+   MATCH($B52,OFFSET('b_Extract Data w Score Change'!$E$2,Y$3,0,Y$2,1),TRUE),0)</f>
        <v>10</v>
      </c>
      <c r="Z52" s="13">
        <f ca="1">OFFSET('b_Extract Data w Score Change'!$F$2,'c_Bin Change Data into 60 mins'!Z$3-1+   MATCH($B52,OFFSET('b_Extract Data w Score Change'!$E$2,Z$3,0,Z$2,1),TRUE),0)</f>
        <v>9</v>
      </c>
      <c r="AA52" s="13">
        <f ca="1">OFFSET('b_Extract Data w Score Change'!$F$2,'c_Bin Change Data into 60 mins'!AA$3-1+   MATCH($B52,OFFSET('b_Extract Data w Score Change'!$E$2,AA$3,0,AA$2,1),TRUE),0)</f>
        <v>10</v>
      </c>
      <c r="AB52" s="13">
        <f ca="1">OFFSET('b_Extract Data w Score Change'!$F$2,'c_Bin Change Data into 60 mins'!AB$3-1+   MATCH($B52,OFFSET('b_Extract Data w Score Change'!$E$2,AB$3,0,AB$2,1),TRUE),0)</f>
        <v>3</v>
      </c>
      <c r="AC52" s="13">
        <f ca="1">OFFSET('b_Extract Data w Score Change'!$F$2,'c_Bin Change Data into 60 mins'!AC$3-1+   MATCH($B52,OFFSET('b_Extract Data w Score Change'!$E$2,AC$3,0,AC$2,1),TRUE),0)</f>
        <v>4</v>
      </c>
      <c r="AD52" s="13">
        <f ca="1">OFFSET('b_Extract Data w Score Change'!$F$2,'c_Bin Change Data into 60 mins'!AD$3-1+   MATCH($B52,OFFSET('b_Extract Data w Score Change'!$E$2,AD$3,0,AD$2,1),TRUE),0)</f>
        <v>3</v>
      </c>
      <c r="AE52" s="13">
        <f ca="1">OFFSET('b_Extract Data w Score Change'!$F$2,'c_Bin Change Data into 60 mins'!AE$3-1+   MATCH($B52,OFFSET('b_Extract Data w Score Change'!$E$2,AE$3,0,AE$2,1),TRUE),0)</f>
        <v>10</v>
      </c>
      <c r="AF52" s="13">
        <f ca="1">OFFSET('b_Extract Data w Score Change'!$F$2,'c_Bin Change Data into 60 mins'!AF$3-1+   MATCH($B52,OFFSET('b_Extract Data w Score Change'!$E$2,AF$3,0,AF$2,1),TRUE),0)</f>
        <v>4</v>
      </c>
      <c r="AG52" s="13">
        <f ca="1">OFFSET('b_Extract Data w Score Change'!$F$2,'c_Bin Change Data into 60 mins'!AG$3-1+   MATCH($B52,OFFSET('b_Extract Data w Score Change'!$E$2,AG$3,0,AG$2,1),TRUE),0)</f>
        <v>14</v>
      </c>
      <c r="AH52" s="13">
        <f ca="1">OFFSET('b_Extract Data w Score Change'!$F$2,'c_Bin Change Data into 60 mins'!AH$3-1+   MATCH($B52,OFFSET('b_Extract Data w Score Change'!$E$2,AH$3,0,AH$2,1),TRUE),0)</f>
        <v>4</v>
      </c>
      <c r="AI52" s="13">
        <f ca="1">OFFSET('b_Extract Data w Score Change'!$F$2,'c_Bin Change Data into 60 mins'!AI$3-1+   MATCH($B52,OFFSET('b_Extract Data w Score Change'!$E$2,AI$3,0,AI$2,1),TRUE),0)</f>
        <v>7</v>
      </c>
      <c r="AJ52" s="13">
        <f ca="1">OFFSET('b_Extract Data w Score Change'!$F$2,'c_Bin Change Data into 60 mins'!AJ$3-1+   MATCH($B52,OFFSET('b_Extract Data w Score Change'!$E$2,AJ$3,0,AJ$2,1),TRUE),0)</f>
        <v>11</v>
      </c>
      <c r="AK52" s="13">
        <f ca="1">OFFSET('b_Extract Data w Score Change'!$F$2,'c_Bin Change Data into 60 mins'!AK$3-1+   MATCH($B52,OFFSET('b_Extract Data w Score Change'!$E$2,AK$3,0,AK$2,1),TRUE),0)</f>
        <v>3</v>
      </c>
      <c r="AL52" s="13">
        <f ca="1">OFFSET('b_Extract Data w Score Change'!$F$2,'c_Bin Change Data into 60 mins'!AL$3-1+   MATCH($B52,OFFSET('b_Extract Data w Score Change'!$E$2,AL$3,0,AL$2,1),TRUE),0)</f>
        <v>1</v>
      </c>
      <c r="AM52" s="13">
        <f ca="1">OFFSET('b_Extract Data w Score Change'!$F$2,'c_Bin Change Data into 60 mins'!AM$3-1+   MATCH($B52,OFFSET('b_Extract Data w Score Change'!$E$2,AM$3,0,AM$2,1),TRUE),0)</f>
        <v>13</v>
      </c>
      <c r="AN52" s="13">
        <f ca="1">OFFSET('b_Extract Data w Score Change'!$F$2,'c_Bin Change Data into 60 mins'!AN$3-1+   MATCH($B52,OFFSET('b_Extract Data w Score Change'!$E$2,AN$3,0,AN$2,1),TRUE),0)</f>
        <v>3</v>
      </c>
      <c r="AO52" s="13">
        <f ca="1">OFFSET('b_Extract Data w Score Change'!$F$2,'c_Bin Change Data into 60 mins'!AO$3-1+   MATCH($B52,OFFSET('b_Extract Data w Score Change'!$E$2,AO$3,0,AO$2,1),TRUE),0)</f>
        <v>3</v>
      </c>
      <c r="AP52" s="13">
        <f ca="1">OFFSET('b_Extract Data w Score Change'!$F$2,'c_Bin Change Data into 60 mins'!AP$3-1+   MATCH($B52,OFFSET('b_Extract Data w Score Change'!$E$2,AP$3,0,AP$2,1),TRUE),0)</f>
        <v>0</v>
      </c>
      <c r="AQ52" s="13">
        <f ca="1">OFFSET('b_Extract Data w Score Change'!$F$2,'c_Bin Change Data into 60 mins'!AQ$3-1+   MATCH($B52,OFFSET('b_Extract Data w Score Change'!$E$2,AQ$3,0,AQ$2,1),TRUE),0)</f>
        <v>14</v>
      </c>
      <c r="AR52" s="13">
        <f ca="1">OFFSET('b_Extract Data w Score Change'!$F$2,'c_Bin Change Data into 60 mins'!AR$3-1+   MATCH($B52,OFFSET('b_Extract Data w Score Change'!$E$2,AR$3,0,AR$2,1),TRUE),0)</f>
        <v>7</v>
      </c>
      <c r="AS52" s="13">
        <f ca="1">OFFSET('b_Extract Data w Score Change'!$F$2,'c_Bin Change Data into 60 mins'!AS$3-1+   MATCH($B52,OFFSET('b_Extract Data w Score Change'!$E$2,AS$3,0,AS$2,1),TRUE),0)</f>
        <v>3</v>
      </c>
      <c r="AT52" s="13">
        <f ca="1">OFFSET('b_Extract Data w Score Change'!$F$2,'c_Bin Change Data into 60 mins'!AT$3-1+   MATCH($B52,OFFSET('b_Extract Data w Score Change'!$E$2,AT$3,0,AT$2,1),TRUE),0)</f>
        <v>0</v>
      </c>
      <c r="AU52" s="13">
        <f ca="1">OFFSET('b_Extract Data w Score Change'!$F$2,'c_Bin Change Data into 60 mins'!AU$3-1+   MATCH($B52,OFFSET('b_Extract Data w Score Change'!$E$2,AU$3,0,AU$2,1),TRUE),0)</f>
        <v>6</v>
      </c>
      <c r="AV52" s="13">
        <f ca="1">OFFSET('b_Extract Data w Score Change'!$F$2,'c_Bin Change Data into 60 mins'!AV$3-1+   MATCH($B52,OFFSET('b_Extract Data w Score Change'!$E$2,AV$3,0,AV$2,1),TRUE),0)</f>
        <v>7</v>
      </c>
      <c r="AW52" s="13">
        <f ca="1">OFFSET('b_Extract Data w Score Change'!$F$2,'c_Bin Change Data into 60 mins'!AW$3-1+   MATCH($B52,OFFSET('b_Extract Data w Score Change'!$E$2,AW$3,0,AW$2,1),TRUE),0)</f>
        <v>13</v>
      </c>
      <c r="AX52" s="13">
        <f ca="1">OFFSET('b_Extract Data w Score Change'!$F$2,'c_Bin Change Data into 60 mins'!AX$3-1+   MATCH($B52,OFFSET('b_Extract Data w Score Change'!$E$2,AX$3,0,AX$2,1),TRUE),0)</f>
        <v>0</v>
      </c>
    </row>
    <row r="53" spans="1:50" x14ac:dyDescent="0.25">
      <c r="A53" s="5" t="s">
        <v>7330</v>
      </c>
      <c r="B53" s="1">
        <f t="shared" si="4"/>
        <v>1.5277777777777784E-2</v>
      </c>
      <c r="C53" s="13">
        <f ca="1">OFFSET('b_Extract Data w Score Change'!$F$2,'c_Bin Change Data into 60 mins'!C$3-1+   MATCH($B53,OFFSET('b_Extract Data w Score Change'!$E$2,C$3,0,C$2,1),TRUE),0)</f>
        <v>15</v>
      </c>
      <c r="D53" s="13">
        <f ca="1">OFFSET('b_Extract Data w Score Change'!$F$2,'c_Bin Change Data into 60 mins'!D$3-1+   MATCH($B53,OFFSET('b_Extract Data w Score Change'!$E$2,D$3,0,D$2,1),TRUE),0)</f>
        <v>4</v>
      </c>
      <c r="E53" s="13">
        <f ca="1">OFFSET('b_Extract Data w Score Change'!$F$2,'c_Bin Change Data into 60 mins'!E$3-1+   MATCH($B53,OFFSET('b_Extract Data w Score Change'!$E$2,E$3,0,E$2,1),TRUE),0)</f>
        <v>0</v>
      </c>
      <c r="F53" s="13">
        <f ca="1">OFFSET('b_Extract Data w Score Change'!$F$2,'c_Bin Change Data into 60 mins'!F$3-1+   MATCH($B53,OFFSET('b_Extract Data w Score Change'!$E$2,F$3,0,F$2,1),TRUE),0)</f>
        <v>11</v>
      </c>
      <c r="G53" s="13">
        <f ca="1">OFFSET('b_Extract Data w Score Change'!$F$2,'c_Bin Change Data into 60 mins'!G$3-1+   MATCH($B53,OFFSET('b_Extract Data w Score Change'!$E$2,G$3,0,G$2,1),TRUE),0)</f>
        <v>7</v>
      </c>
      <c r="H53" s="13">
        <f ca="1">OFFSET('b_Extract Data w Score Change'!$F$2,'c_Bin Change Data into 60 mins'!H$3-1+   MATCH($B53,OFFSET('b_Extract Data w Score Change'!$E$2,H$3,0,H$2,1),TRUE),0)</f>
        <v>3</v>
      </c>
      <c r="I53" s="13">
        <f ca="1">OFFSET('b_Extract Data w Score Change'!$F$2,'c_Bin Change Data into 60 mins'!I$3-1+   MATCH($B53,OFFSET('b_Extract Data w Score Change'!$E$2,I$3,0,I$2,1),TRUE),0)</f>
        <v>4</v>
      </c>
      <c r="J53" s="13">
        <f ca="1">OFFSET('b_Extract Data w Score Change'!$F$2,'c_Bin Change Data into 60 mins'!J$3-1+   MATCH($B53,OFFSET('b_Extract Data w Score Change'!$E$2,J$3,0,J$2,1),TRUE),0)</f>
        <v>5</v>
      </c>
      <c r="K53" s="13">
        <f ca="1">OFFSET('b_Extract Data w Score Change'!$F$2,'c_Bin Change Data into 60 mins'!K$3-1+   MATCH($B53,OFFSET('b_Extract Data w Score Change'!$E$2,K$3,0,K$2,1),TRUE),0)</f>
        <v>3</v>
      </c>
      <c r="L53" s="13">
        <f ca="1">OFFSET('b_Extract Data w Score Change'!$F$2,'c_Bin Change Data into 60 mins'!L$3-1+   MATCH($B53,OFFSET('b_Extract Data w Score Change'!$E$2,L$3,0,L$2,1),TRUE),0)</f>
        <v>7</v>
      </c>
      <c r="M53" s="13">
        <f ca="1">OFFSET('b_Extract Data w Score Change'!$F$2,'c_Bin Change Data into 60 mins'!M$3-1+   MATCH($B53,OFFSET('b_Extract Data w Score Change'!$E$2,M$3,0,M$2,1),TRUE),0)</f>
        <v>0</v>
      </c>
      <c r="N53" s="13">
        <f ca="1">OFFSET('b_Extract Data w Score Change'!$F$2,'c_Bin Change Data into 60 mins'!N$3-1+   MATCH($B53,OFFSET('b_Extract Data w Score Change'!$E$2,N$3,0,N$2,1),TRUE),0)</f>
        <v>3</v>
      </c>
      <c r="O53" s="13">
        <f ca="1">OFFSET('b_Extract Data w Score Change'!$F$2,'c_Bin Change Data into 60 mins'!O$3-1+   MATCH($B53,OFFSET('b_Extract Data w Score Change'!$E$2,O$3,0,O$2,1),TRUE),0)</f>
        <v>4</v>
      </c>
      <c r="P53" s="13">
        <f ca="1">OFFSET('b_Extract Data w Score Change'!$F$2,'c_Bin Change Data into 60 mins'!P$3-1+   MATCH($B53,OFFSET('b_Extract Data w Score Change'!$E$2,P$3,0,P$2,1),TRUE),0)</f>
        <v>7</v>
      </c>
      <c r="Q53" s="13">
        <f ca="1">OFFSET('b_Extract Data w Score Change'!$F$2,'c_Bin Change Data into 60 mins'!Q$3-1+   MATCH($B53,OFFSET('b_Extract Data w Score Change'!$E$2,Q$3,0,Q$2,1),TRUE),0)</f>
        <v>6</v>
      </c>
      <c r="R53" s="13">
        <f ca="1">OFFSET('b_Extract Data w Score Change'!$F$2,'c_Bin Change Data into 60 mins'!R$3-1+   MATCH($B53,OFFSET('b_Extract Data w Score Change'!$E$2,R$3,0,R$2,1),TRUE),0)</f>
        <v>4</v>
      </c>
      <c r="S53" s="13">
        <f ca="1">OFFSET('b_Extract Data w Score Change'!$F$2,'c_Bin Change Data into 60 mins'!S$3-1+   MATCH($B53,OFFSET('b_Extract Data w Score Change'!$E$2,S$3,0,S$2,1),TRUE),0)</f>
        <v>10</v>
      </c>
      <c r="T53" s="13">
        <f ca="1">OFFSET('b_Extract Data w Score Change'!$F$2,'c_Bin Change Data into 60 mins'!T$3-1+   MATCH($B53,OFFSET('b_Extract Data w Score Change'!$E$2,T$3,0,T$2,1),TRUE),0)</f>
        <v>6</v>
      </c>
      <c r="U53" s="13">
        <f ca="1">OFFSET('b_Extract Data w Score Change'!$F$2,'c_Bin Change Data into 60 mins'!U$3-1+   MATCH($B53,OFFSET('b_Extract Data w Score Change'!$E$2,U$3,0,U$2,1),TRUE),0)</f>
        <v>10</v>
      </c>
      <c r="V53" s="13">
        <f ca="1">OFFSET('b_Extract Data w Score Change'!$F$2,'c_Bin Change Data into 60 mins'!V$3-1+   MATCH($B53,OFFSET('b_Extract Data w Score Change'!$E$2,V$3,0,V$2,1),TRUE),0)</f>
        <v>14</v>
      </c>
      <c r="W53" s="13">
        <f ca="1">OFFSET('b_Extract Data w Score Change'!$F$2,'c_Bin Change Data into 60 mins'!W$3-1+   MATCH($B53,OFFSET('b_Extract Data w Score Change'!$E$2,W$3,0,W$2,1),TRUE),0)</f>
        <v>4</v>
      </c>
      <c r="X53" s="13">
        <f ca="1">OFFSET('b_Extract Data w Score Change'!$F$2,'c_Bin Change Data into 60 mins'!X$3-1+   MATCH($B53,OFFSET('b_Extract Data w Score Change'!$E$2,X$3,0,X$2,1),TRUE),0)</f>
        <v>7</v>
      </c>
      <c r="Y53" s="13">
        <f ca="1">OFFSET('b_Extract Data w Score Change'!$F$2,'c_Bin Change Data into 60 mins'!Y$3-1+   MATCH($B53,OFFSET('b_Extract Data w Score Change'!$E$2,Y$3,0,Y$2,1),TRUE),0)</f>
        <v>10</v>
      </c>
      <c r="Z53" s="13">
        <f ca="1">OFFSET('b_Extract Data w Score Change'!$F$2,'c_Bin Change Data into 60 mins'!Z$3-1+   MATCH($B53,OFFSET('b_Extract Data w Score Change'!$E$2,Z$3,0,Z$2,1),TRUE),0)</f>
        <v>9</v>
      </c>
      <c r="AA53" s="13">
        <f ca="1">OFFSET('b_Extract Data w Score Change'!$F$2,'c_Bin Change Data into 60 mins'!AA$3-1+   MATCH($B53,OFFSET('b_Extract Data w Score Change'!$E$2,AA$3,0,AA$2,1),TRUE),0)</f>
        <v>10</v>
      </c>
      <c r="AB53" s="13">
        <f ca="1">OFFSET('b_Extract Data w Score Change'!$F$2,'c_Bin Change Data into 60 mins'!AB$3-1+   MATCH($B53,OFFSET('b_Extract Data w Score Change'!$E$2,AB$3,0,AB$2,1),TRUE),0)</f>
        <v>3</v>
      </c>
      <c r="AC53" s="13">
        <f ca="1">OFFSET('b_Extract Data w Score Change'!$F$2,'c_Bin Change Data into 60 mins'!AC$3-1+   MATCH($B53,OFFSET('b_Extract Data w Score Change'!$E$2,AC$3,0,AC$2,1),TRUE),0)</f>
        <v>4</v>
      </c>
      <c r="AD53" s="13">
        <f ca="1">OFFSET('b_Extract Data w Score Change'!$F$2,'c_Bin Change Data into 60 mins'!AD$3-1+   MATCH($B53,OFFSET('b_Extract Data w Score Change'!$E$2,AD$3,0,AD$2,1),TRUE),0)</f>
        <v>3</v>
      </c>
      <c r="AE53" s="13">
        <f ca="1">OFFSET('b_Extract Data w Score Change'!$F$2,'c_Bin Change Data into 60 mins'!AE$3-1+   MATCH($B53,OFFSET('b_Extract Data w Score Change'!$E$2,AE$3,0,AE$2,1),TRUE),0)</f>
        <v>17</v>
      </c>
      <c r="AF53" s="13">
        <f ca="1">OFFSET('b_Extract Data w Score Change'!$F$2,'c_Bin Change Data into 60 mins'!AF$3-1+   MATCH($B53,OFFSET('b_Extract Data w Score Change'!$E$2,AF$3,0,AF$2,1),TRUE),0)</f>
        <v>4</v>
      </c>
      <c r="AG53" s="13">
        <f ca="1">OFFSET('b_Extract Data w Score Change'!$F$2,'c_Bin Change Data into 60 mins'!AG$3-1+   MATCH($B53,OFFSET('b_Extract Data w Score Change'!$E$2,AG$3,0,AG$2,1),TRUE),0)</f>
        <v>14</v>
      </c>
      <c r="AH53" s="13">
        <f ca="1">OFFSET('b_Extract Data w Score Change'!$F$2,'c_Bin Change Data into 60 mins'!AH$3-1+   MATCH($B53,OFFSET('b_Extract Data w Score Change'!$E$2,AH$3,0,AH$2,1),TRUE),0)</f>
        <v>4</v>
      </c>
      <c r="AI53" s="13">
        <f ca="1">OFFSET('b_Extract Data w Score Change'!$F$2,'c_Bin Change Data into 60 mins'!AI$3-1+   MATCH($B53,OFFSET('b_Extract Data w Score Change'!$E$2,AI$3,0,AI$2,1),TRUE),0)</f>
        <v>7</v>
      </c>
      <c r="AJ53" s="13">
        <f ca="1">OFFSET('b_Extract Data w Score Change'!$F$2,'c_Bin Change Data into 60 mins'!AJ$3-1+   MATCH($B53,OFFSET('b_Extract Data w Score Change'!$E$2,AJ$3,0,AJ$2,1),TRUE),0)</f>
        <v>11</v>
      </c>
      <c r="AK53" s="13">
        <f ca="1">OFFSET('b_Extract Data w Score Change'!$F$2,'c_Bin Change Data into 60 mins'!AK$3-1+   MATCH($B53,OFFSET('b_Extract Data w Score Change'!$E$2,AK$3,0,AK$2,1),TRUE),0)</f>
        <v>3</v>
      </c>
      <c r="AL53" s="13">
        <f ca="1">OFFSET('b_Extract Data w Score Change'!$F$2,'c_Bin Change Data into 60 mins'!AL$3-1+   MATCH($B53,OFFSET('b_Extract Data w Score Change'!$E$2,AL$3,0,AL$2,1),TRUE),0)</f>
        <v>1</v>
      </c>
      <c r="AM53" s="13">
        <f ca="1">OFFSET('b_Extract Data w Score Change'!$F$2,'c_Bin Change Data into 60 mins'!AM$3-1+   MATCH($B53,OFFSET('b_Extract Data w Score Change'!$E$2,AM$3,0,AM$2,1),TRUE),0)</f>
        <v>13</v>
      </c>
      <c r="AN53" s="13">
        <f ca="1">OFFSET('b_Extract Data w Score Change'!$F$2,'c_Bin Change Data into 60 mins'!AN$3-1+   MATCH($B53,OFFSET('b_Extract Data w Score Change'!$E$2,AN$3,0,AN$2,1),TRUE),0)</f>
        <v>10</v>
      </c>
      <c r="AO53" s="13">
        <f ca="1">OFFSET('b_Extract Data w Score Change'!$F$2,'c_Bin Change Data into 60 mins'!AO$3-1+   MATCH($B53,OFFSET('b_Extract Data w Score Change'!$E$2,AO$3,0,AO$2,1),TRUE),0)</f>
        <v>3</v>
      </c>
      <c r="AP53" s="13">
        <f ca="1">OFFSET('b_Extract Data w Score Change'!$F$2,'c_Bin Change Data into 60 mins'!AP$3-1+   MATCH($B53,OFFSET('b_Extract Data w Score Change'!$E$2,AP$3,0,AP$2,1),TRUE),0)</f>
        <v>0</v>
      </c>
      <c r="AQ53" s="13">
        <f ca="1">OFFSET('b_Extract Data w Score Change'!$F$2,'c_Bin Change Data into 60 mins'!AQ$3-1+   MATCH($B53,OFFSET('b_Extract Data w Score Change'!$E$2,AQ$3,0,AQ$2,1),TRUE),0)</f>
        <v>14</v>
      </c>
      <c r="AR53" s="13">
        <f ca="1">OFFSET('b_Extract Data w Score Change'!$F$2,'c_Bin Change Data into 60 mins'!AR$3-1+   MATCH($B53,OFFSET('b_Extract Data w Score Change'!$E$2,AR$3,0,AR$2,1),TRUE),0)</f>
        <v>7</v>
      </c>
      <c r="AS53" s="13">
        <f ca="1">OFFSET('b_Extract Data w Score Change'!$F$2,'c_Bin Change Data into 60 mins'!AS$3-1+   MATCH($B53,OFFSET('b_Extract Data w Score Change'!$E$2,AS$3,0,AS$2,1),TRUE),0)</f>
        <v>3</v>
      </c>
      <c r="AT53" s="13">
        <f ca="1">OFFSET('b_Extract Data w Score Change'!$F$2,'c_Bin Change Data into 60 mins'!AT$3-1+   MATCH($B53,OFFSET('b_Extract Data w Score Change'!$E$2,AT$3,0,AT$2,1),TRUE),0)</f>
        <v>7</v>
      </c>
      <c r="AU53" s="13">
        <f ca="1">OFFSET('b_Extract Data w Score Change'!$F$2,'c_Bin Change Data into 60 mins'!AU$3-1+   MATCH($B53,OFFSET('b_Extract Data w Score Change'!$E$2,AU$3,0,AU$2,1),TRUE),0)</f>
        <v>9</v>
      </c>
      <c r="AV53" s="13">
        <f ca="1">OFFSET('b_Extract Data w Score Change'!$F$2,'c_Bin Change Data into 60 mins'!AV$3-1+   MATCH($B53,OFFSET('b_Extract Data w Score Change'!$E$2,AV$3,0,AV$2,1),TRUE),0)</f>
        <v>7</v>
      </c>
      <c r="AW53" s="13">
        <f ca="1">OFFSET('b_Extract Data w Score Change'!$F$2,'c_Bin Change Data into 60 mins'!AW$3-1+   MATCH($B53,OFFSET('b_Extract Data w Score Change'!$E$2,AW$3,0,AW$2,1),TRUE),0)</f>
        <v>13</v>
      </c>
      <c r="AX53" s="13">
        <f ca="1">OFFSET('b_Extract Data w Score Change'!$F$2,'c_Bin Change Data into 60 mins'!AX$3-1+   MATCH($B53,OFFSET('b_Extract Data w Score Change'!$E$2,AX$3,0,AX$2,1),TRUE),0)</f>
        <v>0</v>
      </c>
    </row>
    <row r="54" spans="1:50" x14ac:dyDescent="0.25">
      <c r="A54" s="5" t="s">
        <v>7330</v>
      </c>
      <c r="B54" s="1">
        <f t="shared" si="4"/>
        <v>1.5625000000000007E-2</v>
      </c>
      <c r="C54" s="13">
        <f ca="1">OFFSET('b_Extract Data w Score Change'!$F$2,'c_Bin Change Data into 60 mins'!C$3-1+   MATCH($B54,OFFSET('b_Extract Data w Score Change'!$E$2,C$3,0,C$2,1),TRUE),0)</f>
        <v>15</v>
      </c>
      <c r="D54" s="13">
        <f ca="1">OFFSET('b_Extract Data w Score Change'!$F$2,'c_Bin Change Data into 60 mins'!D$3-1+   MATCH($B54,OFFSET('b_Extract Data w Score Change'!$E$2,D$3,0,D$2,1),TRUE),0)</f>
        <v>4</v>
      </c>
      <c r="E54" s="13">
        <f ca="1">OFFSET('b_Extract Data w Score Change'!$F$2,'c_Bin Change Data into 60 mins'!E$3-1+   MATCH($B54,OFFSET('b_Extract Data w Score Change'!$E$2,E$3,0,E$2,1),TRUE),0)</f>
        <v>0</v>
      </c>
      <c r="F54" s="13">
        <f ca="1">OFFSET('b_Extract Data w Score Change'!$F$2,'c_Bin Change Data into 60 mins'!F$3-1+   MATCH($B54,OFFSET('b_Extract Data w Score Change'!$E$2,F$3,0,F$2,1),TRUE),0)</f>
        <v>11</v>
      </c>
      <c r="G54" s="13">
        <f ca="1">OFFSET('b_Extract Data w Score Change'!$F$2,'c_Bin Change Data into 60 mins'!G$3-1+   MATCH($B54,OFFSET('b_Extract Data w Score Change'!$E$2,G$3,0,G$2,1),TRUE),0)</f>
        <v>7</v>
      </c>
      <c r="H54" s="13">
        <f ca="1">OFFSET('b_Extract Data w Score Change'!$F$2,'c_Bin Change Data into 60 mins'!H$3-1+   MATCH($B54,OFFSET('b_Extract Data w Score Change'!$E$2,H$3,0,H$2,1),TRUE),0)</f>
        <v>3</v>
      </c>
      <c r="I54" s="13">
        <f ca="1">OFFSET('b_Extract Data w Score Change'!$F$2,'c_Bin Change Data into 60 mins'!I$3-1+   MATCH($B54,OFFSET('b_Extract Data w Score Change'!$E$2,I$3,0,I$2,1),TRUE),0)</f>
        <v>4</v>
      </c>
      <c r="J54" s="13">
        <f ca="1">OFFSET('b_Extract Data w Score Change'!$F$2,'c_Bin Change Data into 60 mins'!J$3-1+   MATCH($B54,OFFSET('b_Extract Data w Score Change'!$E$2,J$3,0,J$2,1),TRUE),0)</f>
        <v>5</v>
      </c>
      <c r="K54" s="13">
        <f ca="1">OFFSET('b_Extract Data w Score Change'!$F$2,'c_Bin Change Data into 60 mins'!K$3-1+   MATCH($B54,OFFSET('b_Extract Data w Score Change'!$E$2,K$3,0,K$2,1),TRUE),0)</f>
        <v>3</v>
      </c>
      <c r="L54" s="13">
        <f ca="1">OFFSET('b_Extract Data w Score Change'!$F$2,'c_Bin Change Data into 60 mins'!L$3-1+   MATCH($B54,OFFSET('b_Extract Data w Score Change'!$E$2,L$3,0,L$2,1),TRUE),0)</f>
        <v>7</v>
      </c>
      <c r="M54" s="13">
        <f ca="1">OFFSET('b_Extract Data w Score Change'!$F$2,'c_Bin Change Data into 60 mins'!M$3-1+   MATCH($B54,OFFSET('b_Extract Data w Score Change'!$E$2,M$3,0,M$2,1),TRUE),0)</f>
        <v>0</v>
      </c>
      <c r="N54" s="13">
        <f ca="1">OFFSET('b_Extract Data w Score Change'!$F$2,'c_Bin Change Data into 60 mins'!N$3-1+   MATCH($B54,OFFSET('b_Extract Data w Score Change'!$E$2,N$3,0,N$2,1),TRUE),0)</f>
        <v>3</v>
      </c>
      <c r="O54" s="13">
        <f ca="1">OFFSET('b_Extract Data w Score Change'!$F$2,'c_Bin Change Data into 60 mins'!O$3-1+   MATCH($B54,OFFSET('b_Extract Data w Score Change'!$E$2,O$3,0,O$2,1),TRUE),0)</f>
        <v>4</v>
      </c>
      <c r="P54" s="13">
        <f ca="1">OFFSET('b_Extract Data w Score Change'!$F$2,'c_Bin Change Data into 60 mins'!P$3-1+   MATCH($B54,OFFSET('b_Extract Data w Score Change'!$E$2,P$3,0,P$2,1),TRUE),0)</f>
        <v>7</v>
      </c>
      <c r="Q54" s="13">
        <f ca="1">OFFSET('b_Extract Data w Score Change'!$F$2,'c_Bin Change Data into 60 mins'!Q$3-1+   MATCH($B54,OFFSET('b_Extract Data w Score Change'!$E$2,Q$3,0,Q$2,1),TRUE),0)</f>
        <v>6</v>
      </c>
      <c r="R54" s="13">
        <f ca="1">OFFSET('b_Extract Data w Score Change'!$F$2,'c_Bin Change Data into 60 mins'!R$3-1+   MATCH($B54,OFFSET('b_Extract Data w Score Change'!$E$2,R$3,0,R$2,1),TRUE),0)</f>
        <v>4</v>
      </c>
      <c r="S54" s="13">
        <f ca="1">OFFSET('b_Extract Data w Score Change'!$F$2,'c_Bin Change Data into 60 mins'!S$3-1+   MATCH($B54,OFFSET('b_Extract Data w Score Change'!$E$2,S$3,0,S$2,1),TRUE),0)</f>
        <v>10</v>
      </c>
      <c r="T54" s="13">
        <f ca="1">OFFSET('b_Extract Data w Score Change'!$F$2,'c_Bin Change Data into 60 mins'!T$3-1+   MATCH($B54,OFFSET('b_Extract Data w Score Change'!$E$2,T$3,0,T$2,1),TRUE),0)</f>
        <v>6</v>
      </c>
      <c r="U54" s="13">
        <f ca="1">OFFSET('b_Extract Data w Score Change'!$F$2,'c_Bin Change Data into 60 mins'!U$3-1+   MATCH($B54,OFFSET('b_Extract Data w Score Change'!$E$2,U$3,0,U$2,1),TRUE),0)</f>
        <v>10</v>
      </c>
      <c r="V54" s="13">
        <f ca="1">OFFSET('b_Extract Data w Score Change'!$F$2,'c_Bin Change Data into 60 mins'!V$3-1+   MATCH($B54,OFFSET('b_Extract Data w Score Change'!$E$2,V$3,0,V$2,1),TRUE),0)</f>
        <v>14</v>
      </c>
      <c r="W54" s="13">
        <f ca="1">OFFSET('b_Extract Data w Score Change'!$F$2,'c_Bin Change Data into 60 mins'!W$3-1+   MATCH($B54,OFFSET('b_Extract Data w Score Change'!$E$2,W$3,0,W$2,1),TRUE),0)</f>
        <v>4</v>
      </c>
      <c r="X54" s="13">
        <f ca="1">OFFSET('b_Extract Data w Score Change'!$F$2,'c_Bin Change Data into 60 mins'!X$3-1+   MATCH($B54,OFFSET('b_Extract Data w Score Change'!$E$2,X$3,0,X$2,1),TRUE),0)</f>
        <v>7</v>
      </c>
      <c r="Y54" s="13">
        <f ca="1">OFFSET('b_Extract Data w Score Change'!$F$2,'c_Bin Change Data into 60 mins'!Y$3-1+   MATCH($B54,OFFSET('b_Extract Data w Score Change'!$E$2,Y$3,0,Y$2,1),TRUE),0)</f>
        <v>17</v>
      </c>
      <c r="Z54" s="13">
        <f ca="1">OFFSET('b_Extract Data w Score Change'!$F$2,'c_Bin Change Data into 60 mins'!Z$3-1+   MATCH($B54,OFFSET('b_Extract Data w Score Change'!$E$2,Z$3,0,Z$2,1),TRUE),0)</f>
        <v>9</v>
      </c>
      <c r="AA54" s="13">
        <f ca="1">OFFSET('b_Extract Data w Score Change'!$F$2,'c_Bin Change Data into 60 mins'!AA$3-1+   MATCH($B54,OFFSET('b_Extract Data w Score Change'!$E$2,AA$3,0,AA$2,1),TRUE),0)</f>
        <v>17</v>
      </c>
      <c r="AB54" s="13">
        <f ca="1">OFFSET('b_Extract Data w Score Change'!$F$2,'c_Bin Change Data into 60 mins'!AB$3-1+   MATCH($B54,OFFSET('b_Extract Data w Score Change'!$E$2,AB$3,0,AB$2,1),TRUE),0)</f>
        <v>3</v>
      </c>
      <c r="AC54" s="13">
        <f ca="1">OFFSET('b_Extract Data w Score Change'!$F$2,'c_Bin Change Data into 60 mins'!AC$3-1+   MATCH($B54,OFFSET('b_Extract Data w Score Change'!$E$2,AC$3,0,AC$2,1),TRUE),0)</f>
        <v>4</v>
      </c>
      <c r="AD54" s="13">
        <f ca="1">OFFSET('b_Extract Data w Score Change'!$F$2,'c_Bin Change Data into 60 mins'!AD$3-1+   MATCH($B54,OFFSET('b_Extract Data w Score Change'!$E$2,AD$3,0,AD$2,1),TRUE),0)</f>
        <v>3</v>
      </c>
      <c r="AE54" s="13">
        <f ca="1">OFFSET('b_Extract Data w Score Change'!$F$2,'c_Bin Change Data into 60 mins'!AE$3-1+   MATCH($B54,OFFSET('b_Extract Data w Score Change'!$E$2,AE$3,0,AE$2,1),TRUE),0)</f>
        <v>17</v>
      </c>
      <c r="AF54" s="13">
        <f ca="1">OFFSET('b_Extract Data w Score Change'!$F$2,'c_Bin Change Data into 60 mins'!AF$3-1+   MATCH($B54,OFFSET('b_Extract Data w Score Change'!$E$2,AF$3,0,AF$2,1),TRUE),0)</f>
        <v>4</v>
      </c>
      <c r="AG54" s="13">
        <f ca="1">OFFSET('b_Extract Data w Score Change'!$F$2,'c_Bin Change Data into 60 mins'!AG$3-1+   MATCH($B54,OFFSET('b_Extract Data w Score Change'!$E$2,AG$3,0,AG$2,1),TRUE),0)</f>
        <v>14</v>
      </c>
      <c r="AH54" s="13">
        <f ca="1">OFFSET('b_Extract Data w Score Change'!$F$2,'c_Bin Change Data into 60 mins'!AH$3-1+   MATCH($B54,OFFSET('b_Extract Data w Score Change'!$E$2,AH$3,0,AH$2,1),TRUE),0)</f>
        <v>4</v>
      </c>
      <c r="AI54" s="13">
        <f ca="1">OFFSET('b_Extract Data w Score Change'!$F$2,'c_Bin Change Data into 60 mins'!AI$3-1+   MATCH($B54,OFFSET('b_Extract Data w Score Change'!$E$2,AI$3,0,AI$2,1),TRUE),0)</f>
        <v>7</v>
      </c>
      <c r="AJ54" s="13">
        <f ca="1">OFFSET('b_Extract Data w Score Change'!$F$2,'c_Bin Change Data into 60 mins'!AJ$3-1+   MATCH($B54,OFFSET('b_Extract Data w Score Change'!$E$2,AJ$3,0,AJ$2,1),TRUE),0)</f>
        <v>11</v>
      </c>
      <c r="AK54" s="13">
        <f ca="1">OFFSET('b_Extract Data w Score Change'!$F$2,'c_Bin Change Data into 60 mins'!AK$3-1+   MATCH($B54,OFFSET('b_Extract Data w Score Change'!$E$2,AK$3,0,AK$2,1),TRUE),0)</f>
        <v>0</v>
      </c>
      <c r="AL54" s="13">
        <f ca="1">OFFSET('b_Extract Data w Score Change'!$F$2,'c_Bin Change Data into 60 mins'!AL$3-1+   MATCH($B54,OFFSET('b_Extract Data w Score Change'!$E$2,AL$3,0,AL$2,1),TRUE),0)</f>
        <v>1</v>
      </c>
      <c r="AM54" s="13">
        <f ca="1">OFFSET('b_Extract Data w Score Change'!$F$2,'c_Bin Change Data into 60 mins'!AM$3-1+   MATCH($B54,OFFSET('b_Extract Data w Score Change'!$E$2,AM$3,0,AM$2,1),TRUE),0)</f>
        <v>13</v>
      </c>
      <c r="AN54" s="13">
        <f ca="1">OFFSET('b_Extract Data w Score Change'!$F$2,'c_Bin Change Data into 60 mins'!AN$3-1+   MATCH($B54,OFFSET('b_Extract Data w Score Change'!$E$2,AN$3,0,AN$2,1),TRUE),0)</f>
        <v>10</v>
      </c>
      <c r="AO54" s="13">
        <f ca="1">OFFSET('b_Extract Data w Score Change'!$F$2,'c_Bin Change Data into 60 mins'!AO$3-1+   MATCH($B54,OFFSET('b_Extract Data w Score Change'!$E$2,AO$3,0,AO$2,1),TRUE),0)</f>
        <v>3</v>
      </c>
      <c r="AP54" s="13">
        <f ca="1">OFFSET('b_Extract Data w Score Change'!$F$2,'c_Bin Change Data into 60 mins'!AP$3-1+   MATCH($B54,OFFSET('b_Extract Data w Score Change'!$E$2,AP$3,0,AP$2,1),TRUE),0)</f>
        <v>2</v>
      </c>
      <c r="AQ54" s="13">
        <f ca="1">OFFSET('b_Extract Data w Score Change'!$F$2,'c_Bin Change Data into 60 mins'!AQ$3-1+   MATCH($B54,OFFSET('b_Extract Data w Score Change'!$E$2,AQ$3,0,AQ$2,1),TRUE),0)</f>
        <v>14</v>
      </c>
      <c r="AR54" s="13">
        <f ca="1">OFFSET('b_Extract Data w Score Change'!$F$2,'c_Bin Change Data into 60 mins'!AR$3-1+   MATCH($B54,OFFSET('b_Extract Data w Score Change'!$E$2,AR$3,0,AR$2,1),TRUE),0)</f>
        <v>7</v>
      </c>
      <c r="AS54" s="13">
        <f ca="1">OFFSET('b_Extract Data w Score Change'!$F$2,'c_Bin Change Data into 60 mins'!AS$3-1+   MATCH($B54,OFFSET('b_Extract Data w Score Change'!$E$2,AS$3,0,AS$2,1),TRUE),0)</f>
        <v>3</v>
      </c>
      <c r="AT54" s="13">
        <f ca="1">OFFSET('b_Extract Data w Score Change'!$F$2,'c_Bin Change Data into 60 mins'!AT$3-1+   MATCH($B54,OFFSET('b_Extract Data w Score Change'!$E$2,AT$3,0,AT$2,1),TRUE),0)</f>
        <v>7</v>
      </c>
      <c r="AU54" s="13">
        <f ca="1">OFFSET('b_Extract Data w Score Change'!$F$2,'c_Bin Change Data into 60 mins'!AU$3-1+   MATCH($B54,OFFSET('b_Extract Data w Score Change'!$E$2,AU$3,0,AU$2,1),TRUE),0)</f>
        <v>9</v>
      </c>
      <c r="AV54" s="13">
        <f ca="1">OFFSET('b_Extract Data w Score Change'!$F$2,'c_Bin Change Data into 60 mins'!AV$3-1+   MATCH($B54,OFFSET('b_Extract Data w Score Change'!$E$2,AV$3,0,AV$2,1),TRUE),0)</f>
        <v>7</v>
      </c>
      <c r="AW54" s="13">
        <f ca="1">OFFSET('b_Extract Data w Score Change'!$F$2,'c_Bin Change Data into 60 mins'!AW$3-1+   MATCH($B54,OFFSET('b_Extract Data w Score Change'!$E$2,AW$3,0,AW$2,1),TRUE),0)</f>
        <v>13</v>
      </c>
      <c r="AX54" s="13">
        <f ca="1">OFFSET('b_Extract Data w Score Change'!$F$2,'c_Bin Change Data into 60 mins'!AX$3-1+   MATCH($B54,OFFSET('b_Extract Data w Score Change'!$E$2,AX$3,0,AX$2,1),TRUE),0)</f>
        <v>0</v>
      </c>
    </row>
    <row r="55" spans="1:50" x14ac:dyDescent="0.25">
      <c r="A55" s="5" t="s">
        <v>7330</v>
      </c>
      <c r="B55" s="1">
        <f t="shared" si="4"/>
        <v>1.5972222222222228E-2</v>
      </c>
      <c r="C55" s="13">
        <f ca="1">OFFSET('b_Extract Data w Score Change'!$F$2,'c_Bin Change Data into 60 mins'!C$3-1+   MATCH($B55,OFFSET('b_Extract Data w Score Change'!$E$2,C$3,0,C$2,1),TRUE),0)</f>
        <v>15</v>
      </c>
      <c r="D55" s="13">
        <f ca="1">OFFSET('b_Extract Data w Score Change'!$F$2,'c_Bin Change Data into 60 mins'!D$3-1+   MATCH($B55,OFFSET('b_Extract Data w Score Change'!$E$2,D$3,0,D$2,1),TRUE),0)</f>
        <v>11</v>
      </c>
      <c r="E55" s="13">
        <f ca="1">OFFSET('b_Extract Data w Score Change'!$F$2,'c_Bin Change Data into 60 mins'!E$3-1+   MATCH($B55,OFFSET('b_Extract Data w Score Change'!$E$2,E$3,0,E$2,1),TRUE),0)</f>
        <v>0</v>
      </c>
      <c r="F55" s="13">
        <f ca="1">OFFSET('b_Extract Data w Score Change'!$F$2,'c_Bin Change Data into 60 mins'!F$3-1+   MATCH($B55,OFFSET('b_Extract Data w Score Change'!$E$2,F$3,0,F$2,1),TRUE),0)</f>
        <v>11</v>
      </c>
      <c r="G55" s="13">
        <f ca="1">OFFSET('b_Extract Data w Score Change'!$F$2,'c_Bin Change Data into 60 mins'!G$3-1+   MATCH($B55,OFFSET('b_Extract Data w Score Change'!$E$2,G$3,0,G$2,1),TRUE),0)</f>
        <v>7</v>
      </c>
      <c r="H55" s="13">
        <f ca="1">OFFSET('b_Extract Data w Score Change'!$F$2,'c_Bin Change Data into 60 mins'!H$3-1+   MATCH($B55,OFFSET('b_Extract Data w Score Change'!$E$2,H$3,0,H$2,1),TRUE),0)</f>
        <v>3</v>
      </c>
      <c r="I55" s="13">
        <f ca="1">OFFSET('b_Extract Data w Score Change'!$F$2,'c_Bin Change Data into 60 mins'!I$3-1+   MATCH($B55,OFFSET('b_Extract Data w Score Change'!$E$2,I$3,0,I$2,1),TRUE),0)</f>
        <v>4</v>
      </c>
      <c r="J55" s="13">
        <f ca="1">OFFSET('b_Extract Data w Score Change'!$F$2,'c_Bin Change Data into 60 mins'!J$3-1+   MATCH($B55,OFFSET('b_Extract Data w Score Change'!$E$2,J$3,0,J$2,1),TRUE),0)</f>
        <v>5</v>
      </c>
      <c r="K55" s="13">
        <f ca="1">OFFSET('b_Extract Data w Score Change'!$F$2,'c_Bin Change Data into 60 mins'!K$3-1+   MATCH($B55,OFFSET('b_Extract Data w Score Change'!$E$2,K$3,0,K$2,1),TRUE),0)</f>
        <v>3</v>
      </c>
      <c r="L55" s="13">
        <f ca="1">OFFSET('b_Extract Data w Score Change'!$F$2,'c_Bin Change Data into 60 mins'!L$3-1+   MATCH($B55,OFFSET('b_Extract Data w Score Change'!$E$2,L$3,0,L$2,1),TRUE),0)</f>
        <v>7</v>
      </c>
      <c r="M55" s="13">
        <f ca="1">OFFSET('b_Extract Data w Score Change'!$F$2,'c_Bin Change Data into 60 mins'!M$3-1+   MATCH($B55,OFFSET('b_Extract Data w Score Change'!$E$2,M$3,0,M$2,1),TRUE),0)</f>
        <v>0</v>
      </c>
      <c r="N55" s="13">
        <f ca="1">OFFSET('b_Extract Data w Score Change'!$F$2,'c_Bin Change Data into 60 mins'!N$3-1+   MATCH($B55,OFFSET('b_Extract Data w Score Change'!$E$2,N$3,0,N$2,1),TRUE),0)</f>
        <v>3</v>
      </c>
      <c r="O55" s="13">
        <f ca="1">OFFSET('b_Extract Data w Score Change'!$F$2,'c_Bin Change Data into 60 mins'!O$3-1+   MATCH($B55,OFFSET('b_Extract Data w Score Change'!$E$2,O$3,0,O$2,1),TRUE),0)</f>
        <v>4</v>
      </c>
      <c r="P55" s="13">
        <f ca="1">OFFSET('b_Extract Data w Score Change'!$F$2,'c_Bin Change Data into 60 mins'!P$3-1+   MATCH($B55,OFFSET('b_Extract Data w Score Change'!$E$2,P$3,0,P$2,1),TRUE),0)</f>
        <v>7</v>
      </c>
      <c r="Q55" s="13">
        <f ca="1">OFFSET('b_Extract Data w Score Change'!$F$2,'c_Bin Change Data into 60 mins'!Q$3-1+   MATCH($B55,OFFSET('b_Extract Data w Score Change'!$E$2,Q$3,0,Q$2,1),TRUE),0)</f>
        <v>6</v>
      </c>
      <c r="R55" s="13">
        <f ca="1">OFFSET('b_Extract Data w Score Change'!$F$2,'c_Bin Change Data into 60 mins'!R$3-1+   MATCH($B55,OFFSET('b_Extract Data w Score Change'!$E$2,R$3,0,R$2,1),TRUE),0)</f>
        <v>4</v>
      </c>
      <c r="S55" s="13">
        <f ca="1">OFFSET('b_Extract Data w Score Change'!$F$2,'c_Bin Change Data into 60 mins'!S$3-1+   MATCH($B55,OFFSET('b_Extract Data w Score Change'!$E$2,S$3,0,S$2,1),TRUE),0)</f>
        <v>10</v>
      </c>
      <c r="T55" s="13">
        <f ca="1">OFFSET('b_Extract Data w Score Change'!$F$2,'c_Bin Change Data into 60 mins'!T$3-1+   MATCH($B55,OFFSET('b_Extract Data w Score Change'!$E$2,T$3,0,T$2,1),TRUE),0)</f>
        <v>6</v>
      </c>
      <c r="U55" s="13">
        <f ca="1">OFFSET('b_Extract Data w Score Change'!$F$2,'c_Bin Change Data into 60 mins'!U$3-1+   MATCH($B55,OFFSET('b_Extract Data w Score Change'!$E$2,U$3,0,U$2,1),TRUE),0)</f>
        <v>10</v>
      </c>
      <c r="V55" s="13">
        <f ca="1">OFFSET('b_Extract Data w Score Change'!$F$2,'c_Bin Change Data into 60 mins'!V$3-1+   MATCH($B55,OFFSET('b_Extract Data w Score Change'!$E$2,V$3,0,V$2,1),TRUE),0)</f>
        <v>14</v>
      </c>
      <c r="W55" s="13">
        <f ca="1">OFFSET('b_Extract Data w Score Change'!$F$2,'c_Bin Change Data into 60 mins'!W$3-1+   MATCH($B55,OFFSET('b_Extract Data w Score Change'!$E$2,W$3,0,W$2,1),TRUE),0)</f>
        <v>4</v>
      </c>
      <c r="X55" s="13">
        <f ca="1">OFFSET('b_Extract Data w Score Change'!$F$2,'c_Bin Change Data into 60 mins'!X$3-1+   MATCH($B55,OFFSET('b_Extract Data w Score Change'!$E$2,X$3,0,X$2,1),TRUE),0)</f>
        <v>7</v>
      </c>
      <c r="Y55" s="13">
        <f ca="1">OFFSET('b_Extract Data w Score Change'!$F$2,'c_Bin Change Data into 60 mins'!Y$3-1+   MATCH($B55,OFFSET('b_Extract Data w Score Change'!$E$2,Y$3,0,Y$2,1),TRUE),0)</f>
        <v>17</v>
      </c>
      <c r="Z55" s="13">
        <f ca="1">OFFSET('b_Extract Data w Score Change'!$F$2,'c_Bin Change Data into 60 mins'!Z$3-1+   MATCH($B55,OFFSET('b_Extract Data w Score Change'!$E$2,Z$3,0,Z$2,1),TRUE),0)</f>
        <v>9</v>
      </c>
      <c r="AA55" s="13">
        <f ca="1">OFFSET('b_Extract Data w Score Change'!$F$2,'c_Bin Change Data into 60 mins'!AA$3-1+   MATCH($B55,OFFSET('b_Extract Data w Score Change'!$E$2,AA$3,0,AA$2,1),TRUE),0)</f>
        <v>17</v>
      </c>
      <c r="AB55" s="13">
        <f ca="1">OFFSET('b_Extract Data w Score Change'!$F$2,'c_Bin Change Data into 60 mins'!AB$3-1+   MATCH($B55,OFFSET('b_Extract Data w Score Change'!$E$2,AB$3,0,AB$2,1),TRUE),0)</f>
        <v>3</v>
      </c>
      <c r="AC55" s="13">
        <f ca="1">OFFSET('b_Extract Data w Score Change'!$F$2,'c_Bin Change Data into 60 mins'!AC$3-1+   MATCH($B55,OFFSET('b_Extract Data w Score Change'!$E$2,AC$3,0,AC$2,1),TRUE),0)</f>
        <v>4</v>
      </c>
      <c r="AD55" s="13">
        <f ca="1">OFFSET('b_Extract Data w Score Change'!$F$2,'c_Bin Change Data into 60 mins'!AD$3-1+   MATCH($B55,OFFSET('b_Extract Data w Score Change'!$E$2,AD$3,0,AD$2,1),TRUE),0)</f>
        <v>3</v>
      </c>
      <c r="AE55" s="13">
        <f ca="1">OFFSET('b_Extract Data w Score Change'!$F$2,'c_Bin Change Data into 60 mins'!AE$3-1+   MATCH($B55,OFFSET('b_Extract Data w Score Change'!$E$2,AE$3,0,AE$2,1),TRUE),0)</f>
        <v>17</v>
      </c>
      <c r="AF55" s="13">
        <f ca="1">OFFSET('b_Extract Data w Score Change'!$F$2,'c_Bin Change Data into 60 mins'!AF$3-1+   MATCH($B55,OFFSET('b_Extract Data w Score Change'!$E$2,AF$3,0,AF$2,1),TRUE),0)</f>
        <v>11</v>
      </c>
      <c r="AG55" s="13">
        <f ca="1">OFFSET('b_Extract Data w Score Change'!$F$2,'c_Bin Change Data into 60 mins'!AG$3-1+   MATCH($B55,OFFSET('b_Extract Data w Score Change'!$E$2,AG$3,0,AG$2,1),TRUE),0)</f>
        <v>14</v>
      </c>
      <c r="AH55" s="13">
        <f ca="1">OFFSET('b_Extract Data w Score Change'!$F$2,'c_Bin Change Data into 60 mins'!AH$3-1+   MATCH($B55,OFFSET('b_Extract Data w Score Change'!$E$2,AH$3,0,AH$2,1),TRUE),0)</f>
        <v>4</v>
      </c>
      <c r="AI55" s="13">
        <f ca="1">OFFSET('b_Extract Data w Score Change'!$F$2,'c_Bin Change Data into 60 mins'!AI$3-1+   MATCH($B55,OFFSET('b_Extract Data w Score Change'!$E$2,AI$3,0,AI$2,1),TRUE),0)</f>
        <v>14</v>
      </c>
      <c r="AJ55" s="13">
        <f ca="1">OFFSET('b_Extract Data w Score Change'!$F$2,'c_Bin Change Data into 60 mins'!AJ$3-1+   MATCH($B55,OFFSET('b_Extract Data w Score Change'!$E$2,AJ$3,0,AJ$2,1),TRUE),0)</f>
        <v>11</v>
      </c>
      <c r="AK55" s="13">
        <f ca="1">OFFSET('b_Extract Data w Score Change'!$F$2,'c_Bin Change Data into 60 mins'!AK$3-1+   MATCH($B55,OFFSET('b_Extract Data w Score Change'!$E$2,AK$3,0,AK$2,1),TRUE),0)</f>
        <v>0</v>
      </c>
      <c r="AL55" s="13">
        <f ca="1">OFFSET('b_Extract Data w Score Change'!$F$2,'c_Bin Change Data into 60 mins'!AL$3-1+   MATCH($B55,OFFSET('b_Extract Data w Score Change'!$E$2,AL$3,0,AL$2,1),TRUE),0)</f>
        <v>1</v>
      </c>
      <c r="AM55" s="13">
        <f ca="1">OFFSET('b_Extract Data w Score Change'!$F$2,'c_Bin Change Data into 60 mins'!AM$3-1+   MATCH($B55,OFFSET('b_Extract Data w Score Change'!$E$2,AM$3,0,AM$2,1),TRUE),0)</f>
        <v>13</v>
      </c>
      <c r="AN55" s="13">
        <f ca="1">OFFSET('b_Extract Data w Score Change'!$F$2,'c_Bin Change Data into 60 mins'!AN$3-1+   MATCH($B55,OFFSET('b_Extract Data w Score Change'!$E$2,AN$3,0,AN$2,1),TRUE),0)</f>
        <v>10</v>
      </c>
      <c r="AO55" s="13">
        <f ca="1">OFFSET('b_Extract Data w Score Change'!$F$2,'c_Bin Change Data into 60 mins'!AO$3-1+   MATCH($B55,OFFSET('b_Extract Data w Score Change'!$E$2,AO$3,0,AO$2,1),TRUE),0)</f>
        <v>3</v>
      </c>
      <c r="AP55" s="13">
        <f ca="1">OFFSET('b_Extract Data w Score Change'!$F$2,'c_Bin Change Data into 60 mins'!AP$3-1+   MATCH($B55,OFFSET('b_Extract Data w Score Change'!$E$2,AP$3,0,AP$2,1),TRUE),0)</f>
        <v>2</v>
      </c>
      <c r="AQ55" s="13">
        <f ca="1">OFFSET('b_Extract Data w Score Change'!$F$2,'c_Bin Change Data into 60 mins'!AQ$3-1+   MATCH($B55,OFFSET('b_Extract Data w Score Change'!$E$2,AQ$3,0,AQ$2,1),TRUE),0)</f>
        <v>14</v>
      </c>
      <c r="AR55" s="13">
        <f ca="1">OFFSET('b_Extract Data w Score Change'!$F$2,'c_Bin Change Data into 60 mins'!AR$3-1+   MATCH($B55,OFFSET('b_Extract Data w Score Change'!$E$2,AR$3,0,AR$2,1),TRUE),0)</f>
        <v>7</v>
      </c>
      <c r="AS55" s="13">
        <f ca="1">OFFSET('b_Extract Data w Score Change'!$F$2,'c_Bin Change Data into 60 mins'!AS$3-1+   MATCH($B55,OFFSET('b_Extract Data w Score Change'!$E$2,AS$3,0,AS$2,1),TRUE),0)</f>
        <v>3</v>
      </c>
      <c r="AT55" s="13">
        <f ca="1">OFFSET('b_Extract Data w Score Change'!$F$2,'c_Bin Change Data into 60 mins'!AT$3-1+   MATCH($B55,OFFSET('b_Extract Data w Score Change'!$E$2,AT$3,0,AT$2,1),TRUE),0)</f>
        <v>7</v>
      </c>
      <c r="AU55" s="13">
        <f ca="1">OFFSET('b_Extract Data w Score Change'!$F$2,'c_Bin Change Data into 60 mins'!AU$3-1+   MATCH($B55,OFFSET('b_Extract Data w Score Change'!$E$2,AU$3,0,AU$2,1),TRUE),0)</f>
        <v>9</v>
      </c>
      <c r="AV55" s="13">
        <f ca="1">OFFSET('b_Extract Data w Score Change'!$F$2,'c_Bin Change Data into 60 mins'!AV$3-1+   MATCH($B55,OFFSET('b_Extract Data w Score Change'!$E$2,AV$3,0,AV$2,1),TRUE),0)</f>
        <v>7</v>
      </c>
      <c r="AW55" s="13">
        <f ca="1">OFFSET('b_Extract Data w Score Change'!$F$2,'c_Bin Change Data into 60 mins'!AW$3-1+   MATCH($B55,OFFSET('b_Extract Data w Score Change'!$E$2,AW$3,0,AW$2,1),TRUE),0)</f>
        <v>13</v>
      </c>
      <c r="AX55" s="13">
        <f ca="1">OFFSET('b_Extract Data w Score Change'!$F$2,'c_Bin Change Data into 60 mins'!AX$3-1+   MATCH($B55,OFFSET('b_Extract Data w Score Change'!$E$2,AX$3,0,AX$2,1),TRUE),0)</f>
        <v>0</v>
      </c>
    </row>
    <row r="56" spans="1:50" x14ac:dyDescent="0.25">
      <c r="A56" s="5" t="s">
        <v>7330</v>
      </c>
      <c r="B56" s="1">
        <f t="shared" si="4"/>
        <v>1.6319444444444449E-2</v>
      </c>
      <c r="C56" s="13">
        <f ca="1">OFFSET('b_Extract Data w Score Change'!$F$2,'c_Bin Change Data into 60 mins'!C$3-1+   MATCH($B56,OFFSET('b_Extract Data w Score Change'!$E$2,C$3,0,C$2,1),TRUE),0)</f>
        <v>15</v>
      </c>
      <c r="D56" s="13">
        <f ca="1">OFFSET('b_Extract Data w Score Change'!$F$2,'c_Bin Change Data into 60 mins'!D$3-1+   MATCH($B56,OFFSET('b_Extract Data w Score Change'!$E$2,D$3,0,D$2,1),TRUE),0)</f>
        <v>11</v>
      </c>
      <c r="E56" s="13">
        <f ca="1">OFFSET('b_Extract Data w Score Change'!$F$2,'c_Bin Change Data into 60 mins'!E$3-1+   MATCH($B56,OFFSET('b_Extract Data w Score Change'!$E$2,E$3,0,E$2,1),TRUE),0)</f>
        <v>0</v>
      </c>
      <c r="F56" s="13">
        <f ca="1">OFFSET('b_Extract Data w Score Change'!$F$2,'c_Bin Change Data into 60 mins'!F$3-1+   MATCH($B56,OFFSET('b_Extract Data w Score Change'!$E$2,F$3,0,F$2,1),TRUE),0)</f>
        <v>11</v>
      </c>
      <c r="G56" s="13">
        <f ca="1">OFFSET('b_Extract Data w Score Change'!$F$2,'c_Bin Change Data into 60 mins'!G$3-1+   MATCH($B56,OFFSET('b_Extract Data w Score Change'!$E$2,G$3,0,G$2,1),TRUE),0)</f>
        <v>7</v>
      </c>
      <c r="H56" s="13">
        <f ca="1">OFFSET('b_Extract Data w Score Change'!$F$2,'c_Bin Change Data into 60 mins'!H$3-1+   MATCH($B56,OFFSET('b_Extract Data w Score Change'!$E$2,H$3,0,H$2,1),TRUE),0)</f>
        <v>3</v>
      </c>
      <c r="I56" s="13">
        <f ca="1">OFFSET('b_Extract Data w Score Change'!$F$2,'c_Bin Change Data into 60 mins'!I$3-1+   MATCH($B56,OFFSET('b_Extract Data w Score Change'!$E$2,I$3,0,I$2,1),TRUE),0)</f>
        <v>4</v>
      </c>
      <c r="J56" s="13">
        <f ca="1">OFFSET('b_Extract Data w Score Change'!$F$2,'c_Bin Change Data into 60 mins'!J$3-1+   MATCH($B56,OFFSET('b_Extract Data w Score Change'!$E$2,J$3,0,J$2,1),TRUE),0)</f>
        <v>5</v>
      </c>
      <c r="K56" s="13">
        <f ca="1">OFFSET('b_Extract Data w Score Change'!$F$2,'c_Bin Change Data into 60 mins'!K$3-1+   MATCH($B56,OFFSET('b_Extract Data w Score Change'!$E$2,K$3,0,K$2,1),TRUE),0)</f>
        <v>3</v>
      </c>
      <c r="L56" s="13">
        <f ca="1">OFFSET('b_Extract Data w Score Change'!$F$2,'c_Bin Change Data into 60 mins'!L$3-1+   MATCH($B56,OFFSET('b_Extract Data w Score Change'!$E$2,L$3,0,L$2,1),TRUE),0)</f>
        <v>7</v>
      </c>
      <c r="M56" s="13">
        <f ca="1">OFFSET('b_Extract Data w Score Change'!$F$2,'c_Bin Change Data into 60 mins'!M$3-1+   MATCH($B56,OFFSET('b_Extract Data w Score Change'!$E$2,M$3,0,M$2,1),TRUE),0)</f>
        <v>0</v>
      </c>
      <c r="N56" s="13">
        <f ca="1">OFFSET('b_Extract Data w Score Change'!$F$2,'c_Bin Change Data into 60 mins'!N$3-1+   MATCH($B56,OFFSET('b_Extract Data w Score Change'!$E$2,N$3,0,N$2,1),TRUE),0)</f>
        <v>3</v>
      </c>
      <c r="O56" s="13">
        <f ca="1">OFFSET('b_Extract Data w Score Change'!$F$2,'c_Bin Change Data into 60 mins'!O$3-1+   MATCH($B56,OFFSET('b_Extract Data w Score Change'!$E$2,O$3,0,O$2,1),TRUE),0)</f>
        <v>4</v>
      </c>
      <c r="P56" s="13">
        <f ca="1">OFFSET('b_Extract Data w Score Change'!$F$2,'c_Bin Change Data into 60 mins'!P$3-1+   MATCH($B56,OFFSET('b_Extract Data w Score Change'!$E$2,P$3,0,P$2,1),TRUE),0)</f>
        <v>7</v>
      </c>
      <c r="Q56" s="13">
        <f ca="1">OFFSET('b_Extract Data w Score Change'!$F$2,'c_Bin Change Data into 60 mins'!Q$3-1+   MATCH($B56,OFFSET('b_Extract Data w Score Change'!$E$2,Q$3,0,Q$2,1),TRUE),0)</f>
        <v>6</v>
      </c>
      <c r="R56" s="13">
        <f ca="1">OFFSET('b_Extract Data w Score Change'!$F$2,'c_Bin Change Data into 60 mins'!R$3-1+   MATCH($B56,OFFSET('b_Extract Data w Score Change'!$E$2,R$3,0,R$2,1),TRUE),0)</f>
        <v>4</v>
      </c>
      <c r="S56" s="13">
        <f ca="1">OFFSET('b_Extract Data w Score Change'!$F$2,'c_Bin Change Data into 60 mins'!S$3-1+   MATCH($B56,OFFSET('b_Extract Data w Score Change'!$E$2,S$3,0,S$2,1),TRUE),0)</f>
        <v>10</v>
      </c>
      <c r="T56" s="13">
        <f ca="1">OFFSET('b_Extract Data w Score Change'!$F$2,'c_Bin Change Data into 60 mins'!T$3-1+   MATCH($B56,OFFSET('b_Extract Data w Score Change'!$E$2,T$3,0,T$2,1),TRUE),0)</f>
        <v>6</v>
      </c>
      <c r="U56" s="13">
        <f ca="1">OFFSET('b_Extract Data w Score Change'!$F$2,'c_Bin Change Data into 60 mins'!U$3-1+   MATCH($B56,OFFSET('b_Extract Data w Score Change'!$E$2,U$3,0,U$2,1),TRUE),0)</f>
        <v>13</v>
      </c>
      <c r="V56" s="13">
        <f ca="1">OFFSET('b_Extract Data w Score Change'!$F$2,'c_Bin Change Data into 60 mins'!V$3-1+   MATCH($B56,OFFSET('b_Extract Data w Score Change'!$E$2,V$3,0,V$2,1),TRUE),0)</f>
        <v>14</v>
      </c>
      <c r="W56" s="13">
        <f ca="1">OFFSET('b_Extract Data w Score Change'!$F$2,'c_Bin Change Data into 60 mins'!W$3-1+   MATCH($B56,OFFSET('b_Extract Data w Score Change'!$E$2,W$3,0,W$2,1),TRUE),0)</f>
        <v>4</v>
      </c>
      <c r="X56" s="13">
        <f ca="1">OFFSET('b_Extract Data w Score Change'!$F$2,'c_Bin Change Data into 60 mins'!X$3-1+   MATCH($B56,OFFSET('b_Extract Data w Score Change'!$E$2,X$3,0,X$2,1),TRUE),0)</f>
        <v>7</v>
      </c>
      <c r="Y56" s="13">
        <f ca="1">OFFSET('b_Extract Data w Score Change'!$F$2,'c_Bin Change Data into 60 mins'!Y$3-1+   MATCH($B56,OFFSET('b_Extract Data w Score Change'!$E$2,Y$3,0,Y$2,1),TRUE),0)</f>
        <v>17</v>
      </c>
      <c r="Z56" s="13">
        <f ca="1">OFFSET('b_Extract Data w Score Change'!$F$2,'c_Bin Change Data into 60 mins'!Z$3-1+   MATCH($B56,OFFSET('b_Extract Data w Score Change'!$E$2,Z$3,0,Z$2,1),TRUE),0)</f>
        <v>9</v>
      </c>
      <c r="AA56" s="13">
        <f ca="1">OFFSET('b_Extract Data w Score Change'!$F$2,'c_Bin Change Data into 60 mins'!AA$3-1+   MATCH($B56,OFFSET('b_Extract Data w Score Change'!$E$2,AA$3,0,AA$2,1),TRUE),0)</f>
        <v>17</v>
      </c>
      <c r="AB56" s="13">
        <f ca="1">OFFSET('b_Extract Data w Score Change'!$F$2,'c_Bin Change Data into 60 mins'!AB$3-1+   MATCH($B56,OFFSET('b_Extract Data w Score Change'!$E$2,AB$3,0,AB$2,1),TRUE),0)</f>
        <v>3</v>
      </c>
      <c r="AC56" s="13">
        <f ca="1">OFFSET('b_Extract Data w Score Change'!$F$2,'c_Bin Change Data into 60 mins'!AC$3-1+   MATCH($B56,OFFSET('b_Extract Data w Score Change'!$E$2,AC$3,0,AC$2,1),TRUE),0)</f>
        <v>11</v>
      </c>
      <c r="AD56" s="13">
        <f ca="1">OFFSET('b_Extract Data w Score Change'!$F$2,'c_Bin Change Data into 60 mins'!AD$3-1+   MATCH($B56,OFFSET('b_Extract Data w Score Change'!$E$2,AD$3,0,AD$2,1),TRUE),0)</f>
        <v>3</v>
      </c>
      <c r="AE56" s="13">
        <f ca="1">OFFSET('b_Extract Data w Score Change'!$F$2,'c_Bin Change Data into 60 mins'!AE$3-1+   MATCH($B56,OFFSET('b_Extract Data w Score Change'!$E$2,AE$3,0,AE$2,1),TRUE),0)</f>
        <v>17</v>
      </c>
      <c r="AF56" s="13">
        <f ca="1">OFFSET('b_Extract Data w Score Change'!$F$2,'c_Bin Change Data into 60 mins'!AF$3-1+   MATCH($B56,OFFSET('b_Extract Data w Score Change'!$E$2,AF$3,0,AF$2,1),TRUE),0)</f>
        <v>11</v>
      </c>
      <c r="AG56" s="13">
        <f ca="1">OFFSET('b_Extract Data w Score Change'!$F$2,'c_Bin Change Data into 60 mins'!AG$3-1+   MATCH($B56,OFFSET('b_Extract Data w Score Change'!$E$2,AG$3,0,AG$2,1),TRUE),0)</f>
        <v>14</v>
      </c>
      <c r="AH56" s="13">
        <f ca="1">OFFSET('b_Extract Data w Score Change'!$F$2,'c_Bin Change Data into 60 mins'!AH$3-1+   MATCH($B56,OFFSET('b_Extract Data w Score Change'!$E$2,AH$3,0,AH$2,1),TRUE),0)</f>
        <v>7</v>
      </c>
      <c r="AI56" s="13">
        <f ca="1">OFFSET('b_Extract Data w Score Change'!$F$2,'c_Bin Change Data into 60 mins'!AI$3-1+   MATCH($B56,OFFSET('b_Extract Data w Score Change'!$E$2,AI$3,0,AI$2,1),TRUE),0)</f>
        <v>14</v>
      </c>
      <c r="AJ56" s="13">
        <f ca="1">OFFSET('b_Extract Data w Score Change'!$F$2,'c_Bin Change Data into 60 mins'!AJ$3-1+   MATCH($B56,OFFSET('b_Extract Data w Score Change'!$E$2,AJ$3,0,AJ$2,1),TRUE),0)</f>
        <v>11</v>
      </c>
      <c r="AK56" s="13">
        <f ca="1">OFFSET('b_Extract Data w Score Change'!$F$2,'c_Bin Change Data into 60 mins'!AK$3-1+   MATCH($B56,OFFSET('b_Extract Data w Score Change'!$E$2,AK$3,0,AK$2,1),TRUE),0)</f>
        <v>0</v>
      </c>
      <c r="AL56" s="13">
        <f ca="1">OFFSET('b_Extract Data w Score Change'!$F$2,'c_Bin Change Data into 60 mins'!AL$3-1+   MATCH($B56,OFFSET('b_Extract Data w Score Change'!$E$2,AL$3,0,AL$2,1),TRUE),0)</f>
        <v>1</v>
      </c>
      <c r="AM56" s="13">
        <f ca="1">OFFSET('b_Extract Data w Score Change'!$F$2,'c_Bin Change Data into 60 mins'!AM$3-1+   MATCH($B56,OFFSET('b_Extract Data w Score Change'!$E$2,AM$3,0,AM$2,1),TRUE),0)</f>
        <v>13</v>
      </c>
      <c r="AN56" s="13">
        <f ca="1">OFFSET('b_Extract Data w Score Change'!$F$2,'c_Bin Change Data into 60 mins'!AN$3-1+   MATCH($B56,OFFSET('b_Extract Data w Score Change'!$E$2,AN$3,0,AN$2,1),TRUE),0)</f>
        <v>10</v>
      </c>
      <c r="AO56" s="13">
        <f ca="1">OFFSET('b_Extract Data w Score Change'!$F$2,'c_Bin Change Data into 60 mins'!AO$3-1+   MATCH($B56,OFFSET('b_Extract Data w Score Change'!$E$2,AO$3,0,AO$2,1),TRUE),0)</f>
        <v>3</v>
      </c>
      <c r="AP56" s="13">
        <f ca="1">OFFSET('b_Extract Data w Score Change'!$F$2,'c_Bin Change Data into 60 mins'!AP$3-1+   MATCH($B56,OFFSET('b_Extract Data w Score Change'!$E$2,AP$3,0,AP$2,1),TRUE),0)</f>
        <v>2</v>
      </c>
      <c r="AQ56" s="13">
        <f ca="1">OFFSET('b_Extract Data w Score Change'!$F$2,'c_Bin Change Data into 60 mins'!AQ$3-1+   MATCH($B56,OFFSET('b_Extract Data w Score Change'!$E$2,AQ$3,0,AQ$2,1),TRUE),0)</f>
        <v>17</v>
      </c>
      <c r="AR56" s="13">
        <f ca="1">OFFSET('b_Extract Data w Score Change'!$F$2,'c_Bin Change Data into 60 mins'!AR$3-1+   MATCH($B56,OFFSET('b_Extract Data w Score Change'!$E$2,AR$3,0,AR$2,1),TRUE),0)</f>
        <v>7</v>
      </c>
      <c r="AS56" s="13">
        <f ca="1">OFFSET('b_Extract Data w Score Change'!$F$2,'c_Bin Change Data into 60 mins'!AS$3-1+   MATCH($B56,OFFSET('b_Extract Data w Score Change'!$E$2,AS$3,0,AS$2,1),TRUE),0)</f>
        <v>3</v>
      </c>
      <c r="AT56" s="13">
        <f ca="1">OFFSET('b_Extract Data w Score Change'!$F$2,'c_Bin Change Data into 60 mins'!AT$3-1+   MATCH($B56,OFFSET('b_Extract Data w Score Change'!$E$2,AT$3,0,AT$2,1),TRUE),0)</f>
        <v>7</v>
      </c>
      <c r="AU56" s="13">
        <f ca="1">OFFSET('b_Extract Data w Score Change'!$F$2,'c_Bin Change Data into 60 mins'!AU$3-1+   MATCH($B56,OFFSET('b_Extract Data w Score Change'!$E$2,AU$3,0,AU$2,1),TRUE),0)</f>
        <v>9</v>
      </c>
      <c r="AV56" s="13">
        <f ca="1">OFFSET('b_Extract Data w Score Change'!$F$2,'c_Bin Change Data into 60 mins'!AV$3-1+   MATCH($B56,OFFSET('b_Extract Data w Score Change'!$E$2,AV$3,0,AV$2,1),TRUE),0)</f>
        <v>7</v>
      </c>
      <c r="AW56" s="13">
        <f ca="1">OFFSET('b_Extract Data w Score Change'!$F$2,'c_Bin Change Data into 60 mins'!AW$3-1+   MATCH($B56,OFFSET('b_Extract Data w Score Change'!$E$2,AW$3,0,AW$2,1),TRUE),0)</f>
        <v>6</v>
      </c>
      <c r="AX56" s="13">
        <f ca="1">OFFSET('b_Extract Data w Score Change'!$F$2,'c_Bin Change Data into 60 mins'!AX$3-1+   MATCH($B56,OFFSET('b_Extract Data w Score Change'!$E$2,AX$3,0,AX$2,1),TRUE),0)</f>
        <v>0</v>
      </c>
    </row>
    <row r="57" spans="1:50" x14ac:dyDescent="0.25">
      <c r="A57" s="5" t="s">
        <v>7330</v>
      </c>
      <c r="B57" s="1">
        <f t="shared" si="4"/>
        <v>1.666666666666667E-2</v>
      </c>
      <c r="C57" s="13">
        <f ca="1">OFFSET('b_Extract Data w Score Change'!$F$2,'c_Bin Change Data into 60 mins'!C$3-1+   MATCH($B57,OFFSET('b_Extract Data w Score Change'!$E$2,C$3,0,C$2,1),TRUE),0)</f>
        <v>15</v>
      </c>
      <c r="D57" s="13">
        <f ca="1">OFFSET('b_Extract Data w Score Change'!$F$2,'c_Bin Change Data into 60 mins'!D$3-1+   MATCH($B57,OFFSET('b_Extract Data w Score Change'!$E$2,D$3,0,D$2,1),TRUE),0)</f>
        <v>11</v>
      </c>
      <c r="E57" s="13">
        <f ca="1">OFFSET('b_Extract Data w Score Change'!$F$2,'c_Bin Change Data into 60 mins'!E$3-1+   MATCH($B57,OFFSET('b_Extract Data w Score Change'!$E$2,E$3,0,E$2,1),TRUE),0)</f>
        <v>0</v>
      </c>
      <c r="F57" s="13">
        <f ca="1">OFFSET('b_Extract Data w Score Change'!$F$2,'c_Bin Change Data into 60 mins'!F$3-1+   MATCH($B57,OFFSET('b_Extract Data w Score Change'!$E$2,F$3,0,F$2,1),TRUE),0)</f>
        <v>11</v>
      </c>
      <c r="G57" s="13">
        <f ca="1">OFFSET('b_Extract Data w Score Change'!$F$2,'c_Bin Change Data into 60 mins'!G$3-1+   MATCH($B57,OFFSET('b_Extract Data w Score Change'!$E$2,G$3,0,G$2,1),TRUE),0)</f>
        <v>7</v>
      </c>
      <c r="H57" s="13">
        <f ca="1">OFFSET('b_Extract Data w Score Change'!$F$2,'c_Bin Change Data into 60 mins'!H$3-1+   MATCH($B57,OFFSET('b_Extract Data w Score Change'!$E$2,H$3,0,H$2,1),TRUE),0)</f>
        <v>3</v>
      </c>
      <c r="I57" s="13">
        <f ca="1">OFFSET('b_Extract Data w Score Change'!$F$2,'c_Bin Change Data into 60 mins'!I$3-1+   MATCH($B57,OFFSET('b_Extract Data w Score Change'!$E$2,I$3,0,I$2,1),TRUE),0)</f>
        <v>4</v>
      </c>
      <c r="J57" s="13">
        <f ca="1">OFFSET('b_Extract Data w Score Change'!$F$2,'c_Bin Change Data into 60 mins'!J$3-1+   MATCH($B57,OFFSET('b_Extract Data w Score Change'!$E$2,J$3,0,J$2,1),TRUE),0)</f>
        <v>2</v>
      </c>
      <c r="K57" s="13">
        <f ca="1">OFFSET('b_Extract Data w Score Change'!$F$2,'c_Bin Change Data into 60 mins'!K$3-1+   MATCH($B57,OFFSET('b_Extract Data w Score Change'!$E$2,K$3,0,K$2,1),TRUE),0)</f>
        <v>3</v>
      </c>
      <c r="L57" s="13">
        <f ca="1">OFFSET('b_Extract Data w Score Change'!$F$2,'c_Bin Change Data into 60 mins'!L$3-1+   MATCH($B57,OFFSET('b_Extract Data w Score Change'!$E$2,L$3,0,L$2,1),TRUE),0)</f>
        <v>7</v>
      </c>
      <c r="M57" s="13">
        <f ca="1">OFFSET('b_Extract Data w Score Change'!$F$2,'c_Bin Change Data into 60 mins'!M$3-1+   MATCH($B57,OFFSET('b_Extract Data w Score Change'!$E$2,M$3,0,M$2,1),TRUE),0)</f>
        <v>0</v>
      </c>
      <c r="N57" s="13">
        <f ca="1">OFFSET('b_Extract Data w Score Change'!$F$2,'c_Bin Change Data into 60 mins'!N$3-1+   MATCH($B57,OFFSET('b_Extract Data w Score Change'!$E$2,N$3,0,N$2,1),TRUE),0)</f>
        <v>10</v>
      </c>
      <c r="O57" s="13">
        <f ca="1">OFFSET('b_Extract Data w Score Change'!$F$2,'c_Bin Change Data into 60 mins'!O$3-1+   MATCH($B57,OFFSET('b_Extract Data w Score Change'!$E$2,O$3,0,O$2,1),TRUE),0)</f>
        <v>4</v>
      </c>
      <c r="P57" s="13">
        <f ca="1">OFFSET('b_Extract Data w Score Change'!$F$2,'c_Bin Change Data into 60 mins'!P$3-1+   MATCH($B57,OFFSET('b_Extract Data w Score Change'!$E$2,P$3,0,P$2,1),TRUE),0)</f>
        <v>7</v>
      </c>
      <c r="Q57" s="13">
        <f ca="1">OFFSET('b_Extract Data w Score Change'!$F$2,'c_Bin Change Data into 60 mins'!Q$3-1+   MATCH($B57,OFFSET('b_Extract Data w Score Change'!$E$2,Q$3,0,Q$2,1),TRUE),0)</f>
        <v>6</v>
      </c>
      <c r="R57" s="13">
        <f ca="1">OFFSET('b_Extract Data w Score Change'!$F$2,'c_Bin Change Data into 60 mins'!R$3-1+   MATCH($B57,OFFSET('b_Extract Data w Score Change'!$E$2,R$3,0,R$2,1),TRUE),0)</f>
        <v>4</v>
      </c>
      <c r="S57" s="13">
        <f ca="1">OFFSET('b_Extract Data w Score Change'!$F$2,'c_Bin Change Data into 60 mins'!S$3-1+   MATCH($B57,OFFSET('b_Extract Data w Score Change'!$E$2,S$3,0,S$2,1),TRUE),0)</f>
        <v>10</v>
      </c>
      <c r="T57" s="13">
        <f ca="1">OFFSET('b_Extract Data w Score Change'!$F$2,'c_Bin Change Data into 60 mins'!T$3-1+   MATCH($B57,OFFSET('b_Extract Data w Score Change'!$E$2,T$3,0,T$2,1),TRUE),0)</f>
        <v>6</v>
      </c>
      <c r="U57" s="13">
        <f ca="1">OFFSET('b_Extract Data w Score Change'!$F$2,'c_Bin Change Data into 60 mins'!U$3-1+   MATCH($B57,OFFSET('b_Extract Data w Score Change'!$E$2,U$3,0,U$2,1),TRUE),0)</f>
        <v>13</v>
      </c>
      <c r="V57" s="13">
        <f ca="1">OFFSET('b_Extract Data w Score Change'!$F$2,'c_Bin Change Data into 60 mins'!V$3-1+   MATCH($B57,OFFSET('b_Extract Data w Score Change'!$E$2,V$3,0,V$2,1),TRUE),0)</f>
        <v>14</v>
      </c>
      <c r="W57" s="13">
        <f ca="1">OFFSET('b_Extract Data w Score Change'!$F$2,'c_Bin Change Data into 60 mins'!W$3-1+   MATCH($B57,OFFSET('b_Extract Data w Score Change'!$E$2,W$3,0,W$2,1),TRUE),0)</f>
        <v>4</v>
      </c>
      <c r="X57" s="13">
        <f ca="1">OFFSET('b_Extract Data w Score Change'!$F$2,'c_Bin Change Data into 60 mins'!X$3-1+   MATCH($B57,OFFSET('b_Extract Data w Score Change'!$E$2,X$3,0,X$2,1),TRUE),0)</f>
        <v>7</v>
      </c>
      <c r="Y57" s="13">
        <f ca="1">OFFSET('b_Extract Data w Score Change'!$F$2,'c_Bin Change Data into 60 mins'!Y$3-1+   MATCH($B57,OFFSET('b_Extract Data w Score Change'!$E$2,Y$3,0,Y$2,1),TRUE),0)</f>
        <v>17</v>
      </c>
      <c r="Z57" s="13">
        <f ca="1">OFFSET('b_Extract Data w Score Change'!$F$2,'c_Bin Change Data into 60 mins'!Z$3-1+   MATCH($B57,OFFSET('b_Extract Data w Score Change'!$E$2,Z$3,0,Z$2,1),TRUE),0)</f>
        <v>9</v>
      </c>
      <c r="AA57" s="13">
        <f ca="1">OFFSET('b_Extract Data w Score Change'!$F$2,'c_Bin Change Data into 60 mins'!AA$3-1+   MATCH($B57,OFFSET('b_Extract Data w Score Change'!$E$2,AA$3,0,AA$2,1),TRUE),0)</f>
        <v>17</v>
      </c>
      <c r="AB57" s="13">
        <f ca="1">OFFSET('b_Extract Data w Score Change'!$F$2,'c_Bin Change Data into 60 mins'!AB$3-1+   MATCH($B57,OFFSET('b_Extract Data w Score Change'!$E$2,AB$3,0,AB$2,1),TRUE),0)</f>
        <v>3</v>
      </c>
      <c r="AC57" s="13">
        <f ca="1">OFFSET('b_Extract Data w Score Change'!$F$2,'c_Bin Change Data into 60 mins'!AC$3-1+   MATCH($B57,OFFSET('b_Extract Data w Score Change'!$E$2,AC$3,0,AC$2,1),TRUE),0)</f>
        <v>11</v>
      </c>
      <c r="AD57" s="13">
        <f ca="1">OFFSET('b_Extract Data w Score Change'!$F$2,'c_Bin Change Data into 60 mins'!AD$3-1+   MATCH($B57,OFFSET('b_Extract Data w Score Change'!$E$2,AD$3,0,AD$2,1),TRUE),0)</f>
        <v>3</v>
      </c>
      <c r="AE57" s="13">
        <f ca="1">OFFSET('b_Extract Data w Score Change'!$F$2,'c_Bin Change Data into 60 mins'!AE$3-1+   MATCH($B57,OFFSET('b_Extract Data w Score Change'!$E$2,AE$3,0,AE$2,1),TRUE),0)</f>
        <v>17</v>
      </c>
      <c r="AF57" s="13">
        <f ca="1">OFFSET('b_Extract Data w Score Change'!$F$2,'c_Bin Change Data into 60 mins'!AF$3-1+   MATCH($B57,OFFSET('b_Extract Data w Score Change'!$E$2,AF$3,0,AF$2,1),TRUE),0)</f>
        <v>11</v>
      </c>
      <c r="AG57" s="13">
        <f ca="1">OFFSET('b_Extract Data w Score Change'!$F$2,'c_Bin Change Data into 60 mins'!AG$3-1+   MATCH($B57,OFFSET('b_Extract Data w Score Change'!$E$2,AG$3,0,AG$2,1),TRUE),0)</f>
        <v>14</v>
      </c>
      <c r="AH57" s="13">
        <f ca="1">OFFSET('b_Extract Data w Score Change'!$F$2,'c_Bin Change Data into 60 mins'!AH$3-1+   MATCH($B57,OFFSET('b_Extract Data w Score Change'!$E$2,AH$3,0,AH$2,1),TRUE),0)</f>
        <v>7</v>
      </c>
      <c r="AI57" s="13">
        <f ca="1">OFFSET('b_Extract Data w Score Change'!$F$2,'c_Bin Change Data into 60 mins'!AI$3-1+   MATCH($B57,OFFSET('b_Extract Data w Score Change'!$E$2,AI$3,0,AI$2,1),TRUE),0)</f>
        <v>14</v>
      </c>
      <c r="AJ57" s="13">
        <f ca="1">OFFSET('b_Extract Data w Score Change'!$F$2,'c_Bin Change Data into 60 mins'!AJ$3-1+   MATCH($B57,OFFSET('b_Extract Data w Score Change'!$E$2,AJ$3,0,AJ$2,1),TRUE),0)</f>
        <v>11</v>
      </c>
      <c r="AK57" s="13">
        <f ca="1">OFFSET('b_Extract Data w Score Change'!$F$2,'c_Bin Change Data into 60 mins'!AK$3-1+   MATCH($B57,OFFSET('b_Extract Data w Score Change'!$E$2,AK$3,0,AK$2,1),TRUE),0)</f>
        <v>0</v>
      </c>
      <c r="AL57" s="13">
        <f ca="1">OFFSET('b_Extract Data w Score Change'!$F$2,'c_Bin Change Data into 60 mins'!AL$3-1+   MATCH($B57,OFFSET('b_Extract Data w Score Change'!$E$2,AL$3,0,AL$2,1),TRUE),0)</f>
        <v>1</v>
      </c>
      <c r="AM57" s="13">
        <f ca="1">OFFSET('b_Extract Data w Score Change'!$F$2,'c_Bin Change Data into 60 mins'!AM$3-1+   MATCH($B57,OFFSET('b_Extract Data w Score Change'!$E$2,AM$3,0,AM$2,1),TRUE),0)</f>
        <v>13</v>
      </c>
      <c r="AN57" s="13">
        <f ca="1">OFFSET('b_Extract Data w Score Change'!$F$2,'c_Bin Change Data into 60 mins'!AN$3-1+   MATCH($B57,OFFSET('b_Extract Data w Score Change'!$E$2,AN$3,0,AN$2,1),TRUE),0)</f>
        <v>10</v>
      </c>
      <c r="AO57" s="13">
        <f ca="1">OFFSET('b_Extract Data w Score Change'!$F$2,'c_Bin Change Data into 60 mins'!AO$3-1+   MATCH($B57,OFFSET('b_Extract Data w Score Change'!$E$2,AO$3,0,AO$2,1),TRUE),0)</f>
        <v>3</v>
      </c>
      <c r="AP57" s="13">
        <f ca="1">OFFSET('b_Extract Data w Score Change'!$F$2,'c_Bin Change Data into 60 mins'!AP$3-1+   MATCH($B57,OFFSET('b_Extract Data w Score Change'!$E$2,AP$3,0,AP$2,1),TRUE),0)</f>
        <v>2</v>
      </c>
      <c r="AQ57" s="13">
        <f ca="1">OFFSET('b_Extract Data w Score Change'!$F$2,'c_Bin Change Data into 60 mins'!AQ$3-1+   MATCH($B57,OFFSET('b_Extract Data w Score Change'!$E$2,AQ$3,0,AQ$2,1),TRUE),0)</f>
        <v>17</v>
      </c>
      <c r="AR57" s="13">
        <f ca="1">OFFSET('b_Extract Data w Score Change'!$F$2,'c_Bin Change Data into 60 mins'!AR$3-1+   MATCH($B57,OFFSET('b_Extract Data w Score Change'!$E$2,AR$3,0,AR$2,1),TRUE),0)</f>
        <v>7</v>
      </c>
      <c r="AS57" s="13">
        <f ca="1">OFFSET('b_Extract Data w Score Change'!$F$2,'c_Bin Change Data into 60 mins'!AS$3-1+   MATCH($B57,OFFSET('b_Extract Data w Score Change'!$E$2,AS$3,0,AS$2,1),TRUE),0)</f>
        <v>3</v>
      </c>
      <c r="AT57" s="13">
        <f ca="1">OFFSET('b_Extract Data w Score Change'!$F$2,'c_Bin Change Data into 60 mins'!AT$3-1+   MATCH($B57,OFFSET('b_Extract Data w Score Change'!$E$2,AT$3,0,AT$2,1),TRUE),0)</f>
        <v>7</v>
      </c>
      <c r="AU57" s="13">
        <f ca="1">OFFSET('b_Extract Data w Score Change'!$F$2,'c_Bin Change Data into 60 mins'!AU$3-1+   MATCH($B57,OFFSET('b_Extract Data w Score Change'!$E$2,AU$3,0,AU$2,1),TRUE),0)</f>
        <v>9</v>
      </c>
      <c r="AV57" s="13">
        <f ca="1">OFFSET('b_Extract Data w Score Change'!$F$2,'c_Bin Change Data into 60 mins'!AV$3-1+   MATCH($B57,OFFSET('b_Extract Data w Score Change'!$E$2,AV$3,0,AV$2,1),TRUE),0)</f>
        <v>7</v>
      </c>
      <c r="AW57" s="13">
        <f ca="1">OFFSET('b_Extract Data w Score Change'!$F$2,'c_Bin Change Data into 60 mins'!AW$3-1+   MATCH($B57,OFFSET('b_Extract Data w Score Change'!$E$2,AW$3,0,AW$2,1),TRUE),0)</f>
        <v>6</v>
      </c>
      <c r="AX57" s="13">
        <f ca="1">OFFSET('b_Extract Data w Score Change'!$F$2,'c_Bin Change Data into 60 mins'!AX$3-1+   MATCH($B57,OFFSET('b_Extract Data w Score Change'!$E$2,AX$3,0,AX$2,1),TRUE),0)</f>
        <v>0</v>
      </c>
    </row>
    <row r="58" spans="1:50" x14ac:dyDescent="0.25">
      <c r="A58" s="5" t="s">
        <v>7330</v>
      </c>
      <c r="B58" s="1">
        <f t="shared" si="4"/>
        <v>1.7013888888888891E-2</v>
      </c>
      <c r="C58" s="13">
        <f ca="1">OFFSET('b_Extract Data w Score Change'!$F$2,'c_Bin Change Data into 60 mins'!C$3-1+   MATCH($B58,OFFSET('b_Extract Data w Score Change'!$E$2,C$3,0,C$2,1),TRUE),0)</f>
        <v>15</v>
      </c>
      <c r="D58" s="13">
        <f ca="1">OFFSET('b_Extract Data w Score Change'!$F$2,'c_Bin Change Data into 60 mins'!D$3-1+   MATCH($B58,OFFSET('b_Extract Data w Score Change'!$E$2,D$3,0,D$2,1),TRUE),0)</f>
        <v>11</v>
      </c>
      <c r="E58" s="13">
        <f ca="1">OFFSET('b_Extract Data w Score Change'!$F$2,'c_Bin Change Data into 60 mins'!E$3-1+   MATCH($B58,OFFSET('b_Extract Data w Score Change'!$E$2,E$3,0,E$2,1),TRUE),0)</f>
        <v>0</v>
      </c>
      <c r="F58" s="13">
        <f ca="1">OFFSET('b_Extract Data w Score Change'!$F$2,'c_Bin Change Data into 60 mins'!F$3-1+   MATCH($B58,OFFSET('b_Extract Data w Score Change'!$E$2,F$3,0,F$2,1),TRUE),0)</f>
        <v>11</v>
      </c>
      <c r="G58" s="13">
        <f ca="1">OFFSET('b_Extract Data w Score Change'!$F$2,'c_Bin Change Data into 60 mins'!G$3-1+   MATCH($B58,OFFSET('b_Extract Data w Score Change'!$E$2,G$3,0,G$2,1),TRUE),0)</f>
        <v>7</v>
      </c>
      <c r="H58" s="13">
        <f ca="1">OFFSET('b_Extract Data w Score Change'!$F$2,'c_Bin Change Data into 60 mins'!H$3-1+   MATCH($B58,OFFSET('b_Extract Data w Score Change'!$E$2,H$3,0,H$2,1),TRUE),0)</f>
        <v>3</v>
      </c>
      <c r="I58" s="13">
        <f ca="1">OFFSET('b_Extract Data w Score Change'!$F$2,'c_Bin Change Data into 60 mins'!I$3-1+   MATCH($B58,OFFSET('b_Extract Data w Score Change'!$E$2,I$3,0,I$2,1),TRUE),0)</f>
        <v>4</v>
      </c>
      <c r="J58" s="13">
        <f ca="1">OFFSET('b_Extract Data w Score Change'!$F$2,'c_Bin Change Data into 60 mins'!J$3-1+   MATCH($B58,OFFSET('b_Extract Data w Score Change'!$E$2,J$3,0,J$2,1),TRUE),0)</f>
        <v>2</v>
      </c>
      <c r="K58" s="13">
        <f ca="1">OFFSET('b_Extract Data w Score Change'!$F$2,'c_Bin Change Data into 60 mins'!K$3-1+   MATCH($B58,OFFSET('b_Extract Data w Score Change'!$E$2,K$3,0,K$2,1),TRUE),0)</f>
        <v>3</v>
      </c>
      <c r="L58" s="13">
        <f ca="1">OFFSET('b_Extract Data w Score Change'!$F$2,'c_Bin Change Data into 60 mins'!L$3-1+   MATCH($B58,OFFSET('b_Extract Data w Score Change'!$E$2,L$3,0,L$2,1),TRUE),0)</f>
        <v>7</v>
      </c>
      <c r="M58" s="13">
        <f ca="1">OFFSET('b_Extract Data w Score Change'!$F$2,'c_Bin Change Data into 60 mins'!M$3-1+   MATCH($B58,OFFSET('b_Extract Data w Score Change'!$E$2,M$3,0,M$2,1),TRUE),0)</f>
        <v>0</v>
      </c>
      <c r="N58" s="13">
        <f ca="1">OFFSET('b_Extract Data w Score Change'!$F$2,'c_Bin Change Data into 60 mins'!N$3-1+   MATCH($B58,OFFSET('b_Extract Data w Score Change'!$E$2,N$3,0,N$2,1),TRUE),0)</f>
        <v>10</v>
      </c>
      <c r="O58" s="13">
        <f ca="1">OFFSET('b_Extract Data w Score Change'!$F$2,'c_Bin Change Data into 60 mins'!O$3-1+   MATCH($B58,OFFSET('b_Extract Data w Score Change'!$E$2,O$3,0,O$2,1),TRUE),0)</f>
        <v>4</v>
      </c>
      <c r="P58" s="13">
        <f ca="1">OFFSET('b_Extract Data w Score Change'!$F$2,'c_Bin Change Data into 60 mins'!P$3-1+   MATCH($B58,OFFSET('b_Extract Data w Score Change'!$E$2,P$3,0,P$2,1),TRUE),0)</f>
        <v>7</v>
      </c>
      <c r="Q58" s="13">
        <f ca="1">OFFSET('b_Extract Data w Score Change'!$F$2,'c_Bin Change Data into 60 mins'!Q$3-1+   MATCH($B58,OFFSET('b_Extract Data w Score Change'!$E$2,Q$3,0,Q$2,1),TRUE),0)</f>
        <v>6</v>
      </c>
      <c r="R58" s="13">
        <f ca="1">OFFSET('b_Extract Data w Score Change'!$F$2,'c_Bin Change Data into 60 mins'!R$3-1+   MATCH($B58,OFFSET('b_Extract Data w Score Change'!$E$2,R$3,0,R$2,1),TRUE),0)</f>
        <v>4</v>
      </c>
      <c r="S58" s="13">
        <f ca="1">OFFSET('b_Extract Data w Score Change'!$F$2,'c_Bin Change Data into 60 mins'!S$3-1+   MATCH($B58,OFFSET('b_Extract Data w Score Change'!$E$2,S$3,0,S$2,1),TRUE),0)</f>
        <v>10</v>
      </c>
      <c r="T58" s="13">
        <f ca="1">OFFSET('b_Extract Data w Score Change'!$F$2,'c_Bin Change Data into 60 mins'!T$3-1+   MATCH($B58,OFFSET('b_Extract Data w Score Change'!$E$2,T$3,0,T$2,1),TRUE),0)</f>
        <v>6</v>
      </c>
      <c r="U58" s="13">
        <f ca="1">OFFSET('b_Extract Data w Score Change'!$F$2,'c_Bin Change Data into 60 mins'!U$3-1+   MATCH($B58,OFFSET('b_Extract Data w Score Change'!$E$2,U$3,0,U$2,1),TRUE),0)</f>
        <v>13</v>
      </c>
      <c r="V58" s="13">
        <f ca="1">OFFSET('b_Extract Data w Score Change'!$F$2,'c_Bin Change Data into 60 mins'!V$3-1+   MATCH($B58,OFFSET('b_Extract Data w Score Change'!$E$2,V$3,0,V$2,1),TRUE),0)</f>
        <v>21</v>
      </c>
      <c r="W58" s="13">
        <f ca="1">OFFSET('b_Extract Data w Score Change'!$F$2,'c_Bin Change Data into 60 mins'!W$3-1+   MATCH($B58,OFFSET('b_Extract Data w Score Change'!$E$2,W$3,0,W$2,1),TRUE),0)</f>
        <v>4</v>
      </c>
      <c r="X58" s="13">
        <f ca="1">OFFSET('b_Extract Data w Score Change'!$F$2,'c_Bin Change Data into 60 mins'!X$3-1+   MATCH($B58,OFFSET('b_Extract Data w Score Change'!$E$2,X$3,0,X$2,1),TRUE),0)</f>
        <v>7</v>
      </c>
      <c r="Y58" s="13">
        <f ca="1">OFFSET('b_Extract Data w Score Change'!$F$2,'c_Bin Change Data into 60 mins'!Y$3-1+   MATCH($B58,OFFSET('b_Extract Data w Score Change'!$E$2,Y$3,0,Y$2,1),TRUE),0)</f>
        <v>17</v>
      </c>
      <c r="Z58" s="13">
        <f ca="1">OFFSET('b_Extract Data w Score Change'!$F$2,'c_Bin Change Data into 60 mins'!Z$3-1+   MATCH($B58,OFFSET('b_Extract Data w Score Change'!$E$2,Z$3,0,Z$2,1),TRUE),0)</f>
        <v>9</v>
      </c>
      <c r="AA58" s="13">
        <f ca="1">OFFSET('b_Extract Data w Score Change'!$F$2,'c_Bin Change Data into 60 mins'!AA$3-1+   MATCH($B58,OFFSET('b_Extract Data w Score Change'!$E$2,AA$3,0,AA$2,1),TRUE),0)</f>
        <v>17</v>
      </c>
      <c r="AB58" s="13">
        <f ca="1">OFFSET('b_Extract Data w Score Change'!$F$2,'c_Bin Change Data into 60 mins'!AB$3-1+   MATCH($B58,OFFSET('b_Extract Data w Score Change'!$E$2,AB$3,0,AB$2,1),TRUE),0)</f>
        <v>3</v>
      </c>
      <c r="AC58" s="13">
        <f ca="1">OFFSET('b_Extract Data w Score Change'!$F$2,'c_Bin Change Data into 60 mins'!AC$3-1+   MATCH($B58,OFFSET('b_Extract Data w Score Change'!$E$2,AC$3,0,AC$2,1),TRUE),0)</f>
        <v>11</v>
      </c>
      <c r="AD58" s="13">
        <f ca="1">OFFSET('b_Extract Data w Score Change'!$F$2,'c_Bin Change Data into 60 mins'!AD$3-1+   MATCH($B58,OFFSET('b_Extract Data w Score Change'!$E$2,AD$3,0,AD$2,1),TRUE),0)</f>
        <v>3</v>
      </c>
      <c r="AE58" s="13">
        <f ca="1">OFFSET('b_Extract Data w Score Change'!$F$2,'c_Bin Change Data into 60 mins'!AE$3-1+   MATCH($B58,OFFSET('b_Extract Data w Score Change'!$E$2,AE$3,0,AE$2,1),TRUE),0)</f>
        <v>17</v>
      </c>
      <c r="AF58" s="13">
        <f ca="1">OFFSET('b_Extract Data w Score Change'!$F$2,'c_Bin Change Data into 60 mins'!AF$3-1+   MATCH($B58,OFFSET('b_Extract Data w Score Change'!$E$2,AF$3,0,AF$2,1),TRUE),0)</f>
        <v>11</v>
      </c>
      <c r="AG58" s="13">
        <f ca="1">OFFSET('b_Extract Data w Score Change'!$F$2,'c_Bin Change Data into 60 mins'!AG$3-1+   MATCH($B58,OFFSET('b_Extract Data w Score Change'!$E$2,AG$3,0,AG$2,1),TRUE),0)</f>
        <v>14</v>
      </c>
      <c r="AH58" s="13">
        <f ca="1">OFFSET('b_Extract Data w Score Change'!$F$2,'c_Bin Change Data into 60 mins'!AH$3-1+   MATCH($B58,OFFSET('b_Extract Data w Score Change'!$E$2,AH$3,0,AH$2,1),TRUE),0)</f>
        <v>7</v>
      </c>
      <c r="AI58" s="13">
        <f ca="1">OFFSET('b_Extract Data w Score Change'!$F$2,'c_Bin Change Data into 60 mins'!AI$3-1+   MATCH($B58,OFFSET('b_Extract Data w Score Change'!$E$2,AI$3,0,AI$2,1),TRUE),0)</f>
        <v>14</v>
      </c>
      <c r="AJ58" s="13">
        <f ca="1">OFFSET('b_Extract Data w Score Change'!$F$2,'c_Bin Change Data into 60 mins'!AJ$3-1+   MATCH($B58,OFFSET('b_Extract Data w Score Change'!$E$2,AJ$3,0,AJ$2,1),TRUE),0)</f>
        <v>11</v>
      </c>
      <c r="AK58" s="13">
        <f ca="1">OFFSET('b_Extract Data w Score Change'!$F$2,'c_Bin Change Data into 60 mins'!AK$3-1+   MATCH($B58,OFFSET('b_Extract Data w Score Change'!$E$2,AK$3,0,AK$2,1),TRUE),0)</f>
        <v>0</v>
      </c>
      <c r="AL58" s="13">
        <f ca="1">OFFSET('b_Extract Data w Score Change'!$F$2,'c_Bin Change Data into 60 mins'!AL$3-1+   MATCH($B58,OFFSET('b_Extract Data w Score Change'!$E$2,AL$3,0,AL$2,1),TRUE),0)</f>
        <v>1</v>
      </c>
      <c r="AM58" s="13">
        <f ca="1">OFFSET('b_Extract Data w Score Change'!$F$2,'c_Bin Change Data into 60 mins'!AM$3-1+   MATCH($B58,OFFSET('b_Extract Data w Score Change'!$E$2,AM$3,0,AM$2,1),TRUE),0)</f>
        <v>13</v>
      </c>
      <c r="AN58" s="13">
        <f ca="1">OFFSET('b_Extract Data w Score Change'!$F$2,'c_Bin Change Data into 60 mins'!AN$3-1+   MATCH($B58,OFFSET('b_Extract Data w Score Change'!$E$2,AN$3,0,AN$2,1),TRUE),0)</f>
        <v>10</v>
      </c>
      <c r="AO58" s="13">
        <f ca="1">OFFSET('b_Extract Data w Score Change'!$F$2,'c_Bin Change Data into 60 mins'!AO$3-1+   MATCH($B58,OFFSET('b_Extract Data w Score Change'!$E$2,AO$3,0,AO$2,1),TRUE),0)</f>
        <v>3</v>
      </c>
      <c r="AP58" s="13">
        <f ca="1">OFFSET('b_Extract Data w Score Change'!$F$2,'c_Bin Change Data into 60 mins'!AP$3-1+   MATCH($B58,OFFSET('b_Extract Data w Score Change'!$E$2,AP$3,0,AP$2,1),TRUE),0)</f>
        <v>2</v>
      </c>
      <c r="AQ58" s="13">
        <f ca="1">OFFSET('b_Extract Data w Score Change'!$F$2,'c_Bin Change Data into 60 mins'!AQ$3-1+   MATCH($B58,OFFSET('b_Extract Data w Score Change'!$E$2,AQ$3,0,AQ$2,1),TRUE),0)</f>
        <v>17</v>
      </c>
      <c r="AR58" s="13">
        <f ca="1">OFFSET('b_Extract Data w Score Change'!$F$2,'c_Bin Change Data into 60 mins'!AR$3-1+   MATCH($B58,OFFSET('b_Extract Data w Score Change'!$E$2,AR$3,0,AR$2,1),TRUE),0)</f>
        <v>7</v>
      </c>
      <c r="AS58" s="13">
        <f ca="1">OFFSET('b_Extract Data w Score Change'!$F$2,'c_Bin Change Data into 60 mins'!AS$3-1+   MATCH($B58,OFFSET('b_Extract Data w Score Change'!$E$2,AS$3,0,AS$2,1),TRUE),0)</f>
        <v>3</v>
      </c>
      <c r="AT58" s="13">
        <f ca="1">OFFSET('b_Extract Data w Score Change'!$F$2,'c_Bin Change Data into 60 mins'!AT$3-1+   MATCH($B58,OFFSET('b_Extract Data w Score Change'!$E$2,AT$3,0,AT$2,1),TRUE),0)</f>
        <v>7</v>
      </c>
      <c r="AU58" s="13">
        <f ca="1">OFFSET('b_Extract Data w Score Change'!$F$2,'c_Bin Change Data into 60 mins'!AU$3-1+   MATCH($B58,OFFSET('b_Extract Data w Score Change'!$E$2,AU$3,0,AU$2,1),TRUE),0)</f>
        <v>16</v>
      </c>
      <c r="AV58" s="13">
        <f ca="1">OFFSET('b_Extract Data w Score Change'!$F$2,'c_Bin Change Data into 60 mins'!AV$3-1+   MATCH($B58,OFFSET('b_Extract Data w Score Change'!$E$2,AV$3,0,AV$2,1),TRUE),0)</f>
        <v>7</v>
      </c>
      <c r="AW58" s="13">
        <f ca="1">OFFSET('b_Extract Data w Score Change'!$F$2,'c_Bin Change Data into 60 mins'!AW$3-1+   MATCH($B58,OFFSET('b_Extract Data w Score Change'!$E$2,AW$3,0,AW$2,1),TRUE),0)</f>
        <v>6</v>
      </c>
      <c r="AX58" s="13">
        <f ca="1">OFFSET('b_Extract Data w Score Change'!$F$2,'c_Bin Change Data into 60 mins'!AX$3-1+   MATCH($B58,OFFSET('b_Extract Data w Score Change'!$E$2,AX$3,0,AX$2,1),TRUE),0)</f>
        <v>0</v>
      </c>
    </row>
    <row r="59" spans="1:50" x14ac:dyDescent="0.25">
      <c r="A59" s="5" t="s">
        <v>7330</v>
      </c>
      <c r="B59" s="1">
        <f t="shared" si="4"/>
        <v>1.7361111111111112E-2</v>
      </c>
      <c r="C59" s="13">
        <f ca="1">OFFSET('b_Extract Data w Score Change'!$F$2,'c_Bin Change Data into 60 mins'!C$3-1+   MATCH($B59,OFFSET('b_Extract Data w Score Change'!$E$2,C$3,0,C$2,1),TRUE),0)</f>
        <v>15</v>
      </c>
      <c r="D59" s="13">
        <f ca="1">OFFSET('b_Extract Data w Score Change'!$F$2,'c_Bin Change Data into 60 mins'!D$3-1+   MATCH($B59,OFFSET('b_Extract Data w Score Change'!$E$2,D$3,0,D$2,1),TRUE),0)</f>
        <v>11</v>
      </c>
      <c r="E59" s="13">
        <f ca="1">OFFSET('b_Extract Data w Score Change'!$F$2,'c_Bin Change Data into 60 mins'!E$3-1+   MATCH($B59,OFFSET('b_Extract Data w Score Change'!$E$2,E$3,0,E$2,1),TRUE),0)</f>
        <v>0</v>
      </c>
      <c r="F59" s="13">
        <f ca="1">OFFSET('b_Extract Data w Score Change'!$F$2,'c_Bin Change Data into 60 mins'!F$3-1+   MATCH($B59,OFFSET('b_Extract Data w Score Change'!$E$2,F$3,0,F$2,1),TRUE),0)</f>
        <v>11</v>
      </c>
      <c r="G59" s="13">
        <f ca="1">OFFSET('b_Extract Data w Score Change'!$F$2,'c_Bin Change Data into 60 mins'!G$3-1+   MATCH($B59,OFFSET('b_Extract Data w Score Change'!$E$2,G$3,0,G$2,1),TRUE),0)</f>
        <v>7</v>
      </c>
      <c r="H59" s="13">
        <f ca="1">OFFSET('b_Extract Data w Score Change'!$F$2,'c_Bin Change Data into 60 mins'!H$3-1+   MATCH($B59,OFFSET('b_Extract Data w Score Change'!$E$2,H$3,0,H$2,1),TRUE),0)</f>
        <v>3</v>
      </c>
      <c r="I59" s="13">
        <f ca="1">OFFSET('b_Extract Data w Score Change'!$F$2,'c_Bin Change Data into 60 mins'!I$3-1+   MATCH($B59,OFFSET('b_Extract Data w Score Change'!$E$2,I$3,0,I$2,1),TRUE),0)</f>
        <v>4</v>
      </c>
      <c r="J59" s="13">
        <f ca="1">OFFSET('b_Extract Data w Score Change'!$F$2,'c_Bin Change Data into 60 mins'!J$3-1+   MATCH($B59,OFFSET('b_Extract Data w Score Change'!$E$2,J$3,0,J$2,1),TRUE),0)</f>
        <v>2</v>
      </c>
      <c r="K59" s="13">
        <f ca="1">OFFSET('b_Extract Data w Score Change'!$F$2,'c_Bin Change Data into 60 mins'!K$3-1+   MATCH($B59,OFFSET('b_Extract Data w Score Change'!$E$2,K$3,0,K$2,1),TRUE),0)</f>
        <v>3</v>
      </c>
      <c r="L59" s="13">
        <f ca="1">OFFSET('b_Extract Data w Score Change'!$F$2,'c_Bin Change Data into 60 mins'!L$3-1+   MATCH($B59,OFFSET('b_Extract Data w Score Change'!$E$2,L$3,0,L$2,1),TRUE),0)</f>
        <v>7</v>
      </c>
      <c r="M59" s="13">
        <f ca="1">OFFSET('b_Extract Data w Score Change'!$F$2,'c_Bin Change Data into 60 mins'!M$3-1+   MATCH($B59,OFFSET('b_Extract Data w Score Change'!$E$2,M$3,0,M$2,1),TRUE),0)</f>
        <v>0</v>
      </c>
      <c r="N59" s="13">
        <f ca="1">OFFSET('b_Extract Data w Score Change'!$F$2,'c_Bin Change Data into 60 mins'!N$3-1+   MATCH($B59,OFFSET('b_Extract Data w Score Change'!$E$2,N$3,0,N$2,1),TRUE),0)</f>
        <v>10</v>
      </c>
      <c r="O59" s="13">
        <f ca="1">OFFSET('b_Extract Data w Score Change'!$F$2,'c_Bin Change Data into 60 mins'!O$3-1+   MATCH($B59,OFFSET('b_Extract Data w Score Change'!$E$2,O$3,0,O$2,1),TRUE),0)</f>
        <v>4</v>
      </c>
      <c r="P59" s="13">
        <f ca="1">OFFSET('b_Extract Data w Score Change'!$F$2,'c_Bin Change Data into 60 mins'!P$3-1+   MATCH($B59,OFFSET('b_Extract Data w Score Change'!$E$2,P$3,0,P$2,1),TRUE),0)</f>
        <v>7</v>
      </c>
      <c r="Q59" s="13">
        <f ca="1">OFFSET('b_Extract Data w Score Change'!$F$2,'c_Bin Change Data into 60 mins'!Q$3-1+   MATCH($B59,OFFSET('b_Extract Data w Score Change'!$E$2,Q$3,0,Q$2,1),TRUE),0)</f>
        <v>6</v>
      </c>
      <c r="R59" s="13">
        <f ca="1">OFFSET('b_Extract Data w Score Change'!$F$2,'c_Bin Change Data into 60 mins'!R$3-1+   MATCH($B59,OFFSET('b_Extract Data w Score Change'!$E$2,R$3,0,R$2,1),TRUE),0)</f>
        <v>13</v>
      </c>
      <c r="S59" s="13">
        <f ca="1">OFFSET('b_Extract Data w Score Change'!$F$2,'c_Bin Change Data into 60 mins'!S$3-1+   MATCH($B59,OFFSET('b_Extract Data w Score Change'!$E$2,S$3,0,S$2,1),TRUE),0)</f>
        <v>10</v>
      </c>
      <c r="T59" s="13">
        <f ca="1">OFFSET('b_Extract Data w Score Change'!$F$2,'c_Bin Change Data into 60 mins'!T$3-1+   MATCH($B59,OFFSET('b_Extract Data w Score Change'!$E$2,T$3,0,T$2,1),TRUE),0)</f>
        <v>6</v>
      </c>
      <c r="U59" s="13">
        <f ca="1">OFFSET('b_Extract Data w Score Change'!$F$2,'c_Bin Change Data into 60 mins'!U$3-1+   MATCH($B59,OFFSET('b_Extract Data w Score Change'!$E$2,U$3,0,U$2,1),TRUE),0)</f>
        <v>13</v>
      </c>
      <c r="V59" s="13">
        <f ca="1">OFFSET('b_Extract Data w Score Change'!$F$2,'c_Bin Change Data into 60 mins'!V$3-1+   MATCH($B59,OFFSET('b_Extract Data w Score Change'!$E$2,V$3,0,V$2,1),TRUE),0)</f>
        <v>21</v>
      </c>
      <c r="W59" s="13">
        <f ca="1">OFFSET('b_Extract Data w Score Change'!$F$2,'c_Bin Change Data into 60 mins'!W$3-1+   MATCH($B59,OFFSET('b_Extract Data w Score Change'!$E$2,W$3,0,W$2,1),TRUE),0)</f>
        <v>4</v>
      </c>
      <c r="X59" s="13">
        <f ca="1">OFFSET('b_Extract Data w Score Change'!$F$2,'c_Bin Change Data into 60 mins'!X$3-1+   MATCH($B59,OFFSET('b_Extract Data w Score Change'!$E$2,X$3,0,X$2,1),TRUE),0)</f>
        <v>7</v>
      </c>
      <c r="Y59" s="13">
        <f ca="1">OFFSET('b_Extract Data w Score Change'!$F$2,'c_Bin Change Data into 60 mins'!Y$3-1+   MATCH($B59,OFFSET('b_Extract Data w Score Change'!$E$2,Y$3,0,Y$2,1),TRUE),0)</f>
        <v>17</v>
      </c>
      <c r="Z59" s="13">
        <f ca="1">OFFSET('b_Extract Data w Score Change'!$F$2,'c_Bin Change Data into 60 mins'!Z$3-1+   MATCH($B59,OFFSET('b_Extract Data w Score Change'!$E$2,Z$3,0,Z$2,1),TRUE),0)</f>
        <v>9</v>
      </c>
      <c r="AA59" s="13">
        <f ca="1">OFFSET('b_Extract Data w Score Change'!$F$2,'c_Bin Change Data into 60 mins'!AA$3-1+   MATCH($B59,OFFSET('b_Extract Data w Score Change'!$E$2,AA$3,0,AA$2,1),TRUE),0)</f>
        <v>17</v>
      </c>
      <c r="AB59" s="13">
        <f ca="1">OFFSET('b_Extract Data w Score Change'!$F$2,'c_Bin Change Data into 60 mins'!AB$3-1+   MATCH($B59,OFFSET('b_Extract Data w Score Change'!$E$2,AB$3,0,AB$2,1),TRUE),0)</f>
        <v>3</v>
      </c>
      <c r="AC59" s="13">
        <f ca="1">OFFSET('b_Extract Data w Score Change'!$F$2,'c_Bin Change Data into 60 mins'!AC$3-1+   MATCH($B59,OFFSET('b_Extract Data w Score Change'!$E$2,AC$3,0,AC$2,1),TRUE),0)</f>
        <v>11</v>
      </c>
      <c r="AD59" s="13">
        <f ca="1">OFFSET('b_Extract Data w Score Change'!$F$2,'c_Bin Change Data into 60 mins'!AD$3-1+   MATCH($B59,OFFSET('b_Extract Data w Score Change'!$E$2,AD$3,0,AD$2,1),TRUE),0)</f>
        <v>3</v>
      </c>
      <c r="AE59" s="13">
        <f ca="1">OFFSET('b_Extract Data w Score Change'!$F$2,'c_Bin Change Data into 60 mins'!AE$3-1+   MATCH($B59,OFFSET('b_Extract Data w Score Change'!$E$2,AE$3,0,AE$2,1),TRUE),0)</f>
        <v>17</v>
      </c>
      <c r="AF59" s="13">
        <f ca="1">OFFSET('b_Extract Data w Score Change'!$F$2,'c_Bin Change Data into 60 mins'!AF$3-1+   MATCH($B59,OFFSET('b_Extract Data w Score Change'!$E$2,AF$3,0,AF$2,1),TRUE),0)</f>
        <v>11</v>
      </c>
      <c r="AG59" s="13">
        <f ca="1">OFFSET('b_Extract Data w Score Change'!$F$2,'c_Bin Change Data into 60 mins'!AG$3-1+   MATCH($B59,OFFSET('b_Extract Data w Score Change'!$E$2,AG$3,0,AG$2,1),TRUE),0)</f>
        <v>14</v>
      </c>
      <c r="AH59" s="13">
        <f ca="1">OFFSET('b_Extract Data w Score Change'!$F$2,'c_Bin Change Data into 60 mins'!AH$3-1+   MATCH($B59,OFFSET('b_Extract Data w Score Change'!$E$2,AH$3,0,AH$2,1),TRUE),0)</f>
        <v>7</v>
      </c>
      <c r="AI59" s="13">
        <f ca="1">OFFSET('b_Extract Data w Score Change'!$F$2,'c_Bin Change Data into 60 mins'!AI$3-1+   MATCH($B59,OFFSET('b_Extract Data w Score Change'!$E$2,AI$3,0,AI$2,1),TRUE),0)</f>
        <v>14</v>
      </c>
      <c r="AJ59" s="13">
        <f ca="1">OFFSET('b_Extract Data w Score Change'!$F$2,'c_Bin Change Data into 60 mins'!AJ$3-1+   MATCH($B59,OFFSET('b_Extract Data w Score Change'!$E$2,AJ$3,0,AJ$2,1),TRUE),0)</f>
        <v>11</v>
      </c>
      <c r="AK59" s="13">
        <f ca="1">OFFSET('b_Extract Data w Score Change'!$F$2,'c_Bin Change Data into 60 mins'!AK$3-1+   MATCH($B59,OFFSET('b_Extract Data w Score Change'!$E$2,AK$3,0,AK$2,1),TRUE),0)</f>
        <v>0</v>
      </c>
      <c r="AL59" s="13">
        <f ca="1">OFFSET('b_Extract Data w Score Change'!$F$2,'c_Bin Change Data into 60 mins'!AL$3-1+   MATCH($B59,OFFSET('b_Extract Data w Score Change'!$E$2,AL$3,0,AL$2,1),TRUE),0)</f>
        <v>1</v>
      </c>
      <c r="AM59" s="13">
        <f ca="1">OFFSET('b_Extract Data w Score Change'!$F$2,'c_Bin Change Data into 60 mins'!AM$3-1+   MATCH($B59,OFFSET('b_Extract Data w Score Change'!$E$2,AM$3,0,AM$2,1),TRUE),0)</f>
        <v>13</v>
      </c>
      <c r="AN59" s="13">
        <f ca="1">OFFSET('b_Extract Data w Score Change'!$F$2,'c_Bin Change Data into 60 mins'!AN$3-1+   MATCH($B59,OFFSET('b_Extract Data w Score Change'!$E$2,AN$3,0,AN$2,1),TRUE),0)</f>
        <v>10</v>
      </c>
      <c r="AO59" s="13">
        <f ca="1">OFFSET('b_Extract Data w Score Change'!$F$2,'c_Bin Change Data into 60 mins'!AO$3-1+   MATCH($B59,OFFSET('b_Extract Data w Score Change'!$E$2,AO$3,0,AO$2,1),TRUE),0)</f>
        <v>3</v>
      </c>
      <c r="AP59" s="13">
        <f ca="1">OFFSET('b_Extract Data w Score Change'!$F$2,'c_Bin Change Data into 60 mins'!AP$3-1+   MATCH($B59,OFFSET('b_Extract Data w Score Change'!$E$2,AP$3,0,AP$2,1),TRUE),0)</f>
        <v>2</v>
      </c>
      <c r="AQ59" s="13">
        <f ca="1">OFFSET('b_Extract Data w Score Change'!$F$2,'c_Bin Change Data into 60 mins'!AQ$3-1+   MATCH($B59,OFFSET('b_Extract Data w Score Change'!$E$2,AQ$3,0,AQ$2,1),TRUE),0)</f>
        <v>17</v>
      </c>
      <c r="AR59" s="13">
        <f ca="1">OFFSET('b_Extract Data w Score Change'!$F$2,'c_Bin Change Data into 60 mins'!AR$3-1+   MATCH($B59,OFFSET('b_Extract Data w Score Change'!$E$2,AR$3,0,AR$2,1),TRUE),0)</f>
        <v>7</v>
      </c>
      <c r="AS59" s="13">
        <f ca="1">OFFSET('b_Extract Data w Score Change'!$F$2,'c_Bin Change Data into 60 mins'!AS$3-1+   MATCH($B59,OFFSET('b_Extract Data w Score Change'!$E$2,AS$3,0,AS$2,1),TRUE),0)</f>
        <v>3</v>
      </c>
      <c r="AT59" s="13">
        <f ca="1">OFFSET('b_Extract Data w Score Change'!$F$2,'c_Bin Change Data into 60 mins'!AT$3-1+   MATCH($B59,OFFSET('b_Extract Data w Score Change'!$E$2,AT$3,0,AT$2,1),TRUE),0)</f>
        <v>7</v>
      </c>
      <c r="AU59" s="13">
        <f ca="1">OFFSET('b_Extract Data w Score Change'!$F$2,'c_Bin Change Data into 60 mins'!AU$3-1+   MATCH($B59,OFFSET('b_Extract Data w Score Change'!$E$2,AU$3,0,AU$2,1),TRUE),0)</f>
        <v>16</v>
      </c>
      <c r="AV59" s="13">
        <f ca="1">OFFSET('b_Extract Data w Score Change'!$F$2,'c_Bin Change Data into 60 mins'!AV$3-1+   MATCH($B59,OFFSET('b_Extract Data w Score Change'!$E$2,AV$3,0,AV$2,1),TRUE),0)</f>
        <v>7</v>
      </c>
      <c r="AW59" s="13">
        <f ca="1">OFFSET('b_Extract Data w Score Change'!$F$2,'c_Bin Change Data into 60 mins'!AW$3-1+   MATCH($B59,OFFSET('b_Extract Data w Score Change'!$E$2,AW$3,0,AW$2,1),TRUE),0)</f>
        <v>6</v>
      </c>
      <c r="AX59" s="13">
        <f ca="1">OFFSET('b_Extract Data w Score Change'!$F$2,'c_Bin Change Data into 60 mins'!AX$3-1+   MATCH($B59,OFFSET('b_Extract Data w Score Change'!$E$2,AX$3,0,AX$2,1),TRUE),0)</f>
        <v>7</v>
      </c>
    </row>
    <row r="60" spans="1:50" x14ac:dyDescent="0.25">
      <c r="A60" s="5" t="s">
        <v>7330</v>
      </c>
      <c r="B60" s="1">
        <f t="shared" si="4"/>
        <v>1.7708333333333333E-2</v>
      </c>
      <c r="C60" s="13">
        <f ca="1">OFFSET('b_Extract Data w Score Change'!$F$2,'c_Bin Change Data into 60 mins'!C$3-1+   MATCH($B60,OFFSET('b_Extract Data w Score Change'!$E$2,C$3,0,C$2,1),TRUE),0)</f>
        <v>15</v>
      </c>
      <c r="D60" s="13">
        <f ca="1">OFFSET('b_Extract Data w Score Change'!$F$2,'c_Bin Change Data into 60 mins'!D$3-1+   MATCH($B60,OFFSET('b_Extract Data w Score Change'!$E$2,D$3,0,D$2,1),TRUE),0)</f>
        <v>11</v>
      </c>
      <c r="E60" s="13">
        <f ca="1">OFFSET('b_Extract Data w Score Change'!$F$2,'c_Bin Change Data into 60 mins'!E$3-1+   MATCH($B60,OFFSET('b_Extract Data w Score Change'!$E$2,E$3,0,E$2,1),TRUE),0)</f>
        <v>0</v>
      </c>
      <c r="F60" s="13">
        <f ca="1">OFFSET('b_Extract Data w Score Change'!$F$2,'c_Bin Change Data into 60 mins'!F$3-1+   MATCH($B60,OFFSET('b_Extract Data w Score Change'!$E$2,F$3,0,F$2,1),TRUE),0)</f>
        <v>11</v>
      </c>
      <c r="G60" s="13">
        <f ca="1">OFFSET('b_Extract Data w Score Change'!$F$2,'c_Bin Change Data into 60 mins'!G$3-1+   MATCH($B60,OFFSET('b_Extract Data w Score Change'!$E$2,G$3,0,G$2,1),TRUE),0)</f>
        <v>7</v>
      </c>
      <c r="H60" s="13">
        <f ca="1">OFFSET('b_Extract Data w Score Change'!$F$2,'c_Bin Change Data into 60 mins'!H$3-1+   MATCH($B60,OFFSET('b_Extract Data w Score Change'!$E$2,H$3,0,H$2,1),TRUE),0)</f>
        <v>3</v>
      </c>
      <c r="I60" s="13">
        <f ca="1">OFFSET('b_Extract Data w Score Change'!$F$2,'c_Bin Change Data into 60 mins'!I$3-1+   MATCH($B60,OFFSET('b_Extract Data w Score Change'!$E$2,I$3,0,I$2,1),TRUE),0)</f>
        <v>4</v>
      </c>
      <c r="J60" s="13">
        <f ca="1">OFFSET('b_Extract Data w Score Change'!$F$2,'c_Bin Change Data into 60 mins'!J$3-1+   MATCH($B60,OFFSET('b_Extract Data w Score Change'!$E$2,J$3,0,J$2,1),TRUE),0)</f>
        <v>2</v>
      </c>
      <c r="K60" s="13">
        <f ca="1">OFFSET('b_Extract Data w Score Change'!$F$2,'c_Bin Change Data into 60 mins'!K$3-1+   MATCH($B60,OFFSET('b_Extract Data w Score Change'!$E$2,K$3,0,K$2,1),TRUE),0)</f>
        <v>3</v>
      </c>
      <c r="L60" s="13">
        <f ca="1">OFFSET('b_Extract Data w Score Change'!$F$2,'c_Bin Change Data into 60 mins'!L$3-1+   MATCH($B60,OFFSET('b_Extract Data w Score Change'!$E$2,L$3,0,L$2,1),TRUE),0)</f>
        <v>7</v>
      </c>
      <c r="M60" s="13">
        <f ca="1">OFFSET('b_Extract Data w Score Change'!$F$2,'c_Bin Change Data into 60 mins'!M$3-1+   MATCH($B60,OFFSET('b_Extract Data w Score Change'!$E$2,M$3,0,M$2,1),TRUE),0)</f>
        <v>0</v>
      </c>
      <c r="N60" s="13">
        <f ca="1">OFFSET('b_Extract Data w Score Change'!$F$2,'c_Bin Change Data into 60 mins'!N$3-1+   MATCH($B60,OFFSET('b_Extract Data w Score Change'!$E$2,N$3,0,N$2,1),TRUE),0)</f>
        <v>10</v>
      </c>
      <c r="O60" s="13">
        <f ca="1">OFFSET('b_Extract Data w Score Change'!$F$2,'c_Bin Change Data into 60 mins'!O$3-1+   MATCH($B60,OFFSET('b_Extract Data w Score Change'!$E$2,O$3,0,O$2,1),TRUE),0)</f>
        <v>4</v>
      </c>
      <c r="P60" s="13">
        <f ca="1">OFFSET('b_Extract Data w Score Change'!$F$2,'c_Bin Change Data into 60 mins'!P$3-1+   MATCH($B60,OFFSET('b_Extract Data w Score Change'!$E$2,P$3,0,P$2,1),TRUE),0)</f>
        <v>7</v>
      </c>
      <c r="Q60" s="13">
        <f ca="1">OFFSET('b_Extract Data w Score Change'!$F$2,'c_Bin Change Data into 60 mins'!Q$3-1+   MATCH($B60,OFFSET('b_Extract Data w Score Change'!$E$2,Q$3,0,Q$2,1),TRUE),0)</f>
        <v>6</v>
      </c>
      <c r="R60" s="13">
        <f ca="1">OFFSET('b_Extract Data w Score Change'!$F$2,'c_Bin Change Data into 60 mins'!R$3-1+   MATCH($B60,OFFSET('b_Extract Data w Score Change'!$E$2,R$3,0,R$2,1),TRUE),0)</f>
        <v>13</v>
      </c>
      <c r="S60" s="13">
        <f ca="1">OFFSET('b_Extract Data w Score Change'!$F$2,'c_Bin Change Data into 60 mins'!S$3-1+   MATCH($B60,OFFSET('b_Extract Data w Score Change'!$E$2,S$3,0,S$2,1),TRUE),0)</f>
        <v>10</v>
      </c>
      <c r="T60" s="13">
        <f ca="1">OFFSET('b_Extract Data w Score Change'!$F$2,'c_Bin Change Data into 60 mins'!T$3-1+   MATCH($B60,OFFSET('b_Extract Data w Score Change'!$E$2,T$3,0,T$2,1),TRUE),0)</f>
        <v>6</v>
      </c>
      <c r="U60" s="13">
        <f ca="1">OFFSET('b_Extract Data w Score Change'!$F$2,'c_Bin Change Data into 60 mins'!U$3-1+   MATCH($B60,OFFSET('b_Extract Data w Score Change'!$E$2,U$3,0,U$2,1),TRUE),0)</f>
        <v>13</v>
      </c>
      <c r="V60" s="13">
        <f ca="1">OFFSET('b_Extract Data w Score Change'!$F$2,'c_Bin Change Data into 60 mins'!V$3-1+   MATCH($B60,OFFSET('b_Extract Data w Score Change'!$E$2,V$3,0,V$2,1),TRUE),0)</f>
        <v>21</v>
      </c>
      <c r="W60" s="13">
        <f ca="1">OFFSET('b_Extract Data w Score Change'!$F$2,'c_Bin Change Data into 60 mins'!W$3-1+   MATCH($B60,OFFSET('b_Extract Data w Score Change'!$E$2,W$3,0,W$2,1),TRUE),0)</f>
        <v>4</v>
      </c>
      <c r="X60" s="13">
        <f ca="1">OFFSET('b_Extract Data w Score Change'!$F$2,'c_Bin Change Data into 60 mins'!X$3-1+   MATCH($B60,OFFSET('b_Extract Data w Score Change'!$E$2,X$3,0,X$2,1),TRUE),0)</f>
        <v>7</v>
      </c>
      <c r="Y60" s="13">
        <f ca="1">OFFSET('b_Extract Data w Score Change'!$F$2,'c_Bin Change Data into 60 mins'!Y$3-1+   MATCH($B60,OFFSET('b_Extract Data w Score Change'!$E$2,Y$3,0,Y$2,1),TRUE),0)</f>
        <v>17</v>
      </c>
      <c r="Z60" s="13">
        <f ca="1">OFFSET('b_Extract Data w Score Change'!$F$2,'c_Bin Change Data into 60 mins'!Z$3-1+   MATCH($B60,OFFSET('b_Extract Data w Score Change'!$E$2,Z$3,0,Z$2,1),TRUE),0)</f>
        <v>9</v>
      </c>
      <c r="AA60" s="13">
        <f ca="1">OFFSET('b_Extract Data w Score Change'!$F$2,'c_Bin Change Data into 60 mins'!AA$3-1+   MATCH($B60,OFFSET('b_Extract Data w Score Change'!$E$2,AA$3,0,AA$2,1),TRUE),0)</f>
        <v>17</v>
      </c>
      <c r="AB60" s="13">
        <f ca="1">OFFSET('b_Extract Data w Score Change'!$F$2,'c_Bin Change Data into 60 mins'!AB$3-1+   MATCH($B60,OFFSET('b_Extract Data w Score Change'!$E$2,AB$3,0,AB$2,1),TRUE),0)</f>
        <v>3</v>
      </c>
      <c r="AC60" s="13">
        <f ca="1">OFFSET('b_Extract Data w Score Change'!$F$2,'c_Bin Change Data into 60 mins'!AC$3-1+   MATCH($B60,OFFSET('b_Extract Data w Score Change'!$E$2,AC$3,0,AC$2,1),TRUE),0)</f>
        <v>11</v>
      </c>
      <c r="AD60" s="13">
        <f ca="1">OFFSET('b_Extract Data w Score Change'!$F$2,'c_Bin Change Data into 60 mins'!AD$3-1+   MATCH($B60,OFFSET('b_Extract Data w Score Change'!$E$2,AD$3,0,AD$2,1),TRUE),0)</f>
        <v>3</v>
      </c>
      <c r="AE60" s="13">
        <f ca="1">OFFSET('b_Extract Data w Score Change'!$F$2,'c_Bin Change Data into 60 mins'!AE$3-1+   MATCH($B60,OFFSET('b_Extract Data w Score Change'!$E$2,AE$3,0,AE$2,1),TRUE),0)</f>
        <v>17</v>
      </c>
      <c r="AF60" s="13">
        <f ca="1">OFFSET('b_Extract Data w Score Change'!$F$2,'c_Bin Change Data into 60 mins'!AF$3-1+   MATCH($B60,OFFSET('b_Extract Data w Score Change'!$E$2,AF$3,0,AF$2,1),TRUE),0)</f>
        <v>11</v>
      </c>
      <c r="AG60" s="13">
        <f ca="1">OFFSET('b_Extract Data w Score Change'!$F$2,'c_Bin Change Data into 60 mins'!AG$3-1+   MATCH($B60,OFFSET('b_Extract Data w Score Change'!$E$2,AG$3,0,AG$2,1),TRUE),0)</f>
        <v>14</v>
      </c>
      <c r="AH60" s="13">
        <f ca="1">OFFSET('b_Extract Data w Score Change'!$F$2,'c_Bin Change Data into 60 mins'!AH$3-1+   MATCH($B60,OFFSET('b_Extract Data w Score Change'!$E$2,AH$3,0,AH$2,1),TRUE),0)</f>
        <v>7</v>
      </c>
      <c r="AI60" s="13">
        <f ca="1">OFFSET('b_Extract Data w Score Change'!$F$2,'c_Bin Change Data into 60 mins'!AI$3-1+   MATCH($B60,OFFSET('b_Extract Data w Score Change'!$E$2,AI$3,0,AI$2,1),TRUE),0)</f>
        <v>14</v>
      </c>
      <c r="AJ60" s="13">
        <f ca="1">OFFSET('b_Extract Data w Score Change'!$F$2,'c_Bin Change Data into 60 mins'!AJ$3-1+   MATCH($B60,OFFSET('b_Extract Data w Score Change'!$E$2,AJ$3,0,AJ$2,1),TRUE),0)</f>
        <v>11</v>
      </c>
      <c r="AK60" s="13">
        <f ca="1">OFFSET('b_Extract Data w Score Change'!$F$2,'c_Bin Change Data into 60 mins'!AK$3-1+   MATCH($B60,OFFSET('b_Extract Data w Score Change'!$E$2,AK$3,0,AK$2,1),TRUE),0)</f>
        <v>0</v>
      </c>
      <c r="AL60" s="13">
        <f ca="1">OFFSET('b_Extract Data w Score Change'!$F$2,'c_Bin Change Data into 60 mins'!AL$3-1+   MATCH($B60,OFFSET('b_Extract Data w Score Change'!$E$2,AL$3,0,AL$2,1),TRUE),0)</f>
        <v>1</v>
      </c>
      <c r="AM60" s="13">
        <f ca="1">OFFSET('b_Extract Data w Score Change'!$F$2,'c_Bin Change Data into 60 mins'!AM$3-1+   MATCH($B60,OFFSET('b_Extract Data w Score Change'!$E$2,AM$3,0,AM$2,1),TRUE),0)</f>
        <v>13</v>
      </c>
      <c r="AN60" s="13">
        <f ca="1">OFFSET('b_Extract Data w Score Change'!$F$2,'c_Bin Change Data into 60 mins'!AN$3-1+   MATCH($B60,OFFSET('b_Extract Data w Score Change'!$E$2,AN$3,0,AN$2,1),TRUE),0)</f>
        <v>10</v>
      </c>
      <c r="AO60" s="13">
        <f ca="1">OFFSET('b_Extract Data w Score Change'!$F$2,'c_Bin Change Data into 60 mins'!AO$3-1+   MATCH($B60,OFFSET('b_Extract Data w Score Change'!$E$2,AO$3,0,AO$2,1),TRUE),0)</f>
        <v>3</v>
      </c>
      <c r="AP60" s="13">
        <f ca="1">OFFSET('b_Extract Data w Score Change'!$F$2,'c_Bin Change Data into 60 mins'!AP$3-1+   MATCH($B60,OFFSET('b_Extract Data w Score Change'!$E$2,AP$3,0,AP$2,1),TRUE),0)</f>
        <v>2</v>
      </c>
      <c r="AQ60" s="13">
        <f ca="1">OFFSET('b_Extract Data w Score Change'!$F$2,'c_Bin Change Data into 60 mins'!AQ$3-1+   MATCH($B60,OFFSET('b_Extract Data w Score Change'!$E$2,AQ$3,0,AQ$2,1),TRUE),0)</f>
        <v>17</v>
      </c>
      <c r="AR60" s="13">
        <f ca="1">OFFSET('b_Extract Data w Score Change'!$F$2,'c_Bin Change Data into 60 mins'!AR$3-1+   MATCH($B60,OFFSET('b_Extract Data w Score Change'!$E$2,AR$3,0,AR$2,1),TRUE),0)</f>
        <v>7</v>
      </c>
      <c r="AS60" s="13">
        <f ca="1">OFFSET('b_Extract Data w Score Change'!$F$2,'c_Bin Change Data into 60 mins'!AS$3-1+   MATCH($B60,OFFSET('b_Extract Data w Score Change'!$E$2,AS$3,0,AS$2,1),TRUE),0)</f>
        <v>3</v>
      </c>
      <c r="AT60" s="13">
        <f ca="1">OFFSET('b_Extract Data w Score Change'!$F$2,'c_Bin Change Data into 60 mins'!AT$3-1+   MATCH($B60,OFFSET('b_Extract Data w Score Change'!$E$2,AT$3,0,AT$2,1),TRUE),0)</f>
        <v>7</v>
      </c>
      <c r="AU60" s="13">
        <f ca="1">OFFSET('b_Extract Data w Score Change'!$F$2,'c_Bin Change Data into 60 mins'!AU$3-1+   MATCH($B60,OFFSET('b_Extract Data w Score Change'!$E$2,AU$3,0,AU$2,1),TRUE),0)</f>
        <v>16</v>
      </c>
      <c r="AV60" s="13">
        <f ca="1">OFFSET('b_Extract Data w Score Change'!$F$2,'c_Bin Change Data into 60 mins'!AV$3-1+   MATCH($B60,OFFSET('b_Extract Data w Score Change'!$E$2,AV$3,0,AV$2,1),TRUE),0)</f>
        <v>7</v>
      </c>
      <c r="AW60" s="13">
        <f ca="1">OFFSET('b_Extract Data w Score Change'!$F$2,'c_Bin Change Data into 60 mins'!AW$3-1+   MATCH($B60,OFFSET('b_Extract Data w Score Change'!$E$2,AW$3,0,AW$2,1),TRUE),0)</f>
        <v>6</v>
      </c>
      <c r="AX60" s="13">
        <f ca="1">OFFSET('b_Extract Data w Score Change'!$F$2,'c_Bin Change Data into 60 mins'!AX$3-1+   MATCH($B60,OFFSET('b_Extract Data w Score Change'!$E$2,AX$3,0,AX$2,1),TRUE),0)</f>
        <v>7</v>
      </c>
    </row>
    <row r="61" spans="1:50" x14ac:dyDescent="0.25">
      <c r="A61" s="5" t="s">
        <v>7330</v>
      </c>
      <c r="B61" s="1">
        <f t="shared" si="4"/>
        <v>1.8055555555555554E-2</v>
      </c>
      <c r="C61" s="13">
        <f ca="1">OFFSET('b_Extract Data w Score Change'!$F$2,'c_Bin Change Data into 60 mins'!C$3-1+   MATCH($B61,OFFSET('b_Extract Data w Score Change'!$E$2,C$3,0,C$2,1),TRUE),0)</f>
        <v>15</v>
      </c>
      <c r="D61" s="13">
        <f ca="1">OFFSET('b_Extract Data w Score Change'!$F$2,'c_Bin Change Data into 60 mins'!D$3-1+   MATCH($B61,OFFSET('b_Extract Data w Score Change'!$E$2,D$3,0,D$2,1),TRUE),0)</f>
        <v>11</v>
      </c>
      <c r="E61" s="13">
        <f ca="1">OFFSET('b_Extract Data w Score Change'!$F$2,'c_Bin Change Data into 60 mins'!E$3-1+   MATCH($B61,OFFSET('b_Extract Data w Score Change'!$E$2,E$3,0,E$2,1),TRUE),0)</f>
        <v>0</v>
      </c>
      <c r="F61" s="13">
        <f ca="1">OFFSET('b_Extract Data w Score Change'!$F$2,'c_Bin Change Data into 60 mins'!F$3-1+   MATCH($B61,OFFSET('b_Extract Data w Score Change'!$E$2,F$3,0,F$2,1),TRUE),0)</f>
        <v>11</v>
      </c>
      <c r="G61" s="13">
        <f ca="1">OFFSET('b_Extract Data w Score Change'!$F$2,'c_Bin Change Data into 60 mins'!G$3-1+   MATCH($B61,OFFSET('b_Extract Data w Score Change'!$E$2,G$3,0,G$2,1),TRUE),0)</f>
        <v>7</v>
      </c>
      <c r="H61" s="13">
        <f ca="1">OFFSET('b_Extract Data w Score Change'!$F$2,'c_Bin Change Data into 60 mins'!H$3-1+   MATCH($B61,OFFSET('b_Extract Data w Score Change'!$E$2,H$3,0,H$2,1),TRUE),0)</f>
        <v>3</v>
      </c>
      <c r="I61" s="13">
        <f ca="1">OFFSET('b_Extract Data w Score Change'!$F$2,'c_Bin Change Data into 60 mins'!I$3-1+   MATCH($B61,OFFSET('b_Extract Data w Score Change'!$E$2,I$3,0,I$2,1),TRUE),0)</f>
        <v>4</v>
      </c>
      <c r="J61" s="13">
        <f ca="1">OFFSET('b_Extract Data w Score Change'!$F$2,'c_Bin Change Data into 60 mins'!J$3-1+   MATCH($B61,OFFSET('b_Extract Data w Score Change'!$E$2,J$3,0,J$2,1),TRUE),0)</f>
        <v>2</v>
      </c>
      <c r="K61" s="13">
        <f ca="1">OFFSET('b_Extract Data w Score Change'!$F$2,'c_Bin Change Data into 60 mins'!K$3-1+   MATCH($B61,OFFSET('b_Extract Data w Score Change'!$E$2,K$3,0,K$2,1),TRUE),0)</f>
        <v>3</v>
      </c>
      <c r="L61" s="13">
        <f ca="1">OFFSET('b_Extract Data w Score Change'!$F$2,'c_Bin Change Data into 60 mins'!L$3-1+   MATCH($B61,OFFSET('b_Extract Data w Score Change'!$E$2,L$3,0,L$2,1),TRUE),0)</f>
        <v>7</v>
      </c>
      <c r="M61" s="13">
        <f ca="1">OFFSET('b_Extract Data w Score Change'!$F$2,'c_Bin Change Data into 60 mins'!M$3-1+   MATCH($B61,OFFSET('b_Extract Data w Score Change'!$E$2,M$3,0,M$2,1),TRUE),0)</f>
        <v>0</v>
      </c>
      <c r="N61" s="13">
        <f ca="1">OFFSET('b_Extract Data w Score Change'!$F$2,'c_Bin Change Data into 60 mins'!N$3-1+   MATCH($B61,OFFSET('b_Extract Data w Score Change'!$E$2,N$3,0,N$2,1),TRUE),0)</f>
        <v>10</v>
      </c>
      <c r="O61" s="13">
        <f ca="1">OFFSET('b_Extract Data w Score Change'!$F$2,'c_Bin Change Data into 60 mins'!O$3-1+   MATCH($B61,OFFSET('b_Extract Data w Score Change'!$E$2,O$3,0,O$2,1),TRUE),0)</f>
        <v>4</v>
      </c>
      <c r="P61" s="13">
        <f ca="1">OFFSET('b_Extract Data w Score Change'!$F$2,'c_Bin Change Data into 60 mins'!P$3-1+   MATCH($B61,OFFSET('b_Extract Data w Score Change'!$E$2,P$3,0,P$2,1),TRUE),0)</f>
        <v>7</v>
      </c>
      <c r="Q61" s="13">
        <f ca="1">OFFSET('b_Extract Data w Score Change'!$F$2,'c_Bin Change Data into 60 mins'!Q$3-1+   MATCH($B61,OFFSET('b_Extract Data w Score Change'!$E$2,Q$3,0,Q$2,1),TRUE),0)</f>
        <v>6</v>
      </c>
      <c r="R61" s="13">
        <f ca="1">OFFSET('b_Extract Data w Score Change'!$F$2,'c_Bin Change Data into 60 mins'!R$3-1+   MATCH($B61,OFFSET('b_Extract Data w Score Change'!$E$2,R$3,0,R$2,1),TRUE),0)</f>
        <v>13</v>
      </c>
      <c r="S61" s="13">
        <f ca="1">OFFSET('b_Extract Data w Score Change'!$F$2,'c_Bin Change Data into 60 mins'!S$3-1+   MATCH($B61,OFFSET('b_Extract Data w Score Change'!$E$2,S$3,0,S$2,1),TRUE),0)</f>
        <v>10</v>
      </c>
      <c r="T61" s="13">
        <f ca="1">OFFSET('b_Extract Data w Score Change'!$F$2,'c_Bin Change Data into 60 mins'!T$3-1+   MATCH($B61,OFFSET('b_Extract Data w Score Change'!$E$2,T$3,0,T$2,1),TRUE),0)</f>
        <v>6</v>
      </c>
      <c r="U61" s="13">
        <f ca="1">OFFSET('b_Extract Data w Score Change'!$F$2,'c_Bin Change Data into 60 mins'!U$3-1+   MATCH($B61,OFFSET('b_Extract Data w Score Change'!$E$2,U$3,0,U$2,1),TRUE),0)</f>
        <v>13</v>
      </c>
      <c r="V61" s="13">
        <f ca="1">OFFSET('b_Extract Data w Score Change'!$F$2,'c_Bin Change Data into 60 mins'!V$3-1+   MATCH($B61,OFFSET('b_Extract Data w Score Change'!$E$2,V$3,0,V$2,1),TRUE),0)</f>
        <v>21</v>
      </c>
      <c r="W61" s="13">
        <f ca="1">OFFSET('b_Extract Data w Score Change'!$F$2,'c_Bin Change Data into 60 mins'!W$3-1+   MATCH($B61,OFFSET('b_Extract Data w Score Change'!$E$2,W$3,0,W$2,1),TRUE),0)</f>
        <v>4</v>
      </c>
      <c r="X61" s="13">
        <f ca="1">OFFSET('b_Extract Data w Score Change'!$F$2,'c_Bin Change Data into 60 mins'!X$3-1+   MATCH($B61,OFFSET('b_Extract Data w Score Change'!$E$2,X$3,0,X$2,1),TRUE),0)</f>
        <v>7</v>
      </c>
      <c r="Y61" s="13">
        <f ca="1">OFFSET('b_Extract Data w Score Change'!$F$2,'c_Bin Change Data into 60 mins'!Y$3-1+   MATCH($B61,OFFSET('b_Extract Data w Score Change'!$E$2,Y$3,0,Y$2,1),TRUE),0)</f>
        <v>17</v>
      </c>
      <c r="Z61" s="13">
        <f ca="1">OFFSET('b_Extract Data w Score Change'!$F$2,'c_Bin Change Data into 60 mins'!Z$3-1+   MATCH($B61,OFFSET('b_Extract Data w Score Change'!$E$2,Z$3,0,Z$2,1),TRUE),0)</f>
        <v>9</v>
      </c>
      <c r="AA61" s="13">
        <f ca="1">OFFSET('b_Extract Data w Score Change'!$F$2,'c_Bin Change Data into 60 mins'!AA$3-1+   MATCH($B61,OFFSET('b_Extract Data w Score Change'!$E$2,AA$3,0,AA$2,1),TRUE),0)</f>
        <v>17</v>
      </c>
      <c r="AB61" s="13">
        <f ca="1">OFFSET('b_Extract Data w Score Change'!$F$2,'c_Bin Change Data into 60 mins'!AB$3-1+   MATCH($B61,OFFSET('b_Extract Data w Score Change'!$E$2,AB$3,0,AB$2,1),TRUE),0)</f>
        <v>3</v>
      </c>
      <c r="AC61" s="13">
        <f ca="1">OFFSET('b_Extract Data w Score Change'!$F$2,'c_Bin Change Data into 60 mins'!AC$3-1+   MATCH($B61,OFFSET('b_Extract Data w Score Change'!$E$2,AC$3,0,AC$2,1),TRUE),0)</f>
        <v>11</v>
      </c>
      <c r="AD61" s="13">
        <f ca="1">OFFSET('b_Extract Data w Score Change'!$F$2,'c_Bin Change Data into 60 mins'!AD$3-1+   MATCH($B61,OFFSET('b_Extract Data w Score Change'!$E$2,AD$3,0,AD$2,1),TRUE),0)</f>
        <v>3</v>
      </c>
      <c r="AE61" s="13">
        <f ca="1">OFFSET('b_Extract Data w Score Change'!$F$2,'c_Bin Change Data into 60 mins'!AE$3-1+   MATCH($B61,OFFSET('b_Extract Data w Score Change'!$E$2,AE$3,0,AE$2,1),TRUE),0)</f>
        <v>17</v>
      </c>
      <c r="AF61" s="13">
        <f ca="1">OFFSET('b_Extract Data w Score Change'!$F$2,'c_Bin Change Data into 60 mins'!AF$3-1+   MATCH($B61,OFFSET('b_Extract Data w Score Change'!$E$2,AF$3,0,AF$2,1),TRUE),0)</f>
        <v>11</v>
      </c>
      <c r="AG61" s="13">
        <f ca="1">OFFSET('b_Extract Data w Score Change'!$F$2,'c_Bin Change Data into 60 mins'!AG$3-1+   MATCH($B61,OFFSET('b_Extract Data w Score Change'!$E$2,AG$3,0,AG$2,1),TRUE),0)</f>
        <v>14</v>
      </c>
      <c r="AH61" s="13">
        <f ca="1">OFFSET('b_Extract Data w Score Change'!$F$2,'c_Bin Change Data into 60 mins'!AH$3-1+   MATCH($B61,OFFSET('b_Extract Data w Score Change'!$E$2,AH$3,0,AH$2,1),TRUE),0)</f>
        <v>7</v>
      </c>
      <c r="AI61" s="13">
        <f ca="1">OFFSET('b_Extract Data w Score Change'!$F$2,'c_Bin Change Data into 60 mins'!AI$3-1+   MATCH($B61,OFFSET('b_Extract Data w Score Change'!$E$2,AI$3,0,AI$2,1),TRUE),0)</f>
        <v>14</v>
      </c>
      <c r="AJ61" s="13">
        <f ca="1">OFFSET('b_Extract Data w Score Change'!$F$2,'c_Bin Change Data into 60 mins'!AJ$3-1+   MATCH($B61,OFFSET('b_Extract Data w Score Change'!$E$2,AJ$3,0,AJ$2,1),TRUE),0)</f>
        <v>11</v>
      </c>
      <c r="AK61" s="13">
        <f ca="1">OFFSET('b_Extract Data w Score Change'!$F$2,'c_Bin Change Data into 60 mins'!AK$3-1+   MATCH($B61,OFFSET('b_Extract Data w Score Change'!$E$2,AK$3,0,AK$2,1),TRUE),0)</f>
        <v>0</v>
      </c>
      <c r="AL61" s="13">
        <f ca="1">OFFSET('b_Extract Data w Score Change'!$F$2,'c_Bin Change Data into 60 mins'!AL$3-1+   MATCH($B61,OFFSET('b_Extract Data w Score Change'!$E$2,AL$3,0,AL$2,1),TRUE),0)</f>
        <v>1</v>
      </c>
      <c r="AM61" s="13">
        <f ca="1">OFFSET('b_Extract Data w Score Change'!$F$2,'c_Bin Change Data into 60 mins'!AM$3-1+   MATCH($B61,OFFSET('b_Extract Data w Score Change'!$E$2,AM$3,0,AM$2,1),TRUE),0)</f>
        <v>13</v>
      </c>
      <c r="AN61" s="13">
        <f ca="1">OFFSET('b_Extract Data w Score Change'!$F$2,'c_Bin Change Data into 60 mins'!AN$3-1+   MATCH($B61,OFFSET('b_Extract Data w Score Change'!$E$2,AN$3,0,AN$2,1),TRUE),0)</f>
        <v>16</v>
      </c>
      <c r="AO61" s="13">
        <f ca="1">OFFSET('b_Extract Data w Score Change'!$F$2,'c_Bin Change Data into 60 mins'!AO$3-1+   MATCH($B61,OFFSET('b_Extract Data w Score Change'!$E$2,AO$3,0,AO$2,1),TRUE),0)</f>
        <v>3</v>
      </c>
      <c r="AP61" s="13">
        <f ca="1">OFFSET('b_Extract Data w Score Change'!$F$2,'c_Bin Change Data into 60 mins'!AP$3-1+   MATCH($B61,OFFSET('b_Extract Data w Score Change'!$E$2,AP$3,0,AP$2,1),TRUE),0)</f>
        <v>2</v>
      </c>
      <c r="AQ61" s="13">
        <f ca="1">OFFSET('b_Extract Data w Score Change'!$F$2,'c_Bin Change Data into 60 mins'!AQ$3-1+   MATCH($B61,OFFSET('b_Extract Data w Score Change'!$E$2,AQ$3,0,AQ$2,1),TRUE),0)</f>
        <v>17</v>
      </c>
      <c r="AR61" s="13">
        <f ca="1">OFFSET('b_Extract Data w Score Change'!$F$2,'c_Bin Change Data into 60 mins'!AR$3-1+   MATCH($B61,OFFSET('b_Extract Data w Score Change'!$E$2,AR$3,0,AR$2,1),TRUE),0)</f>
        <v>7</v>
      </c>
      <c r="AS61" s="13">
        <f ca="1">OFFSET('b_Extract Data w Score Change'!$F$2,'c_Bin Change Data into 60 mins'!AS$3-1+   MATCH($B61,OFFSET('b_Extract Data w Score Change'!$E$2,AS$3,0,AS$2,1),TRUE),0)</f>
        <v>3</v>
      </c>
      <c r="AT61" s="13">
        <f ca="1">OFFSET('b_Extract Data w Score Change'!$F$2,'c_Bin Change Data into 60 mins'!AT$3-1+   MATCH($B61,OFFSET('b_Extract Data w Score Change'!$E$2,AT$3,0,AT$2,1),TRUE),0)</f>
        <v>7</v>
      </c>
      <c r="AU61" s="13">
        <f ca="1">OFFSET('b_Extract Data w Score Change'!$F$2,'c_Bin Change Data into 60 mins'!AU$3-1+   MATCH($B61,OFFSET('b_Extract Data w Score Change'!$E$2,AU$3,0,AU$2,1),TRUE),0)</f>
        <v>16</v>
      </c>
      <c r="AV61" s="13">
        <f ca="1">OFFSET('b_Extract Data w Score Change'!$F$2,'c_Bin Change Data into 60 mins'!AV$3-1+   MATCH($B61,OFFSET('b_Extract Data w Score Change'!$E$2,AV$3,0,AV$2,1),TRUE),0)</f>
        <v>7</v>
      </c>
      <c r="AW61" s="13">
        <f ca="1">OFFSET('b_Extract Data w Score Change'!$F$2,'c_Bin Change Data into 60 mins'!AW$3-1+   MATCH($B61,OFFSET('b_Extract Data w Score Change'!$E$2,AW$3,0,AW$2,1),TRUE),0)</f>
        <v>6</v>
      </c>
      <c r="AX61" s="13">
        <f ca="1">OFFSET('b_Extract Data w Score Change'!$F$2,'c_Bin Change Data into 60 mins'!AX$3-1+   MATCH($B61,OFFSET('b_Extract Data w Score Change'!$E$2,AX$3,0,AX$2,1),TRUE),0)</f>
        <v>7</v>
      </c>
    </row>
    <row r="62" spans="1:50" x14ac:dyDescent="0.25">
      <c r="A62" s="5" t="s">
        <v>7330</v>
      </c>
      <c r="B62" s="1">
        <f t="shared" si="4"/>
        <v>1.8402777777777775E-2</v>
      </c>
      <c r="C62" s="13">
        <f ca="1">OFFSET('b_Extract Data w Score Change'!$F$2,'c_Bin Change Data into 60 mins'!C$3-1+   MATCH($B62,OFFSET('b_Extract Data w Score Change'!$E$2,C$3,0,C$2,1),TRUE),0)</f>
        <v>21</v>
      </c>
      <c r="D62" s="13">
        <f ca="1">OFFSET('b_Extract Data w Score Change'!$F$2,'c_Bin Change Data into 60 mins'!D$3-1+   MATCH($B62,OFFSET('b_Extract Data w Score Change'!$E$2,D$3,0,D$2,1),TRUE),0)</f>
        <v>11</v>
      </c>
      <c r="E62" s="13">
        <f ca="1">OFFSET('b_Extract Data w Score Change'!$F$2,'c_Bin Change Data into 60 mins'!E$3-1+   MATCH($B62,OFFSET('b_Extract Data w Score Change'!$E$2,E$3,0,E$2,1),TRUE),0)</f>
        <v>0</v>
      </c>
      <c r="F62" s="13">
        <f ca="1">OFFSET('b_Extract Data w Score Change'!$F$2,'c_Bin Change Data into 60 mins'!F$3-1+   MATCH($B62,OFFSET('b_Extract Data w Score Change'!$E$2,F$3,0,F$2,1),TRUE),0)</f>
        <v>11</v>
      </c>
      <c r="G62" s="13">
        <f ca="1">OFFSET('b_Extract Data w Score Change'!$F$2,'c_Bin Change Data into 60 mins'!G$3-1+   MATCH($B62,OFFSET('b_Extract Data w Score Change'!$E$2,G$3,0,G$2,1),TRUE),0)</f>
        <v>7</v>
      </c>
      <c r="H62" s="13">
        <f ca="1">OFFSET('b_Extract Data w Score Change'!$F$2,'c_Bin Change Data into 60 mins'!H$3-1+   MATCH($B62,OFFSET('b_Extract Data w Score Change'!$E$2,H$3,0,H$2,1),TRUE),0)</f>
        <v>3</v>
      </c>
      <c r="I62" s="13">
        <f ca="1">OFFSET('b_Extract Data w Score Change'!$F$2,'c_Bin Change Data into 60 mins'!I$3-1+   MATCH($B62,OFFSET('b_Extract Data w Score Change'!$E$2,I$3,0,I$2,1),TRUE),0)</f>
        <v>4</v>
      </c>
      <c r="J62" s="13">
        <f ca="1">OFFSET('b_Extract Data w Score Change'!$F$2,'c_Bin Change Data into 60 mins'!J$3-1+   MATCH($B62,OFFSET('b_Extract Data w Score Change'!$E$2,J$3,0,J$2,1),TRUE),0)</f>
        <v>2</v>
      </c>
      <c r="K62" s="13">
        <f ca="1">OFFSET('b_Extract Data w Score Change'!$F$2,'c_Bin Change Data into 60 mins'!K$3-1+   MATCH($B62,OFFSET('b_Extract Data w Score Change'!$E$2,K$3,0,K$2,1),TRUE),0)</f>
        <v>3</v>
      </c>
      <c r="L62" s="13">
        <f ca="1">OFFSET('b_Extract Data w Score Change'!$F$2,'c_Bin Change Data into 60 mins'!L$3-1+   MATCH($B62,OFFSET('b_Extract Data w Score Change'!$E$2,L$3,0,L$2,1),TRUE),0)</f>
        <v>7</v>
      </c>
      <c r="M62" s="13">
        <f ca="1">OFFSET('b_Extract Data w Score Change'!$F$2,'c_Bin Change Data into 60 mins'!M$3-1+   MATCH($B62,OFFSET('b_Extract Data w Score Change'!$E$2,M$3,0,M$2,1),TRUE),0)</f>
        <v>0</v>
      </c>
      <c r="N62" s="13">
        <f ca="1">OFFSET('b_Extract Data w Score Change'!$F$2,'c_Bin Change Data into 60 mins'!N$3-1+   MATCH($B62,OFFSET('b_Extract Data w Score Change'!$E$2,N$3,0,N$2,1),TRUE),0)</f>
        <v>10</v>
      </c>
      <c r="O62" s="13">
        <f ca="1">OFFSET('b_Extract Data w Score Change'!$F$2,'c_Bin Change Data into 60 mins'!O$3-1+   MATCH($B62,OFFSET('b_Extract Data w Score Change'!$E$2,O$3,0,O$2,1),TRUE),0)</f>
        <v>4</v>
      </c>
      <c r="P62" s="13">
        <f ca="1">OFFSET('b_Extract Data w Score Change'!$F$2,'c_Bin Change Data into 60 mins'!P$3-1+   MATCH($B62,OFFSET('b_Extract Data w Score Change'!$E$2,P$3,0,P$2,1),TRUE),0)</f>
        <v>7</v>
      </c>
      <c r="Q62" s="13">
        <f ca="1">OFFSET('b_Extract Data w Score Change'!$F$2,'c_Bin Change Data into 60 mins'!Q$3-1+   MATCH($B62,OFFSET('b_Extract Data w Score Change'!$E$2,Q$3,0,Q$2,1),TRUE),0)</f>
        <v>6</v>
      </c>
      <c r="R62" s="13">
        <f ca="1">OFFSET('b_Extract Data w Score Change'!$F$2,'c_Bin Change Data into 60 mins'!R$3-1+   MATCH($B62,OFFSET('b_Extract Data w Score Change'!$E$2,R$3,0,R$2,1),TRUE),0)</f>
        <v>13</v>
      </c>
      <c r="S62" s="13">
        <f ca="1">OFFSET('b_Extract Data w Score Change'!$F$2,'c_Bin Change Data into 60 mins'!S$3-1+   MATCH($B62,OFFSET('b_Extract Data w Score Change'!$E$2,S$3,0,S$2,1),TRUE),0)</f>
        <v>10</v>
      </c>
      <c r="T62" s="13">
        <f ca="1">OFFSET('b_Extract Data w Score Change'!$F$2,'c_Bin Change Data into 60 mins'!T$3-1+   MATCH($B62,OFFSET('b_Extract Data w Score Change'!$E$2,T$3,0,T$2,1),TRUE),0)</f>
        <v>6</v>
      </c>
      <c r="U62" s="13">
        <f ca="1">OFFSET('b_Extract Data w Score Change'!$F$2,'c_Bin Change Data into 60 mins'!U$3-1+   MATCH($B62,OFFSET('b_Extract Data w Score Change'!$E$2,U$3,0,U$2,1),TRUE),0)</f>
        <v>13</v>
      </c>
      <c r="V62" s="13">
        <f ca="1">OFFSET('b_Extract Data w Score Change'!$F$2,'c_Bin Change Data into 60 mins'!V$3-1+   MATCH($B62,OFFSET('b_Extract Data w Score Change'!$E$2,V$3,0,V$2,1),TRUE),0)</f>
        <v>21</v>
      </c>
      <c r="W62" s="13">
        <f ca="1">OFFSET('b_Extract Data w Score Change'!$F$2,'c_Bin Change Data into 60 mins'!W$3-1+   MATCH($B62,OFFSET('b_Extract Data w Score Change'!$E$2,W$3,0,W$2,1),TRUE),0)</f>
        <v>4</v>
      </c>
      <c r="X62" s="13">
        <f ca="1">OFFSET('b_Extract Data w Score Change'!$F$2,'c_Bin Change Data into 60 mins'!X$3-1+   MATCH($B62,OFFSET('b_Extract Data w Score Change'!$E$2,X$3,0,X$2,1),TRUE),0)</f>
        <v>4</v>
      </c>
      <c r="Y62" s="13">
        <f ca="1">OFFSET('b_Extract Data w Score Change'!$F$2,'c_Bin Change Data into 60 mins'!Y$3-1+   MATCH($B62,OFFSET('b_Extract Data w Score Change'!$E$2,Y$3,0,Y$2,1),TRUE),0)</f>
        <v>17</v>
      </c>
      <c r="Z62" s="13">
        <f ca="1">OFFSET('b_Extract Data w Score Change'!$F$2,'c_Bin Change Data into 60 mins'!Z$3-1+   MATCH($B62,OFFSET('b_Extract Data w Score Change'!$E$2,Z$3,0,Z$2,1),TRUE),0)</f>
        <v>9</v>
      </c>
      <c r="AA62" s="13">
        <f ca="1">OFFSET('b_Extract Data w Score Change'!$F$2,'c_Bin Change Data into 60 mins'!AA$3-1+   MATCH($B62,OFFSET('b_Extract Data w Score Change'!$E$2,AA$3,0,AA$2,1),TRUE),0)</f>
        <v>17</v>
      </c>
      <c r="AB62" s="13">
        <f ca="1">OFFSET('b_Extract Data w Score Change'!$F$2,'c_Bin Change Data into 60 mins'!AB$3-1+   MATCH($B62,OFFSET('b_Extract Data w Score Change'!$E$2,AB$3,0,AB$2,1),TRUE),0)</f>
        <v>3</v>
      </c>
      <c r="AC62" s="13">
        <f ca="1">OFFSET('b_Extract Data w Score Change'!$F$2,'c_Bin Change Data into 60 mins'!AC$3-1+   MATCH($B62,OFFSET('b_Extract Data w Score Change'!$E$2,AC$3,0,AC$2,1),TRUE),0)</f>
        <v>18</v>
      </c>
      <c r="AD62" s="13">
        <f ca="1">OFFSET('b_Extract Data w Score Change'!$F$2,'c_Bin Change Data into 60 mins'!AD$3-1+   MATCH($B62,OFFSET('b_Extract Data w Score Change'!$E$2,AD$3,0,AD$2,1),TRUE),0)</f>
        <v>3</v>
      </c>
      <c r="AE62" s="13">
        <f ca="1">OFFSET('b_Extract Data w Score Change'!$F$2,'c_Bin Change Data into 60 mins'!AE$3-1+   MATCH($B62,OFFSET('b_Extract Data w Score Change'!$E$2,AE$3,0,AE$2,1),TRUE),0)</f>
        <v>17</v>
      </c>
      <c r="AF62" s="13">
        <f ca="1">OFFSET('b_Extract Data w Score Change'!$F$2,'c_Bin Change Data into 60 mins'!AF$3-1+   MATCH($B62,OFFSET('b_Extract Data w Score Change'!$E$2,AF$3,0,AF$2,1),TRUE),0)</f>
        <v>11</v>
      </c>
      <c r="AG62" s="13">
        <f ca="1">OFFSET('b_Extract Data w Score Change'!$F$2,'c_Bin Change Data into 60 mins'!AG$3-1+   MATCH($B62,OFFSET('b_Extract Data w Score Change'!$E$2,AG$3,0,AG$2,1),TRUE),0)</f>
        <v>14</v>
      </c>
      <c r="AH62" s="13">
        <f ca="1">OFFSET('b_Extract Data w Score Change'!$F$2,'c_Bin Change Data into 60 mins'!AH$3-1+   MATCH($B62,OFFSET('b_Extract Data w Score Change'!$E$2,AH$3,0,AH$2,1),TRUE),0)</f>
        <v>7</v>
      </c>
      <c r="AI62" s="13">
        <f ca="1">OFFSET('b_Extract Data w Score Change'!$F$2,'c_Bin Change Data into 60 mins'!AI$3-1+   MATCH($B62,OFFSET('b_Extract Data w Score Change'!$E$2,AI$3,0,AI$2,1),TRUE),0)</f>
        <v>14</v>
      </c>
      <c r="AJ62" s="13">
        <f ca="1">OFFSET('b_Extract Data w Score Change'!$F$2,'c_Bin Change Data into 60 mins'!AJ$3-1+   MATCH($B62,OFFSET('b_Extract Data w Score Change'!$E$2,AJ$3,0,AJ$2,1),TRUE),0)</f>
        <v>11</v>
      </c>
      <c r="AK62" s="13">
        <f ca="1">OFFSET('b_Extract Data w Score Change'!$F$2,'c_Bin Change Data into 60 mins'!AK$3-1+   MATCH($B62,OFFSET('b_Extract Data w Score Change'!$E$2,AK$3,0,AK$2,1),TRUE),0)</f>
        <v>0</v>
      </c>
      <c r="AL62" s="13">
        <f ca="1">OFFSET('b_Extract Data w Score Change'!$F$2,'c_Bin Change Data into 60 mins'!AL$3-1+   MATCH($B62,OFFSET('b_Extract Data w Score Change'!$E$2,AL$3,0,AL$2,1),TRUE),0)</f>
        <v>1</v>
      </c>
      <c r="AM62" s="13">
        <f ca="1">OFFSET('b_Extract Data w Score Change'!$F$2,'c_Bin Change Data into 60 mins'!AM$3-1+   MATCH($B62,OFFSET('b_Extract Data w Score Change'!$E$2,AM$3,0,AM$2,1),TRUE),0)</f>
        <v>13</v>
      </c>
      <c r="AN62" s="13">
        <f ca="1">OFFSET('b_Extract Data w Score Change'!$F$2,'c_Bin Change Data into 60 mins'!AN$3-1+   MATCH($B62,OFFSET('b_Extract Data w Score Change'!$E$2,AN$3,0,AN$2,1),TRUE),0)</f>
        <v>16</v>
      </c>
      <c r="AO62" s="13">
        <f ca="1">OFFSET('b_Extract Data w Score Change'!$F$2,'c_Bin Change Data into 60 mins'!AO$3-1+   MATCH($B62,OFFSET('b_Extract Data w Score Change'!$E$2,AO$3,0,AO$2,1),TRUE),0)</f>
        <v>3</v>
      </c>
      <c r="AP62" s="13">
        <f ca="1">OFFSET('b_Extract Data w Score Change'!$F$2,'c_Bin Change Data into 60 mins'!AP$3-1+   MATCH($B62,OFFSET('b_Extract Data w Score Change'!$E$2,AP$3,0,AP$2,1),TRUE),0)</f>
        <v>2</v>
      </c>
      <c r="AQ62" s="13">
        <f ca="1">OFFSET('b_Extract Data w Score Change'!$F$2,'c_Bin Change Data into 60 mins'!AQ$3-1+   MATCH($B62,OFFSET('b_Extract Data w Score Change'!$E$2,AQ$3,0,AQ$2,1),TRUE),0)</f>
        <v>17</v>
      </c>
      <c r="AR62" s="13">
        <f ca="1">OFFSET('b_Extract Data w Score Change'!$F$2,'c_Bin Change Data into 60 mins'!AR$3-1+   MATCH($B62,OFFSET('b_Extract Data w Score Change'!$E$2,AR$3,0,AR$2,1),TRUE),0)</f>
        <v>7</v>
      </c>
      <c r="AS62" s="13">
        <f ca="1">OFFSET('b_Extract Data w Score Change'!$F$2,'c_Bin Change Data into 60 mins'!AS$3-1+   MATCH($B62,OFFSET('b_Extract Data w Score Change'!$E$2,AS$3,0,AS$2,1),TRUE),0)</f>
        <v>3</v>
      </c>
      <c r="AT62" s="13">
        <f ca="1">OFFSET('b_Extract Data w Score Change'!$F$2,'c_Bin Change Data into 60 mins'!AT$3-1+   MATCH($B62,OFFSET('b_Extract Data w Score Change'!$E$2,AT$3,0,AT$2,1),TRUE),0)</f>
        <v>7</v>
      </c>
      <c r="AU62" s="13">
        <f ca="1">OFFSET('b_Extract Data w Score Change'!$F$2,'c_Bin Change Data into 60 mins'!AU$3-1+   MATCH($B62,OFFSET('b_Extract Data w Score Change'!$E$2,AU$3,0,AU$2,1),TRUE),0)</f>
        <v>16</v>
      </c>
      <c r="AV62" s="13">
        <f ca="1">OFFSET('b_Extract Data w Score Change'!$F$2,'c_Bin Change Data into 60 mins'!AV$3-1+   MATCH($B62,OFFSET('b_Extract Data w Score Change'!$E$2,AV$3,0,AV$2,1),TRUE),0)</f>
        <v>7</v>
      </c>
      <c r="AW62" s="13">
        <f ca="1">OFFSET('b_Extract Data w Score Change'!$F$2,'c_Bin Change Data into 60 mins'!AW$3-1+   MATCH($B62,OFFSET('b_Extract Data w Score Change'!$E$2,AW$3,0,AW$2,1),TRUE),0)</f>
        <v>6</v>
      </c>
      <c r="AX62" s="13">
        <f ca="1">OFFSET('b_Extract Data w Score Change'!$F$2,'c_Bin Change Data into 60 mins'!AX$3-1+   MATCH($B62,OFFSET('b_Extract Data w Score Change'!$E$2,AX$3,0,AX$2,1),TRUE),0)</f>
        <v>7</v>
      </c>
    </row>
    <row r="63" spans="1:50" x14ac:dyDescent="0.25">
      <c r="A63" s="5" t="s">
        <v>7330</v>
      </c>
      <c r="B63" s="1">
        <f t="shared" si="4"/>
        <v>1.8749999999999996E-2</v>
      </c>
      <c r="C63" s="13">
        <f ca="1">OFFSET('b_Extract Data w Score Change'!$F$2,'c_Bin Change Data into 60 mins'!C$3-1+   MATCH($B63,OFFSET('b_Extract Data w Score Change'!$E$2,C$3,0,C$2,1),TRUE),0)</f>
        <v>22</v>
      </c>
      <c r="D63" s="13">
        <f ca="1">OFFSET('b_Extract Data w Score Change'!$F$2,'c_Bin Change Data into 60 mins'!D$3-1+   MATCH($B63,OFFSET('b_Extract Data w Score Change'!$E$2,D$3,0,D$2,1),TRUE),0)</f>
        <v>11</v>
      </c>
      <c r="E63" s="13">
        <f ca="1">OFFSET('b_Extract Data w Score Change'!$F$2,'c_Bin Change Data into 60 mins'!E$3-1+   MATCH($B63,OFFSET('b_Extract Data w Score Change'!$E$2,E$3,0,E$2,1),TRUE),0)</f>
        <v>0</v>
      </c>
      <c r="F63" s="13">
        <f ca="1">OFFSET('b_Extract Data w Score Change'!$F$2,'c_Bin Change Data into 60 mins'!F$3-1+   MATCH($B63,OFFSET('b_Extract Data w Score Change'!$E$2,F$3,0,F$2,1),TRUE),0)</f>
        <v>11</v>
      </c>
      <c r="G63" s="13">
        <f ca="1">OFFSET('b_Extract Data w Score Change'!$F$2,'c_Bin Change Data into 60 mins'!G$3-1+   MATCH($B63,OFFSET('b_Extract Data w Score Change'!$E$2,G$3,0,G$2,1),TRUE),0)</f>
        <v>7</v>
      </c>
      <c r="H63" s="13">
        <f ca="1">OFFSET('b_Extract Data w Score Change'!$F$2,'c_Bin Change Data into 60 mins'!H$3-1+   MATCH($B63,OFFSET('b_Extract Data w Score Change'!$E$2,H$3,0,H$2,1),TRUE),0)</f>
        <v>3</v>
      </c>
      <c r="I63" s="13">
        <f ca="1">OFFSET('b_Extract Data w Score Change'!$F$2,'c_Bin Change Data into 60 mins'!I$3-1+   MATCH($B63,OFFSET('b_Extract Data w Score Change'!$E$2,I$3,0,I$2,1),TRUE),0)</f>
        <v>4</v>
      </c>
      <c r="J63" s="13">
        <f ca="1">OFFSET('b_Extract Data w Score Change'!$F$2,'c_Bin Change Data into 60 mins'!J$3-1+   MATCH($B63,OFFSET('b_Extract Data w Score Change'!$E$2,J$3,0,J$2,1),TRUE),0)</f>
        <v>2</v>
      </c>
      <c r="K63" s="13">
        <f ca="1">OFFSET('b_Extract Data w Score Change'!$F$2,'c_Bin Change Data into 60 mins'!K$3-1+   MATCH($B63,OFFSET('b_Extract Data w Score Change'!$E$2,K$3,0,K$2,1),TRUE),0)</f>
        <v>3</v>
      </c>
      <c r="L63" s="13">
        <f ca="1">OFFSET('b_Extract Data w Score Change'!$F$2,'c_Bin Change Data into 60 mins'!L$3-1+   MATCH($B63,OFFSET('b_Extract Data w Score Change'!$E$2,L$3,0,L$2,1),TRUE),0)</f>
        <v>7</v>
      </c>
      <c r="M63" s="13">
        <f ca="1">OFFSET('b_Extract Data w Score Change'!$F$2,'c_Bin Change Data into 60 mins'!M$3-1+   MATCH($B63,OFFSET('b_Extract Data w Score Change'!$E$2,M$3,0,M$2,1),TRUE),0)</f>
        <v>7</v>
      </c>
      <c r="N63" s="13">
        <f ca="1">OFFSET('b_Extract Data w Score Change'!$F$2,'c_Bin Change Data into 60 mins'!N$3-1+   MATCH($B63,OFFSET('b_Extract Data w Score Change'!$E$2,N$3,0,N$2,1),TRUE),0)</f>
        <v>10</v>
      </c>
      <c r="O63" s="13">
        <f ca="1">OFFSET('b_Extract Data w Score Change'!$F$2,'c_Bin Change Data into 60 mins'!O$3-1+   MATCH($B63,OFFSET('b_Extract Data w Score Change'!$E$2,O$3,0,O$2,1),TRUE),0)</f>
        <v>4</v>
      </c>
      <c r="P63" s="13">
        <f ca="1">OFFSET('b_Extract Data w Score Change'!$F$2,'c_Bin Change Data into 60 mins'!P$3-1+   MATCH($B63,OFFSET('b_Extract Data w Score Change'!$E$2,P$3,0,P$2,1),TRUE),0)</f>
        <v>7</v>
      </c>
      <c r="Q63" s="13">
        <f ca="1">OFFSET('b_Extract Data w Score Change'!$F$2,'c_Bin Change Data into 60 mins'!Q$3-1+   MATCH($B63,OFFSET('b_Extract Data w Score Change'!$E$2,Q$3,0,Q$2,1),TRUE),0)</f>
        <v>6</v>
      </c>
      <c r="R63" s="13">
        <f ca="1">OFFSET('b_Extract Data w Score Change'!$F$2,'c_Bin Change Data into 60 mins'!R$3-1+   MATCH($B63,OFFSET('b_Extract Data w Score Change'!$E$2,R$3,0,R$2,1),TRUE),0)</f>
        <v>13</v>
      </c>
      <c r="S63" s="13">
        <f ca="1">OFFSET('b_Extract Data w Score Change'!$F$2,'c_Bin Change Data into 60 mins'!S$3-1+   MATCH($B63,OFFSET('b_Extract Data w Score Change'!$E$2,S$3,0,S$2,1),TRUE),0)</f>
        <v>10</v>
      </c>
      <c r="T63" s="13">
        <f ca="1">OFFSET('b_Extract Data w Score Change'!$F$2,'c_Bin Change Data into 60 mins'!T$3-1+   MATCH($B63,OFFSET('b_Extract Data w Score Change'!$E$2,T$3,0,T$2,1),TRUE),0)</f>
        <v>6</v>
      </c>
      <c r="U63" s="13">
        <f ca="1">OFFSET('b_Extract Data w Score Change'!$F$2,'c_Bin Change Data into 60 mins'!U$3-1+   MATCH($B63,OFFSET('b_Extract Data w Score Change'!$E$2,U$3,0,U$2,1),TRUE),0)</f>
        <v>13</v>
      </c>
      <c r="V63" s="13">
        <f ca="1">OFFSET('b_Extract Data w Score Change'!$F$2,'c_Bin Change Data into 60 mins'!V$3-1+   MATCH($B63,OFFSET('b_Extract Data w Score Change'!$E$2,V$3,0,V$2,1),TRUE),0)</f>
        <v>21</v>
      </c>
      <c r="W63" s="13">
        <f ca="1">OFFSET('b_Extract Data w Score Change'!$F$2,'c_Bin Change Data into 60 mins'!W$3-1+   MATCH($B63,OFFSET('b_Extract Data w Score Change'!$E$2,W$3,0,W$2,1),TRUE),0)</f>
        <v>4</v>
      </c>
      <c r="X63" s="13">
        <f ca="1">OFFSET('b_Extract Data w Score Change'!$F$2,'c_Bin Change Data into 60 mins'!X$3-1+   MATCH($B63,OFFSET('b_Extract Data w Score Change'!$E$2,X$3,0,X$2,1),TRUE),0)</f>
        <v>4</v>
      </c>
      <c r="Y63" s="13">
        <f ca="1">OFFSET('b_Extract Data w Score Change'!$F$2,'c_Bin Change Data into 60 mins'!Y$3-1+   MATCH($B63,OFFSET('b_Extract Data w Score Change'!$E$2,Y$3,0,Y$2,1),TRUE),0)</f>
        <v>17</v>
      </c>
      <c r="Z63" s="13">
        <f ca="1">OFFSET('b_Extract Data w Score Change'!$F$2,'c_Bin Change Data into 60 mins'!Z$3-1+   MATCH($B63,OFFSET('b_Extract Data w Score Change'!$E$2,Z$3,0,Z$2,1),TRUE),0)</f>
        <v>9</v>
      </c>
      <c r="AA63" s="13">
        <f ca="1">OFFSET('b_Extract Data w Score Change'!$F$2,'c_Bin Change Data into 60 mins'!AA$3-1+   MATCH($B63,OFFSET('b_Extract Data w Score Change'!$E$2,AA$3,0,AA$2,1),TRUE),0)</f>
        <v>17</v>
      </c>
      <c r="AB63" s="13">
        <f ca="1">OFFSET('b_Extract Data w Score Change'!$F$2,'c_Bin Change Data into 60 mins'!AB$3-1+   MATCH($B63,OFFSET('b_Extract Data w Score Change'!$E$2,AB$3,0,AB$2,1),TRUE),0)</f>
        <v>3</v>
      </c>
      <c r="AC63" s="13">
        <f ca="1">OFFSET('b_Extract Data w Score Change'!$F$2,'c_Bin Change Data into 60 mins'!AC$3-1+   MATCH($B63,OFFSET('b_Extract Data w Score Change'!$E$2,AC$3,0,AC$2,1),TRUE),0)</f>
        <v>18</v>
      </c>
      <c r="AD63" s="13">
        <f ca="1">OFFSET('b_Extract Data w Score Change'!$F$2,'c_Bin Change Data into 60 mins'!AD$3-1+   MATCH($B63,OFFSET('b_Extract Data w Score Change'!$E$2,AD$3,0,AD$2,1),TRUE),0)</f>
        <v>1</v>
      </c>
      <c r="AE63" s="13">
        <f ca="1">OFFSET('b_Extract Data w Score Change'!$F$2,'c_Bin Change Data into 60 mins'!AE$3-1+   MATCH($B63,OFFSET('b_Extract Data w Score Change'!$E$2,AE$3,0,AE$2,1),TRUE),0)</f>
        <v>17</v>
      </c>
      <c r="AF63" s="13">
        <f ca="1">OFFSET('b_Extract Data w Score Change'!$F$2,'c_Bin Change Data into 60 mins'!AF$3-1+   MATCH($B63,OFFSET('b_Extract Data w Score Change'!$E$2,AF$3,0,AF$2,1),TRUE),0)</f>
        <v>11</v>
      </c>
      <c r="AG63" s="13">
        <f ca="1">OFFSET('b_Extract Data w Score Change'!$F$2,'c_Bin Change Data into 60 mins'!AG$3-1+   MATCH($B63,OFFSET('b_Extract Data w Score Change'!$E$2,AG$3,0,AG$2,1),TRUE),0)</f>
        <v>11</v>
      </c>
      <c r="AH63" s="13">
        <f ca="1">OFFSET('b_Extract Data w Score Change'!$F$2,'c_Bin Change Data into 60 mins'!AH$3-1+   MATCH($B63,OFFSET('b_Extract Data w Score Change'!$E$2,AH$3,0,AH$2,1),TRUE),0)</f>
        <v>7</v>
      </c>
      <c r="AI63" s="13">
        <f ca="1">OFFSET('b_Extract Data w Score Change'!$F$2,'c_Bin Change Data into 60 mins'!AI$3-1+   MATCH($B63,OFFSET('b_Extract Data w Score Change'!$E$2,AI$3,0,AI$2,1),TRUE),0)</f>
        <v>14</v>
      </c>
      <c r="AJ63" s="13">
        <f ca="1">OFFSET('b_Extract Data w Score Change'!$F$2,'c_Bin Change Data into 60 mins'!AJ$3-1+   MATCH($B63,OFFSET('b_Extract Data w Score Change'!$E$2,AJ$3,0,AJ$2,1),TRUE),0)</f>
        <v>11</v>
      </c>
      <c r="AK63" s="13">
        <f ca="1">OFFSET('b_Extract Data w Score Change'!$F$2,'c_Bin Change Data into 60 mins'!AK$3-1+   MATCH($B63,OFFSET('b_Extract Data w Score Change'!$E$2,AK$3,0,AK$2,1),TRUE),0)</f>
        <v>0</v>
      </c>
      <c r="AL63" s="13">
        <f ca="1">OFFSET('b_Extract Data w Score Change'!$F$2,'c_Bin Change Data into 60 mins'!AL$3-1+   MATCH($B63,OFFSET('b_Extract Data w Score Change'!$E$2,AL$3,0,AL$2,1),TRUE),0)</f>
        <v>1</v>
      </c>
      <c r="AM63" s="13">
        <f ca="1">OFFSET('b_Extract Data w Score Change'!$F$2,'c_Bin Change Data into 60 mins'!AM$3-1+   MATCH($B63,OFFSET('b_Extract Data w Score Change'!$E$2,AM$3,0,AM$2,1),TRUE),0)</f>
        <v>13</v>
      </c>
      <c r="AN63" s="13">
        <f ca="1">OFFSET('b_Extract Data w Score Change'!$F$2,'c_Bin Change Data into 60 mins'!AN$3-1+   MATCH($B63,OFFSET('b_Extract Data w Score Change'!$E$2,AN$3,0,AN$2,1),TRUE),0)</f>
        <v>16</v>
      </c>
      <c r="AO63" s="13">
        <f ca="1">OFFSET('b_Extract Data w Score Change'!$F$2,'c_Bin Change Data into 60 mins'!AO$3-1+   MATCH($B63,OFFSET('b_Extract Data w Score Change'!$E$2,AO$3,0,AO$2,1),TRUE),0)</f>
        <v>3</v>
      </c>
      <c r="AP63" s="13">
        <f ca="1">OFFSET('b_Extract Data w Score Change'!$F$2,'c_Bin Change Data into 60 mins'!AP$3-1+   MATCH($B63,OFFSET('b_Extract Data w Score Change'!$E$2,AP$3,0,AP$2,1),TRUE),0)</f>
        <v>2</v>
      </c>
      <c r="AQ63" s="13">
        <f ca="1">OFFSET('b_Extract Data w Score Change'!$F$2,'c_Bin Change Data into 60 mins'!AQ$3-1+   MATCH($B63,OFFSET('b_Extract Data w Score Change'!$E$2,AQ$3,0,AQ$2,1),TRUE),0)</f>
        <v>17</v>
      </c>
      <c r="AR63" s="13">
        <f ca="1">OFFSET('b_Extract Data w Score Change'!$F$2,'c_Bin Change Data into 60 mins'!AR$3-1+   MATCH($B63,OFFSET('b_Extract Data w Score Change'!$E$2,AR$3,0,AR$2,1),TRUE),0)</f>
        <v>7</v>
      </c>
      <c r="AS63" s="13">
        <f ca="1">OFFSET('b_Extract Data w Score Change'!$F$2,'c_Bin Change Data into 60 mins'!AS$3-1+   MATCH($B63,OFFSET('b_Extract Data w Score Change'!$E$2,AS$3,0,AS$2,1),TRUE),0)</f>
        <v>3</v>
      </c>
      <c r="AT63" s="13">
        <f ca="1">OFFSET('b_Extract Data w Score Change'!$F$2,'c_Bin Change Data into 60 mins'!AT$3-1+   MATCH($B63,OFFSET('b_Extract Data w Score Change'!$E$2,AT$3,0,AT$2,1),TRUE),0)</f>
        <v>7</v>
      </c>
      <c r="AU63" s="13">
        <f ca="1">OFFSET('b_Extract Data w Score Change'!$F$2,'c_Bin Change Data into 60 mins'!AU$3-1+   MATCH($B63,OFFSET('b_Extract Data w Score Change'!$E$2,AU$3,0,AU$2,1),TRUE),0)</f>
        <v>16</v>
      </c>
      <c r="AV63" s="13">
        <f ca="1">OFFSET('b_Extract Data w Score Change'!$F$2,'c_Bin Change Data into 60 mins'!AV$3-1+   MATCH($B63,OFFSET('b_Extract Data w Score Change'!$E$2,AV$3,0,AV$2,1),TRUE),0)</f>
        <v>7</v>
      </c>
      <c r="AW63" s="13">
        <f ca="1">OFFSET('b_Extract Data w Score Change'!$F$2,'c_Bin Change Data into 60 mins'!AW$3-1+   MATCH($B63,OFFSET('b_Extract Data w Score Change'!$E$2,AW$3,0,AW$2,1),TRUE),0)</f>
        <v>6</v>
      </c>
      <c r="AX63" s="13">
        <f ca="1">OFFSET('b_Extract Data w Score Change'!$F$2,'c_Bin Change Data into 60 mins'!AX$3-1+   MATCH($B63,OFFSET('b_Extract Data w Score Change'!$E$2,AX$3,0,AX$2,1),TRUE),0)</f>
        <v>7</v>
      </c>
    </row>
    <row r="64" spans="1:50" x14ac:dyDescent="0.25">
      <c r="A64" s="5" t="s">
        <v>7330</v>
      </c>
      <c r="B64" s="1">
        <f t="shared" si="4"/>
        <v>1.9097222222222217E-2</v>
      </c>
      <c r="C64" s="13">
        <f ca="1">OFFSET('b_Extract Data w Score Change'!$F$2,'c_Bin Change Data into 60 mins'!C$3-1+   MATCH($B64,OFFSET('b_Extract Data w Score Change'!$E$2,C$3,0,C$2,1),TRUE),0)</f>
        <v>22</v>
      </c>
      <c r="D64" s="13">
        <f ca="1">OFFSET('b_Extract Data w Score Change'!$F$2,'c_Bin Change Data into 60 mins'!D$3-1+   MATCH($B64,OFFSET('b_Extract Data w Score Change'!$E$2,D$3,0,D$2,1),TRUE),0)</f>
        <v>11</v>
      </c>
      <c r="E64" s="13">
        <f ca="1">OFFSET('b_Extract Data w Score Change'!$F$2,'c_Bin Change Data into 60 mins'!E$3-1+   MATCH($B64,OFFSET('b_Extract Data w Score Change'!$E$2,E$3,0,E$2,1),TRUE),0)</f>
        <v>0</v>
      </c>
      <c r="F64" s="13">
        <f ca="1">OFFSET('b_Extract Data w Score Change'!$F$2,'c_Bin Change Data into 60 mins'!F$3-1+   MATCH($B64,OFFSET('b_Extract Data w Score Change'!$E$2,F$3,0,F$2,1),TRUE),0)</f>
        <v>18</v>
      </c>
      <c r="G64" s="13">
        <f ca="1">OFFSET('b_Extract Data w Score Change'!$F$2,'c_Bin Change Data into 60 mins'!G$3-1+   MATCH($B64,OFFSET('b_Extract Data w Score Change'!$E$2,G$3,0,G$2,1),TRUE),0)</f>
        <v>7</v>
      </c>
      <c r="H64" s="13">
        <f ca="1">OFFSET('b_Extract Data w Score Change'!$F$2,'c_Bin Change Data into 60 mins'!H$3-1+   MATCH($B64,OFFSET('b_Extract Data w Score Change'!$E$2,H$3,0,H$2,1),TRUE),0)</f>
        <v>3</v>
      </c>
      <c r="I64" s="13">
        <f ca="1">OFFSET('b_Extract Data w Score Change'!$F$2,'c_Bin Change Data into 60 mins'!I$3-1+   MATCH($B64,OFFSET('b_Extract Data w Score Change'!$E$2,I$3,0,I$2,1),TRUE),0)</f>
        <v>4</v>
      </c>
      <c r="J64" s="13">
        <f ca="1">OFFSET('b_Extract Data w Score Change'!$F$2,'c_Bin Change Data into 60 mins'!J$3-1+   MATCH($B64,OFFSET('b_Extract Data w Score Change'!$E$2,J$3,0,J$2,1),TRUE),0)</f>
        <v>2</v>
      </c>
      <c r="K64" s="13">
        <f ca="1">OFFSET('b_Extract Data w Score Change'!$F$2,'c_Bin Change Data into 60 mins'!K$3-1+   MATCH($B64,OFFSET('b_Extract Data w Score Change'!$E$2,K$3,0,K$2,1),TRUE),0)</f>
        <v>3</v>
      </c>
      <c r="L64" s="13">
        <f ca="1">OFFSET('b_Extract Data w Score Change'!$F$2,'c_Bin Change Data into 60 mins'!L$3-1+   MATCH($B64,OFFSET('b_Extract Data w Score Change'!$E$2,L$3,0,L$2,1),TRUE),0)</f>
        <v>7</v>
      </c>
      <c r="M64" s="13">
        <f ca="1">OFFSET('b_Extract Data w Score Change'!$F$2,'c_Bin Change Data into 60 mins'!M$3-1+   MATCH($B64,OFFSET('b_Extract Data w Score Change'!$E$2,M$3,0,M$2,1),TRUE),0)</f>
        <v>7</v>
      </c>
      <c r="N64" s="13">
        <f ca="1">OFFSET('b_Extract Data w Score Change'!$F$2,'c_Bin Change Data into 60 mins'!N$3-1+   MATCH($B64,OFFSET('b_Extract Data w Score Change'!$E$2,N$3,0,N$2,1),TRUE),0)</f>
        <v>10</v>
      </c>
      <c r="O64" s="13">
        <f ca="1">OFFSET('b_Extract Data w Score Change'!$F$2,'c_Bin Change Data into 60 mins'!O$3-1+   MATCH($B64,OFFSET('b_Extract Data w Score Change'!$E$2,O$3,0,O$2,1),TRUE),0)</f>
        <v>4</v>
      </c>
      <c r="P64" s="13">
        <f ca="1">OFFSET('b_Extract Data w Score Change'!$F$2,'c_Bin Change Data into 60 mins'!P$3-1+   MATCH($B64,OFFSET('b_Extract Data w Score Change'!$E$2,P$3,0,P$2,1),TRUE),0)</f>
        <v>7</v>
      </c>
      <c r="Q64" s="13">
        <f ca="1">OFFSET('b_Extract Data w Score Change'!$F$2,'c_Bin Change Data into 60 mins'!Q$3-1+   MATCH($B64,OFFSET('b_Extract Data w Score Change'!$E$2,Q$3,0,Q$2,1),TRUE),0)</f>
        <v>6</v>
      </c>
      <c r="R64" s="13">
        <f ca="1">OFFSET('b_Extract Data w Score Change'!$F$2,'c_Bin Change Data into 60 mins'!R$3-1+   MATCH($B64,OFFSET('b_Extract Data w Score Change'!$E$2,R$3,0,R$2,1),TRUE),0)</f>
        <v>13</v>
      </c>
      <c r="S64" s="13">
        <f ca="1">OFFSET('b_Extract Data w Score Change'!$F$2,'c_Bin Change Data into 60 mins'!S$3-1+   MATCH($B64,OFFSET('b_Extract Data w Score Change'!$E$2,S$3,0,S$2,1),TRUE),0)</f>
        <v>10</v>
      </c>
      <c r="T64" s="13">
        <f ca="1">OFFSET('b_Extract Data w Score Change'!$F$2,'c_Bin Change Data into 60 mins'!T$3-1+   MATCH($B64,OFFSET('b_Extract Data w Score Change'!$E$2,T$3,0,T$2,1),TRUE),0)</f>
        <v>6</v>
      </c>
      <c r="U64" s="13">
        <f ca="1">OFFSET('b_Extract Data w Score Change'!$F$2,'c_Bin Change Data into 60 mins'!U$3-1+   MATCH($B64,OFFSET('b_Extract Data w Score Change'!$E$2,U$3,0,U$2,1),TRUE),0)</f>
        <v>13</v>
      </c>
      <c r="V64" s="13">
        <f ca="1">OFFSET('b_Extract Data w Score Change'!$F$2,'c_Bin Change Data into 60 mins'!V$3-1+   MATCH($B64,OFFSET('b_Extract Data w Score Change'!$E$2,V$3,0,V$2,1),TRUE),0)</f>
        <v>21</v>
      </c>
      <c r="W64" s="13">
        <f ca="1">OFFSET('b_Extract Data w Score Change'!$F$2,'c_Bin Change Data into 60 mins'!W$3-1+   MATCH($B64,OFFSET('b_Extract Data w Score Change'!$E$2,W$3,0,W$2,1),TRUE),0)</f>
        <v>4</v>
      </c>
      <c r="X64" s="13">
        <f ca="1">OFFSET('b_Extract Data w Score Change'!$F$2,'c_Bin Change Data into 60 mins'!X$3-1+   MATCH($B64,OFFSET('b_Extract Data w Score Change'!$E$2,X$3,0,X$2,1),TRUE),0)</f>
        <v>4</v>
      </c>
      <c r="Y64" s="13">
        <f ca="1">OFFSET('b_Extract Data w Score Change'!$F$2,'c_Bin Change Data into 60 mins'!Y$3-1+   MATCH($B64,OFFSET('b_Extract Data w Score Change'!$E$2,Y$3,0,Y$2,1),TRUE),0)</f>
        <v>17</v>
      </c>
      <c r="Z64" s="13">
        <f ca="1">OFFSET('b_Extract Data w Score Change'!$F$2,'c_Bin Change Data into 60 mins'!Z$3-1+   MATCH($B64,OFFSET('b_Extract Data w Score Change'!$E$2,Z$3,0,Z$2,1),TRUE),0)</f>
        <v>9</v>
      </c>
      <c r="AA64" s="13">
        <f ca="1">OFFSET('b_Extract Data w Score Change'!$F$2,'c_Bin Change Data into 60 mins'!AA$3-1+   MATCH($B64,OFFSET('b_Extract Data w Score Change'!$E$2,AA$3,0,AA$2,1),TRUE),0)</f>
        <v>17</v>
      </c>
      <c r="AB64" s="13">
        <f ca="1">OFFSET('b_Extract Data w Score Change'!$F$2,'c_Bin Change Data into 60 mins'!AB$3-1+   MATCH($B64,OFFSET('b_Extract Data w Score Change'!$E$2,AB$3,0,AB$2,1),TRUE),0)</f>
        <v>3</v>
      </c>
      <c r="AC64" s="13">
        <f ca="1">OFFSET('b_Extract Data w Score Change'!$F$2,'c_Bin Change Data into 60 mins'!AC$3-1+   MATCH($B64,OFFSET('b_Extract Data w Score Change'!$E$2,AC$3,0,AC$2,1),TRUE),0)</f>
        <v>18</v>
      </c>
      <c r="AD64" s="13">
        <f ca="1">OFFSET('b_Extract Data w Score Change'!$F$2,'c_Bin Change Data into 60 mins'!AD$3-1+   MATCH($B64,OFFSET('b_Extract Data w Score Change'!$E$2,AD$3,0,AD$2,1),TRUE),0)</f>
        <v>1</v>
      </c>
      <c r="AE64" s="13">
        <f ca="1">OFFSET('b_Extract Data w Score Change'!$F$2,'c_Bin Change Data into 60 mins'!AE$3-1+   MATCH($B64,OFFSET('b_Extract Data w Score Change'!$E$2,AE$3,0,AE$2,1),TRUE),0)</f>
        <v>17</v>
      </c>
      <c r="AF64" s="13">
        <f ca="1">OFFSET('b_Extract Data w Score Change'!$F$2,'c_Bin Change Data into 60 mins'!AF$3-1+   MATCH($B64,OFFSET('b_Extract Data w Score Change'!$E$2,AF$3,0,AF$2,1),TRUE),0)</f>
        <v>18</v>
      </c>
      <c r="AG64" s="13">
        <f ca="1">OFFSET('b_Extract Data w Score Change'!$F$2,'c_Bin Change Data into 60 mins'!AG$3-1+   MATCH($B64,OFFSET('b_Extract Data w Score Change'!$E$2,AG$3,0,AG$2,1),TRUE),0)</f>
        <v>11</v>
      </c>
      <c r="AH64" s="13">
        <f ca="1">OFFSET('b_Extract Data w Score Change'!$F$2,'c_Bin Change Data into 60 mins'!AH$3-1+   MATCH($B64,OFFSET('b_Extract Data w Score Change'!$E$2,AH$3,0,AH$2,1),TRUE),0)</f>
        <v>7</v>
      </c>
      <c r="AI64" s="13">
        <f ca="1">OFFSET('b_Extract Data w Score Change'!$F$2,'c_Bin Change Data into 60 mins'!AI$3-1+   MATCH($B64,OFFSET('b_Extract Data w Score Change'!$E$2,AI$3,0,AI$2,1),TRUE),0)</f>
        <v>14</v>
      </c>
      <c r="AJ64" s="13">
        <f ca="1">OFFSET('b_Extract Data w Score Change'!$F$2,'c_Bin Change Data into 60 mins'!AJ$3-1+   MATCH($B64,OFFSET('b_Extract Data w Score Change'!$E$2,AJ$3,0,AJ$2,1),TRUE),0)</f>
        <v>11</v>
      </c>
      <c r="AK64" s="13">
        <f ca="1">OFFSET('b_Extract Data w Score Change'!$F$2,'c_Bin Change Data into 60 mins'!AK$3-1+   MATCH($B64,OFFSET('b_Extract Data w Score Change'!$E$2,AK$3,0,AK$2,1),TRUE),0)</f>
        <v>0</v>
      </c>
      <c r="AL64" s="13">
        <f ca="1">OFFSET('b_Extract Data w Score Change'!$F$2,'c_Bin Change Data into 60 mins'!AL$3-1+   MATCH($B64,OFFSET('b_Extract Data w Score Change'!$E$2,AL$3,0,AL$2,1),TRUE),0)</f>
        <v>1</v>
      </c>
      <c r="AM64" s="13">
        <f ca="1">OFFSET('b_Extract Data w Score Change'!$F$2,'c_Bin Change Data into 60 mins'!AM$3-1+   MATCH($B64,OFFSET('b_Extract Data w Score Change'!$E$2,AM$3,0,AM$2,1),TRUE),0)</f>
        <v>13</v>
      </c>
      <c r="AN64" s="13">
        <f ca="1">OFFSET('b_Extract Data w Score Change'!$F$2,'c_Bin Change Data into 60 mins'!AN$3-1+   MATCH($B64,OFFSET('b_Extract Data w Score Change'!$E$2,AN$3,0,AN$2,1),TRUE),0)</f>
        <v>16</v>
      </c>
      <c r="AO64" s="13">
        <f ca="1">OFFSET('b_Extract Data w Score Change'!$F$2,'c_Bin Change Data into 60 mins'!AO$3-1+   MATCH($B64,OFFSET('b_Extract Data w Score Change'!$E$2,AO$3,0,AO$2,1),TRUE),0)</f>
        <v>3</v>
      </c>
      <c r="AP64" s="13">
        <f ca="1">OFFSET('b_Extract Data w Score Change'!$F$2,'c_Bin Change Data into 60 mins'!AP$3-1+   MATCH($B64,OFFSET('b_Extract Data w Score Change'!$E$2,AP$3,0,AP$2,1),TRUE),0)</f>
        <v>2</v>
      </c>
      <c r="AQ64" s="13">
        <f ca="1">OFFSET('b_Extract Data w Score Change'!$F$2,'c_Bin Change Data into 60 mins'!AQ$3-1+   MATCH($B64,OFFSET('b_Extract Data w Score Change'!$E$2,AQ$3,0,AQ$2,1),TRUE),0)</f>
        <v>17</v>
      </c>
      <c r="AR64" s="13">
        <f ca="1">OFFSET('b_Extract Data w Score Change'!$F$2,'c_Bin Change Data into 60 mins'!AR$3-1+   MATCH($B64,OFFSET('b_Extract Data w Score Change'!$E$2,AR$3,0,AR$2,1),TRUE),0)</f>
        <v>7</v>
      </c>
      <c r="AS64" s="13">
        <f ca="1">OFFSET('b_Extract Data w Score Change'!$F$2,'c_Bin Change Data into 60 mins'!AS$3-1+   MATCH($B64,OFFSET('b_Extract Data w Score Change'!$E$2,AS$3,0,AS$2,1),TRUE),0)</f>
        <v>3</v>
      </c>
      <c r="AT64" s="13">
        <f ca="1">OFFSET('b_Extract Data w Score Change'!$F$2,'c_Bin Change Data into 60 mins'!AT$3-1+   MATCH($B64,OFFSET('b_Extract Data w Score Change'!$E$2,AT$3,0,AT$2,1),TRUE),0)</f>
        <v>7</v>
      </c>
      <c r="AU64" s="13">
        <f ca="1">OFFSET('b_Extract Data w Score Change'!$F$2,'c_Bin Change Data into 60 mins'!AU$3-1+   MATCH($B64,OFFSET('b_Extract Data w Score Change'!$E$2,AU$3,0,AU$2,1),TRUE),0)</f>
        <v>16</v>
      </c>
      <c r="AV64" s="13">
        <f ca="1">OFFSET('b_Extract Data w Score Change'!$F$2,'c_Bin Change Data into 60 mins'!AV$3-1+   MATCH($B64,OFFSET('b_Extract Data w Score Change'!$E$2,AV$3,0,AV$2,1),TRUE),0)</f>
        <v>7</v>
      </c>
      <c r="AW64" s="13">
        <f ca="1">OFFSET('b_Extract Data w Score Change'!$F$2,'c_Bin Change Data into 60 mins'!AW$3-1+   MATCH($B64,OFFSET('b_Extract Data w Score Change'!$E$2,AW$3,0,AW$2,1),TRUE),0)</f>
        <v>6</v>
      </c>
      <c r="AX64" s="13">
        <f ca="1">OFFSET('b_Extract Data w Score Change'!$F$2,'c_Bin Change Data into 60 mins'!AX$3-1+   MATCH($B64,OFFSET('b_Extract Data w Score Change'!$E$2,AX$3,0,AX$2,1),TRUE),0)</f>
        <v>7</v>
      </c>
    </row>
    <row r="65" spans="1:50" x14ac:dyDescent="0.25">
      <c r="A65" s="5" t="s">
        <v>7330</v>
      </c>
      <c r="B65" s="1">
        <f t="shared" si="4"/>
        <v>1.9444444444444438E-2</v>
      </c>
      <c r="C65" s="13">
        <f ca="1">OFFSET('b_Extract Data w Score Change'!$F$2,'c_Bin Change Data into 60 mins'!C$3-1+   MATCH($B65,OFFSET('b_Extract Data w Score Change'!$E$2,C$3,0,C$2,1),TRUE),0)</f>
        <v>22</v>
      </c>
      <c r="D65" s="13">
        <f ca="1">OFFSET('b_Extract Data w Score Change'!$F$2,'c_Bin Change Data into 60 mins'!D$3-1+   MATCH($B65,OFFSET('b_Extract Data w Score Change'!$E$2,D$3,0,D$2,1),TRUE),0)</f>
        <v>11</v>
      </c>
      <c r="E65" s="13">
        <f ca="1">OFFSET('b_Extract Data w Score Change'!$F$2,'c_Bin Change Data into 60 mins'!E$3-1+   MATCH($B65,OFFSET('b_Extract Data w Score Change'!$E$2,E$3,0,E$2,1),TRUE),0)</f>
        <v>0</v>
      </c>
      <c r="F65" s="13">
        <f ca="1">OFFSET('b_Extract Data w Score Change'!$F$2,'c_Bin Change Data into 60 mins'!F$3-1+   MATCH($B65,OFFSET('b_Extract Data w Score Change'!$E$2,F$3,0,F$2,1),TRUE),0)</f>
        <v>18</v>
      </c>
      <c r="G65" s="13">
        <f ca="1">OFFSET('b_Extract Data w Score Change'!$F$2,'c_Bin Change Data into 60 mins'!G$3-1+   MATCH($B65,OFFSET('b_Extract Data w Score Change'!$E$2,G$3,0,G$2,1),TRUE),0)</f>
        <v>7</v>
      </c>
      <c r="H65" s="13">
        <f ca="1">OFFSET('b_Extract Data w Score Change'!$F$2,'c_Bin Change Data into 60 mins'!H$3-1+   MATCH($B65,OFFSET('b_Extract Data w Score Change'!$E$2,H$3,0,H$2,1),TRUE),0)</f>
        <v>3</v>
      </c>
      <c r="I65" s="13">
        <f ca="1">OFFSET('b_Extract Data w Score Change'!$F$2,'c_Bin Change Data into 60 mins'!I$3-1+   MATCH($B65,OFFSET('b_Extract Data w Score Change'!$E$2,I$3,0,I$2,1),TRUE),0)</f>
        <v>4</v>
      </c>
      <c r="J65" s="13">
        <f ca="1">OFFSET('b_Extract Data w Score Change'!$F$2,'c_Bin Change Data into 60 mins'!J$3-1+   MATCH($B65,OFFSET('b_Extract Data w Score Change'!$E$2,J$3,0,J$2,1),TRUE),0)</f>
        <v>2</v>
      </c>
      <c r="K65" s="13">
        <f ca="1">OFFSET('b_Extract Data w Score Change'!$F$2,'c_Bin Change Data into 60 mins'!K$3-1+   MATCH($B65,OFFSET('b_Extract Data w Score Change'!$E$2,K$3,0,K$2,1),TRUE),0)</f>
        <v>3</v>
      </c>
      <c r="L65" s="13">
        <f ca="1">OFFSET('b_Extract Data w Score Change'!$F$2,'c_Bin Change Data into 60 mins'!L$3-1+   MATCH($B65,OFFSET('b_Extract Data w Score Change'!$E$2,L$3,0,L$2,1),TRUE),0)</f>
        <v>7</v>
      </c>
      <c r="M65" s="13">
        <f ca="1">OFFSET('b_Extract Data w Score Change'!$F$2,'c_Bin Change Data into 60 mins'!M$3-1+   MATCH($B65,OFFSET('b_Extract Data w Score Change'!$E$2,M$3,0,M$2,1),TRUE),0)</f>
        <v>7</v>
      </c>
      <c r="N65" s="13">
        <f ca="1">OFFSET('b_Extract Data w Score Change'!$F$2,'c_Bin Change Data into 60 mins'!N$3-1+   MATCH($B65,OFFSET('b_Extract Data w Score Change'!$E$2,N$3,0,N$2,1),TRUE),0)</f>
        <v>10</v>
      </c>
      <c r="O65" s="13">
        <f ca="1">OFFSET('b_Extract Data w Score Change'!$F$2,'c_Bin Change Data into 60 mins'!O$3-1+   MATCH($B65,OFFSET('b_Extract Data w Score Change'!$E$2,O$3,0,O$2,1),TRUE),0)</f>
        <v>4</v>
      </c>
      <c r="P65" s="13">
        <f ca="1">OFFSET('b_Extract Data w Score Change'!$F$2,'c_Bin Change Data into 60 mins'!P$3-1+   MATCH($B65,OFFSET('b_Extract Data w Score Change'!$E$2,P$3,0,P$2,1),TRUE),0)</f>
        <v>7</v>
      </c>
      <c r="Q65" s="13">
        <f ca="1">OFFSET('b_Extract Data w Score Change'!$F$2,'c_Bin Change Data into 60 mins'!Q$3-1+   MATCH($B65,OFFSET('b_Extract Data w Score Change'!$E$2,Q$3,0,Q$2,1),TRUE),0)</f>
        <v>6</v>
      </c>
      <c r="R65" s="13">
        <f ca="1">OFFSET('b_Extract Data w Score Change'!$F$2,'c_Bin Change Data into 60 mins'!R$3-1+   MATCH($B65,OFFSET('b_Extract Data w Score Change'!$E$2,R$3,0,R$2,1),TRUE),0)</f>
        <v>13</v>
      </c>
      <c r="S65" s="13">
        <f ca="1">OFFSET('b_Extract Data w Score Change'!$F$2,'c_Bin Change Data into 60 mins'!S$3-1+   MATCH($B65,OFFSET('b_Extract Data w Score Change'!$E$2,S$3,0,S$2,1),TRUE),0)</f>
        <v>10</v>
      </c>
      <c r="T65" s="13">
        <f ca="1">OFFSET('b_Extract Data w Score Change'!$F$2,'c_Bin Change Data into 60 mins'!T$3-1+   MATCH($B65,OFFSET('b_Extract Data w Score Change'!$E$2,T$3,0,T$2,1),TRUE),0)</f>
        <v>6</v>
      </c>
      <c r="U65" s="13">
        <f ca="1">OFFSET('b_Extract Data w Score Change'!$F$2,'c_Bin Change Data into 60 mins'!U$3-1+   MATCH($B65,OFFSET('b_Extract Data w Score Change'!$E$2,U$3,0,U$2,1),TRUE),0)</f>
        <v>13</v>
      </c>
      <c r="V65" s="13">
        <f ca="1">OFFSET('b_Extract Data w Score Change'!$F$2,'c_Bin Change Data into 60 mins'!V$3-1+   MATCH($B65,OFFSET('b_Extract Data w Score Change'!$E$2,V$3,0,V$2,1),TRUE),0)</f>
        <v>21</v>
      </c>
      <c r="W65" s="13">
        <f ca="1">OFFSET('b_Extract Data w Score Change'!$F$2,'c_Bin Change Data into 60 mins'!W$3-1+   MATCH($B65,OFFSET('b_Extract Data w Score Change'!$E$2,W$3,0,W$2,1),TRUE),0)</f>
        <v>4</v>
      </c>
      <c r="X65" s="13">
        <f ca="1">OFFSET('b_Extract Data w Score Change'!$F$2,'c_Bin Change Data into 60 mins'!X$3-1+   MATCH($B65,OFFSET('b_Extract Data w Score Change'!$E$2,X$3,0,X$2,1),TRUE),0)</f>
        <v>4</v>
      </c>
      <c r="Y65" s="13">
        <f ca="1">OFFSET('b_Extract Data w Score Change'!$F$2,'c_Bin Change Data into 60 mins'!Y$3-1+   MATCH($B65,OFFSET('b_Extract Data w Score Change'!$E$2,Y$3,0,Y$2,1),TRUE),0)</f>
        <v>17</v>
      </c>
      <c r="Z65" s="13">
        <f ca="1">OFFSET('b_Extract Data w Score Change'!$F$2,'c_Bin Change Data into 60 mins'!Z$3-1+   MATCH($B65,OFFSET('b_Extract Data w Score Change'!$E$2,Z$3,0,Z$2,1),TRUE),0)</f>
        <v>9</v>
      </c>
      <c r="AA65" s="13">
        <f ca="1">OFFSET('b_Extract Data w Score Change'!$F$2,'c_Bin Change Data into 60 mins'!AA$3-1+   MATCH($B65,OFFSET('b_Extract Data w Score Change'!$E$2,AA$3,0,AA$2,1),TRUE),0)</f>
        <v>17</v>
      </c>
      <c r="AB65" s="13">
        <f ca="1">OFFSET('b_Extract Data w Score Change'!$F$2,'c_Bin Change Data into 60 mins'!AB$3-1+   MATCH($B65,OFFSET('b_Extract Data w Score Change'!$E$2,AB$3,0,AB$2,1),TRUE),0)</f>
        <v>3</v>
      </c>
      <c r="AC65" s="13">
        <f ca="1">OFFSET('b_Extract Data w Score Change'!$F$2,'c_Bin Change Data into 60 mins'!AC$3-1+   MATCH($B65,OFFSET('b_Extract Data w Score Change'!$E$2,AC$3,0,AC$2,1),TRUE),0)</f>
        <v>18</v>
      </c>
      <c r="AD65" s="13">
        <f ca="1">OFFSET('b_Extract Data w Score Change'!$F$2,'c_Bin Change Data into 60 mins'!AD$3-1+   MATCH($B65,OFFSET('b_Extract Data w Score Change'!$E$2,AD$3,0,AD$2,1),TRUE),0)</f>
        <v>1</v>
      </c>
      <c r="AE65" s="13">
        <f ca="1">OFFSET('b_Extract Data w Score Change'!$F$2,'c_Bin Change Data into 60 mins'!AE$3-1+   MATCH($B65,OFFSET('b_Extract Data w Score Change'!$E$2,AE$3,0,AE$2,1),TRUE),0)</f>
        <v>17</v>
      </c>
      <c r="AF65" s="13">
        <f ca="1">OFFSET('b_Extract Data w Score Change'!$F$2,'c_Bin Change Data into 60 mins'!AF$3-1+   MATCH($B65,OFFSET('b_Extract Data w Score Change'!$E$2,AF$3,0,AF$2,1),TRUE),0)</f>
        <v>18</v>
      </c>
      <c r="AG65" s="13">
        <f ca="1">OFFSET('b_Extract Data w Score Change'!$F$2,'c_Bin Change Data into 60 mins'!AG$3-1+   MATCH($B65,OFFSET('b_Extract Data w Score Change'!$E$2,AG$3,0,AG$2,1),TRUE),0)</f>
        <v>11</v>
      </c>
      <c r="AH65" s="13">
        <f ca="1">OFFSET('b_Extract Data w Score Change'!$F$2,'c_Bin Change Data into 60 mins'!AH$3-1+   MATCH($B65,OFFSET('b_Extract Data w Score Change'!$E$2,AH$3,0,AH$2,1),TRUE),0)</f>
        <v>7</v>
      </c>
      <c r="AI65" s="13">
        <f ca="1">OFFSET('b_Extract Data w Score Change'!$F$2,'c_Bin Change Data into 60 mins'!AI$3-1+   MATCH($B65,OFFSET('b_Extract Data w Score Change'!$E$2,AI$3,0,AI$2,1),TRUE),0)</f>
        <v>14</v>
      </c>
      <c r="AJ65" s="13">
        <f ca="1">OFFSET('b_Extract Data w Score Change'!$F$2,'c_Bin Change Data into 60 mins'!AJ$3-1+   MATCH($B65,OFFSET('b_Extract Data w Score Change'!$E$2,AJ$3,0,AJ$2,1),TRUE),0)</f>
        <v>11</v>
      </c>
      <c r="AK65" s="13">
        <f ca="1">OFFSET('b_Extract Data w Score Change'!$F$2,'c_Bin Change Data into 60 mins'!AK$3-1+   MATCH($B65,OFFSET('b_Extract Data w Score Change'!$E$2,AK$3,0,AK$2,1),TRUE),0)</f>
        <v>0</v>
      </c>
      <c r="AL65" s="13">
        <f ca="1">OFFSET('b_Extract Data w Score Change'!$F$2,'c_Bin Change Data into 60 mins'!AL$3-1+   MATCH($B65,OFFSET('b_Extract Data w Score Change'!$E$2,AL$3,0,AL$2,1),TRUE),0)</f>
        <v>1</v>
      </c>
      <c r="AM65" s="13">
        <f ca="1">OFFSET('b_Extract Data w Score Change'!$F$2,'c_Bin Change Data into 60 mins'!AM$3-1+   MATCH($B65,OFFSET('b_Extract Data w Score Change'!$E$2,AM$3,0,AM$2,1),TRUE),0)</f>
        <v>13</v>
      </c>
      <c r="AN65" s="13">
        <f ca="1">OFFSET('b_Extract Data w Score Change'!$F$2,'c_Bin Change Data into 60 mins'!AN$3-1+   MATCH($B65,OFFSET('b_Extract Data w Score Change'!$E$2,AN$3,0,AN$2,1),TRUE),0)</f>
        <v>16</v>
      </c>
      <c r="AO65" s="13">
        <f ca="1">OFFSET('b_Extract Data w Score Change'!$F$2,'c_Bin Change Data into 60 mins'!AO$3-1+   MATCH($B65,OFFSET('b_Extract Data w Score Change'!$E$2,AO$3,0,AO$2,1),TRUE),0)</f>
        <v>3</v>
      </c>
      <c r="AP65" s="13">
        <f ca="1">OFFSET('b_Extract Data w Score Change'!$F$2,'c_Bin Change Data into 60 mins'!AP$3-1+   MATCH($B65,OFFSET('b_Extract Data w Score Change'!$E$2,AP$3,0,AP$2,1),TRUE),0)</f>
        <v>2</v>
      </c>
      <c r="AQ65" s="13">
        <f ca="1">OFFSET('b_Extract Data w Score Change'!$F$2,'c_Bin Change Data into 60 mins'!AQ$3-1+   MATCH($B65,OFFSET('b_Extract Data w Score Change'!$E$2,AQ$3,0,AQ$2,1),TRUE),0)</f>
        <v>17</v>
      </c>
      <c r="AR65" s="13">
        <f ca="1">OFFSET('b_Extract Data w Score Change'!$F$2,'c_Bin Change Data into 60 mins'!AR$3-1+   MATCH($B65,OFFSET('b_Extract Data w Score Change'!$E$2,AR$3,0,AR$2,1),TRUE),0)</f>
        <v>7</v>
      </c>
      <c r="AS65" s="13">
        <f ca="1">OFFSET('b_Extract Data w Score Change'!$F$2,'c_Bin Change Data into 60 mins'!AS$3-1+   MATCH($B65,OFFSET('b_Extract Data w Score Change'!$E$2,AS$3,0,AS$2,1),TRUE),0)</f>
        <v>3</v>
      </c>
      <c r="AT65" s="13">
        <f ca="1">OFFSET('b_Extract Data w Score Change'!$F$2,'c_Bin Change Data into 60 mins'!AT$3-1+   MATCH($B65,OFFSET('b_Extract Data w Score Change'!$E$2,AT$3,0,AT$2,1),TRUE),0)</f>
        <v>7</v>
      </c>
      <c r="AU65" s="13">
        <f ca="1">OFFSET('b_Extract Data w Score Change'!$F$2,'c_Bin Change Data into 60 mins'!AU$3-1+   MATCH($B65,OFFSET('b_Extract Data w Score Change'!$E$2,AU$3,0,AU$2,1),TRUE),0)</f>
        <v>16</v>
      </c>
      <c r="AV65" s="13">
        <f ca="1">OFFSET('b_Extract Data w Score Change'!$F$2,'c_Bin Change Data into 60 mins'!AV$3-1+   MATCH($B65,OFFSET('b_Extract Data w Score Change'!$E$2,AV$3,0,AV$2,1),TRUE),0)</f>
        <v>7</v>
      </c>
      <c r="AW65" s="13">
        <f ca="1">OFFSET('b_Extract Data w Score Change'!$F$2,'c_Bin Change Data into 60 mins'!AW$3-1+   MATCH($B65,OFFSET('b_Extract Data w Score Change'!$E$2,AW$3,0,AW$2,1),TRUE),0)</f>
        <v>6</v>
      </c>
      <c r="AX65" s="13">
        <f ca="1">OFFSET('b_Extract Data w Score Change'!$F$2,'c_Bin Change Data into 60 mins'!AX$3-1+   MATCH($B65,OFFSET('b_Extract Data w Score Change'!$E$2,AX$3,0,AX$2,1),TRUE),0)</f>
        <v>7</v>
      </c>
    </row>
    <row r="66" spans="1:50" x14ac:dyDescent="0.25">
      <c r="A66" s="5" t="s">
        <v>7330</v>
      </c>
      <c r="B66" s="1">
        <f t="shared" si="4"/>
        <v>1.9791666666666659E-2</v>
      </c>
      <c r="C66" s="13">
        <f ca="1">OFFSET('b_Extract Data w Score Change'!$F$2,'c_Bin Change Data into 60 mins'!C$3-1+   MATCH($B66,OFFSET('b_Extract Data w Score Change'!$E$2,C$3,0,C$2,1),TRUE),0)</f>
        <v>22</v>
      </c>
      <c r="D66" s="13">
        <f ca="1">OFFSET('b_Extract Data w Score Change'!$F$2,'c_Bin Change Data into 60 mins'!D$3-1+   MATCH($B66,OFFSET('b_Extract Data w Score Change'!$E$2,D$3,0,D$2,1),TRUE),0)</f>
        <v>18</v>
      </c>
      <c r="E66" s="13">
        <f ca="1">OFFSET('b_Extract Data w Score Change'!$F$2,'c_Bin Change Data into 60 mins'!E$3-1+   MATCH($B66,OFFSET('b_Extract Data w Score Change'!$E$2,E$3,0,E$2,1),TRUE),0)</f>
        <v>3</v>
      </c>
      <c r="F66" s="13">
        <f ca="1">OFFSET('b_Extract Data w Score Change'!$F$2,'c_Bin Change Data into 60 mins'!F$3-1+   MATCH($B66,OFFSET('b_Extract Data w Score Change'!$E$2,F$3,0,F$2,1),TRUE),0)</f>
        <v>18</v>
      </c>
      <c r="G66" s="13">
        <f ca="1">OFFSET('b_Extract Data w Score Change'!$F$2,'c_Bin Change Data into 60 mins'!G$3-1+   MATCH($B66,OFFSET('b_Extract Data w Score Change'!$E$2,G$3,0,G$2,1),TRUE),0)</f>
        <v>7</v>
      </c>
      <c r="H66" s="13">
        <f ca="1">OFFSET('b_Extract Data w Score Change'!$F$2,'c_Bin Change Data into 60 mins'!H$3-1+   MATCH($B66,OFFSET('b_Extract Data w Score Change'!$E$2,H$3,0,H$2,1),TRUE),0)</f>
        <v>3</v>
      </c>
      <c r="I66" s="13">
        <f ca="1">OFFSET('b_Extract Data w Score Change'!$F$2,'c_Bin Change Data into 60 mins'!I$3-1+   MATCH($B66,OFFSET('b_Extract Data w Score Change'!$E$2,I$3,0,I$2,1),TRUE),0)</f>
        <v>4</v>
      </c>
      <c r="J66" s="13">
        <f ca="1">OFFSET('b_Extract Data w Score Change'!$F$2,'c_Bin Change Data into 60 mins'!J$3-1+   MATCH($B66,OFFSET('b_Extract Data w Score Change'!$E$2,J$3,0,J$2,1),TRUE),0)</f>
        <v>2</v>
      </c>
      <c r="K66" s="13">
        <f ca="1">OFFSET('b_Extract Data w Score Change'!$F$2,'c_Bin Change Data into 60 mins'!K$3-1+   MATCH($B66,OFFSET('b_Extract Data w Score Change'!$E$2,K$3,0,K$2,1),TRUE),0)</f>
        <v>4</v>
      </c>
      <c r="L66" s="13">
        <f ca="1">OFFSET('b_Extract Data w Score Change'!$F$2,'c_Bin Change Data into 60 mins'!L$3-1+   MATCH($B66,OFFSET('b_Extract Data w Score Change'!$E$2,L$3,0,L$2,1),TRUE),0)</f>
        <v>7</v>
      </c>
      <c r="M66" s="13">
        <f ca="1">OFFSET('b_Extract Data w Score Change'!$F$2,'c_Bin Change Data into 60 mins'!M$3-1+   MATCH($B66,OFFSET('b_Extract Data w Score Change'!$E$2,M$3,0,M$2,1),TRUE),0)</f>
        <v>7</v>
      </c>
      <c r="N66" s="13">
        <f ca="1">OFFSET('b_Extract Data w Score Change'!$F$2,'c_Bin Change Data into 60 mins'!N$3-1+   MATCH($B66,OFFSET('b_Extract Data w Score Change'!$E$2,N$3,0,N$2,1),TRUE),0)</f>
        <v>10</v>
      </c>
      <c r="O66" s="13">
        <f ca="1">OFFSET('b_Extract Data w Score Change'!$F$2,'c_Bin Change Data into 60 mins'!O$3-1+   MATCH($B66,OFFSET('b_Extract Data w Score Change'!$E$2,O$3,0,O$2,1),TRUE),0)</f>
        <v>4</v>
      </c>
      <c r="P66" s="13">
        <f ca="1">OFFSET('b_Extract Data w Score Change'!$F$2,'c_Bin Change Data into 60 mins'!P$3-1+   MATCH($B66,OFFSET('b_Extract Data w Score Change'!$E$2,P$3,0,P$2,1),TRUE),0)</f>
        <v>10</v>
      </c>
      <c r="Q66" s="13">
        <f ca="1">OFFSET('b_Extract Data w Score Change'!$F$2,'c_Bin Change Data into 60 mins'!Q$3-1+   MATCH($B66,OFFSET('b_Extract Data w Score Change'!$E$2,Q$3,0,Q$2,1),TRUE),0)</f>
        <v>6</v>
      </c>
      <c r="R66" s="13">
        <f ca="1">OFFSET('b_Extract Data w Score Change'!$F$2,'c_Bin Change Data into 60 mins'!R$3-1+   MATCH($B66,OFFSET('b_Extract Data w Score Change'!$E$2,R$3,0,R$2,1),TRUE),0)</f>
        <v>13</v>
      </c>
      <c r="S66" s="13">
        <f ca="1">OFFSET('b_Extract Data w Score Change'!$F$2,'c_Bin Change Data into 60 mins'!S$3-1+   MATCH($B66,OFFSET('b_Extract Data w Score Change'!$E$2,S$3,0,S$2,1),TRUE),0)</f>
        <v>10</v>
      </c>
      <c r="T66" s="13">
        <f ca="1">OFFSET('b_Extract Data w Score Change'!$F$2,'c_Bin Change Data into 60 mins'!T$3-1+   MATCH($B66,OFFSET('b_Extract Data w Score Change'!$E$2,T$3,0,T$2,1),TRUE),0)</f>
        <v>13</v>
      </c>
      <c r="U66" s="13">
        <f ca="1">OFFSET('b_Extract Data w Score Change'!$F$2,'c_Bin Change Data into 60 mins'!U$3-1+   MATCH($B66,OFFSET('b_Extract Data w Score Change'!$E$2,U$3,0,U$2,1),TRUE),0)</f>
        <v>13</v>
      </c>
      <c r="V66" s="13">
        <f ca="1">OFFSET('b_Extract Data w Score Change'!$F$2,'c_Bin Change Data into 60 mins'!V$3-1+   MATCH($B66,OFFSET('b_Extract Data w Score Change'!$E$2,V$3,0,V$2,1),TRUE),0)</f>
        <v>18</v>
      </c>
      <c r="W66" s="13">
        <f ca="1">OFFSET('b_Extract Data w Score Change'!$F$2,'c_Bin Change Data into 60 mins'!W$3-1+   MATCH($B66,OFFSET('b_Extract Data w Score Change'!$E$2,W$3,0,W$2,1),TRUE),0)</f>
        <v>4</v>
      </c>
      <c r="X66" s="13">
        <f ca="1">OFFSET('b_Extract Data w Score Change'!$F$2,'c_Bin Change Data into 60 mins'!X$3-1+   MATCH($B66,OFFSET('b_Extract Data w Score Change'!$E$2,X$3,0,X$2,1),TRUE),0)</f>
        <v>18</v>
      </c>
      <c r="Y66" s="13">
        <f ca="1">OFFSET('b_Extract Data w Score Change'!$F$2,'c_Bin Change Data into 60 mins'!Y$3-1+   MATCH($B66,OFFSET('b_Extract Data w Score Change'!$E$2,Y$3,0,Y$2,1),TRUE),0)</f>
        <v>17</v>
      </c>
      <c r="Z66" s="13">
        <f ca="1">OFFSET('b_Extract Data w Score Change'!$F$2,'c_Bin Change Data into 60 mins'!Z$3-1+   MATCH($B66,OFFSET('b_Extract Data w Score Change'!$E$2,Z$3,0,Z$2,1),TRUE),0)</f>
        <v>9</v>
      </c>
      <c r="AA66" s="13">
        <f ca="1">OFFSET('b_Extract Data w Score Change'!$F$2,'c_Bin Change Data into 60 mins'!AA$3-1+   MATCH($B66,OFFSET('b_Extract Data w Score Change'!$E$2,AA$3,0,AA$2,1),TRUE),0)</f>
        <v>17</v>
      </c>
      <c r="AB66" s="13">
        <f ca="1">OFFSET('b_Extract Data w Score Change'!$F$2,'c_Bin Change Data into 60 mins'!AB$3-1+   MATCH($B66,OFFSET('b_Extract Data w Score Change'!$E$2,AB$3,0,AB$2,1),TRUE),0)</f>
        <v>3</v>
      </c>
      <c r="AC66" s="13">
        <f ca="1">OFFSET('b_Extract Data w Score Change'!$F$2,'c_Bin Change Data into 60 mins'!AC$3-1+   MATCH($B66,OFFSET('b_Extract Data w Score Change'!$E$2,AC$3,0,AC$2,1),TRUE),0)</f>
        <v>18</v>
      </c>
      <c r="AD66" s="13">
        <f ca="1">OFFSET('b_Extract Data w Score Change'!$F$2,'c_Bin Change Data into 60 mins'!AD$3-1+   MATCH($B66,OFFSET('b_Extract Data w Score Change'!$E$2,AD$3,0,AD$2,1),TRUE),0)</f>
        <v>1</v>
      </c>
      <c r="AE66" s="13">
        <f ca="1">OFFSET('b_Extract Data w Score Change'!$F$2,'c_Bin Change Data into 60 mins'!AE$3-1+   MATCH($B66,OFFSET('b_Extract Data w Score Change'!$E$2,AE$3,0,AE$2,1),TRUE),0)</f>
        <v>17</v>
      </c>
      <c r="AF66" s="13">
        <f ca="1">OFFSET('b_Extract Data w Score Change'!$F$2,'c_Bin Change Data into 60 mins'!AF$3-1+   MATCH($B66,OFFSET('b_Extract Data w Score Change'!$E$2,AF$3,0,AF$2,1),TRUE),0)</f>
        <v>18</v>
      </c>
      <c r="AG66" s="13">
        <f ca="1">OFFSET('b_Extract Data w Score Change'!$F$2,'c_Bin Change Data into 60 mins'!AG$3-1+   MATCH($B66,OFFSET('b_Extract Data w Score Change'!$E$2,AG$3,0,AG$2,1),TRUE),0)</f>
        <v>11</v>
      </c>
      <c r="AH66" s="13">
        <f ca="1">OFFSET('b_Extract Data w Score Change'!$F$2,'c_Bin Change Data into 60 mins'!AH$3-1+   MATCH($B66,OFFSET('b_Extract Data w Score Change'!$E$2,AH$3,0,AH$2,1),TRUE),0)</f>
        <v>7</v>
      </c>
      <c r="AI66" s="13">
        <f ca="1">OFFSET('b_Extract Data w Score Change'!$F$2,'c_Bin Change Data into 60 mins'!AI$3-1+   MATCH($B66,OFFSET('b_Extract Data w Score Change'!$E$2,AI$3,0,AI$2,1),TRUE),0)</f>
        <v>14</v>
      </c>
      <c r="AJ66" s="13">
        <f ca="1">OFFSET('b_Extract Data w Score Change'!$F$2,'c_Bin Change Data into 60 mins'!AJ$3-1+   MATCH($B66,OFFSET('b_Extract Data w Score Change'!$E$2,AJ$3,0,AJ$2,1),TRUE),0)</f>
        <v>11</v>
      </c>
      <c r="AK66" s="13">
        <f ca="1">OFFSET('b_Extract Data w Score Change'!$F$2,'c_Bin Change Data into 60 mins'!AK$3-1+   MATCH($B66,OFFSET('b_Extract Data w Score Change'!$E$2,AK$3,0,AK$2,1),TRUE),0)</f>
        <v>0</v>
      </c>
      <c r="AL66" s="13">
        <f ca="1">OFFSET('b_Extract Data w Score Change'!$F$2,'c_Bin Change Data into 60 mins'!AL$3-1+   MATCH($B66,OFFSET('b_Extract Data w Score Change'!$E$2,AL$3,0,AL$2,1),TRUE),0)</f>
        <v>1</v>
      </c>
      <c r="AM66" s="13">
        <f ca="1">OFFSET('b_Extract Data w Score Change'!$F$2,'c_Bin Change Data into 60 mins'!AM$3-1+   MATCH($B66,OFFSET('b_Extract Data w Score Change'!$E$2,AM$3,0,AM$2,1),TRUE),0)</f>
        <v>13</v>
      </c>
      <c r="AN66" s="13">
        <f ca="1">OFFSET('b_Extract Data w Score Change'!$F$2,'c_Bin Change Data into 60 mins'!AN$3-1+   MATCH($B66,OFFSET('b_Extract Data w Score Change'!$E$2,AN$3,0,AN$2,1),TRUE),0)</f>
        <v>16</v>
      </c>
      <c r="AO66" s="13">
        <f ca="1">OFFSET('b_Extract Data w Score Change'!$F$2,'c_Bin Change Data into 60 mins'!AO$3-1+   MATCH($B66,OFFSET('b_Extract Data w Score Change'!$E$2,AO$3,0,AO$2,1),TRUE),0)</f>
        <v>3</v>
      </c>
      <c r="AP66" s="13">
        <f ca="1">OFFSET('b_Extract Data w Score Change'!$F$2,'c_Bin Change Data into 60 mins'!AP$3-1+   MATCH($B66,OFFSET('b_Extract Data w Score Change'!$E$2,AP$3,0,AP$2,1),TRUE),0)</f>
        <v>2</v>
      </c>
      <c r="AQ66" s="13">
        <f ca="1">OFFSET('b_Extract Data w Score Change'!$F$2,'c_Bin Change Data into 60 mins'!AQ$3-1+   MATCH($B66,OFFSET('b_Extract Data w Score Change'!$E$2,AQ$3,0,AQ$2,1),TRUE),0)</f>
        <v>17</v>
      </c>
      <c r="AR66" s="13">
        <f ca="1">OFFSET('b_Extract Data w Score Change'!$F$2,'c_Bin Change Data into 60 mins'!AR$3-1+   MATCH($B66,OFFSET('b_Extract Data w Score Change'!$E$2,AR$3,0,AR$2,1),TRUE),0)</f>
        <v>7</v>
      </c>
      <c r="AS66" s="13">
        <f ca="1">OFFSET('b_Extract Data w Score Change'!$F$2,'c_Bin Change Data into 60 mins'!AS$3-1+   MATCH($B66,OFFSET('b_Extract Data w Score Change'!$E$2,AS$3,0,AS$2,1),TRUE),0)</f>
        <v>3</v>
      </c>
      <c r="AT66" s="13">
        <f ca="1">OFFSET('b_Extract Data w Score Change'!$F$2,'c_Bin Change Data into 60 mins'!AT$3-1+   MATCH($B66,OFFSET('b_Extract Data w Score Change'!$E$2,AT$3,0,AT$2,1),TRUE),0)</f>
        <v>7</v>
      </c>
      <c r="AU66" s="13">
        <f ca="1">OFFSET('b_Extract Data w Score Change'!$F$2,'c_Bin Change Data into 60 mins'!AU$3-1+   MATCH($B66,OFFSET('b_Extract Data w Score Change'!$E$2,AU$3,0,AU$2,1),TRUE),0)</f>
        <v>16</v>
      </c>
      <c r="AV66" s="13">
        <f ca="1">OFFSET('b_Extract Data w Score Change'!$F$2,'c_Bin Change Data into 60 mins'!AV$3-1+   MATCH($B66,OFFSET('b_Extract Data w Score Change'!$E$2,AV$3,0,AV$2,1),TRUE),0)</f>
        <v>7</v>
      </c>
      <c r="AW66" s="13">
        <f ca="1">OFFSET('b_Extract Data w Score Change'!$F$2,'c_Bin Change Data into 60 mins'!AW$3-1+   MATCH($B66,OFFSET('b_Extract Data w Score Change'!$E$2,AW$3,0,AW$2,1),TRUE),0)</f>
        <v>6</v>
      </c>
      <c r="AX66" s="13">
        <f ca="1">OFFSET('b_Extract Data w Score Change'!$F$2,'c_Bin Change Data into 60 mins'!AX$3-1+   MATCH($B66,OFFSET('b_Extract Data w Score Change'!$E$2,AX$3,0,AX$2,1),TRUE),0)</f>
        <v>7</v>
      </c>
    </row>
    <row r="67" spans="1:50" x14ac:dyDescent="0.25">
      <c r="A67" s="5" t="s">
        <v>7330</v>
      </c>
      <c r="B67" s="1">
        <f t="shared" si="4"/>
        <v>2.013888888888888E-2</v>
      </c>
      <c r="C67" s="13">
        <f ca="1">OFFSET('b_Extract Data w Score Change'!$F$2,'c_Bin Change Data into 60 mins'!C$3-1+   MATCH($B67,OFFSET('b_Extract Data w Score Change'!$E$2,C$3,0,C$2,1),TRUE),0)</f>
        <v>22</v>
      </c>
      <c r="D67" s="13">
        <f ca="1">OFFSET('b_Extract Data w Score Change'!$F$2,'c_Bin Change Data into 60 mins'!D$3-1+   MATCH($B67,OFFSET('b_Extract Data w Score Change'!$E$2,D$3,0,D$2,1),TRUE),0)</f>
        <v>18</v>
      </c>
      <c r="E67" s="13">
        <f ca="1">OFFSET('b_Extract Data w Score Change'!$F$2,'c_Bin Change Data into 60 mins'!E$3-1+   MATCH($B67,OFFSET('b_Extract Data w Score Change'!$E$2,E$3,0,E$2,1),TRUE),0)</f>
        <v>3</v>
      </c>
      <c r="F67" s="13">
        <f ca="1">OFFSET('b_Extract Data w Score Change'!$F$2,'c_Bin Change Data into 60 mins'!F$3-1+   MATCH($B67,OFFSET('b_Extract Data w Score Change'!$E$2,F$3,0,F$2,1),TRUE),0)</f>
        <v>18</v>
      </c>
      <c r="G67" s="13">
        <f ca="1">OFFSET('b_Extract Data w Score Change'!$F$2,'c_Bin Change Data into 60 mins'!G$3-1+   MATCH($B67,OFFSET('b_Extract Data w Score Change'!$E$2,G$3,0,G$2,1),TRUE),0)</f>
        <v>7</v>
      </c>
      <c r="H67" s="13">
        <f ca="1">OFFSET('b_Extract Data w Score Change'!$F$2,'c_Bin Change Data into 60 mins'!H$3-1+   MATCH($B67,OFFSET('b_Extract Data w Score Change'!$E$2,H$3,0,H$2,1),TRUE),0)</f>
        <v>3</v>
      </c>
      <c r="I67" s="13">
        <f ca="1">OFFSET('b_Extract Data w Score Change'!$F$2,'c_Bin Change Data into 60 mins'!I$3-1+   MATCH($B67,OFFSET('b_Extract Data w Score Change'!$E$2,I$3,0,I$2,1),TRUE),0)</f>
        <v>4</v>
      </c>
      <c r="J67" s="13">
        <f ca="1">OFFSET('b_Extract Data w Score Change'!$F$2,'c_Bin Change Data into 60 mins'!J$3-1+   MATCH($B67,OFFSET('b_Extract Data w Score Change'!$E$2,J$3,0,J$2,1),TRUE),0)</f>
        <v>2</v>
      </c>
      <c r="K67" s="13">
        <f ca="1">OFFSET('b_Extract Data w Score Change'!$F$2,'c_Bin Change Data into 60 mins'!K$3-1+   MATCH($B67,OFFSET('b_Extract Data w Score Change'!$E$2,K$3,0,K$2,1),TRUE),0)</f>
        <v>4</v>
      </c>
      <c r="L67" s="13">
        <f ca="1">OFFSET('b_Extract Data w Score Change'!$F$2,'c_Bin Change Data into 60 mins'!L$3-1+   MATCH($B67,OFFSET('b_Extract Data w Score Change'!$E$2,L$3,0,L$2,1),TRUE),0)</f>
        <v>0</v>
      </c>
      <c r="M67" s="13">
        <f ca="1">OFFSET('b_Extract Data w Score Change'!$F$2,'c_Bin Change Data into 60 mins'!M$3-1+   MATCH($B67,OFFSET('b_Extract Data w Score Change'!$E$2,M$3,0,M$2,1),TRUE),0)</f>
        <v>0</v>
      </c>
      <c r="N67" s="13">
        <f ca="1">OFFSET('b_Extract Data w Score Change'!$F$2,'c_Bin Change Data into 60 mins'!N$3-1+   MATCH($B67,OFFSET('b_Extract Data w Score Change'!$E$2,N$3,0,N$2,1),TRUE),0)</f>
        <v>10</v>
      </c>
      <c r="O67" s="13">
        <f ca="1">OFFSET('b_Extract Data w Score Change'!$F$2,'c_Bin Change Data into 60 mins'!O$3-1+   MATCH($B67,OFFSET('b_Extract Data w Score Change'!$E$2,O$3,0,O$2,1),TRUE),0)</f>
        <v>4</v>
      </c>
      <c r="P67" s="13">
        <f ca="1">OFFSET('b_Extract Data w Score Change'!$F$2,'c_Bin Change Data into 60 mins'!P$3-1+   MATCH($B67,OFFSET('b_Extract Data w Score Change'!$E$2,P$3,0,P$2,1),TRUE),0)</f>
        <v>10</v>
      </c>
      <c r="Q67" s="13">
        <f ca="1">OFFSET('b_Extract Data w Score Change'!$F$2,'c_Bin Change Data into 60 mins'!Q$3-1+   MATCH($B67,OFFSET('b_Extract Data w Score Change'!$E$2,Q$3,0,Q$2,1),TRUE),0)</f>
        <v>6</v>
      </c>
      <c r="R67" s="13">
        <f ca="1">OFFSET('b_Extract Data w Score Change'!$F$2,'c_Bin Change Data into 60 mins'!R$3-1+   MATCH($B67,OFFSET('b_Extract Data w Score Change'!$E$2,R$3,0,R$2,1),TRUE),0)</f>
        <v>13</v>
      </c>
      <c r="S67" s="13">
        <f ca="1">OFFSET('b_Extract Data w Score Change'!$F$2,'c_Bin Change Data into 60 mins'!S$3-1+   MATCH($B67,OFFSET('b_Extract Data w Score Change'!$E$2,S$3,0,S$2,1),TRUE),0)</f>
        <v>10</v>
      </c>
      <c r="T67" s="13">
        <f ca="1">OFFSET('b_Extract Data w Score Change'!$F$2,'c_Bin Change Data into 60 mins'!T$3-1+   MATCH($B67,OFFSET('b_Extract Data w Score Change'!$E$2,T$3,0,T$2,1),TRUE),0)</f>
        <v>13</v>
      </c>
      <c r="U67" s="13">
        <f ca="1">OFFSET('b_Extract Data w Score Change'!$F$2,'c_Bin Change Data into 60 mins'!U$3-1+   MATCH($B67,OFFSET('b_Extract Data w Score Change'!$E$2,U$3,0,U$2,1),TRUE),0)</f>
        <v>13</v>
      </c>
      <c r="V67" s="13">
        <f ca="1">OFFSET('b_Extract Data w Score Change'!$F$2,'c_Bin Change Data into 60 mins'!V$3-1+   MATCH($B67,OFFSET('b_Extract Data w Score Change'!$E$2,V$3,0,V$2,1),TRUE),0)</f>
        <v>18</v>
      </c>
      <c r="W67" s="13">
        <f ca="1">OFFSET('b_Extract Data w Score Change'!$F$2,'c_Bin Change Data into 60 mins'!W$3-1+   MATCH($B67,OFFSET('b_Extract Data w Score Change'!$E$2,W$3,0,W$2,1),TRUE),0)</f>
        <v>4</v>
      </c>
      <c r="X67" s="13">
        <f ca="1">OFFSET('b_Extract Data w Score Change'!$F$2,'c_Bin Change Data into 60 mins'!X$3-1+   MATCH($B67,OFFSET('b_Extract Data w Score Change'!$E$2,X$3,0,X$2,1),TRUE),0)</f>
        <v>18</v>
      </c>
      <c r="Y67" s="13">
        <f ca="1">OFFSET('b_Extract Data w Score Change'!$F$2,'c_Bin Change Data into 60 mins'!Y$3-1+   MATCH($B67,OFFSET('b_Extract Data w Score Change'!$E$2,Y$3,0,Y$2,1),TRUE),0)</f>
        <v>17</v>
      </c>
      <c r="Z67" s="13">
        <f ca="1">OFFSET('b_Extract Data w Score Change'!$F$2,'c_Bin Change Data into 60 mins'!Z$3-1+   MATCH($B67,OFFSET('b_Extract Data w Score Change'!$E$2,Z$3,0,Z$2,1),TRUE),0)</f>
        <v>9</v>
      </c>
      <c r="AA67" s="13">
        <f ca="1">OFFSET('b_Extract Data w Score Change'!$F$2,'c_Bin Change Data into 60 mins'!AA$3-1+   MATCH($B67,OFFSET('b_Extract Data w Score Change'!$E$2,AA$3,0,AA$2,1),TRUE),0)</f>
        <v>17</v>
      </c>
      <c r="AB67" s="13">
        <f ca="1">OFFSET('b_Extract Data w Score Change'!$F$2,'c_Bin Change Data into 60 mins'!AB$3-1+   MATCH($B67,OFFSET('b_Extract Data w Score Change'!$E$2,AB$3,0,AB$2,1),TRUE),0)</f>
        <v>0</v>
      </c>
      <c r="AC67" s="13">
        <f ca="1">OFFSET('b_Extract Data w Score Change'!$F$2,'c_Bin Change Data into 60 mins'!AC$3-1+   MATCH($B67,OFFSET('b_Extract Data w Score Change'!$E$2,AC$3,0,AC$2,1),TRUE),0)</f>
        <v>25</v>
      </c>
      <c r="AD67" s="13">
        <f ca="1">OFFSET('b_Extract Data w Score Change'!$F$2,'c_Bin Change Data into 60 mins'!AD$3-1+   MATCH($B67,OFFSET('b_Extract Data w Score Change'!$E$2,AD$3,0,AD$2,1),TRUE),0)</f>
        <v>1</v>
      </c>
      <c r="AE67" s="13">
        <f ca="1">OFFSET('b_Extract Data w Score Change'!$F$2,'c_Bin Change Data into 60 mins'!AE$3-1+   MATCH($B67,OFFSET('b_Extract Data w Score Change'!$E$2,AE$3,0,AE$2,1),TRUE),0)</f>
        <v>17</v>
      </c>
      <c r="AF67" s="13">
        <f ca="1">OFFSET('b_Extract Data w Score Change'!$F$2,'c_Bin Change Data into 60 mins'!AF$3-1+   MATCH($B67,OFFSET('b_Extract Data w Score Change'!$E$2,AF$3,0,AF$2,1),TRUE),0)</f>
        <v>18</v>
      </c>
      <c r="AG67" s="13">
        <f ca="1">OFFSET('b_Extract Data w Score Change'!$F$2,'c_Bin Change Data into 60 mins'!AG$3-1+   MATCH($B67,OFFSET('b_Extract Data w Score Change'!$E$2,AG$3,0,AG$2,1),TRUE),0)</f>
        <v>11</v>
      </c>
      <c r="AH67" s="13">
        <f ca="1">OFFSET('b_Extract Data w Score Change'!$F$2,'c_Bin Change Data into 60 mins'!AH$3-1+   MATCH($B67,OFFSET('b_Extract Data w Score Change'!$E$2,AH$3,0,AH$2,1),TRUE),0)</f>
        <v>7</v>
      </c>
      <c r="AI67" s="13">
        <f ca="1">OFFSET('b_Extract Data w Score Change'!$F$2,'c_Bin Change Data into 60 mins'!AI$3-1+   MATCH($B67,OFFSET('b_Extract Data w Score Change'!$E$2,AI$3,0,AI$2,1),TRUE),0)</f>
        <v>14</v>
      </c>
      <c r="AJ67" s="13">
        <f ca="1">OFFSET('b_Extract Data w Score Change'!$F$2,'c_Bin Change Data into 60 mins'!AJ$3-1+   MATCH($B67,OFFSET('b_Extract Data w Score Change'!$E$2,AJ$3,0,AJ$2,1),TRUE),0)</f>
        <v>11</v>
      </c>
      <c r="AK67" s="13">
        <f ca="1">OFFSET('b_Extract Data w Score Change'!$F$2,'c_Bin Change Data into 60 mins'!AK$3-1+   MATCH($B67,OFFSET('b_Extract Data w Score Change'!$E$2,AK$3,0,AK$2,1),TRUE),0)</f>
        <v>0</v>
      </c>
      <c r="AL67" s="13">
        <f ca="1">OFFSET('b_Extract Data w Score Change'!$F$2,'c_Bin Change Data into 60 mins'!AL$3-1+   MATCH($B67,OFFSET('b_Extract Data w Score Change'!$E$2,AL$3,0,AL$2,1),TRUE),0)</f>
        <v>1</v>
      </c>
      <c r="AM67" s="13">
        <f ca="1">OFFSET('b_Extract Data w Score Change'!$F$2,'c_Bin Change Data into 60 mins'!AM$3-1+   MATCH($B67,OFFSET('b_Extract Data w Score Change'!$E$2,AM$3,0,AM$2,1),TRUE),0)</f>
        <v>13</v>
      </c>
      <c r="AN67" s="13">
        <f ca="1">OFFSET('b_Extract Data w Score Change'!$F$2,'c_Bin Change Data into 60 mins'!AN$3-1+   MATCH($B67,OFFSET('b_Extract Data w Score Change'!$E$2,AN$3,0,AN$2,1),TRUE),0)</f>
        <v>16</v>
      </c>
      <c r="AO67" s="13">
        <f ca="1">OFFSET('b_Extract Data w Score Change'!$F$2,'c_Bin Change Data into 60 mins'!AO$3-1+   MATCH($B67,OFFSET('b_Extract Data w Score Change'!$E$2,AO$3,0,AO$2,1),TRUE),0)</f>
        <v>3</v>
      </c>
      <c r="AP67" s="13">
        <f ca="1">OFFSET('b_Extract Data w Score Change'!$F$2,'c_Bin Change Data into 60 mins'!AP$3-1+   MATCH($B67,OFFSET('b_Extract Data w Score Change'!$E$2,AP$3,0,AP$2,1),TRUE),0)</f>
        <v>2</v>
      </c>
      <c r="AQ67" s="13">
        <f ca="1">OFFSET('b_Extract Data w Score Change'!$F$2,'c_Bin Change Data into 60 mins'!AQ$3-1+   MATCH($B67,OFFSET('b_Extract Data w Score Change'!$E$2,AQ$3,0,AQ$2,1),TRUE),0)</f>
        <v>17</v>
      </c>
      <c r="AR67" s="13">
        <f ca="1">OFFSET('b_Extract Data w Score Change'!$F$2,'c_Bin Change Data into 60 mins'!AR$3-1+   MATCH($B67,OFFSET('b_Extract Data w Score Change'!$E$2,AR$3,0,AR$2,1),TRUE),0)</f>
        <v>7</v>
      </c>
      <c r="AS67" s="13">
        <f ca="1">OFFSET('b_Extract Data w Score Change'!$F$2,'c_Bin Change Data into 60 mins'!AS$3-1+   MATCH($B67,OFFSET('b_Extract Data w Score Change'!$E$2,AS$3,0,AS$2,1),TRUE),0)</f>
        <v>10</v>
      </c>
      <c r="AT67" s="13">
        <f ca="1">OFFSET('b_Extract Data w Score Change'!$F$2,'c_Bin Change Data into 60 mins'!AT$3-1+   MATCH($B67,OFFSET('b_Extract Data w Score Change'!$E$2,AT$3,0,AT$2,1),TRUE),0)</f>
        <v>7</v>
      </c>
      <c r="AU67" s="13">
        <f ca="1">OFFSET('b_Extract Data w Score Change'!$F$2,'c_Bin Change Data into 60 mins'!AU$3-1+   MATCH($B67,OFFSET('b_Extract Data w Score Change'!$E$2,AU$3,0,AU$2,1),TRUE),0)</f>
        <v>16</v>
      </c>
      <c r="AV67" s="13">
        <f ca="1">OFFSET('b_Extract Data w Score Change'!$F$2,'c_Bin Change Data into 60 mins'!AV$3-1+   MATCH($B67,OFFSET('b_Extract Data w Score Change'!$E$2,AV$3,0,AV$2,1),TRUE),0)</f>
        <v>7</v>
      </c>
      <c r="AW67" s="13">
        <f ca="1">OFFSET('b_Extract Data w Score Change'!$F$2,'c_Bin Change Data into 60 mins'!AW$3-1+   MATCH($B67,OFFSET('b_Extract Data w Score Change'!$E$2,AW$3,0,AW$2,1),TRUE),0)</f>
        <v>6</v>
      </c>
      <c r="AX67" s="13">
        <f ca="1">OFFSET('b_Extract Data w Score Change'!$F$2,'c_Bin Change Data into 60 mins'!AX$3-1+   MATCH($B67,OFFSET('b_Extract Data w Score Change'!$E$2,AX$3,0,AX$2,1),TRUE),0)</f>
        <v>4</v>
      </c>
    </row>
    <row r="68" spans="1:50" x14ac:dyDescent="0.25">
      <c r="A68" s="5" t="s">
        <v>7330</v>
      </c>
      <c r="B68" s="1">
        <f t="shared" si="4"/>
        <v>2.0486111111111101E-2</v>
      </c>
      <c r="C68" s="13">
        <f ca="1">OFFSET('b_Extract Data w Score Change'!$F$2,'c_Bin Change Data into 60 mins'!C$3-1+   MATCH($B68,OFFSET('b_Extract Data w Score Change'!$E$2,C$3,0,C$2,1),TRUE),0)</f>
        <v>22</v>
      </c>
      <c r="D68" s="13">
        <f ca="1">OFFSET('b_Extract Data w Score Change'!$F$2,'c_Bin Change Data into 60 mins'!D$3-1+   MATCH($B68,OFFSET('b_Extract Data w Score Change'!$E$2,D$3,0,D$2,1),TRUE),0)</f>
        <v>18</v>
      </c>
      <c r="E68" s="13">
        <f ca="1">OFFSET('b_Extract Data w Score Change'!$F$2,'c_Bin Change Data into 60 mins'!E$3-1+   MATCH($B68,OFFSET('b_Extract Data w Score Change'!$E$2,E$3,0,E$2,1),TRUE),0)</f>
        <v>3</v>
      </c>
      <c r="F68" s="13">
        <f ca="1">OFFSET('b_Extract Data w Score Change'!$F$2,'c_Bin Change Data into 60 mins'!F$3-1+   MATCH($B68,OFFSET('b_Extract Data w Score Change'!$E$2,F$3,0,F$2,1),TRUE),0)</f>
        <v>11</v>
      </c>
      <c r="G68" s="13">
        <f ca="1">OFFSET('b_Extract Data w Score Change'!$F$2,'c_Bin Change Data into 60 mins'!G$3-1+   MATCH($B68,OFFSET('b_Extract Data w Score Change'!$E$2,G$3,0,G$2,1),TRUE),0)</f>
        <v>7</v>
      </c>
      <c r="H68" s="13">
        <f ca="1">OFFSET('b_Extract Data w Score Change'!$F$2,'c_Bin Change Data into 60 mins'!H$3-1+   MATCH($B68,OFFSET('b_Extract Data w Score Change'!$E$2,H$3,0,H$2,1),TRUE),0)</f>
        <v>3</v>
      </c>
      <c r="I68" s="13">
        <f ca="1">OFFSET('b_Extract Data w Score Change'!$F$2,'c_Bin Change Data into 60 mins'!I$3-1+   MATCH($B68,OFFSET('b_Extract Data w Score Change'!$E$2,I$3,0,I$2,1),TRUE),0)</f>
        <v>4</v>
      </c>
      <c r="J68" s="13">
        <f ca="1">OFFSET('b_Extract Data w Score Change'!$F$2,'c_Bin Change Data into 60 mins'!J$3-1+   MATCH($B68,OFFSET('b_Extract Data w Score Change'!$E$2,J$3,0,J$2,1),TRUE),0)</f>
        <v>2</v>
      </c>
      <c r="K68" s="13">
        <f ca="1">OFFSET('b_Extract Data w Score Change'!$F$2,'c_Bin Change Data into 60 mins'!K$3-1+   MATCH($B68,OFFSET('b_Extract Data w Score Change'!$E$2,K$3,0,K$2,1),TRUE),0)</f>
        <v>4</v>
      </c>
      <c r="L68" s="13">
        <f ca="1">OFFSET('b_Extract Data w Score Change'!$F$2,'c_Bin Change Data into 60 mins'!L$3-1+   MATCH($B68,OFFSET('b_Extract Data w Score Change'!$E$2,L$3,0,L$2,1),TRUE),0)</f>
        <v>0</v>
      </c>
      <c r="M68" s="13">
        <f ca="1">OFFSET('b_Extract Data w Score Change'!$F$2,'c_Bin Change Data into 60 mins'!M$3-1+   MATCH($B68,OFFSET('b_Extract Data w Score Change'!$E$2,M$3,0,M$2,1),TRUE),0)</f>
        <v>0</v>
      </c>
      <c r="N68" s="13">
        <f ca="1">OFFSET('b_Extract Data w Score Change'!$F$2,'c_Bin Change Data into 60 mins'!N$3-1+   MATCH($B68,OFFSET('b_Extract Data w Score Change'!$E$2,N$3,0,N$2,1),TRUE),0)</f>
        <v>17</v>
      </c>
      <c r="O68" s="13">
        <f ca="1">OFFSET('b_Extract Data w Score Change'!$F$2,'c_Bin Change Data into 60 mins'!O$3-1+   MATCH($B68,OFFSET('b_Extract Data w Score Change'!$E$2,O$3,0,O$2,1),TRUE),0)</f>
        <v>11</v>
      </c>
      <c r="P68" s="13">
        <f ca="1">OFFSET('b_Extract Data w Score Change'!$F$2,'c_Bin Change Data into 60 mins'!P$3-1+   MATCH($B68,OFFSET('b_Extract Data w Score Change'!$E$2,P$3,0,P$2,1),TRUE),0)</f>
        <v>10</v>
      </c>
      <c r="Q68" s="13">
        <f ca="1">OFFSET('b_Extract Data w Score Change'!$F$2,'c_Bin Change Data into 60 mins'!Q$3-1+   MATCH($B68,OFFSET('b_Extract Data w Score Change'!$E$2,Q$3,0,Q$2,1),TRUE),0)</f>
        <v>6</v>
      </c>
      <c r="R68" s="13">
        <f ca="1">OFFSET('b_Extract Data w Score Change'!$F$2,'c_Bin Change Data into 60 mins'!R$3-1+   MATCH($B68,OFFSET('b_Extract Data w Score Change'!$E$2,R$3,0,R$2,1),TRUE),0)</f>
        <v>13</v>
      </c>
      <c r="S68" s="13">
        <f ca="1">OFFSET('b_Extract Data w Score Change'!$F$2,'c_Bin Change Data into 60 mins'!S$3-1+   MATCH($B68,OFFSET('b_Extract Data w Score Change'!$E$2,S$3,0,S$2,1),TRUE),0)</f>
        <v>10</v>
      </c>
      <c r="T68" s="13">
        <f ca="1">OFFSET('b_Extract Data w Score Change'!$F$2,'c_Bin Change Data into 60 mins'!T$3-1+   MATCH($B68,OFFSET('b_Extract Data w Score Change'!$E$2,T$3,0,T$2,1),TRUE),0)</f>
        <v>13</v>
      </c>
      <c r="U68" s="13">
        <f ca="1">OFFSET('b_Extract Data w Score Change'!$F$2,'c_Bin Change Data into 60 mins'!U$3-1+   MATCH($B68,OFFSET('b_Extract Data w Score Change'!$E$2,U$3,0,U$2,1),TRUE),0)</f>
        <v>13</v>
      </c>
      <c r="V68" s="13">
        <f ca="1">OFFSET('b_Extract Data w Score Change'!$F$2,'c_Bin Change Data into 60 mins'!V$3-1+   MATCH($B68,OFFSET('b_Extract Data w Score Change'!$E$2,V$3,0,V$2,1),TRUE),0)</f>
        <v>18</v>
      </c>
      <c r="W68" s="13">
        <f ca="1">OFFSET('b_Extract Data w Score Change'!$F$2,'c_Bin Change Data into 60 mins'!W$3-1+   MATCH($B68,OFFSET('b_Extract Data w Score Change'!$E$2,W$3,0,W$2,1),TRUE),0)</f>
        <v>4</v>
      </c>
      <c r="X68" s="13">
        <f ca="1">OFFSET('b_Extract Data w Score Change'!$F$2,'c_Bin Change Data into 60 mins'!X$3-1+   MATCH($B68,OFFSET('b_Extract Data w Score Change'!$E$2,X$3,0,X$2,1),TRUE),0)</f>
        <v>18</v>
      </c>
      <c r="Y68" s="13">
        <f ca="1">OFFSET('b_Extract Data w Score Change'!$F$2,'c_Bin Change Data into 60 mins'!Y$3-1+   MATCH($B68,OFFSET('b_Extract Data w Score Change'!$E$2,Y$3,0,Y$2,1),TRUE),0)</f>
        <v>17</v>
      </c>
      <c r="Z68" s="13">
        <f ca="1">OFFSET('b_Extract Data w Score Change'!$F$2,'c_Bin Change Data into 60 mins'!Z$3-1+   MATCH($B68,OFFSET('b_Extract Data w Score Change'!$E$2,Z$3,0,Z$2,1),TRUE),0)</f>
        <v>9</v>
      </c>
      <c r="AA68" s="13">
        <f ca="1">OFFSET('b_Extract Data w Score Change'!$F$2,'c_Bin Change Data into 60 mins'!AA$3-1+   MATCH($B68,OFFSET('b_Extract Data w Score Change'!$E$2,AA$3,0,AA$2,1),TRUE),0)</f>
        <v>24</v>
      </c>
      <c r="AB68" s="13">
        <f ca="1">OFFSET('b_Extract Data w Score Change'!$F$2,'c_Bin Change Data into 60 mins'!AB$3-1+   MATCH($B68,OFFSET('b_Extract Data w Score Change'!$E$2,AB$3,0,AB$2,1),TRUE),0)</f>
        <v>0</v>
      </c>
      <c r="AC68" s="13">
        <f ca="1">OFFSET('b_Extract Data w Score Change'!$F$2,'c_Bin Change Data into 60 mins'!AC$3-1+   MATCH($B68,OFFSET('b_Extract Data w Score Change'!$E$2,AC$3,0,AC$2,1),TRUE),0)</f>
        <v>25</v>
      </c>
      <c r="AD68" s="13">
        <f ca="1">OFFSET('b_Extract Data w Score Change'!$F$2,'c_Bin Change Data into 60 mins'!AD$3-1+   MATCH($B68,OFFSET('b_Extract Data w Score Change'!$E$2,AD$3,0,AD$2,1),TRUE),0)</f>
        <v>1</v>
      </c>
      <c r="AE68" s="13">
        <f ca="1">OFFSET('b_Extract Data w Score Change'!$F$2,'c_Bin Change Data into 60 mins'!AE$3-1+   MATCH($B68,OFFSET('b_Extract Data w Score Change'!$E$2,AE$3,0,AE$2,1),TRUE),0)</f>
        <v>17</v>
      </c>
      <c r="AF68" s="13">
        <f ca="1">OFFSET('b_Extract Data w Score Change'!$F$2,'c_Bin Change Data into 60 mins'!AF$3-1+   MATCH($B68,OFFSET('b_Extract Data w Score Change'!$E$2,AF$3,0,AF$2,1),TRUE),0)</f>
        <v>18</v>
      </c>
      <c r="AG68" s="13">
        <f ca="1">OFFSET('b_Extract Data w Score Change'!$F$2,'c_Bin Change Data into 60 mins'!AG$3-1+   MATCH($B68,OFFSET('b_Extract Data w Score Change'!$E$2,AG$3,0,AG$2,1),TRUE),0)</f>
        <v>11</v>
      </c>
      <c r="AH68" s="13">
        <f ca="1">OFFSET('b_Extract Data w Score Change'!$F$2,'c_Bin Change Data into 60 mins'!AH$3-1+   MATCH($B68,OFFSET('b_Extract Data w Score Change'!$E$2,AH$3,0,AH$2,1),TRUE),0)</f>
        <v>7</v>
      </c>
      <c r="AI68" s="13">
        <f ca="1">OFFSET('b_Extract Data w Score Change'!$F$2,'c_Bin Change Data into 60 mins'!AI$3-1+   MATCH($B68,OFFSET('b_Extract Data w Score Change'!$E$2,AI$3,0,AI$2,1),TRUE),0)</f>
        <v>14</v>
      </c>
      <c r="AJ68" s="13">
        <f ca="1">OFFSET('b_Extract Data w Score Change'!$F$2,'c_Bin Change Data into 60 mins'!AJ$3-1+   MATCH($B68,OFFSET('b_Extract Data w Score Change'!$E$2,AJ$3,0,AJ$2,1),TRUE),0)</f>
        <v>11</v>
      </c>
      <c r="AK68" s="13">
        <f ca="1">OFFSET('b_Extract Data w Score Change'!$F$2,'c_Bin Change Data into 60 mins'!AK$3-1+   MATCH($B68,OFFSET('b_Extract Data w Score Change'!$E$2,AK$3,0,AK$2,1),TRUE),0)</f>
        <v>0</v>
      </c>
      <c r="AL68" s="13">
        <f ca="1">OFFSET('b_Extract Data w Score Change'!$F$2,'c_Bin Change Data into 60 mins'!AL$3-1+   MATCH($B68,OFFSET('b_Extract Data w Score Change'!$E$2,AL$3,0,AL$2,1),TRUE),0)</f>
        <v>1</v>
      </c>
      <c r="AM68" s="13">
        <f ca="1">OFFSET('b_Extract Data w Score Change'!$F$2,'c_Bin Change Data into 60 mins'!AM$3-1+   MATCH($B68,OFFSET('b_Extract Data w Score Change'!$E$2,AM$3,0,AM$2,1),TRUE),0)</f>
        <v>13</v>
      </c>
      <c r="AN68" s="13">
        <f ca="1">OFFSET('b_Extract Data w Score Change'!$F$2,'c_Bin Change Data into 60 mins'!AN$3-1+   MATCH($B68,OFFSET('b_Extract Data w Score Change'!$E$2,AN$3,0,AN$2,1),TRUE),0)</f>
        <v>16</v>
      </c>
      <c r="AO68" s="13">
        <f ca="1">OFFSET('b_Extract Data w Score Change'!$F$2,'c_Bin Change Data into 60 mins'!AO$3-1+   MATCH($B68,OFFSET('b_Extract Data w Score Change'!$E$2,AO$3,0,AO$2,1),TRUE),0)</f>
        <v>3</v>
      </c>
      <c r="AP68" s="13">
        <f ca="1">OFFSET('b_Extract Data w Score Change'!$F$2,'c_Bin Change Data into 60 mins'!AP$3-1+   MATCH($B68,OFFSET('b_Extract Data w Score Change'!$E$2,AP$3,0,AP$2,1),TRUE),0)</f>
        <v>2</v>
      </c>
      <c r="AQ68" s="13">
        <f ca="1">OFFSET('b_Extract Data w Score Change'!$F$2,'c_Bin Change Data into 60 mins'!AQ$3-1+   MATCH($B68,OFFSET('b_Extract Data w Score Change'!$E$2,AQ$3,0,AQ$2,1),TRUE),0)</f>
        <v>17</v>
      </c>
      <c r="AR68" s="13">
        <f ca="1">OFFSET('b_Extract Data w Score Change'!$F$2,'c_Bin Change Data into 60 mins'!AR$3-1+   MATCH($B68,OFFSET('b_Extract Data w Score Change'!$E$2,AR$3,0,AR$2,1),TRUE),0)</f>
        <v>7</v>
      </c>
      <c r="AS68" s="13">
        <f ca="1">OFFSET('b_Extract Data w Score Change'!$F$2,'c_Bin Change Data into 60 mins'!AS$3-1+   MATCH($B68,OFFSET('b_Extract Data w Score Change'!$E$2,AS$3,0,AS$2,1),TRUE),0)</f>
        <v>10</v>
      </c>
      <c r="AT68" s="13">
        <f ca="1">OFFSET('b_Extract Data w Score Change'!$F$2,'c_Bin Change Data into 60 mins'!AT$3-1+   MATCH($B68,OFFSET('b_Extract Data w Score Change'!$E$2,AT$3,0,AT$2,1),TRUE),0)</f>
        <v>7</v>
      </c>
      <c r="AU68" s="13">
        <f ca="1">OFFSET('b_Extract Data w Score Change'!$F$2,'c_Bin Change Data into 60 mins'!AU$3-1+   MATCH($B68,OFFSET('b_Extract Data w Score Change'!$E$2,AU$3,0,AU$2,1),TRUE),0)</f>
        <v>16</v>
      </c>
      <c r="AV68" s="13">
        <f ca="1">OFFSET('b_Extract Data w Score Change'!$F$2,'c_Bin Change Data into 60 mins'!AV$3-1+   MATCH($B68,OFFSET('b_Extract Data w Score Change'!$E$2,AV$3,0,AV$2,1),TRUE),0)</f>
        <v>7</v>
      </c>
      <c r="AW68" s="13">
        <f ca="1">OFFSET('b_Extract Data w Score Change'!$F$2,'c_Bin Change Data into 60 mins'!AW$3-1+   MATCH($B68,OFFSET('b_Extract Data w Score Change'!$E$2,AW$3,0,AW$2,1),TRUE),0)</f>
        <v>6</v>
      </c>
      <c r="AX68" s="13">
        <f ca="1">OFFSET('b_Extract Data w Score Change'!$F$2,'c_Bin Change Data into 60 mins'!AX$3-1+   MATCH($B68,OFFSET('b_Extract Data w Score Change'!$E$2,AX$3,0,AX$2,1),TRUE),0)</f>
        <v>4</v>
      </c>
    </row>
    <row r="69" spans="1:50" x14ac:dyDescent="0.25">
      <c r="A69" s="5" t="s">
        <v>7330</v>
      </c>
      <c r="B69" s="1">
        <f t="shared" si="4"/>
        <v>2.0833333333333322E-2</v>
      </c>
      <c r="C69" s="13">
        <f ca="1">OFFSET('b_Extract Data w Score Change'!$F$2,'c_Bin Change Data into 60 mins'!C$3-1+   MATCH($B69,OFFSET('b_Extract Data w Score Change'!$E$2,C$3,0,C$2,1),TRUE),0)</f>
        <v>22</v>
      </c>
      <c r="D69" s="13">
        <f ca="1">OFFSET('b_Extract Data w Score Change'!$F$2,'c_Bin Change Data into 60 mins'!D$3-1+   MATCH($B69,OFFSET('b_Extract Data w Score Change'!$E$2,D$3,0,D$2,1),TRUE),0)</f>
        <v>15</v>
      </c>
      <c r="E69" s="13">
        <f ca="1">OFFSET('b_Extract Data w Score Change'!$F$2,'c_Bin Change Data into 60 mins'!E$3-1+   MATCH($B69,OFFSET('b_Extract Data w Score Change'!$E$2,E$3,0,E$2,1),TRUE),0)</f>
        <v>10</v>
      </c>
      <c r="F69" s="13">
        <f ca="1">OFFSET('b_Extract Data w Score Change'!$F$2,'c_Bin Change Data into 60 mins'!F$3-1+   MATCH($B69,OFFSET('b_Extract Data w Score Change'!$E$2,F$3,0,F$2,1),TRUE),0)</f>
        <v>11</v>
      </c>
      <c r="G69" s="13">
        <f ca="1">OFFSET('b_Extract Data w Score Change'!$F$2,'c_Bin Change Data into 60 mins'!G$3-1+   MATCH($B69,OFFSET('b_Extract Data w Score Change'!$E$2,G$3,0,G$2,1),TRUE),0)</f>
        <v>4</v>
      </c>
      <c r="H69" s="13">
        <f ca="1">OFFSET('b_Extract Data w Score Change'!$F$2,'c_Bin Change Data into 60 mins'!H$3-1+   MATCH($B69,OFFSET('b_Extract Data w Score Change'!$E$2,H$3,0,H$2,1),TRUE),0)</f>
        <v>9</v>
      </c>
      <c r="I69" s="13">
        <f ca="1">OFFSET('b_Extract Data w Score Change'!$F$2,'c_Bin Change Data into 60 mins'!I$3-1+   MATCH($B69,OFFSET('b_Extract Data w Score Change'!$E$2,I$3,0,I$2,1),TRUE),0)</f>
        <v>4</v>
      </c>
      <c r="J69" s="13">
        <f ca="1">OFFSET('b_Extract Data w Score Change'!$F$2,'c_Bin Change Data into 60 mins'!J$3-1+   MATCH($B69,OFFSET('b_Extract Data w Score Change'!$E$2,J$3,0,J$2,1),TRUE),0)</f>
        <v>2</v>
      </c>
      <c r="K69" s="13">
        <f ca="1">OFFSET('b_Extract Data w Score Change'!$F$2,'c_Bin Change Data into 60 mins'!K$3-1+   MATCH($B69,OFFSET('b_Extract Data w Score Change'!$E$2,K$3,0,K$2,1),TRUE),0)</f>
        <v>4</v>
      </c>
      <c r="L69" s="13">
        <f ca="1">OFFSET('b_Extract Data w Score Change'!$F$2,'c_Bin Change Data into 60 mins'!L$3-1+   MATCH($B69,OFFSET('b_Extract Data w Score Change'!$E$2,L$3,0,L$2,1),TRUE),0)</f>
        <v>0</v>
      </c>
      <c r="M69" s="13">
        <f ca="1">OFFSET('b_Extract Data w Score Change'!$F$2,'c_Bin Change Data into 60 mins'!M$3-1+   MATCH($B69,OFFSET('b_Extract Data w Score Change'!$E$2,M$3,0,M$2,1),TRUE),0)</f>
        <v>7</v>
      </c>
      <c r="N69" s="13">
        <f ca="1">OFFSET('b_Extract Data w Score Change'!$F$2,'c_Bin Change Data into 60 mins'!N$3-1+   MATCH($B69,OFFSET('b_Extract Data w Score Change'!$E$2,N$3,0,N$2,1),TRUE),0)</f>
        <v>17</v>
      </c>
      <c r="O69" s="13">
        <f ca="1">OFFSET('b_Extract Data w Score Change'!$F$2,'c_Bin Change Data into 60 mins'!O$3-1+   MATCH($B69,OFFSET('b_Extract Data w Score Change'!$E$2,O$3,0,O$2,1),TRUE),0)</f>
        <v>11</v>
      </c>
      <c r="P69" s="13">
        <f ca="1">OFFSET('b_Extract Data w Score Change'!$F$2,'c_Bin Change Data into 60 mins'!P$3-1+   MATCH($B69,OFFSET('b_Extract Data w Score Change'!$E$2,P$3,0,P$2,1),TRUE),0)</f>
        <v>10</v>
      </c>
      <c r="Q69" s="13">
        <f ca="1">OFFSET('b_Extract Data w Score Change'!$F$2,'c_Bin Change Data into 60 mins'!Q$3-1+   MATCH($B69,OFFSET('b_Extract Data w Score Change'!$E$2,Q$3,0,Q$2,1),TRUE),0)</f>
        <v>9</v>
      </c>
      <c r="R69" s="13">
        <f ca="1">OFFSET('b_Extract Data w Score Change'!$F$2,'c_Bin Change Data into 60 mins'!R$3-1+   MATCH($B69,OFFSET('b_Extract Data w Score Change'!$E$2,R$3,0,R$2,1),TRUE),0)</f>
        <v>13</v>
      </c>
      <c r="S69" s="13">
        <f ca="1">OFFSET('b_Extract Data w Score Change'!$F$2,'c_Bin Change Data into 60 mins'!S$3-1+   MATCH($B69,OFFSET('b_Extract Data w Score Change'!$E$2,S$3,0,S$2,1),TRUE),0)</f>
        <v>3</v>
      </c>
      <c r="T69" s="13">
        <f ca="1">OFFSET('b_Extract Data w Score Change'!$F$2,'c_Bin Change Data into 60 mins'!T$3-1+   MATCH($B69,OFFSET('b_Extract Data w Score Change'!$E$2,T$3,0,T$2,1),TRUE),0)</f>
        <v>13</v>
      </c>
      <c r="U69" s="13">
        <f ca="1">OFFSET('b_Extract Data w Score Change'!$F$2,'c_Bin Change Data into 60 mins'!U$3-1+   MATCH($B69,OFFSET('b_Extract Data w Score Change'!$E$2,U$3,0,U$2,1),TRUE),0)</f>
        <v>6</v>
      </c>
      <c r="V69" s="13">
        <f ca="1">OFFSET('b_Extract Data w Score Change'!$F$2,'c_Bin Change Data into 60 mins'!V$3-1+   MATCH($B69,OFFSET('b_Extract Data w Score Change'!$E$2,V$3,0,V$2,1),TRUE),0)</f>
        <v>18</v>
      </c>
      <c r="W69" s="13">
        <f ca="1">OFFSET('b_Extract Data w Score Change'!$F$2,'c_Bin Change Data into 60 mins'!W$3-1+   MATCH($B69,OFFSET('b_Extract Data w Score Change'!$E$2,W$3,0,W$2,1),TRUE),0)</f>
        <v>7</v>
      </c>
      <c r="X69" s="13">
        <f ca="1">OFFSET('b_Extract Data w Score Change'!$F$2,'c_Bin Change Data into 60 mins'!X$3-1+   MATCH($B69,OFFSET('b_Extract Data w Score Change'!$E$2,X$3,0,X$2,1),TRUE),0)</f>
        <v>18</v>
      </c>
      <c r="Y69" s="13">
        <f ca="1">OFFSET('b_Extract Data w Score Change'!$F$2,'c_Bin Change Data into 60 mins'!Y$3-1+   MATCH($B69,OFFSET('b_Extract Data w Score Change'!$E$2,Y$3,0,Y$2,1),TRUE),0)</f>
        <v>17</v>
      </c>
      <c r="Z69" s="13">
        <f ca="1">OFFSET('b_Extract Data w Score Change'!$F$2,'c_Bin Change Data into 60 mins'!Z$3-1+   MATCH($B69,OFFSET('b_Extract Data w Score Change'!$E$2,Z$3,0,Z$2,1),TRUE),0)</f>
        <v>2</v>
      </c>
      <c r="AA69" s="13">
        <f ca="1">OFFSET('b_Extract Data w Score Change'!$F$2,'c_Bin Change Data into 60 mins'!AA$3-1+   MATCH($B69,OFFSET('b_Extract Data w Score Change'!$E$2,AA$3,0,AA$2,1),TRUE),0)</f>
        <v>24</v>
      </c>
      <c r="AB69" s="13">
        <f ca="1">OFFSET('b_Extract Data w Score Change'!$F$2,'c_Bin Change Data into 60 mins'!AB$3-1+   MATCH($B69,OFFSET('b_Extract Data w Score Change'!$E$2,AB$3,0,AB$2,1),TRUE),0)</f>
        <v>0</v>
      </c>
      <c r="AC69" s="13">
        <f ca="1">OFFSET('b_Extract Data w Score Change'!$F$2,'c_Bin Change Data into 60 mins'!AC$3-1+   MATCH($B69,OFFSET('b_Extract Data w Score Change'!$E$2,AC$3,0,AC$2,1),TRUE),0)</f>
        <v>25</v>
      </c>
      <c r="AD69" s="13">
        <f ca="1">OFFSET('b_Extract Data w Score Change'!$F$2,'c_Bin Change Data into 60 mins'!AD$3-1+   MATCH($B69,OFFSET('b_Extract Data w Score Change'!$E$2,AD$3,0,AD$2,1),TRUE),0)</f>
        <v>1</v>
      </c>
      <c r="AE69" s="13">
        <f ca="1">OFFSET('b_Extract Data w Score Change'!$F$2,'c_Bin Change Data into 60 mins'!AE$3-1+   MATCH($B69,OFFSET('b_Extract Data w Score Change'!$E$2,AE$3,0,AE$2,1),TRUE),0)</f>
        <v>20</v>
      </c>
      <c r="AF69" s="13">
        <f ca="1">OFFSET('b_Extract Data w Score Change'!$F$2,'c_Bin Change Data into 60 mins'!AF$3-1+   MATCH($B69,OFFSET('b_Extract Data w Score Change'!$E$2,AF$3,0,AF$2,1),TRUE),0)</f>
        <v>12</v>
      </c>
      <c r="AG69" s="13">
        <f ca="1">OFFSET('b_Extract Data w Score Change'!$F$2,'c_Bin Change Data into 60 mins'!AG$3-1+   MATCH($B69,OFFSET('b_Extract Data w Score Change'!$E$2,AG$3,0,AG$2,1),TRUE),0)</f>
        <v>17</v>
      </c>
      <c r="AH69" s="13">
        <f ca="1">OFFSET('b_Extract Data w Score Change'!$F$2,'c_Bin Change Data into 60 mins'!AH$3-1+   MATCH($B69,OFFSET('b_Extract Data w Score Change'!$E$2,AH$3,0,AH$2,1),TRUE),0)</f>
        <v>7</v>
      </c>
      <c r="AI69" s="13">
        <f ca="1">OFFSET('b_Extract Data w Score Change'!$F$2,'c_Bin Change Data into 60 mins'!AI$3-1+   MATCH($B69,OFFSET('b_Extract Data w Score Change'!$E$2,AI$3,0,AI$2,1),TRUE),0)</f>
        <v>20</v>
      </c>
      <c r="AJ69" s="13">
        <f ca="1">OFFSET('b_Extract Data w Score Change'!$F$2,'c_Bin Change Data into 60 mins'!AJ$3-1+   MATCH($B69,OFFSET('b_Extract Data w Score Change'!$E$2,AJ$3,0,AJ$2,1),TRUE),0)</f>
        <v>11</v>
      </c>
      <c r="AK69" s="13">
        <f ca="1">OFFSET('b_Extract Data w Score Change'!$F$2,'c_Bin Change Data into 60 mins'!AK$3-1+   MATCH($B69,OFFSET('b_Extract Data w Score Change'!$E$2,AK$3,0,AK$2,1),TRUE),0)</f>
        <v>3</v>
      </c>
      <c r="AL69" s="13">
        <f ca="1">OFFSET('b_Extract Data w Score Change'!$F$2,'c_Bin Change Data into 60 mins'!AL$3-1+   MATCH($B69,OFFSET('b_Extract Data w Score Change'!$E$2,AL$3,0,AL$2,1),TRUE),0)</f>
        <v>6</v>
      </c>
      <c r="AM69" s="13">
        <f ca="1">OFFSET('b_Extract Data w Score Change'!$F$2,'c_Bin Change Data into 60 mins'!AM$3-1+   MATCH($B69,OFFSET('b_Extract Data w Score Change'!$E$2,AM$3,0,AM$2,1),TRUE),0)</f>
        <v>13</v>
      </c>
      <c r="AN69" s="13">
        <f ca="1">OFFSET('b_Extract Data w Score Change'!$F$2,'c_Bin Change Data into 60 mins'!AN$3-1+   MATCH($B69,OFFSET('b_Extract Data w Score Change'!$E$2,AN$3,0,AN$2,1),TRUE),0)</f>
        <v>16</v>
      </c>
      <c r="AO69" s="13">
        <f ca="1">OFFSET('b_Extract Data w Score Change'!$F$2,'c_Bin Change Data into 60 mins'!AO$3-1+   MATCH($B69,OFFSET('b_Extract Data w Score Change'!$E$2,AO$3,0,AO$2,1),TRUE),0)</f>
        <v>3</v>
      </c>
      <c r="AP69" s="13">
        <f ca="1">OFFSET('b_Extract Data w Score Change'!$F$2,'c_Bin Change Data into 60 mins'!AP$3-1+   MATCH($B69,OFFSET('b_Extract Data w Score Change'!$E$2,AP$3,0,AP$2,1),TRUE),0)</f>
        <v>2</v>
      </c>
      <c r="AQ69" s="13">
        <f ca="1">OFFSET('b_Extract Data w Score Change'!$F$2,'c_Bin Change Data into 60 mins'!AQ$3-1+   MATCH($B69,OFFSET('b_Extract Data w Score Change'!$E$2,AQ$3,0,AQ$2,1),TRUE),0)</f>
        <v>17</v>
      </c>
      <c r="AR69" s="13">
        <f ca="1">OFFSET('b_Extract Data w Score Change'!$F$2,'c_Bin Change Data into 60 mins'!AR$3-1+   MATCH($B69,OFFSET('b_Extract Data w Score Change'!$E$2,AR$3,0,AR$2,1),TRUE),0)</f>
        <v>14</v>
      </c>
      <c r="AS69" s="13">
        <f ca="1">OFFSET('b_Extract Data w Score Change'!$F$2,'c_Bin Change Data into 60 mins'!AS$3-1+   MATCH($B69,OFFSET('b_Extract Data w Score Change'!$E$2,AS$3,0,AS$2,1),TRUE),0)</f>
        <v>7</v>
      </c>
      <c r="AT69" s="13">
        <f ca="1">OFFSET('b_Extract Data w Score Change'!$F$2,'c_Bin Change Data into 60 mins'!AT$3-1+   MATCH($B69,OFFSET('b_Extract Data w Score Change'!$E$2,AT$3,0,AT$2,1),TRUE),0)</f>
        <v>7</v>
      </c>
      <c r="AU69" s="13">
        <f ca="1">OFFSET('b_Extract Data w Score Change'!$F$2,'c_Bin Change Data into 60 mins'!AU$3-1+   MATCH($B69,OFFSET('b_Extract Data w Score Change'!$E$2,AU$3,0,AU$2,1),TRUE),0)</f>
        <v>16</v>
      </c>
      <c r="AV69" s="13">
        <f ca="1">OFFSET('b_Extract Data w Score Change'!$F$2,'c_Bin Change Data into 60 mins'!AV$3-1+   MATCH($B69,OFFSET('b_Extract Data w Score Change'!$E$2,AV$3,0,AV$2,1),TRUE),0)</f>
        <v>7</v>
      </c>
      <c r="AW69" s="13">
        <f ca="1">OFFSET('b_Extract Data w Score Change'!$F$2,'c_Bin Change Data into 60 mins'!AW$3-1+   MATCH($B69,OFFSET('b_Extract Data w Score Change'!$E$2,AW$3,0,AW$2,1),TRUE),0)</f>
        <v>9</v>
      </c>
      <c r="AX69" s="13">
        <f ca="1">OFFSET('b_Extract Data w Score Change'!$F$2,'c_Bin Change Data into 60 mins'!AX$3-1+   MATCH($B69,OFFSET('b_Extract Data w Score Change'!$E$2,AX$3,0,AX$2,1),TRUE),0)</f>
        <v>4</v>
      </c>
    </row>
    <row r="70" spans="1:50" x14ac:dyDescent="0.25">
      <c r="A70" s="5" t="s">
        <v>7331</v>
      </c>
      <c r="B70" s="1">
        <f t="shared" si="4"/>
        <v>2.1180555555555543E-2</v>
      </c>
      <c r="C70" s="13">
        <f ca="1">OFFSET('b_Extract Data w Score Change'!$F$2,'c_Bin Change Data into 60 mins'!C$3-1+   MATCH($B70,OFFSET('b_Extract Data w Score Change'!$E$2,C$3,0,C$2,1),TRUE),0)</f>
        <v>29</v>
      </c>
      <c r="D70" s="13">
        <f ca="1">OFFSET('b_Extract Data w Score Change'!$F$2,'c_Bin Change Data into 60 mins'!D$3-1+   MATCH($B70,OFFSET('b_Extract Data w Score Change'!$E$2,D$3,0,D$2,1),TRUE),0)</f>
        <v>22</v>
      </c>
      <c r="E70" s="13">
        <f ca="1">OFFSET('b_Extract Data w Score Change'!$F$2,'c_Bin Change Data into 60 mins'!E$3-1+   MATCH($B70,OFFSET('b_Extract Data w Score Change'!$E$2,E$3,0,E$2,1),TRUE),0)</f>
        <v>10</v>
      </c>
      <c r="F70" s="13">
        <f ca="1">OFFSET('b_Extract Data w Score Change'!$F$2,'c_Bin Change Data into 60 mins'!F$3-1+   MATCH($B70,OFFSET('b_Extract Data w Score Change'!$E$2,F$3,0,F$2,1),TRUE),0)</f>
        <v>11</v>
      </c>
      <c r="G70" s="13">
        <f ca="1">OFFSET('b_Extract Data w Score Change'!$F$2,'c_Bin Change Data into 60 mins'!G$3-1+   MATCH($B70,OFFSET('b_Extract Data w Score Change'!$E$2,G$3,0,G$2,1),TRUE),0)</f>
        <v>4</v>
      </c>
      <c r="H70" s="13">
        <f ca="1">OFFSET('b_Extract Data w Score Change'!$F$2,'c_Bin Change Data into 60 mins'!H$3-1+   MATCH($B70,OFFSET('b_Extract Data w Score Change'!$E$2,H$3,0,H$2,1),TRUE),0)</f>
        <v>10</v>
      </c>
      <c r="I70" s="13">
        <f ca="1">OFFSET('b_Extract Data w Score Change'!$F$2,'c_Bin Change Data into 60 mins'!I$3-1+   MATCH($B70,OFFSET('b_Extract Data w Score Change'!$E$2,I$3,0,I$2,1),TRUE),0)</f>
        <v>4</v>
      </c>
      <c r="J70" s="13">
        <f ca="1">OFFSET('b_Extract Data w Score Change'!$F$2,'c_Bin Change Data into 60 mins'!J$3-1+   MATCH($B70,OFFSET('b_Extract Data w Score Change'!$E$2,J$3,0,J$2,1),TRUE),0)</f>
        <v>2</v>
      </c>
      <c r="K70" s="13">
        <f ca="1">OFFSET('b_Extract Data w Score Change'!$F$2,'c_Bin Change Data into 60 mins'!K$3-1+   MATCH($B70,OFFSET('b_Extract Data w Score Change'!$E$2,K$3,0,K$2,1),TRUE),0)</f>
        <v>11</v>
      </c>
      <c r="L70" s="13">
        <f ca="1">OFFSET('b_Extract Data w Score Change'!$F$2,'c_Bin Change Data into 60 mins'!L$3-1+   MATCH($B70,OFFSET('b_Extract Data w Score Change'!$E$2,L$3,0,L$2,1),TRUE),0)</f>
        <v>0</v>
      </c>
      <c r="M70" s="13">
        <f ca="1">OFFSET('b_Extract Data w Score Change'!$F$2,'c_Bin Change Data into 60 mins'!M$3-1+   MATCH($B70,OFFSET('b_Extract Data w Score Change'!$E$2,M$3,0,M$2,1),TRUE),0)</f>
        <v>4</v>
      </c>
      <c r="N70" s="13">
        <f ca="1">OFFSET('b_Extract Data w Score Change'!$F$2,'c_Bin Change Data into 60 mins'!N$3-1+   MATCH($B70,OFFSET('b_Extract Data w Score Change'!$E$2,N$3,0,N$2,1),TRUE),0)</f>
        <v>17</v>
      </c>
      <c r="O70" s="13">
        <f ca="1">OFFSET('b_Extract Data w Score Change'!$F$2,'c_Bin Change Data into 60 mins'!O$3-1+   MATCH($B70,OFFSET('b_Extract Data w Score Change'!$E$2,O$3,0,O$2,1),TRUE),0)</f>
        <v>11</v>
      </c>
      <c r="P70" s="13">
        <f ca="1">OFFSET('b_Extract Data w Score Change'!$F$2,'c_Bin Change Data into 60 mins'!P$3-1+   MATCH($B70,OFFSET('b_Extract Data w Score Change'!$E$2,P$3,0,P$2,1),TRUE),0)</f>
        <v>10</v>
      </c>
      <c r="Q70" s="13">
        <f ca="1">OFFSET('b_Extract Data w Score Change'!$F$2,'c_Bin Change Data into 60 mins'!Q$3-1+   MATCH($B70,OFFSET('b_Extract Data w Score Change'!$E$2,Q$3,0,Q$2,1),TRUE),0)</f>
        <v>9</v>
      </c>
      <c r="R70" s="13">
        <f ca="1">OFFSET('b_Extract Data w Score Change'!$F$2,'c_Bin Change Data into 60 mins'!R$3-1+   MATCH($B70,OFFSET('b_Extract Data w Score Change'!$E$2,R$3,0,R$2,1),TRUE),0)</f>
        <v>11</v>
      </c>
      <c r="S70" s="13">
        <f ca="1">OFFSET('b_Extract Data w Score Change'!$F$2,'c_Bin Change Data into 60 mins'!S$3-1+   MATCH($B70,OFFSET('b_Extract Data w Score Change'!$E$2,S$3,0,S$2,1),TRUE),0)</f>
        <v>3</v>
      </c>
      <c r="T70" s="13">
        <f ca="1">OFFSET('b_Extract Data w Score Change'!$F$2,'c_Bin Change Data into 60 mins'!T$3-1+   MATCH($B70,OFFSET('b_Extract Data w Score Change'!$E$2,T$3,0,T$2,1),TRUE),0)</f>
        <v>13</v>
      </c>
      <c r="U70" s="13">
        <f ca="1">OFFSET('b_Extract Data w Score Change'!$F$2,'c_Bin Change Data into 60 mins'!U$3-1+   MATCH($B70,OFFSET('b_Extract Data w Score Change'!$E$2,U$3,0,U$2,1),TRUE),0)</f>
        <v>6</v>
      </c>
      <c r="V70" s="13">
        <f ca="1">OFFSET('b_Extract Data w Score Change'!$F$2,'c_Bin Change Data into 60 mins'!V$3-1+   MATCH($B70,OFFSET('b_Extract Data w Score Change'!$E$2,V$3,0,V$2,1),TRUE),0)</f>
        <v>18</v>
      </c>
      <c r="W70" s="13">
        <f ca="1">OFFSET('b_Extract Data w Score Change'!$F$2,'c_Bin Change Data into 60 mins'!W$3-1+   MATCH($B70,OFFSET('b_Extract Data w Score Change'!$E$2,W$3,0,W$2,1),TRUE),0)</f>
        <v>7</v>
      </c>
      <c r="X70" s="13">
        <f ca="1">OFFSET('b_Extract Data w Score Change'!$F$2,'c_Bin Change Data into 60 mins'!X$3-1+   MATCH($B70,OFFSET('b_Extract Data w Score Change'!$E$2,X$3,0,X$2,1),TRUE),0)</f>
        <v>18</v>
      </c>
      <c r="Y70" s="13">
        <f ca="1">OFFSET('b_Extract Data w Score Change'!$F$2,'c_Bin Change Data into 60 mins'!Y$3-1+   MATCH($B70,OFFSET('b_Extract Data w Score Change'!$E$2,Y$3,0,Y$2,1),TRUE),0)</f>
        <v>24</v>
      </c>
      <c r="Z70" s="13">
        <f ca="1">OFFSET('b_Extract Data w Score Change'!$F$2,'c_Bin Change Data into 60 mins'!Z$3-1+   MATCH($B70,OFFSET('b_Extract Data w Score Change'!$E$2,Z$3,0,Z$2,1),TRUE),0)</f>
        <v>2</v>
      </c>
      <c r="AA70" s="13">
        <f ca="1">OFFSET('b_Extract Data w Score Change'!$F$2,'c_Bin Change Data into 60 mins'!AA$3-1+   MATCH($B70,OFFSET('b_Extract Data w Score Change'!$E$2,AA$3,0,AA$2,1),TRUE),0)</f>
        <v>24</v>
      </c>
      <c r="AB70" s="13">
        <f ca="1">OFFSET('b_Extract Data w Score Change'!$F$2,'c_Bin Change Data into 60 mins'!AB$3-1+   MATCH($B70,OFFSET('b_Extract Data w Score Change'!$E$2,AB$3,0,AB$2,1),TRUE),0)</f>
        <v>0</v>
      </c>
      <c r="AC70" s="13">
        <f ca="1">OFFSET('b_Extract Data w Score Change'!$F$2,'c_Bin Change Data into 60 mins'!AC$3-1+   MATCH($B70,OFFSET('b_Extract Data w Score Change'!$E$2,AC$3,0,AC$2,1),TRUE),0)</f>
        <v>25</v>
      </c>
      <c r="AD70" s="13">
        <f ca="1">OFFSET('b_Extract Data w Score Change'!$F$2,'c_Bin Change Data into 60 mins'!AD$3-1+   MATCH($B70,OFFSET('b_Extract Data w Score Change'!$E$2,AD$3,0,AD$2,1),TRUE),0)</f>
        <v>1</v>
      </c>
      <c r="AE70" s="13">
        <f ca="1">OFFSET('b_Extract Data w Score Change'!$F$2,'c_Bin Change Data into 60 mins'!AE$3-1+   MATCH($B70,OFFSET('b_Extract Data w Score Change'!$E$2,AE$3,0,AE$2,1),TRUE),0)</f>
        <v>20</v>
      </c>
      <c r="AF70" s="13">
        <f ca="1">OFFSET('b_Extract Data w Score Change'!$F$2,'c_Bin Change Data into 60 mins'!AF$3-1+   MATCH($B70,OFFSET('b_Extract Data w Score Change'!$E$2,AF$3,0,AF$2,1),TRUE),0)</f>
        <v>12</v>
      </c>
      <c r="AG70" s="13">
        <f ca="1">OFFSET('b_Extract Data w Score Change'!$F$2,'c_Bin Change Data into 60 mins'!AG$3-1+   MATCH($B70,OFFSET('b_Extract Data w Score Change'!$E$2,AG$3,0,AG$2,1),TRUE),0)</f>
        <v>18</v>
      </c>
      <c r="AH70" s="13">
        <f ca="1">OFFSET('b_Extract Data w Score Change'!$F$2,'c_Bin Change Data into 60 mins'!AH$3-1+   MATCH($B70,OFFSET('b_Extract Data w Score Change'!$E$2,AH$3,0,AH$2,1),TRUE),0)</f>
        <v>7</v>
      </c>
      <c r="AI70" s="13">
        <f ca="1">OFFSET('b_Extract Data w Score Change'!$F$2,'c_Bin Change Data into 60 mins'!AI$3-1+   MATCH($B70,OFFSET('b_Extract Data w Score Change'!$E$2,AI$3,0,AI$2,1),TRUE),0)</f>
        <v>20</v>
      </c>
      <c r="AJ70" s="13">
        <f ca="1">OFFSET('b_Extract Data w Score Change'!$F$2,'c_Bin Change Data into 60 mins'!AJ$3-1+   MATCH($B70,OFFSET('b_Extract Data w Score Change'!$E$2,AJ$3,0,AJ$2,1),TRUE),0)</f>
        <v>11</v>
      </c>
      <c r="AK70" s="13">
        <f ca="1">OFFSET('b_Extract Data w Score Change'!$F$2,'c_Bin Change Data into 60 mins'!AK$3-1+   MATCH($B70,OFFSET('b_Extract Data w Score Change'!$E$2,AK$3,0,AK$2,1),TRUE),0)</f>
        <v>3</v>
      </c>
      <c r="AL70" s="13">
        <f ca="1">OFFSET('b_Extract Data w Score Change'!$F$2,'c_Bin Change Data into 60 mins'!AL$3-1+   MATCH($B70,OFFSET('b_Extract Data w Score Change'!$E$2,AL$3,0,AL$2,1),TRUE),0)</f>
        <v>6</v>
      </c>
      <c r="AM70" s="13">
        <f ca="1">OFFSET('b_Extract Data w Score Change'!$F$2,'c_Bin Change Data into 60 mins'!AM$3-1+   MATCH($B70,OFFSET('b_Extract Data w Score Change'!$E$2,AM$3,0,AM$2,1),TRUE),0)</f>
        <v>13</v>
      </c>
      <c r="AN70" s="13">
        <f ca="1">OFFSET('b_Extract Data w Score Change'!$F$2,'c_Bin Change Data into 60 mins'!AN$3-1+   MATCH($B70,OFFSET('b_Extract Data w Score Change'!$E$2,AN$3,0,AN$2,1),TRUE),0)</f>
        <v>16</v>
      </c>
      <c r="AO70" s="13">
        <f ca="1">OFFSET('b_Extract Data w Score Change'!$F$2,'c_Bin Change Data into 60 mins'!AO$3-1+   MATCH($B70,OFFSET('b_Extract Data w Score Change'!$E$2,AO$3,0,AO$2,1),TRUE),0)</f>
        <v>3</v>
      </c>
      <c r="AP70" s="13">
        <f ca="1">OFFSET('b_Extract Data w Score Change'!$F$2,'c_Bin Change Data into 60 mins'!AP$3-1+   MATCH($B70,OFFSET('b_Extract Data w Score Change'!$E$2,AP$3,0,AP$2,1),TRUE),0)</f>
        <v>2</v>
      </c>
      <c r="AQ70" s="13">
        <f ca="1">OFFSET('b_Extract Data w Score Change'!$F$2,'c_Bin Change Data into 60 mins'!AQ$3-1+   MATCH($B70,OFFSET('b_Extract Data w Score Change'!$E$2,AQ$3,0,AQ$2,1),TRUE),0)</f>
        <v>17</v>
      </c>
      <c r="AR70" s="13">
        <f ca="1">OFFSET('b_Extract Data w Score Change'!$F$2,'c_Bin Change Data into 60 mins'!AR$3-1+   MATCH($B70,OFFSET('b_Extract Data w Score Change'!$E$2,AR$3,0,AR$2,1),TRUE),0)</f>
        <v>14</v>
      </c>
      <c r="AS70" s="13">
        <f ca="1">OFFSET('b_Extract Data w Score Change'!$F$2,'c_Bin Change Data into 60 mins'!AS$3-1+   MATCH($B70,OFFSET('b_Extract Data w Score Change'!$E$2,AS$3,0,AS$2,1),TRUE),0)</f>
        <v>7</v>
      </c>
      <c r="AT70" s="13">
        <f ca="1">OFFSET('b_Extract Data w Score Change'!$F$2,'c_Bin Change Data into 60 mins'!AT$3-1+   MATCH($B70,OFFSET('b_Extract Data w Score Change'!$E$2,AT$3,0,AT$2,1),TRUE),0)</f>
        <v>7</v>
      </c>
      <c r="AU70" s="13">
        <f ca="1">OFFSET('b_Extract Data w Score Change'!$F$2,'c_Bin Change Data into 60 mins'!AU$3-1+   MATCH($B70,OFFSET('b_Extract Data w Score Change'!$E$2,AU$3,0,AU$2,1),TRUE),0)</f>
        <v>16</v>
      </c>
      <c r="AV70" s="13">
        <f ca="1">OFFSET('b_Extract Data w Score Change'!$F$2,'c_Bin Change Data into 60 mins'!AV$3-1+   MATCH($B70,OFFSET('b_Extract Data w Score Change'!$E$2,AV$3,0,AV$2,1),TRUE),0)</f>
        <v>7</v>
      </c>
      <c r="AW70" s="13">
        <f ca="1">OFFSET('b_Extract Data w Score Change'!$F$2,'c_Bin Change Data into 60 mins'!AW$3-1+   MATCH($B70,OFFSET('b_Extract Data w Score Change'!$E$2,AW$3,0,AW$2,1),TRUE),0)</f>
        <v>9</v>
      </c>
      <c r="AX70" s="13">
        <f ca="1">OFFSET('b_Extract Data w Score Change'!$F$2,'c_Bin Change Data into 60 mins'!AX$3-1+   MATCH($B70,OFFSET('b_Extract Data w Score Change'!$E$2,AX$3,0,AX$2,1),TRUE),0)</f>
        <v>4</v>
      </c>
    </row>
    <row r="71" spans="1:50" x14ac:dyDescent="0.25">
      <c r="A71" s="5" t="s">
        <v>7331</v>
      </c>
      <c r="B71" s="1">
        <f t="shared" si="4"/>
        <v>2.1527777777777764E-2</v>
      </c>
      <c r="C71" s="13">
        <f ca="1">OFFSET('b_Extract Data w Score Change'!$F$2,'c_Bin Change Data into 60 mins'!C$3-1+   MATCH($B71,OFFSET('b_Extract Data w Score Change'!$E$2,C$3,0,C$2,1),TRUE),0)</f>
        <v>29</v>
      </c>
      <c r="D71" s="13">
        <f ca="1">OFFSET('b_Extract Data w Score Change'!$F$2,'c_Bin Change Data into 60 mins'!D$3-1+   MATCH($B71,OFFSET('b_Extract Data w Score Change'!$E$2,D$3,0,D$2,1),TRUE),0)</f>
        <v>22</v>
      </c>
      <c r="E71" s="13">
        <f ca="1">OFFSET('b_Extract Data w Score Change'!$F$2,'c_Bin Change Data into 60 mins'!E$3-1+   MATCH($B71,OFFSET('b_Extract Data w Score Change'!$E$2,E$3,0,E$2,1),TRUE),0)</f>
        <v>10</v>
      </c>
      <c r="F71" s="13">
        <f ca="1">OFFSET('b_Extract Data w Score Change'!$F$2,'c_Bin Change Data into 60 mins'!F$3-1+   MATCH($B71,OFFSET('b_Extract Data w Score Change'!$E$2,F$3,0,F$2,1),TRUE),0)</f>
        <v>11</v>
      </c>
      <c r="G71" s="13">
        <f ca="1">OFFSET('b_Extract Data w Score Change'!$F$2,'c_Bin Change Data into 60 mins'!G$3-1+   MATCH($B71,OFFSET('b_Extract Data w Score Change'!$E$2,G$3,0,G$2,1),TRUE),0)</f>
        <v>4</v>
      </c>
      <c r="H71" s="13">
        <f ca="1">OFFSET('b_Extract Data w Score Change'!$F$2,'c_Bin Change Data into 60 mins'!H$3-1+   MATCH($B71,OFFSET('b_Extract Data w Score Change'!$E$2,H$3,0,H$2,1),TRUE),0)</f>
        <v>10</v>
      </c>
      <c r="I71" s="13">
        <f ca="1">OFFSET('b_Extract Data w Score Change'!$F$2,'c_Bin Change Data into 60 mins'!I$3-1+   MATCH($B71,OFFSET('b_Extract Data w Score Change'!$E$2,I$3,0,I$2,1),TRUE),0)</f>
        <v>4</v>
      </c>
      <c r="J71" s="13">
        <f ca="1">OFFSET('b_Extract Data w Score Change'!$F$2,'c_Bin Change Data into 60 mins'!J$3-1+   MATCH($B71,OFFSET('b_Extract Data w Score Change'!$E$2,J$3,0,J$2,1),TRUE),0)</f>
        <v>2</v>
      </c>
      <c r="K71" s="13">
        <f ca="1">OFFSET('b_Extract Data w Score Change'!$F$2,'c_Bin Change Data into 60 mins'!K$3-1+   MATCH($B71,OFFSET('b_Extract Data w Score Change'!$E$2,K$3,0,K$2,1),TRUE),0)</f>
        <v>11</v>
      </c>
      <c r="L71" s="13">
        <f ca="1">OFFSET('b_Extract Data w Score Change'!$F$2,'c_Bin Change Data into 60 mins'!L$3-1+   MATCH($B71,OFFSET('b_Extract Data w Score Change'!$E$2,L$3,0,L$2,1),TRUE),0)</f>
        <v>0</v>
      </c>
      <c r="M71" s="13">
        <f ca="1">OFFSET('b_Extract Data w Score Change'!$F$2,'c_Bin Change Data into 60 mins'!M$3-1+   MATCH($B71,OFFSET('b_Extract Data w Score Change'!$E$2,M$3,0,M$2,1),TRUE),0)</f>
        <v>4</v>
      </c>
      <c r="N71" s="13">
        <f ca="1">OFFSET('b_Extract Data w Score Change'!$F$2,'c_Bin Change Data into 60 mins'!N$3-1+   MATCH($B71,OFFSET('b_Extract Data w Score Change'!$E$2,N$3,0,N$2,1),TRUE),0)</f>
        <v>17</v>
      </c>
      <c r="O71" s="13">
        <f ca="1">OFFSET('b_Extract Data w Score Change'!$F$2,'c_Bin Change Data into 60 mins'!O$3-1+   MATCH($B71,OFFSET('b_Extract Data w Score Change'!$E$2,O$3,0,O$2,1),TRUE),0)</f>
        <v>11</v>
      </c>
      <c r="P71" s="13">
        <f ca="1">OFFSET('b_Extract Data w Score Change'!$F$2,'c_Bin Change Data into 60 mins'!P$3-1+   MATCH($B71,OFFSET('b_Extract Data w Score Change'!$E$2,P$3,0,P$2,1),TRUE),0)</f>
        <v>10</v>
      </c>
      <c r="Q71" s="13">
        <f ca="1">OFFSET('b_Extract Data w Score Change'!$F$2,'c_Bin Change Data into 60 mins'!Q$3-1+   MATCH($B71,OFFSET('b_Extract Data w Score Change'!$E$2,Q$3,0,Q$2,1),TRUE),0)</f>
        <v>9</v>
      </c>
      <c r="R71" s="13">
        <f ca="1">OFFSET('b_Extract Data w Score Change'!$F$2,'c_Bin Change Data into 60 mins'!R$3-1+   MATCH($B71,OFFSET('b_Extract Data w Score Change'!$E$2,R$3,0,R$2,1),TRUE),0)</f>
        <v>11</v>
      </c>
      <c r="S71" s="13">
        <f ca="1">OFFSET('b_Extract Data w Score Change'!$F$2,'c_Bin Change Data into 60 mins'!S$3-1+   MATCH($B71,OFFSET('b_Extract Data w Score Change'!$E$2,S$3,0,S$2,1),TRUE),0)</f>
        <v>3</v>
      </c>
      <c r="T71" s="13">
        <f ca="1">OFFSET('b_Extract Data w Score Change'!$F$2,'c_Bin Change Data into 60 mins'!T$3-1+   MATCH($B71,OFFSET('b_Extract Data w Score Change'!$E$2,T$3,0,T$2,1),TRUE),0)</f>
        <v>13</v>
      </c>
      <c r="U71" s="13">
        <f ca="1">OFFSET('b_Extract Data w Score Change'!$F$2,'c_Bin Change Data into 60 mins'!U$3-1+   MATCH($B71,OFFSET('b_Extract Data w Score Change'!$E$2,U$3,0,U$2,1),TRUE),0)</f>
        <v>6</v>
      </c>
      <c r="V71" s="13">
        <f ca="1">OFFSET('b_Extract Data w Score Change'!$F$2,'c_Bin Change Data into 60 mins'!V$3-1+   MATCH($B71,OFFSET('b_Extract Data w Score Change'!$E$2,V$3,0,V$2,1),TRUE),0)</f>
        <v>18</v>
      </c>
      <c r="W71" s="13">
        <f ca="1">OFFSET('b_Extract Data w Score Change'!$F$2,'c_Bin Change Data into 60 mins'!W$3-1+   MATCH($B71,OFFSET('b_Extract Data w Score Change'!$E$2,W$3,0,W$2,1),TRUE),0)</f>
        <v>1</v>
      </c>
      <c r="X71" s="13">
        <f ca="1">OFFSET('b_Extract Data w Score Change'!$F$2,'c_Bin Change Data into 60 mins'!X$3-1+   MATCH($B71,OFFSET('b_Extract Data w Score Change'!$E$2,X$3,0,X$2,1),TRUE),0)</f>
        <v>18</v>
      </c>
      <c r="Y71" s="13">
        <f ca="1">OFFSET('b_Extract Data w Score Change'!$F$2,'c_Bin Change Data into 60 mins'!Y$3-1+   MATCH($B71,OFFSET('b_Extract Data w Score Change'!$E$2,Y$3,0,Y$2,1),TRUE),0)</f>
        <v>24</v>
      </c>
      <c r="Z71" s="13">
        <f ca="1">OFFSET('b_Extract Data w Score Change'!$F$2,'c_Bin Change Data into 60 mins'!Z$3-1+   MATCH($B71,OFFSET('b_Extract Data w Score Change'!$E$2,Z$3,0,Z$2,1),TRUE),0)</f>
        <v>2</v>
      </c>
      <c r="AA71" s="13">
        <f ca="1">OFFSET('b_Extract Data w Score Change'!$F$2,'c_Bin Change Data into 60 mins'!AA$3-1+   MATCH($B71,OFFSET('b_Extract Data w Score Change'!$E$2,AA$3,0,AA$2,1),TRUE),0)</f>
        <v>24</v>
      </c>
      <c r="AB71" s="13">
        <f ca="1">OFFSET('b_Extract Data w Score Change'!$F$2,'c_Bin Change Data into 60 mins'!AB$3-1+   MATCH($B71,OFFSET('b_Extract Data w Score Change'!$E$2,AB$3,0,AB$2,1),TRUE),0)</f>
        <v>0</v>
      </c>
      <c r="AC71" s="13">
        <f ca="1">OFFSET('b_Extract Data w Score Change'!$F$2,'c_Bin Change Data into 60 mins'!AC$3-1+   MATCH($B71,OFFSET('b_Extract Data w Score Change'!$E$2,AC$3,0,AC$2,1),TRUE),0)</f>
        <v>25</v>
      </c>
      <c r="AD71" s="13">
        <f ca="1">OFFSET('b_Extract Data w Score Change'!$F$2,'c_Bin Change Data into 60 mins'!AD$3-1+   MATCH($B71,OFFSET('b_Extract Data w Score Change'!$E$2,AD$3,0,AD$2,1),TRUE),0)</f>
        <v>1</v>
      </c>
      <c r="AE71" s="13">
        <f ca="1">OFFSET('b_Extract Data w Score Change'!$F$2,'c_Bin Change Data into 60 mins'!AE$3-1+   MATCH($B71,OFFSET('b_Extract Data w Score Change'!$E$2,AE$3,0,AE$2,1),TRUE),0)</f>
        <v>20</v>
      </c>
      <c r="AF71" s="13">
        <f ca="1">OFFSET('b_Extract Data w Score Change'!$F$2,'c_Bin Change Data into 60 mins'!AF$3-1+   MATCH($B71,OFFSET('b_Extract Data w Score Change'!$E$2,AF$3,0,AF$2,1),TRUE),0)</f>
        <v>12</v>
      </c>
      <c r="AG71" s="13">
        <f ca="1">OFFSET('b_Extract Data w Score Change'!$F$2,'c_Bin Change Data into 60 mins'!AG$3-1+   MATCH($B71,OFFSET('b_Extract Data w Score Change'!$E$2,AG$3,0,AG$2,1),TRUE),0)</f>
        <v>18</v>
      </c>
      <c r="AH71" s="13">
        <f ca="1">OFFSET('b_Extract Data w Score Change'!$F$2,'c_Bin Change Data into 60 mins'!AH$3-1+   MATCH($B71,OFFSET('b_Extract Data w Score Change'!$E$2,AH$3,0,AH$2,1),TRUE),0)</f>
        <v>7</v>
      </c>
      <c r="AI71" s="13">
        <f ca="1">OFFSET('b_Extract Data w Score Change'!$F$2,'c_Bin Change Data into 60 mins'!AI$3-1+   MATCH($B71,OFFSET('b_Extract Data w Score Change'!$E$2,AI$3,0,AI$2,1),TRUE),0)</f>
        <v>20</v>
      </c>
      <c r="AJ71" s="13">
        <f ca="1">OFFSET('b_Extract Data w Score Change'!$F$2,'c_Bin Change Data into 60 mins'!AJ$3-1+   MATCH($B71,OFFSET('b_Extract Data w Score Change'!$E$2,AJ$3,0,AJ$2,1),TRUE),0)</f>
        <v>11</v>
      </c>
      <c r="AK71" s="13">
        <f ca="1">OFFSET('b_Extract Data w Score Change'!$F$2,'c_Bin Change Data into 60 mins'!AK$3-1+   MATCH($B71,OFFSET('b_Extract Data w Score Change'!$E$2,AK$3,0,AK$2,1),TRUE),0)</f>
        <v>3</v>
      </c>
      <c r="AL71" s="13">
        <f ca="1">OFFSET('b_Extract Data w Score Change'!$F$2,'c_Bin Change Data into 60 mins'!AL$3-1+   MATCH($B71,OFFSET('b_Extract Data w Score Change'!$E$2,AL$3,0,AL$2,1),TRUE),0)</f>
        <v>6</v>
      </c>
      <c r="AM71" s="13">
        <f ca="1">OFFSET('b_Extract Data w Score Change'!$F$2,'c_Bin Change Data into 60 mins'!AM$3-1+   MATCH($B71,OFFSET('b_Extract Data w Score Change'!$E$2,AM$3,0,AM$2,1),TRUE),0)</f>
        <v>13</v>
      </c>
      <c r="AN71" s="13">
        <f ca="1">OFFSET('b_Extract Data w Score Change'!$F$2,'c_Bin Change Data into 60 mins'!AN$3-1+   MATCH($B71,OFFSET('b_Extract Data w Score Change'!$E$2,AN$3,0,AN$2,1),TRUE),0)</f>
        <v>16</v>
      </c>
      <c r="AO71" s="13">
        <f ca="1">OFFSET('b_Extract Data w Score Change'!$F$2,'c_Bin Change Data into 60 mins'!AO$3-1+   MATCH($B71,OFFSET('b_Extract Data w Score Change'!$E$2,AO$3,0,AO$2,1),TRUE),0)</f>
        <v>3</v>
      </c>
      <c r="AP71" s="13">
        <f ca="1">OFFSET('b_Extract Data w Score Change'!$F$2,'c_Bin Change Data into 60 mins'!AP$3-1+   MATCH($B71,OFFSET('b_Extract Data w Score Change'!$E$2,AP$3,0,AP$2,1),TRUE),0)</f>
        <v>2</v>
      </c>
      <c r="AQ71" s="13">
        <f ca="1">OFFSET('b_Extract Data w Score Change'!$F$2,'c_Bin Change Data into 60 mins'!AQ$3-1+   MATCH($B71,OFFSET('b_Extract Data w Score Change'!$E$2,AQ$3,0,AQ$2,1),TRUE),0)</f>
        <v>17</v>
      </c>
      <c r="AR71" s="13">
        <f ca="1">OFFSET('b_Extract Data w Score Change'!$F$2,'c_Bin Change Data into 60 mins'!AR$3-1+   MATCH($B71,OFFSET('b_Extract Data w Score Change'!$E$2,AR$3,0,AR$2,1),TRUE),0)</f>
        <v>14</v>
      </c>
      <c r="AS71" s="13">
        <f ca="1">OFFSET('b_Extract Data w Score Change'!$F$2,'c_Bin Change Data into 60 mins'!AS$3-1+   MATCH($B71,OFFSET('b_Extract Data w Score Change'!$E$2,AS$3,0,AS$2,1),TRUE),0)</f>
        <v>7</v>
      </c>
      <c r="AT71" s="13">
        <f ca="1">OFFSET('b_Extract Data w Score Change'!$F$2,'c_Bin Change Data into 60 mins'!AT$3-1+   MATCH($B71,OFFSET('b_Extract Data w Score Change'!$E$2,AT$3,0,AT$2,1),TRUE),0)</f>
        <v>7</v>
      </c>
      <c r="AU71" s="13">
        <f ca="1">OFFSET('b_Extract Data w Score Change'!$F$2,'c_Bin Change Data into 60 mins'!AU$3-1+   MATCH($B71,OFFSET('b_Extract Data w Score Change'!$E$2,AU$3,0,AU$2,1),TRUE),0)</f>
        <v>16</v>
      </c>
      <c r="AV71" s="13">
        <f ca="1">OFFSET('b_Extract Data w Score Change'!$F$2,'c_Bin Change Data into 60 mins'!AV$3-1+   MATCH($B71,OFFSET('b_Extract Data w Score Change'!$E$2,AV$3,0,AV$2,1),TRUE),0)</f>
        <v>7</v>
      </c>
      <c r="AW71" s="13">
        <f ca="1">OFFSET('b_Extract Data w Score Change'!$F$2,'c_Bin Change Data into 60 mins'!AW$3-1+   MATCH($B71,OFFSET('b_Extract Data w Score Change'!$E$2,AW$3,0,AW$2,1),TRUE),0)</f>
        <v>9</v>
      </c>
      <c r="AX71" s="13">
        <f ca="1">OFFSET('b_Extract Data w Score Change'!$F$2,'c_Bin Change Data into 60 mins'!AX$3-1+   MATCH($B71,OFFSET('b_Extract Data w Score Change'!$E$2,AX$3,0,AX$2,1),TRUE),0)</f>
        <v>4</v>
      </c>
    </row>
    <row r="72" spans="1:50" x14ac:dyDescent="0.25">
      <c r="A72" s="5" t="s">
        <v>7331</v>
      </c>
      <c r="B72" s="1">
        <f t="shared" si="4"/>
        <v>2.1874999999999985E-2</v>
      </c>
      <c r="C72" s="13">
        <f ca="1">OFFSET('b_Extract Data w Score Change'!$F$2,'c_Bin Change Data into 60 mins'!C$3-1+   MATCH($B72,OFFSET('b_Extract Data w Score Change'!$E$2,C$3,0,C$2,1),TRUE),0)</f>
        <v>29</v>
      </c>
      <c r="D72" s="13">
        <f ca="1">OFFSET('b_Extract Data w Score Change'!$F$2,'c_Bin Change Data into 60 mins'!D$3-1+   MATCH($B72,OFFSET('b_Extract Data w Score Change'!$E$2,D$3,0,D$2,1),TRUE),0)</f>
        <v>22</v>
      </c>
      <c r="E72" s="13">
        <f ca="1">OFFSET('b_Extract Data w Score Change'!$F$2,'c_Bin Change Data into 60 mins'!E$3-1+   MATCH($B72,OFFSET('b_Extract Data w Score Change'!$E$2,E$3,0,E$2,1),TRUE),0)</f>
        <v>10</v>
      </c>
      <c r="F72" s="13">
        <f ca="1">OFFSET('b_Extract Data w Score Change'!$F$2,'c_Bin Change Data into 60 mins'!F$3-1+   MATCH($B72,OFFSET('b_Extract Data w Score Change'!$E$2,F$3,0,F$2,1),TRUE),0)</f>
        <v>11</v>
      </c>
      <c r="G72" s="13">
        <f ca="1">OFFSET('b_Extract Data w Score Change'!$F$2,'c_Bin Change Data into 60 mins'!G$3-1+   MATCH($B72,OFFSET('b_Extract Data w Score Change'!$E$2,G$3,0,G$2,1),TRUE),0)</f>
        <v>4</v>
      </c>
      <c r="H72" s="13">
        <f ca="1">OFFSET('b_Extract Data w Score Change'!$F$2,'c_Bin Change Data into 60 mins'!H$3-1+   MATCH($B72,OFFSET('b_Extract Data w Score Change'!$E$2,H$3,0,H$2,1),TRUE),0)</f>
        <v>10</v>
      </c>
      <c r="I72" s="13">
        <f ca="1">OFFSET('b_Extract Data w Score Change'!$F$2,'c_Bin Change Data into 60 mins'!I$3-1+   MATCH($B72,OFFSET('b_Extract Data w Score Change'!$E$2,I$3,0,I$2,1),TRUE),0)</f>
        <v>4</v>
      </c>
      <c r="J72" s="13">
        <f ca="1">OFFSET('b_Extract Data w Score Change'!$F$2,'c_Bin Change Data into 60 mins'!J$3-1+   MATCH($B72,OFFSET('b_Extract Data w Score Change'!$E$2,J$3,0,J$2,1),TRUE),0)</f>
        <v>2</v>
      </c>
      <c r="K72" s="13">
        <f ca="1">OFFSET('b_Extract Data w Score Change'!$F$2,'c_Bin Change Data into 60 mins'!K$3-1+   MATCH($B72,OFFSET('b_Extract Data w Score Change'!$E$2,K$3,0,K$2,1),TRUE),0)</f>
        <v>11</v>
      </c>
      <c r="L72" s="13">
        <f ca="1">OFFSET('b_Extract Data w Score Change'!$F$2,'c_Bin Change Data into 60 mins'!L$3-1+   MATCH($B72,OFFSET('b_Extract Data w Score Change'!$E$2,L$3,0,L$2,1),TRUE),0)</f>
        <v>0</v>
      </c>
      <c r="M72" s="13">
        <f ca="1">OFFSET('b_Extract Data w Score Change'!$F$2,'c_Bin Change Data into 60 mins'!M$3-1+   MATCH($B72,OFFSET('b_Extract Data w Score Change'!$E$2,M$3,0,M$2,1),TRUE),0)</f>
        <v>4</v>
      </c>
      <c r="N72" s="13">
        <f ca="1">OFFSET('b_Extract Data w Score Change'!$F$2,'c_Bin Change Data into 60 mins'!N$3-1+   MATCH($B72,OFFSET('b_Extract Data w Score Change'!$E$2,N$3,0,N$2,1),TRUE),0)</f>
        <v>17</v>
      </c>
      <c r="O72" s="13">
        <f ca="1">OFFSET('b_Extract Data w Score Change'!$F$2,'c_Bin Change Data into 60 mins'!O$3-1+   MATCH($B72,OFFSET('b_Extract Data w Score Change'!$E$2,O$3,0,O$2,1),TRUE),0)</f>
        <v>11</v>
      </c>
      <c r="P72" s="13">
        <f ca="1">OFFSET('b_Extract Data w Score Change'!$F$2,'c_Bin Change Data into 60 mins'!P$3-1+   MATCH($B72,OFFSET('b_Extract Data w Score Change'!$E$2,P$3,0,P$2,1),TRUE),0)</f>
        <v>10</v>
      </c>
      <c r="Q72" s="13">
        <f ca="1">OFFSET('b_Extract Data w Score Change'!$F$2,'c_Bin Change Data into 60 mins'!Q$3-1+   MATCH($B72,OFFSET('b_Extract Data w Score Change'!$E$2,Q$3,0,Q$2,1),TRUE),0)</f>
        <v>9</v>
      </c>
      <c r="R72" s="13">
        <f ca="1">OFFSET('b_Extract Data w Score Change'!$F$2,'c_Bin Change Data into 60 mins'!R$3-1+   MATCH($B72,OFFSET('b_Extract Data w Score Change'!$E$2,R$3,0,R$2,1),TRUE),0)</f>
        <v>11</v>
      </c>
      <c r="S72" s="13">
        <f ca="1">OFFSET('b_Extract Data w Score Change'!$F$2,'c_Bin Change Data into 60 mins'!S$3-1+   MATCH($B72,OFFSET('b_Extract Data w Score Change'!$E$2,S$3,0,S$2,1),TRUE),0)</f>
        <v>3</v>
      </c>
      <c r="T72" s="13">
        <f ca="1">OFFSET('b_Extract Data w Score Change'!$F$2,'c_Bin Change Data into 60 mins'!T$3-1+   MATCH($B72,OFFSET('b_Extract Data w Score Change'!$E$2,T$3,0,T$2,1),TRUE),0)</f>
        <v>13</v>
      </c>
      <c r="U72" s="13">
        <f ca="1">OFFSET('b_Extract Data w Score Change'!$F$2,'c_Bin Change Data into 60 mins'!U$3-1+   MATCH($B72,OFFSET('b_Extract Data w Score Change'!$E$2,U$3,0,U$2,1),TRUE),0)</f>
        <v>6</v>
      </c>
      <c r="V72" s="13">
        <f ca="1">OFFSET('b_Extract Data w Score Change'!$F$2,'c_Bin Change Data into 60 mins'!V$3-1+   MATCH($B72,OFFSET('b_Extract Data w Score Change'!$E$2,V$3,0,V$2,1),TRUE),0)</f>
        <v>18</v>
      </c>
      <c r="W72" s="13">
        <f ca="1">OFFSET('b_Extract Data w Score Change'!$F$2,'c_Bin Change Data into 60 mins'!W$3-1+   MATCH($B72,OFFSET('b_Extract Data w Score Change'!$E$2,W$3,0,W$2,1),TRUE),0)</f>
        <v>1</v>
      </c>
      <c r="X72" s="13">
        <f ca="1">OFFSET('b_Extract Data w Score Change'!$F$2,'c_Bin Change Data into 60 mins'!X$3-1+   MATCH($B72,OFFSET('b_Extract Data w Score Change'!$E$2,X$3,0,X$2,1),TRUE),0)</f>
        <v>18</v>
      </c>
      <c r="Y72" s="13">
        <f ca="1">OFFSET('b_Extract Data w Score Change'!$F$2,'c_Bin Change Data into 60 mins'!Y$3-1+   MATCH($B72,OFFSET('b_Extract Data w Score Change'!$E$2,Y$3,0,Y$2,1),TRUE),0)</f>
        <v>24</v>
      </c>
      <c r="Z72" s="13">
        <f ca="1">OFFSET('b_Extract Data w Score Change'!$F$2,'c_Bin Change Data into 60 mins'!Z$3-1+   MATCH($B72,OFFSET('b_Extract Data w Score Change'!$E$2,Z$3,0,Z$2,1),TRUE),0)</f>
        <v>2</v>
      </c>
      <c r="AA72" s="13">
        <f ca="1">OFFSET('b_Extract Data w Score Change'!$F$2,'c_Bin Change Data into 60 mins'!AA$3-1+   MATCH($B72,OFFSET('b_Extract Data w Score Change'!$E$2,AA$3,0,AA$2,1),TRUE),0)</f>
        <v>24</v>
      </c>
      <c r="AB72" s="13">
        <f ca="1">OFFSET('b_Extract Data w Score Change'!$F$2,'c_Bin Change Data into 60 mins'!AB$3-1+   MATCH($B72,OFFSET('b_Extract Data w Score Change'!$E$2,AB$3,0,AB$2,1),TRUE),0)</f>
        <v>0</v>
      </c>
      <c r="AC72" s="13">
        <f ca="1">OFFSET('b_Extract Data w Score Change'!$F$2,'c_Bin Change Data into 60 mins'!AC$3-1+   MATCH($B72,OFFSET('b_Extract Data w Score Change'!$E$2,AC$3,0,AC$2,1),TRUE),0)</f>
        <v>25</v>
      </c>
      <c r="AD72" s="13">
        <f ca="1">OFFSET('b_Extract Data w Score Change'!$F$2,'c_Bin Change Data into 60 mins'!AD$3-1+   MATCH($B72,OFFSET('b_Extract Data w Score Change'!$E$2,AD$3,0,AD$2,1),TRUE),0)</f>
        <v>1</v>
      </c>
      <c r="AE72" s="13">
        <f ca="1">OFFSET('b_Extract Data w Score Change'!$F$2,'c_Bin Change Data into 60 mins'!AE$3-1+   MATCH($B72,OFFSET('b_Extract Data w Score Change'!$E$2,AE$3,0,AE$2,1),TRUE),0)</f>
        <v>20</v>
      </c>
      <c r="AF72" s="13">
        <f ca="1">OFFSET('b_Extract Data w Score Change'!$F$2,'c_Bin Change Data into 60 mins'!AF$3-1+   MATCH($B72,OFFSET('b_Extract Data w Score Change'!$E$2,AF$3,0,AF$2,1),TRUE),0)</f>
        <v>12</v>
      </c>
      <c r="AG72" s="13">
        <f ca="1">OFFSET('b_Extract Data w Score Change'!$F$2,'c_Bin Change Data into 60 mins'!AG$3-1+   MATCH($B72,OFFSET('b_Extract Data w Score Change'!$E$2,AG$3,0,AG$2,1),TRUE),0)</f>
        <v>18</v>
      </c>
      <c r="AH72" s="13">
        <f ca="1">OFFSET('b_Extract Data w Score Change'!$F$2,'c_Bin Change Data into 60 mins'!AH$3-1+   MATCH($B72,OFFSET('b_Extract Data w Score Change'!$E$2,AH$3,0,AH$2,1),TRUE),0)</f>
        <v>7</v>
      </c>
      <c r="AI72" s="13">
        <f ca="1">OFFSET('b_Extract Data w Score Change'!$F$2,'c_Bin Change Data into 60 mins'!AI$3-1+   MATCH($B72,OFFSET('b_Extract Data w Score Change'!$E$2,AI$3,0,AI$2,1),TRUE),0)</f>
        <v>20</v>
      </c>
      <c r="AJ72" s="13">
        <f ca="1">OFFSET('b_Extract Data w Score Change'!$F$2,'c_Bin Change Data into 60 mins'!AJ$3-1+   MATCH($B72,OFFSET('b_Extract Data w Score Change'!$E$2,AJ$3,0,AJ$2,1),TRUE),0)</f>
        <v>11</v>
      </c>
      <c r="AK72" s="13">
        <f ca="1">OFFSET('b_Extract Data w Score Change'!$F$2,'c_Bin Change Data into 60 mins'!AK$3-1+   MATCH($B72,OFFSET('b_Extract Data w Score Change'!$E$2,AK$3,0,AK$2,1),TRUE),0)</f>
        <v>3</v>
      </c>
      <c r="AL72" s="13">
        <f ca="1">OFFSET('b_Extract Data w Score Change'!$F$2,'c_Bin Change Data into 60 mins'!AL$3-1+   MATCH($B72,OFFSET('b_Extract Data w Score Change'!$E$2,AL$3,0,AL$2,1),TRUE),0)</f>
        <v>6</v>
      </c>
      <c r="AM72" s="13">
        <f ca="1">OFFSET('b_Extract Data w Score Change'!$F$2,'c_Bin Change Data into 60 mins'!AM$3-1+   MATCH($B72,OFFSET('b_Extract Data w Score Change'!$E$2,AM$3,0,AM$2,1),TRUE),0)</f>
        <v>13</v>
      </c>
      <c r="AN72" s="13">
        <f ca="1">OFFSET('b_Extract Data w Score Change'!$F$2,'c_Bin Change Data into 60 mins'!AN$3-1+   MATCH($B72,OFFSET('b_Extract Data w Score Change'!$E$2,AN$3,0,AN$2,1),TRUE),0)</f>
        <v>16</v>
      </c>
      <c r="AO72" s="13">
        <f ca="1">OFFSET('b_Extract Data w Score Change'!$F$2,'c_Bin Change Data into 60 mins'!AO$3-1+   MATCH($B72,OFFSET('b_Extract Data w Score Change'!$E$2,AO$3,0,AO$2,1),TRUE),0)</f>
        <v>3</v>
      </c>
      <c r="AP72" s="13">
        <f ca="1">OFFSET('b_Extract Data w Score Change'!$F$2,'c_Bin Change Data into 60 mins'!AP$3-1+   MATCH($B72,OFFSET('b_Extract Data w Score Change'!$E$2,AP$3,0,AP$2,1),TRUE),0)</f>
        <v>9</v>
      </c>
      <c r="AQ72" s="13">
        <f ca="1">OFFSET('b_Extract Data w Score Change'!$F$2,'c_Bin Change Data into 60 mins'!AQ$3-1+   MATCH($B72,OFFSET('b_Extract Data w Score Change'!$E$2,AQ$3,0,AQ$2,1),TRUE),0)</f>
        <v>17</v>
      </c>
      <c r="AR72" s="13">
        <f ca="1">OFFSET('b_Extract Data w Score Change'!$F$2,'c_Bin Change Data into 60 mins'!AR$3-1+   MATCH($B72,OFFSET('b_Extract Data w Score Change'!$E$2,AR$3,0,AR$2,1),TRUE),0)</f>
        <v>14</v>
      </c>
      <c r="AS72" s="13">
        <f ca="1">OFFSET('b_Extract Data w Score Change'!$F$2,'c_Bin Change Data into 60 mins'!AS$3-1+   MATCH($B72,OFFSET('b_Extract Data w Score Change'!$E$2,AS$3,0,AS$2,1),TRUE),0)</f>
        <v>7</v>
      </c>
      <c r="AT72" s="13">
        <f ca="1">OFFSET('b_Extract Data w Score Change'!$F$2,'c_Bin Change Data into 60 mins'!AT$3-1+   MATCH($B72,OFFSET('b_Extract Data w Score Change'!$E$2,AT$3,0,AT$2,1),TRUE),0)</f>
        <v>7</v>
      </c>
      <c r="AU72" s="13">
        <f ca="1">OFFSET('b_Extract Data w Score Change'!$F$2,'c_Bin Change Data into 60 mins'!AU$3-1+   MATCH($B72,OFFSET('b_Extract Data w Score Change'!$E$2,AU$3,0,AU$2,1),TRUE),0)</f>
        <v>16</v>
      </c>
      <c r="AV72" s="13">
        <f ca="1">OFFSET('b_Extract Data w Score Change'!$F$2,'c_Bin Change Data into 60 mins'!AV$3-1+   MATCH($B72,OFFSET('b_Extract Data w Score Change'!$E$2,AV$3,0,AV$2,1),TRUE),0)</f>
        <v>7</v>
      </c>
      <c r="AW72" s="13">
        <f ca="1">OFFSET('b_Extract Data w Score Change'!$F$2,'c_Bin Change Data into 60 mins'!AW$3-1+   MATCH($B72,OFFSET('b_Extract Data w Score Change'!$E$2,AW$3,0,AW$2,1),TRUE),0)</f>
        <v>9</v>
      </c>
      <c r="AX72" s="13">
        <f ca="1">OFFSET('b_Extract Data w Score Change'!$F$2,'c_Bin Change Data into 60 mins'!AX$3-1+   MATCH($B72,OFFSET('b_Extract Data w Score Change'!$E$2,AX$3,0,AX$2,1),TRUE),0)</f>
        <v>4</v>
      </c>
    </row>
    <row r="73" spans="1:50" x14ac:dyDescent="0.25">
      <c r="A73" s="5" t="s">
        <v>7331</v>
      </c>
      <c r="B73" s="1">
        <f t="shared" si="4"/>
        <v>2.2222222222222206E-2</v>
      </c>
      <c r="C73" s="13">
        <f ca="1">OFFSET('b_Extract Data w Score Change'!$F$2,'c_Bin Change Data into 60 mins'!C$3-1+   MATCH($B73,OFFSET('b_Extract Data w Score Change'!$E$2,C$3,0,C$2,1),TRUE),0)</f>
        <v>29</v>
      </c>
      <c r="D73" s="13">
        <f ca="1">OFFSET('b_Extract Data w Score Change'!$F$2,'c_Bin Change Data into 60 mins'!D$3-1+   MATCH($B73,OFFSET('b_Extract Data w Score Change'!$E$2,D$3,0,D$2,1),TRUE),0)</f>
        <v>22</v>
      </c>
      <c r="E73" s="13">
        <f ca="1">OFFSET('b_Extract Data w Score Change'!$F$2,'c_Bin Change Data into 60 mins'!E$3-1+   MATCH($B73,OFFSET('b_Extract Data w Score Change'!$E$2,E$3,0,E$2,1),TRUE),0)</f>
        <v>10</v>
      </c>
      <c r="F73" s="13">
        <f ca="1">OFFSET('b_Extract Data w Score Change'!$F$2,'c_Bin Change Data into 60 mins'!F$3-1+   MATCH($B73,OFFSET('b_Extract Data w Score Change'!$E$2,F$3,0,F$2,1),TRUE),0)</f>
        <v>11</v>
      </c>
      <c r="G73" s="13">
        <f ca="1">OFFSET('b_Extract Data w Score Change'!$F$2,'c_Bin Change Data into 60 mins'!G$3-1+   MATCH($B73,OFFSET('b_Extract Data w Score Change'!$E$2,G$3,0,G$2,1),TRUE),0)</f>
        <v>4</v>
      </c>
      <c r="H73" s="13">
        <f ca="1">OFFSET('b_Extract Data w Score Change'!$F$2,'c_Bin Change Data into 60 mins'!H$3-1+   MATCH($B73,OFFSET('b_Extract Data w Score Change'!$E$2,H$3,0,H$2,1),TRUE),0)</f>
        <v>10</v>
      </c>
      <c r="I73" s="13">
        <f ca="1">OFFSET('b_Extract Data w Score Change'!$F$2,'c_Bin Change Data into 60 mins'!I$3-1+   MATCH($B73,OFFSET('b_Extract Data w Score Change'!$E$2,I$3,0,I$2,1),TRUE),0)</f>
        <v>4</v>
      </c>
      <c r="J73" s="13">
        <f ca="1">OFFSET('b_Extract Data w Score Change'!$F$2,'c_Bin Change Data into 60 mins'!J$3-1+   MATCH($B73,OFFSET('b_Extract Data w Score Change'!$E$2,J$3,0,J$2,1),TRUE),0)</f>
        <v>2</v>
      </c>
      <c r="K73" s="13">
        <f ca="1">OFFSET('b_Extract Data w Score Change'!$F$2,'c_Bin Change Data into 60 mins'!K$3-1+   MATCH($B73,OFFSET('b_Extract Data w Score Change'!$E$2,K$3,0,K$2,1),TRUE),0)</f>
        <v>11</v>
      </c>
      <c r="L73" s="13">
        <f ca="1">OFFSET('b_Extract Data w Score Change'!$F$2,'c_Bin Change Data into 60 mins'!L$3-1+   MATCH($B73,OFFSET('b_Extract Data w Score Change'!$E$2,L$3,0,L$2,1),TRUE),0)</f>
        <v>0</v>
      </c>
      <c r="M73" s="13">
        <f ca="1">OFFSET('b_Extract Data w Score Change'!$F$2,'c_Bin Change Data into 60 mins'!M$3-1+   MATCH($B73,OFFSET('b_Extract Data w Score Change'!$E$2,M$3,0,M$2,1),TRUE),0)</f>
        <v>4</v>
      </c>
      <c r="N73" s="13">
        <f ca="1">OFFSET('b_Extract Data w Score Change'!$F$2,'c_Bin Change Data into 60 mins'!N$3-1+   MATCH($B73,OFFSET('b_Extract Data w Score Change'!$E$2,N$3,0,N$2,1),TRUE),0)</f>
        <v>17</v>
      </c>
      <c r="O73" s="13">
        <f ca="1">OFFSET('b_Extract Data w Score Change'!$F$2,'c_Bin Change Data into 60 mins'!O$3-1+   MATCH($B73,OFFSET('b_Extract Data w Score Change'!$E$2,O$3,0,O$2,1),TRUE),0)</f>
        <v>11</v>
      </c>
      <c r="P73" s="13">
        <f ca="1">OFFSET('b_Extract Data w Score Change'!$F$2,'c_Bin Change Data into 60 mins'!P$3-1+   MATCH($B73,OFFSET('b_Extract Data w Score Change'!$E$2,P$3,0,P$2,1),TRUE),0)</f>
        <v>10</v>
      </c>
      <c r="Q73" s="13">
        <f ca="1">OFFSET('b_Extract Data w Score Change'!$F$2,'c_Bin Change Data into 60 mins'!Q$3-1+   MATCH($B73,OFFSET('b_Extract Data w Score Change'!$E$2,Q$3,0,Q$2,1),TRUE),0)</f>
        <v>9</v>
      </c>
      <c r="R73" s="13">
        <f ca="1">OFFSET('b_Extract Data w Score Change'!$F$2,'c_Bin Change Data into 60 mins'!R$3-1+   MATCH($B73,OFFSET('b_Extract Data w Score Change'!$E$2,R$3,0,R$2,1),TRUE),0)</f>
        <v>11</v>
      </c>
      <c r="S73" s="13">
        <f ca="1">OFFSET('b_Extract Data w Score Change'!$F$2,'c_Bin Change Data into 60 mins'!S$3-1+   MATCH($B73,OFFSET('b_Extract Data w Score Change'!$E$2,S$3,0,S$2,1),TRUE),0)</f>
        <v>3</v>
      </c>
      <c r="T73" s="13">
        <f ca="1">OFFSET('b_Extract Data w Score Change'!$F$2,'c_Bin Change Data into 60 mins'!T$3-1+   MATCH($B73,OFFSET('b_Extract Data w Score Change'!$E$2,T$3,0,T$2,1),TRUE),0)</f>
        <v>13</v>
      </c>
      <c r="U73" s="13">
        <f ca="1">OFFSET('b_Extract Data w Score Change'!$F$2,'c_Bin Change Data into 60 mins'!U$3-1+   MATCH($B73,OFFSET('b_Extract Data w Score Change'!$E$2,U$3,0,U$2,1),TRUE),0)</f>
        <v>6</v>
      </c>
      <c r="V73" s="13">
        <f ca="1">OFFSET('b_Extract Data w Score Change'!$F$2,'c_Bin Change Data into 60 mins'!V$3-1+   MATCH($B73,OFFSET('b_Extract Data w Score Change'!$E$2,V$3,0,V$2,1),TRUE),0)</f>
        <v>18</v>
      </c>
      <c r="W73" s="13">
        <f ca="1">OFFSET('b_Extract Data w Score Change'!$F$2,'c_Bin Change Data into 60 mins'!W$3-1+   MATCH($B73,OFFSET('b_Extract Data w Score Change'!$E$2,W$3,0,W$2,1),TRUE),0)</f>
        <v>1</v>
      </c>
      <c r="X73" s="13">
        <f ca="1">OFFSET('b_Extract Data w Score Change'!$F$2,'c_Bin Change Data into 60 mins'!X$3-1+   MATCH($B73,OFFSET('b_Extract Data w Score Change'!$E$2,X$3,0,X$2,1),TRUE),0)</f>
        <v>18</v>
      </c>
      <c r="Y73" s="13">
        <f ca="1">OFFSET('b_Extract Data w Score Change'!$F$2,'c_Bin Change Data into 60 mins'!Y$3-1+   MATCH($B73,OFFSET('b_Extract Data w Score Change'!$E$2,Y$3,0,Y$2,1),TRUE),0)</f>
        <v>24</v>
      </c>
      <c r="Z73" s="13">
        <f ca="1">OFFSET('b_Extract Data w Score Change'!$F$2,'c_Bin Change Data into 60 mins'!Z$3-1+   MATCH($B73,OFFSET('b_Extract Data w Score Change'!$E$2,Z$3,0,Z$2,1),TRUE),0)</f>
        <v>2</v>
      </c>
      <c r="AA73" s="13">
        <f ca="1">OFFSET('b_Extract Data w Score Change'!$F$2,'c_Bin Change Data into 60 mins'!AA$3-1+   MATCH($B73,OFFSET('b_Extract Data w Score Change'!$E$2,AA$3,0,AA$2,1),TRUE),0)</f>
        <v>24</v>
      </c>
      <c r="AB73" s="13">
        <f ca="1">OFFSET('b_Extract Data w Score Change'!$F$2,'c_Bin Change Data into 60 mins'!AB$3-1+   MATCH($B73,OFFSET('b_Extract Data w Score Change'!$E$2,AB$3,0,AB$2,1),TRUE),0)</f>
        <v>0</v>
      </c>
      <c r="AC73" s="13">
        <f ca="1">OFFSET('b_Extract Data w Score Change'!$F$2,'c_Bin Change Data into 60 mins'!AC$3-1+   MATCH($B73,OFFSET('b_Extract Data w Score Change'!$E$2,AC$3,0,AC$2,1),TRUE),0)</f>
        <v>25</v>
      </c>
      <c r="AD73" s="13">
        <f ca="1">OFFSET('b_Extract Data w Score Change'!$F$2,'c_Bin Change Data into 60 mins'!AD$3-1+   MATCH($B73,OFFSET('b_Extract Data w Score Change'!$E$2,AD$3,0,AD$2,1),TRUE),0)</f>
        <v>1</v>
      </c>
      <c r="AE73" s="13">
        <f ca="1">OFFSET('b_Extract Data w Score Change'!$F$2,'c_Bin Change Data into 60 mins'!AE$3-1+   MATCH($B73,OFFSET('b_Extract Data w Score Change'!$E$2,AE$3,0,AE$2,1),TRUE),0)</f>
        <v>20</v>
      </c>
      <c r="AF73" s="13">
        <f ca="1">OFFSET('b_Extract Data w Score Change'!$F$2,'c_Bin Change Data into 60 mins'!AF$3-1+   MATCH($B73,OFFSET('b_Extract Data w Score Change'!$E$2,AF$3,0,AF$2,1),TRUE),0)</f>
        <v>12</v>
      </c>
      <c r="AG73" s="13">
        <f ca="1">OFFSET('b_Extract Data w Score Change'!$F$2,'c_Bin Change Data into 60 mins'!AG$3-1+   MATCH($B73,OFFSET('b_Extract Data w Score Change'!$E$2,AG$3,0,AG$2,1),TRUE),0)</f>
        <v>18</v>
      </c>
      <c r="AH73" s="13">
        <f ca="1">OFFSET('b_Extract Data w Score Change'!$F$2,'c_Bin Change Data into 60 mins'!AH$3-1+   MATCH($B73,OFFSET('b_Extract Data w Score Change'!$E$2,AH$3,0,AH$2,1),TRUE),0)</f>
        <v>7</v>
      </c>
      <c r="AI73" s="13">
        <f ca="1">OFFSET('b_Extract Data w Score Change'!$F$2,'c_Bin Change Data into 60 mins'!AI$3-1+   MATCH($B73,OFFSET('b_Extract Data w Score Change'!$E$2,AI$3,0,AI$2,1),TRUE),0)</f>
        <v>20</v>
      </c>
      <c r="AJ73" s="13">
        <f ca="1">OFFSET('b_Extract Data w Score Change'!$F$2,'c_Bin Change Data into 60 mins'!AJ$3-1+   MATCH($B73,OFFSET('b_Extract Data w Score Change'!$E$2,AJ$3,0,AJ$2,1),TRUE),0)</f>
        <v>11</v>
      </c>
      <c r="AK73" s="13">
        <f ca="1">OFFSET('b_Extract Data w Score Change'!$F$2,'c_Bin Change Data into 60 mins'!AK$3-1+   MATCH($B73,OFFSET('b_Extract Data w Score Change'!$E$2,AK$3,0,AK$2,1),TRUE),0)</f>
        <v>3</v>
      </c>
      <c r="AL73" s="13">
        <f ca="1">OFFSET('b_Extract Data w Score Change'!$F$2,'c_Bin Change Data into 60 mins'!AL$3-1+   MATCH($B73,OFFSET('b_Extract Data w Score Change'!$E$2,AL$3,0,AL$2,1),TRUE),0)</f>
        <v>6</v>
      </c>
      <c r="AM73" s="13">
        <f ca="1">OFFSET('b_Extract Data w Score Change'!$F$2,'c_Bin Change Data into 60 mins'!AM$3-1+   MATCH($B73,OFFSET('b_Extract Data w Score Change'!$E$2,AM$3,0,AM$2,1),TRUE),0)</f>
        <v>13</v>
      </c>
      <c r="AN73" s="13">
        <f ca="1">OFFSET('b_Extract Data w Score Change'!$F$2,'c_Bin Change Data into 60 mins'!AN$3-1+   MATCH($B73,OFFSET('b_Extract Data w Score Change'!$E$2,AN$3,0,AN$2,1),TRUE),0)</f>
        <v>16</v>
      </c>
      <c r="AO73" s="13">
        <f ca="1">OFFSET('b_Extract Data w Score Change'!$F$2,'c_Bin Change Data into 60 mins'!AO$3-1+   MATCH($B73,OFFSET('b_Extract Data w Score Change'!$E$2,AO$3,0,AO$2,1),TRUE),0)</f>
        <v>3</v>
      </c>
      <c r="AP73" s="13">
        <f ca="1">OFFSET('b_Extract Data w Score Change'!$F$2,'c_Bin Change Data into 60 mins'!AP$3-1+   MATCH($B73,OFFSET('b_Extract Data w Score Change'!$E$2,AP$3,0,AP$2,1),TRUE),0)</f>
        <v>9</v>
      </c>
      <c r="AQ73" s="13">
        <f ca="1">OFFSET('b_Extract Data w Score Change'!$F$2,'c_Bin Change Data into 60 mins'!AQ$3-1+   MATCH($B73,OFFSET('b_Extract Data w Score Change'!$E$2,AQ$3,0,AQ$2,1),TRUE),0)</f>
        <v>17</v>
      </c>
      <c r="AR73" s="13">
        <f ca="1">OFFSET('b_Extract Data w Score Change'!$F$2,'c_Bin Change Data into 60 mins'!AR$3-1+   MATCH($B73,OFFSET('b_Extract Data w Score Change'!$E$2,AR$3,0,AR$2,1),TRUE),0)</f>
        <v>14</v>
      </c>
      <c r="AS73" s="13">
        <f ca="1">OFFSET('b_Extract Data w Score Change'!$F$2,'c_Bin Change Data into 60 mins'!AS$3-1+   MATCH($B73,OFFSET('b_Extract Data w Score Change'!$E$2,AS$3,0,AS$2,1),TRUE),0)</f>
        <v>7</v>
      </c>
      <c r="AT73" s="13">
        <f ca="1">OFFSET('b_Extract Data w Score Change'!$F$2,'c_Bin Change Data into 60 mins'!AT$3-1+   MATCH($B73,OFFSET('b_Extract Data w Score Change'!$E$2,AT$3,0,AT$2,1),TRUE),0)</f>
        <v>7</v>
      </c>
      <c r="AU73" s="13">
        <f ca="1">OFFSET('b_Extract Data w Score Change'!$F$2,'c_Bin Change Data into 60 mins'!AU$3-1+   MATCH($B73,OFFSET('b_Extract Data w Score Change'!$E$2,AU$3,0,AU$2,1),TRUE),0)</f>
        <v>16</v>
      </c>
      <c r="AV73" s="13">
        <f ca="1">OFFSET('b_Extract Data w Score Change'!$F$2,'c_Bin Change Data into 60 mins'!AV$3-1+   MATCH($B73,OFFSET('b_Extract Data w Score Change'!$E$2,AV$3,0,AV$2,1),TRUE),0)</f>
        <v>7</v>
      </c>
      <c r="AW73" s="13">
        <f ca="1">OFFSET('b_Extract Data w Score Change'!$F$2,'c_Bin Change Data into 60 mins'!AW$3-1+   MATCH($B73,OFFSET('b_Extract Data w Score Change'!$E$2,AW$3,0,AW$2,1),TRUE),0)</f>
        <v>9</v>
      </c>
      <c r="AX73" s="13">
        <f ca="1">OFFSET('b_Extract Data w Score Change'!$F$2,'c_Bin Change Data into 60 mins'!AX$3-1+   MATCH($B73,OFFSET('b_Extract Data w Score Change'!$E$2,AX$3,0,AX$2,1),TRUE),0)</f>
        <v>4</v>
      </c>
    </row>
    <row r="74" spans="1:50" x14ac:dyDescent="0.25">
      <c r="A74" s="5" t="s">
        <v>7331</v>
      </c>
      <c r="B74" s="1">
        <f t="shared" ref="B74:B129" si="5">B73+TIME(0,0,30)</f>
        <v>2.2569444444444427E-2</v>
      </c>
      <c r="C74" s="13">
        <f ca="1">OFFSET('b_Extract Data w Score Change'!$F$2,'c_Bin Change Data into 60 mins'!C$3-1+   MATCH($B74,OFFSET('b_Extract Data w Score Change'!$E$2,C$3,0,C$2,1),TRUE),0)</f>
        <v>29</v>
      </c>
      <c r="D74" s="13">
        <f ca="1">OFFSET('b_Extract Data w Score Change'!$F$2,'c_Bin Change Data into 60 mins'!D$3-1+   MATCH($B74,OFFSET('b_Extract Data w Score Change'!$E$2,D$3,0,D$2,1),TRUE),0)</f>
        <v>22</v>
      </c>
      <c r="E74" s="13">
        <f ca="1">OFFSET('b_Extract Data w Score Change'!$F$2,'c_Bin Change Data into 60 mins'!E$3-1+   MATCH($B74,OFFSET('b_Extract Data w Score Change'!$E$2,E$3,0,E$2,1),TRUE),0)</f>
        <v>10</v>
      </c>
      <c r="F74" s="13">
        <f ca="1">OFFSET('b_Extract Data w Score Change'!$F$2,'c_Bin Change Data into 60 mins'!F$3-1+   MATCH($B74,OFFSET('b_Extract Data w Score Change'!$E$2,F$3,0,F$2,1),TRUE),0)</f>
        <v>11</v>
      </c>
      <c r="G74" s="13">
        <f ca="1">OFFSET('b_Extract Data w Score Change'!$F$2,'c_Bin Change Data into 60 mins'!G$3-1+   MATCH($B74,OFFSET('b_Extract Data w Score Change'!$E$2,G$3,0,G$2,1),TRUE),0)</f>
        <v>4</v>
      </c>
      <c r="H74" s="13">
        <f ca="1">OFFSET('b_Extract Data w Score Change'!$F$2,'c_Bin Change Data into 60 mins'!H$3-1+   MATCH($B74,OFFSET('b_Extract Data w Score Change'!$E$2,H$3,0,H$2,1),TRUE),0)</f>
        <v>10</v>
      </c>
      <c r="I74" s="13">
        <f ca="1">OFFSET('b_Extract Data w Score Change'!$F$2,'c_Bin Change Data into 60 mins'!I$3-1+   MATCH($B74,OFFSET('b_Extract Data w Score Change'!$E$2,I$3,0,I$2,1),TRUE),0)</f>
        <v>4</v>
      </c>
      <c r="J74" s="13">
        <f ca="1">OFFSET('b_Extract Data w Score Change'!$F$2,'c_Bin Change Data into 60 mins'!J$3-1+   MATCH($B74,OFFSET('b_Extract Data w Score Change'!$E$2,J$3,0,J$2,1),TRUE),0)</f>
        <v>2</v>
      </c>
      <c r="K74" s="13">
        <f ca="1">OFFSET('b_Extract Data w Score Change'!$F$2,'c_Bin Change Data into 60 mins'!K$3-1+   MATCH($B74,OFFSET('b_Extract Data w Score Change'!$E$2,K$3,0,K$2,1),TRUE),0)</f>
        <v>11</v>
      </c>
      <c r="L74" s="13">
        <f ca="1">OFFSET('b_Extract Data w Score Change'!$F$2,'c_Bin Change Data into 60 mins'!L$3-1+   MATCH($B74,OFFSET('b_Extract Data w Score Change'!$E$2,L$3,0,L$2,1),TRUE),0)</f>
        <v>0</v>
      </c>
      <c r="M74" s="13">
        <f ca="1">OFFSET('b_Extract Data w Score Change'!$F$2,'c_Bin Change Data into 60 mins'!M$3-1+   MATCH($B74,OFFSET('b_Extract Data w Score Change'!$E$2,M$3,0,M$2,1),TRUE),0)</f>
        <v>4</v>
      </c>
      <c r="N74" s="13">
        <f ca="1">OFFSET('b_Extract Data w Score Change'!$F$2,'c_Bin Change Data into 60 mins'!N$3-1+   MATCH($B74,OFFSET('b_Extract Data w Score Change'!$E$2,N$3,0,N$2,1),TRUE),0)</f>
        <v>17</v>
      </c>
      <c r="O74" s="13">
        <f ca="1">OFFSET('b_Extract Data w Score Change'!$F$2,'c_Bin Change Data into 60 mins'!O$3-1+   MATCH($B74,OFFSET('b_Extract Data w Score Change'!$E$2,O$3,0,O$2,1),TRUE),0)</f>
        <v>11</v>
      </c>
      <c r="P74" s="13">
        <f ca="1">OFFSET('b_Extract Data w Score Change'!$F$2,'c_Bin Change Data into 60 mins'!P$3-1+   MATCH($B74,OFFSET('b_Extract Data w Score Change'!$E$2,P$3,0,P$2,1),TRUE),0)</f>
        <v>10</v>
      </c>
      <c r="Q74" s="13">
        <f ca="1">OFFSET('b_Extract Data w Score Change'!$F$2,'c_Bin Change Data into 60 mins'!Q$3-1+   MATCH($B74,OFFSET('b_Extract Data w Score Change'!$E$2,Q$3,0,Q$2,1),TRUE),0)</f>
        <v>9</v>
      </c>
      <c r="R74" s="13">
        <f ca="1">OFFSET('b_Extract Data w Score Change'!$F$2,'c_Bin Change Data into 60 mins'!R$3-1+   MATCH($B74,OFFSET('b_Extract Data w Score Change'!$E$2,R$3,0,R$2,1),TRUE),0)</f>
        <v>11</v>
      </c>
      <c r="S74" s="13">
        <f ca="1">OFFSET('b_Extract Data w Score Change'!$F$2,'c_Bin Change Data into 60 mins'!S$3-1+   MATCH($B74,OFFSET('b_Extract Data w Score Change'!$E$2,S$3,0,S$2,1),TRUE),0)</f>
        <v>3</v>
      </c>
      <c r="T74" s="13">
        <f ca="1">OFFSET('b_Extract Data w Score Change'!$F$2,'c_Bin Change Data into 60 mins'!T$3-1+   MATCH($B74,OFFSET('b_Extract Data w Score Change'!$E$2,T$3,0,T$2,1),TRUE),0)</f>
        <v>13</v>
      </c>
      <c r="U74" s="13">
        <f ca="1">OFFSET('b_Extract Data w Score Change'!$F$2,'c_Bin Change Data into 60 mins'!U$3-1+   MATCH($B74,OFFSET('b_Extract Data w Score Change'!$E$2,U$3,0,U$2,1),TRUE),0)</f>
        <v>6</v>
      </c>
      <c r="V74" s="13">
        <f ca="1">OFFSET('b_Extract Data w Score Change'!$F$2,'c_Bin Change Data into 60 mins'!V$3-1+   MATCH($B74,OFFSET('b_Extract Data w Score Change'!$E$2,V$3,0,V$2,1),TRUE),0)</f>
        <v>18</v>
      </c>
      <c r="W74" s="13">
        <f ca="1">OFFSET('b_Extract Data w Score Change'!$F$2,'c_Bin Change Data into 60 mins'!W$3-1+   MATCH($B74,OFFSET('b_Extract Data w Score Change'!$E$2,W$3,0,W$2,1),TRUE),0)</f>
        <v>1</v>
      </c>
      <c r="X74" s="13">
        <f ca="1">OFFSET('b_Extract Data w Score Change'!$F$2,'c_Bin Change Data into 60 mins'!X$3-1+   MATCH($B74,OFFSET('b_Extract Data w Score Change'!$E$2,X$3,0,X$2,1),TRUE),0)</f>
        <v>18</v>
      </c>
      <c r="Y74" s="13">
        <f ca="1">OFFSET('b_Extract Data w Score Change'!$F$2,'c_Bin Change Data into 60 mins'!Y$3-1+   MATCH($B74,OFFSET('b_Extract Data w Score Change'!$E$2,Y$3,0,Y$2,1),TRUE),0)</f>
        <v>24</v>
      </c>
      <c r="Z74" s="13">
        <f ca="1">OFFSET('b_Extract Data w Score Change'!$F$2,'c_Bin Change Data into 60 mins'!Z$3-1+   MATCH($B74,OFFSET('b_Extract Data w Score Change'!$E$2,Z$3,0,Z$2,1),TRUE),0)</f>
        <v>2</v>
      </c>
      <c r="AA74" s="13">
        <f ca="1">OFFSET('b_Extract Data w Score Change'!$F$2,'c_Bin Change Data into 60 mins'!AA$3-1+   MATCH($B74,OFFSET('b_Extract Data w Score Change'!$E$2,AA$3,0,AA$2,1),TRUE),0)</f>
        <v>31</v>
      </c>
      <c r="AB74" s="13">
        <f ca="1">OFFSET('b_Extract Data w Score Change'!$F$2,'c_Bin Change Data into 60 mins'!AB$3-1+   MATCH($B74,OFFSET('b_Extract Data w Score Change'!$E$2,AB$3,0,AB$2,1),TRUE),0)</f>
        <v>0</v>
      </c>
      <c r="AC74" s="13">
        <f ca="1">OFFSET('b_Extract Data w Score Change'!$F$2,'c_Bin Change Data into 60 mins'!AC$3-1+   MATCH($B74,OFFSET('b_Extract Data w Score Change'!$E$2,AC$3,0,AC$2,1),TRUE),0)</f>
        <v>25</v>
      </c>
      <c r="AD74" s="13">
        <f ca="1">OFFSET('b_Extract Data w Score Change'!$F$2,'c_Bin Change Data into 60 mins'!AD$3-1+   MATCH($B74,OFFSET('b_Extract Data w Score Change'!$E$2,AD$3,0,AD$2,1),TRUE),0)</f>
        <v>1</v>
      </c>
      <c r="AE74" s="13">
        <f ca="1">OFFSET('b_Extract Data w Score Change'!$F$2,'c_Bin Change Data into 60 mins'!AE$3-1+   MATCH($B74,OFFSET('b_Extract Data w Score Change'!$E$2,AE$3,0,AE$2,1),TRUE),0)</f>
        <v>20</v>
      </c>
      <c r="AF74" s="13">
        <f ca="1">OFFSET('b_Extract Data w Score Change'!$F$2,'c_Bin Change Data into 60 mins'!AF$3-1+   MATCH($B74,OFFSET('b_Extract Data w Score Change'!$E$2,AF$3,0,AF$2,1),TRUE),0)</f>
        <v>12</v>
      </c>
      <c r="AG74" s="13">
        <f ca="1">OFFSET('b_Extract Data w Score Change'!$F$2,'c_Bin Change Data into 60 mins'!AG$3-1+   MATCH($B74,OFFSET('b_Extract Data w Score Change'!$E$2,AG$3,0,AG$2,1),TRUE),0)</f>
        <v>18</v>
      </c>
      <c r="AH74" s="13">
        <f ca="1">OFFSET('b_Extract Data w Score Change'!$F$2,'c_Bin Change Data into 60 mins'!AH$3-1+   MATCH($B74,OFFSET('b_Extract Data w Score Change'!$E$2,AH$3,0,AH$2,1),TRUE),0)</f>
        <v>7</v>
      </c>
      <c r="AI74" s="13">
        <f ca="1">OFFSET('b_Extract Data w Score Change'!$F$2,'c_Bin Change Data into 60 mins'!AI$3-1+   MATCH($B74,OFFSET('b_Extract Data w Score Change'!$E$2,AI$3,0,AI$2,1),TRUE),0)</f>
        <v>20</v>
      </c>
      <c r="AJ74" s="13">
        <f ca="1">OFFSET('b_Extract Data w Score Change'!$F$2,'c_Bin Change Data into 60 mins'!AJ$3-1+   MATCH($B74,OFFSET('b_Extract Data w Score Change'!$E$2,AJ$3,0,AJ$2,1),TRUE),0)</f>
        <v>18</v>
      </c>
      <c r="AK74" s="13">
        <f ca="1">OFFSET('b_Extract Data w Score Change'!$F$2,'c_Bin Change Data into 60 mins'!AK$3-1+   MATCH($B74,OFFSET('b_Extract Data w Score Change'!$E$2,AK$3,0,AK$2,1),TRUE),0)</f>
        <v>4</v>
      </c>
      <c r="AL74" s="13">
        <f ca="1">OFFSET('b_Extract Data w Score Change'!$F$2,'c_Bin Change Data into 60 mins'!AL$3-1+   MATCH($B74,OFFSET('b_Extract Data w Score Change'!$E$2,AL$3,0,AL$2,1),TRUE),0)</f>
        <v>6</v>
      </c>
      <c r="AM74" s="13">
        <f ca="1">OFFSET('b_Extract Data w Score Change'!$F$2,'c_Bin Change Data into 60 mins'!AM$3-1+   MATCH($B74,OFFSET('b_Extract Data w Score Change'!$E$2,AM$3,0,AM$2,1),TRUE),0)</f>
        <v>10</v>
      </c>
      <c r="AN74" s="13">
        <f ca="1">OFFSET('b_Extract Data w Score Change'!$F$2,'c_Bin Change Data into 60 mins'!AN$3-1+   MATCH($B74,OFFSET('b_Extract Data w Score Change'!$E$2,AN$3,0,AN$2,1),TRUE),0)</f>
        <v>16</v>
      </c>
      <c r="AO74" s="13">
        <f ca="1">OFFSET('b_Extract Data w Score Change'!$F$2,'c_Bin Change Data into 60 mins'!AO$3-1+   MATCH($B74,OFFSET('b_Extract Data w Score Change'!$E$2,AO$3,0,AO$2,1),TRUE),0)</f>
        <v>3</v>
      </c>
      <c r="AP74" s="13">
        <f ca="1">OFFSET('b_Extract Data w Score Change'!$F$2,'c_Bin Change Data into 60 mins'!AP$3-1+   MATCH($B74,OFFSET('b_Extract Data w Score Change'!$E$2,AP$3,0,AP$2,1),TRUE),0)</f>
        <v>9</v>
      </c>
      <c r="AQ74" s="13">
        <f ca="1">OFFSET('b_Extract Data w Score Change'!$F$2,'c_Bin Change Data into 60 mins'!AQ$3-1+   MATCH($B74,OFFSET('b_Extract Data w Score Change'!$E$2,AQ$3,0,AQ$2,1),TRUE),0)</f>
        <v>17</v>
      </c>
      <c r="AR74" s="13">
        <f ca="1">OFFSET('b_Extract Data w Score Change'!$F$2,'c_Bin Change Data into 60 mins'!AR$3-1+   MATCH($B74,OFFSET('b_Extract Data w Score Change'!$E$2,AR$3,0,AR$2,1),TRUE),0)</f>
        <v>14</v>
      </c>
      <c r="AS74" s="13">
        <f ca="1">OFFSET('b_Extract Data w Score Change'!$F$2,'c_Bin Change Data into 60 mins'!AS$3-1+   MATCH($B74,OFFSET('b_Extract Data w Score Change'!$E$2,AS$3,0,AS$2,1),TRUE),0)</f>
        <v>7</v>
      </c>
      <c r="AT74" s="13">
        <f ca="1">OFFSET('b_Extract Data w Score Change'!$F$2,'c_Bin Change Data into 60 mins'!AT$3-1+   MATCH($B74,OFFSET('b_Extract Data w Score Change'!$E$2,AT$3,0,AT$2,1),TRUE),0)</f>
        <v>7</v>
      </c>
      <c r="AU74" s="13">
        <f ca="1">OFFSET('b_Extract Data w Score Change'!$F$2,'c_Bin Change Data into 60 mins'!AU$3-1+   MATCH($B74,OFFSET('b_Extract Data w Score Change'!$E$2,AU$3,0,AU$2,1),TRUE),0)</f>
        <v>16</v>
      </c>
      <c r="AV74" s="13">
        <f ca="1">OFFSET('b_Extract Data w Score Change'!$F$2,'c_Bin Change Data into 60 mins'!AV$3-1+   MATCH($B74,OFFSET('b_Extract Data w Score Change'!$E$2,AV$3,0,AV$2,1),TRUE),0)</f>
        <v>7</v>
      </c>
      <c r="AW74" s="13">
        <f ca="1">OFFSET('b_Extract Data w Score Change'!$F$2,'c_Bin Change Data into 60 mins'!AW$3-1+   MATCH($B74,OFFSET('b_Extract Data w Score Change'!$E$2,AW$3,0,AW$2,1),TRUE),0)</f>
        <v>9</v>
      </c>
      <c r="AX74" s="13">
        <f ca="1">OFFSET('b_Extract Data w Score Change'!$F$2,'c_Bin Change Data into 60 mins'!AX$3-1+   MATCH($B74,OFFSET('b_Extract Data w Score Change'!$E$2,AX$3,0,AX$2,1),TRUE),0)</f>
        <v>11</v>
      </c>
    </row>
    <row r="75" spans="1:50" x14ac:dyDescent="0.25">
      <c r="A75" s="5" t="s">
        <v>7331</v>
      </c>
      <c r="B75" s="1">
        <f t="shared" si="5"/>
        <v>2.2916666666666648E-2</v>
      </c>
      <c r="C75" s="13">
        <f ca="1">OFFSET('b_Extract Data w Score Change'!$F$2,'c_Bin Change Data into 60 mins'!C$3-1+   MATCH($B75,OFFSET('b_Extract Data w Score Change'!$E$2,C$3,0,C$2,1),TRUE),0)</f>
        <v>29</v>
      </c>
      <c r="D75" s="13">
        <f ca="1">OFFSET('b_Extract Data w Score Change'!$F$2,'c_Bin Change Data into 60 mins'!D$3-1+   MATCH($B75,OFFSET('b_Extract Data w Score Change'!$E$2,D$3,0,D$2,1),TRUE),0)</f>
        <v>22</v>
      </c>
      <c r="E75" s="13">
        <f ca="1">OFFSET('b_Extract Data w Score Change'!$F$2,'c_Bin Change Data into 60 mins'!E$3-1+   MATCH($B75,OFFSET('b_Extract Data w Score Change'!$E$2,E$3,0,E$2,1),TRUE),0)</f>
        <v>10</v>
      </c>
      <c r="F75" s="13">
        <f ca="1">OFFSET('b_Extract Data w Score Change'!$F$2,'c_Bin Change Data into 60 mins'!F$3-1+   MATCH($B75,OFFSET('b_Extract Data w Score Change'!$E$2,F$3,0,F$2,1),TRUE),0)</f>
        <v>11</v>
      </c>
      <c r="G75" s="13">
        <f ca="1">OFFSET('b_Extract Data w Score Change'!$F$2,'c_Bin Change Data into 60 mins'!G$3-1+   MATCH($B75,OFFSET('b_Extract Data w Score Change'!$E$2,G$3,0,G$2,1),TRUE),0)</f>
        <v>4</v>
      </c>
      <c r="H75" s="13">
        <f ca="1">OFFSET('b_Extract Data w Score Change'!$F$2,'c_Bin Change Data into 60 mins'!H$3-1+   MATCH($B75,OFFSET('b_Extract Data w Score Change'!$E$2,H$3,0,H$2,1),TRUE),0)</f>
        <v>10</v>
      </c>
      <c r="I75" s="13">
        <f ca="1">OFFSET('b_Extract Data w Score Change'!$F$2,'c_Bin Change Data into 60 mins'!I$3-1+   MATCH($B75,OFFSET('b_Extract Data w Score Change'!$E$2,I$3,0,I$2,1),TRUE),0)</f>
        <v>4</v>
      </c>
      <c r="J75" s="13">
        <f ca="1">OFFSET('b_Extract Data w Score Change'!$F$2,'c_Bin Change Data into 60 mins'!J$3-1+   MATCH($B75,OFFSET('b_Extract Data w Score Change'!$E$2,J$3,0,J$2,1),TRUE),0)</f>
        <v>2</v>
      </c>
      <c r="K75" s="13">
        <f ca="1">OFFSET('b_Extract Data w Score Change'!$F$2,'c_Bin Change Data into 60 mins'!K$3-1+   MATCH($B75,OFFSET('b_Extract Data w Score Change'!$E$2,K$3,0,K$2,1),TRUE),0)</f>
        <v>11</v>
      </c>
      <c r="L75" s="13">
        <f ca="1">OFFSET('b_Extract Data w Score Change'!$F$2,'c_Bin Change Data into 60 mins'!L$3-1+   MATCH($B75,OFFSET('b_Extract Data w Score Change'!$E$2,L$3,0,L$2,1),TRUE),0)</f>
        <v>0</v>
      </c>
      <c r="M75" s="13">
        <f ca="1">OFFSET('b_Extract Data w Score Change'!$F$2,'c_Bin Change Data into 60 mins'!M$3-1+   MATCH($B75,OFFSET('b_Extract Data w Score Change'!$E$2,M$3,0,M$2,1),TRUE),0)</f>
        <v>4</v>
      </c>
      <c r="N75" s="13">
        <f ca="1">OFFSET('b_Extract Data w Score Change'!$F$2,'c_Bin Change Data into 60 mins'!N$3-1+   MATCH($B75,OFFSET('b_Extract Data w Score Change'!$E$2,N$3,0,N$2,1),TRUE),0)</f>
        <v>17</v>
      </c>
      <c r="O75" s="13">
        <f ca="1">OFFSET('b_Extract Data w Score Change'!$F$2,'c_Bin Change Data into 60 mins'!O$3-1+   MATCH($B75,OFFSET('b_Extract Data w Score Change'!$E$2,O$3,0,O$2,1),TRUE),0)</f>
        <v>11</v>
      </c>
      <c r="P75" s="13">
        <f ca="1">OFFSET('b_Extract Data w Score Change'!$F$2,'c_Bin Change Data into 60 mins'!P$3-1+   MATCH($B75,OFFSET('b_Extract Data w Score Change'!$E$2,P$3,0,P$2,1),TRUE),0)</f>
        <v>10</v>
      </c>
      <c r="Q75" s="13">
        <f ca="1">OFFSET('b_Extract Data w Score Change'!$F$2,'c_Bin Change Data into 60 mins'!Q$3-1+   MATCH($B75,OFFSET('b_Extract Data w Score Change'!$E$2,Q$3,0,Q$2,1),TRUE),0)</f>
        <v>9</v>
      </c>
      <c r="R75" s="13">
        <f ca="1">OFFSET('b_Extract Data w Score Change'!$F$2,'c_Bin Change Data into 60 mins'!R$3-1+   MATCH($B75,OFFSET('b_Extract Data w Score Change'!$E$2,R$3,0,R$2,1),TRUE),0)</f>
        <v>11</v>
      </c>
      <c r="S75" s="13">
        <f ca="1">OFFSET('b_Extract Data w Score Change'!$F$2,'c_Bin Change Data into 60 mins'!S$3-1+   MATCH($B75,OFFSET('b_Extract Data w Score Change'!$E$2,S$3,0,S$2,1),TRUE),0)</f>
        <v>0</v>
      </c>
      <c r="T75" s="13">
        <f ca="1">OFFSET('b_Extract Data w Score Change'!$F$2,'c_Bin Change Data into 60 mins'!T$3-1+   MATCH($B75,OFFSET('b_Extract Data w Score Change'!$E$2,T$3,0,T$2,1),TRUE),0)</f>
        <v>13</v>
      </c>
      <c r="U75" s="13">
        <f ca="1">OFFSET('b_Extract Data w Score Change'!$F$2,'c_Bin Change Data into 60 mins'!U$3-1+   MATCH($B75,OFFSET('b_Extract Data w Score Change'!$E$2,U$3,0,U$2,1),TRUE),0)</f>
        <v>6</v>
      </c>
      <c r="V75" s="13">
        <f ca="1">OFFSET('b_Extract Data w Score Change'!$F$2,'c_Bin Change Data into 60 mins'!V$3-1+   MATCH($B75,OFFSET('b_Extract Data w Score Change'!$E$2,V$3,0,V$2,1),TRUE),0)</f>
        <v>18</v>
      </c>
      <c r="W75" s="13">
        <f ca="1">OFFSET('b_Extract Data w Score Change'!$F$2,'c_Bin Change Data into 60 mins'!W$3-1+   MATCH($B75,OFFSET('b_Extract Data w Score Change'!$E$2,W$3,0,W$2,1),TRUE),0)</f>
        <v>1</v>
      </c>
      <c r="X75" s="13">
        <f ca="1">OFFSET('b_Extract Data w Score Change'!$F$2,'c_Bin Change Data into 60 mins'!X$3-1+   MATCH($B75,OFFSET('b_Extract Data w Score Change'!$E$2,X$3,0,X$2,1),TRUE),0)</f>
        <v>18</v>
      </c>
      <c r="Y75" s="13">
        <f ca="1">OFFSET('b_Extract Data w Score Change'!$F$2,'c_Bin Change Data into 60 mins'!Y$3-1+   MATCH($B75,OFFSET('b_Extract Data w Score Change'!$E$2,Y$3,0,Y$2,1),TRUE),0)</f>
        <v>21</v>
      </c>
      <c r="Z75" s="13">
        <f ca="1">OFFSET('b_Extract Data w Score Change'!$F$2,'c_Bin Change Data into 60 mins'!Z$3-1+   MATCH($B75,OFFSET('b_Extract Data w Score Change'!$E$2,Z$3,0,Z$2,1),TRUE),0)</f>
        <v>2</v>
      </c>
      <c r="AA75" s="13">
        <f ca="1">OFFSET('b_Extract Data w Score Change'!$F$2,'c_Bin Change Data into 60 mins'!AA$3-1+   MATCH($B75,OFFSET('b_Extract Data w Score Change'!$E$2,AA$3,0,AA$2,1),TRUE),0)</f>
        <v>31</v>
      </c>
      <c r="AB75" s="13">
        <f ca="1">OFFSET('b_Extract Data w Score Change'!$F$2,'c_Bin Change Data into 60 mins'!AB$3-1+   MATCH($B75,OFFSET('b_Extract Data w Score Change'!$E$2,AB$3,0,AB$2,1),TRUE),0)</f>
        <v>0</v>
      </c>
      <c r="AC75" s="13">
        <f ca="1">OFFSET('b_Extract Data w Score Change'!$F$2,'c_Bin Change Data into 60 mins'!AC$3-1+   MATCH($B75,OFFSET('b_Extract Data w Score Change'!$E$2,AC$3,0,AC$2,1),TRUE),0)</f>
        <v>25</v>
      </c>
      <c r="AD75" s="13">
        <f ca="1">OFFSET('b_Extract Data w Score Change'!$F$2,'c_Bin Change Data into 60 mins'!AD$3-1+   MATCH($B75,OFFSET('b_Extract Data w Score Change'!$E$2,AD$3,0,AD$2,1),TRUE),0)</f>
        <v>1</v>
      </c>
      <c r="AE75" s="13">
        <f ca="1">OFFSET('b_Extract Data w Score Change'!$F$2,'c_Bin Change Data into 60 mins'!AE$3-1+   MATCH($B75,OFFSET('b_Extract Data w Score Change'!$E$2,AE$3,0,AE$2,1),TRUE),0)</f>
        <v>20</v>
      </c>
      <c r="AF75" s="13">
        <f ca="1">OFFSET('b_Extract Data w Score Change'!$F$2,'c_Bin Change Data into 60 mins'!AF$3-1+   MATCH($B75,OFFSET('b_Extract Data w Score Change'!$E$2,AF$3,0,AF$2,1),TRUE),0)</f>
        <v>12</v>
      </c>
      <c r="AG75" s="13">
        <f ca="1">OFFSET('b_Extract Data w Score Change'!$F$2,'c_Bin Change Data into 60 mins'!AG$3-1+   MATCH($B75,OFFSET('b_Extract Data w Score Change'!$E$2,AG$3,0,AG$2,1),TRUE),0)</f>
        <v>18</v>
      </c>
      <c r="AH75" s="13">
        <f ca="1">OFFSET('b_Extract Data w Score Change'!$F$2,'c_Bin Change Data into 60 mins'!AH$3-1+   MATCH($B75,OFFSET('b_Extract Data w Score Change'!$E$2,AH$3,0,AH$2,1),TRUE),0)</f>
        <v>7</v>
      </c>
      <c r="AI75" s="13">
        <f ca="1">OFFSET('b_Extract Data w Score Change'!$F$2,'c_Bin Change Data into 60 mins'!AI$3-1+   MATCH($B75,OFFSET('b_Extract Data w Score Change'!$E$2,AI$3,0,AI$2,1),TRUE),0)</f>
        <v>20</v>
      </c>
      <c r="AJ75" s="13">
        <f ca="1">OFFSET('b_Extract Data w Score Change'!$F$2,'c_Bin Change Data into 60 mins'!AJ$3-1+   MATCH($B75,OFFSET('b_Extract Data w Score Change'!$E$2,AJ$3,0,AJ$2,1),TRUE),0)</f>
        <v>18</v>
      </c>
      <c r="AK75" s="13">
        <f ca="1">OFFSET('b_Extract Data w Score Change'!$F$2,'c_Bin Change Data into 60 mins'!AK$3-1+   MATCH($B75,OFFSET('b_Extract Data w Score Change'!$E$2,AK$3,0,AK$2,1),TRUE),0)</f>
        <v>4</v>
      </c>
      <c r="AL75" s="13">
        <f ca="1">OFFSET('b_Extract Data w Score Change'!$F$2,'c_Bin Change Data into 60 mins'!AL$3-1+   MATCH($B75,OFFSET('b_Extract Data w Score Change'!$E$2,AL$3,0,AL$2,1),TRUE),0)</f>
        <v>6</v>
      </c>
      <c r="AM75" s="13">
        <f ca="1">OFFSET('b_Extract Data w Score Change'!$F$2,'c_Bin Change Data into 60 mins'!AM$3-1+   MATCH($B75,OFFSET('b_Extract Data w Score Change'!$E$2,AM$3,0,AM$2,1),TRUE),0)</f>
        <v>10</v>
      </c>
      <c r="AN75" s="13">
        <f ca="1">OFFSET('b_Extract Data w Score Change'!$F$2,'c_Bin Change Data into 60 mins'!AN$3-1+   MATCH($B75,OFFSET('b_Extract Data w Score Change'!$E$2,AN$3,0,AN$2,1),TRUE),0)</f>
        <v>16</v>
      </c>
      <c r="AO75" s="13">
        <f ca="1">OFFSET('b_Extract Data w Score Change'!$F$2,'c_Bin Change Data into 60 mins'!AO$3-1+   MATCH($B75,OFFSET('b_Extract Data w Score Change'!$E$2,AO$3,0,AO$2,1),TRUE),0)</f>
        <v>3</v>
      </c>
      <c r="AP75" s="13">
        <f ca="1">OFFSET('b_Extract Data w Score Change'!$F$2,'c_Bin Change Data into 60 mins'!AP$3-1+   MATCH($B75,OFFSET('b_Extract Data w Score Change'!$E$2,AP$3,0,AP$2,1),TRUE),0)</f>
        <v>9</v>
      </c>
      <c r="AQ75" s="13">
        <f ca="1">OFFSET('b_Extract Data w Score Change'!$F$2,'c_Bin Change Data into 60 mins'!AQ$3-1+   MATCH($B75,OFFSET('b_Extract Data w Score Change'!$E$2,AQ$3,0,AQ$2,1),TRUE),0)</f>
        <v>17</v>
      </c>
      <c r="AR75" s="13">
        <f ca="1">OFFSET('b_Extract Data w Score Change'!$F$2,'c_Bin Change Data into 60 mins'!AR$3-1+   MATCH($B75,OFFSET('b_Extract Data w Score Change'!$E$2,AR$3,0,AR$2,1),TRUE),0)</f>
        <v>14</v>
      </c>
      <c r="AS75" s="13">
        <f ca="1">OFFSET('b_Extract Data w Score Change'!$F$2,'c_Bin Change Data into 60 mins'!AS$3-1+   MATCH($B75,OFFSET('b_Extract Data w Score Change'!$E$2,AS$3,0,AS$2,1),TRUE),0)</f>
        <v>7</v>
      </c>
      <c r="AT75" s="13">
        <f ca="1">OFFSET('b_Extract Data w Score Change'!$F$2,'c_Bin Change Data into 60 mins'!AT$3-1+   MATCH($B75,OFFSET('b_Extract Data w Score Change'!$E$2,AT$3,0,AT$2,1),TRUE),0)</f>
        <v>7</v>
      </c>
      <c r="AU75" s="13">
        <f ca="1">OFFSET('b_Extract Data w Score Change'!$F$2,'c_Bin Change Data into 60 mins'!AU$3-1+   MATCH($B75,OFFSET('b_Extract Data w Score Change'!$E$2,AU$3,0,AU$2,1),TRUE),0)</f>
        <v>16</v>
      </c>
      <c r="AV75" s="13">
        <f ca="1">OFFSET('b_Extract Data w Score Change'!$F$2,'c_Bin Change Data into 60 mins'!AV$3-1+   MATCH($B75,OFFSET('b_Extract Data w Score Change'!$E$2,AV$3,0,AV$2,1),TRUE),0)</f>
        <v>7</v>
      </c>
      <c r="AW75" s="13">
        <f ca="1">OFFSET('b_Extract Data w Score Change'!$F$2,'c_Bin Change Data into 60 mins'!AW$3-1+   MATCH($B75,OFFSET('b_Extract Data w Score Change'!$E$2,AW$3,0,AW$2,1),TRUE),0)</f>
        <v>9</v>
      </c>
      <c r="AX75" s="13">
        <f ca="1">OFFSET('b_Extract Data w Score Change'!$F$2,'c_Bin Change Data into 60 mins'!AX$3-1+   MATCH($B75,OFFSET('b_Extract Data w Score Change'!$E$2,AX$3,0,AX$2,1),TRUE),0)</f>
        <v>11</v>
      </c>
    </row>
    <row r="76" spans="1:50" x14ac:dyDescent="0.25">
      <c r="A76" s="5" t="s">
        <v>7331</v>
      </c>
      <c r="B76" s="1">
        <f t="shared" si="5"/>
        <v>2.3263888888888869E-2</v>
      </c>
      <c r="C76" s="13">
        <f ca="1">OFFSET('b_Extract Data w Score Change'!$F$2,'c_Bin Change Data into 60 mins'!C$3-1+   MATCH($B76,OFFSET('b_Extract Data w Score Change'!$E$2,C$3,0,C$2,1),TRUE),0)</f>
        <v>29</v>
      </c>
      <c r="D76" s="13">
        <f ca="1">OFFSET('b_Extract Data w Score Change'!$F$2,'c_Bin Change Data into 60 mins'!D$3-1+   MATCH($B76,OFFSET('b_Extract Data w Score Change'!$E$2,D$3,0,D$2,1),TRUE),0)</f>
        <v>22</v>
      </c>
      <c r="E76" s="13">
        <f ca="1">OFFSET('b_Extract Data w Score Change'!$F$2,'c_Bin Change Data into 60 mins'!E$3-1+   MATCH($B76,OFFSET('b_Extract Data w Score Change'!$E$2,E$3,0,E$2,1),TRUE),0)</f>
        <v>10</v>
      </c>
      <c r="F76" s="13">
        <f ca="1">OFFSET('b_Extract Data w Score Change'!$F$2,'c_Bin Change Data into 60 mins'!F$3-1+   MATCH($B76,OFFSET('b_Extract Data w Score Change'!$E$2,F$3,0,F$2,1),TRUE),0)</f>
        <v>11</v>
      </c>
      <c r="G76" s="13">
        <f ca="1">OFFSET('b_Extract Data w Score Change'!$F$2,'c_Bin Change Data into 60 mins'!G$3-1+   MATCH($B76,OFFSET('b_Extract Data w Score Change'!$E$2,G$3,0,G$2,1),TRUE),0)</f>
        <v>3</v>
      </c>
      <c r="H76" s="13">
        <f ca="1">OFFSET('b_Extract Data w Score Change'!$F$2,'c_Bin Change Data into 60 mins'!H$3-1+   MATCH($B76,OFFSET('b_Extract Data w Score Change'!$E$2,H$3,0,H$2,1),TRUE),0)</f>
        <v>10</v>
      </c>
      <c r="I76" s="13">
        <f ca="1">OFFSET('b_Extract Data w Score Change'!$F$2,'c_Bin Change Data into 60 mins'!I$3-1+   MATCH($B76,OFFSET('b_Extract Data w Score Change'!$E$2,I$3,0,I$2,1),TRUE),0)</f>
        <v>4</v>
      </c>
      <c r="J76" s="13">
        <f ca="1">OFFSET('b_Extract Data w Score Change'!$F$2,'c_Bin Change Data into 60 mins'!J$3-1+   MATCH($B76,OFFSET('b_Extract Data w Score Change'!$E$2,J$3,0,J$2,1),TRUE),0)</f>
        <v>2</v>
      </c>
      <c r="K76" s="13">
        <f ca="1">OFFSET('b_Extract Data w Score Change'!$F$2,'c_Bin Change Data into 60 mins'!K$3-1+   MATCH($B76,OFFSET('b_Extract Data w Score Change'!$E$2,K$3,0,K$2,1),TRUE),0)</f>
        <v>11</v>
      </c>
      <c r="L76" s="13">
        <f ca="1">OFFSET('b_Extract Data w Score Change'!$F$2,'c_Bin Change Data into 60 mins'!L$3-1+   MATCH($B76,OFFSET('b_Extract Data w Score Change'!$E$2,L$3,0,L$2,1),TRUE),0)</f>
        <v>0</v>
      </c>
      <c r="M76" s="13">
        <f ca="1">OFFSET('b_Extract Data w Score Change'!$F$2,'c_Bin Change Data into 60 mins'!M$3-1+   MATCH($B76,OFFSET('b_Extract Data w Score Change'!$E$2,M$3,0,M$2,1),TRUE),0)</f>
        <v>4</v>
      </c>
      <c r="N76" s="13">
        <f ca="1">OFFSET('b_Extract Data w Score Change'!$F$2,'c_Bin Change Data into 60 mins'!N$3-1+   MATCH($B76,OFFSET('b_Extract Data w Score Change'!$E$2,N$3,0,N$2,1),TRUE),0)</f>
        <v>17</v>
      </c>
      <c r="O76" s="13">
        <f ca="1">OFFSET('b_Extract Data w Score Change'!$F$2,'c_Bin Change Data into 60 mins'!O$3-1+   MATCH($B76,OFFSET('b_Extract Data w Score Change'!$E$2,O$3,0,O$2,1),TRUE),0)</f>
        <v>11</v>
      </c>
      <c r="P76" s="13">
        <f ca="1">OFFSET('b_Extract Data w Score Change'!$F$2,'c_Bin Change Data into 60 mins'!P$3-1+   MATCH($B76,OFFSET('b_Extract Data w Score Change'!$E$2,P$3,0,P$2,1),TRUE),0)</f>
        <v>10</v>
      </c>
      <c r="Q76" s="13">
        <f ca="1">OFFSET('b_Extract Data w Score Change'!$F$2,'c_Bin Change Data into 60 mins'!Q$3-1+   MATCH($B76,OFFSET('b_Extract Data w Score Change'!$E$2,Q$3,0,Q$2,1),TRUE),0)</f>
        <v>9</v>
      </c>
      <c r="R76" s="13">
        <f ca="1">OFFSET('b_Extract Data w Score Change'!$F$2,'c_Bin Change Data into 60 mins'!R$3-1+   MATCH($B76,OFFSET('b_Extract Data w Score Change'!$E$2,R$3,0,R$2,1),TRUE),0)</f>
        <v>11</v>
      </c>
      <c r="S76" s="13">
        <f ca="1">OFFSET('b_Extract Data w Score Change'!$F$2,'c_Bin Change Data into 60 mins'!S$3-1+   MATCH($B76,OFFSET('b_Extract Data w Score Change'!$E$2,S$3,0,S$2,1),TRUE),0)</f>
        <v>0</v>
      </c>
      <c r="T76" s="13">
        <f ca="1">OFFSET('b_Extract Data w Score Change'!$F$2,'c_Bin Change Data into 60 mins'!T$3-1+   MATCH($B76,OFFSET('b_Extract Data w Score Change'!$E$2,T$3,0,T$2,1),TRUE),0)</f>
        <v>13</v>
      </c>
      <c r="U76" s="13">
        <f ca="1">OFFSET('b_Extract Data w Score Change'!$F$2,'c_Bin Change Data into 60 mins'!U$3-1+   MATCH($B76,OFFSET('b_Extract Data w Score Change'!$E$2,U$3,0,U$2,1),TRUE),0)</f>
        <v>6</v>
      </c>
      <c r="V76" s="13">
        <f ca="1">OFFSET('b_Extract Data w Score Change'!$F$2,'c_Bin Change Data into 60 mins'!V$3-1+   MATCH($B76,OFFSET('b_Extract Data w Score Change'!$E$2,V$3,0,V$2,1),TRUE),0)</f>
        <v>18</v>
      </c>
      <c r="W76" s="13">
        <f ca="1">OFFSET('b_Extract Data w Score Change'!$F$2,'c_Bin Change Data into 60 mins'!W$3-1+   MATCH($B76,OFFSET('b_Extract Data w Score Change'!$E$2,W$3,0,W$2,1),TRUE),0)</f>
        <v>1</v>
      </c>
      <c r="X76" s="13">
        <f ca="1">OFFSET('b_Extract Data w Score Change'!$F$2,'c_Bin Change Data into 60 mins'!X$3-1+   MATCH($B76,OFFSET('b_Extract Data w Score Change'!$E$2,X$3,0,X$2,1),TRUE),0)</f>
        <v>18</v>
      </c>
      <c r="Y76" s="13">
        <f ca="1">OFFSET('b_Extract Data w Score Change'!$F$2,'c_Bin Change Data into 60 mins'!Y$3-1+   MATCH($B76,OFFSET('b_Extract Data w Score Change'!$E$2,Y$3,0,Y$2,1),TRUE),0)</f>
        <v>21</v>
      </c>
      <c r="Z76" s="13">
        <f ca="1">OFFSET('b_Extract Data w Score Change'!$F$2,'c_Bin Change Data into 60 mins'!Z$3-1+   MATCH($B76,OFFSET('b_Extract Data w Score Change'!$E$2,Z$3,0,Z$2,1),TRUE),0)</f>
        <v>2</v>
      </c>
      <c r="AA76" s="13">
        <f ca="1">OFFSET('b_Extract Data w Score Change'!$F$2,'c_Bin Change Data into 60 mins'!AA$3-1+   MATCH($B76,OFFSET('b_Extract Data w Score Change'!$E$2,AA$3,0,AA$2,1),TRUE),0)</f>
        <v>31</v>
      </c>
      <c r="AB76" s="13">
        <f ca="1">OFFSET('b_Extract Data w Score Change'!$F$2,'c_Bin Change Data into 60 mins'!AB$3-1+   MATCH($B76,OFFSET('b_Extract Data w Score Change'!$E$2,AB$3,0,AB$2,1),TRUE),0)</f>
        <v>0</v>
      </c>
      <c r="AC76" s="13">
        <f ca="1">OFFSET('b_Extract Data w Score Change'!$F$2,'c_Bin Change Data into 60 mins'!AC$3-1+   MATCH($B76,OFFSET('b_Extract Data w Score Change'!$E$2,AC$3,0,AC$2,1),TRUE),0)</f>
        <v>25</v>
      </c>
      <c r="AD76" s="13">
        <f ca="1">OFFSET('b_Extract Data w Score Change'!$F$2,'c_Bin Change Data into 60 mins'!AD$3-1+   MATCH($B76,OFFSET('b_Extract Data w Score Change'!$E$2,AD$3,0,AD$2,1),TRUE),0)</f>
        <v>1</v>
      </c>
      <c r="AE76" s="13">
        <f ca="1">OFFSET('b_Extract Data w Score Change'!$F$2,'c_Bin Change Data into 60 mins'!AE$3-1+   MATCH($B76,OFFSET('b_Extract Data w Score Change'!$E$2,AE$3,0,AE$2,1),TRUE),0)</f>
        <v>20</v>
      </c>
      <c r="AF76" s="13">
        <f ca="1">OFFSET('b_Extract Data w Score Change'!$F$2,'c_Bin Change Data into 60 mins'!AF$3-1+   MATCH($B76,OFFSET('b_Extract Data w Score Change'!$E$2,AF$3,0,AF$2,1),TRUE),0)</f>
        <v>12</v>
      </c>
      <c r="AG76" s="13">
        <f ca="1">OFFSET('b_Extract Data w Score Change'!$F$2,'c_Bin Change Data into 60 mins'!AG$3-1+   MATCH($B76,OFFSET('b_Extract Data w Score Change'!$E$2,AG$3,0,AG$2,1),TRUE),0)</f>
        <v>18</v>
      </c>
      <c r="AH76" s="13">
        <f ca="1">OFFSET('b_Extract Data w Score Change'!$F$2,'c_Bin Change Data into 60 mins'!AH$3-1+   MATCH($B76,OFFSET('b_Extract Data w Score Change'!$E$2,AH$3,0,AH$2,1),TRUE),0)</f>
        <v>7</v>
      </c>
      <c r="AI76" s="13">
        <f ca="1">OFFSET('b_Extract Data w Score Change'!$F$2,'c_Bin Change Data into 60 mins'!AI$3-1+   MATCH($B76,OFFSET('b_Extract Data w Score Change'!$E$2,AI$3,0,AI$2,1),TRUE),0)</f>
        <v>13</v>
      </c>
      <c r="AJ76" s="13">
        <f ca="1">OFFSET('b_Extract Data w Score Change'!$F$2,'c_Bin Change Data into 60 mins'!AJ$3-1+   MATCH($B76,OFFSET('b_Extract Data w Score Change'!$E$2,AJ$3,0,AJ$2,1),TRUE),0)</f>
        <v>18</v>
      </c>
      <c r="AK76" s="13">
        <f ca="1">OFFSET('b_Extract Data w Score Change'!$F$2,'c_Bin Change Data into 60 mins'!AK$3-1+   MATCH($B76,OFFSET('b_Extract Data w Score Change'!$E$2,AK$3,0,AK$2,1),TRUE),0)</f>
        <v>4</v>
      </c>
      <c r="AL76" s="13">
        <f ca="1">OFFSET('b_Extract Data w Score Change'!$F$2,'c_Bin Change Data into 60 mins'!AL$3-1+   MATCH($B76,OFFSET('b_Extract Data w Score Change'!$E$2,AL$3,0,AL$2,1),TRUE),0)</f>
        <v>6</v>
      </c>
      <c r="AM76" s="13">
        <f ca="1">OFFSET('b_Extract Data w Score Change'!$F$2,'c_Bin Change Data into 60 mins'!AM$3-1+   MATCH($B76,OFFSET('b_Extract Data w Score Change'!$E$2,AM$3,0,AM$2,1),TRUE),0)</f>
        <v>10</v>
      </c>
      <c r="AN76" s="13">
        <f ca="1">OFFSET('b_Extract Data w Score Change'!$F$2,'c_Bin Change Data into 60 mins'!AN$3-1+   MATCH($B76,OFFSET('b_Extract Data w Score Change'!$E$2,AN$3,0,AN$2,1),TRUE),0)</f>
        <v>16</v>
      </c>
      <c r="AO76" s="13">
        <f ca="1">OFFSET('b_Extract Data w Score Change'!$F$2,'c_Bin Change Data into 60 mins'!AO$3-1+   MATCH($B76,OFFSET('b_Extract Data w Score Change'!$E$2,AO$3,0,AO$2,1),TRUE),0)</f>
        <v>3</v>
      </c>
      <c r="AP76" s="13">
        <f ca="1">OFFSET('b_Extract Data w Score Change'!$F$2,'c_Bin Change Data into 60 mins'!AP$3-1+   MATCH($B76,OFFSET('b_Extract Data w Score Change'!$E$2,AP$3,0,AP$2,1),TRUE),0)</f>
        <v>9</v>
      </c>
      <c r="AQ76" s="13">
        <f ca="1">OFFSET('b_Extract Data w Score Change'!$F$2,'c_Bin Change Data into 60 mins'!AQ$3-1+   MATCH($B76,OFFSET('b_Extract Data w Score Change'!$E$2,AQ$3,0,AQ$2,1),TRUE),0)</f>
        <v>17</v>
      </c>
      <c r="AR76" s="13">
        <f ca="1">OFFSET('b_Extract Data w Score Change'!$F$2,'c_Bin Change Data into 60 mins'!AR$3-1+   MATCH($B76,OFFSET('b_Extract Data w Score Change'!$E$2,AR$3,0,AR$2,1),TRUE),0)</f>
        <v>14</v>
      </c>
      <c r="AS76" s="13">
        <f ca="1">OFFSET('b_Extract Data w Score Change'!$F$2,'c_Bin Change Data into 60 mins'!AS$3-1+   MATCH($B76,OFFSET('b_Extract Data w Score Change'!$E$2,AS$3,0,AS$2,1),TRUE),0)</f>
        <v>7</v>
      </c>
      <c r="AT76" s="13">
        <f ca="1">OFFSET('b_Extract Data w Score Change'!$F$2,'c_Bin Change Data into 60 mins'!AT$3-1+   MATCH($B76,OFFSET('b_Extract Data w Score Change'!$E$2,AT$3,0,AT$2,1),TRUE),0)</f>
        <v>7</v>
      </c>
      <c r="AU76" s="13">
        <f ca="1">OFFSET('b_Extract Data w Score Change'!$F$2,'c_Bin Change Data into 60 mins'!AU$3-1+   MATCH($B76,OFFSET('b_Extract Data w Score Change'!$E$2,AU$3,0,AU$2,1),TRUE),0)</f>
        <v>16</v>
      </c>
      <c r="AV76" s="13">
        <f ca="1">OFFSET('b_Extract Data w Score Change'!$F$2,'c_Bin Change Data into 60 mins'!AV$3-1+   MATCH($B76,OFFSET('b_Extract Data w Score Change'!$E$2,AV$3,0,AV$2,1),TRUE),0)</f>
        <v>7</v>
      </c>
      <c r="AW76" s="13">
        <f ca="1">OFFSET('b_Extract Data w Score Change'!$F$2,'c_Bin Change Data into 60 mins'!AW$3-1+   MATCH($B76,OFFSET('b_Extract Data w Score Change'!$E$2,AW$3,0,AW$2,1),TRUE),0)</f>
        <v>9</v>
      </c>
      <c r="AX76" s="13">
        <f ca="1">OFFSET('b_Extract Data w Score Change'!$F$2,'c_Bin Change Data into 60 mins'!AX$3-1+   MATCH($B76,OFFSET('b_Extract Data w Score Change'!$E$2,AX$3,0,AX$2,1),TRUE),0)</f>
        <v>11</v>
      </c>
    </row>
    <row r="77" spans="1:50" x14ac:dyDescent="0.25">
      <c r="A77" s="5" t="s">
        <v>7331</v>
      </c>
      <c r="B77" s="1">
        <f t="shared" si="5"/>
        <v>2.361111111111109E-2</v>
      </c>
      <c r="C77" s="13">
        <f ca="1">OFFSET('b_Extract Data w Score Change'!$F$2,'c_Bin Change Data into 60 mins'!C$3-1+   MATCH($B77,OFFSET('b_Extract Data w Score Change'!$E$2,C$3,0,C$2,1),TRUE),0)</f>
        <v>29</v>
      </c>
      <c r="D77" s="13">
        <f ca="1">OFFSET('b_Extract Data w Score Change'!$F$2,'c_Bin Change Data into 60 mins'!D$3-1+   MATCH($B77,OFFSET('b_Extract Data w Score Change'!$E$2,D$3,0,D$2,1),TRUE),0)</f>
        <v>22</v>
      </c>
      <c r="E77" s="13">
        <f ca="1">OFFSET('b_Extract Data w Score Change'!$F$2,'c_Bin Change Data into 60 mins'!E$3-1+   MATCH($B77,OFFSET('b_Extract Data w Score Change'!$E$2,E$3,0,E$2,1),TRUE),0)</f>
        <v>10</v>
      </c>
      <c r="F77" s="13">
        <f ca="1">OFFSET('b_Extract Data w Score Change'!$F$2,'c_Bin Change Data into 60 mins'!F$3-1+   MATCH($B77,OFFSET('b_Extract Data w Score Change'!$E$2,F$3,0,F$2,1),TRUE),0)</f>
        <v>11</v>
      </c>
      <c r="G77" s="13">
        <f ca="1">OFFSET('b_Extract Data w Score Change'!$F$2,'c_Bin Change Data into 60 mins'!G$3-1+   MATCH($B77,OFFSET('b_Extract Data w Score Change'!$E$2,G$3,0,G$2,1),TRUE),0)</f>
        <v>3</v>
      </c>
      <c r="H77" s="13">
        <f ca="1">OFFSET('b_Extract Data w Score Change'!$F$2,'c_Bin Change Data into 60 mins'!H$3-1+   MATCH($B77,OFFSET('b_Extract Data w Score Change'!$E$2,H$3,0,H$2,1),TRUE),0)</f>
        <v>10</v>
      </c>
      <c r="I77" s="13">
        <f ca="1">OFFSET('b_Extract Data w Score Change'!$F$2,'c_Bin Change Data into 60 mins'!I$3-1+   MATCH($B77,OFFSET('b_Extract Data w Score Change'!$E$2,I$3,0,I$2,1),TRUE),0)</f>
        <v>4</v>
      </c>
      <c r="J77" s="13">
        <f ca="1">OFFSET('b_Extract Data w Score Change'!$F$2,'c_Bin Change Data into 60 mins'!J$3-1+   MATCH($B77,OFFSET('b_Extract Data w Score Change'!$E$2,J$3,0,J$2,1),TRUE),0)</f>
        <v>2</v>
      </c>
      <c r="K77" s="13">
        <f ca="1">OFFSET('b_Extract Data w Score Change'!$F$2,'c_Bin Change Data into 60 mins'!K$3-1+   MATCH($B77,OFFSET('b_Extract Data w Score Change'!$E$2,K$3,0,K$2,1),TRUE),0)</f>
        <v>11</v>
      </c>
      <c r="L77" s="13">
        <f ca="1">OFFSET('b_Extract Data w Score Change'!$F$2,'c_Bin Change Data into 60 mins'!L$3-1+   MATCH($B77,OFFSET('b_Extract Data w Score Change'!$E$2,L$3,0,L$2,1),TRUE),0)</f>
        <v>7</v>
      </c>
      <c r="M77" s="13">
        <f ca="1">OFFSET('b_Extract Data w Score Change'!$F$2,'c_Bin Change Data into 60 mins'!M$3-1+   MATCH($B77,OFFSET('b_Extract Data w Score Change'!$E$2,M$3,0,M$2,1),TRUE),0)</f>
        <v>4</v>
      </c>
      <c r="N77" s="13">
        <f ca="1">OFFSET('b_Extract Data w Score Change'!$F$2,'c_Bin Change Data into 60 mins'!N$3-1+   MATCH($B77,OFFSET('b_Extract Data w Score Change'!$E$2,N$3,0,N$2,1),TRUE),0)</f>
        <v>17</v>
      </c>
      <c r="O77" s="13">
        <f ca="1">OFFSET('b_Extract Data w Score Change'!$F$2,'c_Bin Change Data into 60 mins'!O$3-1+   MATCH($B77,OFFSET('b_Extract Data w Score Change'!$E$2,O$3,0,O$2,1),TRUE),0)</f>
        <v>11</v>
      </c>
      <c r="P77" s="13">
        <f ca="1">OFFSET('b_Extract Data w Score Change'!$F$2,'c_Bin Change Data into 60 mins'!P$3-1+   MATCH($B77,OFFSET('b_Extract Data w Score Change'!$E$2,P$3,0,P$2,1),TRUE),0)</f>
        <v>10</v>
      </c>
      <c r="Q77" s="13">
        <f ca="1">OFFSET('b_Extract Data w Score Change'!$F$2,'c_Bin Change Data into 60 mins'!Q$3-1+   MATCH($B77,OFFSET('b_Extract Data w Score Change'!$E$2,Q$3,0,Q$2,1),TRUE),0)</f>
        <v>16</v>
      </c>
      <c r="R77" s="13">
        <f ca="1">OFFSET('b_Extract Data w Score Change'!$F$2,'c_Bin Change Data into 60 mins'!R$3-1+   MATCH($B77,OFFSET('b_Extract Data w Score Change'!$E$2,R$3,0,R$2,1),TRUE),0)</f>
        <v>11</v>
      </c>
      <c r="S77" s="13">
        <f ca="1">OFFSET('b_Extract Data w Score Change'!$F$2,'c_Bin Change Data into 60 mins'!S$3-1+   MATCH($B77,OFFSET('b_Extract Data w Score Change'!$E$2,S$3,0,S$2,1),TRUE),0)</f>
        <v>0</v>
      </c>
      <c r="T77" s="13">
        <f ca="1">OFFSET('b_Extract Data w Score Change'!$F$2,'c_Bin Change Data into 60 mins'!T$3-1+   MATCH($B77,OFFSET('b_Extract Data w Score Change'!$E$2,T$3,0,T$2,1),TRUE),0)</f>
        <v>13</v>
      </c>
      <c r="U77" s="13">
        <f ca="1">OFFSET('b_Extract Data w Score Change'!$F$2,'c_Bin Change Data into 60 mins'!U$3-1+   MATCH($B77,OFFSET('b_Extract Data w Score Change'!$E$2,U$3,0,U$2,1),TRUE),0)</f>
        <v>6</v>
      </c>
      <c r="V77" s="13">
        <f ca="1">OFFSET('b_Extract Data w Score Change'!$F$2,'c_Bin Change Data into 60 mins'!V$3-1+   MATCH($B77,OFFSET('b_Extract Data w Score Change'!$E$2,V$3,0,V$2,1),TRUE),0)</f>
        <v>18</v>
      </c>
      <c r="W77" s="13">
        <f ca="1">OFFSET('b_Extract Data w Score Change'!$F$2,'c_Bin Change Data into 60 mins'!W$3-1+   MATCH($B77,OFFSET('b_Extract Data w Score Change'!$E$2,W$3,0,W$2,1),TRUE),0)</f>
        <v>1</v>
      </c>
      <c r="X77" s="13">
        <f ca="1">OFFSET('b_Extract Data w Score Change'!$F$2,'c_Bin Change Data into 60 mins'!X$3-1+   MATCH($B77,OFFSET('b_Extract Data w Score Change'!$E$2,X$3,0,X$2,1),TRUE),0)</f>
        <v>18</v>
      </c>
      <c r="Y77" s="13">
        <f ca="1">OFFSET('b_Extract Data w Score Change'!$F$2,'c_Bin Change Data into 60 mins'!Y$3-1+   MATCH($B77,OFFSET('b_Extract Data w Score Change'!$E$2,Y$3,0,Y$2,1),TRUE),0)</f>
        <v>21</v>
      </c>
      <c r="Z77" s="13">
        <f ca="1">OFFSET('b_Extract Data w Score Change'!$F$2,'c_Bin Change Data into 60 mins'!Z$3-1+   MATCH($B77,OFFSET('b_Extract Data w Score Change'!$E$2,Z$3,0,Z$2,1),TRUE),0)</f>
        <v>2</v>
      </c>
      <c r="AA77" s="13">
        <f ca="1">OFFSET('b_Extract Data w Score Change'!$F$2,'c_Bin Change Data into 60 mins'!AA$3-1+   MATCH($B77,OFFSET('b_Extract Data w Score Change'!$E$2,AA$3,0,AA$2,1),TRUE),0)</f>
        <v>31</v>
      </c>
      <c r="AB77" s="13">
        <f ca="1">OFFSET('b_Extract Data w Score Change'!$F$2,'c_Bin Change Data into 60 mins'!AB$3-1+   MATCH($B77,OFFSET('b_Extract Data w Score Change'!$E$2,AB$3,0,AB$2,1),TRUE),0)</f>
        <v>0</v>
      </c>
      <c r="AC77" s="13">
        <f ca="1">OFFSET('b_Extract Data w Score Change'!$F$2,'c_Bin Change Data into 60 mins'!AC$3-1+   MATCH($B77,OFFSET('b_Extract Data w Score Change'!$E$2,AC$3,0,AC$2,1),TRUE),0)</f>
        <v>25</v>
      </c>
      <c r="AD77" s="13">
        <f ca="1">OFFSET('b_Extract Data w Score Change'!$F$2,'c_Bin Change Data into 60 mins'!AD$3-1+   MATCH($B77,OFFSET('b_Extract Data w Score Change'!$E$2,AD$3,0,AD$2,1),TRUE),0)</f>
        <v>1</v>
      </c>
      <c r="AE77" s="13">
        <f ca="1">OFFSET('b_Extract Data w Score Change'!$F$2,'c_Bin Change Data into 60 mins'!AE$3-1+   MATCH($B77,OFFSET('b_Extract Data w Score Change'!$E$2,AE$3,0,AE$2,1),TRUE),0)</f>
        <v>20</v>
      </c>
      <c r="AF77" s="13">
        <f ca="1">OFFSET('b_Extract Data w Score Change'!$F$2,'c_Bin Change Data into 60 mins'!AF$3-1+   MATCH($B77,OFFSET('b_Extract Data w Score Change'!$E$2,AF$3,0,AF$2,1),TRUE),0)</f>
        <v>12</v>
      </c>
      <c r="AG77" s="13">
        <f ca="1">OFFSET('b_Extract Data w Score Change'!$F$2,'c_Bin Change Data into 60 mins'!AG$3-1+   MATCH($B77,OFFSET('b_Extract Data w Score Change'!$E$2,AG$3,0,AG$2,1),TRUE),0)</f>
        <v>12</v>
      </c>
      <c r="AH77" s="13">
        <f ca="1">OFFSET('b_Extract Data w Score Change'!$F$2,'c_Bin Change Data into 60 mins'!AH$3-1+   MATCH($B77,OFFSET('b_Extract Data w Score Change'!$E$2,AH$3,0,AH$2,1),TRUE),0)</f>
        <v>7</v>
      </c>
      <c r="AI77" s="13">
        <f ca="1">OFFSET('b_Extract Data w Score Change'!$F$2,'c_Bin Change Data into 60 mins'!AI$3-1+   MATCH($B77,OFFSET('b_Extract Data w Score Change'!$E$2,AI$3,0,AI$2,1),TRUE),0)</f>
        <v>13</v>
      </c>
      <c r="AJ77" s="13">
        <f ca="1">OFFSET('b_Extract Data w Score Change'!$F$2,'c_Bin Change Data into 60 mins'!AJ$3-1+   MATCH($B77,OFFSET('b_Extract Data w Score Change'!$E$2,AJ$3,0,AJ$2,1),TRUE),0)</f>
        <v>18</v>
      </c>
      <c r="AK77" s="13">
        <f ca="1">OFFSET('b_Extract Data w Score Change'!$F$2,'c_Bin Change Data into 60 mins'!AK$3-1+   MATCH($B77,OFFSET('b_Extract Data w Score Change'!$E$2,AK$3,0,AK$2,1),TRUE),0)</f>
        <v>4</v>
      </c>
      <c r="AL77" s="13">
        <f ca="1">OFFSET('b_Extract Data w Score Change'!$F$2,'c_Bin Change Data into 60 mins'!AL$3-1+   MATCH($B77,OFFSET('b_Extract Data w Score Change'!$E$2,AL$3,0,AL$2,1),TRUE),0)</f>
        <v>6</v>
      </c>
      <c r="AM77" s="13">
        <f ca="1">OFFSET('b_Extract Data w Score Change'!$F$2,'c_Bin Change Data into 60 mins'!AM$3-1+   MATCH($B77,OFFSET('b_Extract Data w Score Change'!$E$2,AM$3,0,AM$2,1),TRUE),0)</f>
        <v>10</v>
      </c>
      <c r="AN77" s="13">
        <f ca="1">OFFSET('b_Extract Data w Score Change'!$F$2,'c_Bin Change Data into 60 mins'!AN$3-1+   MATCH($B77,OFFSET('b_Extract Data w Score Change'!$E$2,AN$3,0,AN$2,1),TRUE),0)</f>
        <v>16</v>
      </c>
      <c r="AO77" s="13">
        <f ca="1">OFFSET('b_Extract Data w Score Change'!$F$2,'c_Bin Change Data into 60 mins'!AO$3-1+   MATCH($B77,OFFSET('b_Extract Data w Score Change'!$E$2,AO$3,0,AO$2,1),TRUE),0)</f>
        <v>3</v>
      </c>
      <c r="AP77" s="13">
        <f ca="1">OFFSET('b_Extract Data w Score Change'!$F$2,'c_Bin Change Data into 60 mins'!AP$3-1+   MATCH($B77,OFFSET('b_Extract Data w Score Change'!$E$2,AP$3,0,AP$2,1),TRUE),0)</f>
        <v>9</v>
      </c>
      <c r="AQ77" s="13">
        <f ca="1">OFFSET('b_Extract Data w Score Change'!$F$2,'c_Bin Change Data into 60 mins'!AQ$3-1+   MATCH($B77,OFFSET('b_Extract Data w Score Change'!$E$2,AQ$3,0,AQ$2,1),TRUE),0)</f>
        <v>17</v>
      </c>
      <c r="AR77" s="13">
        <f ca="1">OFFSET('b_Extract Data w Score Change'!$F$2,'c_Bin Change Data into 60 mins'!AR$3-1+   MATCH($B77,OFFSET('b_Extract Data w Score Change'!$E$2,AR$3,0,AR$2,1),TRUE),0)</f>
        <v>14</v>
      </c>
      <c r="AS77" s="13">
        <f ca="1">OFFSET('b_Extract Data w Score Change'!$F$2,'c_Bin Change Data into 60 mins'!AS$3-1+   MATCH($B77,OFFSET('b_Extract Data w Score Change'!$E$2,AS$3,0,AS$2,1),TRUE),0)</f>
        <v>7</v>
      </c>
      <c r="AT77" s="13">
        <f ca="1">OFFSET('b_Extract Data w Score Change'!$F$2,'c_Bin Change Data into 60 mins'!AT$3-1+   MATCH($B77,OFFSET('b_Extract Data w Score Change'!$E$2,AT$3,0,AT$2,1),TRUE),0)</f>
        <v>7</v>
      </c>
      <c r="AU77" s="13">
        <f ca="1">OFFSET('b_Extract Data w Score Change'!$F$2,'c_Bin Change Data into 60 mins'!AU$3-1+   MATCH($B77,OFFSET('b_Extract Data w Score Change'!$E$2,AU$3,0,AU$2,1),TRUE),0)</f>
        <v>16</v>
      </c>
      <c r="AV77" s="13">
        <f ca="1">OFFSET('b_Extract Data w Score Change'!$F$2,'c_Bin Change Data into 60 mins'!AV$3-1+   MATCH($B77,OFFSET('b_Extract Data w Score Change'!$E$2,AV$3,0,AV$2,1),TRUE),0)</f>
        <v>7</v>
      </c>
      <c r="AW77" s="13">
        <f ca="1">OFFSET('b_Extract Data w Score Change'!$F$2,'c_Bin Change Data into 60 mins'!AW$3-1+   MATCH($B77,OFFSET('b_Extract Data w Score Change'!$E$2,AW$3,0,AW$2,1),TRUE),0)</f>
        <v>9</v>
      </c>
      <c r="AX77" s="13">
        <f ca="1">OFFSET('b_Extract Data w Score Change'!$F$2,'c_Bin Change Data into 60 mins'!AX$3-1+   MATCH($B77,OFFSET('b_Extract Data w Score Change'!$E$2,AX$3,0,AX$2,1),TRUE),0)</f>
        <v>11</v>
      </c>
    </row>
    <row r="78" spans="1:50" x14ac:dyDescent="0.25">
      <c r="A78" s="5" t="s">
        <v>7331</v>
      </c>
      <c r="B78" s="1">
        <f t="shared" si="5"/>
        <v>2.3958333333333311E-2</v>
      </c>
      <c r="C78" s="13">
        <f ca="1">OFFSET('b_Extract Data w Score Change'!$F$2,'c_Bin Change Data into 60 mins'!C$3-1+   MATCH($B78,OFFSET('b_Extract Data w Score Change'!$E$2,C$3,0,C$2,1),TRUE),0)</f>
        <v>29</v>
      </c>
      <c r="D78" s="13">
        <f ca="1">OFFSET('b_Extract Data w Score Change'!$F$2,'c_Bin Change Data into 60 mins'!D$3-1+   MATCH($B78,OFFSET('b_Extract Data w Score Change'!$E$2,D$3,0,D$2,1),TRUE),0)</f>
        <v>22</v>
      </c>
      <c r="E78" s="13">
        <f ca="1">OFFSET('b_Extract Data w Score Change'!$F$2,'c_Bin Change Data into 60 mins'!E$3-1+   MATCH($B78,OFFSET('b_Extract Data w Score Change'!$E$2,E$3,0,E$2,1),TRUE),0)</f>
        <v>10</v>
      </c>
      <c r="F78" s="13">
        <f ca="1">OFFSET('b_Extract Data w Score Change'!$F$2,'c_Bin Change Data into 60 mins'!F$3-1+   MATCH($B78,OFFSET('b_Extract Data w Score Change'!$E$2,F$3,0,F$2,1),TRUE),0)</f>
        <v>11</v>
      </c>
      <c r="G78" s="13">
        <f ca="1">OFFSET('b_Extract Data w Score Change'!$F$2,'c_Bin Change Data into 60 mins'!G$3-1+   MATCH($B78,OFFSET('b_Extract Data w Score Change'!$E$2,G$3,0,G$2,1),TRUE),0)</f>
        <v>3</v>
      </c>
      <c r="H78" s="13">
        <f ca="1">OFFSET('b_Extract Data w Score Change'!$F$2,'c_Bin Change Data into 60 mins'!H$3-1+   MATCH($B78,OFFSET('b_Extract Data w Score Change'!$E$2,H$3,0,H$2,1),TRUE),0)</f>
        <v>10</v>
      </c>
      <c r="I78" s="13">
        <f ca="1">OFFSET('b_Extract Data w Score Change'!$F$2,'c_Bin Change Data into 60 mins'!I$3-1+   MATCH($B78,OFFSET('b_Extract Data w Score Change'!$E$2,I$3,0,I$2,1),TRUE),0)</f>
        <v>4</v>
      </c>
      <c r="J78" s="13">
        <f ca="1">OFFSET('b_Extract Data w Score Change'!$F$2,'c_Bin Change Data into 60 mins'!J$3-1+   MATCH($B78,OFFSET('b_Extract Data w Score Change'!$E$2,J$3,0,J$2,1),TRUE),0)</f>
        <v>2</v>
      </c>
      <c r="K78" s="13">
        <f ca="1">OFFSET('b_Extract Data w Score Change'!$F$2,'c_Bin Change Data into 60 mins'!K$3-1+   MATCH($B78,OFFSET('b_Extract Data w Score Change'!$E$2,K$3,0,K$2,1),TRUE),0)</f>
        <v>11</v>
      </c>
      <c r="L78" s="13">
        <f ca="1">OFFSET('b_Extract Data w Score Change'!$F$2,'c_Bin Change Data into 60 mins'!L$3-1+   MATCH($B78,OFFSET('b_Extract Data w Score Change'!$E$2,L$3,0,L$2,1),TRUE),0)</f>
        <v>7</v>
      </c>
      <c r="M78" s="13">
        <f ca="1">OFFSET('b_Extract Data w Score Change'!$F$2,'c_Bin Change Data into 60 mins'!M$3-1+   MATCH($B78,OFFSET('b_Extract Data w Score Change'!$E$2,M$3,0,M$2,1),TRUE),0)</f>
        <v>4</v>
      </c>
      <c r="N78" s="13">
        <f ca="1">OFFSET('b_Extract Data w Score Change'!$F$2,'c_Bin Change Data into 60 mins'!N$3-1+   MATCH($B78,OFFSET('b_Extract Data w Score Change'!$E$2,N$3,0,N$2,1),TRUE),0)</f>
        <v>17</v>
      </c>
      <c r="O78" s="13">
        <f ca="1">OFFSET('b_Extract Data w Score Change'!$F$2,'c_Bin Change Data into 60 mins'!O$3-1+   MATCH($B78,OFFSET('b_Extract Data w Score Change'!$E$2,O$3,0,O$2,1),TRUE),0)</f>
        <v>11</v>
      </c>
      <c r="P78" s="13">
        <f ca="1">OFFSET('b_Extract Data w Score Change'!$F$2,'c_Bin Change Data into 60 mins'!P$3-1+   MATCH($B78,OFFSET('b_Extract Data w Score Change'!$E$2,P$3,0,P$2,1),TRUE),0)</f>
        <v>10</v>
      </c>
      <c r="Q78" s="13">
        <f ca="1">OFFSET('b_Extract Data w Score Change'!$F$2,'c_Bin Change Data into 60 mins'!Q$3-1+   MATCH($B78,OFFSET('b_Extract Data w Score Change'!$E$2,Q$3,0,Q$2,1),TRUE),0)</f>
        <v>16</v>
      </c>
      <c r="R78" s="13">
        <f ca="1">OFFSET('b_Extract Data w Score Change'!$F$2,'c_Bin Change Data into 60 mins'!R$3-1+   MATCH($B78,OFFSET('b_Extract Data w Score Change'!$E$2,R$3,0,R$2,1),TRUE),0)</f>
        <v>11</v>
      </c>
      <c r="S78" s="13">
        <f ca="1">OFFSET('b_Extract Data w Score Change'!$F$2,'c_Bin Change Data into 60 mins'!S$3-1+   MATCH($B78,OFFSET('b_Extract Data w Score Change'!$E$2,S$3,0,S$2,1),TRUE),0)</f>
        <v>0</v>
      </c>
      <c r="T78" s="13">
        <f ca="1">OFFSET('b_Extract Data w Score Change'!$F$2,'c_Bin Change Data into 60 mins'!T$3-1+   MATCH($B78,OFFSET('b_Extract Data w Score Change'!$E$2,T$3,0,T$2,1),TRUE),0)</f>
        <v>13</v>
      </c>
      <c r="U78" s="13">
        <f ca="1">OFFSET('b_Extract Data w Score Change'!$F$2,'c_Bin Change Data into 60 mins'!U$3-1+   MATCH($B78,OFFSET('b_Extract Data w Score Change'!$E$2,U$3,0,U$2,1),TRUE),0)</f>
        <v>6</v>
      </c>
      <c r="V78" s="13">
        <f ca="1">OFFSET('b_Extract Data w Score Change'!$F$2,'c_Bin Change Data into 60 mins'!V$3-1+   MATCH($B78,OFFSET('b_Extract Data w Score Change'!$E$2,V$3,0,V$2,1),TRUE),0)</f>
        <v>18</v>
      </c>
      <c r="W78" s="13">
        <f ca="1">OFFSET('b_Extract Data w Score Change'!$F$2,'c_Bin Change Data into 60 mins'!W$3-1+   MATCH($B78,OFFSET('b_Extract Data w Score Change'!$E$2,W$3,0,W$2,1),TRUE),0)</f>
        <v>1</v>
      </c>
      <c r="X78" s="13">
        <f ca="1">OFFSET('b_Extract Data w Score Change'!$F$2,'c_Bin Change Data into 60 mins'!X$3-1+   MATCH($B78,OFFSET('b_Extract Data w Score Change'!$E$2,X$3,0,X$2,1),TRUE),0)</f>
        <v>18</v>
      </c>
      <c r="Y78" s="13">
        <f ca="1">OFFSET('b_Extract Data w Score Change'!$F$2,'c_Bin Change Data into 60 mins'!Y$3-1+   MATCH($B78,OFFSET('b_Extract Data w Score Change'!$E$2,Y$3,0,Y$2,1),TRUE),0)</f>
        <v>21</v>
      </c>
      <c r="Z78" s="13">
        <f ca="1">OFFSET('b_Extract Data w Score Change'!$F$2,'c_Bin Change Data into 60 mins'!Z$3-1+   MATCH($B78,OFFSET('b_Extract Data w Score Change'!$E$2,Z$3,0,Z$2,1),TRUE),0)</f>
        <v>2</v>
      </c>
      <c r="AA78" s="13">
        <f ca="1">OFFSET('b_Extract Data w Score Change'!$F$2,'c_Bin Change Data into 60 mins'!AA$3-1+   MATCH($B78,OFFSET('b_Extract Data w Score Change'!$E$2,AA$3,0,AA$2,1),TRUE),0)</f>
        <v>31</v>
      </c>
      <c r="AB78" s="13">
        <f ca="1">OFFSET('b_Extract Data w Score Change'!$F$2,'c_Bin Change Data into 60 mins'!AB$3-1+   MATCH($B78,OFFSET('b_Extract Data w Score Change'!$E$2,AB$3,0,AB$2,1),TRUE),0)</f>
        <v>0</v>
      </c>
      <c r="AC78" s="13">
        <f ca="1">OFFSET('b_Extract Data w Score Change'!$F$2,'c_Bin Change Data into 60 mins'!AC$3-1+   MATCH($B78,OFFSET('b_Extract Data w Score Change'!$E$2,AC$3,0,AC$2,1),TRUE),0)</f>
        <v>25</v>
      </c>
      <c r="AD78" s="13">
        <f ca="1">OFFSET('b_Extract Data w Score Change'!$F$2,'c_Bin Change Data into 60 mins'!AD$3-1+   MATCH($B78,OFFSET('b_Extract Data w Score Change'!$E$2,AD$3,0,AD$2,1),TRUE),0)</f>
        <v>6</v>
      </c>
      <c r="AE78" s="13">
        <f ca="1">OFFSET('b_Extract Data w Score Change'!$F$2,'c_Bin Change Data into 60 mins'!AE$3-1+   MATCH($B78,OFFSET('b_Extract Data w Score Change'!$E$2,AE$3,0,AE$2,1),TRUE),0)</f>
        <v>20</v>
      </c>
      <c r="AF78" s="13">
        <f ca="1">OFFSET('b_Extract Data w Score Change'!$F$2,'c_Bin Change Data into 60 mins'!AF$3-1+   MATCH($B78,OFFSET('b_Extract Data w Score Change'!$E$2,AF$3,0,AF$2,1),TRUE),0)</f>
        <v>15</v>
      </c>
      <c r="AG78" s="13">
        <f ca="1">OFFSET('b_Extract Data w Score Change'!$F$2,'c_Bin Change Data into 60 mins'!AG$3-1+   MATCH($B78,OFFSET('b_Extract Data w Score Change'!$E$2,AG$3,0,AG$2,1),TRUE),0)</f>
        <v>12</v>
      </c>
      <c r="AH78" s="13">
        <f ca="1">OFFSET('b_Extract Data w Score Change'!$F$2,'c_Bin Change Data into 60 mins'!AH$3-1+   MATCH($B78,OFFSET('b_Extract Data w Score Change'!$E$2,AH$3,0,AH$2,1),TRUE),0)</f>
        <v>7</v>
      </c>
      <c r="AI78" s="13">
        <f ca="1">OFFSET('b_Extract Data w Score Change'!$F$2,'c_Bin Change Data into 60 mins'!AI$3-1+   MATCH($B78,OFFSET('b_Extract Data w Score Change'!$E$2,AI$3,0,AI$2,1),TRUE),0)</f>
        <v>13</v>
      </c>
      <c r="AJ78" s="13">
        <f ca="1">OFFSET('b_Extract Data w Score Change'!$F$2,'c_Bin Change Data into 60 mins'!AJ$3-1+   MATCH($B78,OFFSET('b_Extract Data w Score Change'!$E$2,AJ$3,0,AJ$2,1),TRUE),0)</f>
        <v>18</v>
      </c>
      <c r="AK78" s="13">
        <f ca="1">OFFSET('b_Extract Data w Score Change'!$F$2,'c_Bin Change Data into 60 mins'!AK$3-1+   MATCH($B78,OFFSET('b_Extract Data w Score Change'!$E$2,AK$3,0,AK$2,1),TRUE),0)</f>
        <v>2</v>
      </c>
      <c r="AL78" s="13">
        <f ca="1">OFFSET('b_Extract Data w Score Change'!$F$2,'c_Bin Change Data into 60 mins'!AL$3-1+   MATCH($B78,OFFSET('b_Extract Data w Score Change'!$E$2,AL$3,0,AL$2,1),TRUE),0)</f>
        <v>6</v>
      </c>
      <c r="AM78" s="13">
        <f ca="1">OFFSET('b_Extract Data w Score Change'!$F$2,'c_Bin Change Data into 60 mins'!AM$3-1+   MATCH($B78,OFFSET('b_Extract Data w Score Change'!$E$2,AM$3,0,AM$2,1),TRUE),0)</f>
        <v>10</v>
      </c>
      <c r="AN78" s="13">
        <f ca="1">OFFSET('b_Extract Data w Score Change'!$F$2,'c_Bin Change Data into 60 mins'!AN$3-1+   MATCH($B78,OFFSET('b_Extract Data w Score Change'!$E$2,AN$3,0,AN$2,1),TRUE),0)</f>
        <v>16</v>
      </c>
      <c r="AO78" s="13">
        <f ca="1">OFFSET('b_Extract Data w Score Change'!$F$2,'c_Bin Change Data into 60 mins'!AO$3-1+   MATCH($B78,OFFSET('b_Extract Data w Score Change'!$E$2,AO$3,0,AO$2,1),TRUE),0)</f>
        <v>3</v>
      </c>
      <c r="AP78" s="13">
        <f ca="1">OFFSET('b_Extract Data w Score Change'!$F$2,'c_Bin Change Data into 60 mins'!AP$3-1+   MATCH($B78,OFFSET('b_Extract Data w Score Change'!$E$2,AP$3,0,AP$2,1),TRUE),0)</f>
        <v>9</v>
      </c>
      <c r="AQ78" s="13">
        <f ca="1">OFFSET('b_Extract Data w Score Change'!$F$2,'c_Bin Change Data into 60 mins'!AQ$3-1+   MATCH($B78,OFFSET('b_Extract Data w Score Change'!$E$2,AQ$3,0,AQ$2,1),TRUE),0)</f>
        <v>17</v>
      </c>
      <c r="AR78" s="13">
        <f ca="1">OFFSET('b_Extract Data w Score Change'!$F$2,'c_Bin Change Data into 60 mins'!AR$3-1+   MATCH($B78,OFFSET('b_Extract Data w Score Change'!$E$2,AR$3,0,AR$2,1),TRUE),0)</f>
        <v>14</v>
      </c>
      <c r="AS78" s="13">
        <f ca="1">OFFSET('b_Extract Data w Score Change'!$F$2,'c_Bin Change Data into 60 mins'!AS$3-1+   MATCH($B78,OFFSET('b_Extract Data w Score Change'!$E$2,AS$3,0,AS$2,1),TRUE),0)</f>
        <v>7</v>
      </c>
      <c r="AT78" s="13">
        <f ca="1">OFFSET('b_Extract Data w Score Change'!$F$2,'c_Bin Change Data into 60 mins'!AT$3-1+   MATCH($B78,OFFSET('b_Extract Data w Score Change'!$E$2,AT$3,0,AT$2,1),TRUE),0)</f>
        <v>7</v>
      </c>
      <c r="AU78" s="13">
        <f ca="1">OFFSET('b_Extract Data w Score Change'!$F$2,'c_Bin Change Data into 60 mins'!AU$3-1+   MATCH($B78,OFFSET('b_Extract Data w Score Change'!$E$2,AU$3,0,AU$2,1),TRUE),0)</f>
        <v>16</v>
      </c>
      <c r="AV78" s="13">
        <f ca="1">OFFSET('b_Extract Data w Score Change'!$F$2,'c_Bin Change Data into 60 mins'!AV$3-1+   MATCH($B78,OFFSET('b_Extract Data w Score Change'!$E$2,AV$3,0,AV$2,1),TRUE),0)</f>
        <v>10</v>
      </c>
      <c r="AW78" s="13">
        <f ca="1">OFFSET('b_Extract Data w Score Change'!$F$2,'c_Bin Change Data into 60 mins'!AW$3-1+   MATCH($B78,OFFSET('b_Extract Data w Score Change'!$E$2,AW$3,0,AW$2,1),TRUE),0)</f>
        <v>9</v>
      </c>
      <c r="AX78" s="13">
        <f ca="1">OFFSET('b_Extract Data w Score Change'!$F$2,'c_Bin Change Data into 60 mins'!AX$3-1+   MATCH($B78,OFFSET('b_Extract Data w Score Change'!$E$2,AX$3,0,AX$2,1),TRUE),0)</f>
        <v>11</v>
      </c>
    </row>
    <row r="79" spans="1:50" x14ac:dyDescent="0.25">
      <c r="A79" s="5" t="s">
        <v>7331</v>
      </c>
      <c r="B79" s="1">
        <f t="shared" si="5"/>
        <v>2.4305555555555532E-2</v>
      </c>
      <c r="C79" s="13">
        <f ca="1">OFFSET('b_Extract Data w Score Change'!$F$2,'c_Bin Change Data into 60 mins'!C$3-1+   MATCH($B79,OFFSET('b_Extract Data w Score Change'!$E$2,C$3,0,C$2,1),TRUE),0)</f>
        <v>29</v>
      </c>
      <c r="D79" s="13">
        <f ca="1">OFFSET('b_Extract Data w Score Change'!$F$2,'c_Bin Change Data into 60 mins'!D$3-1+   MATCH($B79,OFFSET('b_Extract Data w Score Change'!$E$2,D$3,0,D$2,1),TRUE),0)</f>
        <v>22</v>
      </c>
      <c r="E79" s="13">
        <f ca="1">OFFSET('b_Extract Data w Score Change'!$F$2,'c_Bin Change Data into 60 mins'!E$3-1+   MATCH($B79,OFFSET('b_Extract Data w Score Change'!$E$2,E$3,0,E$2,1),TRUE),0)</f>
        <v>10</v>
      </c>
      <c r="F79" s="13">
        <f ca="1">OFFSET('b_Extract Data w Score Change'!$F$2,'c_Bin Change Data into 60 mins'!F$3-1+   MATCH($B79,OFFSET('b_Extract Data w Score Change'!$E$2,F$3,0,F$2,1),TRUE),0)</f>
        <v>4</v>
      </c>
      <c r="G79" s="13">
        <f ca="1">OFFSET('b_Extract Data w Score Change'!$F$2,'c_Bin Change Data into 60 mins'!G$3-1+   MATCH($B79,OFFSET('b_Extract Data w Score Change'!$E$2,G$3,0,G$2,1),TRUE),0)</f>
        <v>3</v>
      </c>
      <c r="H79" s="13">
        <f ca="1">OFFSET('b_Extract Data w Score Change'!$F$2,'c_Bin Change Data into 60 mins'!H$3-1+   MATCH($B79,OFFSET('b_Extract Data w Score Change'!$E$2,H$3,0,H$2,1),TRUE),0)</f>
        <v>10</v>
      </c>
      <c r="I79" s="13">
        <f ca="1">OFFSET('b_Extract Data w Score Change'!$F$2,'c_Bin Change Data into 60 mins'!I$3-1+   MATCH($B79,OFFSET('b_Extract Data w Score Change'!$E$2,I$3,0,I$2,1),TRUE),0)</f>
        <v>4</v>
      </c>
      <c r="J79" s="13">
        <f ca="1">OFFSET('b_Extract Data w Score Change'!$F$2,'c_Bin Change Data into 60 mins'!J$3-1+   MATCH($B79,OFFSET('b_Extract Data w Score Change'!$E$2,J$3,0,J$2,1),TRUE),0)</f>
        <v>2</v>
      </c>
      <c r="K79" s="13">
        <f ca="1">OFFSET('b_Extract Data w Score Change'!$F$2,'c_Bin Change Data into 60 mins'!K$3-1+   MATCH($B79,OFFSET('b_Extract Data w Score Change'!$E$2,K$3,0,K$2,1),TRUE),0)</f>
        <v>11</v>
      </c>
      <c r="L79" s="13">
        <f ca="1">OFFSET('b_Extract Data w Score Change'!$F$2,'c_Bin Change Data into 60 mins'!L$3-1+   MATCH($B79,OFFSET('b_Extract Data w Score Change'!$E$2,L$3,0,L$2,1),TRUE),0)</f>
        <v>7</v>
      </c>
      <c r="M79" s="13">
        <f ca="1">OFFSET('b_Extract Data w Score Change'!$F$2,'c_Bin Change Data into 60 mins'!M$3-1+   MATCH($B79,OFFSET('b_Extract Data w Score Change'!$E$2,M$3,0,M$2,1),TRUE),0)</f>
        <v>4</v>
      </c>
      <c r="N79" s="13">
        <f ca="1">OFFSET('b_Extract Data w Score Change'!$F$2,'c_Bin Change Data into 60 mins'!N$3-1+   MATCH($B79,OFFSET('b_Extract Data w Score Change'!$E$2,N$3,0,N$2,1),TRUE),0)</f>
        <v>17</v>
      </c>
      <c r="O79" s="13">
        <f ca="1">OFFSET('b_Extract Data w Score Change'!$F$2,'c_Bin Change Data into 60 mins'!O$3-1+   MATCH($B79,OFFSET('b_Extract Data w Score Change'!$E$2,O$3,0,O$2,1),TRUE),0)</f>
        <v>11</v>
      </c>
      <c r="P79" s="13">
        <f ca="1">OFFSET('b_Extract Data w Score Change'!$F$2,'c_Bin Change Data into 60 mins'!P$3-1+   MATCH($B79,OFFSET('b_Extract Data w Score Change'!$E$2,P$3,0,P$2,1),TRUE),0)</f>
        <v>10</v>
      </c>
      <c r="Q79" s="13">
        <f ca="1">OFFSET('b_Extract Data w Score Change'!$F$2,'c_Bin Change Data into 60 mins'!Q$3-1+   MATCH($B79,OFFSET('b_Extract Data w Score Change'!$E$2,Q$3,0,Q$2,1),TRUE),0)</f>
        <v>16</v>
      </c>
      <c r="R79" s="13">
        <f ca="1">OFFSET('b_Extract Data w Score Change'!$F$2,'c_Bin Change Data into 60 mins'!R$3-1+   MATCH($B79,OFFSET('b_Extract Data w Score Change'!$E$2,R$3,0,R$2,1),TRUE),0)</f>
        <v>11</v>
      </c>
      <c r="S79" s="13">
        <f ca="1">OFFSET('b_Extract Data w Score Change'!$F$2,'c_Bin Change Data into 60 mins'!S$3-1+   MATCH($B79,OFFSET('b_Extract Data w Score Change'!$E$2,S$3,0,S$2,1),TRUE),0)</f>
        <v>0</v>
      </c>
      <c r="T79" s="13">
        <f ca="1">OFFSET('b_Extract Data w Score Change'!$F$2,'c_Bin Change Data into 60 mins'!T$3-1+   MATCH($B79,OFFSET('b_Extract Data w Score Change'!$E$2,T$3,0,T$2,1),TRUE),0)</f>
        <v>13</v>
      </c>
      <c r="U79" s="13">
        <f ca="1">OFFSET('b_Extract Data w Score Change'!$F$2,'c_Bin Change Data into 60 mins'!U$3-1+   MATCH($B79,OFFSET('b_Extract Data w Score Change'!$E$2,U$3,0,U$2,1),TRUE),0)</f>
        <v>6</v>
      </c>
      <c r="V79" s="13">
        <f ca="1">OFFSET('b_Extract Data w Score Change'!$F$2,'c_Bin Change Data into 60 mins'!V$3-1+   MATCH($B79,OFFSET('b_Extract Data w Score Change'!$E$2,V$3,0,V$2,1),TRUE),0)</f>
        <v>25</v>
      </c>
      <c r="W79" s="13">
        <f ca="1">OFFSET('b_Extract Data w Score Change'!$F$2,'c_Bin Change Data into 60 mins'!W$3-1+   MATCH($B79,OFFSET('b_Extract Data w Score Change'!$E$2,W$3,0,W$2,1),TRUE),0)</f>
        <v>1</v>
      </c>
      <c r="X79" s="13">
        <f ca="1">OFFSET('b_Extract Data w Score Change'!$F$2,'c_Bin Change Data into 60 mins'!X$3-1+   MATCH($B79,OFFSET('b_Extract Data w Score Change'!$E$2,X$3,0,X$2,1),TRUE),0)</f>
        <v>18</v>
      </c>
      <c r="Y79" s="13">
        <f ca="1">OFFSET('b_Extract Data w Score Change'!$F$2,'c_Bin Change Data into 60 mins'!Y$3-1+   MATCH($B79,OFFSET('b_Extract Data w Score Change'!$E$2,Y$3,0,Y$2,1),TRUE),0)</f>
        <v>21</v>
      </c>
      <c r="Z79" s="13">
        <f ca="1">OFFSET('b_Extract Data w Score Change'!$F$2,'c_Bin Change Data into 60 mins'!Z$3-1+   MATCH($B79,OFFSET('b_Extract Data w Score Change'!$E$2,Z$3,0,Z$2,1),TRUE),0)</f>
        <v>2</v>
      </c>
      <c r="AA79" s="13">
        <f ca="1">OFFSET('b_Extract Data w Score Change'!$F$2,'c_Bin Change Data into 60 mins'!AA$3-1+   MATCH($B79,OFFSET('b_Extract Data w Score Change'!$E$2,AA$3,0,AA$2,1),TRUE),0)</f>
        <v>38</v>
      </c>
      <c r="AB79" s="13">
        <f ca="1">OFFSET('b_Extract Data w Score Change'!$F$2,'c_Bin Change Data into 60 mins'!AB$3-1+   MATCH($B79,OFFSET('b_Extract Data w Score Change'!$E$2,AB$3,0,AB$2,1),TRUE),0)</f>
        <v>0</v>
      </c>
      <c r="AC79" s="13">
        <f ca="1">OFFSET('b_Extract Data w Score Change'!$F$2,'c_Bin Change Data into 60 mins'!AC$3-1+   MATCH($B79,OFFSET('b_Extract Data w Score Change'!$E$2,AC$3,0,AC$2,1),TRUE),0)</f>
        <v>25</v>
      </c>
      <c r="AD79" s="13">
        <f ca="1">OFFSET('b_Extract Data w Score Change'!$F$2,'c_Bin Change Data into 60 mins'!AD$3-1+   MATCH($B79,OFFSET('b_Extract Data w Score Change'!$E$2,AD$3,0,AD$2,1),TRUE),0)</f>
        <v>6</v>
      </c>
      <c r="AE79" s="13">
        <f ca="1">OFFSET('b_Extract Data w Score Change'!$F$2,'c_Bin Change Data into 60 mins'!AE$3-1+   MATCH($B79,OFFSET('b_Extract Data w Score Change'!$E$2,AE$3,0,AE$2,1),TRUE),0)</f>
        <v>20</v>
      </c>
      <c r="AF79" s="13">
        <f ca="1">OFFSET('b_Extract Data w Score Change'!$F$2,'c_Bin Change Data into 60 mins'!AF$3-1+   MATCH($B79,OFFSET('b_Extract Data w Score Change'!$E$2,AF$3,0,AF$2,1),TRUE),0)</f>
        <v>15</v>
      </c>
      <c r="AG79" s="13">
        <f ca="1">OFFSET('b_Extract Data w Score Change'!$F$2,'c_Bin Change Data into 60 mins'!AG$3-1+   MATCH($B79,OFFSET('b_Extract Data w Score Change'!$E$2,AG$3,0,AG$2,1),TRUE),0)</f>
        <v>12</v>
      </c>
      <c r="AH79" s="13">
        <f ca="1">OFFSET('b_Extract Data w Score Change'!$F$2,'c_Bin Change Data into 60 mins'!AH$3-1+   MATCH($B79,OFFSET('b_Extract Data w Score Change'!$E$2,AH$3,0,AH$2,1),TRUE),0)</f>
        <v>7</v>
      </c>
      <c r="AI79" s="13">
        <f ca="1">OFFSET('b_Extract Data w Score Change'!$F$2,'c_Bin Change Data into 60 mins'!AI$3-1+   MATCH($B79,OFFSET('b_Extract Data w Score Change'!$E$2,AI$3,0,AI$2,1),TRUE),0)</f>
        <v>13</v>
      </c>
      <c r="AJ79" s="13">
        <f ca="1">OFFSET('b_Extract Data w Score Change'!$F$2,'c_Bin Change Data into 60 mins'!AJ$3-1+   MATCH($B79,OFFSET('b_Extract Data w Score Change'!$E$2,AJ$3,0,AJ$2,1),TRUE),0)</f>
        <v>18</v>
      </c>
      <c r="AK79" s="13">
        <f ca="1">OFFSET('b_Extract Data w Score Change'!$F$2,'c_Bin Change Data into 60 mins'!AK$3-1+   MATCH($B79,OFFSET('b_Extract Data w Score Change'!$E$2,AK$3,0,AK$2,1),TRUE),0)</f>
        <v>2</v>
      </c>
      <c r="AL79" s="13">
        <f ca="1">OFFSET('b_Extract Data w Score Change'!$F$2,'c_Bin Change Data into 60 mins'!AL$3-1+   MATCH($B79,OFFSET('b_Extract Data w Score Change'!$E$2,AL$3,0,AL$2,1),TRUE),0)</f>
        <v>6</v>
      </c>
      <c r="AM79" s="13">
        <f ca="1">OFFSET('b_Extract Data w Score Change'!$F$2,'c_Bin Change Data into 60 mins'!AM$3-1+   MATCH($B79,OFFSET('b_Extract Data w Score Change'!$E$2,AM$3,0,AM$2,1),TRUE),0)</f>
        <v>10</v>
      </c>
      <c r="AN79" s="13">
        <f ca="1">OFFSET('b_Extract Data w Score Change'!$F$2,'c_Bin Change Data into 60 mins'!AN$3-1+   MATCH($B79,OFFSET('b_Extract Data w Score Change'!$E$2,AN$3,0,AN$2,1),TRUE),0)</f>
        <v>16</v>
      </c>
      <c r="AO79" s="13">
        <f ca="1">OFFSET('b_Extract Data w Score Change'!$F$2,'c_Bin Change Data into 60 mins'!AO$3-1+   MATCH($B79,OFFSET('b_Extract Data w Score Change'!$E$2,AO$3,0,AO$2,1),TRUE),0)</f>
        <v>3</v>
      </c>
      <c r="AP79" s="13">
        <f ca="1">OFFSET('b_Extract Data w Score Change'!$F$2,'c_Bin Change Data into 60 mins'!AP$3-1+   MATCH($B79,OFFSET('b_Extract Data w Score Change'!$E$2,AP$3,0,AP$2,1),TRUE),0)</f>
        <v>9</v>
      </c>
      <c r="AQ79" s="13">
        <f ca="1">OFFSET('b_Extract Data w Score Change'!$F$2,'c_Bin Change Data into 60 mins'!AQ$3-1+   MATCH($B79,OFFSET('b_Extract Data w Score Change'!$E$2,AQ$3,0,AQ$2,1),TRUE),0)</f>
        <v>17</v>
      </c>
      <c r="AR79" s="13">
        <f ca="1">OFFSET('b_Extract Data w Score Change'!$F$2,'c_Bin Change Data into 60 mins'!AR$3-1+   MATCH($B79,OFFSET('b_Extract Data w Score Change'!$E$2,AR$3,0,AR$2,1),TRUE),0)</f>
        <v>14</v>
      </c>
      <c r="AS79" s="13">
        <f ca="1">OFFSET('b_Extract Data w Score Change'!$F$2,'c_Bin Change Data into 60 mins'!AS$3-1+   MATCH($B79,OFFSET('b_Extract Data w Score Change'!$E$2,AS$3,0,AS$2,1),TRUE),0)</f>
        <v>14</v>
      </c>
      <c r="AT79" s="13">
        <f ca="1">OFFSET('b_Extract Data w Score Change'!$F$2,'c_Bin Change Data into 60 mins'!AT$3-1+   MATCH($B79,OFFSET('b_Extract Data w Score Change'!$E$2,AT$3,0,AT$2,1),TRUE),0)</f>
        <v>7</v>
      </c>
      <c r="AU79" s="13">
        <f ca="1">OFFSET('b_Extract Data w Score Change'!$F$2,'c_Bin Change Data into 60 mins'!AU$3-1+   MATCH($B79,OFFSET('b_Extract Data w Score Change'!$E$2,AU$3,0,AU$2,1),TRUE),0)</f>
        <v>16</v>
      </c>
      <c r="AV79" s="13">
        <f ca="1">OFFSET('b_Extract Data w Score Change'!$F$2,'c_Bin Change Data into 60 mins'!AV$3-1+   MATCH($B79,OFFSET('b_Extract Data w Score Change'!$E$2,AV$3,0,AV$2,1),TRUE),0)</f>
        <v>10</v>
      </c>
      <c r="AW79" s="13">
        <f ca="1">OFFSET('b_Extract Data w Score Change'!$F$2,'c_Bin Change Data into 60 mins'!AW$3-1+   MATCH($B79,OFFSET('b_Extract Data w Score Change'!$E$2,AW$3,0,AW$2,1),TRUE),0)</f>
        <v>9</v>
      </c>
      <c r="AX79" s="13">
        <f ca="1">OFFSET('b_Extract Data w Score Change'!$F$2,'c_Bin Change Data into 60 mins'!AX$3-1+   MATCH($B79,OFFSET('b_Extract Data w Score Change'!$E$2,AX$3,0,AX$2,1),TRUE),0)</f>
        <v>11</v>
      </c>
    </row>
    <row r="80" spans="1:50" x14ac:dyDescent="0.25">
      <c r="A80" s="5" t="s">
        <v>7331</v>
      </c>
      <c r="B80" s="1">
        <f t="shared" si="5"/>
        <v>2.4652777777777753E-2</v>
      </c>
      <c r="C80" s="13">
        <f ca="1">OFFSET('b_Extract Data w Score Change'!$F$2,'c_Bin Change Data into 60 mins'!C$3-1+   MATCH($B80,OFFSET('b_Extract Data w Score Change'!$E$2,C$3,0,C$2,1),TRUE),0)</f>
        <v>29</v>
      </c>
      <c r="D80" s="13">
        <f ca="1">OFFSET('b_Extract Data w Score Change'!$F$2,'c_Bin Change Data into 60 mins'!D$3-1+   MATCH($B80,OFFSET('b_Extract Data w Score Change'!$E$2,D$3,0,D$2,1),TRUE),0)</f>
        <v>22</v>
      </c>
      <c r="E80" s="13">
        <f ca="1">OFFSET('b_Extract Data w Score Change'!$F$2,'c_Bin Change Data into 60 mins'!E$3-1+   MATCH($B80,OFFSET('b_Extract Data w Score Change'!$E$2,E$3,0,E$2,1),TRUE),0)</f>
        <v>10</v>
      </c>
      <c r="F80" s="13">
        <f ca="1">OFFSET('b_Extract Data w Score Change'!$F$2,'c_Bin Change Data into 60 mins'!F$3-1+   MATCH($B80,OFFSET('b_Extract Data w Score Change'!$E$2,F$3,0,F$2,1),TRUE),0)</f>
        <v>4</v>
      </c>
      <c r="G80" s="13">
        <f ca="1">OFFSET('b_Extract Data w Score Change'!$F$2,'c_Bin Change Data into 60 mins'!G$3-1+   MATCH($B80,OFFSET('b_Extract Data w Score Change'!$E$2,G$3,0,G$2,1),TRUE),0)</f>
        <v>3</v>
      </c>
      <c r="H80" s="13">
        <f ca="1">OFFSET('b_Extract Data w Score Change'!$F$2,'c_Bin Change Data into 60 mins'!H$3-1+   MATCH($B80,OFFSET('b_Extract Data w Score Change'!$E$2,H$3,0,H$2,1),TRUE),0)</f>
        <v>10</v>
      </c>
      <c r="I80" s="13">
        <f ca="1">OFFSET('b_Extract Data w Score Change'!$F$2,'c_Bin Change Data into 60 mins'!I$3-1+   MATCH($B80,OFFSET('b_Extract Data w Score Change'!$E$2,I$3,0,I$2,1),TRUE),0)</f>
        <v>4</v>
      </c>
      <c r="J80" s="13">
        <f ca="1">OFFSET('b_Extract Data w Score Change'!$F$2,'c_Bin Change Data into 60 mins'!J$3-1+   MATCH($B80,OFFSET('b_Extract Data w Score Change'!$E$2,J$3,0,J$2,1),TRUE),0)</f>
        <v>2</v>
      </c>
      <c r="K80" s="13">
        <f ca="1">OFFSET('b_Extract Data w Score Change'!$F$2,'c_Bin Change Data into 60 mins'!K$3-1+   MATCH($B80,OFFSET('b_Extract Data w Score Change'!$E$2,K$3,0,K$2,1),TRUE),0)</f>
        <v>11</v>
      </c>
      <c r="L80" s="13">
        <f ca="1">OFFSET('b_Extract Data w Score Change'!$F$2,'c_Bin Change Data into 60 mins'!L$3-1+   MATCH($B80,OFFSET('b_Extract Data w Score Change'!$E$2,L$3,0,L$2,1),TRUE),0)</f>
        <v>7</v>
      </c>
      <c r="M80" s="13">
        <f ca="1">OFFSET('b_Extract Data w Score Change'!$F$2,'c_Bin Change Data into 60 mins'!M$3-1+   MATCH($B80,OFFSET('b_Extract Data w Score Change'!$E$2,M$3,0,M$2,1),TRUE),0)</f>
        <v>4</v>
      </c>
      <c r="N80" s="13">
        <f ca="1">OFFSET('b_Extract Data w Score Change'!$F$2,'c_Bin Change Data into 60 mins'!N$3-1+   MATCH($B80,OFFSET('b_Extract Data w Score Change'!$E$2,N$3,0,N$2,1),TRUE),0)</f>
        <v>17</v>
      </c>
      <c r="O80" s="13">
        <f ca="1">OFFSET('b_Extract Data w Score Change'!$F$2,'c_Bin Change Data into 60 mins'!O$3-1+   MATCH($B80,OFFSET('b_Extract Data w Score Change'!$E$2,O$3,0,O$2,1),TRUE),0)</f>
        <v>11</v>
      </c>
      <c r="P80" s="13">
        <f ca="1">OFFSET('b_Extract Data w Score Change'!$F$2,'c_Bin Change Data into 60 mins'!P$3-1+   MATCH($B80,OFFSET('b_Extract Data w Score Change'!$E$2,P$3,0,P$2,1),TRUE),0)</f>
        <v>10</v>
      </c>
      <c r="Q80" s="13">
        <f ca="1">OFFSET('b_Extract Data w Score Change'!$F$2,'c_Bin Change Data into 60 mins'!Q$3-1+   MATCH($B80,OFFSET('b_Extract Data w Score Change'!$E$2,Q$3,0,Q$2,1),TRUE),0)</f>
        <v>16</v>
      </c>
      <c r="R80" s="13">
        <f ca="1">OFFSET('b_Extract Data w Score Change'!$F$2,'c_Bin Change Data into 60 mins'!R$3-1+   MATCH($B80,OFFSET('b_Extract Data w Score Change'!$E$2,R$3,0,R$2,1),TRUE),0)</f>
        <v>11</v>
      </c>
      <c r="S80" s="13">
        <f ca="1">OFFSET('b_Extract Data w Score Change'!$F$2,'c_Bin Change Data into 60 mins'!S$3-1+   MATCH($B80,OFFSET('b_Extract Data w Score Change'!$E$2,S$3,0,S$2,1),TRUE),0)</f>
        <v>0</v>
      </c>
      <c r="T80" s="13">
        <f ca="1">OFFSET('b_Extract Data w Score Change'!$F$2,'c_Bin Change Data into 60 mins'!T$3-1+   MATCH($B80,OFFSET('b_Extract Data w Score Change'!$E$2,T$3,0,T$2,1),TRUE),0)</f>
        <v>13</v>
      </c>
      <c r="U80" s="13">
        <f ca="1">OFFSET('b_Extract Data w Score Change'!$F$2,'c_Bin Change Data into 60 mins'!U$3-1+   MATCH($B80,OFFSET('b_Extract Data w Score Change'!$E$2,U$3,0,U$2,1),TRUE),0)</f>
        <v>6</v>
      </c>
      <c r="V80" s="13">
        <f ca="1">OFFSET('b_Extract Data w Score Change'!$F$2,'c_Bin Change Data into 60 mins'!V$3-1+   MATCH($B80,OFFSET('b_Extract Data w Score Change'!$E$2,V$3,0,V$2,1),TRUE),0)</f>
        <v>25</v>
      </c>
      <c r="W80" s="13">
        <f ca="1">OFFSET('b_Extract Data w Score Change'!$F$2,'c_Bin Change Data into 60 mins'!W$3-1+   MATCH($B80,OFFSET('b_Extract Data w Score Change'!$E$2,W$3,0,W$2,1),TRUE),0)</f>
        <v>1</v>
      </c>
      <c r="X80" s="13">
        <f ca="1">OFFSET('b_Extract Data w Score Change'!$F$2,'c_Bin Change Data into 60 mins'!X$3-1+   MATCH($B80,OFFSET('b_Extract Data w Score Change'!$E$2,X$3,0,X$2,1),TRUE),0)</f>
        <v>18</v>
      </c>
      <c r="Y80" s="13">
        <f ca="1">OFFSET('b_Extract Data w Score Change'!$F$2,'c_Bin Change Data into 60 mins'!Y$3-1+   MATCH($B80,OFFSET('b_Extract Data w Score Change'!$E$2,Y$3,0,Y$2,1),TRUE),0)</f>
        <v>21</v>
      </c>
      <c r="Z80" s="13">
        <f ca="1">OFFSET('b_Extract Data w Score Change'!$F$2,'c_Bin Change Data into 60 mins'!Z$3-1+   MATCH($B80,OFFSET('b_Extract Data w Score Change'!$E$2,Z$3,0,Z$2,1),TRUE),0)</f>
        <v>2</v>
      </c>
      <c r="AA80" s="13">
        <f ca="1">OFFSET('b_Extract Data w Score Change'!$F$2,'c_Bin Change Data into 60 mins'!AA$3-1+   MATCH($B80,OFFSET('b_Extract Data w Score Change'!$E$2,AA$3,0,AA$2,1),TRUE),0)</f>
        <v>38</v>
      </c>
      <c r="AB80" s="13">
        <f ca="1">OFFSET('b_Extract Data w Score Change'!$F$2,'c_Bin Change Data into 60 mins'!AB$3-1+   MATCH($B80,OFFSET('b_Extract Data w Score Change'!$E$2,AB$3,0,AB$2,1),TRUE),0)</f>
        <v>0</v>
      </c>
      <c r="AC80" s="13">
        <f ca="1">OFFSET('b_Extract Data w Score Change'!$F$2,'c_Bin Change Data into 60 mins'!AC$3-1+   MATCH($B80,OFFSET('b_Extract Data w Score Change'!$E$2,AC$3,0,AC$2,1),TRUE),0)</f>
        <v>25</v>
      </c>
      <c r="AD80" s="13">
        <f ca="1">OFFSET('b_Extract Data w Score Change'!$F$2,'c_Bin Change Data into 60 mins'!AD$3-1+   MATCH($B80,OFFSET('b_Extract Data w Score Change'!$E$2,AD$3,0,AD$2,1),TRUE),0)</f>
        <v>6</v>
      </c>
      <c r="AE80" s="13">
        <f ca="1">OFFSET('b_Extract Data w Score Change'!$F$2,'c_Bin Change Data into 60 mins'!AE$3-1+   MATCH($B80,OFFSET('b_Extract Data w Score Change'!$E$2,AE$3,0,AE$2,1),TRUE),0)</f>
        <v>20</v>
      </c>
      <c r="AF80" s="13">
        <f ca="1">OFFSET('b_Extract Data w Score Change'!$F$2,'c_Bin Change Data into 60 mins'!AF$3-1+   MATCH($B80,OFFSET('b_Extract Data w Score Change'!$E$2,AF$3,0,AF$2,1),TRUE),0)</f>
        <v>15</v>
      </c>
      <c r="AG80" s="13">
        <f ca="1">OFFSET('b_Extract Data w Score Change'!$F$2,'c_Bin Change Data into 60 mins'!AG$3-1+   MATCH($B80,OFFSET('b_Extract Data w Score Change'!$E$2,AG$3,0,AG$2,1),TRUE),0)</f>
        <v>12</v>
      </c>
      <c r="AH80" s="13">
        <f ca="1">OFFSET('b_Extract Data w Score Change'!$F$2,'c_Bin Change Data into 60 mins'!AH$3-1+   MATCH($B80,OFFSET('b_Extract Data w Score Change'!$E$2,AH$3,0,AH$2,1),TRUE),0)</f>
        <v>7</v>
      </c>
      <c r="AI80" s="13">
        <f ca="1">OFFSET('b_Extract Data w Score Change'!$F$2,'c_Bin Change Data into 60 mins'!AI$3-1+   MATCH($B80,OFFSET('b_Extract Data w Score Change'!$E$2,AI$3,0,AI$2,1),TRUE),0)</f>
        <v>13</v>
      </c>
      <c r="AJ80" s="13">
        <f ca="1">OFFSET('b_Extract Data w Score Change'!$F$2,'c_Bin Change Data into 60 mins'!AJ$3-1+   MATCH($B80,OFFSET('b_Extract Data w Score Change'!$E$2,AJ$3,0,AJ$2,1),TRUE),0)</f>
        <v>18</v>
      </c>
      <c r="AK80" s="13">
        <f ca="1">OFFSET('b_Extract Data w Score Change'!$F$2,'c_Bin Change Data into 60 mins'!AK$3-1+   MATCH($B80,OFFSET('b_Extract Data w Score Change'!$E$2,AK$3,0,AK$2,1),TRUE),0)</f>
        <v>2</v>
      </c>
      <c r="AL80" s="13">
        <f ca="1">OFFSET('b_Extract Data w Score Change'!$F$2,'c_Bin Change Data into 60 mins'!AL$3-1+   MATCH($B80,OFFSET('b_Extract Data w Score Change'!$E$2,AL$3,0,AL$2,1),TRUE),0)</f>
        <v>6</v>
      </c>
      <c r="AM80" s="13">
        <f ca="1">OFFSET('b_Extract Data w Score Change'!$F$2,'c_Bin Change Data into 60 mins'!AM$3-1+   MATCH($B80,OFFSET('b_Extract Data w Score Change'!$E$2,AM$3,0,AM$2,1),TRUE),0)</f>
        <v>10</v>
      </c>
      <c r="AN80" s="13">
        <f ca="1">OFFSET('b_Extract Data w Score Change'!$F$2,'c_Bin Change Data into 60 mins'!AN$3-1+   MATCH($B80,OFFSET('b_Extract Data w Score Change'!$E$2,AN$3,0,AN$2,1),TRUE),0)</f>
        <v>16</v>
      </c>
      <c r="AO80" s="13">
        <f ca="1">OFFSET('b_Extract Data w Score Change'!$F$2,'c_Bin Change Data into 60 mins'!AO$3-1+   MATCH($B80,OFFSET('b_Extract Data w Score Change'!$E$2,AO$3,0,AO$2,1),TRUE),0)</f>
        <v>3</v>
      </c>
      <c r="AP80" s="13">
        <f ca="1">OFFSET('b_Extract Data w Score Change'!$F$2,'c_Bin Change Data into 60 mins'!AP$3-1+   MATCH($B80,OFFSET('b_Extract Data w Score Change'!$E$2,AP$3,0,AP$2,1),TRUE),0)</f>
        <v>9</v>
      </c>
      <c r="AQ80" s="13">
        <f ca="1">OFFSET('b_Extract Data w Score Change'!$F$2,'c_Bin Change Data into 60 mins'!AQ$3-1+   MATCH($B80,OFFSET('b_Extract Data w Score Change'!$E$2,AQ$3,0,AQ$2,1),TRUE),0)</f>
        <v>17</v>
      </c>
      <c r="AR80" s="13">
        <f ca="1">OFFSET('b_Extract Data w Score Change'!$F$2,'c_Bin Change Data into 60 mins'!AR$3-1+   MATCH($B80,OFFSET('b_Extract Data w Score Change'!$E$2,AR$3,0,AR$2,1),TRUE),0)</f>
        <v>14</v>
      </c>
      <c r="AS80" s="13">
        <f ca="1">OFFSET('b_Extract Data w Score Change'!$F$2,'c_Bin Change Data into 60 mins'!AS$3-1+   MATCH($B80,OFFSET('b_Extract Data w Score Change'!$E$2,AS$3,0,AS$2,1),TRUE),0)</f>
        <v>14</v>
      </c>
      <c r="AT80" s="13">
        <f ca="1">OFFSET('b_Extract Data w Score Change'!$F$2,'c_Bin Change Data into 60 mins'!AT$3-1+   MATCH($B80,OFFSET('b_Extract Data w Score Change'!$E$2,AT$3,0,AT$2,1),TRUE),0)</f>
        <v>7</v>
      </c>
      <c r="AU80" s="13">
        <f ca="1">OFFSET('b_Extract Data w Score Change'!$F$2,'c_Bin Change Data into 60 mins'!AU$3-1+   MATCH($B80,OFFSET('b_Extract Data w Score Change'!$E$2,AU$3,0,AU$2,1),TRUE),0)</f>
        <v>16</v>
      </c>
      <c r="AV80" s="13">
        <f ca="1">OFFSET('b_Extract Data w Score Change'!$F$2,'c_Bin Change Data into 60 mins'!AV$3-1+   MATCH($B80,OFFSET('b_Extract Data w Score Change'!$E$2,AV$3,0,AV$2,1),TRUE),0)</f>
        <v>10</v>
      </c>
      <c r="AW80" s="13">
        <f ca="1">OFFSET('b_Extract Data w Score Change'!$F$2,'c_Bin Change Data into 60 mins'!AW$3-1+   MATCH($B80,OFFSET('b_Extract Data w Score Change'!$E$2,AW$3,0,AW$2,1),TRUE),0)</f>
        <v>9</v>
      </c>
      <c r="AX80" s="13">
        <f ca="1">OFFSET('b_Extract Data w Score Change'!$F$2,'c_Bin Change Data into 60 mins'!AX$3-1+   MATCH($B80,OFFSET('b_Extract Data w Score Change'!$E$2,AX$3,0,AX$2,1),TRUE),0)</f>
        <v>11</v>
      </c>
    </row>
    <row r="81" spans="1:50" x14ac:dyDescent="0.25">
      <c r="A81" s="5" t="s">
        <v>7331</v>
      </c>
      <c r="B81" s="1">
        <f t="shared" si="5"/>
        <v>2.4999999999999974E-2</v>
      </c>
      <c r="C81" s="13">
        <f ca="1">OFFSET('b_Extract Data w Score Change'!$F$2,'c_Bin Change Data into 60 mins'!C$3-1+   MATCH($B81,OFFSET('b_Extract Data w Score Change'!$E$2,C$3,0,C$2,1),TRUE),0)</f>
        <v>29</v>
      </c>
      <c r="D81" s="13">
        <f ca="1">OFFSET('b_Extract Data w Score Change'!$F$2,'c_Bin Change Data into 60 mins'!D$3-1+   MATCH($B81,OFFSET('b_Extract Data w Score Change'!$E$2,D$3,0,D$2,1),TRUE),0)</f>
        <v>22</v>
      </c>
      <c r="E81" s="13">
        <f ca="1">OFFSET('b_Extract Data w Score Change'!$F$2,'c_Bin Change Data into 60 mins'!E$3-1+   MATCH($B81,OFFSET('b_Extract Data w Score Change'!$E$2,E$3,0,E$2,1),TRUE),0)</f>
        <v>10</v>
      </c>
      <c r="F81" s="13">
        <f ca="1">OFFSET('b_Extract Data w Score Change'!$F$2,'c_Bin Change Data into 60 mins'!F$3-1+   MATCH($B81,OFFSET('b_Extract Data w Score Change'!$E$2,F$3,0,F$2,1),TRUE),0)</f>
        <v>4</v>
      </c>
      <c r="G81" s="13">
        <f ca="1">OFFSET('b_Extract Data w Score Change'!$F$2,'c_Bin Change Data into 60 mins'!G$3-1+   MATCH($B81,OFFSET('b_Extract Data w Score Change'!$E$2,G$3,0,G$2,1),TRUE),0)</f>
        <v>3</v>
      </c>
      <c r="H81" s="13">
        <f ca="1">OFFSET('b_Extract Data w Score Change'!$F$2,'c_Bin Change Data into 60 mins'!H$3-1+   MATCH($B81,OFFSET('b_Extract Data w Score Change'!$E$2,H$3,0,H$2,1),TRUE),0)</f>
        <v>10</v>
      </c>
      <c r="I81" s="13">
        <f ca="1">OFFSET('b_Extract Data w Score Change'!$F$2,'c_Bin Change Data into 60 mins'!I$3-1+   MATCH($B81,OFFSET('b_Extract Data w Score Change'!$E$2,I$3,0,I$2,1),TRUE),0)</f>
        <v>4</v>
      </c>
      <c r="J81" s="13">
        <f ca="1">OFFSET('b_Extract Data w Score Change'!$F$2,'c_Bin Change Data into 60 mins'!J$3-1+   MATCH($B81,OFFSET('b_Extract Data w Score Change'!$E$2,J$3,0,J$2,1),TRUE),0)</f>
        <v>2</v>
      </c>
      <c r="K81" s="13">
        <f ca="1">OFFSET('b_Extract Data w Score Change'!$F$2,'c_Bin Change Data into 60 mins'!K$3-1+   MATCH($B81,OFFSET('b_Extract Data w Score Change'!$E$2,K$3,0,K$2,1),TRUE),0)</f>
        <v>11</v>
      </c>
      <c r="L81" s="13">
        <f ca="1">OFFSET('b_Extract Data w Score Change'!$F$2,'c_Bin Change Data into 60 mins'!L$3-1+   MATCH($B81,OFFSET('b_Extract Data w Score Change'!$E$2,L$3,0,L$2,1),TRUE),0)</f>
        <v>7</v>
      </c>
      <c r="M81" s="13">
        <f ca="1">OFFSET('b_Extract Data w Score Change'!$F$2,'c_Bin Change Data into 60 mins'!M$3-1+   MATCH($B81,OFFSET('b_Extract Data w Score Change'!$E$2,M$3,0,M$2,1),TRUE),0)</f>
        <v>4</v>
      </c>
      <c r="N81" s="13">
        <f ca="1">OFFSET('b_Extract Data w Score Change'!$F$2,'c_Bin Change Data into 60 mins'!N$3-1+   MATCH($B81,OFFSET('b_Extract Data w Score Change'!$E$2,N$3,0,N$2,1),TRUE),0)</f>
        <v>17</v>
      </c>
      <c r="O81" s="13">
        <f ca="1">OFFSET('b_Extract Data w Score Change'!$F$2,'c_Bin Change Data into 60 mins'!O$3-1+   MATCH($B81,OFFSET('b_Extract Data w Score Change'!$E$2,O$3,0,O$2,1),TRUE),0)</f>
        <v>11</v>
      </c>
      <c r="P81" s="13">
        <f ca="1">OFFSET('b_Extract Data w Score Change'!$F$2,'c_Bin Change Data into 60 mins'!P$3-1+   MATCH($B81,OFFSET('b_Extract Data w Score Change'!$E$2,P$3,0,P$2,1),TRUE),0)</f>
        <v>10</v>
      </c>
      <c r="Q81" s="13">
        <f ca="1">OFFSET('b_Extract Data w Score Change'!$F$2,'c_Bin Change Data into 60 mins'!Q$3-1+   MATCH($B81,OFFSET('b_Extract Data w Score Change'!$E$2,Q$3,0,Q$2,1),TRUE),0)</f>
        <v>16</v>
      </c>
      <c r="R81" s="13">
        <f ca="1">OFFSET('b_Extract Data w Score Change'!$F$2,'c_Bin Change Data into 60 mins'!R$3-1+   MATCH($B81,OFFSET('b_Extract Data w Score Change'!$E$2,R$3,0,R$2,1),TRUE),0)</f>
        <v>11</v>
      </c>
      <c r="S81" s="13">
        <f ca="1">OFFSET('b_Extract Data w Score Change'!$F$2,'c_Bin Change Data into 60 mins'!S$3-1+   MATCH($B81,OFFSET('b_Extract Data w Score Change'!$E$2,S$3,0,S$2,1),TRUE),0)</f>
        <v>0</v>
      </c>
      <c r="T81" s="13">
        <f ca="1">OFFSET('b_Extract Data w Score Change'!$F$2,'c_Bin Change Data into 60 mins'!T$3-1+   MATCH($B81,OFFSET('b_Extract Data w Score Change'!$E$2,T$3,0,T$2,1),TRUE),0)</f>
        <v>13</v>
      </c>
      <c r="U81" s="13">
        <f ca="1">OFFSET('b_Extract Data w Score Change'!$F$2,'c_Bin Change Data into 60 mins'!U$3-1+   MATCH($B81,OFFSET('b_Extract Data w Score Change'!$E$2,U$3,0,U$2,1),TRUE),0)</f>
        <v>6</v>
      </c>
      <c r="V81" s="13">
        <f ca="1">OFFSET('b_Extract Data w Score Change'!$F$2,'c_Bin Change Data into 60 mins'!V$3-1+   MATCH($B81,OFFSET('b_Extract Data w Score Change'!$E$2,V$3,0,V$2,1),TRUE),0)</f>
        <v>25</v>
      </c>
      <c r="W81" s="13">
        <f ca="1">OFFSET('b_Extract Data w Score Change'!$F$2,'c_Bin Change Data into 60 mins'!W$3-1+   MATCH($B81,OFFSET('b_Extract Data w Score Change'!$E$2,W$3,0,W$2,1),TRUE),0)</f>
        <v>7</v>
      </c>
      <c r="X81" s="13">
        <f ca="1">OFFSET('b_Extract Data w Score Change'!$F$2,'c_Bin Change Data into 60 mins'!X$3-1+   MATCH($B81,OFFSET('b_Extract Data w Score Change'!$E$2,X$3,0,X$2,1),TRUE),0)</f>
        <v>18</v>
      </c>
      <c r="Y81" s="13">
        <f ca="1">OFFSET('b_Extract Data w Score Change'!$F$2,'c_Bin Change Data into 60 mins'!Y$3-1+   MATCH($B81,OFFSET('b_Extract Data w Score Change'!$E$2,Y$3,0,Y$2,1),TRUE),0)</f>
        <v>21</v>
      </c>
      <c r="Z81" s="13">
        <f ca="1">OFFSET('b_Extract Data w Score Change'!$F$2,'c_Bin Change Data into 60 mins'!Z$3-1+   MATCH($B81,OFFSET('b_Extract Data w Score Change'!$E$2,Z$3,0,Z$2,1),TRUE),0)</f>
        <v>2</v>
      </c>
      <c r="AA81" s="13">
        <f ca="1">OFFSET('b_Extract Data w Score Change'!$F$2,'c_Bin Change Data into 60 mins'!AA$3-1+   MATCH($B81,OFFSET('b_Extract Data w Score Change'!$E$2,AA$3,0,AA$2,1),TRUE),0)</f>
        <v>38</v>
      </c>
      <c r="AB81" s="13">
        <f ca="1">OFFSET('b_Extract Data w Score Change'!$F$2,'c_Bin Change Data into 60 mins'!AB$3-1+   MATCH($B81,OFFSET('b_Extract Data w Score Change'!$E$2,AB$3,0,AB$2,1),TRUE),0)</f>
        <v>0</v>
      </c>
      <c r="AC81" s="13">
        <f ca="1">OFFSET('b_Extract Data w Score Change'!$F$2,'c_Bin Change Data into 60 mins'!AC$3-1+   MATCH($B81,OFFSET('b_Extract Data w Score Change'!$E$2,AC$3,0,AC$2,1),TRUE),0)</f>
        <v>25</v>
      </c>
      <c r="AD81" s="13">
        <f ca="1">OFFSET('b_Extract Data w Score Change'!$F$2,'c_Bin Change Data into 60 mins'!AD$3-1+   MATCH($B81,OFFSET('b_Extract Data w Score Change'!$E$2,AD$3,0,AD$2,1),TRUE),0)</f>
        <v>6</v>
      </c>
      <c r="AE81" s="13">
        <f ca="1">OFFSET('b_Extract Data w Score Change'!$F$2,'c_Bin Change Data into 60 mins'!AE$3-1+   MATCH($B81,OFFSET('b_Extract Data w Score Change'!$E$2,AE$3,0,AE$2,1),TRUE),0)</f>
        <v>20</v>
      </c>
      <c r="AF81" s="13">
        <f ca="1">OFFSET('b_Extract Data w Score Change'!$F$2,'c_Bin Change Data into 60 mins'!AF$3-1+   MATCH($B81,OFFSET('b_Extract Data w Score Change'!$E$2,AF$3,0,AF$2,1),TRUE),0)</f>
        <v>15</v>
      </c>
      <c r="AG81" s="13">
        <f ca="1">OFFSET('b_Extract Data w Score Change'!$F$2,'c_Bin Change Data into 60 mins'!AG$3-1+   MATCH($B81,OFFSET('b_Extract Data w Score Change'!$E$2,AG$3,0,AG$2,1),TRUE),0)</f>
        <v>12</v>
      </c>
      <c r="AH81" s="13">
        <f ca="1">OFFSET('b_Extract Data w Score Change'!$F$2,'c_Bin Change Data into 60 mins'!AH$3-1+   MATCH($B81,OFFSET('b_Extract Data w Score Change'!$E$2,AH$3,0,AH$2,1),TRUE),0)</f>
        <v>7</v>
      </c>
      <c r="AI81" s="13">
        <f ca="1">OFFSET('b_Extract Data w Score Change'!$F$2,'c_Bin Change Data into 60 mins'!AI$3-1+   MATCH($B81,OFFSET('b_Extract Data w Score Change'!$E$2,AI$3,0,AI$2,1),TRUE),0)</f>
        <v>13</v>
      </c>
      <c r="AJ81" s="13">
        <f ca="1">OFFSET('b_Extract Data w Score Change'!$F$2,'c_Bin Change Data into 60 mins'!AJ$3-1+   MATCH($B81,OFFSET('b_Extract Data w Score Change'!$E$2,AJ$3,0,AJ$2,1),TRUE),0)</f>
        <v>18</v>
      </c>
      <c r="AK81" s="13">
        <f ca="1">OFFSET('b_Extract Data w Score Change'!$F$2,'c_Bin Change Data into 60 mins'!AK$3-1+   MATCH($B81,OFFSET('b_Extract Data w Score Change'!$E$2,AK$3,0,AK$2,1),TRUE),0)</f>
        <v>2</v>
      </c>
      <c r="AL81" s="13">
        <f ca="1">OFFSET('b_Extract Data w Score Change'!$F$2,'c_Bin Change Data into 60 mins'!AL$3-1+   MATCH($B81,OFFSET('b_Extract Data w Score Change'!$E$2,AL$3,0,AL$2,1),TRUE),0)</f>
        <v>6</v>
      </c>
      <c r="AM81" s="13">
        <f ca="1">OFFSET('b_Extract Data w Score Change'!$F$2,'c_Bin Change Data into 60 mins'!AM$3-1+   MATCH($B81,OFFSET('b_Extract Data w Score Change'!$E$2,AM$3,0,AM$2,1),TRUE),0)</f>
        <v>10</v>
      </c>
      <c r="AN81" s="13">
        <f ca="1">OFFSET('b_Extract Data w Score Change'!$F$2,'c_Bin Change Data into 60 mins'!AN$3-1+   MATCH($B81,OFFSET('b_Extract Data w Score Change'!$E$2,AN$3,0,AN$2,1),TRUE),0)</f>
        <v>16</v>
      </c>
      <c r="AO81" s="13">
        <f ca="1">OFFSET('b_Extract Data w Score Change'!$F$2,'c_Bin Change Data into 60 mins'!AO$3-1+   MATCH($B81,OFFSET('b_Extract Data w Score Change'!$E$2,AO$3,0,AO$2,1),TRUE),0)</f>
        <v>3</v>
      </c>
      <c r="AP81" s="13">
        <f ca="1">OFFSET('b_Extract Data w Score Change'!$F$2,'c_Bin Change Data into 60 mins'!AP$3-1+   MATCH($B81,OFFSET('b_Extract Data w Score Change'!$E$2,AP$3,0,AP$2,1),TRUE),0)</f>
        <v>9</v>
      </c>
      <c r="AQ81" s="13">
        <f ca="1">OFFSET('b_Extract Data w Score Change'!$F$2,'c_Bin Change Data into 60 mins'!AQ$3-1+   MATCH($B81,OFFSET('b_Extract Data w Score Change'!$E$2,AQ$3,0,AQ$2,1),TRUE),0)</f>
        <v>24</v>
      </c>
      <c r="AR81" s="13">
        <f ca="1">OFFSET('b_Extract Data w Score Change'!$F$2,'c_Bin Change Data into 60 mins'!AR$3-1+   MATCH($B81,OFFSET('b_Extract Data w Score Change'!$E$2,AR$3,0,AR$2,1),TRUE),0)</f>
        <v>14</v>
      </c>
      <c r="AS81" s="13">
        <f ca="1">OFFSET('b_Extract Data w Score Change'!$F$2,'c_Bin Change Data into 60 mins'!AS$3-1+   MATCH($B81,OFFSET('b_Extract Data w Score Change'!$E$2,AS$3,0,AS$2,1),TRUE),0)</f>
        <v>14</v>
      </c>
      <c r="AT81" s="13">
        <f ca="1">OFFSET('b_Extract Data w Score Change'!$F$2,'c_Bin Change Data into 60 mins'!AT$3-1+   MATCH($B81,OFFSET('b_Extract Data w Score Change'!$E$2,AT$3,0,AT$2,1),TRUE),0)</f>
        <v>7</v>
      </c>
      <c r="AU81" s="13">
        <f ca="1">OFFSET('b_Extract Data w Score Change'!$F$2,'c_Bin Change Data into 60 mins'!AU$3-1+   MATCH($B81,OFFSET('b_Extract Data w Score Change'!$E$2,AU$3,0,AU$2,1),TRUE),0)</f>
        <v>16</v>
      </c>
      <c r="AV81" s="13">
        <f ca="1">OFFSET('b_Extract Data w Score Change'!$F$2,'c_Bin Change Data into 60 mins'!AV$3-1+   MATCH($B81,OFFSET('b_Extract Data w Score Change'!$E$2,AV$3,0,AV$2,1),TRUE),0)</f>
        <v>10</v>
      </c>
      <c r="AW81" s="13">
        <f ca="1">OFFSET('b_Extract Data w Score Change'!$F$2,'c_Bin Change Data into 60 mins'!AW$3-1+   MATCH($B81,OFFSET('b_Extract Data w Score Change'!$E$2,AW$3,0,AW$2,1),TRUE),0)</f>
        <v>9</v>
      </c>
      <c r="AX81" s="13">
        <f ca="1">OFFSET('b_Extract Data w Score Change'!$F$2,'c_Bin Change Data into 60 mins'!AX$3-1+   MATCH($B81,OFFSET('b_Extract Data w Score Change'!$E$2,AX$3,0,AX$2,1),TRUE),0)</f>
        <v>11</v>
      </c>
    </row>
    <row r="82" spans="1:50" x14ac:dyDescent="0.25">
      <c r="A82" s="5" t="s">
        <v>7331</v>
      </c>
      <c r="B82" s="1">
        <f t="shared" si="5"/>
        <v>2.5347222222222195E-2</v>
      </c>
      <c r="C82" s="13">
        <f ca="1">OFFSET('b_Extract Data w Score Change'!$F$2,'c_Bin Change Data into 60 mins'!C$3-1+   MATCH($B82,OFFSET('b_Extract Data w Score Change'!$E$2,C$3,0,C$2,1),TRUE),0)</f>
        <v>29</v>
      </c>
      <c r="D82" s="13">
        <f ca="1">OFFSET('b_Extract Data w Score Change'!$F$2,'c_Bin Change Data into 60 mins'!D$3-1+   MATCH($B82,OFFSET('b_Extract Data w Score Change'!$E$2,D$3,0,D$2,1),TRUE),0)</f>
        <v>22</v>
      </c>
      <c r="E82" s="13">
        <f ca="1">OFFSET('b_Extract Data w Score Change'!$F$2,'c_Bin Change Data into 60 mins'!E$3-1+   MATCH($B82,OFFSET('b_Extract Data w Score Change'!$E$2,E$3,0,E$2,1),TRUE),0)</f>
        <v>10</v>
      </c>
      <c r="F82" s="13">
        <f ca="1">OFFSET('b_Extract Data w Score Change'!$F$2,'c_Bin Change Data into 60 mins'!F$3-1+   MATCH($B82,OFFSET('b_Extract Data w Score Change'!$E$2,F$3,0,F$2,1),TRUE),0)</f>
        <v>4</v>
      </c>
      <c r="G82" s="13">
        <f ca="1">OFFSET('b_Extract Data w Score Change'!$F$2,'c_Bin Change Data into 60 mins'!G$3-1+   MATCH($B82,OFFSET('b_Extract Data w Score Change'!$E$2,G$3,0,G$2,1),TRUE),0)</f>
        <v>3</v>
      </c>
      <c r="H82" s="13">
        <f ca="1">OFFSET('b_Extract Data w Score Change'!$F$2,'c_Bin Change Data into 60 mins'!H$3-1+   MATCH($B82,OFFSET('b_Extract Data w Score Change'!$E$2,H$3,0,H$2,1),TRUE),0)</f>
        <v>10</v>
      </c>
      <c r="I82" s="13">
        <f ca="1">OFFSET('b_Extract Data w Score Change'!$F$2,'c_Bin Change Data into 60 mins'!I$3-1+   MATCH($B82,OFFSET('b_Extract Data w Score Change'!$E$2,I$3,0,I$2,1),TRUE),0)</f>
        <v>4</v>
      </c>
      <c r="J82" s="13">
        <f ca="1">OFFSET('b_Extract Data w Score Change'!$F$2,'c_Bin Change Data into 60 mins'!J$3-1+   MATCH($B82,OFFSET('b_Extract Data w Score Change'!$E$2,J$3,0,J$2,1),TRUE),0)</f>
        <v>2</v>
      </c>
      <c r="K82" s="13">
        <f ca="1">OFFSET('b_Extract Data w Score Change'!$F$2,'c_Bin Change Data into 60 mins'!K$3-1+   MATCH($B82,OFFSET('b_Extract Data w Score Change'!$E$2,K$3,0,K$2,1),TRUE),0)</f>
        <v>11</v>
      </c>
      <c r="L82" s="13">
        <f ca="1">OFFSET('b_Extract Data w Score Change'!$F$2,'c_Bin Change Data into 60 mins'!L$3-1+   MATCH($B82,OFFSET('b_Extract Data w Score Change'!$E$2,L$3,0,L$2,1),TRUE),0)</f>
        <v>7</v>
      </c>
      <c r="M82" s="13">
        <f ca="1">OFFSET('b_Extract Data w Score Change'!$F$2,'c_Bin Change Data into 60 mins'!M$3-1+   MATCH($B82,OFFSET('b_Extract Data w Score Change'!$E$2,M$3,0,M$2,1),TRUE),0)</f>
        <v>4</v>
      </c>
      <c r="N82" s="13">
        <f ca="1">OFFSET('b_Extract Data w Score Change'!$F$2,'c_Bin Change Data into 60 mins'!N$3-1+   MATCH($B82,OFFSET('b_Extract Data w Score Change'!$E$2,N$3,0,N$2,1),TRUE),0)</f>
        <v>17</v>
      </c>
      <c r="O82" s="13">
        <f ca="1">OFFSET('b_Extract Data w Score Change'!$F$2,'c_Bin Change Data into 60 mins'!O$3-1+   MATCH($B82,OFFSET('b_Extract Data w Score Change'!$E$2,O$3,0,O$2,1),TRUE),0)</f>
        <v>11</v>
      </c>
      <c r="P82" s="13">
        <f ca="1">OFFSET('b_Extract Data w Score Change'!$F$2,'c_Bin Change Data into 60 mins'!P$3-1+   MATCH($B82,OFFSET('b_Extract Data w Score Change'!$E$2,P$3,0,P$2,1),TRUE),0)</f>
        <v>10</v>
      </c>
      <c r="Q82" s="13">
        <f ca="1">OFFSET('b_Extract Data w Score Change'!$F$2,'c_Bin Change Data into 60 mins'!Q$3-1+   MATCH($B82,OFFSET('b_Extract Data w Score Change'!$E$2,Q$3,0,Q$2,1),TRUE),0)</f>
        <v>16</v>
      </c>
      <c r="R82" s="13">
        <f ca="1">OFFSET('b_Extract Data w Score Change'!$F$2,'c_Bin Change Data into 60 mins'!R$3-1+   MATCH($B82,OFFSET('b_Extract Data w Score Change'!$E$2,R$3,0,R$2,1),TRUE),0)</f>
        <v>11</v>
      </c>
      <c r="S82" s="13">
        <f ca="1">OFFSET('b_Extract Data w Score Change'!$F$2,'c_Bin Change Data into 60 mins'!S$3-1+   MATCH($B82,OFFSET('b_Extract Data w Score Change'!$E$2,S$3,0,S$2,1),TRUE),0)</f>
        <v>0</v>
      </c>
      <c r="T82" s="13">
        <f ca="1">OFFSET('b_Extract Data w Score Change'!$F$2,'c_Bin Change Data into 60 mins'!T$3-1+   MATCH($B82,OFFSET('b_Extract Data w Score Change'!$E$2,T$3,0,T$2,1),TRUE),0)</f>
        <v>13</v>
      </c>
      <c r="U82" s="13">
        <f ca="1">OFFSET('b_Extract Data w Score Change'!$F$2,'c_Bin Change Data into 60 mins'!U$3-1+   MATCH($B82,OFFSET('b_Extract Data w Score Change'!$E$2,U$3,0,U$2,1),TRUE),0)</f>
        <v>6</v>
      </c>
      <c r="V82" s="13">
        <f ca="1">OFFSET('b_Extract Data w Score Change'!$F$2,'c_Bin Change Data into 60 mins'!V$3-1+   MATCH($B82,OFFSET('b_Extract Data w Score Change'!$E$2,V$3,0,V$2,1),TRUE),0)</f>
        <v>25</v>
      </c>
      <c r="W82" s="13">
        <f ca="1">OFFSET('b_Extract Data w Score Change'!$F$2,'c_Bin Change Data into 60 mins'!W$3-1+   MATCH($B82,OFFSET('b_Extract Data w Score Change'!$E$2,W$3,0,W$2,1),TRUE),0)</f>
        <v>7</v>
      </c>
      <c r="X82" s="13">
        <f ca="1">OFFSET('b_Extract Data w Score Change'!$F$2,'c_Bin Change Data into 60 mins'!X$3-1+   MATCH($B82,OFFSET('b_Extract Data w Score Change'!$E$2,X$3,0,X$2,1),TRUE),0)</f>
        <v>21</v>
      </c>
      <c r="Y82" s="13">
        <f ca="1">OFFSET('b_Extract Data w Score Change'!$F$2,'c_Bin Change Data into 60 mins'!Y$3-1+   MATCH($B82,OFFSET('b_Extract Data w Score Change'!$E$2,Y$3,0,Y$2,1),TRUE),0)</f>
        <v>21</v>
      </c>
      <c r="Z82" s="13">
        <f ca="1">OFFSET('b_Extract Data w Score Change'!$F$2,'c_Bin Change Data into 60 mins'!Z$3-1+   MATCH($B82,OFFSET('b_Extract Data w Score Change'!$E$2,Z$3,0,Z$2,1),TRUE),0)</f>
        <v>2</v>
      </c>
      <c r="AA82" s="13">
        <f ca="1">OFFSET('b_Extract Data w Score Change'!$F$2,'c_Bin Change Data into 60 mins'!AA$3-1+   MATCH($B82,OFFSET('b_Extract Data w Score Change'!$E$2,AA$3,0,AA$2,1),TRUE),0)</f>
        <v>38</v>
      </c>
      <c r="AB82" s="13">
        <f ca="1">OFFSET('b_Extract Data w Score Change'!$F$2,'c_Bin Change Data into 60 mins'!AB$3-1+   MATCH($B82,OFFSET('b_Extract Data w Score Change'!$E$2,AB$3,0,AB$2,1),TRUE),0)</f>
        <v>0</v>
      </c>
      <c r="AC82" s="13">
        <f ca="1">OFFSET('b_Extract Data w Score Change'!$F$2,'c_Bin Change Data into 60 mins'!AC$3-1+   MATCH($B82,OFFSET('b_Extract Data w Score Change'!$E$2,AC$3,0,AC$2,1),TRUE),0)</f>
        <v>25</v>
      </c>
      <c r="AD82" s="13">
        <f ca="1">OFFSET('b_Extract Data w Score Change'!$F$2,'c_Bin Change Data into 60 mins'!AD$3-1+   MATCH($B82,OFFSET('b_Extract Data w Score Change'!$E$2,AD$3,0,AD$2,1),TRUE),0)</f>
        <v>6</v>
      </c>
      <c r="AE82" s="13">
        <f ca="1">OFFSET('b_Extract Data w Score Change'!$F$2,'c_Bin Change Data into 60 mins'!AE$3-1+   MATCH($B82,OFFSET('b_Extract Data w Score Change'!$E$2,AE$3,0,AE$2,1),TRUE),0)</f>
        <v>20</v>
      </c>
      <c r="AF82" s="13">
        <f ca="1">OFFSET('b_Extract Data w Score Change'!$F$2,'c_Bin Change Data into 60 mins'!AF$3-1+   MATCH($B82,OFFSET('b_Extract Data w Score Change'!$E$2,AF$3,0,AF$2,1),TRUE),0)</f>
        <v>15</v>
      </c>
      <c r="AG82" s="13">
        <f ca="1">OFFSET('b_Extract Data w Score Change'!$F$2,'c_Bin Change Data into 60 mins'!AG$3-1+   MATCH($B82,OFFSET('b_Extract Data w Score Change'!$E$2,AG$3,0,AG$2,1),TRUE),0)</f>
        <v>12</v>
      </c>
      <c r="AH82" s="13">
        <f ca="1">OFFSET('b_Extract Data w Score Change'!$F$2,'c_Bin Change Data into 60 mins'!AH$3-1+   MATCH($B82,OFFSET('b_Extract Data w Score Change'!$E$2,AH$3,0,AH$2,1),TRUE),0)</f>
        <v>4</v>
      </c>
      <c r="AI82" s="13">
        <f ca="1">OFFSET('b_Extract Data w Score Change'!$F$2,'c_Bin Change Data into 60 mins'!AI$3-1+   MATCH($B82,OFFSET('b_Extract Data w Score Change'!$E$2,AI$3,0,AI$2,1),TRUE),0)</f>
        <v>13</v>
      </c>
      <c r="AJ82" s="13">
        <f ca="1">OFFSET('b_Extract Data w Score Change'!$F$2,'c_Bin Change Data into 60 mins'!AJ$3-1+   MATCH($B82,OFFSET('b_Extract Data w Score Change'!$E$2,AJ$3,0,AJ$2,1),TRUE),0)</f>
        <v>18</v>
      </c>
      <c r="AK82" s="13">
        <f ca="1">OFFSET('b_Extract Data w Score Change'!$F$2,'c_Bin Change Data into 60 mins'!AK$3-1+   MATCH($B82,OFFSET('b_Extract Data w Score Change'!$E$2,AK$3,0,AK$2,1),TRUE),0)</f>
        <v>2</v>
      </c>
      <c r="AL82" s="13">
        <f ca="1">OFFSET('b_Extract Data w Score Change'!$F$2,'c_Bin Change Data into 60 mins'!AL$3-1+   MATCH($B82,OFFSET('b_Extract Data w Score Change'!$E$2,AL$3,0,AL$2,1),TRUE),0)</f>
        <v>6</v>
      </c>
      <c r="AM82" s="13">
        <f ca="1">OFFSET('b_Extract Data w Score Change'!$F$2,'c_Bin Change Data into 60 mins'!AM$3-1+   MATCH($B82,OFFSET('b_Extract Data w Score Change'!$E$2,AM$3,0,AM$2,1),TRUE),0)</f>
        <v>10</v>
      </c>
      <c r="AN82" s="13">
        <f ca="1">OFFSET('b_Extract Data w Score Change'!$F$2,'c_Bin Change Data into 60 mins'!AN$3-1+   MATCH($B82,OFFSET('b_Extract Data w Score Change'!$E$2,AN$3,0,AN$2,1),TRUE),0)</f>
        <v>16</v>
      </c>
      <c r="AO82" s="13">
        <f ca="1">OFFSET('b_Extract Data w Score Change'!$F$2,'c_Bin Change Data into 60 mins'!AO$3-1+   MATCH($B82,OFFSET('b_Extract Data w Score Change'!$E$2,AO$3,0,AO$2,1),TRUE),0)</f>
        <v>3</v>
      </c>
      <c r="AP82" s="13">
        <f ca="1">OFFSET('b_Extract Data w Score Change'!$F$2,'c_Bin Change Data into 60 mins'!AP$3-1+   MATCH($B82,OFFSET('b_Extract Data w Score Change'!$E$2,AP$3,0,AP$2,1),TRUE),0)</f>
        <v>9</v>
      </c>
      <c r="AQ82" s="13">
        <f ca="1">OFFSET('b_Extract Data w Score Change'!$F$2,'c_Bin Change Data into 60 mins'!AQ$3-1+   MATCH($B82,OFFSET('b_Extract Data w Score Change'!$E$2,AQ$3,0,AQ$2,1),TRUE),0)</f>
        <v>24</v>
      </c>
      <c r="AR82" s="13">
        <f ca="1">OFFSET('b_Extract Data w Score Change'!$F$2,'c_Bin Change Data into 60 mins'!AR$3-1+   MATCH($B82,OFFSET('b_Extract Data w Score Change'!$E$2,AR$3,0,AR$2,1),TRUE),0)</f>
        <v>14</v>
      </c>
      <c r="AS82" s="13">
        <f ca="1">OFFSET('b_Extract Data w Score Change'!$F$2,'c_Bin Change Data into 60 mins'!AS$3-1+   MATCH($B82,OFFSET('b_Extract Data w Score Change'!$E$2,AS$3,0,AS$2,1),TRUE),0)</f>
        <v>14</v>
      </c>
      <c r="AT82" s="13">
        <f ca="1">OFFSET('b_Extract Data w Score Change'!$F$2,'c_Bin Change Data into 60 mins'!AT$3-1+   MATCH($B82,OFFSET('b_Extract Data w Score Change'!$E$2,AT$3,0,AT$2,1),TRUE),0)</f>
        <v>7</v>
      </c>
      <c r="AU82" s="13">
        <f ca="1">OFFSET('b_Extract Data w Score Change'!$F$2,'c_Bin Change Data into 60 mins'!AU$3-1+   MATCH($B82,OFFSET('b_Extract Data w Score Change'!$E$2,AU$3,0,AU$2,1),TRUE),0)</f>
        <v>16</v>
      </c>
      <c r="AV82" s="13">
        <f ca="1">OFFSET('b_Extract Data w Score Change'!$F$2,'c_Bin Change Data into 60 mins'!AV$3-1+   MATCH($B82,OFFSET('b_Extract Data w Score Change'!$E$2,AV$3,0,AV$2,1),TRUE),0)</f>
        <v>10</v>
      </c>
      <c r="AW82" s="13">
        <f ca="1">OFFSET('b_Extract Data w Score Change'!$F$2,'c_Bin Change Data into 60 mins'!AW$3-1+   MATCH($B82,OFFSET('b_Extract Data w Score Change'!$E$2,AW$3,0,AW$2,1),TRUE),0)</f>
        <v>9</v>
      </c>
      <c r="AX82" s="13">
        <f ca="1">OFFSET('b_Extract Data w Score Change'!$F$2,'c_Bin Change Data into 60 mins'!AX$3-1+   MATCH($B82,OFFSET('b_Extract Data w Score Change'!$E$2,AX$3,0,AX$2,1),TRUE),0)</f>
        <v>11</v>
      </c>
    </row>
    <row r="83" spans="1:50" x14ac:dyDescent="0.25">
      <c r="A83" s="5" t="s">
        <v>7331</v>
      </c>
      <c r="B83" s="1">
        <f t="shared" si="5"/>
        <v>2.5694444444444416E-2</v>
      </c>
      <c r="C83" s="13">
        <f ca="1">OFFSET('b_Extract Data w Score Change'!$F$2,'c_Bin Change Data into 60 mins'!C$3-1+   MATCH($B83,OFFSET('b_Extract Data w Score Change'!$E$2,C$3,0,C$2,1),TRUE),0)</f>
        <v>29</v>
      </c>
      <c r="D83" s="13">
        <f ca="1">OFFSET('b_Extract Data w Score Change'!$F$2,'c_Bin Change Data into 60 mins'!D$3-1+   MATCH($B83,OFFSET('b_Extract Data w Score Change'!$E$2,D$3,0,D$2,1),TRUE),0)</f>
        <v>22</v>
      </c>
      <c r="E83" s="13">
        <f ca="1">OFFSET('b_Extract Data w Score Change'!$F$2,'c_Bin Change Data into 60 mins'!E$3-1+   MATCH($B83,OFFSET('b_Extract Data w Score Change'!$E$2,E$3,0,E$2,1),TRUE),0)</f>
        <v>10</v>
      </c>
      <c r="F83" s="13">
        <f ca="1">OFFSET('b_Extract Data w Score Change'!$F$2,'c_Bin Change Data into 60 mins'!F$3-1+   MATCH($B83,OFFSET('b_Extract Data w Score Change'!$E$2,F$3,0,F$2,1),TRUE),0)</f>
        <v>4</v>
      </c>
      <c r="G83" s="13">
        <f ca="1">OFFSET('b_Extract Data w Score Change'!$F$2,'c_Bin Change Data into 60 mins'!G$3-1+   MATCH($B83,OFFSET('b_Extract Data w Score Change'!$E$2,G$3,0,G$2,1),TRUE),0)</f>
        <v>3</v>
      </c>
      <c r="H83" s="13">
        <f ca="1">OFFSET('b_Extract Data w Score Change'!$F$2,'c_Bin Change Data into 60 mins'!H$3-1+   MATCH($B83,OFFSET('b_Extract Data w Score Change'!$E$2,H$3,0,H$2,1),TRUE),0)</f>
        <v>10</v>
      </c>
      <c r="I83" s="13">
        <f ca="1">OFFSET('b_Extract Data w Score Change'!$F$2,'c_Bin Change Data into 60 mins'!I$3-1+   MATCH($B83,OFFSET('b_Extract Data w Score Change'!$E$2,I$3,0,I$2,1),TRUE),0)</f>
        <v>4</v>
      </c>
      <c r="J83" s="13">
        <f ca="1">OFFSET('b_Extract Data w Score Change'!$F$2,'c_Bin Change Data into 60 mins'!J$3-1+   MATCH($B83,OFFSET('b_Extract Data w Score Change'!$E$2,J$3,0,J$2,1),TRUE),0)</f>
        <v>2</v>
      </c>
      <c r="K83" s="13">
        <f ca="1">OFFSET('b_Extract Data w Score Change'!$F$2,'c_Bin Change Data into 60 mins'!K$3-1+   MATCH($B83,OFFSET('b_Extract Data w Score Change'!$E$2,K$3,0,K$2,1),TRUE),0)</f>
        <v>11</v>
      </c>
      <c r="L83" s="13">
        <f ca="1">OFFSET('b_Extract Data w Score Change'!$F$2,'c_Bin Change Data into 60 mins'!L$3-1+   MATCH($B83,OFFSET('b_Extract Data w Score Change'!$E$2,L$3,0,L$2,1),TRUE),0)</f>
        <v>7</v>
      </c>
      <c r="M83" s="13">
        <f ca="1">OFFSET('b_Extract Data w Score Change'!$F$2,'c_Bin Change Data into 60 mins'!M$3-1+   MATCH($B83,OFFSET('b_Extract Data w Score Change'!$E$2,M$3,0,M$2,1),TRUE),0)</f>
        <v>4</v>
      </c>
      <c r="N83" s="13">
        <f ca="1">OFFSET('b_Extract Data w Score Change'!$F$2,'c_Bin Change Data into 60 mins'!N$3-1+   MATCH($B83,OFFSET('b_Extract Data w Score Change'!$E$2,N$3,0,N$2,1),TRUE),0)</f>
        <v>17</v>
      </c>
      <c r="O83" s="13">
        <f ca="1">OFFSET('b_Extract Data w Score Change'!$F$2,'c_Bin Change Data into 60 mins'!O$3-1+   MATCH($B83,OFFSET('b_Extract Data w Score Change'!$E$2,O$3,0,O$2,1),TRUE),0)</f>
        <v>11</v>
      </c>
      <c r="P83" s="13">
        <f ca="1">OFFSET('b_Extract Data w Score Change'!$F$2,'c_Bin Change Data into 60 mins'!P$3-1+   MATCH($B83,OFFSET('b_Extract Data w Score Change'!$E$2,P$3,0,P$2,1),TRUE),0)</f>
        <v>10</v>
      </c>
      <c r="Q83" s="13">
        <f ca="1">OFFSET('b_Extract Data w Score Change'!$F$2,'c_Bin Change Data into 60 mins'!Q$3-1+   MATCH($B83,OFFSET('b_Extract Data w Score Change'!$E$2,Q$3,0,Q$2,1),TRUE),0)</f>
        <v>16</v>
      </c>
      <c r="R83" s="13">
        <f ca="1">OFFSET('b_Extract Data w Score Change'!$F$2,'c_Bin Change Data into 60 mins'!R$3-1+   MATCH($B83,OFFSET('b_Extract Data w Score Change'!$E$2,R$3,0,R$2,1),TRUE),0)</f>
        <v>11</v>
      </c>
      <c r="S83" s="13">
        <f ca="1">OFFSET('b_Extract Data w Score Change'!$F$2,'c_Bin Change Data into 60 mins'!S$3-1+   MATCH($B83,OFFSET('b_Extract Data w Score Change'!$E$2,S$3,0,S$2,1),TRUE),0)</f>
        <v>0</v>
      </c>
      <c r="T83" s="13">
        <f ca="1">OFFSET('b_Extract Data w Score Change'!$F$2,'c_Bin Change Data into 60 mins'!T$3-1+   MATCH($B83,OFFSET('b_Extract Data w Score Change'!$E$2,T$3,0,T$2,1),TRUE),0)</f>
        <v>13</v>
      </c>
      <c r="U83" s="13">
        <f ca="1">OFFSET('b_Extract Data w Score Change'!$F$2,'c_Bin Change Data into 60 mins'!U$3-1+   MATCH($B83,OFFSET('b_Extract Data w Score Change'!$E$2,U$3,0,U$2,1),TRUE),0)</f>
        <v>6</v>
      </c>
      <c r="V83" s="13">
        <f ca="1">OFFSET('b_Extract Data w Score Change'!$F$2,'c_Bin Change Data into 60 mins'!V$3-1+   MATCH($B83,OFFSET('b_Extract Data w Score Change'!$E$2,V$3,0,V$2,1),TRUE),0)</f>
        <v>25</v>
      </c>
      <c r="W83" s="13">
        <f ca="1">OFFSET('b_Extract Data w Score Change'!$F$2,'c_Bin Change Data into 60 mins'!W$3-1+   MATCH($B83,OFFSET('b_Extract Data w Score Change'!$E$2,W$3,0,W$2,1),TRUE),0)</f>
        <v>7</v>
      </c>
      <c r="X83" s="13">
        <f ca="1">OFFSET('b_Extract Data w Score Change'!$F$2,'c_Bin Change Data into 60 mins'!X$3-1+   MATCH($B83,OFFSET('b_Extract Data w Score Change'!$E$2,X$3,0,X$2,1),TRUE),0)</f>
        <v>21</v>
      </c>
      <c r="Y83" s="13">
        <f ca="1">OFFSET('b_Extract Data w Score Change'!$F$2,'c_Bin Change Data into 60 mins'!Y$3-1+   MATCH($B83,OFFSET('b_Extract Data w Score Change'!$E$2,Y$3,0,Y$2,1),TRUE),0)</f>
        <v>21</v>
      </c>
      <c r="Z83" s="13">
        <f ca="1">OFFSET('b_Extract Data w Score Change'!$F$2,'c_Bin Change Data into 60 mins'!Z$3-1+   MATCH($B83,OFFSET('b_Extract Data w Score Change'!$E$2,Z$3,0,Z$2,1),TRUE),0)</f>
        <v>2</v>
      </c>
      <c r="AA83" s="13">
        <f ca="1">OFFSET('b_Extract Data w Score Change'!$F$2,'c_Bin Change Data into 60 mins'!AA$3-1+   MATCH($B83,OFFSET('b_Extract Data w Score Change'!$E$2,AA$3,0,AA$2,1),TRUE),0)</f>
        <v>38</v>
      </c>
      <c r="AB83" s="13">
        <f ca="1">OFFSET('b_Extract Data w Score Change'!$F$2,'c_Bin Change Data into 60 mins'!AB$3-1+   MATCH($B83,OFFSET('b_Extract Data w Score Change'!$E$2,AB$3,0,AB$2,1),TRUE),0)</f>
        <v>0</v>
      </c>
      <c r="AC83" s="13">
        <f ca="1">OFFSET('b_Extract Data w Score Change'!$F$2,'c_Bin Change Data into 60 mins'!AC$3-1+   MATCH($B83,OFFSET('b_Extract Data w Score Change'!$E$2,AC$3,0,AC$2,1),TRUE),0)</f>
        <v>25</v>
      </c>
      <c r="AD83" s="13">
        <f ca="1">OFFSET('b_Extract Data w Score Change'!$F$2,'c_Bin Change Data into 60 mins'!AD$3-1+   MATCH($B83,OFFSET('b_Extract Data w Score Change'!$E$2,AD$3,0,AD$2,1),TRUE),0)</f>
        <v>6</v>
      </c>
      <c r="AE83" s="13">
        <f ca="1">OFFSET('b_Extract Data w Score Change'!$F$2,'c_Bin Change Data into 60 mins'!AE$3-1+   MATCH($B83,OFFSET('b_Extract Data w Score Change'!$E$2,AE$3,0,AE$2,1),TRUE),0)</f>
        <v>27</v>
      </c>
      <c r="AF83" s="13">
        <f ca="1">OFFSET('b_Extract Data w Score Change'!$F$2,'c_Bin Change Data into 60 mins'!AF$3-1+   MATCH($B83,OFFSET('b_Extract Data w Score Change'!$E$2,AF$3,0,AF$2,1),TRUE),0)</f>
        <v>15</v>
      </c>
      <c r="AG83" s="13">
        <f ca="1">OFFSET('b_Extract Data w Score Change'!$F$2,'c_Bin Change Data into 60 mins'!AG$3-1+   MATCH($B83,OFFSET('b_Extract Data w Score Change'!$E$2,AG$3,0,AG$2,1),TRUE),0)</f>
        <v>12</v>
      </c>
      <c r="AH83" s="13">
        <f ca="1">OFFSET('b_Extract Data w Score Change'!$F$2,'c_Bin Change Data into 60 mins'!AH$3-1+   MATCH($B83,OFFSET('b_Extract Data w Score Change'!$E$2,AH$3,0,AH$2,1),TRUE),0)</f>
        <v>4</v>
      </c>
      <c r="AI83" s="13">
        <f ca="1">OFFSET('b_Extract Data w Score Change'!$F$2,'c_Bin Change Data into 60 mins'!AI$3-1+   MATCH($B83,OFFSET('b_Extract Data w Score Change'!$E$2,AI$3,0,AI$2,1),TRUE),0)</f>
        <v>13</v>
      </c>
      <c r="AJ83" s="13">
        <f ca="1">OFFSET('b_Extract Data w Score Change'!$F$2,'c_Bin Change Data into 60 mins'!AJ$3-1+   MATCH($B83,OFFSET('b_Extract Data w Score Change'!$E$2,AJ$3,0,AJ$2,1),TRUE),0)</f>
        <v>18</v>
      </c>
      <c r="AK83" s="13">
        <f ca="1">OFFSET('b_Extract Data w Score Change'!$F$2,'c_Bin Change Data into 60 mins'!AK$3-1+   MATCH($B83,OFFSET('b_Extract Data w Score Change'!$E$2,AK$3,0,AK$2,1),TRUE),0)</f>
        <v>2</v>
      </c>
      <c r="AL83" s="13">
        <f ca="1">OFFSET('b_Extract Data w Score Change'!$F$2,'c_Bin Change Data into 60 mins'!AL$3-1+   MATCH($B83,OFFSET('b_Extract Data w Score Change'!$E$2,AL$3,0,AL$2,1),TRUE),0)</f>
        <v>6</v>
      </c>
      <c r="AM83" s="13">
        <f ca="1">OFFSET('b_Extract Data w Score Change'!$F$2,'c_Bin Change Data into 60 mins'!AM$3-1+   MATCH($B83,OFFSET('b_Extract Data w Score Change'!$E$2,AM$3,0,AM$2,1),TRUE),0)</f>
        <v>10</v>
      </c>
      <c r="AN83" s="13">
        <f ca="1">OFFSET('b_Extract Data w Score Change'!$F$2,'c_Bin Change Data into 60 mins'!AN$3-1+   MATCH($B83,OFFSET('b_Extract Data w Score Change'!$E$2,AN$3,0,AN$2,1),TRUE),0)</f>
        <v>16</v>
      </c>
      <c r="AO83" s="13">
        <f ca="1">OFFSET('b_Extract Data w Score Change'!$F$2,'c_Bin Change Data into 60 mins'!AO$3-1+   MATCH($B83,OFFSET('b_Extract Data w Score Change'!$E$2,AO$3,0,AO$2,1),TRUE),0)</f>
        <v>3</v>
      </c>
      <c r="AP83" s="13">
        <f ca="1">OFFSET('b_Extract Data w Score Change'!$F$2,'c_Bin Change Data into 60 mins'!AP$3-1+   MATCH($B83,OFFSET('b_Extract Data w Score Change'!$E$2,AP$3,0,AP$2,1),TRUE),0)</f>
        <v>9</v>
      </c>
      <c r="AQ83" s="13">
        <f ca="1">OFFSET('b_Extract Data w Score Change'!$F$2,'c_Bin Change Data into 60 mins'!AQ$3-1+   MATCH($B83,OFFSET('b_Extract Data w Score Change'!$E$2,AQ$3,0,AQ$2,1),TRUE),0)</f>
        <v>24</v>
      </c>
      <c r="AR83" s="13">
        <f ca="1">OFFSET('b_Extract Data w Score Change'!$F$2,'c_Bin Change Data into 60 mins'!AR$3-1+   MATCH($B83,OFFSET('b_Extract Data w Score Change'!$E$2,AR$3,0,AR$2,1),TRUE),0)</f>
        <v>14</v>
      </c>
      <c r="AS83" s="13">
        <f ca="1">OFFSET('b_Extract Data w Score Change'!$F$2,'c_Bin Change Data into 60 mins'!AS$3-1+   MATCH($B83,OFFSET('b_Extract Data w Score Change'!$E$2,AS$3,0,AS$2,1),TRUE),0)</f>
        <v>14</v>
      </c>
      <c r="AT83" s="13">
        <f ca="1">OFFSET('b_Extract Data w Score Change'!$F$2,'c_Bin Change Data into 60 mins'!AT$3-1+   MATCH($B83,OFFSET('b_Extract Data w Score Change'!$E$2,AT$3,0,AT$2,1),TRUE),0)</f>
        <v>7</v>
      </c>
      <c r="AU83" s="13">
        <f ca="1">OFFSET('b_Extract Data w Score Change'!$F$2,'c_Bin Change Data into 60 mins'!AU$3-1+   MATCH($B83,OFFSET('b_Extract Data w Score Change'!$E$2,AU$3,0,AU$2,1),TRUE),0)</f>
        <v>16</v>
      </c>
      <c r="AV83" s="13">
        <f ca="1">OFFSET('b_Extract Data w Score Change'!$F$2,'c_Bin Change Data into 60 mins'!AV$3-1+   MATCH($B83,OFFSET('b_Extract Data w Score Change'!$E$2,AV$3,0,AV$2,1),TRUE),0)</f>
        <v>10</v>
      </c>
      <c r="AW83" s="13">
        <f ca="1">OFFSET('b_Extract Data w Score Change'!$F$2,'c_Bin Change Data into 60 mins'!AW$3-1+   MATCH($B83,OFFSET('b_Extract Data w Score Change'!$E$2,AW$3,0,AW$2,1),TRUE),0)</f>
        <v>9</v>
      </c>
      <c r="AX83" s="13">
        <f ca="1">OFFSET('b_Extract Data w Score Change'!$F$2,'c_Bin Change Data into 60 mins'!AX$3-1+   MATCH($B83,OFFSET('b_Extract Data w Score Change'!$E$2,AX$3,0,AX$2,1),TRUE),0)</f>
        <v>11</v>
      </c>
    </row>
    <row r="84" spans="1:50" x14ac:dyDescent="0.25">
      <c r="A84" s="5" t="s">
        <v>7331</v>
      </c>
      <c r="B84" s="1">
        <f t="shared" si="5"/>
        <v>2.6041666666666637E-2</v>
      </c>
      <c r="C84" s="13">
        <f ca="1">OFFSET('b_Extract Data w Score Change'!$F$2,'c_Bin Change Data into 60 mins'!C$3-1+   MATCH($B84,OFFSET('b_Extract Data w Score Change'!$E$2,C$3,0,C$2,1),TRUE),0)</f>
        <v>29</v>
      </c>
      <c r="D84" s="13">
        <f ca="1">OFFSET('b_Extract Data w Score Change'!$F$2,'c_Bin Change Data into 60 mins'!D$3-1+   MATCH($B84,OFFSET('b_Extract Data w Score Change'!$E$2,D$3,0,D$2,1),TRUE),0)</f>
        <v>22</v>
      </c>
      <c r="E84" s="13">
        <f ca="1">OFFSET('b_Extract Data w Score Change'!$F$2,'c_Bin Change Data into 60 mins'!E$3-1+   MATCH($B84,OFFSET('b_Extract Data w Score Change'!$E$2,E$3,0,E$2,1),TRUE),0)</f>
        <v>10</v>
      </c>
      <c r="F84" s="13">
        <f ca="1">OFFSET('b_Extract Data w Score Change'!$F$2,'c_Bin Change Data into 60 mins'!F$3-1+   MATCH($B84,OFFSET('b_Extract Data w Score Change'!$E$2,F$3,0,F$2,1),TRUE),0)</f>
        <v>4</v>
      </c>
      <c r="G84" s="13">
        <f ca="1">OFFSET('b_Extract Data w Score Change'!$F$2,'c_Bin Change Data into 60 mins'!G$3-1+   MATCH($B84,OFFSET('b_Extract Data w Score Change'!$E$2,G$3,0,G$2,1),TRUE),0)</f>
        <v>3</v>
      </c>
      <c r="H84" s="13">
        <f ca="1">OFFSET('b_Extract Data w Score Change'!$F$2,'c_Bin Change Data into 60 mins'!H$3-1+   MATCH($B84,OFFSET('b_Extract Data w Score Change'!$E$2,H$3,0,H$2,1),TRUE),0)</f>
        <v>10</v>
      </c>
      <c r="I84" s="13">
        <f ca="1">OFFSET('b_Extract Data w Score Change'!$F$2,'c_Bin Change Data into 60 mins'!I$3-1+   MATCH($B84,OFFSET('b_Extract Data w Score Change'!$E$2,I$3,0,I$2,1),TRUE),0)</f>
        <v>4</v>
      </c>
      <c r="J84" s="13">
        <f ca="1">OFFSET('b_Extract Data w Score Change'!$F$2,'c_Bin Change Data into 60 mins'!J$3-1+   MATCH($B84,OFFSET('b_Extract Data w Score Change'!$E$2,J$3,0,J$2,1),TRUE),0)</f>
        <v>2</v>
      </c>
      <c r="K84" s="13">
        <f ca="1">OFFSET('b_Extract Data w Score Change'!$F$2,'c_Bin Change Data into 60 mins'!K$3-1+   MATCH($B84,OFFSET('b_Extract Data w Score Change'!$E$2,K$3,0,K$2,1),TRUE),0)</f>
        <v>11</v>
      </c>
      <c r="L84" s="13">
        <f ca="1">OFFSET('b_Extract Data w Score Change'!$F$2,'c_Bin Change Data into 60 mins'!L$3-1+   MATCH($B84,OFFSET('b_Extract Data w Score Change'!$E$2,L$3,0,L$2,1),TRUE),0)</f>
        <v>7</v>
      </c>
      <c r="M84" s="13">
        <f ca="1">OFFSET('b_Extract Data w Score Change'!$F$2,'c_Bin Change Data into 60 mins'!M$3-1+   MATCH($B84,OFFSET('b_Extract Data w Score Change'!$E$2,M$3,0,M$2,1),TRUE),0)</f>
        <v>4</v>
      </c>
      <c r="N84" s="13">
        <f ca="1">OFFSET('b_Extract Data w Score Change'!$F$2,'c_Bin Change Data into 60 mins'!N$3-1+   MATCH($B84,OFFSET('b_Extract Data w Score Change'!$E$2,N$3,0,N$2,1),TRUE),0)</f>
        <v>17</v>
      </c>
      <c r="O84" s="13">
        <f ca="1">OFFSET('b_Extract Data w Score Change'!$F$2,'c_Bin Change Data into 60 mins'!O$3-1+   MATCH($B84,OFFSET('b_Extract Data w Score Change'!$E$2,O$3,0,O$2,1),TRUE),0)</f>
        <v>11</v>
      </c>
      <c r="P84" s="13">
        <f ca="1">OFFSET('b_Extract Data w Score Change'!$F$2,'c_Bin Change Data into 60 mins'!P$3-1+   MATCH($B84,OFFSET('b_Extract Data w Score Change'!$E$2,P$3,0,P$2,1),TRUE),0)</f>
        <v>10</v>
      </c>
      <c r="Q84" s="13">
        <f ca="1">OFFSET('b_Extract Data w Score Change'!$F$2,'c_Bin Change Data into 60 mins'!Q$3-1+   MATCH($B84,OFFSET('b_Extract Data w Score Change'!$E$2,Q$3,0,Q$2,1),TRUE),0)</f>
        <v>16</v>
      </c>
      <c r="R84" s="13">
        <f ca="1">OFFSET('b_Extract Data w Score Change'!$F$2,'c_Bin Change Data into 60 mins'!R$3-1+   MATCH($B84,OFFSET('b_Extract Data w Score Change'!$E$2,R$3,0,R$2,1),TRUE),0)</f>
        <v>11</v>
      </c>
      <c r="S84" s="13">
        <f ca="1">OFFSET('b_Extract Data w Score Change'!$F$2,'c_Bin Change Data into 60 mins'!S$3-1+   MATCH($B84,OFFSET('b_Extract Data w Score Change'!$E$2,S$3,0,S$2,1),TRUE),0)</f>
        <v>0</v>
      </c>
      <c r="T84" s="13">
        <f ca="1">OFFSET('b_Extract Data w Score Change'!$F$2,'c_Bin Change Data into 60 mins'!T$3-1+   MATCH($B84,OFFSET('b_Extract Data w Score Change'!$E$2,T$3,0,T$2,1),TRUE),0)</f>
        <v>13</v>
      </c>
      <c r="U84" s="13">
        <f ca="1">OFFSET('b_Extract Data w Score Change'!$F$2,'c_Bin Change Data into 60 mins'!U$3-1+   MATCH($B84,OFFSET('b_Extract Data w Score Change'!$E$2,U$3,0,U$2,1),TRUE),0)</f>
        <v>6</v>
      </c>
      <c r="V84" s="13">
        <f ca="1">OFFSET('b_Extract Data w Score Change'!$F$2,'c_Bin Change Data into 60 mins'!V$3-1+   MATCH($B84,OFFSET('b_Extract Data w Score Change'!$E$2,V$3,0,V$2,1),TRUE),0)</f>
        <v>25</v>
      </c>
      <c r="W84" s="13">
        <f ca="1">OFFSET('b_Extract Data w Score Change'!$F$2,'c_Bin Change Data into 60 mins'!W$3-1+   MATCH($B84,OFFSET('b_Extract Data w Score Change'!$E$2,W$3,0,W$2,1),TRUE),0)</f>
        <v>7</v>
      </c>
      <c r="X84" s="13">
        <f ca="1">OFFSET('b_Extract Data w Score Change'!$F$2,'c_Bin Change Data into 60 mins'!X$3-1+   MATCH($B84,OFFSET('b_Extract Data w Score Change'!$E$2,X$3,0,X$2,1),TRUE),0)</f>
        <v>21</v>
      </c>
      <c r="Y84" s="13">
        <f ca="1">OFFSET('b_Extract Data w Score Change'!$F$2,'c_Bin Change Data into 60 mins'!Y$3-1+   MATCH($B84,OFFSET('b_Extract Data w Score Change'!$E$2,Y$3,0,Y$2,1),TRUE),0)</f>
        <v>21</v>
      </c>
      <c r="Z84" s="13">
        <f ca="1">OFFSET('b_Extract Data w Score Change'!$F$2,'c_Bin Change Data into 60 mins'!Z$3-1+   MATCH($B84,OFFSET('b_Extract Data w Score Change'!$E$2,Z$3,0,Z$2,1),TRUE),0)</f>
        <v>2</v>
      </c>
      <c r="AA84" s="13">
        <f ca="1">OFFSET('b_Extract Data w Score Change'!$F$2,'c_Bin Change Data into 60 mins'!AA$3-1+   MATCH($B84,OFFSET('b_Extract Data w Score Change'!$E$2,AA$3,0,AA$2,1),TRUE),0)</f>
        <v>38</v>
      </c>
      <c r="AB84" s="13">
        <f ca="1">OFFSET('b_Extract Data w Score Change'!$F$2,'c_Bin Change Data into 60 mins'!AB$3-1+   MATCH($B84,OFFSET('b_Extract Data w Score Change'!$E$2,AB$3,0,AB$2,1),TRUE),0)</f>
        <v>0</v>
      </c>
      <c r="AC84" s="13">
        <f ca="1">OFFSET('b_Extract Data w Score Change'!$F$2,'c_Bin Change Data into 60 mins'!AC$3-1+   MATCH($B84,OFFSET('b_Extract Data w Score Change'!$E$2,AC$3,0,AC$2,1),TRUE),0)</f>
        <v>25</v>
      </c>
      <c r="AD84" s="13">
        <f ca="1">OFFSET('b_Extract Data w Score Change'!$F$2,'c_Bin Change Data into 60 mins'!AD$3-1+   MATCH($B84,OFFSET('b_Extract Data w Score Change'!$E$2,AD$3,0,AD$2,1),TRUE),0)</f>
        <v>6</v>
      </c>
      <c r="AE84" s="13">
        <f ca="1">OFFSET('b_Extract Data w Score Change'!$F$2,'c_Bin Change Data into 60 mins'!AE$3-1+   MATCH($B84,OFFSET('b_Extract Data w Score Change'!$E$2,AE$3,0,AE$2,1),TRUE),0)</f>
        <v>27</v>
      </c>
      <c r="AF84" s="13">
        <f ca="1">OFFSET('b_Extract Data w Score Change'!$F$2,'c_Bin Change Data into 60 mins'!AF$3-1+   MATCH($B84,OFFSET('b_Extract Data w Score Change'!$E$2,AF$3,0,AF$2,1),TRUE),0)</f>
        <v>15</v>
      </c>
      <c r="AG84" s="13">
        <f ca="1">OFFSET('b_Extract Data w Score Change'!$F$2,'c_Bin Change Data into 60 mins'!AG$3-1+   MATCH($B84,OFFSET('b_Extract Data w Score Change'!$E$2,AG$3,0,AG$2,1),TRUE),0)</f>
        <v>19</v>
      </c>
      <c r="AH84" s="13">
        <f ca="1">OFFSET('b_Extract Data w Score Change'!$F$2,'c_Bin Change Data into 60 mins'!AH$3-1+   MATCH($B84,OFFSET('b_Extract Data w Score Change'!$E$2,AH$3,0,AH$2,1),TRUE),0)</f>
        <v>4</v>
      </c>
      <c r="AI84" s="13">
        <f ca="1">OFFSET('b_Extract Data w Score Change'!$F$2,'c_Bin Change Data into 60 mins'!AI$3-1+   MATCH($B84,OFFSET('b_Extract Data w Score Change'!$E$2,AI$3,0,AI$2,1),TRUE),0)</f>
        <v>13</v>
      </c>
      <c r="AJ84" s="13">
        <f ca="1">OFFSET('b_Extract Data w Score Change'!$F$2,'c_Bin Change Data into 60 mins'!AJ$3-1+   MATCH($B84,OFFSET('b_Extract Data w Score Change'!$E$2,AJ$3,0,AJ$2,1),TRUE),0)</f>
        <v>18</v>
      </c>
      <c r="AK84" s="13">
        <f ca="1">OFFSET('b_Extract Data w Score Change'!$F$2,'c_Bin Change Data into 60 mins'!AK$3-1+   MATCH($B84,OFFSET('b_Extract Data w Score Change'!$E$2,AK$3,0,AK$2,1),TRUE),0)</f>
        <v>2</v>
      </c>
      <c r="AL84" s="13">
        <f ca="1">OFFSET('b_Extract Data w Score Change'!$F$2,'c_Bin Change Data into 60 mins'!AL$3-1+   MATCH($B84,OFFSET('b_Extract Data w Score Change'!$E$2,AL$3,0,AL$2,1),TRUE),0)</f>
        <v>6</v>
      </c>
      <c r="AM84" s="13">
        <f ca="1">OFFSET('b_Extract Data w Score Change'!$F$2,'c_Bin Change Data into 60 mins'!AM$3-1+   MATCH($B84,OFFSET('b_Extract Data w Score Change'!$E$2,AM$3,0,AM$2,1),TRUE),0)</f>
        <v>10</v>
      </c>
      <c r="AN84" s="13">
        <f ca="1">OFFSET('b_Extract Data w Score Change'!$F$2,'c_Bin Change Data into 60 mins'!AN$3-1+   MATCH($B84,OFFSET('b_Extract Data w Score Change'!$E$2,AN$3,0,AN$2,1),TRUE),0)</f>
        <v>16</v>
      </c>
      <c r="AO84" s="13">
        <f ca="1">OFFSET('b_Extract Data w Score Change'!$F$2,'c_Bin Change Data into 60 mins'!AO$3-1+   MATCH($B84,OFFSET('b_Extract Data w Score Change'!$E$2,AO$3,0,AO$2,1),TRUE),0)</f>
        <v>3</v>
      </c>
      <c r="AP84" s="13">
        <f ca="1">OFFSET('b_Extract Data w Score Change'!$F$2,'c_Bin Change Data into 60 mins'!AP$3-1+   MATCH($B84,OFFSET('b_Extract Data w Score Change'!$E$2,AP$3,0,AP$2,1),TRUE),0)</f>
        <v>9</v>
      </c>
      <c r="AQ84" s="13">
        <f ca="1">OFFSET('b_Extract Data w Score Change'!$F$2,'c_Bin Change Data into 60 mins'!AQ$3-1+   MATCH($B84,OFFSET('b_Extract Data w Score Change'!$E$2,AQ$3,0,AQ$2,1),TRUE),0)</f>
        <v>24</v>
      </c>
      <c r="AR84" s="13">
        <f ca="1">OFFSET('b_Extract Data w Score Change'!$F$2,'c_Bin Change Data into 60 mins'!AR$3-1+   MATCH($B84,OFFSET('b_Extract Data w Score Change'!$E$2,AR$3,0,AR$2,1),TRUE),0)</f>
        <v>14</v>
      </c>
      <c r="AS84" s="13">
        <f ca="1">OFFSET('b_Extract Data w Score Change'!$F$2,'c_Bin Change Data into 60 mins'!AS$3-1+   MATCH($B84,OFFSET('b_Extract Data w Score Change'!$E$2,AS$3,0,AS$2,1),TRUE),0)</f>
        <v>14</v>
      </c>
      <c r="AT84" s="13">
        <f ca="1">OFFSET('b_Extract Data w Score Change'!$F$2,'c_Bin Change Data into 60 mins'!AT$3-1+   MATCH($B84,OFFSET('b_Extract Data w Score Change'!$E$2,AT$3,0,AT$2,1),TRUE),0)</f>
        <v>7</v>
      </c>
      <c r="AU84" s="13">
        <f ca="1">OFFSET('b_Extract Data w Score Change'!$F$2,'c_Bin Change Data into 60 mins'!AU$3-1+   MATCH($B84,OFFSET('b_Extract Data w Score Change'!$E$2,AU$3,0,AU$2,1),TRUE),0)</f>
        <v>16</v>
      </c>
      <c r="AV84" s="13">
        <f ca="1">OFFSET('b_Extract Data w Score Change'!$F$2,'c_Bin Change Data into 60 mins'!AV$3-1+   MATCH($B84,OFFSET('b_Extract Data w Score Change'!$E$2,AV$3,0,AV$2,1),TRUE),0)</f>
        <v>10</v>
      </c>
      <c r="AW84" s="13">
        <f ca="1">OFFSET('b_Extract Data w Score Change'!$F$2,'c_Bin Change Data into 60 mins'!AW$3-1+   MATCH($B84,OFFSET('b_Extract Data w Score Change'!$E$2,AW$3,0,AW$2,1),TRUE),0)</f>
        <v>9</v>
      </c>
      <c r="AX84" s="13">
        <f ca="1">OFFSET('b_Extract Data w Score Change'!$F$2,'c_Bin Change Data into 60 mins'!AX$3-1+   MATCH($B84,OFFSET('b_Extract Data w Score Change'!$E$2,AX$3,0,AX$2,1),TRUE),0)</f>
        <v>11</v>
      </c>
    </row>
    <row r="85" spans="1:50" x14ac:dyDescent="0.25">
      <c r="A85" s="5" t="s">
        <v>7331</v>
      </c>
      <c r="B85" s="1">
        <f t="shared" si="5"/>
        <v>2.6388888888888858E-2</v>
      </c>
      <c r="C85" s="13">
        <f ca="1">OFFSET('b_Extract Data w Score Change'!$F$2,'c_Bin Change Data into 60 mins'!C$3-1+   MATCH($B85,OFFSET('b_Extract Data w Score Change'!$E$2,C$3,0,C$2,1),TRUE),0)</f>
        <v>29</v>
      </c>
      <c r="D85" s="13">
        <f ca="1">OFFSET('b_Extract Data w Score Change'!$F$2,'c_Bin Change Data into 60 mins'!D$3-1+   MATCH($B85,OFFSET('b_Extract Data w Score Change'!$E$2,D$3,0,D$2,1),TRUE),0)</f>
        <v>15</v>
      </c>
      <c r="E85" s="13">
        <f ca="1">OFFSET('b_Extract Data w Score Change'!$F$2,'c_Bin Change Data into 60 mins'!E$3-1+   MATCH($B85,OFFSET('b_Extract Data w Score Change'!$E$2,E$3,0,E$2,1),TRUE),0)</f>
        <v>10</v>
      </c>
      <c r="F85" s="13">
        <f ca="1">OFFSET('b_Extract Data w Score Change'!$F$2,'c_Bin Change Data into 60 mins'!F$3-1+   MATCH($B85,OFFSET('b_Extract Data w Score Change'!$E$2,F$3,0,F$2,1),TRUE),0)</f>
        <v>4</v>
      </c>
      <c r="G85" s="13">
        <f ca="1">OFFSET('b_Extract Data w Score Change'!$F$2,'c_Bin Change Data into 60 mins'!G$3-1+   MATCH($B85,OFFSET('b_Extract Data w Score Change'!$E$2,G$3,0,G$2,1),TRUE),0)</f>
        <v>3</v>
      </c>
      <c r="H85" s="13">
        <f ca="1">OFFSET('b_Extract Data w Score Change'!$F$2,'c_Bin Change Data into 60 mins'!H$3-1+   MATCH($B85,OFFSET('b_Extract Data w Score Change'!$E$2,H$3,0,H$2,1),TRUE),0)</f>
        <v>10</v>
      </c>
      <c r="I85" s="13">
        <f ca="1">OFFSET('b_Extract Data w Score Change'!$F$2,'c_Bin Change Data into 60 mins'!I$3-1+   MATCH($B85,OFFSET('b_Extract Data w Score Change'!$E$2,I$3,0,I$2,1),TRUE),0)</f>
        <v>4</v>
      </c>
      <c r="J85" s="13">
        <f ca="1">OFFSET('b_Extract Data w Score Change'!$F$2,'c_Bin Change Data into 60 mins'!J$3-1+   MATCH($B85,OFFSET('b_Extract Data w Score Change'!$E$2,J$3,0,J$2,1),TRUE),0)</f>
        <v>5</v>
      </c>
      <c r="K85" s="13">
        <f ca="1">OFFSET('b_Extract Data w Score Change'!$F$2,'c_Bin Change Data into 60 mins'!K$3-1+   MATCH($B85,OFFSET('b_Extract Data w Score Change'!$E$2,K$3,0,K$2,1),TRUE),0)</f>
        <v>11</v>
      </c>
      <c r="L85" s="13">
        <f ca="1">OFFSET('b_Extract Data w Score Change'!$F$2,'c_Bin Change Data into 60 mins'!L$3-1+   MATCH($B85,OFFSET('b_Extract Data w Score Change'!$E$2,L$3,0,L$2,1),TRUE),0)</f>
        <v>7</v>
      </c>
      <c r="M85" s="13">
        <f ca="1">OFFSET('b_Extract Data w Score Change'!$F$2,'c_Bin Change Data into 60 mins'!M$3-1+   MATCH($B85,OFFSET('b_Extract Data w Score Change'!$E$2,M$3,0,M$2,1),TRUE),0)</f>
        <v>4</v>
      </c>
      <c r="N85" s="13">
        <f ca="1">OFFSET('b_Extract Data w Score Change'!$F$2,'c_Bin Change Data into 60 mins'!N$3-1+   MATCH($B85,OFFSET('b_Extract Data w Score Change'!$E$2,N$3,0,N$2,1),TRUE),0)</f>
        <v>17</v>
      </c>
      <c r="O85" s="13">
        <f ca="1">OFFSET('b_Extract Data w Score Change'!$F$2,'c_Bin Change Data into 60 mins'!O$3-1+   MATCH($B85,OFFSET('b_Extract Data w Score Change'!$E$2,O$3,0,O$2,1),TRUE),0)</f>
        <v>11</v>
      </c>
      <c r="P85" s="13">
        <f ca="1">OFFSET('b_Extract Data w Score Change'!$F$2,'c_Bin Change Data into 60 mins'!P$3-1+   MATCH($B85,OFFSET('b_Extract Data w Score Change'!$E$2,P$3,0,P$2,1),TRUE),0)</f>
        <v>10</v>
      </c>
      <c r="Q85" s="13">
        <f ca="1">OFFSET('b_Extract Data w Score Change'!$F$2,'c_Bin Change Data into 60 mins'!Q$3-1+   MATCH($B85,OFFSET('b_Extract Data w Score Change'!$E$2,Q$3,0,Q$2,1),TRUE),0)</f>
        <v>16</v>
      </c>
      <c r="R85" s="13">
        <f ca="1">OFFSET('b_Extract Data w Score Change'!$F$2,'c_Bin Change Data into 60 mins'!R$3-1+   MATCH($B85,OFFSET('b_Extract Data w Score Change'!$E$2,R$3,0,R$2,1),TRUE),0)</f>
        <v>11</v>
      </c>
      <c r="S85" s="13">
        <f ca="1">OFFSET('b_Extract Data w Score Change'!$F$2,'c_Bin Change Data into 60 mins'!S$3-1+   MATCH($B85,OFFSET('b_Extract Data w Score Change'!$E$2,S$3,0,S$2,1),TRUE),0)</f>
        <v>0</v>
      </c>
      <c r="T85" s="13">
        <f ca="1">OFFSET('b_Extract Data w Score Change'!$F$2,'c_Bin Change Data into 60 mins'!T$3-1+   MATCH($B85,OFFSET('b_Extract Data w Score Change'!$E$2,T$3,0,T$2,1),TRUE),0)</f>
        <v>13</v>
      </c>
      <c r="U85" s="13">
        <f ca="1">OFFSET('b_Extract Data w Score Change'!$F$2,'c_Bin Change Data into 60 mins'!U$3-1+   MATCH($B85,OFFSET('b_Extract Data w Score Change'!$E$2,U$3,0,U$2,1),TRUE),0)</f>
        <v>6</v>
      </c>
      <c r="V85" s="13">
        <f ca="1">OFFSET('b_Extract Data w Score Change'!$F$2,'c_Bin Change Data into 60 mins'!V$3-1+   MATCH($B85,OFFSET('b_Extract Data w Score Change'!$E$2,V$3,0,V$2,1),TRUE),0)</f>
        <v>25</v>
      </c>
      <c r="W85" s="13">
        <f ca="1">OFFSET('b_Extract Data w Score Change'!$F$2,'c_Bin Change Data into 60 mins'!W$3-1+   MATCH($B85,OFFSET('b_Extract Data w Score Change'!$E$2,W$3,0,W$2,1),TRUE),0)</f>
        <v>7</v>
      </c>
      <c r="X85" s="13">
        <f ca="1">OFFSET('b_Extract Data w Score Change'!$F$2,'c_Bin Change Data into 60 mins'!X$3-1+   MATCH($B85,OFFSET('b_Extract Data w Score Change'!$E$2,X$3,0,X$2,1),TRUE),0)</f>
        <v>21</v>
      </c>
      <c r="Y85" s="13">
        <f ca="1">OFFSET('b_Extract Data w Score Change'!$F$2,'c_Bin Change Data into 60 mins'!Y$3-1+   MATCH($B85,OFFSET('b_Extract Data w Score Change'!$E$2,Y$3,0,Y$2,1),TRUE),0)</f>
        <v>21</v>
      </c>
      <c r="Z85" s="13">
        <f ca="1">OFFSET('b_Extract Data w Score Change'!$F$2,'c_Bin Change Data into 60 mins'!Z$3-1+   MATCH($B85,OFFSET('b_Extract Data w Score Change'!$E$2,Z$3,0,Z$2,1),TRUE),0)</f>
        <v>2</v>
      </c>
      <c r="AA85" s="13">
        <f ca="1">OFFSET('b_Extract Data w Score Change'!$F$2,'c_Bin Change Data into 60 mins'!AA$3-1+   MATCH($B85,OFFSET('b_Extract Data w Score Change'!$E$2,AA$3,0,AA$2,1),TRUE),0)</f>
        <v>31</v>
      </c>
      <c r="AB85" s="13">
        <f ca="1">OFFSET('b_Extract Data w Score Change'!$F$2,'c_Bin Change Data into 60 mins'!AB$3-1+   MATCH($B85,OFFSET('b_Extract Data w Score Change'!$E$2,AB$3,0,AB$2,1),TRUE),0)</f>
        <v>0</v>
      </c>
      <c r="AC85" s="13">
        <f ca="1">OFFSET('b_Extract Data w Score Change'!$F$2,'c_Bin Change Data into 60 mins'!AC$3-1+   MATCH($B85,OFFSET('b_Extract Data w Score Change'!$E$2,AC$3,0,AC$2,1),TRUE),0)</f>
        <v>25</v>
      </c>
      <c r="AD85" s="13">
        <f ca="1">OFFSET('b_Extract Data w Score Change'!$F$2,'c_Bin Change Data into 60 mins'!AD$3-1+   MATCH($B85,OFFSET('b_Extract Data w Score Change'!$E$2,AD$3,0,AD$2,1),TRUE),0)</f>
        <v>6</v>
      </c>
      <c r="AE85" s="13">
        <f ca="1">OFFSET('b_Extract Data w Score Change'!$F$2,'c_Bin Change Data into 60 mins'!AE$3-1+   MATCH($B85,OFFSET('b_Extract Data w Score Change'!$E$2,AE$3,0,AE$2,1),TRUE),0)</f>
        <v>27</v>
      </c>
      <c r="AF85" s="13">
        <f ca="1">OFFSET('b_Extract Data w Score Change'!$F$2,'c_Bin Change Data into 60 mins'!AF$3-1+   MATCH($B85,OFFSET('b_Extract Data w Score Change'!$E$2,AF$3,0,AF$2,1),TRUE),0)</f>
        <v>15</v>
      </c>
      <c r="AG85" s="13">
        <f ca="1">OFFSET('b_Extract Data w Score Change'!$F$2,'c_Bin Change Data into 60 mins'!AG$3-1+   MATCH($B85,OFFSET('b_Extract Data w Score Change'!$E$2,AG$3,0,AG$2,1),TRUE),0)</f>
        <v>19</v>
      </c>
      <c r="AH85" s="13">
        <f ca="1">OFFSET('b_Extract Data w Score Change'!$F$2,'c_Bin Change Data into 60 mins'!AH$3-1+   MATCH($B85,OFFSET('b_Extract Data w Score Change'!$E$2,AH$3,0,AH$2,1),TRUE),0)</f>
        <v>4</v>
      </c>
      <c r="AI85" s="13">
        <f ca="1">OFFSET('b_Extract Data w Score Change'!$F$2,'c_Bin Change Data into 60 mins'!AI$3-1+   MATCH($B85,OFFSET('b_Extract Data w Score Change'!$E$2,AI$3,0,AI$2,1),TRUE),0)</f>
        <v>13</v>
      </c>
      <c r="AJ85" s="13">
        <f ca="1">OFFSET('b_Extract Data w Score Change'!$F$2,'c_Bin Change Data into 60 mins'!AJ$3-1+   MATCH($B85,OFFSET('b_Extract Data w Score Change'!$E$2,AJ$3,0,AJ$2,1),TRUE),0)</f>
        <v>18</v>
      </c>
      <c r="AK85" s="13">
        <f ca="1">OFFSET('b_Extract Data w Score Change'!$F$2,'c_Bin Change Data into 60 mins'!AK$3-1+   MATCH($B85,OFFSET('b_Extract Data w Score Change'!$E$2,AK$3,0,AK$2,1),TRUE),0)</f>
        <v>2</v>
      </c>
      <c r="AL85" s="13">
        <f ca="1">OFFSET('b_Extract Data w Score Change'!$F$2,'c_Bin Change Data into 60 mins'!AL$3-1+   MATCH($B85,OFFSET('b_Extract Data w Score Change'!$E$2,AL$3,0,AL$2,1),TRUE),0)</f>
        <v>6</v>
      </c>
      <c r="AM85" s="13">
        <f ca="1">OFFSET('b_Extract Data w Score Change'!$F$2,'c_Bin Change Data into 60 mins'!AM$3-1+   MATCH($B85,OFFSET('b_Extract Data w Score Change'!$E$2,AM$3,0,AM$2,1),TRUE),0)</f>
        <v>17</v>
      </c>
      <c r="AN85" s="13">
        <f ca="1">OFFSET('b_Extract Data w Score Change'!$F$2,'c_Bin Change Data into 60 mins'!AN$3-1+   MATCH($B85,OFFSET('b_Extract Data w Score Change'!$E$2,AN$3,0,AN$2,1),TRUE),0)</f>
        <v>16</v>
      </c>
      <c r="AO85" s="13">
        <f ca="1">OFFSET('b_Extract Data w Score Change'!$F$2,'c_Bin Change Data into 60 mins'!AO$3-1+   MATCH($B85,OFFSET('b_Extract Data w Score Change'!$E$2,AO$3,0,AO$2,1),TRUE),0)</f>
        <v>3</v>
      </c>
      <c r="AP85" s="13">
        <f ca="1">OFFSET('b_Extract Data w Score Change'!$F$2,'c_Bin Change Data into 60 mins'!AP$3-1+   MATCH($B85,OFFSET('b_Extract Data w Score Change'!$E$2,AP$3,0,AP$2,1),TRUE),0)</f>
        <v>9</v>
      </c>
      <c r="AQ85" s="13">
        <f ca="1">OFFSET('b_Extract Data w Score Change'!$F$2,'c_Bin Change Data into 60 mins'!AQ$3-1+   MATCH($B85,OFFSET('b_Extract Data w Score Change'!$E$2,AQ$3,0,AQ$2,1),TRUE),0)</f>
        <v>24</v>
      </c>
      <c r="AR85" s="13">
        <f ca="1">OFFSET('b_Extract Data w Score Change'!$F$2,'c_Bin Change Data into 60 mins'!AR$3-1+   MATCH($B85,OFFSET('b_Extract Data w Score Change'!$E$2,AR$3,0,AR$2,1),TRUE),0)</f>
        <v>14</v>
      </c>
      <c r="AS85" s="13">
        <f ca="1">OFFSET('b_Extract Data w Score Change'!$F$2,'c_Bin Change Data into 60 mins'!AS$3-1+   MATCH($B85,OFFSET('b_Extract Data w Score Change'!$E$2,AS$3,0,AS$2,1),TRUE),0)</f>
        <v>14</v>
      </c>
      <c r="AT85" s="13">
        <f ca="1">OFFSET('b_Extract Data w Score Change'!$F$2,'c_Bin Change Data into 60 mins'!AT$3-1+   MATCH($B85,OFFSET('b_Extract Data w Score Change'!$E$2,AT$3,0,AT$2,1),TRUE),0)</f>
        <v>7</v>
      </c>
      <c r="AU85" s="13">
        <f ca="1">OFFSET('b_Extract Data w Score Change'!$F$2,'c_Bin Change Data into 60 mins'!AU$3-1+   MATCH($B85,OFFSET('b_Extract Data w Score Change'!$E$2,AU$3,0,AU$2,1),TRUE),0)</f>
        <v>16</v>
      </c>
      <c r="AV85" s="13">
        <f ca="1">OFFSET('b_Extract Data w Score Change'!$F$2,'c_Bin Change Data into 60 mins'!AV$3-1+   MATCH($B85,OFFSET('b_Extract Data w Score Change'!$E$2,AV$3,0,AV$2,1),TRUE),0)</f>
        <v>10</v>
      </c>
      <c r="AW85" s="13">
        <f ca="1">OFFSET('b_Extract Data w Score Change'!$F$2,'c_Bin Change Data into 60 mins'!AW$3-1+   MATCH($B85,OFFSET('b_Extract Data w Score Change'!$E$2,AW$3,0,AW$2,1),TRUE),0)</f>
        <v>9</v>
      </c>
      <c r="AX85" s="13">
        <f ca="1">OFFSET('b_Extract Data w Score Change'!$F$2,'c_Bin Change Data into 60 mins'!AX$3-1+   MATCH($B85,OFFSET('b_Extract Data w Score Change'!$E$2,AX$3,0,AX$2,1),TRUE),0)</f>
        <v>11</v>
      </c>
    </row>
    <row r="86" spans="1:50" x14ac:dyDescent="0.25">
      <c r="A86" s="5" t="s">
        <v>7331</v>
      </c>
      <c r="B86" s="1">
        <f t="shared" si="5"/>
        <v>2.6736111111111079E-2</v>
      </c>
      <c r="C86" s="13">
        <f ca="1">OFFSET('b_Extract Data w Score Change'!$F$2,'c_Bin Change Data into 60 mins'!C$3-1+   MATCH($B86,OFFSET('b_Extract Data w Score Change'!$E$2,C$3,0,C$2,1),TRUE),0)</f>
        <v>29</v>
      </c>
      <c r="D86" s="13">
        <f ca="1">OFFSET('b_Extract Data w Score Change'!$F$2,'c_Bin Change Data into 60 mins'!D$3-1+   MATCH($B86,OFFSET('b_Extract Data w Score Change'!$E$2,D$3,0,D$2,1),TRUE),0)</f>
        <v>15</v>
      </c>
      <c r="E86" s="13">
        <f ca="1">OFFSET('b_Extract Data w Score Change'!$F$2,'c_Bin Change Data into 60 mins'!E$3-1+   MATCH($B86,OFFSET('b_Extract Data w Score Change'!$E$2,E$3,0,E$2,1),TRUE),0)</f>
        <v>10</v>
      </c>
      <c r="F86" s="13">
        <f ca="1">OFFSET('b_Extract Data w Score Change'!$F$2,'c_Bin Change Data into 60 mins'!F$3-1+   MATCH($B86,OFFSET('b_Extract Data w Score Change'!$E$2,F$3,0,F$2,1),TRUE),0)</f>
        <v>4</v>
      </c>
      <c r="G86" s="13">
        <f ca="1">OFFSET('b_Extract Data w Score Change'!$F$2,'c_Bin Change Data into 60 mins'!G$3-1+   MATCH($B86,OFFSET('b_Extract Data w Score Change'!$E$2,G$3,0,G$2,1),TRUE),0)</f>
        <v>3</v>
      </c>
      <c r="H86" s="13">
        <f ca="1">OFFSET('b_Extract Data w Score Change'!$F$2,'c_Bin Change Data into 60 mins'!H$3-1+   MATCH($B86,OFFSET('b_Extract Data w Score Change'!$E$2,H$3,0,H$2,1),TRUE),0)</f>
        <v>10</v>
      </c>
      <c r="I86" s="13">
        <f ca="1">OFFSET('b_Extract Data w Score Change'!$F$2,'c_Bin Change Data into 60 mins'!I$3-1+   MATCH($B86,OFFSET('b_Extract Data w Score Change'!$E$2,I$3,0,I$2,1),TRUE),0)</f>
        <v>4</v>
      </c>
      <c r="J86" s="13">
        <f ca="1">OFFSET('b_Extract Data w Score Change'!$F$2,'c_Bin Change Data into 60 mins'!J$3-1+   MATCH($B86,OFFSET('b_Extract Data w Score Change'!$E$2,J$3,0,J$2,1),TRUE),0)</f>
        <v>5</v>
      </c>
      <c r="K86" s="13">
        <f ca="1">OFFSET('b_Extract Data w Score Change'!$F$2,'c_Bin Change Data into 60 mins'!K$3-1+   MATCH($B86,OFFSET('b_Extract Data w Score Change'!$E$2,K$3,0,K$2,1),TRUE),0)</f>
        <v>4</v>
      </c>
      <c r="L86" s="13">
        <f ca="1">OFFSET('b_Extract Data w Score Change'!$F$2,'c_Bin Change Data into 60 mins'!L$3-1+   MATCH($B86,OFFSET('b_Extract Data w Score Change'!$E$2,L$3,0,L$2,1),TRUE),0)</f>
        <v>7</v>
      </c>
      <c r="M86" s="13">
        <f ca="1">OFFSET('b_Extract Data w Score Change'!$F$2,'c_Bin Change Data into 60 mins'!M$3-1+   MATCH($B86,OFFSET('b_Extract Data w Score Change'!$E$2,M$3,0,M$2,1),TRUE),0)</f>
        <v>4</v>
      </c>
      <c r="N86" s="13">
        <f ca="1">OFFSET('b_Extract Data w Score Change'!$F$2,'c_Bin Change Data into 60 mins'!N$3-1+   MATCH($B86,OFFSET('b_Extract Data w Score Change'!$E$2,N$3,0,N$2,1),TRUE),0)</f>
        <v>17</v>
      </c>
      <c r="O86" s="13">
        <f ca="1">OFFSET('b_Extract Data w Score Change'!$F$2,'c_Bin Change Data into 60 mins'!O$3-1+   MATCH($B86,OFFSET('b_Extract Data w Score Change'!$E$2,O$3,0,O$2,1),TRUE),0)</f>
        <v>11</v>
      </c>
      <c r="P86" s="13">
        <f ca="1">OFFSET('b_Extract Data w Score Change'!$F$2,'c_Bin Change Data into 60 mins'!P$3-1+   MATCH($B86,OFFSET('b_Extract Data w Score Change'!$E$2,P$3,0,P$2,1),TRUE),0)</f>
        <v>10</v>
      </c>
      <c r="Q86" s="13">
        <f ca="1">OFFSET('b_Extract Data w Score Change'!$F$2,'c_Bin Change Data into 60 mins'!Q$3-1+   MATCH($B86,OFFSET('b_Extract Data w Score Change'!$E$2,Q$3,0,Q$2,1),TRUE),0)</f>
        <v>16</v>
      </c>
      <c r="R86" s="13">
        <f ca="1">OFFSET('b_Extract Data w Score Change'!$F$2,'c_Bin Change Data into 60 mins'!R$3-1+   MATCH($B86,OFFSET('b_Extract Data w Score Change'!$E$2,R$3,0,R$2,1),TRUE),0)</f>
        <v>11</v>
      </c>
      <c r="S86" s="13">
        <f ca="1">OFFSET('b_Extract Data w Score Change'!$F$2,'c_Bin Change Data into 60 mins'!S$3-1+   MATCH($B86,OFFSET('b_Extract Data w Score Change'!$E$2,S$3,0,S$2,1),TRUE),0)</f>
        <v>0</v>
      </c>
      <c r="T86" s="13">
        <f ca="1">OFFSET('b_Extract Data w Score Change'!$F$2,'c_Bin Change Data into 60 mins'!T$3-1+   MATCH($B86,OFFSET('b_Extract Data w Score Change'!$E$2,T$3,0,T$2,1),TRUE),0)</f>
        <v>13</v>
      </c>
      <c r="U86" s="13">
        <f ca="1">OFFSET('b_Extract Data w Score Change'!$F$2,'c_Bin Change Data into 60 mins'!U$3-1+   MATCH($B86,OFFSET('b_Extract Data w Score Change'!$E$2,U$3,0,U$2,1),TRUE),0)</f>
        <v>13</v>
      </c>
      <c r="V86" s="13">
        <f ca="1">OFFSET('b_Extract Data w Score Change'!$F$2,'c_Bin Change Data into 60 mins'!V$3-1+   MATCH($B86,OFFSET('b_Extract Data w Score Change'!$E$2,V$3,0,V$2,1),TRUE),0)</f>
        <v>25</v>
      </c>
      <c r="W86" s="13">
        <f ca="1">OFFSET('b_Extract Data w Score Change'!$F$2,'c_Bin Change Data into 60 mins'!W$3-1+   MATCH($B86,OFFSET('b_Extract Data w Score Change'!$E$2,W$3,0,W$2,1),TRUE),0)</f>
        <v>7</v>
      </c>
      <c r="X86" s="13">
        <f ca="1">OFFSET('b_Extract Data w Score Change'!$F$2,'c_Bin Change Data into 60 mins'!X$3-1+   MATCH($B86,OFFSET('b_Extract Data w Score Change'!$E$2,X$3,0,X$2,1),TRUE),0)</f>
        <v>21</v>
      </c>
      <c r="Y86" s="13">
        <f ca="1">OFFSET('b_Extract Data w Score Change'!$F$2,'c_Bin Change Data into 60 mins'!Y$3-1+   MATCH($B86,OFFSET('b_Extract Data w Score Change'!$E$2,Y$3,0,Y$2,1),TRUE),0)</f>
        <v>21</v>
      </c>
      <c r="Z86" s="13">
        <f ca="1">OFFSET('b_Extract Data w Score Change'!$F$2,'c_Bin Change Data into 60 mins'!Z$3-1+   MATCH($B86,OFFSET('b_Extract Data w Score Change'!$E$2,Z$3,0,Z$2,1),TRUE),0)</f>
        <v>2</v>
      </c>
      <c r="AA86" s="13">
        <f ca="1">OFFSET('b_Extract Data w Score Change'!$F$2,'c_Bin Change Data into 60 mins'!AA$3-1+   MATCH($B86,OFFSET('b_Extract Data w Score Change'!$E$2,AA$3,0,AA$2,1),TRUE),0)</f>
        <v>31</v>
      </c>
      <c r="AB86" s="13">
        <f ca="1">OFFSET('b_Extract Data w Score Change'!$F$2,'c_Bin Change Data into 60 mins'!AB$3-1+   MATCH($B86,OFFSET('b_Extract Data w Score Change'!$E$2,AB$3,0,AB$2,1),TRUE),0)</f>
        <v>0</v>
      </c>
      <c r="AC86" s="13">
        <f ca="1">OFFSET('b_Extract Data w Score Change'!$F$2,'c_Bin Change Data into 60 mins'!AC$3-1+   MATCH($B86,OFFSET('b_Extract Data w Score Change'!$E$2,AC$3,0,AC$2,1),TRUE),0)</f>
        <v>25</v>
      </c>
      <c r="AD86" s="13">
        <f ca="1">OFFSET('b_Extract Data w Score Change'!$F$2,'c_Bin Change Data into 60 mins'!AD$3-1+   MATCH($B86,OFFSET('b_Extract Data w Score Change'!$E$2,AD$3,0,AD$2,1),TRUE),0)</f>
        <v>6</v>
      </c>
      <c r="AE86" s="13">
        <f ca="1">OFFSET('b_Extract Data w Score Change'!$F$2,'c_Bin Change Data into 60 mins'!AE$3-1+   MATCH($B86,OFFSET('b_Extract Data w Score Change'!$E$2,AE$3,0,AE$2,1),TRUE),0)</f>
        <v>27</v>
      </c>
      <c r="AF86" s="13">
        <f ca="1">OFFSET('b_Extract Data w Score Change'!$F$2,'c_Bin Change Data into 60 mins'!AF$3-1+   MATCH($B86,OFFSET('b_Extract Data w Score Change'!$E$2,AF$3,0,AF$2,1),TRUE),0)</f>
        <v>22</v>
      </c>
      <c r="AG86" s="13">
        <f ca="1">OFFSET('b_Extract Data w Score Change'!$F$2,'c_Bin Change Data into 60 mins'!AG$3-1+   MATCH($B86,OFFSET('b_Extract Data w Score Change'!$E$2,AG$3,0,AG$2,1),TRUE),0)</f>
        <v>19</v>
      </c>
      <c r="AH86" s="13">
        <f ca="1">OFFSET('b_Extract Data w Score Change'!$F$2,'c_Bin Change Data into 60 mins'!AH$3-1+   MATCH($B86,OFFSET('b_Extract Data w Score Change'!$E$2,AH$3,0,AH$2,1),TRUE),0)</f>
        <v>4</v>
      </c>
      <c r="AI86" s="13">
        <f ca="1">OFFSET('b_Extract Data w Score Change'!$F$2,'c_Bin Change Data into 60 mins'!AI$3-1+   MATCH($B86,OFFSET('b_Extract Data w Score Change'!$E$2,AI$3,0,AI$2,1),TRUE),0)</f>
        <v>13</v>
      </c>
      <c r="AJ86" s="13">
        <f ca="1">OFFSET('b_Extract Data w Score Change'!$F$2,'c_Bin Change Data into 60 mins'!AJ$3-1+   MATCH($B86,OFFSET('b_Extract Data w Score Change'!$E$2,AJ$3,0,AJ$2,1),TRUE),0)</f>
        <v>18</v>
      </c>
      <c r="AK86" s="13">
        <f ca="1">OFFSET('b_Extract Data w Score Change'!$F$2,'c_Bin Change Data into 60 mins'!AK$3-1+   MATCH($B86,OFFSET('b_Extract Data w Score Change'!$E$2,AK$3,0,AK$2,1),TRUE),0)</f>
        <v>2</v>
      </c>
      <c r="AL86" s="13">
        <f ca="1">OFFSET('b_Extract Data w Score Change'!$F$2,'c_Bin Change Data into 60 mins'!AL$3-1+   MATCH($B86,OFFSET('b_Extract Data w Score Change'!$E$2,AL$3,0,AL$2,1),TRUE),0)</f>
        <v>6</v>
      </c>
      <c r="AM86" s="13">
        <f ca="1">OFFSET('b_Extract Data w Score Change'!$F$2,'c_Bin Change Data into 60 mins'!AM$3-1+   MATCH($B86,OFFSET('b_Extract Data w Score Change'!$E$2,AM$3,0,AM$2,1),TRUE),0)</f>
        <v>17</v>
      </c>
      <c r="AN86" s="13">
        <f ca="1">OFFSET('b_Extract Data w Score Change'!$F$2,'c_Bin Change Data into 60 mins'!AN$3-1+   MATCH($B86,OFFSET('b_Extract Data w Score Change'!$E$2,AN$3,0,AN$2,1),TRUE),0)</f>
        <v>16</v>
      </c>
      <c r="AO86" s="13">
        <f ca="1">OFFSET('b_Extract Data w Score Change'!$F$2,'c_Bin Change Data into 60 mins'!AO$3-1+   MATCH($B86,OFFSET('b_Extract Data w Score Change'!$E$2,AO$3,0,AO$2,1),TRUE),0)</f>
        <v>3</v>
      </c>
      <c r="AP86" s="13">
        <f ca="1">OFFSET('b_Extract Data w Score Change'!$F$2,'c_Bin Change Data into 60 mins'!AP$3-1+   MATCH($B86,OFFSET('b_Extract Data w Score Change'!$E$2,AP$3,0,AP$2,1),TRUE),0)</f>
        <v>9</v>
      </c>
      <c r="AQ86" s="13">
        <f ca="1">OFFSET('b_Extract Data w Score Change'!$F$2,'c_Bin Change Data into 60 mins'!AQ$3-1+   MATCH($B86,OFFSET('b_Extract Data w Score Change'!$E$2,AQ$3,0,AQ$2,1),TRUE),0)</f>
        <v>24</v>
      </c>
      <c r="AR86" s="13">
        <f ca="1">OFFSET('b_Extract Data w Score Change'!$F$2,'c_Bin Change Data into 60 mins'!AR$3-1+   MATCH($B86,OFFSET('b_Extract Data w Score Change'!$E$2,AR$3,0,AR$2,1),TRUE),0)</f>
        <v>14</v>
      </c>
      <c r="AS86" s="13">
        <f ca="1">OFFSET('b_Extract Data w Score Change'!$F$2,'c_Bin Change Data into 60 mins'!AS$3-1+   MATCH($B86,OFFSET('b_Extract Data w Score Change'!$E$2,AS$3,0,AS$2,1),TRUE),0)</f>
        <v>14</v>
      </c>
      <c r="AT86" s="13">
        <f ca="1">OFFSET('b_Extract Data w Score Change'!$F$2,'c_Bin Change Data into 60 mins'!AT$3-1+   MATCH($B86,OFFSET('b_Extract Data w Score Change'!$E$2,AT$3,0,AT$2,1),TRUE),0)</f>
        <v>7</v>
      </c>
      <c r="AU86" s="13">
        <f ca="1">OFFSET('b_Extract Data w Score Change'!$F$2,'c_Bin Change Data into 60 mins'!AU$3-1+   MATCH($B86,OFFSET('b_Extract Data w Score Change'!$E$2,AU$3,0,AU$2,1),TRUE),0)</f>
        <v>16</v>
      </c>
      <c r="AV86" s="13">
        <f ca="1">OFFSET('b_Extract Data w Score Change'!$F$2,'c_Bin Change Data into 60 mins'!AV$3-1+   MATCH($B86,OFFSET('b_Extract Data w Score Change'!$E$2,AV$3,0,AV$2,1),TRUE),0)</f>
        <v>10</v>
      </c>
      <c r="AW86" s="13">
        <f ca="1">OFFSET('b_Extract Data w Score Change'!$F$2,'c_Bin Change Data into 60 mins'!AW$3-1+   MATCH($B86,OFFSET('b_Extract Data w Score Change'!$E$2,AW$3,0,AW$2,1),TRUE),0)</f>
        <v>9</v>
      </c>
      <c r="AX86" s="13">
        <f ca="1">OFFSET('b_Extract Data w Score Change'!$F$2,'c_Bin Change Data into 60 mins'!AX$3-1+   MATCH($B86,OFFSET('b_Extract Data w Score Change'!$E$2,AX$3,0,AX$2,1),TRUE),0)</f>
        <v>11</v>
      </c>
    </row>
    <row r="87" spans="1:50" x14ac:dyDescent="0.25">
      <c r="A87" s="5" t="s">
        <v>7331</v>
      </c>
      <c r="B87" s="1">
        <f t="shared" si="5"/>
        <v>2.70833333333333E-2</v>
      </c>
      <c r="C87" s="13">
        <f ca="1">OFFSET('b_Extract Data w Score Change'!$F$2,'c_Bin Change Data into 60 mins'!C$3-1+   MATCH($B87,OFFSET('b_Extract Data w Score Change'!$E$2,C$3,0,C$2,1),TRUE),0)</f>
        <v>29</v>
      </c>
      <c r="D87" s="13">
        <f ca="1">OFFSET('b_Extract Data w Score Change'!$F$2,'c_Bin Change Data into 60 mins'!D$3-1+   MATCH($B87,OFFSET('b_Extract Data w Score Change'!$E$2,D$3,0,D$2,1),TRUE),0)</f>
        <v>15</v>
      </c>
      <c r="E87" s="13">
        <f ca="1">OFFSET('b_Extract Data w Score Change'!$F$2,'c_Bin Change Data into 60 mins'!E$3-1+   MATCH($B87,OFFSET('b_Extract Data w Score Change'!$E$2,E$3,0,E$2,1),TRUE),0)</f>
        <v>10</v>
      </c>
      <c r="F87" s="13">
        <f ca="1">OFFSET('b_Extract Data w Score Change'!$F$2,'c_Bin Change Data into 60 mins'!F$3-1+   MATCH($B87,OFFSET('b_Extract Data w Score Change'!$E$2,F$3,0,F$2,1),TRUE),0)</f>
        <v>4</v>
      </c>
      <c r="G87" s="13">
        <f ca="1">OFFSET('b_Extract Data w Score Change'!$F$2,'c_Bin Change Data into 60 mins'!G$3-1+   MATCH($B87,OFFSET('b_Extract Data w Score Change'!$E$2,G$3,0,G$2,1),TRUE),0)</f>
        <v>4</v>
      </c>
      <c r="H87" s="13">
        <f ca="1">OFFSET('b_Extract Data w Score Change'!$F$2,'c_Bin Change Data into 60 mins'!H$3-1+   MATCH($B87,OFFSET('b_Extract Data w Score Change'!$E$2,H$3,0,H$2,1),TRUE),0)</f>
        <v>10</v>
      </c>
      <c r="I87" s="13">
        <f ca="1">OFFSET('b_Extract Data w Score Change'!$F$2,'c_Bin Change Data into 60 mins'!I$3-1+   MATCH($B87,OFFSET('b_Extract Data w Score Change'!$E$2,I$3,0,I$2,1),TRUE),0)</f>
        <v>4</v>
      </c>
      <c r="J87" s="13">
        <f ca="1">OFFSET('b_Extract Data w Score Change'!$F$2,'c_Bin Change Data into 60 mins'!J$3-1+   MATCH($B87,OFFSET('b_Extract Data w Score Change'!$E$2,J$3,0,J$2,1),TRUE),0)</f>
        <v>5</v>
      </c>
      <c r="K87" s="13">
        <f ca="1">OFFSET('b_Extract Data w Score Change'!$F$2,'c_Bin Change Data into 60 mins'!K$3-1+   MATCH($B87,OFFSET('b_Extract Data w Score Change'!$E$2,K$3,0,K$2,1),TRUE),0)</f>
        <v>4</v>
      </c>
      <c r="L87" s="13">
        <f ca="1">OFFSET('b_Extract Data w Score Change'!$F$2,'c_Bin Change Data into 60 mins'!L$3-1+   MATCH($B87,OFFSET('b_Extract Data w Score Change'!$E$2,L$3,0,L$2,1),TRUE),0)</f>
        <v>7</v>
      </c>
      <c r="M87" s="13">
        <f ca="1">OFFSET('b_Extract Data w Score Change'!$F$2,'c_Bin Change Data into 60 mins'!M$3-1+   MATCH($B87,OFFSET('b_Extract Data w Score Change'!$E$2,M$3,0,M$2,1),TRUE),0)</f>
        <v>4</v>
      </c>
      <c r="N87" s="13">
        <f ca="1">OFFSET('b_Extract Data w Score Change'!$F$2,'c_Bin Change Data into 60 mins'!N$3-1+   MATCH($B87,OFFSET('b_Extract Data w Score Change'!$E$2,N$3,0,N$2,1),TRUE),0)</f>
        <v>17</v>
      </c>
      <c r="O87" s="13">
        <f ca="1">OFFSET('b_Extract Data w Score Change'!$F$2,'c_Bin Change Data into 60 mins'!O$3-1+   MATCH($B87,OFFSET('b_Extract Data w Score Change'!$E$2,O$3,0,O$2,1),TRUE),0)</f>
        <v>11</v>
      </c>
      <c r="P87" s="13">
        <f ca="1">OFFSET('b_Extract Data w Score Change'!$F$2,'c_Bin Change Data into 60 mins'!P$3-1+   MATCH($B87,OFFSET('b_Extract Data w Score Change'!$E$2,P$3,0,P$2,1),TRUE),0)</f>
        <v>10</v>
      </c>
      <c r="Q87" s="13">
        <f ca="1">OFFSET('b_Extract Data w Score Change'!$F$2,'c_Bin Change Data into 60 mins'!Q$3-1+   MATCH($B87,OFFSET('b_Extract Data w Score Change'!$E$2,Q$3,0,Q$2,1),TRUE),0)</f>
        <v>16</v>
      </c>
      <c r="R87" s="13">
        <f ca="1">OFFSET('b_Extract Data w Score Change'!$F$2,'c_Bin Change Data into 60 mins'!R$3-1+   MATCH($B87,OFFSET('b_Extract Data w Score Change'!$E$2,R$3,0,R$2,1),TRUE),0)</f>
        <v>11</v>
      </c>
      <c r="S87" s="13">
        <f ca="1">OFFSET('b_Extract Data w Score Change'!$F$2,'c_Bin Change Data into 60 mins'!S$3-1+   MATCH($B87,OFFSET('b_Extract Data w Score Change'!$E$2,S$3,0,S$2,1),TRUE),0)</f>
        <v>0</v>
      </c>
      <c r="T87" s="13">
        <f ca="1">OFFSET('b_Extract Data w Score Change'!$F$2,'c_Bin Change Data into 60 mins'!T$3-1+   MATCH($B87,OFFSET('b_Extract Data w Score Change'!$E$2,T$3,0,T$2,1),TRUE),0)</f>
        <v>13</v>
      </c>
      <c r="U87" s="13">
        <f ca="1">OFFSET('b_Extract Data w Score Change'!$F$2,'c_Bin Change Data into 60 mins'!U$3-1+   MATCH($B87,OFFSET('b_Extract Data w Score Change'!$E$2,U$3,0,U$2,1),TRUE),0)</f>
        <v>13</v>
      </c>
      <c r="V87" s="13">
        <f ca="1">OFFSET('b_Extract Data w Score Change'!$F$2,'c_Bin Change Data into 60 mins'!V$3-1+   MATCH($B87,OFFSET('b_Extract Data w Score Change'!$E$2,V$3,0,V$2,1),TRUE),0)</f>
        <v>25</v>
      </c>
      <c r="W87" s="13">
        <f ca="1">OFFSET('b_Extract Data w Score Change'!$F$2,'c_Bin Change Data into 60 mins'!W$3-1+   MATCH($B87,OFFSET('b_Extract Data w Score Change'!$E$2,W$3,0,W$2,1),TRUE),0)</f>
        <v>7</v>
      </c>
      <c r="X87" s="13">
        <f ca="1">OFFSET('b_Extract Data w Score Change'!$F$2,'c_Bin Change Data into 60 mins'!X$3-1+   MATCH($B87,OFFSET('b_Extract Data w Score Change'!$E$2,X$3,0,X$2,1),TRUE),0)</f>
        <v>21</v>
      </c>
      <c r="Y87" s="13">
        <f ca="1">OFFSET('b_Extract Data w Score Change'!$F$2,'c_Bin Change Data into 60 mins'!Y$3-1+   MATCH($B87,OFFSET('b_Extract Data w Score Change'!$E$2,Y$3,0,Y$2,1),TRUE),0)</f>
        <v>14</v>
      </c>
      <c r="Z87" s="13">
        <f ca="1">OFFSET('b_Extract Data w Score Change'!$F$2,'c_Bin Change Data into 60 mins'!Z$3-1+   MATCH($B87,OFFSET('b_Extract Data w Score Change'!$E$2,Z$3,0,Z$2,1),TRUE),0)</f>
        <v>5</v>
      </c>
      <c r="AA87" s="13">
        <f ca="1">OFFSET('b_Extract Data w Score Change'!$F$2,'c_Bin Change Data into 60 mins'!AA$3-1+   MATCH($B87,OFFSET('b_Extract Data w Score Change'!$E$2,AA$3,0,AA$2,1),TRUE),0)</f>
        <v>31</v>
      </c>
      <c r="AB87" s="13">
        <f ca="1">OFFSET('b_Extract Data w Score Change'!$F$2,'c_Bin Change Data into 60 mins'!AB$3-1+   MATCH($B87,OFFSET('b_Extract Data w Score Change'!$E$2,AB$3,0,AB$2,1),TRUE),0)</f>
        <v>0</v>
      </c>
      <c r="AC87" s="13">
        <f ca="1">OFFSET('b_Extract Data w Score Change'!$F$2,'c_Bin Change Data into 60 mins'!AC$3-1+   MATCH($B87,OFFSET('b_Extract Data w Score Change'!$E$2,AC$3,0,AC$2,1),TRUE),0)</f>
        <v>25</v>
      </c>
      <c r="AD87" s="13">
        <f ca="1">OFFSET('b_Extract Data w Score Change'!$F$2,'c_Bin Change Data into 60 mins'!AD$3-1+   MATCH($B87,OFFSET('b_Extract Data w Score Change'!$E$2,AD$3,0,AD$2,1),TRUE),0)</f>
        <v>6</v>
      </c>
      <c r="AE87" s="13">
        <f ca="1">OFFSET('b_Extract Data w Score Change'!$F$2,'c_Bin Change Data into 60 mins'!AE$3-1+   MATCH($B87,OFFSET('b_Extract Data w Score Change'!$E$2,AE$3,0,AE$2,1),TRUE),0)</f>
        <v>33</v>
      </c>
      <c r="AF87" s="13">
        <f ca="1">OFFSET('b_Extract Data w Score Change'!$F$2,'c_Bin Change Data into 60 mins'!AF$3-1+   MATCH($B87,OFFSET('b_Extract Data w Score Change'!$E$2,AF$3,0,AF$2,1),TRUE),0)</f>
        <v>22</v>
      </c>
      <c r="AG87" s="13">
        <f ca="1">OFFSET('b_Extract Data w Score Change'!$F$2,'c_Bin Change Data into 60 mins'!AG$3-1+   MATCH($B87,OFFSET('b_Extract Data w Score Change'!$E$2,AG$3,0,AG$2,1),TRUE),0)</f>
        <v>19</v>
      </c>
      <c r="AH87" s="13">
        <f ca="1">OFFSET('b_Extract Data w Score Change'!$F$2,'c_Bin Change Data into 60 mins'!AH$3-1+   MATCH($B87,OFFSET('b_Extract Data w Score Change'!$E$2,AH$3,0,AH$2,1),TRUE),0)</f>
        <v>4</v>
      </c>
      <c r="AI87" s="13">
        <f ca="1">OFFSET('b_Extract Data w Score Change'!$F$2,'c_Bin Change Data into 60 mins'!AI$3-1+   MATCH($B87,OFFSET('b_Extract Data w Score Change'!$E$2,AI$3,0,AI$2,1),TRUE),0)</f>
        <v>13</v>
      </c>
      <c r="AJ87" s="13">
        <f ca="1">OFFSET('b_Extract Data w Score Change'!$F$2,'c_Bin Change Data into 60 mins'!AJ$3-1+   MATCH($B87,OFFSET('b_Extract Data w Score Change'!$E$2,AJ$3,0,AJ$2,1),TRUE),0)</f>
        <v>18</v>
      </c>
      <c r="AK87" s="13">
        <f ca="1">OFFSET('b_Extract Data w Score Change'!$F$2,'c_Bin Change Data into 60 mins'!AK$3-1+   MATCH($B87,OFFSET('b_Extract Data w Score Change'!$E$2,AK$3,0,AK$2,1),TRUE),0)</f>
        <v>2</v>
      </c>
      <c r="AL87" s="13">
        <f ca="1">OFFSET('b_Extract Data w Score Change'!$F$2,'c_Bin Change Data into 60 mins'!AL$3-1+   MATCH($B87,OFFSET('b_Extract Data w Score Change'!$E$2,AL$3,0,AL$2,1),TRUE),0)</f>
        <v>6</v>
      </c>
      <c r="AM87" s="13">
        <f ca="1">OFFSET('b_Extract Data w Score Change'!$F$2,'c_Bin Change Data into 60 mins'!AM$3-1+   MATCH($B87,OFFSET('b_Extract Data w Score Change'!$E$2,AM$3,0,AM$2,1),TRUE),0)</f>
        <v>17</v>
      </c>
      <c r="AN87" s="13">
        <f ca="1">OFFSET('b_Extract Data w Score Change'!$F$2,'c_Bin Change Data into 60 mins'!AN$3-1+   MATCH($B87,OFFSET('b_Extract Data w Score Change'!$E$2,AN$3,0,AN$2,1),TRUE),0)</f>
        <v>16</v>
      </c>
      <c r="AO87" s="13">
        <f ca="1">OFFSET('b_Extract Data w Score Change'!$F$2,'c_Bin Change Data into 60 mins'!AO$3-1+   MATCH($B87,OFFSET('b_Extract Data w Score Change'!$E$2,AO$3,0,AO$2,1),TRUE),0)</f>
        <v>3</v>
      </c>
      <c r="AP87" s="13">
        <f ca="1">OFFSET('b_Extract Data w Score Change'!$F$2,'c_Bin Change Data into 60 mins'!AP$3-1+   MATCH($B87,OFFSET('b_Extract Data w Score Change'!$E$2,AP$3,0,AP$2,1),TRUE),0)</f>
        <v>9</v>
      </c>
      <c r="AQ87" s="13">
        <f ca="1">OFFSET('b_Extract Data w Score Change'!$F$2,'c_Bin Change Data into 60 mins'!AQ$3-1+   MATCH($B87,OFFSET('b_Extract Data w Score Change'!$E$2,AQ$3,0,AQ$2,1),TRUE),0)</f>
        <v>24</v>
      </c>
      <c r="AR87" s="13">
        <f ca="1">OFFSET('b_Extract Data w Score Change'!$F$2,'c_Bin Change Data into 60 mins'!AR$3-1+   MATCH($B87,OFFSET('b_Extract Data w Score Change'!$E$2,AR$3,0,AR$2,1),TRUE),0)</f>
        <v>14</v>
      </c>
      <c r="AS87" s="13">
        <f ca="1">OFFSET('b_Extract Data w Score Change'!$F$2,'c_Bin Change Data into 60 mins'!AS$3-1+   MATCH($B87,OFFSET('b_Extract Data w Score Change'!$E$2,AS$3,0,AS$2,1),TRUE),0)</f>
        <v>14</v>
      </c>
      <c r="AT87" s="13">
        <f ca="1">OFFSET('b_Extract Data w Score Change'!$F$2,'c_Bin Change Data into 60 mins'!AT$3-1+   MATCH($B87,OFFSET('b_Extract Data w Score Change'!$E$2,AT$3,0,AT$2,1),TRUE),0)</f>
        <v>7</v>
      </c>
      <c r="AU87" s="13">
        <f ca="1">OFFSET('b_Extract Data w Score Change'!$F$2,'c_Bin Change Data into 60 mins'!AU$3-1+   MATCH($B87,OFFSET('b_Extract Data w Score Change'!$E$2,AU$3,0,AU$2,1),TRUE),0)</f>
        <v>16</v>
      </c>
      <c r="AV87" s="13">
        <f ca="1">OFFSET('b_Extract Data w Score Change'!$F$2,'c_Bin Change Data into 60 mins'!AV$3-1+   MATCH($B87,OFFSET('b_Extract Data w Score Change'!$E$2,AV$3,0,AV$2,1),TRUE),0)</f>
        <v>10</v>
      </c>
      <c r="AW87" s="13">
        <f ca="1">OFFSET('b_Extract Data w Score Change'!$F$2,'c_Bin Change Data into 60 mins'!AW$3-1+   MATCH($B87,OFFSET('b_Extract Data w Score Change'!$E$2,AW$3,0,AW$2,1),TRUE),0)</f>
        <v>16</v>
      </c>
      <c r="AX87" s="13">
        <f ca="1">OFFSET('b_Extract Data w Score Change'!$F$2,'c_Bin Change Data into 60 mins'!AX$3-1+   MATCH($B87,OFFSET('b_Extract Data w Score Change'!$E$2,AX$3,0,AX$2,1),TRUE),0)</f>
        <v>11</v>
      </c>
    </row>
    <row r="88" spans="1:50" x14ac:dyDescent="0.25">
      <c r="A88" s="5" t="s">
        <v>7331</v>
      </c>
      <c r="B88" s="1">
        <f t="shared" si="5"/>
        <v>2.7430555555555521E-2</v>
      </c>
      <c r="C88" s="13">
        <f ca="1">OFFSET('b_Extract Data w Score Change'!$F$2,'c_Bin Change Data into 60 mins'!C$3-1+   MATCH($B88,OFFSET('b_Extract Data w Score Change'!$E$2,C$3,0,C$2,1),TRUE),0)</f>
        <v>29</v>
      </c>
      <c r="D88" s="13">
        <f ca="1">OFFSET('b_Extract Data w Score Change'!$F$2,'c_Bin Change Data into 60 mins'!D$3-1+   MATCH($B88,OFFSET('b_Extract Data w Score Change'!$E$2,D$3,0,D$2,1),TRUE),0)</f>
        <v>15</v>
      </c>
      <c r="E88" s="13">
        <f ca="1">OFFSET('b_Extract Data w Score Change'!$F$2,'c_Bin Change Data into 60 mins'!E$3-1+   MATCH($B88,OFFSET('b_Extract Data w Score Change'!$E$2,E$3,0,E$2,1),TRUE),0)</f>
        <v>10</v>
      </c>
      <c r="F88" s="13">
        <f ca="1">OFFSET('b_Extract Data w Score Change'!$F$2,'c_Bin Change Data into 60 mins'!F$3-1+   MATCH($B88,OFFSET('b_Extract Data w Score Change'!$E$2,F$3,0,F$2,1),TRUE),0)</f>
        <v>4</v>
      </c>
      <c r="G88" s="13">
        <f ca="1">OFFSET('b_Extract Data w Score Change'!$F$2,'c_Bin Change Data into 60 mins'!G$3-1+   MATCH($B88,OFFSET('b_Extract Data w Score Change'!$E$2,G$3,0,G$2,1),TRUE),0)</f>
        <v>4</v>
      </c>
      <c r="H88" s="13">
        <f ca="1">OFFSET('b_Extract Data w Score Change'!$F$2,'c_Bin Change Data into 60 mins'!H$3-1+   MATCH($B88,OFFSET('b_Extract Data w Score Change'!$E$2,H$3,0,H$2,1),TRUE),0)</f>
        <v>10</v>
      </c>
      <c r="I88" s="13">
        <f ca="1">OFFSET('b_Extract Data w Score Change'!$F$2,'c_Bin Change Data into 60 mins'!I$3-1+   MATCH($B88,OFFSET('b_Extract Data w Score Change'!$E$2,I$3,0,I$2,1),TRUE),0)</f>
        <v>4</v>
      </c>
      <c r="J88" s="13">
        <f ca="1">OFFSET('b_Extract Data w Score Change'!$F$2,'c_Bin Change Data into 60 mins'!J$3-1+   MATCH($B88,OFFSET('b_Extract Data w Score Change'!$E$2,J$3,0,J$2,1),TRUE),0)</f>
        <v>5</v>
      </c>
      <c r="K88" s="13">
        <f ca="1">OFFSET('b_Extract Data w Score Change'!$F$2,'c_Bin Change Data into 60 mins'!K$3-1+   MATCH($B88,OFFSET('b_Extract Data w Score Change'!$E$2,K$3,0,K$2,1),TRUE),0)</f>
        <v>4</v>
      </c>
      <c r="L88" s="13">
        <f ca="1">OFFSET('b_Extract Data w Score Change'!$F$2,'c_Bin Change Data into 60 mins'!L$3-1+   MATCH($B88,OFFSET('b_Extract Data w Score Change'!$E$2,L$3,0,L$2,1),TRUE),0)</f>
        <v>7</v>
      </c>
      <c r="M88" s="13">
        <f ca="1">OFFSET('b_Extract Data w Score Change'!$F$2,'c_Bin Change Data into 60 mins'!M$3-1+   MATCH($B88,OFFSET('b_Extract Data w Score Change'!$E$2,M$3,0,M$2,1),TRUE),0)</f>
        <v>4</v>
      </c>
      <c r="N88" s="13">
        <f ca="1">OFFSET('b_Extract Data w Score Change'!$F$2,'c_Bin Change Data into 60 mins'!N$3-1+   MATCH($B88,OFFSET('b_Extract Data w Score Change'!$E$2,N$3,0,N$2,1),TRUE),0)</f>
        <v>24</v>
      </c>
      <c r="O88" s="13">
        <f ca="1">OFFSET('b_Extract Data w Score Change'!$F$2,'c_Bin Change Data into 60 mins'!O$3-1+   MATCH($B88,OFFSET('b_Extract Data w Score Change'!$E$2,O$3,0,O$2,1),TRUE),0)</f>
        <v>11</v>
      </c>
      <c r="P88" s="13">
        <f ca="1">OFFSET('b_Extract Data w Score Change'!$F$2,'c_Bin Change Data into 60 mins'!P$3-1+   MATCH($B88,OFFSET('b_Extract Data w Score Change'!$E$2,P$3,0,P$2,1),TRUE),0)</f>
        <v>10</v>
      </c>
      <c r="Q88" s="13">
        <f ca="1">OFFSET('b_Extract Data w Score Change'!$F$2,'c_Bin Change Data into 60 mins'!Q$3-1+   MATCH($B88,OFFSET('b_Extract Data w Score Change'!$E$2,Q$3,0,Q$2,1),TRUE),0)</f>
        <v>16</v>
      </c>
      <c r="R88" s="13">
        <f ca="1">OFFSET('b_Extract Data w Score Change'!$F$2,'c_Bin Change Data into 60 mins'!R$3-1+   MATCH($B88,OFFSET('b_Extract Data w Score Change'!$E$2,R$3,0,R$2,1),TRUE),0)</f>
        <v>11</v>
      </c>
      <c r="S88" s="13">
        <f ca="1">OFFSET('b_Extract Data w Score Change'!$F$2,'c_Bin Change Data into 60 mins'!S$3-1+   MATCH($B88,OFFSET('b_Extract Data w Score Change'!$E$2,S$3,0,S$2,1),TRUE),0)</f>
        <v>0</v>
      </c>
      <c r="T88" s="13">
        <f ca="1">OFFSET('b_Extract Data w Score Change'!$F$2,'c_Bin Change Data into 60 mins'!T$3-1+   MATCH($B88,OFFSET('b_Extract Data w Score Change'!$E$2,T$3,0,T$2,1),TRUE),0)</f>
        <v>13</v>
      </c>
      <c r="U88" s="13">
        <f ca="1">OFFSET('b_Extract Data w Score Change'!$F$2,'c_Bin Change Data into 60 mins'!U$3-1+   MATCH($B88,OFFSET('b_Extract Data w Score Change'!$E$2,U$3,0,U$2,1),TRUE),0)</f>
        <v>13</v>
      </c>
      <c r="V88" s="13">
        <f ca="1">OFFSET('b_Extract Data w Score Change'!$F$2,'c_Bin Change Data into 60 mins'!V$3-1+   MATCH($B88,OFFSET('b_Extract Data w Score Change'!$E$2,V$3,0,V$2,1),TRUE),0)</f>
        <v>25</v>
      </c>
      <c r="W88" s="13">
        <f ca="1">OFFSET('b_Extract Data w Score Change'!$F$2,'c_Bin Change Data into 60 mins'!W$3-1+   MATCH($B88,OFFSET('b_Extract Data w Score Change'!$E$2,W$3,0,W$2,1),TRUE),0)</f>
        <v>7</v>
      </c>
      <c r="X88" s="13">
        <f ca="1">OFFSET('b_Extract Data w Score Change'!$F$2,'c_Bin Change Data into 60 mins'!X$3-1+   MATCH($B88,OFFSET('b_Extract Data w Score Change'!$E$2,X$3,0,X$2,1),TRUE),0)</f>
        <v>21</v>
      </c>
      <c r="Y88" s="13">
        <f ca="1">OFFSET('b_Extract Data w Score Change'!$F$2,'c_Bin Change Data into 60 mins'!Y$3-1+   MATCH($B88,OFFSET('b_Extract Data w Score Change'!$E$2,Y$3,0,Y$2,1),TRUE),0)</f>
        <v>14</v>
      </c>
      <c r="Z88" s="13">
        <f ca="1">OFFSET('b_Extract Data w Score Change'!$F$2,'c_Bin Change Data into 60 mins'!Z$3-1+   MATCH($B88,OFFSET('b_Extract Data w Score Change'!$E$2,Z$3,0,Z$2,1),TRUE),0)</f>
        <v>5</v>
      </c>
      <c r="AA88" s="13">
        <f ca="1">OFFSET('b_Extract Data w Score Change'!$F$2,'c_Bin Change Data into 60 mins'!AA$3-1+   MATCH($B88,OFFSET('b_Extract Data w Score Change'!$E$2,AA$3,0,AA$2,1),TRUE),0)</f>
        <v>31</v>
      </c>
      <c r="AB88" s="13">
        <f ca="1">OFFSET('b_Extract Data w Score Change'!$F$2,'c_Bin Change Data into 60 mins'!AB$3-1+   MATCH($B88,OFFSET('b_Extract Data w Score Change'!$E$2,AB$3,0,AB$2,1),TRUE),0)</f>
        <v>3</v>
      </c>
      <c r="AC88" s="13">
        <f ca="1">OFFSET('b_Extract Data w Score Change'!$F$2,'c_Bin Change Data into 60 mins'!AC$3-1+   MATCH($B88,OFFSET('b_Extract Data w Score Change'!$E$2,AC$3,0,AC$2,1),TRUE),0)</f>
        <v>25</v>
      </c>
      <c r="AD88" s="13">
        <f ca="1">OFFSET('b_Extract Data w Score Change'!$F$2,'c_Bin Change Data into 60 mins'!AD$3-1+   MATCH($B88,OFFSET('b_Extract Data w Score Change'!$E$2,AD$3,0,AD$2,1),TRUE),0)</f>
        <v>6</v>
      </c>
      <c r="AE88" s="13">
        <f ca="1">OFFSET('b_Extract Data w Score Change'!$F$2,'c_Bin Change Data into 60 mins'!AE$3-1+   MATCH($B88,OFFSET('b_Extract Data w Score Change'!$E$2,AE$3,0,AE$2,1),TRUE),0)</f>
        <v>33</v>
      </c>
      <c r="AF88" s="13">
        <f ca="1">OFFSET('b_Extract Data w Score Change'!$F$2,'c_Bin Change Data into 60 mins'!AF$3-1+   MATCH($B88,OFFSET('b_Extract Data w Score Change'!$E$2,AF$3,0,AF$2,1),TRUE),0)</f>
        <v>22</v>
      </c>
      <c r="AG88" s="13">
        <f ca="1">OFFSET('b_Extract Data w Score Change'!$F$2,'c_Bin Change Data into 60 mins'!AG$3-1+   MATCH($B88,OFFSET('b_Extract Data w Score Change'!$E$2,AG$3,0,AG$2,1),TRUE),0)</f>
        <v>19</v>
      </c>
      <c r="AH88" s="13">
        <f ca="1">OFFSET('b_Extract Data w Score Change'!$F$2,'c_Bin Change Data into 60 mins'!AH$3-1+   MATCH($B88,OFFSET('b_Extract Data w Score Change'!$E$2,AH$3,0,AH$2,1),TRUE),0)</f>
        <v>4</v>
      </c>
      <c r="AI88" s="13">
        <f ca="1">OFFSET('b_Extract Data w Score Change'!$F$2,'c_Bin Change Data into 60 mins'!AI$3-1+   MATCH($B88,OFFSET('b_Extract Data w Score Change'!$E$2,AI$3,0,AI$2,1),TRUE),0)</f>
        <v>13</v>
      </c>
      <c r="AJ88" s="13">
        <f ca="1">OFFSET('b_Extract Data w Score Change'!$F$2,'c_Bin Change Data into 60 mins'!AJ$3-1+   MATCH($B88,OFFSET('b_Extract Data w Score Change'!$E$2,AJ$3,0,AJ$2,1),TRUE),0)</f>
        <v>18</v>
      </c>
      <c r="AK88" s="13">
        <f ca="1">OFFSET('b_Extract Data w Score Change'!$F$2,'c_Bin Change Data into 60 mins'!AK$3-1+   MATCH($B88,OFFSET('b_Extract Data w Score Change'!$E$2,AK$3,0,AK$2,1),TRUE),0)</f>
        <v>2</v>
      </c>
      <c r="AL88" s="13">
        <f ca="1">OFFSET('b_Extract Data w Score Change'!$F$2,'c_Bin Change Data into 60 mins'!AL$3-1+   MATCH($B88,OFFSET('b_Extract Data w Score Change'!$E$2,AL$3,0,AL$2,1),TRUE),0)</f>
        <v>6</v>
      </c>
      <c r="AM88" s="13">
        <f ca="1">OFFSET('b_Extract Data w Score Change'!$F$2,'c_Bin Change Data into 60 mins'!AM$3-1+   MATCH($B88,OFFSET('b_Extract Data w Score Change'!$E$2,AM$3,0,AM$2,1),TRUE),0)</f>
        <v>10</v>
      </c>
      <c r="AN88" s="13">
        <f ca="1">OFFSET('b_Extract Data w Score Change'!$F$2,'c_Bin Change Data into 60 mins'!AN$3-1+   MATCH($B88,OFFSET('b_Extract Data w Score Change'!$E$2,AN$3,0,AN$2,1),TRUE),0)</f>
        <v>19</v>
      </c>
      <c r="AO88" s="13">
        <f ca="1">OFFSET('b_Extract Data w Score Change'!$F$2,'c_Bin Change Data into 60 mins'!AO$3-1+   MATCH($B88,OFFSET('b_Extract Data w Score Change'!$E$2,AO$3,0,AO$2,1),TRUE),0)</f>
        <v>3</v>
      </c>
      <c r="AP88" s="13">
        <f ca="1">OFFSET('b_Extract Data w Score Change'!$F$2,'c_Bin Change Data into 60 mins'!AP$3-1+   MATCH($B88,OFFSET('b_Extract Data w Score Change'!$E$2,AP$3,0,AP$2,1),TRUE),0)</f>
        <v>9</v>
      </c>
      <c r="AQ88" s="13">
        <f ca="1">OFFSET('b_Extract Data w Score Change'!$F$2,'c_Bin Change Data into 60 mins'!AQ$3-1+   MATCH($B88,OFFSET('b_Extract Data w Score Change'!$E$2,AQ$3,0,AQ$2,1),TRUE),0)</f>
        <v>24</v>
      </c>
      <c r="AR88" s="13">
        <f ca="1">OFFSET('b_Extract Data w Score Change'!$F$2,'c_Bin Change Data into 60 mins'!AR$3-1+   MATCH($B88,OFFSET('b_Extract Data w Score Change'!$E$2,AR$3,0,AR$2,1),TRUE),0)</f>
        <v>14</v>
      </c>
      <c r="AS88" s="13">
        <f ca="1">OFFSET('b_Extract Data w Score Change'!$F$2,'c_Bin Change Data into 60 mins'!AS$3-1+   MATCH($B88,OFFSET('b_Extract Data w Score Change'!$E$2,AS$3,0,AS$2,1),TRUE),0)</f>
        <v>14</v>
      </c>
      <c r="AT88" s="13">
        <f ca="1">OFFSET('b_Extract Data w Score Change'!$F$2,'c_Bin Change Data into 60 mins'!AT$3-1+   MATCH($B88,OFFSET('b_Extract Data w Score Change'!$E$2,AT$3,0,AT$2,1),TRUE),0)</f>
        <v>7</v>
      </c>
      <c r="AU88" s="13">
        <f ca="1">OFFSET('b_Extract Data w Score Change'!$F$2,'c_Bin Change Data into 60 mins'!AU$3-1+   MATCH($B88,OFFSET('b_Extract Data w Score Change'!$E$2,AU$3,0,AU$2,1),TRUE),0)</f>
        <v>16</v>
      </c>
      <c r="AV88" s="13">
        <f ca="1">OFFSET('b_Extract Data w Score Change'!$F$2,'c_Bin Change Data into 60 mins'!AV$3-1+   MATCH($B88,OFFSET('b_Extract Data w Score Change'!$E$2,AV$3,0,AV$2,1),TRUE),0)</f>
        <v>10</v>
      </c>
      <c r="AW88" s="13">
        <f ca="1">OFFSET('b_Extract Data w Score Change'!$F$2,'c_Bin Change Data into 60 mins'!AW$3-1+   MATCH($B88,OFFSET('b_Extract Data w Score Change'!$E$2,AW$3,0,AW$2,1),TRUE),0)</f>
        <v>16</v>
      </c>
      <c r="AX88" s="13">
        <f ca="1">OFFSET('b_Extract Data w Score Change'!$F$2,'c_Bin Change Data into 60 mins'!AX$3-1+   MATCH($B88,OFFSET('b_Extract Data w Score Change'!$E$2,AX$3,0,AX$2,1),TRUE),0)</f>
        <v>11</v>
      </c>
    </row>
    <row r="89" spans="1:50" x14ac:dyDescent="0.25">
      <c r="A89" s="5" t="s">
        <v>7331</v>
      </c>
      <c r="B89" s="1">
        <f t="shared" si="5"/>
        <v>2.7777777777777742E-2</v>
      </c>
      <c r="C89" s="13">
        <f ca="1">OFFSET('b_Extract Data w Score Change'!$F$2,'c_Bin Change Data into 60 mins'!C$3-1+   MATCH($B89,OFFSET('b_Extract Data w Score Change'!$E$2,C$3,0,C$2,1),TRUE),0)</f>
        <v>29</v>
      </c>
      <c r="D89" s="13">
        <f ca="1">OFFSET('b_Extract Data w Score Change'!$F$2,'c_Bin Change Data into 60 mins'!D$3-1+   MATCH($B89,OFFSET('b_Extract Data w Score Change'!$E$2,D$3,0,D$2,1),TRUE),0)</f>
        <v>8</v>
      </c>
      <c r="E89" s="13">
        <f ca="1">OFFSET('b_Extract Data w Score Change'!$F$2,'c_Bin Change Data into 60 mins'!E$3-1+   MATCH($B89,OFFSET('b_Extract Data w Score Change'!$E$2,E$3,0,E$2,1),TRUE),0)</f>
        <v>10</v>
      </c>
      <c r="F89" s="13">
        <f ca="1">OFFSET('b_Extract Data w Score Change'!$F$2,'c_Bin Change Data into 60 mins'!F$3-1+   MATCH($B89,OFFSET('b_Extract Data w Score Change'!$E$2,F$3,0,F$2,1),TRUE),0)</f>
        <v>4</v>
      </c>
      <c r="G89" s="13">
        <f ca="1">OFFSET('b_Extract Data w Score Change'!$F$2,'c_Bin Change Data into 60 mins'!G$3-1+   MATCH($B89,OFFSET('b_Extract Data w Score Change'!$E$2,G$3,0,G$2,1),TRUE),0)</f>
        <v>4</v>
      </c>
      <c r="H89" s="13">
        <f ca="1">OFFSET('b_Extract Data w Score Change'!$F$2,'c_Bin Change Data into 60 mins'!H$3-1+   MATCH($B89,OFFSET('b_Extract Data w Score Change'!$E$2,H$3,0,H$2,1),TRUE),0)</f>
        <v>10</v>
      </c>
      <c r="I89" s="13">
        <f ca="1">OFFSET('b_Extract Data w Score Change'!$F$2,'c_Bin Change Data into 60 mins'!I$3-1+   MATCH($B89,OFFSET('b_Extract Data w Score Change'!$E$2,I$3,0,I$2,1),TRUE),0)</f>
        <v>4</v>
      </c>
      <c r="J89" s="13">
        <f ca="1">OFFSET('b_Extract Data w Score Change'!$F$2,'c_Bin Change Data into 60 mins'!J$3-1+   MATCH($B89,OFFSET('b_Extract Data w Score Change'!$E$2,J$3,0,J$2,1),TRUE),0)</f>
        <v>5</v>
      </c>
      <c r="K89" s="13">
        <f ca="1">OFFSET('b_Extract Data w Score Change'!$F$2,'c_Bin Change Data into 60 mins'!K$3-1+   MATCH($B89,OFFSET('b_Extract Data w Score Change'!$E$2,K$3,0,K$2,1),TRUE),0)</f>
        <v>4</v>
      </c>
      <c r="L89" s="13">
        <f ca="1">OFFSET('b_Extract Data w Score Change'!$F$2,'c_Bin Change Data into 60 mins'!L$3-1+   MATCH($B89,OFFSET('b_Extract Data w Score Change'!$E$2,L$3,0,L$2,1),TRUE),0)</f>
        <v>7</v>
      </c>
      <c r="M89" s="13">
        <f ca="1">OFFSET('b_Extract Data w Score Change'!$F$2,'c_Bin Change Data into 60 mins'!M$3-1+   MATCH($B89,OFFSET('b_Extract Data w Score Change'!$E$2,M$3,0,M$2,1),TRUE),0)</f>
        <v>4</v>
      </c>
      <c r="N89" s="13">
        <f ca="1">OFFSET('b_Extract Data w Score Change'!$F$2,'c_Bin Change Data into 60 mins'!N$3-1+   MATCH($B89,OFFSET('b_Extract Data w Score Change'!$E$2,N$3,0,N$2,1),TRUE),0)</f>
        <v>24</v>
      </c>
      <c r="O89" s="13">
        <f ca="1">OFFSET('b_Extract Data w Score Change'!$F$2,'c_Bin Change Data into 60 mins'!O$3-1+   MATCH($B89,OFFSET('b_Extract Data w Score Change'!$E$2,O$3,0,O$2,1),TRUE),0)</f>
        <v>11</v>
      </c>
      <c r="P89" s="13">
        <f ca="1">OFFSET('b_Extract Data w Score Change'!$F$2,'c_Bin Change Data into 60 mins'!P$3-1+   MATCH($B89,OFFSET('b_Extract Data w Score Change'!$E$2,P$3,0,P$2,1),TRUE),0)</f>
        <v>10</v>
      </c>
      <c r="Q89" s="13">
        <f ca="1">OFFSET('b_Extract Data w Score Change'!$F$2,'c_Bin Change Data into 60 mins'!Q$3-1+   MATCH($B89,OFFSET('b_Extract Data w Score Change'!$E$2,Q$3,0,Q$2,1),TRUE),0)</f>
        <v>16</v>
      </c>
      <c r="R89" s="13">
        <f ca="1">OFFSET('b_Extract Data w Score Change'!$F$2,'c_Bin Change Data into 60 mins'!R$3-1+   MATCH($B89,OFFSET('b_Extract Data w Score Change'!$E$2,R$3,0,R$2,1),TRUE),0)</f>
        <v>11</v>
      </c>
      <c r="S89" s="13">
        <f ca="1">OFFSET('b_Extract Data w Score Change'!$F$2,'c_Bin Change Data into 60 mins'!S$3-1+   MATCH($B89,OFFSET('b_Extract Data w Score Change'!$E$2,S$3,0,S$2,1),TRUE),0)</f>
        <v>0</v>
      </c>
      <c r="T89" s="13">
        <f ca="1">OFFSET('b_Extract Data w Score Change'!$F$2,'c_Bin Change Data into 60 mins'!T$3-1+   MATCH($B89,OFFSET('b_Extract Data w Score Change'!$E$2,T$3,0,T$2,1),TRUE),0)</f>
        <v>13</v>
      </c>
      <c r="U89" s="13">
        <f ca="1">OFFSET('b_Extract Data w Score Change'!$F$2,'c_Bin Change Data into 60 mins'!U$3-1+   MATCH($B89,OFFSET('b_Extract Data w Score Change'!$E$2,U$3,0,U$2,1),TRUE),0)</f>
        <v>13</v>
      </c>
      <c r="V89" s="13">
        <f ca="1">OFFSET('b_Extract Data w Score Change'!$F$2,'c_Bin Change Data into 60 mins'!V$3-1+   MATCH($B89,OFFSET('b_Extract Data w Score Change'!$E$2,V$3,0,V$2,1),TRUE),0)</f>
        <v>25</v>
      </c>
      <c r="W89" s="13">
        <f ca="1">OFFSET('b_Extract Data w Score Change'!$F$2,'c_Bin Change Data into 60 mins'!W$3-1+   MATCH($B89,OFFSET('b_Extract Data w Score Change'!$E$2,W$3,0,W$2,1),TRUE),0)</f>
        <v>7</v>
      </c>
      <c r="X89" s="13">
        <f ca="1">OFFSET('b_Extract Data w Score Change'!$F$2,'c_Bin Change Data into 60 mins'!X$3-1+   MATCH($B89,OFFSET('b_Extract Data w Score Change'!$E$2,X$3,0,X$2,1),TRUE),0)</f>
        <v>21</v>
      </c>
      <c r="Y89" s="13">
        <f ca="1">OFFSET('b_Extract Data w Score Change'!$F$2,'c_Bin Change Data into 60 mins'!Y$3-1+   MATCH($B89,OFFSET('b_Extract Data w Score Change'!$E$2,Y$3,0,Y$2,1),TRUE),0)</f>
        <v>14</v>
      </c>
      <c r="Z89" s="13">
        <f ca="1">OFFSET('b_Extract Data w Score Change'!$F$2,'c_Bin Change Data into 60 mins'!Z$3-1+   MATCH($B89,OFFSET('b_Extract Data w Score Change'!$E$2,Z$3,0,Z$2,1),TRUE),0)</f>
        <v>5</v>
      </c>
      <c r="AA89" s="13">
        <f ca="1">OFFSET('b_Extract Data w Score Change'!$F$2,'c_Bin Change Data into 60 mins'!AA$3-1+   MATCH($B89,OFFSET('b_Extract Data w Score Change'!$E$2,AA$3,0,AA$2,1),TRUE),0)</f>
        <v>31</v>
      </c>
      <c r="AB89" s="13">
        <f ca="1">OFFSET('b_Extract Data w Score Change'!$F$2,'c_Bin Change Data into 60 mins'!AB$3-1+   MATCH($B89,OFFSET('b_Extract Data w Score Change'!$E$2,AB$3,0,AB$2,1),TRUE),0)</f>
        <v>3</v>
      </c>
      <c r="AC89" s="13">
        <f ca="1">OFFSET('b_Extract Data w Score Change'!$F$2,'c_Bin Change Data into 60 mins'!AC$3-1+   MATCH($B89,OFFSET('b_Extract Data w Score Change'!$E$2,AC$3,0,AC$2,1),TRUE),0)</f>
        <v>25</v>
      </c>
      <c r="AD89" s="13">
        <f ca="1">OFFSET('b_Extract Data w Score Change'!$F$2,'c_Bin Change Data into 60 mins'!AD$3-1+   MATCH($B89,OFFSET('b_Extract Data w Score Change'!$E$2,AD$3,0,AD$2,1),TRUE),0)</f>
        <v>6</v>
      </c>
      <c r="AE89" s="13">
        <f ca="1">OFFSET('b_Extract Data w Score Change'!$F$2,'c_Bin Change Data into 60 mins'!AE$3-1+   MATCH($B89,OFFSET('b_Extract Data w Score Change'!$E$2,AE$3,0,AE$2,1),TRUE),0)</f>
        <v>33</v>
      </c>
      <c r="AF89" s="13">
        <f ca="1">OFFSET('b_Extract Data w Score Change'!$F$2,'c_Bin Change Data into 60 mins'!AF$3-1+   MATCH($B89,OFFSET('b_Extract Data w Score Change'!$E$2,AF$3,0,AF$2,1),TRUE),0)</f>
        <v>22</v>
      </c>
      <c r="AG89" s="13">
        <f ca="1">OFFSET('b_Extract Data w Score Change'!$F$2,'c_Bin Change Data into 60 mins'!AG$3-1+   MATCH($B89,OFFSET('b_Extract Data w Score Change'!$E$2,AG$3,0,AG$2,1),TRUE),0)</f>
        <v>19</v>
      </c>
      <c r="AH89" s="13">
        <f ca="1">OFFSET('b_Extract Data w Score Change'!$F$2,'c_Bin Change Data into 60 mins'!AH$3-1+   MATCH($B89,OFFSET('b_Extract Data w Score Change'!$E$2,AH$3,0,AH$2,1),TRUE),0)</f>
        <v>4</v>
      </c>
      <c r="AI89" s="13">
        <f ca="1">OFFSET('b_Extract Data w Score Change'!$F$2,'c_Bin Change Data into 60 mins'!AI$3-1+   MATCH($B89,OFFSET('b_Extract Data w Score Change'!$E$2,AI$3,0,AI$2,1),TRUE),0)</f>
        <v>13</v>
      </c>
      <c r="AJ89" s="13">
        <f ca="1">OFFSET('b_Extract Data w Score Change'!$F$2,'c_Bin Change Data into 60 mins'!AJ$3-1+   MATCH($B89,OFFSET('b_Extract Data w Score Change'!$E$2,AJ$3,0,AJ$2,1),TRUE),0)</f>
        <v>21</v>
      </c>
      <c r="AK89" s="13">
        <f ca="1">OFFSET('b_Extract Data w Score Change'!$F$2,'c_Bin Change Data into 60 mins'!AK$3-1+   MATCH($B89,OFFSET('b_Extract Data w Score Change'!$E$2,AK$3,0,AK$2,1),TRUE),0)</f>
        <v>2</v>
      </c>
      <c r="AL89" s="13">
        <f ca="1">OFFSET('b_Extract Data w Score Change'!$F$2,'c_Bin Change Data into 60 mins'!AL$3-1+   MATCH($B89,OFFSET('b_Extract Data w Score Change'!$E$2,AL$3,0,AL$2,1),TRUE),0)</f>
        <v>6</v>
      </c>
      <c r="AM89" s="13">
        <f ca="1">OFFSET('b_Extract Data w Score Change'!$F$2,'c_Bin Change Data into 60 mins'!AM$3-1+   MATCH($B89,OFFSET('b_Extract Data w Score Change'!$E$2,AM$3,0,AM$2,1),TRUE),0)</f>
        <v>10</v>
      </c>
      <c r="AN89" s="13">
        <f ca="1">OFFSET('b_Extract Data w Score Change'!$F$2,'c_Bin Change Data into 60 mins'!AN$3-1+   MATCH($B89,OFFSET('b_Extract Data w Score Change'!$E$2,AN$3,0,AN$2,1),TRUE),0)</f>
        <v>19</v>
      </c>
      <c r="AO89" s="13">
        <f ca="1">OFFSET('b_Extract Data w Score Change'!$F$2,'c_Bin Change Data into 60 mins'!AO$3-1+   MATCH($B89,OFFSET('b_Extract Data w Score Change'!$E$2,AO$3,0,AO$2,1),TRUE),0)</f>
        <v>3</v>
      </c>
      <c r="AP89" s="13">
        <f ca="1">OFFSET('b_Extract Data w Score Change'!$F$2,'c_Bin Change Data into 60 mins'!AP$3-1+   MATCH($B89,OFFSET('b_Extract Data w Score Change'!$E$2,AP$3,0,AP$2,1),TRUE),0)</f>
        <v>9</v>
      </c>
      <c r="AQ89" s="13">
        <f ca="1">OFFSET('b_Extract Data w Score Change'!$F$2,'c_Bin Change Data into 60 mins'!AQ$3-1+   MATCH($B89,OFFSET('b_Extract Data w Score Change'!$E$2,AQ$3,0,AQ$2,1),TRUE),0)</f>
        <v>24</v>
      </c>
      <c r="AR89" s="13">
        <f ca="1">OFFSET('b_Extract Data w Score Change'!$F$2,'c_Bin Change Data into 60 mins'!AR$3-1+   MATCH($B89,OFFSET('b_Extract Data w Score Change'!$E$2,AR$3,0,AR$2,1),TRUE),0)</f>
        <v>14</v>
      </c>
      <c r="AS89" s="13">
        <f ca="1">OFFSET('b_Extract Data w Score Change'!$F$2,'c_Bin Change Data into 60 mins'!AS$3-1+   MATCH($B89,OFFSET('b_Extract Data w Score Change'!$E$2,AS$3,0,AS$2,1),TRUE),0)</f>
        <v>14</v>
      </c>
      <c r="AT89" s="13">
        <f ca="1">OFFSET('b_Extract Data w Score Change'!$F$2,'c_Bin Change Data into 60 mins'!AT$3-1+   MATCH($B89,OFFSET('b_Extract Data w Score Change'!$E$2,AT$3,0,AT$2,1),TRUE),0)</f>
        <v>7</v>
      </c>
      <c r="AU89" s="13">
        <f ca="1">OFFSET('b_Extract Data w Score Change'!$F$2,'c_Bin Change Data into 60 mins'!AU$3-1+   MATCH($B89,OFFSET('b_Extract Data w Score Change'!$E$2,AU$3,0,AU$2,1),TRUE),0)</f>
        <v>9</v>
      </c>
      <c r="AV89" s="13">
        <f ca="1">OFFSET('b_Extract Data w Score Change'!$F$2,'c_Bin Change Data into 60 mins'!AV$3-1+   MATCH($B89,OFFSET('b_Extract Data w Score Change'!$E$2,AV$3,0,AV$2,1),TRUE),0)</f>
        <v>10</v>
      </c>
      <c r="AW89" s="13">
        <f ca="1">OFFSET('b_Extract Data w Score Change'!$F$2,'c_Bin Change Data into 60 mins'!AW$3-1+   MATCH($B89,OFFSET('b_Extract Data w Score Change'!$E$2,AW$3,0,AW$2,1),TRUE),0)</f>
        <v>16</v>
      </c>
      <c r="AX89" s="13">
        <f ca="1">OFFSET('b_Extract Data w Score Change'!$F$2,'c_Bin Change Data into 60 mins'!AX$3-1+   MATCH($B89,OFFSET('b_Extract Data w Score Change'!$E$2,AX$3,0,AX$2,1),TRUE),0)</f>
        <v>11</v>
      </c>
    </row>
    <row r="90" spans="1:50" x14ac:dyDescent="0.25">
      <c r="A90" s="5" t="s">
        <v>7331</v>
      </c>
      <c r="B90" s="1">
        <f t="shared" si="5"/>
        <v>2.8124999999999963E-2</v>
      </c>
      <c r="C90" s="13">
        <f ca="1">OFFSET('b_Extract Data w Score Change'!$F$2,'c_Bin Change Data into 60 mins'!C$3-1+   MATCH($B90,OFFSET('b_Extract Data w Score Change'!$E$2,C$3,0,C$2,1),TRUE),0)</f>
        <v>29</v>
      </c>
      <c r="D90" s="13">
        <f ca="1">OFFSET('b_Extract Data w Score Change'!$F$2,'c_Bin Change Data into 60 mins'!D$3-1+   MATCH($B90,OFFSET('b_Extract Data w Score Change'!$E$2,D$3,0,D$2,1),TRUE),0)</f>
        <v>8</v>
      </c>
      <c r="E90" s="13">
        <f ca="1">OFFSET('b_Extract Data w Score Change'!$F$2,'c_Bin Change Data into 60 mins'!E$3-1+   MATCH($B90,OFFSET('b_Extract Data w Score Change'!$E$2,E$3,0,E$2,1),TRUE),0)</f>
        <v>10</v>
      </c>
      <c r="F90" s="13">
        <f ca="1">OFFSET('b_Extract Data w Score Change'!$F$2,'c_Bin Change Data into 60 mins'!F$3-1+   MATCH($B90,OFFSET('b_Extract Data w Score Change'!$E$2,F$3,0,F$2,1),TRUE),0)</f>
        <v>4</v>
      </c>
      <c r="G90" s="13">
        <f ca="1">OFFSET('b_Extract Data w Score Change'!$F$2,'c_Bin Change Data into 60 mins'!G$3-1+   MATCH($B90,OFFSET('b_Extract Data w Score Change'!$E$2,G$3,0,G$2,1),TRUE),0)</f>
        <v>4</v>
      </c>
      <c r="H90" s="13">
        <f ca="1">OFFSET('b_Extract Data w Score Change'!$F$2,'c_Bin Change Data into 60 mins'!H$3-1+   MATCH($B90,OFFSET('b_Extract Data w Score Change'!$E$2,H$3,0,H$2,1),TRUE),0)</f>
        <v>10</v>
      </c>
      <c r="I90" s="13">
        <f ca="1">OFFSET('b_Extract Data w Score Change'!$F$2,'c_Bin Change Data into 60 mins'!I$3-1+   MATCH($B90,OFFSET('b_Extract Data w Score Change'!$E$2,I$3,0,I$2,1),TRUE),0)</f>
        <v>4</v>
      </c>
      <c r="J90" s="13">
        <f ca="1">OFFSET('b_Extract Data w Score Change'!$F$2,'c_Bin Change Data into 60 mins'!J$3-1+   MATCH($B90,OFFSET('b_Extract Data w Score Change'!$E$2,J$3,0,J$2,1),TRUE),0)</f>
        <v>5</v>
      </c>
      <c r="K90" s="13">
        <f ca="1">OFFSET('b_Extract Data w Score Change'!$F$2,'c_Bin Change Data into 60 mins'!K$3-1+   MATCH($B90,OFFSET('b_Extract Data w Score Change'!$E$2,K$3,0,K$2,1),TRUE),0)</f>
        <v>4</v>
      </c>
      <c r="L90" s="13">
        <f ca="1">OFFSET('b_Extract Data w Score Change'!$F$2,'c_Bin Change Data into 60 mins'!L$3-1+   MATCH($B90,OFFSET('b_Extract Data w Score Change'!$E$2,L$3,0,L$2,1),TRUE),0)</f>
        <v>7</v>
      </c>
      <c r="M90" s="13">
        <f ca="1">OFFSET('b_Extract Data w Score Change'!$F$2,'c_Bin Change Data into 60 mins'!M$3-1+   MATCH($B90,OFFSET('b_Extract Data w Score Change'!$E$2,M$3,0,M$2,1),TRUE),0)</f>
        <v>4</v>
      </c>
      <c r="N90" s="13">
        <f ca="1">OFFSET('b_Extract Data w Score Change'!$F$2,'c_Bin Change Data into 60 mins'!N$3-1+   MATCH($B90,OFFSET('b_Extract Data w Score Change'!$E$2,N$3,0,N$2,1),TRUE),0)</f>
        <v>31</v>
      </c>
      <c r="O90" s="13">
        <f ca="1">OFFSET('b_Extract Data w Score Change'!$F$2,'c_Bin Change Data into 60 mins'!O$3-1+   MATCH($B90,OFFSET('b_Extract Data w Score Change'!$E$2,O$3,0,O$2,1),TRUE),0)</f>
        <v>11</v>
      </c>
      <c r="P90" s="13">
        <f ca="1">OFFSET('b_Extract Data w Score Change'!$F$2,'c_Bin Change Data into 60 mins'!P$3-1+   MATCH($B90,OFFSET('b_Extract Data w Score Change'!$E$2,P$3,0,P$2,1),TRUE),0)</f>
        <v>10</v>
      </c>
      <c r="Q90" s="13">
        <f ca="1">OFFSET('b_Extract Data w Score Change'!$F$2,'c_Bin Change Data into 60 mins'!Q$3-1+   MATCH($B90,OFFSET('b_Extract Data w Score Change'!$E$2,Q$3,0,Q$2,1),TRUE),0)</f>
        <v>16</v>
      </c>
      <c r="R90" s="13">
        <f ca="1">OFFSET('b_Extract Data w Score Change'!$F$2,'c_Bin Change Data into 60 mins'!R$3-1+   MATCH($B90,OFFSET('b_Extract Data w Score Change'!$E$2,R$3,0,R$2,1),TRUE),0)</f>
        <v>11</v>
      </c>
      <c r="S90" s="13">
        <f ca="1">OFFSET('b_Extract Data w Score Change'!$F$2,'c_Bin Change Data into 60 mins'!S$3-1+   MATCH($B90,OFFSET('b_Extract Data w Score Change'!$E$2,S$3,0,S$2,1),TRUE),0)</f>
        <v>0</v>
      </c>
      <c r="T90" s="13">
        <f ca="1">OFFSET('b_Extract Data w Score Change'!$F$2,'c_Bin Change Data into 60 mins'!T$3-1+   MATCH($B90,OFFSET('b_Extract Data w Score Change'!$E$2,T$3,0,T$2,1),TRUE),0)</f>
        <v>13</v>
      </c>
      <c r="U90" s="13">
        <f ca="1">OFFSET('b_Extract Data w Score Change'!$F$2,'c_Bin Change Data into 60 mins'!U$3-1+   MATCH($B90,OFFSET('b_Extract Data w Score Change'!$E$2,U$3,0,U$2,1),TRUE),0)</f>
        <v>13</v>
      </c>
      <c r="V90" s="13">
        <f ca="1">OFFSET('b_Extract Data w Score Change'!$F$2,'c_Bin Change Data into 60 mins'!V$3-1+   MATCH($B90,OFFSET('b_Extract Data w Score Change'!$E$2,V$3,0,V$2,1),TRUE),0)</f>
        <v>25</v>
      </c>
      <c r="W90" s="13">
        <f ca="1">OFFSET('b_Extract Data w Score Change'!$F$2,'c_Bin Change Data into 60 mins'!W$3-1+   MATCH($B90,OFFSET('b_Extract Data w Score Change'!$E$2,W$3,0,W$2,1),TRUE),0)</f>
        <v>7</v>
      </c>
      <c r="X90" s="13">
        <f ca="1">OFFSET('b_Extract Data w Score Change'!$F$2,'c_Bin Change Data into 60 mins'!X$3-1+   MATCH($B90,OFFSET('b_Extract Data w Score Change'!$E$2,X$3,0,X$2,1),TRUE),0)</f>
        <v>21</v>
      </c>
      <c r="Y90" s="13">
        <f ca="1">OFFSET('b_Extract Data w Score Change'!$F$2,'c_Bin Change Data into 60 mins'!Y$3-1+   MATCH($B90,OFFSET('b_Extract Data w Score Change'!$E$2,Y$3,0,Y$2,1),TRUE),0)</f>
        <v>14</v>
      </c>
      <c r="Z90" s="13">
        <f ca="1">OFFSET('b_Extract Data w Score Change'!$F$2,'c_Bin Change Data into 60 mins'!Z$3-1+   MATCH($B90,OFFSET('b_Extract Data w Score Change'!$E$2,Z$3,0,Z$2,1),TRUE),0)</f>
        <v>5</v>
      </c>
      <c r="AA90" s="13">
        <f ca="1">OFFSET('b_Extract Data w Score Change'!$F$2,'c_Bin Change Data into 60 mins'!AA$3-1+   MATCH($B90,OFFSET('b_Extract Data w Score Change'!$E$2,AA$3,0,AA$2,1),TRUE),0)</f>
        <v>31</v>
      </c>
      <c r="AB90" s="13">
        <f ca="1">OFFSET('b_Extract Data w Score Change'!$F$2,'c_Bin Change Data into 60 mins'!AB$3-1+   MATCH($B90,OFFSET('b_Extract Data w Score Change'!$E$2,AB$3,0,AB$2,1),TRUE),0)</f>
        <v>3</v>
      </c>
      <c r="AC90" s="13">
        <f ca="1">OFFSET('b_Extract Data w Score Change'!$F$2,'c_Bin Change Data into 60 mins'!AC$3-1+   MATCH($B90,OFFSET('b_Extract Data w Score Change'!$E$2,AC$3,0,AC$2,1),TRUE),0)</f>
        <v>25</v>
      </c>
      <c r="AD90" s="13">
        <f ca="1">OFFSET('b_Extract Data w Score Change'!$F$2,'c_Bin Change Data into 60 mins'!AD$3-1+   MATCH($B90,OFFSET('b_Extract Data w Score Change'!$E$2,AD$3,0,AD$2,1),TRUE),0)</f>
        <v>6</v>
      </c>
      <c r="AE90" s="13">
        <f ca="1">OFFSET('b_Extract Data w Score Change'!$F$2,'c_Bin Change Data into 60 mins'!AE$3-1+   MATCH($B90,OFFSET('b_Extract Data w Score Change'!$E$2,AE$3,0,AE$2,1),TRUE),0)</f>
        <v>33</v>
      </c>
      <c r="AF90" s="13">
        <f ca="1">OFFSET('b_Extract Data w Score Change'!$F$2,'c_Bin Change Data into 60 mins'!AF$3-1+   MATCH($B90,OFFSET('b_Extract Data w Score Change'!$E$2,AF$3,0,AF$2,1),TRUE),0)</f>
        <v>22</v>
      </c>
      <c r="AG90" s="13">
        <f ca="1">OFFSET('b_Extract Data w Score Change'!$F$2,'c_Bin Change Data into 60 mins'!AG$3-1+   MATCH($B90,OFFSET('b_Extract Data w Score Change'!$E$2,AG$3,0,AG$2,1),TRUE),0)</f>
        <v>19</v>
      </c>
      <c r="AH90" s="13">
        <f ca="1">OFFSET('b_Extract Data w Score Change'!$F$2,'c_Bin Change Data into 60 mins'!AH$3-1+   MATCH($B90,OFFSET('b_Extract Data w Score Change'!$E$2,AH$3,0,AH$2,1),TRUE),0)</f>
        <v>4</v>
      </c>
      <c r="AI90" s="13">
        <f ca="1">OFFSET('b_Extract Data w Score Change'!$F$2,'c_Bin Change Data into 60 mins'!AI$3-1+   MATCH($B90,OFFSET('b_Extract Data w Score Change'!$E$2,AI$3,0,AI$2,1),TRUE),0)</f>
        <v>13</v>
      </c>
      <c r="AJ90" s="13">
        <f ca="1">OFFSET('b_Extract Data w Score Change'!$F$2,'c_Bin Change Data into 60 mins'!AJ$3-1+   MATCH($B90,OFFSET('b_Extract Data w Score Change'!$E$2,AJ$3,0,AJ$2,1),TRUE),0)</f>
        <v>21</v>
      </c>
      <c r="AK90" s="13">
        <f ca="1">OFFSET('b_Extract Data w Score Change'!$F$2,'c_Bin Change Data into 60 mins'!AK$3-1+   MATCH($B90,OFFSET('b_Extract Data w Score Change'!$E$2,AK$3,0,AK$2,1),TRUE),0)</f>
        <v>2</v>
      </c>
      <c r="AL90" s="13">
        <f ca="1">OFFSET('b_Extract Data w Score Change'!$F$2,'c_Bin Change Data into 60 mins'!AL$3-1+   MATCH($B90,OFFSET('b_Extract Data w Score Change'!$E$2,AL$3,0,AL$2,1),TRUE),0)</f>
        <v>6</v>
      </c>
      <c r="AM90" s="13">
        <f ca="1">OFFSET('b_Extract Data w Score Change'!$F$2,'c_Bin Change Data into 60 mins'!AM$3-1+   MATCH($B90,OFFSET('b_Extract Data w Score Change'!$E$2,AM$3,0,AM$2,1),TRUE),0)</f>
        <v>10</v>
      </c>
      <c r="AN90" s="13">
        <f ca="1">OFFSET('b_Extract Data w Score Change'!$F$2,'c_Bin Change Data into 60 mins'!AN$3-1+   MATCH($B90,OFFSET('b_Extract Data w Score Change'!$E$2,AN$3,0,AN$2,1),TRUE),0)</f>
        <v>19</v>
      </c>
      <c r="AO90" s="13">
        <f ca="1">OFFSET('b_Extract Data w Score Change'!$F$2,'c_Bin Change Data into 60 mins'!AO$3-1+   MATCH($B90,OFFSET('b_Extract Data w Score Change'!$E$2,AO$3,0,AO$2,1),TRUE),0)</f>
        <v>3</v>
      </c>
      <c r="AP90" s="13">
        <f ca="1">OFFSET('b_Extract Data w Score Change'!$F$2,'c_Bin Change Data into 60 mins'!AP$3-1+   MATCH($B90,OFFSET('b_Extract Data w Score Change'!$E$2,AP$3,0,AP$2,1),TRUE),0)</f>
        <v>9</v>
      </c>
      <c r="AQ90" s="13">
        <f ca="1">OFFSET('b_Extract Data w Score Change'!$F$2,'c_Bin Change Data into 60 mins'!AQ$3-1+   MATCH($B90,OFFSET('b_Extract Data w Score Change'!$E$2,AQ$3,0,AQ$2,1),TRUE),0)</f>
        <v>24</v>
      </c>
      <c r="AR90" s="13">
        <f ca="1">OFFSET('b_Extract Data w Score Change'!$F$2,'c_Bin Change Data into 60 mins'!AR$3-1+   MATCH($B90,OFFSET('b_Extract Data w Score Change'!$E$2,AR$3,0,AR$2,1),TRUE),0)</f>
        <v>14</v>
      </c>
      <c r="AS90" s="13">
        <f ca="1">OFFSET('b_Extract Data w Score Change'!$F$2,'c_Bin Change Data into 60 mins'!AS$3-1+   MATCH($B90,OFFSET('b_Extract Data w Score Change'!$E$2,AS$3,0,AS$2,1),TRUE),0)</f>
        <v>14</v>
      </c>
      <c r="AT90" s="13">
        <f ca="1">OFFSET('b_Extract Data w Score Change'!$F$2,'c_Bin Change Data into 60 mins'!AT$3-1+   MATCH($B90,OFFSET('b_Extract Data w Score Change'!$E$2,AT$3,0,AT$2,1),TRUE),0)</f>
        <v>7</v>
      </c>
      <c r="AU90" s="13">
        <f ca="1">OFFSET('b_Extract Data w Score Change'!$F$2,'c_Bin Change Data into 60 mins'!AU$3-1+   MATCH($B90,OFFSET('b_Extract Data w Score Change'!$E$2,AU$3,0,AU$2,1),TRUE),0)</f>
        <v>9</v>
      </c>
      <c r="AV90" s="13">
        <f ca="1">OFFSET('b_Extract Data w Score Change'!$F$2,'c_Bin Change Data into 60 mins'!AV$3-1+   MATCH($B90,OFFSET('b_Extract Data w Score Change'!$E$2,AV$3,0,AV$2,1),TRUE),0)</f>
        <v>10</v>
      </c>
      <c r="AW90" s="13">
        <f ca="1">OFFSET('b_Extract Data w Score Change'!$F$2,'c_Bin Change Data into 60 mins'!AW$3-1+   MATCH($B90,OFFSET('b_Extract Data w Score Change'!$E$2,AW$3,0,AW$2,1),TRUE),0)</f>
        <v>16</v>
      </c>
      <c r="AX90" s="13">
        <f ca="1">OFFSET('b_Extract Data w Score Change'!$F$2,'c_Bin Change Data into 60 mins'!AX$3-1+   MATCH($B90,OFFSET('b_Extract Data w Score Change'!$E$2,AX$3,0,AX$2,1),TRUE),0)</f>
        <v>11</v>
      </c>
    </row>
    <row r="91" spans="1:50" x14ac:dyDescent="0.25">
      <c r="A91" s="5" t="s">
        <v>7331</v>
      </c>
      <c r="B91" s="1">
        <f t="shared" si="5"/>
        <v>2.8472222222222184E-2</v>
      </c>
      <c r="C91" s="13">
        <f ca="1">OFFSET('b_Extract Data w Score Change'!$F$2,'c_Bin Change Data into 60 mins'!C$3-1+   MATCH($B91,OFFSET('b_Extract Data w Score Change'!$E$2,C$3,0,C$2,1),TRUE),0)</f>
        <v>29</v>
      </c>
      <c r="D91" s="13">
        <f ca="1">OFFSET('b_Extract Data w Score Change'!$F$2,'c_Bin Change Data into 60 mins'!D$3-1+   MATCH($B91,OFFSET('b_Extract Data w Score Change'!$E$2,D$3,0,D$2,1),TRUE),0)</f>
        <v>8</v>
      </c>
      <c r="E91" s="13">
        <f ca="1">OFFSET('b_Extract Data w Score Change'!$F$2,'c_Bin Change Data into 60 mins'!E$3-1+   MATCH($B91,OFFSET('b_Extract Data w Score Change'!$E$2,E$3,0,E$2,1),TRUE),0)</f>
        <v>10</v>
      </c>
      <c r="F91" s="13">
        <f ca="1">OFFSET('b_Extract Data w Score Change'!$F$2,'c_Bin Change Data into 60 mins'!F$3-1+   MATCH($B91,OFFSET('b_Extract Data w Score Change'!$E$2,F$3,0,F$2,1),TRUE),0)</f>
        <v>4</v>
      </c>
      <c r="G91" s="13">
        <f ca="1">OFFSET('b_Extract Data w Score Change'!$F$2,'c_Bin Change Data into 60 mins'!G$3-1+   MATCH($B91,OFFSET('b_Extract Data w Score Change'!$E$2,G$3,0,G$2,1),TRUE),0)</f>
        <v>4</v>
      </c>
      <c r="H91" s="13">
        <f ca="1">OFFSET('b_Extract Data w Score Change'!$F$2,'c_Bin Change Data into 60 mins'!H$3-1+   MATCH($B91,OFFSET('b_Extract Data w Score Change'!$E$2,H$3,0,H$2,1),TRUE),0)</f>
        <v>10</v>
      </c>
      <c r="I91" s="13">
        <f ca="1">OFFSET('b_Extract Data w Score Change'!$F$2,'c_Bin Change Data into 60 mins'!I$3-1+   MATCH($B91,OFFSET('b_Extract Data w Score Change'!$E$2,I$3,0,I$2,1),TRUE),0)</f>
        <v>4</v>
      </c>
      <c r="J91" s="13">
        <f ca="1">OFFSET('b_Extract Data w Score Change'!$F$2,'c_Bin Change Data into 60 mins'!J$3-1+   MATCH($B91,OFFSET('b_Extract Data w Score Change'!$E$2,J$3,0,J$2,1),TRUE),0)</f>
        <v>5</v>
      </c>
      <c r="K91" s="13">
        <f ca="1">OFFSET('b_Extract Data w Score Change'!$F$2,'c_Bin Change Data into 60 mins'!K$3-1+   MATCH($B91,OFFSET('b_Extract Data w Score Change'!$E$2,K$3,0,K$2,1),TRUE),0)</f>
        <v>4</v>
      </c>
      <c r="L91" s="13">
        <f ca="1">OFFSET('b_Extract Data w Score Change'!$F$2,'c_Bin Change Data into 60 mins'!L$3-1+   MATCH($B91,OFFSET('b_Extract Data w Score Change'!$E$2,L$3,0,L$2,1),TRUE),0)</f>
        <v>7</v>
      </c>
      <c r="M91" s="13">
        <f ca="1">OFFSET('b_Extract Data w Score Change'!$F$2,'c_Bin Change Data into 60 mins'!M$3-1+   MATCH($B91,OFFSET('b_Extract Data w Score Change'!$E$2,M$3,0,M$2,1),TRUE),0)</f>
        <v>4</v>
      </c>
      <c r="N91" s="13">
        <f ca="1">OFFSET('b_Extract Data w Score Change'!$F$2,'c_Bin Change Data into 60 mins'!N$3-1+   MATCH($B91,OFFSET('b_Extract Data w Score Change'!$E$2,N$3,0,N$2,1),TRUE),0)</f>
        <v>31</v>
      </c>
      <c r="O91" s="13">
        <f ca="1">OFFSET('b_Extract Data w Score Change'!$F$2,'c_Bin Change Data into 60 mins'!O$3-1+   MATCH($B91,OFFSET('b_Extract Data w Score Change'!$E$2,O$3,0,O$2,1),TRUE),0)</f>
        <v>11</v>
      </c>
      <c r="P91" s="13">
        <f ca="1">OFFSET('b_Extract Data w Score Change'!$F$2,'c_Bin Change Data into 60 mins'!P$3-1+   MATCH($B91,OFFSET('b_Extract Data w Score Change'!$E$2,P$3,0,P$2,1),TRUE),0)</f>
        <v>10</v>
      </c>
      <c r="Q91" s="13">
        <f ca="1">OFFSET('b_Extract Data w Score Change'!$F$2,'c_Bin Change Data into 60 mins'!Q$3-1+   MATCH($B91,OFFSET('b_Extract Data w Score Change'!$E$2,Q$3,0,Q$2,1),TRUE),0)</f>
        <v>16</v>
      </c>
      <c r="R91" s="13">
        <f ca="1">OFFSET('b_Extract Data w Score Change'!$F$2,'c_Bin Change Data into 60 mins'!R$3-1+   MATCH($B91,OFFSET('b_Extract Data w Score Change'!$E$2,R$3,0,R$2,1),TRUE),0)</f>
        <v>11</v>
      </c>
      <c r="S91" s="13">
        <f ca="1">OFFSET('b_Extract Data w Score Change'!$F$2,'c_Bin Change Data into 60 mins'!S$3-1+   MATCH($B91,OFFSET('b_Extract Data w Score Change'!$E$2,S$3,0,S$2,1),TRUE),0)</f>
        <v>0</v>
      </c>
      <c r="T91" s="13">
        <f ca="1">OFFSET('b_Extract Data w Score Change'!$F$2,'c_Bin Change Data into 60 mins'!T$3-1+   MATCH($B91,OFFSET('b_Extract Data w Score Change'!$E$2,T$3,0,T$2,1),TRUE),0)</f>
        <v>13</v>
      </c>
      <c r="U91" s="13">
        <f ca="1">OFFSET('b_Extract Data w Score Change'!$F$2,'c_Bin Change Data into 60 mins'!U$3-1+   MATCH($B91,OFFSET('b_Extract Data w Score Change'!$E$2,U$3,0,U$2,1),TRUE),0)</f>
        <v>13</v>
      </c>
      <c r="V91" s="13">
        <f ca="1">OFFSET('b_Extract Data w Score Change'!$F$2,'c_Bin Change Data into 60 mins'!V$3-1+   MATCH($B91,OFFSET('b_Extract Data w Score Change'!$E$2,V$3,0,V$2,1),TRUE),0)</f>
        <v>25</v>
      </c>
      <c r="W91" s="13">
        <f ca="1">OFFSET('b_Extract Data w Score Change'!$F$2,'c_Bin Change Data into 60 mins'!W$3-1+   MATCH($B91,OFFSET('b_Extract Data w Score Change'!$E$2,W$3,0,W$2,1),TRUE),0)</f>
        <v>7</v>
      </c>
      <c r="X91" s="13">
        <f ca="1">OFFSET('b_Extract Data w Score Change'!$F$2,'c_Bin Change Data into 60 mins'!X$3-1+   MATCH($B91,OFFSET('b_Extract Data w Score Change'!$E$2,X$3,0,X$2,1),TRUE),0)</f>
        <v>21</v>
      </c>
      <c r="Y91" s="13">
        <f ca="1">OFFSET('b_Extract Data w Score Change'!$F$2,'c_Bin Change Data into 60 mins'!Y$3-1+   MATCH($B91,OFFSET('b_Extract Data w Score Change'!$E$2,Y$3,0,Y$2,1),TRUE),0)</f>
        <v>14</v>
      </c>
      <c r="Z91" s="13">
        <f ca="1">OFFSET('b_Extract Data w Score Change'!$F$2,'c_Bin Change Data into 60 mins'!Z$3-1+   MATCH($B91,OFFSET('b_Extract Data w Score Change'!$E$2,Z$3,0,Z$2,1),TRUE),0)</f>
        <v>5</v>
      </c>
      <c r="AA91" s="13">
        <f ca="1">OFFSET('b_Extract Data w Score Change'!$F$2,'c_Bin Change Data into 60 mins'!AA$3-1+   MATCH($B91,OFFSET('b_Extract Data w Score Change'!$E$2,AA$3,0,AA$2,1),TRUE),0)</f>
        <v>31</v>
      </c>
      <c r="AB91" s="13">
        <f ca="1">OFFSET('b_Extract Data w Score Change'!$F$2,'c_Bin Change Data into 60 mins'!AB$3-1+   MATCH($B91,OFFSET('b_Extract Data w Score Change'!$E$2,AB$3,0,AB$2,1),TRUE),0)</f>
        <v>3</v>
      </c>
      <c r="AC91" s="13">
        <f ca="1">OFFSET('b_Extract Data w Score Change'!$F$2,'c_Bin Change Data into 60 mins'!AC$3-1+   MATCH($B91,OFFSET('b_Extract Data w Score Change'!$E$2,AC$3,0,AC$2,1),TRUE),0)</f>
        <v>25</v>
      </c>
      <c r="AD91" s="13">
        <f ca="1">OFFSET('b_Extract Data w Score Change'!$F$2,'c_Bin Change Data into 60 mins'!AD$3-1+   MATCH($B91,OFFSET('b_Extract Data w Score Change'!$E$2,AD$3,0,AD$2,1),TRUE),0)</f>
        <v>9</v>
      </c>
      <c r="AE91" s="13">
        <f ca="1">OFFSET('b_Extract Data w Score Change'!$F$2,'c_Bin Change Data into 60 mins'!AE$3-1+   MATCH($B91,OFFSET('b_Extract Data w Score Change'!$E$2,AE$3,0,AE$2,1),TRUE),0)</f>
        <v>33</v>
      </c>
      <c r="AF91" s="13">
        <f ca="1">OFFSET('b_Extract Data w Score Change'!$F$2,'c_Bin Change Data into 60 mins'!AF$3-1+   MATCH($B91,OFFSET('b_Extract Data w Score Change'!$E$2,AF$3,0,AF$2,1),TRUE),0)</f>
        <v>22</v>
      </c>
      <c r="AG91" s="13">
        <f ca="1">OFFSET('b_Extract Data w Score Change'!$F$2,'c_Bin Change Data into 60 mins'!AG$3-1+   MATCH($B91,OFFSET('b_Extract Data w Score Change'!$E$2,AG$3,0,AG$2,1),TRUE),0)</f>
        <v>19</v>
      </c>
      <c r="AH91" s="13">
        <f ca="1">OFFSET('b_Extract Data w Score Change'!$F$2,'c_Bin Change Data into 60 mins'!AH$3-1+   MATCH($B91,OFFSET('b_Extract Data w Score Change'!$E$2,AH$3,0,AH$2,1),TRUE),0)</f>
        <v>4</v>
      </c>
      <c r="AI91" s="13">
        <f ca="1">OFFSET('b_Extract Data w Score Change'!$F$2,'c_Bin Change Data into 60 mins'!AI$3-1+   MATCH($B91,OFFSET('b_Extract Data w Score Change'!$E$2,AI$3,0,AI$2,1),TRUE),0)</f>
        <v>13</v>
      </c>
      <c r="AJ91" s="13">
        <f ca="1">OFFSET('b_Extract Data w Score Change'!$F$2,'c_Bin Change Data into 60 mins'!AJ$3-1+   MATCH($B91,OFFSET('b_Extract Data w Score Change'!$E$2,AJ$3,0,AJ$2,1),TRUE),0)</f>
        <v>21</v>
      </c>
      <c r="AK91" s="13">
        <f ca="1">OFFSET('b_Extract Data w Score Change'!$F$2,'c_Bin Change Data into 60 mins'!AK$3-1+   MATCH($B91,OFFSET('b_Extract Data w Score Change'!$E$2,AK$3,0,AK$2,1),TRUE),0)</f>
        <v>2</v>
      </c>
      <c r="AL91" s="13">
        <f ca="1">OFFSET('b_Extract Data w Score Change'!$F$2,'c_Bin Change Data into 60 mins'!AL$3-1+   MATCH($B91,OFFSET('b_Extract Data w Score Change'!$E$2,AL$3,0,AL$2,1),TRUE),0)</f>
        <v>6</v>
      </c>
      <c r="AM91" s="13">
        <f ca="1">OFFSET('b_Extract Data w Score Change'!$F$2,'c_Bin Change Data into 60 mins'!AM$3-1+   MATCH($B91,OFFSET('b_Extract Data w Score Change'!$E$2,AM$3,0,AM$2,1),TRUE),0)</f>
        <v>10</v>
      </c>
      <c r="AN91" s="13">
        <f ca="1">OFFSET('b_Extract Data w Score Change'!$F$2,'c_Bin Change Data into 60 mins'!AN$3-1+   MATCH($B91,OFFSET('b_Extract Data w Score Change'!$E$2,AN$3,0,AN$2,1),TRUE),0)</f>
        <v>19</v>
      </c>
      <c r="AO91" s="13">
        <f ca="1">OFFSET('b_Extract Data w Score Change'!$F$2,'c_Bin Change Data into 60 mins'!AO$3-1+   MATCH($B91,OFFSET('b_Extract Data w Score Change'!$E$2,AO$3,0,AO$2,1),TRUE),0)</f>
        <v>3</v>
      </c>
      <c r="AP91" s="13">
        <f ca="1">OFFSET('b_Extract Data w Score Change'!$F$2,'c_Bin Change Data into 60 mins'!AP$3-1+   MATCH($B91,OFFSET('b_Extract Data w Score Change'!$E$2,AP$3,0,AP$2,1),TRUE),0)</f>
        <v>9</v>
      </c>
      <c r="AQ91" s="13">
        <f ca="1">OFFSET('b_Extract Data w Score Change'!$F$2,'c_Bin Change Data into 60 mins'!AQ$3-1+   MATCH($B91,OFFSET('b_Extract Data w Score Change'!$E$2,AQ$3,0,AQ$2,1),TRUE),0)</f>
        <v>24</v>
      </c>
      <c r="AR91" s="13">
        <f ca="1">OFFSET('b_Extract Data w Score Change'!$F$2,'c_Bin Change Data into 60 mins'!AR$3-1+   MATCH($B91,OFFSET('b_Extract Data w Score Change'!$E$2,AR$3,0,AR$2,1),TRUE),0)</f>
        <v>14</v>
      </c>
      <c r="AS91" s="13">
        <f ca="1">OFFSET('b_Extract Data w Score Change'!$F$2,'c_Bin Change Data into 60 mins'!AS$3-1+   MATCH($B91,OFFSET('b_Extract Data w Score Change'!$E$2,AS$3,0,AS$2,1),TRUE),0)</f>
        <v>14</v>
      </c>
      <c r="AT91" s="13">
        <f ca="1">OFFSET('b_Extract Data w Score Change'!$F$2,'c_Bin Change Data into 60 mins'!AT$3-1+   MATCH($B91,OFFSET('b_Extract Data w Score Change'!$E$2,AT$3,0,AT$2,1),TRUE),0)</f>
        <v>7</v>
      </c>
      <c r="AU91" s="13">
        <f ca="1">OFFSET('b_Extract Data w Score Change'!$F$2,'c_Bin Change Data into 60 mins'!AU$3-1+   MATCH($B91,OFFSET('b_Extract Data w Score Change'!$E$2,AU$3,0,AU$2,1),TRUE),0)</f>
        <v>9</v>
      </c>
      <c r="AV91" s="13">
        <f ca="1">OFFSET('b_Extract Data w Score Change'!$F$2,'c_Bin Change Data into 60 mins'!AV$3-1+   MATCH($B91,OFFSET('b_Extract Data w Score Change'!$E$2,AV$3,0,AV$2,1),TRUE),0)</f>
        <v>13</v>
      </c>
      <c r="AW91" s="13">
        <f ca="1">OFFSET('b_Extract Data w Score Change'!$F$2,'c_Bin Change Data into 60 mins'!AW$3-1+   MATCH($B91,OFFSET('b_Extract Data w Score Change'!$E$2,AW$3,0,AW$2,1),TRUE),0)</f>
        <v>16</v>
      </c>
      <c r="AX91" s="13">
        <f ca="1">OFFSET('b_Extract Data w Score Change'!$F$2,'c_Bin Change Data into 60 mins'!AX$3-1+   MATCH($B91,OFFSET('b_Extract Data w Score Change'!$E$2,AX$3,0,AX$2,1),TRUE),0)</f>
        <v>11</v>
      </c>
    </row>
    <row r="92" spans="1:50" x14ac:dyDescent="0.25">
      <c r="A92" s="5" t="s">
        <v>7331</v>
      </c>
      <c r="B92" s="1">
        <f t="shared" si="5"/>
        <v>2.8819444444444405E-2</v>
      </c>
      <c r="C92" s="13">
        <f ca="1">OFFSET('b_Extract Data w Score Change'!$F$2,'c_Bin Change Data into 60 mins'!C$3-1+   MATCH($B92,OFFSET('b_Extract Data w Score Change'!$E$2,C$3,0,C$2,1),TRUE),0)</f>
        <v>29</v>
      </c>
      <c r="D92" s="13">
        <f ca="1">OFFSET('b_Extract Data w Score Change'!$F$2,'c_Bin Change Data into 60 mins'!D$3-1+   MATCH($B92,OFFSET('b_Extract Data w Score Change'!$E$2,D$3,0,D$2,1),TRUE),0)</f>
        <v>8</v>
      </c>
      <c r="E92" s="13">
        <f ca="1">OFFSET('b_Extract Data w Score Change'!$F$2,'c_Bin Change Data into 60 mins'!E$3-1+   MATCH($B92,OFFSET('b_Extract Data w Score Change'!$E$2,E$3,0,E$2,1),TRUE),0)</f>
        <v>7</v>
      </c>
      <c r="F92" s="13">
        <f ca="1">OFFSET('b_Extract Data w Score Change'!$F$2,'c_Bin Change Data into 60 mins'!F$3-1+   MATCH($B92,OFFSET('b_Extract Data w Score Change'!$E$2,F$3,0,F$2,1),TRUE),0)</f>
        <v>4</v>
      </c>
      <c r="G92" s="13">
        <f ca="1">OFFSET('b_Extract Data w Score Change'!$F$2,'c_Bin Change Data into 60 mins'!G$3-1+   MATCH($B92,OFFSET('b_Extract Data w Score Change'!$E$2,G$3,0,G$2,1),TRUE),0)</f>
        <v>4</v>
      </c>
      <c r="H92" s="13">
        <f ca="1">OFFSET('b_Extract Data w Score Change'!$F$2,'c_Bin Change Data into 60 mins'!H$3-1+   MATCH($B92,OFFSET('b_Extract Data w Score Change'!$E$2,H$3,0,H$2,1),TRUE),0)</f>
        <v>10</v>
      </c>
      <c r="I92" s="13">
        <f ca="1">OFFSET('b_Extract Data w Score Change'!$F$2,'c_Bin Change Data into 60 mins'!I$3-1+   MATCH($B92,OFFSET('b_Extract Data w Score Change'!$E$2,I$3,0,I$2,1),TRUE),0)</f>
        <v>4</v>
      </c>
      <c r="J92" s="13">
        <f ca="1">OFFSET('b_Extract Data w Score Change'!$F$2,'c_Bin Change Data into 60 mins'!J$3-1+   MATCH($B92,OFFSET('b_Extract Data w Score Change'!$E$2,J$3,0,J$2,1),TRUE),0)</f>
        <v>5</v>
      </c>
      <c r="K92" s="13">
        <f ca="1">OFFSET('b_Extract Data w Score Change'!$F$2,'c_Bin Change Data into 60 mins'!K$3-1+   MATCH($B92,OFFSET('b_Extract Data w Score Change'!$E$2,K$3,0,K$2,1),TRUE),0)</f>
        <v>4</v>
      </c>
      <c r="L92" s="13">
        <f ca="1">OFFSET('b_Extract Data w Score Change'!$F$2,'c_Bin Change Data into 60 mins'!L$3-1+   MATCH($B92,OFFSET('b_Extract Data w Score Change'!$E$2,L$3,0,L$2,1),TRUE),0)</f>
        <v>0</v>
      </c>
      <c r="M92" s="13">
        <f ca="1">OFFSET('b_Extract Data w Score Change'!$F$2,'c_Bin Change Data into 60 mins'!M$3-1+   MATCH($B92,OFFSET('b_Extract Data w Score Change'!$E$2,M$3,0,M$2,1),TRUE),0)</f>
        <v>4</v>
      </c>
      <c r="N92" s="13">
        <f ca="1">OFFSET('b_Extract Data w Score Change'!$F$2,'c_Bin Change Data into 60 mins'!N$3-1+   MATCH($B92,OFFSET('b_Extract Data w Score Change'!$E$2,N$3,0,N$2,1),TRUE),0)</f>
        <v>31</v>
      </c>
      <c r="O92" s="13">
        <f ca="1">OFFSET('b_Extract Data w Score Change'!$F$2,'c_Bin Change Data into 60 mins'!O$3-1+   MATCH($B92,OFFSET('b_Extract Data w Score Change'!$E$2,O$3,0,O$2,1),TRUE),0)</f>
        <v>11</v>
      </c>
      <c r="P92" s="13">
        <f ca="1">OFFSET('b_Extract Data w Score Change'!$F$2,'c_Bin Change Data into 60 mins'!P$3-1+   MATCH($B92,OFFSET('b_Extract Data w Score Change'!$E$2,P$3,0,P$2,1),TRUE),0)</f>
        <v>17</v>
      </c>
      <c r="Q92" s="13">
        <f ca="1">OFFSET('b_Extract Data w Score Change'!$F$2,'c_Bin Change Data into 60 mins'!Q$3-1+   MATCH($B92,OFFSET('b_Extract Data w Score Change'!$E$2,Q$3,0,Q$2,1),TRUE),0)</f>
        <v>16</v>
      </c>
      <c r="R92" s="13">
        <f ca="1">OFFSET('b_Extract Data w Score Change'!$F$2,'c_Bin Change Data into 60 mins'!R$3-1+   MATCH($B92,OFFSET('b_Extract Data w Score Change'!$E$2,R$3,0,R$2,1),TRUE),0)</f>
        <v>11</v>
      </c>
      <c r="S92" s="13">
        <f ca="1">OFFSET('b_Extract Data w Score Change'!$F$2,'c_Bin Change Data into 60 mins'!S$3-1+   MATCH($B92,OFFSET('b_Extract Data w Score Change'!$E$2,S$3,0,S$2,1),TRUE),0)</f>
        <v>0</v>
      </c>
      <c r="T92" s="13">
        <f ca="1">OFFSET('b_Extract Data w Score Change'!$F$2,'c_Bin Change Data into 60 mins'!T$3-1+   MATCH($B92,OFFSET('b_Extract Data w Score Change'!$E$2,T$3,0,T$2,1),TRUE),0)</f>
        <v>6</v>
      </c>
      <c r="U92" s="13">
        <f ca="1">OFFSET('b_Extract Data w Score Change'!$F$2,'c_Bin Change Data into 60 mins'!U$3-1+   MATCH($B92,OFFSET('b_Extract Data w Score Change'!$E$2,U$3,0,U$2,1),TRUE),0)</f>
        <v>13</v>
      </c>
      <c r="V92" s="13">
        <f ca="1">OFFSET('b_Extract Data w Score Change'!$F$2,'c_Bin Change Data into 60 mins'!V$3-1+   MATCH($B92,OFFSET('b_Extract Data w Score Change'!$E$2,V$3,0,V$2,1),TRUE),0)</f>
        <v>32</v>
      </c>
      <c r="W92" s="13">
        <f ca="1">OFFSET('b_Extract Data w Score Change'!$F$2,'c_Bin Change Data into 60 mins'!W$3-1+   MATCH($B92,OFFSET('b_Extract Data w Score Change'!$E$2,W$3,0,W$2,1),TRUE),0)</f>
        <v>7</v>
      </c>
      <c r="X92" s="13">
        <f ca="1">OFFSET('b_Extract Data w Score Change'!$F$2,'c_Bin Change Data into 60 mins'!X$3-1+   MATCH($B92,OFFSET('b_Extract Data w Score Change'!$E$2,X$3,0,X$2,1),TRUE),0)</f>
        <v>21</v>
      </c>
      <c r="Y92" s="13">
        <f ca="1">OFFSET('b_Extract Data w Score Change'!$F$2,'c_Bin Change Data into 60 mins'!Y$3-1+   MATCH($B92,OFFSET('b_Extract Data w Score Change'!$E$2,Y$3,0,Y$2,1),TRUE),0)</f>
        <v>14</v>
      </c>
      <c r="Z92" s="13">
        <f ca="1">OFFSET('b_Extract Data w Score Change'!$F$2,'c_Bin Change Data into 60 mins'!Z$3-1+   MATCH($B92,OFFSET('b_Extract Data w Score Change'!$E$2,Z$3,0,Z$2,1),TRUE),0)</f>
        <v>5</v>
      </c>
      <c r="AA92" s="13">
        <f ca="1">OFFSET('b_Extract Data w Score Change'!$F$2,'c_Bin Change Data into 60 mins'!AA$3-1+   MATCH($B92,OFFSET('b_Extract Data w Score Change'!$E$2,AA$3,0,AA$2,1),TRUE),0)</f>
        <v>31</v>
      </c>
      <c r="AB92" s="13">
        <f ca="1">OFFSET('b_Extract Data w Score Change'!$F$2,'c_Bin Change Data into 60 mins'!AB$3-1+   MATCH($B92,OFFSET('b_Extract Data w Score Change'!$E$2,AB$3,0,AB$2,1),TRUE),0)</f>
        <v>3</v>
      </c>
      <c r="AC92" s="13">
        <f ca="1">OFFSET('b_Extract Data w Score Change'!$F$2,'c_Bin Change Data into 60 mins'!AC$3-1+   MATCH($B92,OFFSET('b_Extract Data w Score Change'!$E$2,AC$3,0,AC$2,1),TRUE),0)</f>
        <v>25</v>
      </c>
      <c r="AD92" s="13">
        <f ca="1">OFFSET('b_Extract Data w Score Change'!$F$2,'c_Bin Change Data into 60 mins'!AD$3-1+   MATCH($B92,OFFSET('b_Extract Data w Score Change'!$E$2,AD$3,0,AD$2,1),TRUE),0)</f>
        <v>9</v>
      </c>
      <c r="AE92" s="13">
        <f ca="1">OFFSET('b_Extract Data w Score Change'!$F$2,'c_Bin Change Data into 60 mins'!AE$3-1+   MATCH($B92,OFFSET('b_Extract Data w Score Change'!$E$2,AE$3,0,AE$2,1),TRUE),0)</f>
        <v>33</v>
      </c>
      <c r="AF92" s="13">
        <f ca="1">OFFSET('b_Extract Data w Score Change'!$F$2,'c_Bin Change Data into 60 mins'!AF$3-1+   MATCH($B92,OFFSET('b_Extract Data w Score Change'!$E$2,AF$3,0,AF$2,1),TRUE),0)</f>
        <v>22</v>
      </c>
      <c r="AG92" s="13">
        <f ca="1">OFFSET('b_Extract Data w Score Change'!$F$2,'c_Bin Change Data into 60 mins'!AG$3-1+   MATCH($B92,OFFSET('b_Extract Data w Score Change'!$E$2,AG$3,0,AG$2,1),TRUE),0)</f>
        <v>19</v>
      </c>
      <c r="AH92" s="13">
        <f ca="1">OFFSET('b_Extract Data w Score Change'!$F$2,'c_Bin Change Data into 60 mins'!AH$3-1+   MATCH($B92,OFFSET('b_Extract Data w Score Change'!$E$2,AH$3,0,AH$2,1),TRUE),0)</f>
        <v>4</v>
      </c>
      <c r="AI92" s="13">
        <f ca="1">OFFSET('b_Extract Data w Score Change'!$F$2,'c_Bin Change Data into 60 mins'!AI$3-1+   MATCH($B92,OFFSET('b_Extract Data w Score Change'!$E$2,AI$3,0,AI$2,1),TRUE),0)</f>
        <v>13</v>
      </c>
      <c r="AJ92" s="13">
        <f ca="1">OFFSET('b_Extract Data w Score Change'!$F$2,'c_Bin Change Data into 60 mins'!AJ$3-1+   MATCH($B92,OFFSET('b_Extract Data w Score Change'!$E$2,AJ$3,0,AJ$2,1),TRUE),0)</f>
        <v>21</v>
      </c>
      <c r="AK92" s="13">
        <f ca="1">OFFSET('b_Extract Data w Score Change'!$F$2,'c_Bin Change Data into 60 mins'!AK$3-1+   MATCH($B92,OFFSET('b_Extract Data w Score Change'!$E$2,AK$3,0,AK$2,1),TRUE),0)</f>
        <v>2</v>
      </c>
      <c r="AL92" s="13">
        <f ca="1">OFFSET('b_Extract Data w Score Change'!$F$2,'c_Bin Change Data into 60 mins'!AL$3-1+   MATCH($B92,OFFSET('b_Extract Data w Score Change'!$E$2,AL$3,0,AL$2,1),TRUE),0)</f>
        <v>6</v>
      </c>
      <c r="AM92" s="13">
        <f ca="1">OFFSET('b_Extract Data w Score Change'!$F$2,'c_Bin Change Data into 60 mins'!AM$3-1+   MATCH($B92,OFFSET('b_Extract Data w Score Change'!$E$2,AM$3,0,AM$2,1),TRUE),0)</f>
        <v>10</v>
      </c>
      <c r="AN92" s="13">
        <f ca="1">OFFSET('b_Extract Data w Score Change'!$F$2,'c_Bin Change Data into 60 mins'!AN$3-1+   MATCH($B92,OFFSET('b_Extract Data w Score Change'!$E$2,AN$3,0,AN$2,1),TRUE),0)</f>
        <v>19</v>
      </c>
      <c r="AO92" s="13">
        <f ca="1">OFFSET('b_Extract Data w Score Change'!$F$2,'c_Bin Change Data into 60 mins'!AO$3-1+   MATCH($B92,OFFSET('b_Extract Data w Score Change'!$E$2,AO$3,0,AO$2,1),TRUE),0)</f>
        <v>3</v>
      </c>
      <c r="AP92" s="13">
        <f ca="1">OFFSET('b_Extract Data w Score Change'!$F$2,'c_Bin Change Data into 60 mins'!AP$3-1+   MATCH($B92,OFFSET('b_Extract Data w Score Change'!$E$2,AP$3,0,AP$2,1),TRUE),0)</f>
        <v>9</v>
      </c>
      <c r="AQ92" s="13">
        <f ca="1">OFFSET('b_Extract Data w Score Change'!$F$2,'c_Bin Change Data into 60 mins'!AQ$3-1+   MATCH($B92,OFFSET('b_Extract Data w Score Change'!$E$2,AQ$3,0,AQ$2,1),TRUE),0)</f>
        <v>24</v>
      </c>
      <c r="AR92" s="13">
        <f ca="1">OFFSET('b_Extract Data w Score Change'!$F$2,'c_Bin Change Data into 60 mins'!AR$3-1+   MATCH($B92,OFFSET('b_Extract Data w Score Change'!$E$2,AR$3,0,AR$2,1),TRUE),0)</f>
        <v>14</v>
      </c>
      <c r="AS92" s="13">
        <f ca="1">OFFSET('b_Extract Data w Score Change'!$F$2,'c_Bin Change Data into 60 mins'!AS$3-1+   MATCH($B92,OFFSET('b_Extract Data w Score Change'!$E$2,AS$3,0,AS$2,1),TRUE),0)</f>
        <v>14</v>
      </c>
      <c r="AT92" s="13">
        <f ca="1">OFFSET('b_Extract Data w Score Change'!$F$2,'c_Bin Change Data into 60 mins'!AT$3-1+   MATCH($B92,OFFSET('b_Extract Data w Score Change'!$E$2,AT$3,0,AT$2,1),TRUE),0)</f>
        <v>7</v>
      </c>
      <c r="AU92" s="13">
        <f ca="1">OFFSET('b_Extract Data w Score Change'!$F$2,'c_Bin Change Data into 60 mins'!AU$3-1+   MATCH($B92,OFFSET('b_Extract Data w Score Change'!$E$2,AU$3,0,AU$2,1),TRUE),0)</f>
        <v>9</v>
      </c>
      <c r="AV92" s="13">
        <f ca="1">OFFSET('b_Extract Data w Score Change'!$F$2,'c_Bin Change Data into 60 mins'!AV$3-1+   MATCH($B92,OFFSET('b_Extract Data w Score Change'!$E$2,AV$3,0,AV$2,1),TRUE),0)</f>
        <v>13</v>
      </c>
      <c r="AW92" s="13">
        <f ca="1">OFFSET('b_Extract Data w Score Change'!$F$2,'c_Bin Change Data into 60 mins'!AW$3-1+   MATCH($B92,OFFSET('b_Extract Data w Score Change'!$E$2,AW$3,0,AW$2,1),TRUE),0)</f>
        <v>16</v>
      </c>
      <c r="AX92" s="13">
        <f ca="1">OFFSET('b_Extract Data w Score Change'!$F$2,'c_Bin Change Data into 60 mins'!AX$3-1+   MATCH($B92,OFFSET('b_Extract Data w Score Change'!$E$2,AX$3,0,AX$2,1),TRUE),0)</f>
        <v>11</v>
      </c>
    </row>
    <row r="93" spans="1:50" x14ac:dyDescent="0.25">
      <c r="A93" s="5" t="s">
        <v>7331</v>
      </c>
      <c r="B93" s="1">
        <f t="shared" si="5"/>
        <v>2.9166666666666625E-2</v>
      </c>
      <c r="C93" s="13">
        <f ca="1">OFFSET('b_Extract Data w Score Change'!$F$2,'c_Bin Change Data into 60 mins'!C$3-1+   MATCH($B93,OFFSET('b_Extract Data w Score Change'!$E$2,C$3,0,C$2,1),TRUE),0)</f>
        <v>36</v>
      </c>
      <c r="D93" s="13">
        <f ca="1">OFFSET('b_Extract Data w Score Change'!$F$2,'c_Bin Change Data into 60 mins'!D$3-1+   MATCH($B93,OFFSET('b_Extract Data w Score Change'!$E$2,D$3,0,D$2,1),TRUE),0)</f>
        <v>5</v>
      </c>
      <c r="E93" s="13">
        <f ca="1">OFFSET('b_Extract Data w Score Change'!$F$2,'c_Bin Change Data into 60 mins'!E$3-1+   MATCH($B93,OFFSET('b_Extract Data w Score Change'!$E$2,E$3,0,E$2,1),TRUE),0)</f>
        <v>7</v>
      </c>
      <c r="F93" s="13">
        <f ca="1">OFFSET('b_Extract Data w Score Change'!$F$2,'c_Bin Change Data into 60 mins'!F$3-1+   MATCH($B93,OFFSET('b_Extract Data w Score Change'!$E$2,F$3,0,F$2,1),TRUE),0)</f>
        <v>4</v>
      </c>
      <c r="G93" s="13">
        <f ca="1">OFFSET('b_Extract Data w Score Change'!$F$2,'c_Bin Change Data into 60 mins'!G$3-1+   MATCH($B93,OFFSET('b_Extract Data w Score Change'!$E$2,G$3,0,G$2,1),TRUE),0)</f>
        <v>4</v>
      </c>
      <c r="H93" s="13">
        <f ca="1">OFFSET('b_Extract Data w Score Change'!$F$2,'c_Bin Change Data into 60 mins'!H$3-1+   MATCH($B93,OFFSET('b_Extract Data w Score Change'!$E$2,H$3,0,H$2,1),TRUE),0)</f>
        <v>10</v>
      </c>
      <c r="I93" s="13">
        <f ca="1">OFFSET('b_Extract Data w Score Change'!$F$2,'c_Bin Change Data into 60 mins'!I$3-1+   MATCH($B93,OFFSET('b_Extract Data w Score Change'!$E$2,I$3,0,I$2,1),TRUE),0)</f>
        <v>4</v>
      </c>
      <c r="J93" s="13">
        <f ca="1">OFFSET('b_Extract Data w Score Change'!$F$2,'c_Bin Change Data into 60 mins'!J$3-1+   MATCH($B93,OFFSET('b_Extract Data w Score Change'!$E$2,J$3,0,J$2,1),TRUE),0)</f>
        <v>8</v>
      </c>
      <c r="K93" s="13">
        <f ca="1">OFFSET('b_Extract Data w Score Change'!$F$2,'c_Bin Change Data into 60 mins'!K$3-1+   MATCH($B93,OFFSET('b_Extract Data w Score Change'!$E$2,K$3,0,K$2,1),TRUE),0)</f>
        <v>4</v>
      </c>
      <c r="L93" s="13">
        <f ca="1">OFFSET('b_Extract Data w Score Change'!$F$2,'c_Bin Change Data into 60 mins'!L$3-1+   MATCH($B93,OFFSET('b_Extract Data w Score Change'!$E$2,L$3,0,L$2,1),TRUE),0)</f>
        <v>0</v>
      </c>
      <c r="M93" s="13">
        <f ca="1">OFFSET('b_Extract Data w Score Change'!$F$2,'c_Bin Change Data into 60 mins'!M$3-1+   MATCH($B93,OFFSET('b_Extract Data w Score Change'!$E$2,M$3,0,M$2,1),TRUE),0)</f>
        <v>4</v>
      </c>
      <c r="N93" s="13">
        <f ca="1">OFFSET('b_Extract Data w Score Change'!$F$2,'c_Bin Change Data into 60 mins'!N$3-1+   MATCH($B93,OFFSET('b_Extract Data w Score Change'!$E$2,N$3,0,N$2,1),TRUE),0)</f>
        <v>31</v>
      </c>
      <c r="O93" s="13">
        <f ca="1">OFFSET('b_Extract Data w Score Change'!$F$2,'c_Bin Change Data into 60 mins'!O$3-1+   MATCH($B93,OFFSET('b_Extract Data w Score Change'!$E$2,O$3,0,O$2,1),TRUE),0)</f>
        <v>11</v>
      </c>
      <c r="P93" s="13">
        <f ca="1">OFFSET('b_Extract Data w Score Change'!$F$2,'c_Bin Change Data into 60 mins'!P$3-1+   MATCH($B93,OFFSET('b_Extract Data w Score Change'!$E$2,P$3,0,P$2,1),TRUE),0)</f>
        <v>17</v>
      </c>
      <c r="Q93" s="13">
        <f ca="1">OFFSET('b_Extract Data w Score Change'!$F$2,'c_Bin Change Data into 60 mins'!Q$3-1+   MATCH($B93,OFFSET('b_Extract Data w Score Change'!$E$2,Q$3,0,Q$2,1),TRUE),0)</f>
        <v>16</v>
      </c>
      <c r="R93" s="13">
        <f ca="1">OFFSET('b_Extract Data w Score Change'!$F$2,'c_Bin Change Data into 60 mins'!R$3-1+   MATCH($B93,OFFSET('b_Extract Data w Score Change'!$E$2,R$3,0,R$2,1),TRUE),0)</f>
        <v>11</v>
      </c>
      <c r="S93" s="13">
        <f ca="1">OFFSET('b_Extract Data w Score Change'!$F$2,'c_Bin Change Data into 60 mins'!S$3-1+   MATCH($B93,OFFSET('b_Extract Data w Score Change'!$E$2,S$3,0,S$2,1),TRUE),0)</f>
        <v>0</v>
      </c>
      <c r="T93" s="13">
        <f ca="1">OFFSET('b_Extract Data w Score Change'!$F$2,'c_Bin Change Data into 60 mins'!T$3-1+   MATCH($B93,OFFSET('b_Extract Data w Score Change'!$E$2,T$3,0,T$2,1),TRUE),0)</f>
        <v>14</v>
      </c>
      <c r="U93" s="13">
        <f ca="1">OFFSET('b_Extract Data w Score Change'!$F$2,'c_Bin Change Data into 60 mins'!U$3-1+   MATCH($B93,OFFSET('b_Extract Data w Score Change'!$E$2,U$3,0,U$2,1),TRUE),0)</f>
        <v>13</v>
      </c>
      <c r="V93" s="13">
        <f ca="1">OFFSET('b_Extract Data w Score Change'!$F$2,'c_Bin Change Data into 60 mins'!V$3-1+   MATCH($B93,OFFSET('b_Extract Data w Score Change'!$E$2,V$3,0,V$2,1),TRUE),0)</f>
        <v>24</v>
      </c>
      <c r="W93" s="13">
        <f ca="1">OFFSET('b_Extract Data w Score Change'!$F$2,'c_Bin Change Data into 60 mins'!W$3-1+   MATCH($B93,OFFSET('b_Extract Data w Score Change'!$E$2,W$3,0,W$2,1),TRUE),0)</f>
        <v>7</v>
      </c>
      <c r="X93" s="13">
        <f ca="1">OFFSET('b_Extract Data w Score Change'!$F$2,'c_Bin Change Data into 60 mins'!X$3-1+   MATCH($B93,OFFSET('b_Extract Data w Score Change'!$E$2,X$3,0,X$2,1),TRUE),0)</f>
        <v>21</v>
      </c>
      <c r="Y93" s="13">
        <f ca="1">OFFSET('b_Extract Data w Score Change'!$F$2,'c_Bin Change Data into 60 mins'!Y$3-1+   MATCH($B93,OFFSET('b_Extract Data w Score Change'!$E$2,Y$3,0,Y$2,1),TRUE),0)</f>
        <v>14</v>
      </c>
      <c r="Z93" s="13">
        <f ca="1">OFFSET('b_Extract Data w Score Change'!$F$2,'c_Bin Change Data into 60 mins'!Z$3-1+   MATCH($B93,OFFSET('b_Extract Data w Score Change'!$E$2,Z$3,0,Z$2,1),TRUE),0)</f>
        <v>5</v>
      </c>
      <c r="AA93" s="13">
        <f ca="1">OFFSET('b_Extract Data w Score Change'!$F$2,'c_Bin Change Data into 60 mins'!AA$3-1+   MATCH($B93,OFFSET('b_Extract Data w Score Change'!$E$2,AA$3,0,AA$2,1),TRUE),0)</f>
        <v>31</v>
      </c>
      <c r="AB93" s="13">
        <f ca="1">OFFSET('b_Extract Data w Score Change'!$F$2,'c_Bin Change Data into 60 mins'!AB$3-1+   MATCH($B93,OFFSET('b_Extract Data w Score Change'!$E$2,AB$3,0,AB$2,1),TRUE),0)</f>
        <v>3</v>
      </c>
      <c r="AC93" s="13">
        <f ca="1">OFFSET('b_Extract Data w Score Change'!$F$2,'c_Bin Change Data into 60 mins'!AC$3-1+   MATCH($B93,OFFSET('b_Extract Data w Score Change'!$E$2,AC$3,0,AC$2,1),TRUE),0)</f>
        <v>25</v>
      </c>
      <c r="AD93" s="13">
        <f ca="1">OFFSET('b_Extract Data w Score Change'!$F$2,'c_Bin Change Data into 60 mins'!AD$3-1+   MATCH($B93,OFFSET('b_Extract Data w Score Change'!$E$2,AD$3,0,AD$2,1),TRUE),0)</f>
        <v>9</v>
      </c>
      <c r="AE93" s="13">
        <f ca="1">OFFSET('b_Extract Data w Score Change'!$F$2,'c_Bin Change Data into 60 mins'!AE$3-1+   MATCH($B93,OFFSET('b_Extract Data w Score Change'!$E$2,AE$3,0,AE$2,1),TRUE),0)</f>
        <v>33</v>
      </c>
      <c r="AF93" s="13">
        <f ca="1">OFFSET('b_Extract Data w Score Change'!$F$2,'c_Bin Change Data into 60 mins'!AF$3-1+   MATCH($B93,OFFSET('b_Extract Data w Score Change'!$E$2,AF$3,0,AF$2,1),TRUE),0)</f>
        <v>22</v>
      </c>
      <c r="AG93" s="13">
        <f ca="1">OFFSET('b_Extract Data w Score Change'!$F$2,'c_Bin Change Data into 60 mins'!AG$3-1+   MATCH($B93,OFFSET('b_Extract Data w Score Change'!$E$2,AG$3,0,AG$2,1),TRUE),0)</f>
        <v>19</v>
      </c>
      <c r="AH93" s="13">
        <f ca="1">OFFSET('b_Extract Data w Score Change'!$F$2,'c_Bin Change Data into 60 mins'!AH$3-1+   MATCH($B93,OFFSET('b_Extract Data w Score Change'!$E$2,AH$3,0,AH$2,1),TRUE),0)</f>
        <v>4</v>
      </c>
      <c r="AI93" s="13">
        <f ca="1">OFFSET('b_Extract Data w Score Change'!$F$2,'c_Bin Change Data into 60 mins'!AI$3-1+   MATCH($B93,OFFSET('b_Extract Data w Score Change'!$E$2,AI$3,0,AI$2,1),TRUE),0)</f>
        <v>13</v>
      </c>
      <c r="AJ93" s="13">
        <f ca="1">OFFSET('b_Extract Data w Score Change'!$F$2,'c_Bin Change Data into 60 mins'!AJ$3-1+   MATCH($B93,OFFSET('b_Extract Data w Score Change'!$E$2,AJ$3,0,AJ$2,1),TRUE),0)</f>
        <v>21</v>
      </c>
      <c r="AK93" s="13">
        <f ca="1">OFFSET('b_Extract Data w Score Change'!$F$2,'c_Bin Change Data into 60 mins'!AK$3-1+   MATCH($B93,OFFSET('b_Extract Data w Score Change'!$E$2,AK$3,0,AK$2,1),TRUE),0)</f>
        <v>2</v>
      </c>
      <c r="AL93" s="13">
        <f ca="1">OFFSET('b_Extract Data w Score Change'!$F$2,'c_Bin Change Data into 60 mins'!AL$3-1+   MATCH($B93,OFFSET('b_Extract Data w Score Change'!$E$2,AL$3,0,AL$2,1),TRUE),0)</f>
        <v>6</v>
      </c>
      <c r="AM93" s="13">
        <f ca="1">OFFSET('b_Extract Data w Score Change'!$F$2,'c_Bin Change Data into 60 mins'!AM$3-1+   MATCH($B93,OFFSET('b_Extract Data w Score Change'!$E$2,AM$3,0,AM$2,1),TRUE),0)</f>
        <v>10</v>
      </c>
      <c r="AN93" s="13">
        <f ca="1">OFFSET('b_Extract Data w Score Change'!$F$2,'c_Bin Change Data into 60 mins'!AN$3-1+   MATCH($B93,OFFSET('b_Extract Data w Score Change'!$E$2,AN$3,0,AN$2,1),TRUE),0)</f>
        <v>19</v>
      </c>
      <c r="AO93" s="13">
        <f ca="1">OFFSET('b_Extract Data w Score Change'!$F$2,'c_Bin Change Data into 60 mins'!AO$3-1+   MATCH($B93,OFFSET('b_Extract Data w Score Change'!$E$2,AO$3,0,AO$2,1),TRUE),0)</f>
        <v>3</v>
      </c>
      <c r="AP93" s="13">
        <f ca="1">OFFSET('b_Extract Data w Score Change'!$F$2,'c_Bin Change Data into 60 mins'!AP$3-1+   MATCH($B93,OFFSET('b_Extract Data w Score Change'!$E$2,AP$3,0,AP$2,1),TRUE),0)</f>
        <v>9</v>
      </c>
      <c r="AQ93" s="13">
        <f ca="1">OFFSET('b_Extract Data w Score Change'!$F$2,'c_Bin Change Data into 60 mins'!AQ$3-1+   MATCH($B93,OFFSET('b_Extract Data w Score Change'!$E$2,AQ$3,0,AQ$2,1),TRUE),0)</f>
        <v>24</v>
      </c>
      <c r="AR93" s="13">
        <f ca="1">OFFSET('b_Extract Data w Score Change'!$F$2,'c_Bin Change Data into 60 mins'!AR$3-1+   MATCH($B93,OFFSET('b_Extract Data w Score Change'!$E$2,AR$3,0,AR$2,1),TRUE),0)</f>
        <v>14</v>
      </c>
      <c r="AS93" s="13">
        <f ca="1">OFFSET('b_Extract Data w Score Change'!$F$2,'c_Bin Change Data into 60 mins'!AS$3-1+   MATCH($B93,OFFSET('b_Extract Data w Score Change'!$E$2,AS$3,0,AS$2,1),TRUE),0)</f>
        <v>14</v>
      </c>
      <c r="AT93" s="13">
        <f ca="1">OFFSET('b_Extract Data w Score Change'!$F$2,'c_Bin Change Data into 60 mins'!AT$3-1+   MATCH($B93,OFFSET('b_Extract Data w Score Change'!$E$2,AT$3,0,AT$2,1),TRUE),0)</f>
        <v>7</v>
      </c>
      <c r="AU93" s="13">
        <f ca="1">OFFSET('b_Extract Data w Score Change'!$F$2,'c_Bin Change Data into 60 mins'!AU$3-1+   MATCH($B93,OFFSET('b_Extract Data w Score Change'!$E$2,AU$3,0,AU$2,1),TRUE),0)</f>
        <v>9</v>
      </c>
      <c r="AV93" s="13">
        <f ca="1">OFFSET('b_Extract Data w Score Change'!$F$2,'c_Bin Change Data into 60 mins'!AV$3-1+   MATCH($B93,OFFSET('b_Extract Data w Score Change'!$E$2,AV$3,0,AV$2,1),TRUE),0)</f>
        <v>13</v>
      </c>
      <c r="AW93" s="13">
        <f ca="1">OFFSET('b_Extract Data w Score Change'!$F$2,'c_Bin Change Data into 60 mins'!AW$3-1+   MATCH($B93,OFFSET('b_Extract Data w Score Change'!$E$2,AW$3,0,AW$2,1),TRUE),0)</f>
        <v>16</v>
      </c>
      <c r="AX93" s="13">
        <f ca="1">OFFSET('b_Extract Data w Score Change'!$F$2,'c_Bin Change Data into 60 mins'!AX$3-1+   MATCH($B93,OFFSET('b_Extract Data w Score Change'!$E$2,AX$3,0,AX$2,1),TRUE),0)</f>
        <v>11</v>
      </c>
    </row>
    <row r="94" spans="1:50" x14ac:dyDescent="0.25">
      <c r="A94" s="5" t="s">
        <v>7331</v>
      </c>
      <c r="B94" s="1">
        <f t="shared" si="5"/>
        <v>2.9513888888888846E-2</v>
      </c>
      <c r="C94" s="13">
        <f ca="1">OFFSET('b_Extract Data w Score Change'!$F$2,'c_Bin Change Data into 60 mins'!C$3-1+   MATCH($B94,OFFSET('b_Extract Data w Score Change'!$E$2,C$3,0,C$2,1),TRUE),0)</f>
        <v>36</v>
      </c>
      <c r="D94" s="13">
        <f ca="1">OFFSET('b_Extract Data w Score Change'!$F$2,'c_Bin Change Data into 60 mins'!D$3-1+   MATCH($B94,OFFSET('b_Extract Data w Score Change'!$E$2,D$3,0,D$2,1),TRUE),0)</f>
        <v>5</v>
      </c>
      <c r="E94" s="13">
        <f ca="1">OFFSET('b_Extract Data w Score Change'!$F$2,'c_Bin Change Data into 60 mins'!E$3-1+   MATCH($B94,OFFSET('b_Extract Data w Score Change'!$E$2,E$3,0,E$2,1),TRUE),0)</f>
        <v>7</v>
      </c>
      <c r="F94" s="13">
        <f ca="1">OFFSET('b_Extract Data w Score Change'!$F$2,'c_Bin Change Data into 60 mins'!F$3-1+   MATCH($B94,OFFSET('b_Extract Data w Score Change'!$E$2,F$3,0,F$2,1),TRUE),0)</f>
        <v>4</v>
      </c>
      <c r="G94" s="13">
        <f ca="1">OFFSET('b_Extract Data w Score Change'!$F$2,'c_Bin Change Data into 60 mins'!G$3-1+   MATCH($B94,OFFSET('b_Extract Data w Score Change'!$E$2,G$3,0,G$2,1),TRUE),0)</f>
        <v>4</v>
      </c>
      <c r="H94" s="13">
        <f ca="1">OFFSET('b_Extract Data w Score Change'!$F$2,'c_Bin Change Data into 60 mins'!H$3-1+   MATCH($B94,OFFSET('b_Extract Data w Score Change'!$E$2,H$3,0,H$2,1),TRUE),0)</f>
        <v>10</v>
      </c>
      <c r="I94" s="13">
        <f ca="1">OFFSET('b_Extract Data w Score Change'!$F$2,'c_Bin Change Data into 60 mins'!I$3-1+   MATCH($B94,OFFSET('b_Extract Data w Score Change'!$E$2,I$3,0,I$2,1),TRUE),0)</f>
        <v>4</v>
      </c>
      <c r="J94" s="13">
        <f ca="1">OFFSET('b_Extract Data w Score Change'!$F$2,'c_Bin Change Data into 60 mins'!J$3-1+   MATCH($B94,OFFSET('b_Extract Data w Score Change'!$E$2,J$3,0,J$2,1),TRUE),0)</f>
        <v>8</v>
      </c>
      <c r="K94" s="13">
        <f ca="1">OFFSET('b_Extract Data w Score Change'!$F$2,'c_Bin Change Data into 60 mins'!K$3-1+   MATCH($B94,OFFSET('b_Extract Data w Score Change'!$E$2,K$3,0,K$2,1),TRUE),0)</f>
        <v>4</v>
      </c>
      <c r="L94" s="13">
        <f ca="1">OFFSET('b_Extract Data w Score Change'!$F$2,'c_Bin Change Data into 60 mins'!L$3-1+   MATCH($B94,OFFSET('b_Extract Data w Score Change'!$E$2,L$3,0,L$2,1),TRUE),0)</f>
        <v>0</v>
      </c>
      <c r="M94" s="13">
        <f ca="1">OFFSET('b_Extract Data w Score Change'!$F$2,'c_Bin Change Data into 60 mins'!M$3-1+   MATCH($B94,OFFSET('b_Extract Data w Score Change'!$E$2,M$3,0,M$2,1),TRUE),0)</f>
        <v>4</v>
      </c>
      <c r="N94" s="13">
        <f ca="1">OFFSET('b_Extract Data w Score Change'!$F$2,'c_Bin Change Data into 60 mins'!N$3-1+   MATCH($B94,OFFSET('b_Extract Data w Score Change'!$E$2,N$3,0,N$2,1),TRUE),0)</f>
        <v>31</v>
      </c>
      <c r="O94" s="13">
        <f ca="1">OFFSET('b_Extract Data w Score Change'!$F$2,'c_Bin Change Data into 60 mins'!O$3-1+   MATCH($B94,OFFSET('b_Extract Data w Score Change'!$E$2,O$3,0,O$2,1),TRUE),0)</f>
        <v>11</v>
      </c>
      <c r="P94" s="13">
        <f ca="1">OFFSET('b_Extract Data w Score Change'!$F$2,'c_Bin Change Data into 60 mins'!P$3-1+   MATCH($B94,OFFSET('b_Extract Data w Score Change'!$E$2,P$3,0,P$2,1),TRUE),0)</f>
        <v>17</v>
      </c>
      <c r="Q94" s="13">
        <f ca="1">OFFSET('b_Extract Data w Score Change'!$F$2,'c_Bin Change Data into 60 mins'!Q$3-1+   MATCH($B94,OFFSET('b_Extract Data w Score Change'!$E$2,Q$3,0,Q$2,1),TRUE),0)</f>
        <v>16</v>
      </c>
      <c r="R94" s="13">
        <f ca="1">OFFSET('b_Extract Data w Score Change'!$F$2,'c_Bin Change Data into 60 mins'!R$3-1+   MATCH($B94,OFFSET('b_Extract Data w Score Change'!$E$2,R$3,0,R$2,1),TRUE),0)</f>
        <v>11</v>
      </c>
      <c r="S94" s="13">
        <f ca="1">OFFSET('b_Extract Data w Score Change'!$F$2,'c_Bin Change Data into 60 mins'!S$3-1+   MATCH($B94,OFFSET('b_Extract Data w Score Change'!$E$2,S$3,0,S$2,1),TRUE),0)</f>
        <v>0</v>
      </c>
      <c r="T94" s="13">
        <f ca="1">OFFSET('b_Extract Data w Score Change'!$F$2,'c_Bin Change Data into 60 mins'!T$3-1+   MATCH($B94,OFFSET('b_Extract Data w Score Change'!$E$2,T$3,0,T$2,1),TRUE),0)</f>
        <v>14</v>
      </c>
      <c r="U94" s="13">
        <f ca="1">OFFSET('b_Extract Data w Score Change'!$F$2,'c_Bin Change Data into 60 mins'!U$3-1+   MATCH($B94,OFFSET('b_Extract Data w Score Change'!$E$2,U$3,0,U$2,1),TRUE),0)</f>
        <v>13</v>
      </c>
      <c r="V94" s="13">
        <f ca="1">OFFSET('b_Extract Data w Score Change'!$F$2,'c_Bin Change Data into 60 mins'!V$3-1+   MATCH($B94,OFFSET('b_Extract Data w Score Change'!$E$2,V$3,0,V$2,1),TRUE),0)</f>
        <v>24</v>
      </c>
      <c r="W94" s="13">
        <f ca="1">OFFSET('b_Extract Data w Score Change'!$F$2,'c_Bin Change Data into 60 mins'!W$3-1+   MATCH($B94,OFFSET('b_Extract Data w Score Change'!$E$2,W$3,0,W$2,1),TRUE),0)</f>
        <v>7</v>
      </c>
      <c r="X94" s="13">
        <f ca="1">OFFSET('b_Extract Data w Score Change'!$F$2,'c_Bin Change Data into 60 mins'!X$3-1+   MATCH($B94,OFFSET('b_Extract Data w Score Change'!$E$2,X$3,0,X$2,1),TRUE),0)</f>
        <v>21</v>
      </c>
      <c r="Y94" s="13">
        <f ca="1">OFFSET('b_Extract Data w Score Change'!$F$2,'c_Bin Change Data into 60 mins'!Y$3-1+   MATCH($B94,OFFSET('b_Extract Data w Score Change'!$E$2,Y$3,0,Y$2,1),TRUE),0)</f>
        <v>14</v>
      </c>
      <c r="Z94" s="13">
        <f ca="1">OFFSET('b_Extract Data w Score Change'!$F$2,'c_Bin Change Data into 60 mins'!Z$3-1+   MATCH($B94,OFFSET('b_Extract Data w Score Change'!$E$2,Z$3,0,Z$2,1),TRUE),0)</f>
        <v>5</v>
      </c>
      <c r="AA94" s="13">
        <f ca="1">OFFSET('b_Extract Data w Score Change'!$F$2,'c_Bin Change Data into 60 mins'!AA$3-1+   MATCH($B94,OFFSET('b_Extract Data w Score Change'!$E$2,AA$3,0,AA$2,1),TRUE),0)</f>
        <v>31</v>
      </c>
      <c r="AB94" s="13">
        <f ca="1">OFFSET('b_Extract Data w Score Change'!$F$2,'c_Bin Change Data into 60 mins'!AB$3-1+   MATCH($B94,OFFSET('b_Extract Data w Score Change'!$E$2,AB$3,0,AB$2,1),TRUE),0)</f>
        <v>3</v>
      </c>
      <c r="AC94" s="13">
        <f ca="1">OFFSET('b_Extract Data w Score Change'!$F$2,'c_Bin Change Data into 60 mins'!AC$3-1+   MATCH($B94,OFFSET('b_Extract Data w Score Change'!$E$2,AC$3,0,AC$2,1),TRUE),0)</f>
        <v>25</v>
      </c>
      <c r="AD94" s="13">
        <f ca="1">OFFSET('b_Extract Data w Score Change'!$F$2,'c_Bin Change Data into 60 mins'!AD$3-1+   MATCH($B94,OFFSET('b_Extract Data w Score Change'!$E$2,AD$3,0,AD$2,1),TRUE),0)</f>
        <v>9</v>
      </c>
      <c r="AE94" s="13">
        <f ca="1">OFFSET('b_Extract Data w Score Change'!$F$2,'c_Bin Change Data into 60 mins'!AE$3-1+   MATCH($B94,OFFSET('b_Extract Data w Score Change'!$E$2,AE$3,0,AE$2,1),TRUE),0)</f>
        <v>33</v>
      </c>
      <c r="AF94" s="13">
        <f ca="1">OFFSET('b_Extract Data w Score Change'!$F$2,'c_Bin Change Data into 60 mins'!AF$3-1+   MATCH($B94,OFFSET('b_Extract Data w Score Change'!$E$2,AF$3,0,AF$2,1),TRUE),0)</f>
        <v>22</v>
      </c>
      <c r="AG94" s="13">
        <f ca="1">OFFSET('b_Extract Data w Score Change'!$F$2,'c_Bin Change Data into 60 mins'!AG$3-1+   MATCH($B94,OFFSET('b_Extract Data w Score Change'!$E$2,AG$3,0,AG$2,1),TRUE),0)</f>
        <v>19</v>
      </c>
      <c r="AH94" s="13">
        <f ca="1">OFFSET('b_Extract Data w Score Change'!$F$2,'c_Bin Change Data into 60 mins'!AH$3-1+   MATCH($B94,OFFSET('b_Extract Data w Score Change'!$E$2,AH$3,0,AH$2,1),TRUE),0)</f>
        <v>4</v>
      </c>
      <c r="AI94" s="13">
        <f ca="1">OFFSET('b_Extract Data w Score Change'!$F$2,'c_Bin Change Data into 60 mins'!AI$3-1+   MATCH($B94,OFFSET('b_Extract Data w Score Change'!$E$2,AI$3,0,AI$2,1),TRUE),0)</f>
        <v>13</v>
      </c>
      <c r="AJ94" s="13">
        <f ca="1">OFFSET('b_Extract Data w Score Change'!$F$2,'c_Bin Change Data into 60 mins'!AJ$3-1+   MATCH($B94,OFFSET('b_Extract Data w Score Change'!$E$2,AJ$3,0,AJ$2,1),TRUE),0)</f>
        <v>21</v>
      </c>
      <c r="AK94" s="13">
        <f ca="1">OFFSET('b_Extract Data w Score Change'!$F$2,'c_Bin Change Data into 60 mins'!AK$3-1+   MATCH($B94,OFFSET('b_Extract Data w Score Change'!$E$2,AK$3,0,AK$2,1),TRUE),0)</f>
        <v>2</v>
      </c>
      <c r="AL94" s="13">
        <f ca="1">OFFSET('b_Extract Data w Score Change'!$F$2,'c_Bin Change Data into 60 mins'!AL$3-1+   MATCH($B94,OFFSET('b_Extract Data w Score Change'!$E$2,AL$3,0,AL$2,1),TRUE),0)</f>
        <v>3</v>
      </c>
      <c r="AM94" s="13">
        <f ca="1">OFFSET('b_Extract Data w Score Change'!$F$2,'c_Bin Change Data into 60 mins'!AM$3-1+   MATCH($B94,OFFSET('b_Extract Data w Score Change'!$E$2,AM$3,0,AM$2,1),TRUE),0)</f>
        <v>10</v>
      </c>
      <c r="AN94" s="13">
        <f ca="1">OFFSET('b_Extract Data w Score Change'!$F$2,'c_Bin Change Data into 60 mins'!AN$3-1+   MATCH($B94,OFFSET('b_Extract Data w Score Change'!$E$2,AN$3,0,AN$2,1),TRUE),0)</f>
        <v>19</v>
      </c>
      <c r="AO94" s="13">
        <f ca="1">OFFSET('b_Extract Data w Score Change'!$F$2,'c_Bin Change Data into 60 mins'!AO$3-1+   MATCH($B94,OFFSET('b_Extract Data w Score Change'!$E$2,AO$3,0,AO$2,1),TRUE),0)</f>
        <v>3</v>
      </c>
      <c r="AP94" s="13">
        <f ca="1">OFFSET('b_Extract Data w Score Change'!$F$2,'c_Bin Change Data into 60 mins'!AP$3-1+   MATCH($B94,OFFSET('b_Extract Data w Score Change'!$E$2,AP$3,0,AP$2,1),TRUE),0)</f>
        <v>9</v>
      </c>
      <c r="AQ94" s="13">
        <f ca="1">OFFSET('b_Extract Data w Score Change'!$F$2,'c_Bin Change Data into 60 mins'!AQ$3-1+   MATCH($B94,OFFSET('b_Extract Data w Score Change'!$E$2,AQ$3,0,AQ$2,1),TRUE),0)</f>
        <v>24</v>
      </c>
      <c r="AR94" s="13">
        <f ca="1">OFFSET('b_Extract Data w Score Change'!$F$2,'c_Bin Change Data into 60 mins'!AR$3-1+   MATCH($B94,OFFSET('b_Extract Data w Score Change'!$E$2,AR$3,0,AR$2,1),TRUE),0)</f>
        <v>14</v>
      </c>
      <c r="AS94" s="13">
        <f ca="1">OFFSET('b_Extract Data w Score Change'!$F$2,'c_Bin Change Data into 60 mins'!AS$3-1+   MATCH($B94,OFFSET('b_Extract Data w Score Change'!$E$2,AS$3,0,AS$2,1),TRUE),0)</f>
        <v>14</v>
      </c>
      <c r="AT94" s="13">
        <f ca="1">OFFSET('b_Extract Data w Score Change'!$F$2,'c_Bin Change Data into 60 mins'!AT$3-1+   MATCH($B94,OFFSET('b_Extract Data w Score Change'!$E$2,AT$3,0,AT$2,1),TRUE),0)</f>
        <v>7</v>
      </c>
      <c r="AU94" s="13">
        <f ca="1">OFFSET('b_Extract Data w Score Change'!$F$2,'c_Bin Change Data into 60 mins'!AU$3-1+   MATCH($B94,OFFSET('b_Extract Data w Score Change'!$E$2,AU$3,0,AU$2,1),TRUE),0)</f>
        <v>9</v>
      </c>
      <c r="AV94" s="13">
        <f ca="1">OFFSET('b_Extract Data w Score Change'!$F$2,'c_Bin Change Data into 60 mins'!AV$3-1+   MATCH($B94,OFFSET('b_Extract Data w Score Change'!$E$2,AV$3,0,AV$2,1),TRUE),0)</f>
        <v>13</v>
      </c>
      <c r="AW94" s="13">
        <f ca="1">OFFSET('b_Extract Data w Score Change'!$F$2,'c_Bin Change Data into 60 mins'!AW$3-1+   MATCH($B94,OFFSET('b_Extract Data w Score Change'!$E$2,AW$3,0,AW$2,1),TRUE),0)</f>
        <v>16</v>
      </c>
      <c r="AX94" s="13">
        <f ca="1">OFFSET('b_Extract Data w Score Change'!$F$2,'c_Bin Change Data into 60 mins'!AX$3-1+   MATCH($B94,OFFSET('b_Extract Data w Score Change'!$E$2,AX$3,0,AX$2,1),TRUE),0)</f>
        <v>11</v>
      </c>
    </row>
    <row r="95" spans="1:50" x14ac:dyDescent="0.25">
      <c r="A95" s="5" t="s">
        <v>7331</v>
      </c>
      <c r="B95" s="1">
        <f t="shared" si="5"/>
        <v>2.9861111111111067E-2</v>
      </c>
      <c r="C95" s="13">
        <f ca="1">OFFSET('b_Extract Data w Score Change'!$F$2,'c_Bin Change Data into 60 mins'!C$3-1+   MATCH($B95,OFFSET('b_Extract Data w Score Change'!$E$2,C$3,0,C$2,1),TRUE),0)</f>
        <v>36</v>
      </c>
      <c r="D95" s="13">
        <f ca="1">OFFSET('b_Extract Data w Score Change'!$F$2,'c_Bin Change Data into 60 mins'!D$3-1+   MATCH($B95,OFFSET('b_Extract Data w Score Change'!$E$2,D$3,0,D$2,1),TRUE),0)</f>
        <v>5</v>
      </c>
      <c r="E95" s="13">
        <f ca="1">OFFSET('b_Extract Data w Score Change'!$F$2,'c_Bin Change Data into 60 mins'!E$3-1+   MATCH($B95,OFFSET('b_Extract Data w Score Change'!$E$2,E$3,0,E$2,1),TRUE),0)</f>
        <v>7</v>
      </c>
      <c r="F95" s="13">
        <f ca="1">OFFSET('b_Extract Data w Score Change'!$F$2,'c_Bin Change Data into 60 mins'!F$3-1+   MATCH($B95,OFFSET('b_Extract Data w Score Change'!$E$2,F$3,0,F$2,1),TRUE),0)</f>
        <v>4</v>
      </c>
      <c r="G95" s="13">
        <f ca="1">OFFSET('b_Extract Data w Score Change'!$F$2,'c_Bin Change Data into 60 mins'!G$3-1+   MATCH($B95,OFFSET('b_Extract Data w Score Change'!$E$2,G$3,0,G$2,1),TRUE),0)</f>
        <v>1</v>
      </c>
      <c r="H95" s="13">
        <f ca="1">OFFSET('b_Extract Data w Score Change'!$F$2,'c_Bin Change Data into 60 mins'!H$3-1+   MATCH($B95,OFFSET('b_Extract Data w Score Change'!$E$2,H$3,0,H$2,1),TRUE),0)</f>
        <v>13</v>
      </c>
      <c r="I95" s="13">
        <f ca="1">OFFSET('b_Extract Data w Score Change'!$F$2,'c_Bin Change Data into 60 mins'!I$3-1+   MATCH($B95,OFFSET('b_Extract Data w Score Change'!$E$2,I$3,0,I$2,1),TRUE),0)</f>
        <v>4</v>
      </c>
      <c r="J95" s="13">
        <f ca="1">OFFSET('b_Extract Data w Score Change'!$F$2,'c_Bin Change Data into 60 mins'!J$3-1+   MATCH($B95,OFFSET('b_Extract Data w Score Change'!$E$2,J$3,0,J$2,1),TRUE),0)</f>
        <v>8</v>
      </c>
      <c r="K95" s="13">
        <f ca="1">OFFSET('b_Extract Data w Score Change'!$F$2,'c_Bin Change Data into 60 mins'!K$3-1+   MATCH($B95,OFFSET('b_Extract Data w Score Change'!$E$2,K$3,0,K$2,1),TRUE),0)</f>
        <v>4</v>
      </c>
      <c r="L95" s="13">
        <f ca="1">OFFSET('b_Extract Data w Score Change'!$F$2,'c_Bin Change Data into 60 mins'!L$3-1+   MATCH($B95,OFFSET('b_Extract Data w Score Change'!$E$2,L$3,0,L$2,1),TRUE),0)</f>
        <v>0</v>
      </c>
      <c r="M95" s="13">
        <f ca="1">OFFSET('b_Extract Data w Score Change'!$F$2,'c_Bin Change Data into 60 mins'!M$3-1+   MATCH($B95,OFFSET('b_Extract Data w Score Change'!$E$2,M$3,0,M$2,1),TRUE),0)</f>
        <v>4</v>
      </c>
      <c r="N95" s="13">
        <f ca="1">OFFSET('b_Extract Data w Score Change'!$F$2,'c_Bin Change Data into 60 mins'!N$3-1+   MATCH($B95,OFFSET('b_Extract Data w Score Change'!$E$2,N$3,0,N$2,1),TRUE),0)</f>
        <v>25</v>
      </c>
      <c r="O95" s="13">
        <f ca="1">OFFSET('b_Extract Data w Score Change'!$F$2,'c_Bin Change Data into 60 mins'!O$3-1+   MATCH($B95,OFFSET('b_Extract Data w Score Change'!$E$2,O$3,0,O$2,1),TRUE),0)</f>
        <v>11</v>
      </c>
      <c r="P95" s="13">
        <f ca="1">OFFSET('b_Extract Data w Score Change'!$F$2,'c_Bin Change Data into 60 mins'!P$3-1+   MATCH($B95,OFFSET('b_Extract Data w Score Change'!$E$2,P$3,0,P$2,1),TRUE),0)</f>
        <v>17</v>
      </c>
      <c r="Q95" s="13">
        <f ca="1">OFFSET('b_Extract Data w Score Change'!$F$2,'c_Bin Change Data into 60 mins'!Q$3-1+   MATCH($B95,OFFSET('b_Extract Data w Score Change'!$E$2,Q$3,0,Q$2,1),TRUE),0)</f>
        <v>16</v>
      </c>
      <c r="R95" s="13">
        <f ca="1">OFFSET('b_Extract Data w Score Change'!$F$2,'c_Bin Change Data into 60 mins'!R$3-1+   MATCH($B95,OFFSET('b_Extract Data w Score Change'!$E$2,R$3,0,R$2,1),TRUE),0)</f>
        <v>11</v>
      </c>
      <c r="S95" s="13">
        <f ca="1">OFFSET('b_Extract Data w Score Change'!$F$2,'c_Bin Change Data into 60 mins'!S$3-1+   MATCH($B95,OFFSET('b_Extract Data w Score Change'!$E$2,S$3,0,S$2,1),TRUE),0)</f>
        <v>0</v>
      </c>
      <c r="T95" s="13">
        <f ca="1">OFFSET('b_Extract Data w Score Change'!$F$2,'c_Bin Change Data into 60 mins'!T$3-1+   MATCH($B95,OFFSET('b_Extract Data w Score Change'!$E$2,T$3,0,T$2,1),TRUE),0)</f>
        <v>14</v>
      </c>
      <c r="U95" s="13">
        <f ca="1">OFFSET('b_Extract Data w Score Change'!$F$2,'c_Bin Change Data into 60 mins'!U$3-1+   MATCH($B95,OFFSET('b_Extract Data w Score Change'!$E$2,U$3,0,U$2,1),TRUE),0)</f>
        <v>13</v>
      </c>
      <c r="V95" s="13">
        <f ca="1">OFFSET('b_Extract Data w Score Change'!$F$2,'c_Bin Change Data into 60 mins'!V$3-1+   MATCH($B95,OFFSET('b_Extract Data w Score Change'!$E$2,V$3,0,V$2,1),TRUE),0)</f>
        <v>24</v>
      </c>
      <c r="W95" s="13">
        <f ca="1">OFFSET('b_Extract Data w Score Change'!$F$2,'c_Bin Change Data into 60 mins'!W$3-1+   MATCH($B95,OFFSET('b_Extract Data w Score Change'!$E$2,W$3,0,W$2,1),TRUE),0)</f>
        <v>7</v>
      </c>
      <c r="X95" s="13">
        <f ca="1">OFFSET('b_Extract Data w Score Change'!$F$2,'c_Bin Change Data into 60 mins'!X$3-1+   MATCH($B95,OFFSET('b_Extract Data w Score Change'!$E$2,X$3,0,X$2,1),TRUE),0)</f>
        <v>21</v>
      </c>
      <c r="Y95" s="13">
        <f ca="1">OFFSET('b_Extract Data w Score Change'!$F$2,'c_Bin Change Data into 60 mins'!Y$3-1+   MATCH($B95,OFFSET('b_Extract Data w Score Change'!$E$2,Y$3,0,Y$2,1),TRUE),0)</f>
        <v>14</v>
      </c>
      <c r="Z95" s="13">
        <f ca="1">OFFSET('b_Extract Data w Score Change'!$F$2,'c_Bin Change Data into 60 mins'!Z$3-1+   MATCH($B95,OFFSET('b_Extract Data w Score Change'!$E$2,Z$3,0,Z$2,1),TRUE),0)</f>
        <v>5</v>
      </c>
      <c r="AA95" s="13">
        <f ca="1">OFFSET('b_Extract Data w Score Change'!$F$2,'c_Bin Change Data into 60 mins'!AA$3-1+   MATCH($B95,OFFSET('b_Extract Data w Score Change'!$E$2,AA$3,0,AA$2,1),TRUE),0)</f>
        <v>31</v>
      </c>
      <c r="AB95" s="13">
        <f ca="1">OFFSET('b_Extract Data w Score Change'!$F$2,'c_Bin Change Data into 60 mins'!AB$3-1+   MATCH($B95,OFFSET('b_Extract Data w Score Change'!$E$2,AB$3,0,AB$2,1),TRUE),0)</f>
        <v>3</v>
      </c>
      <c r="AC95" s="13">
        <f ca="1">OFFSET('b_Extract Data w Score Change'!$F$2,'c_Bin Change Data into 60 mins'!AC$3-1+   MATCH($B95,OFFSET('b_Extract Data w Score Change'!$E$2,AC$3,0,AC$2,1),TRUE),0)</f>
        <v>25</v>
      </c>
      <c r="AD95" s="13">
        <f ca="1">OFFSET('b_Extract Data w Score Change'!$F$2,'c_Bin Change Data into 60 mins'!AD$3-1+   MATCH($B95,OFFSET('b_Extract Data w Score Change'!$E$2,AD$3,0,AD$2,1),TRUE),0)</f>
        <v>9</v>
      </c>
      <c r="AE95" s="13">
        <f ca="1">OFFSET('b_Extract Data w Score Change'!$F$2,'c_Bin Change Data into 60 mins'!AE$3-1+   MATCH($B95,OFFSET('b_Extract Data w Score Change'!$E$2,AE$3,0,AE$2,1),TRUE),0)</f>
        <v>33</v>
      </c>
      <c r="AF95" s="13">
        <f ca="1">OFFSET('b_Extract Data w Score Change'!$F$2,'c_Bin Change Data into 60 mins'!AF$3-1+   MATCH($B95,OFFSET('b_Extract Data w Score Change'!$E$2,AF$3,0,AF$2,1),TRUE),0)</f>
        <v>22</v>
      </c>
      <c r="AG95" s="13">
        <f ca="1">OFFSET('b_Extract Data w Score Change'!$F$2,'c_Bin Change Data into 60 mins'!AG$3-1+   MATCH($B95,OFFSET('b_Extract Data w Score Change'!$E$2,AG$3,0,AG$2,1),TRUE),0)</f>
        <v>19</v>
      </c>
      <c r="AH95" s="13">
        <f ca="1">OFFSET('b_Extract Data w Score Change'!$F$2,'c_Bin Change Data into 60 mins'!AH$3-1+   MATCH($B95,OFFSET('b_Extract Data w Score Change'!$E$2,AH$3,0,AH$2,1),TRUE),0)</f>
        <v>4</v>
      </c>
      <c r="AI95" s="13">
        <f ca="1">OFFSET('b_Extract Data w Score Change'!$F$2,'c_Bin Change Data into 60 mins'!AI$3-1+   MATCH($B95,OFFSET('b_Extract Data w Score Change'!$E$2,AI$3,0,AI$2,1),TRUE),0)</f>
        <v>13</v>
      </c>
      <c r="AJ95" s="13">
        <f ca="1">OFFSET('b_Extract Data w Score Change'!$F$2,'c_Bin Change Data into 60 mins'!AJ$3-1+   MATCH($B95,OFFSET('b_Extract Data w Score Change'!$E$2,AJ$3,0,AJ$2,1),TRUE),0)</f>
        <v>21</v>
      </c>
      <c r="AK95" s="13">
        <f ca="1">OFFSET('b_Extract Data w Score Change'!$F$2,'c_Bin Change Data into 60 mins'!AK$3-1+   MATCH($B95,OFFSET('b_Extract Data w Score Change'!$E$2,AK$3,0,AK$2,1),TRUE),0)</f>
        <v>2</v>
      </c>
      <c r="AL95" s="13">
        <f ca="1">OFFSET('b_Extract Data w Score Change'!$F$2,'c_Bin Change Data into 60 mins'!AL$3-1+   MATCH($B95,OFFSET('b_Extract Data w Score Change'!$E$2,AL$3,0,AL$2,1),TRUE),0)</f>
        <v>3</v>
      </c>
      <c r="AM95" s="13">
        <f ca="1">OFFSET('b_Extract Data w Score Change'!$F$2,'c_Bin Change Data into 60 mins'!AM$3-1+   MATCH($B95,OFFSET('b_Extract Data w Score Change'!$E$2,AM$3,0,AM$2,1),TRUE),0)</f>
        <v>10</v>
      </c>
      <c r="AN95" s="13">
        <f ca="1">OFFSET('b_Extract Data w Score Change'!$F$2,'c_Bin Change Data into 60 mins'!AN$3-1+   MATCH($B95,OFFSET('b_Extract Data w Score Change'!$E$2,AN$3,0,AN$2,1),TRUE),0)</f>
        <v>19</v>
      </c>
      <c r="AO95" s="13">
        <f ca="1">OFFSET('b_Extract Data w Score Change'!$F$2,'c_Bin Change Data into 60 mins'!AO$3-1+   MATCH($B95,OFFSET('b_Extract Data w Score Change'!$E$2,AO$3,0,AO$2,1),TRUE),0)</f>
        <v>3</v>
      </c>
      <c r="AP95" s="13">
        <f ca="1">OFFSET('b_Extract Data w Score Change'!$F$2,'c_Bin Change Data into 60 mins'!AP$3-1+   MATCH($B95,OFFSET('b_Extract Data w Score Change'!$E$2,AP$3,0,AP$2,1),TRUE),0)</f>
        <v>9</v>
      </c>
      <c r="AQ95" s="13">
        <f ca="1">OFFSET('b_Extract Data w Score Change'!$F$2,'c_Bin Change Data into 60 mins'!AQ$3-1+   MATCH($B95,OFFSET('b_Extract Data w Score Change'!$E$2,AQ$3,0,AQ$2,1),TRUE),0)</f>
        <v>24</v>
      </c>
      <c r="AR95" s="13">
        <f ca="1">OFFSET('b_Extract Data w Score Change'!$F$2,'c_Bin Change Data into 60 mins'!AR$3-1+   MATCH($B95,OFFSET('b_Extract Data w Score Change'!$E$2,AR$3,0,AR$2,1),TRUE),0)</f>
        <v>14</v>
      </c>
      <c r="AS95" s="13">
        <f ca="1">OFFSET('b_Extract Data w Score Change'!$F$2,'c_Bin Change Data into 60 mins'!AS$3-1+   MATCH($B95,OFFSET('b_Extract Data w Score Change'!$E$2,AS$3,0,AS$2,1),TRUE),0)</f>
        <v>14</v>
      </c>
      <c r="AT95" s="13">
        <f ca="1">OFFSET('b_Extract Data w Score Change'!$F$2,'c_Bin Change Data into 60 mins'!AT$3-1+   MATCH($B95,OFFSET('b_Extract Data w Score Change'!$E$2,AT$3,0,AT$2,1),TRUE),0)</f>
        <v>7</v>
      </c>
      <c r="AU95" s="13">
        <f ca="1">OFFSET('b_Extract Data w Score Change'!$F$2,'c_Bin Change Data into 60 mins'!AU$3-1+   MATCH($B95,OFFSET('b_Extract Data w Score Change'!$E$2,AU$3,0,AU$2,1),TRUE),0)</f>
        <v>9</v>
      </c>
      <c r="AV95" s="13">
        <f ca="1">OFFSET('b_Extract Data w Score Change'!$F$2,'c_Bin Change Data into 60 mins'!AV$3-1+   MATCH($B95,OFFSET('b_Extract Data w Score Change'!$E$2,AV$3,0,AV$2,1),TRUE),0)</f>
        <v>13</v>
      </c>
      <c r="AW95" s="13">
        <f ca="1">OFFSET('b_Extract Data w Score Change'!$F$2,'c_Bin Change Data into 60 mins'!AW$3-1+   MATCH($B95,OFFSET('b_Extract Data w Score Change'!$E$2,AW$3,0,AW$2,1),TRUE),0)</f>
        <v>16</v>
      </c>
      <c r="AX95" s="13">
        <f ca="1">OFFSET('b_Extract Data w Score Change'!$F$2,'c_Bin Change Data into 60 mins'!AX$3-1+   MATCH($B95,OFFSET('b_Extract Data w Score Change'!$E$2,AX$3,0,AX$2,1),TRUE),0)</f>
        <v>11</v>
      </c>
    </row>
    <row r="96" spans="1:50" x14ac:dyDescent="0.25">
      <c r="A96" s="5" t="s">
        <v>7331</v>
      </c>
      <c r="B96" s="1">
        <f t="shared" si="5"/>
        <v>3.0208333333333288E-2</v>
      </c>
      <c r="C96" s="13">
        <f ca="1">OFFSET('b_Extract Data w Score Change'!$F$2,'c_Bin Change Data into 60 mins'!C$3-1+   MATCH($B96,OFFSET('b_Extract Data w Score Change'!$E$2,C$3,0,C$2,1),TRUE),0)</f>
        <v>36</v>
      </c>
      <c r="D96" s="13">
        <f ca="1">OFFSET('b_Extract Data w Score Change'!$F$2,'c_Bin Change Data into 60 mins'!D$3-1+   MATCH($B96,OFFSET('b_Extract Data w Score Change'!$E$2,D$3,0,D$2,1),TRUE),0)</f>
        <v>5</v>
      </c>
      <c r="E96" s="13">
        <f ca="1">OFFSET('b_Extract Data w Score Change'!$F$2,'c_Bin Change Data into 60 mins'!E$3-1+   MATCH($B96,OFFSET('b_Extract Data w Score Change'!$E$2,E$3,0,E$2,1),TRUE),0)</f>
        <v>7</v>
      </c>
      <c r="F96" s="13">
        <f ca="1">OFFSET('b_Extract Data w Score Change'!$F$2,'c_Bin Change Data into 60 mins'!F$3-1+   MATCH($B96,OFFSET('b_Extract Data w Score Change'!$E$2,F$3,0,F$2,1),TRUE),0)</f>
        <v>4</v>
      </c>
      <c r="G96" s="13">
        <f ca="1">OFFSET('b_Extract Data w Score Change'!$F$2,'c_Bin Change Data into 60 mins'!G$3-1+   MATCH($B96,OFFSET('b_Extract Data w Score Change'!$E$2,G$3,0,G$2,1),TRUE),0)</f>
        <v>1</v>
      </c>
      <c r="H96" s="13">
        <f ca="1">OFFSET('b_Extract Data w Score Change'!$F$2,'c_Bin Change Data into 60 mins'!H$3-1+   MATCH($B96,OFFSET('b_Extract Data w Score Change'!$E$2,H$3,0,H$2,1),TRUE),0)</f>
        <v>13</v>
      </c>
      <c r="I96" s="13">
        <f ca="1">OFFSET('b_Extract Data w Score Change'!$F$2,'c_Bin Change Data into 60 mins'!I$3-1+   MATCH($B96,OFFSET('b_Extract Data w Score Change'!$E$2,I$3,0,I$2,1),TRUE),0)</f>
        <v>4</v>
      </c>
      <c r="J96" s="13">
        <f ca="1">OFFSET('b_Extract Data w Score Change'!$F$2,'c_Bin Change Data into 60 mins'!J$3-1+   MATCH($B96,OFFSET('b_Extract Data w Score Change'!$E$2,J$3,0,J$2,1),TRUE),0)</f>
        <v>8</v>
      </c>
      <c r="K96" s="13">
        <f ca="1">OFFSET('b_Extract Data w Score Change'!$F$2,'c_Bin Change Data into 60 mins'!K$3-1+   MATCH($B96,OFFSET('b_Extract Data w Score Change'!$E$2,K$3,0,K$2,1),TRUE),0)</f>
        <v>4</v>
      </c>
      <c r="L96" s="13">
        <f ca="1">OFFSET('b_Extract Data w Score Change'!$F$2,'c_Bin Change Data into 60 mins'!L$3-1+   MATCH($B96,OFFSET('b_Extract Data w Score Change'!$E$2,L$3,0,L$2,1),TRUE),0)</f>
        <v>0</v>
      </c>
      <c r="M96" s="13">
        <f ca="1">OFFSET('b_Extract Data w Score Change'!$F$2,'c_Bin Change Data into 60 mins'!M$3-1+   MATCH($B96,OFFSET('b_Extract Data w Score Change'!$E$2,M$3,0,M$2,1),TRUE),0)</f>
        <v>4</v>
      </c>
      <c r="N96" s="13">
        <f ca="1">OFFSET('b_Extract Data w Score Change'!$F$2,'c_Bin Change Data into 60 mins'!N$3-1+   MATCH($B96,OFFSET('b_Extract Data w Score Change'!$E$2,N$3,0,N$2,1),TRUE),0)</f>
        <v>25</v>
      </c>
      <c r="O96" s="13">
        <f ca="1">OFFSET('b_Extract Data w Score Change'!$F$2,'c_Bin Change Data into 60 mins'!O$3-1+   MATCH($B96,OFFSET('b_Extract Data w Score Change'!$E$2,O$3,0,O$2,1),TRUE),0)</f>
        <v>11</v>
      </c>
      <c r="P96" s="13">
        <f ca="1">OFFSET('b_Extract Data w Score Change'!$F$2,'c_Bin Change Data into 60 mins'!P$3-1+   MATCH($B96,OFFSET('b_Extract Data w Score Change'!$E$2,P$3,0,P$2,1),TRUE),0)</f>
        <v>17</v>
      </c>
      <c r="Q96" s="13">
        <f ca="1">OFFSET('b_Extract Data w Score Change'!$F$2,'c_Bin Change Data into 60 mins'!Q$3-1+   MATCH($B96,OFFSET('b_Extract Data w Score Change'!$E$2,Q$3,0,Q$2,1),TRUE),0)</f>
        <v>16</v>
      </c>
      <c r="R96" s="13">
        <f ca="1">OFFSET('b_Extract Data w Score Change'!$F$2,'c_Bin Change Data into 60 mins'!R$3-1+   MATCH($B96,OFFSET('b_Extract Data w Score Change'!$E$2,R$3,0,R$2,1),TRUE),0)</f>
        <v>11</v>
      </c>
      <c r="S96" s="13">
        <f ca="1">OFFSET('b_Extract Data w Score Change'!$F$2,'c_Bin Change Data into 60 mins'!S$3-1+   MATCH($B96,OFFSET('b_Extract Data w Score Change'!$E$2,S$3,0,S$2,1),TRUE),0)</f>
        <v>0</v>
      </c>
      <c r="T96" s="13">
        <f ca="1">OFFSET('b_Extract Data w Score Change'!$F$2,'c_Bin Change Data into 60 mins'!T$3-1+   MATCH($B96,OFFSET('b_Extract Data w Score Change'!$E$2,T$3,0,T$2,1),TRUE),0)</f>
        <v>14</v>
      </c>
      <c r="U96" s="13">
        <f ca="1">OFFSET('b_Extract Data w Score Change'!$F$2,'c_Bin Change Data into 60 mins'!U$3-1+   MATCH($B96,OFFSET('b_Extract Data w Score Change'!$E$2,U$3,0,U$2,1),TRUE),0)</f>
        <v>13</v>
      </c>
      <c r="V96" s="13">
        <f ca="1">OFFSET('b_Extract Data w Score Change'!$F$2,'c_Bin Change Data into 60 mins'!V$3-1+   MATCH($B96,OFFSET('b_Extract Data w Score Change'!$E$2,V$3,0,V$2,1),TRUE),0)</f>
        <v>24</v>
      </c>
      <c r="W96" s="13">
        <f ca="1">OFFSET('b_Extract Data w Score Change'!$F$2,'c_Bin Change Data into 60 mins'!W$3-1+   MATCH($B96,OFFSET('b_Extract Data w Score Change'!$E$2,W$3,0,W$2,1),TRUE),0)</f>
        <v>7</v>
      </c>
      <c r="X96" s="13">
        <f ca="1">OFFSET('b_Extract Data w Score Change'!$F$2,'c_Bin Change Data into 60 mins'!X$3-1+   MATCH($B96,OFFSET('b_Extract Data w Score Change'!$E$2,X$3,0,X$2,1),TRUE),0)</f>
        <v>21</v>
      </c>
      <c r="Y96" s="13">
        <f ca="1">OFFSET('b_Extract Data w Score Change'!$F$2,'c_Bin Change Data into 60 mins'!Y$3-1+   MATCH($B96,OFFSET('b_Extract Data w Score Change'!$E$2,Y$3,0,Y$2,1),TRUE),0)</f>
        <v>21</v>
      </c>
      <c r="Z96" s="13">
        <f ca="1">OFFSET('b_Extract Data w Score Change'!$F$2,'c_Bin Change Data into 60 mins'!Z$3-1+   MATCH($B96,OFFSET('b_Extract Data w Score Change'!$E$2,Z$3,0,Z$2,1),TRUE),0)</f>
        <v>5</v>
      </c>
      <c r="AA96" s="13">
        <f ca="1">OFFSET('b_Extract Data w Score Change'!$F$2,'c_Bin Change Data into 60 mins'!AA$3-1+   MATCH($B96,OFFSET('b_Extract Data w Score Change'!$E$2,AA$3,0,AA$2,1),TRUE),0)</f>
        <v>31</v>
      </c>
      <c r="AB96" s="13">
        <f ca="1">OFFSET('b_Extract Data w Score Change'!$F$2,'c_Bin Change Data into 60 mins'!AB$3-1+   MATCH($B96,OFFSET('b_Extract Data w Score Change'!$E$2,AB$3,0,AB$2,1),TRUE),0)</f>
        <v>3</v>
      </c>
      <c r="AC96" s="13">
        <f ca="1">OFFSET('b_Extract Data w Score Change'!$F$2,'c_Bin Change Data into 60 mins'!AC$3-1+   MATCH($B96,OFFSET('b_Extract Data w Score Change'!$E$2,AC$3,0,AC$2,1),TRUE),0)</f>
        <v>25</v>
      </c>
      <c r="AD96" s="13">
        <f ca="1">OFFSET('b_Extract Data w Score Change'!$F$2,'c_Bin Change Data into 60 mins'!AD$3-1+   MATCH($B96,OFFSET('b_Extract Data w Score Change'!$E$2,AD$3,0,AD$2,1),TRUE),0)</f>
        <v>9</v>
      </c>
      <c r="AE96" s="13">
        <f ca="1">OFFSET('b_Extract Data w Score Change'!$F$2,'c_Bin Change Data into 60 mins'!AE$3-1+   MATCH($B96,OFFSET('b_Extract Data w Score Change'!$E$2,AE$3,0,AE$2,1),TRUE),0)</f>
        <v>33</v>
      </c>
      <c r="AF96" s="13">
        <f ca="1">OFFSET('b_Extract Data w Score Change'!$F$2,'c_Bin Change Data into 60 mins'!AF$3-1+   MATCH($B96,OFFSET('b_Extract Data w Score Change'!$E$2,AF$3,0,AF$2,1),TRUE),0)</f>
        <v>22</v>
      </c>
      <c r="AG96" s="13">
        <f ca="1">OFFSET('b_Extract Data w Score Change'!$F$2,'c_Bin Change Data into 60 mins'!AG$3-1+   MATCH($B96,OFFSET('b_Extract Data w Score Change'!$E$2,AG$3,0,AG$2,1),TRUE),0)</f>
        <v>19</v>
      </c>
      <c r="AH96" s="13">
        <f ca="1">OFFSET('b_Extract Data w Score Change'!$F$2,'c_Bin Change Data into 60 mins'!AH$3-1+   MATCH($B96,OFFSET('b_Extract Data w Score Change'!$E$2,AH$3,0,AH$2,1),TRUE),0)</f>
        <v>4</v>
      </c>
      <c r="AI96" s="13">
        <f ca="1">OFFSET('b_Extract Data w Score Change'!$F$2,'c_Bin Change Data into 60 mins'!AI$3-1+   MATCH($B96,OFFSET('b_Extract Data w Score Change'!$E$2,AI$3,0,AI$2,1),TRUE),0)</f>
        <v>13</v>
      </c>
      <c r="AJ96" s="13">
        <f ca="1">OFFSET('b_Extract Data w Score Change'!$F$2,'c_Bin Change Data into 60 mins'!AJ$3-1+   MATCH($B96,OFFSET('b_Extract Data w Score Change'!$E$2,AJ$3,0,AJ$2,1),TRUE),0)</f>
        <v>21</v>
      </c>
      <c r="AK96" s="13">
        <f ca="1">OFFSET('b_Extract Data w Score Change'!$F$2,'c_Bin Change Data into 60 mins'!AK$3-1+   MATCH($B96,OFFSET('b_Extract Data w Score Change'!$E$2,AK$3,0,AK$2,1),TRUE),0)</f>
        <v>2</v>
      </c>
      <c r="AL96" s="13">
        <f ca="1">OFFSET('b_Extract Data w Score Change'!$F$2,'c_Bin Change Data into 60 mins'!AL$3-1+   MATCH($B96,OFFSET('b_Extract Data w Score Change'!$E$2,AL$3,0,AL$2,1),TRUE),0)</f>
        <v>3</v>
      </c>
      <c r="AM96" s="13">
        <f ca="1">OFFSET('b_Extract Data w Score Change'!$F$2,'c_Bin Change Data into 60 mins'!AM$3-1+   MATCH($B96,OFFSET('b_Extract Data w Score Change'!$E$2,AM$3,0,AM$2,1),TRUE),0)</f>
        <v>10</v>
      </c>
      <c r="AN96" s="13">
        <f ca="1">OFFSET('b_Extract Data w Score Change'!$F$2,'c_Bin Change Data into 60 mins'!AN$3-1+   MATCH($B96,OFFSET('b_Extract Data w Score Change'!$E$2,AN$3,0,AN$2,1),TRUE),0)</f>
        <v>19</v>
      </c>
      <c r="AO96" s="13">
        <f ca="1">OFFSET('b_Extract Data w Score Change'!$F$2,'c_Bin Change Data into 60 mins'!AO$3-1+   MATCH($B96,OFFSET('b_Extract Data w Score Change'!$E$2,AO$3,0,AO$2,1),TRUE),0)</f>
        <v>3</v>
      </c>
      <c r="AP96" s="13">
        <f ca="1">OFFSET('b_Extract Data w Score Change'!$F$2,'c_Bin Change Data into 60 mins'!AP$3-1+   MATCH($B96,OFFSET('b_Extract Data w Score Change'!$E$2,AP$3,0,AP$2,1),TRUE),0)</f>
        <v>9</v>
      </c>
      <c r="AQ96" s="13">
        <f ca="1">OFFSET('b_Extract Data w Score Change'!$F$2,'c_Bin Change Data into 60 mins'!AQ$3-1+   MATCH($B96,OFFSET('b_Extract Data w Score Change'!$E$2,AQ$3,0,AQ$2,1),TRUE),0)</f>
        <v>24</v>
      </c>
      <c r="AR96" s="13">
        <f ca="1">OFFSET('b_Extract Data w Score Change'!$F$2,'c_Bin Change Data into 60 mins'!AR$3-1+   MATCH($B96,OFFSET('b_Extract Data w Score Change'!$E$2,AR$3,0,AR$2,1),TRUE),0)</f>
        <v>14</v>
      </c>
      <c r="AS96" s="13">
        <f ca="1">OFFSET('b_Extract Data w Score Change'!$F$2,'c_Bin Change Data into 60 mins'!AS$3-1+   MATCH($B96,OFFSET('b_Extract Data w Score Change'!$E$2,AS$3,0,AS$2,1),TRUE),0)</f>
        <v>14</v>
      </c>
      <c r="AT96" s="13">
        <f ca="1">OFFSET('b_Extract Data w Score Change'!$F$2,'c_Bin Change Data into 60 mins'!AT$3-1+   MATCH($B96,OFFSET('b_Extract Data w Score Change'!$E$2,AT$3,0,AT$2,1),TRUE),0)</f>
        <v>7</v>
      </c>
      <c r="AU96" s="13">
        <f ca="1">OFFSET('b_Extract Data w Score Change'!$F$2,'c_Bin Change Data into 60 mins'!AU$3-1+   MATCH($B96,OFFSET('b_Extract Data w Score Change'!$E$2,AU$3,0,AU$2,1),TRUE),0)</f>
        <v>16</v>
      </c>
      <c r="AV96" s="13">
        <f ca="1">OFFSET('b_Extract Data w Score Change'!$F$2,'c_Bin Change Data into 60 mins'!AV$3-1+   MATCH($B96,OFFSET('b_Extract Data w Score Change'!$E$2,AV$3,0,AV$2,1),TRUE),0)</f>
        <v>13</v>
      </c>
      <c r="AW96" s="13">
        <f ca="1">OFFSET('b_Extract Data w Score Change'!$F$2,'c_Bin Change Data into 60 mins'!AW$3-1+   MATCH($B96,OFFSET('b_Extract Data w Score Change'!$E$2,AW$3,0,AW$2,1),TRUE),0)</f>
        <v>16</v>
      </c>
      <c r="AX96" s="13">
        <f ca="1">OFFSET('b_Extract Data w Score Change'!$F$2,'c_Bin Change Data into 60 mins'!AX$3-1+   MATCH($B96,OFFSET('b_Extract Data w Score Change'!$E$2,AX$3,0,AX$2,1),TRUE),0)</f>
        <v>18</v>
      </c>
    </row>
    <row r="97" spans="1:50" x14ac:dyDescent="0.25">
      <c r="A97" s="5" t="s">
        <v>7331</v>
      </c>
      <c r="B97" s="1">
        <f t="shared" si="5"/>
        <v>3.0555555555555509E-2</v>
      </c>
      <c r="C97" s="13">
        <f ca="1">OFFSET('b_Extract Data w Score Change'!$F$2,'c_Bin Change Data into 60 mins'!C$3-1+   MATCH($B97,OFFSET('b_Extract Data w Score Change'!$E$2,C$3,0,C$2,1),TRUE),0)</f>
        <v>36</v>
      </c>
      <c r="D97" s="13">
        <f ca="1">OFFSET('b_Extract Data w Score Change'!$F$2,'c_Bin Change Data into 60 mins'!D$3-1+   MATCH($B97,OFFSET('b_Extract Data w Score Change'!$E$2,D$3,0,D$2,1),TRUE),0)</f>
        <v>5</v>
      </c>
      <c r="E97" s="13">
        <f ca="1">OFFSET('b_Extract Data w Score Change'!$F$2,'c_Bin Change Data into 60 mins'!E$3-1+   MATCH($B97,OFFSET('b_Extract Data w Score Change'!$E$2,E$3,0,E$2,1),TRUE),0)</f>
        <v>7</v>
      </c>
      <c r="F97" s="13">
        <f ca="1">OFFSET('b_Extract Data w Score Change'!$F$2,'c_Bin Change Data into 60 mins'!F$3-1+   MATCH($B97,OFFSET('b_Extract Data w Score Change'!$E$2,F$3,0,F$2,1),TRUE),0)</f>
        <v>4</v>
      </c>
      <c r="G97" s="13">
        <f ca="1">OFFSET('b_Extract Data w Score Change'!$F$2,'c_Bin Change Data into 60 mins'!G$3-1+   MATCH($B97,OFFSET('b_Extract Data w Score Change'!$E$2,G$3,0,G$2,1),TRUE),0)</f>
        <v>1</v>
      </c>
      <c r="H97" s="13">
        <f ca="1">OFFSET('b_Extract Data w Score Change'!$F$2,'c_Bin Change Data into 60 mins'!H$3-1+   MATCH($B97,OFFSET('b_Extract Data w Score Change'!$E$2,H$3,0,H$2,1),TRUE),0)</f>
        <v>13</v>
      </c>
      <c r="I97" s="13">
        <f ca="1">OFFSET('b_Extract Data w Score Change'!$F$2,'c_Bin Change Data into 60 mins'!I$3-1+   MATCH($B97,OFFSET('b_Extract Data w Score Change'!$E$2,I$3,0,I$2,1),TRUE),0)</f>
        <v>4</v>
      </c>
      <c r="J97" s="13">
        <f ca="1">OFFSET('b_Extract Data w Score Change'!$F$2,'c_Bin Change Data into 60 mins'!J$3-1+   MATCH($B97,OFFSET('b_Extract Data w Score Change'!$E$2,J$3,0,J$2,1),TRUE),0)</f>
        <v>5</v>
      </c>
      <c r="K97" s="13">
        <f ca="1">OFFSET('b_Extract Data w Score Change'!$F$2,'c_Bin Change Data into 60 mins'!K$3-1+   MATCH($B97,OFFSET('b_Extract Data w Score Change'!$E$2,K$3,0,K$2,1),TRUE),0)</f>
        <v>4</v>
      </c>
      <c r="L97" s="13">
        <f ca="1">OFFSET('b_Extract Data w Score Change'!$F$2,'c_Bin Change Data into 60 mins'!L$3-1+   MATCH($B97,OFFSET('b_Extract Data w Score Change'!$E$2,L$3,0,L$2,1),TRUE),0)</f>
        <v>0</v>
      </c>
      <c r="M97" s="13">
        <f ca="1">OFFSET('b_Extract Data w Score Change'!$F$2,'c_Bin Change Data into 60 mins'!M$3-1+   MATCH($B97,OFFSET('b_Extract Data w Score Change'!$E$2,M$3,0,M$2,1),TRUE),0)</f>
        <v>4</v>
      </c>
      <c r="N97" s="13">
        <f ca="1">OFFSET('b_Extract Data w Score Change'!$F$2,'c_Bin Change Data into 60 mins'!N$3-1+   MATCH($B97,OFFSET('b_Extract Data w Score Change'!$E$2,N$3,0,N$2,1),TRUE),0)</f>
        <v>25</v>
      </c>
      <c r="O97" s="13">
        <f ca="1">OFFSET('b_Extract Data w Score Change'!$F$2,'c_Bin Change Data into 60 mins'!O$3-1+   MATCH($B97,OFFSET('b_Extract Data w Score Change'!$E$2,O$3,0,O$2,1),TRUE),0)</f>
        <v>14</v>
      </c>
      <c r="P97" s="13">
        <f ca="1">OFFSET('b_Extract Data w Score Change'!$F$2,'c_Bin Change Data into 60 mins'!P$3-1+   MATCH($B97,OFFSET('b_Extract Data w Score Change'!$E$2,P$3,0,P$2,1),TRUE),0)</f>
        <v>17</v>
      </c>
      <c r="Q97" s="13">
        <f ca="1">OFFSET('b_Extract Data w Score Change'!$F$2,'c_Bin Change Data into 60 mins'!Q$3-1+   MATCH($B97,OFFSET('b_Extract Data w Score Change'!$E$2,Q$3,0,Q$2,1),TRUE),0)</f>
        <v>16</v>
      </c>
      <c r="R97" s="13">
        <f ca="1">OFFSET('b_Extract Data w Score Change'!$F$2,'c_Bin Change Data into 60 mins'!R$3-1+   MATCH($B97,OFFSET('b_Extract Data w Score Change'!$E$2,R$3,0,R$2,1),TRUE),0)</f>
        <v>11</v>
      </c>
      <c r="S97" s="13">
        <f ca="1">OFFSET('b_Extract Data w Score Change'!$F$2,'c_Bin Change Data into 60 mins'!S$3-1+   MATCH($B97,OFFSET('b_Extract Data w Score Change'!$E$2,S$3,0,S$2,1),TRUE),0)</f>
        <v>7</v>
      </c>
      <c r="T97" s="13">
        <f ca="1">OFFSET('b_Extract Data w Score Change'!$F$2,'c_Bin Change Data into 60 mins'!T$3-1+   MATCH($B97,OFFSET('b_Extract Data w Score Change'!$E$2,T$3,0,T$2,1),TRUE),0)</f>
        <v>14</v>
      </c>
      <c r="U97" s="13">
        <f ca="1">OFFSET('b_Extract Data w Score Change'!$F$2,'c_Bin Change Data into 60 mins'!U$3-1+   MATCH($B97,OFFSET('b_Extract Data w Score Change'!$E$2,U$3,0,U$2,1),TRUE),0)</f>
        <v>13</v>
      </c>
      <c r="V97" s="13">
        <f ca="1">OFFSET('b_Extract Data w Score Change'!$F$2,'c_Bin Change Data into 60 mins'!V$3-1+   MATCH($B97,OFFSET('b_Extract Data w Score Change'!$E$2,V$3,0,V$2,1),TRUE),0)</f>
        <v>24</v>
      </c>
      <c r="W97" s="13">
        <f ca="1">OFFSET('b_Extract Data w Score Change'!$F$2,'c_Bin Change Data into 60 mins'!W$3-1+   MATCH($B97,OFFSET('b_Extract Data w Score Change'!$E$2,W$3,0,W$2,1),TRUE),0)</f>
        <v>7</v>
      </c>
      <c r="X97" s="13">
        <f ca="1">OFFSET('b_Extract Data w Score Change'!$F$2,'c_Bin Change Data into 60 mins'!X$3-1+   MATCH($B97,OFFSET('b_Extract Data w Score Change'!$E$2,X$3,0,X$2,1),TRUE),0)</f>
        <v>21</v>
      </c>
      <c r="Y97" s="13">
        <f ca="1">OFFSET('b_Extract Data w Score Change'!$F$2,'c_Bin Change Data into 60 mins'!Y$3-1+   MATCH($B97,OFFSET('b_Extract Data w Score Change'!$E$2,Y$3,0,Y$2,1),TRUE),0)</f>
        <v>21</v>
      </c>
      <c r="Z97" s="13">
        <f ca="1">OFFSET('b_Extract Data w Score Change'!$F$2,'c_Bin Change Data into 60 mins'!Z$3-1+   MATCH($B97,OFFSET('b_Extract Data w Score Change'!$E$2,Z$3,0,Z$2,1),TRUE),0)</f>
        <v>5</v>
      </c>
      <c r="AA97" s="13">
        <f ca="1">OFFSET('b_Extract Data w Score Change'!$F$2,'c_Bin Change Data into 60 mins'!AA$3-1+   MATCH($B97,OFFSET('b_Extract Data w Score Change'!$E$2,AA$3,0,AA$2,1),TRUE),0)</f>
        <v>31</v>
      </c>
      <c r="AB97" s="13">
        <f ca="1">OFFSET('b_Extract Data w Score Change'!$F$2,'c_Bin Change Data into 60 mins'!AB$3-1+   MATCH($B97,OFFSET('b_Extract Data w Score Change'!$E$2,AB$3,0,AB$2,1),TRUE),0)</f>
        <v>0</v>
      </c>
      <c r="AC97" s="13">
        <f ca="1">OFFSET('b_Extract Data w Score Change'!$F$2,'c_Bin Change Data into 60 mins'!AC$3-1+   MATCH($B97,OFFSET('b_Extract Data w Score Change'!$E$2,AC$3,0,AC$2,1),TRUE),0)</f>
        <v>25</v>
      </c>
      <c r="AD97" s="13">
        <f ca="1">OFFSET('b_Extract Data w Score Change'!$F$2,'c_Bin Change Data into 60 mins'!AD$3-1+   MATCH($B97,OFFSET('b_Extract Data w Score Change'!$E$2,AD$3,0,AD$2,1),TRUE),0)</f>
        <v>9</v>
      </c>
      <c r="AE97" s="13">
        <f ca="1">OFFSET('b_Extract Data w Score Change'!$F$2,'c_Bin Change Data into 60 mins'!AE$3-1+   MATCH($B97,OFFSET('b_Extract Data w Score Change'!$E$2,AE$3,0,AE$2,1),TRUE),0)</f>
        <v>33</v>
      </c>
      <c r="AF97" s="13">
        <f ca="1">OFFSET('b_Extract Data w Score Change'!$F$2,'c_Bin Change Data into 60 mins'!AF$3-1+   MATCH($B97,OFFSET('b_Extract Data w Score Change'!$E$2,AF$3,0,AF$2,1),TRUE),0)</f>
        <v>22</v>
      </c>
      <c r="AG97" s="13">
        <f ca="1">OFFSET('b_Extract Data w Score Change'!$F$2,'c_Bin Change Data into 60 mins'!AG$3-1+   MATCH($B97,OFFSET('b_Extract Data w Score Change'!$E$2,AG$3,0,AG$2,1),TRUE),0)</f>
        <v>19</v>
      </c>
      <c r="AH97" s="13">
        <f ca="1">OFFSET('b_Extract Data w Score Change'!$F$2,'c_Bin Change Data into 60 mins'!AH$3-1+   MATCH($B97,OFFSET('b_Extract Data w Score Change'!$E$2,AH$3,0,AH$2,1),TRUE),0)</f>
        <v>4</v>
      </c>
      <c r="AI97" s="13">
        <f ca="1">OFFSET('b_Extract Data w Score Change'!$F$2,'c_Bin Change Data into 60 mins'!AI$3-1+   MATCH($B97,OFFSET('b_Extract Data w Score Change'!$E$2,AI$3,0,AI$2,1),TRUE),0)</f>
        <v>13</v>
      </c>
      <c r="AJ97" s="13">
        <f ca="1">OFFSET('b_Extract Data w Score Change'!$F$2,'c_Bin Change Data into 60 mins'!AJ$3-1+   MATCH($B97,OFFSET('b_Extract Data w Score Change'!$E$2,AJ$3,0,AJ$2,1),TRUE),0)</f>
        <v>21</v>
      </c>
      <c r="AK97" s="13">
        <f ca="1">OFFSET('b_Extract Data w Score Change'!$F$2,'c_Bin Change Data into 60 mins'!AK$3-1+   MATCH($B97,OFFSET('b_Extract Data w Score Change'!$E$2,AK$3,0,AK$2,1),TRUE),0)</f>
        <v>2</v>
      </c>
      <c r="AL97" s="13">
        <f ca="1">OFFSET('b_Extract Data w Score Change'!$F$2,'c_Bin Change Data into 60 mins'!AL$3-1+   MATCH($B97,OFFSET('b_Extract Data w Score Change'!$E$2,AL$3,0,AL$2,1),TRUE),0)</f>
        <v>3</v>
      </c>
      <c r="AM97" s="13">
        <f ca="1">OFFSET('b_Extract Data w Score Change'!$F$2,'c_Bin Change Data into 60 mins'!AM$3-1+   MATCH($B97,OFFSET('b_Extract Data w Score Change'!$E$2,AM$3,0,AM$2,1),TRUE),0)</f>
        <v>10</v>
      </c>
      <c r="AN97" s="13">
        <f ca="1">OFFSET('b_Extract Data w Score Change'!$F$2,'c_Bin Change Data into 60 mins'!AN$3-1+   MATCH($B97,OFFSET('b_Extract Data w Score Change'!$E$2,AN$3,0,AN$2,1),TRUE),0)</f>
        <v>12</v>
      </c>
      <c r="AO97" s="13">
        <f ca="1">OFFSET('b_Extract Data w Score Change'!$F$2,'c_Bin Change Data into 60 mins'!AO$3-1+   MATCH($B97,OFFSET('b_Extract Data w Score Change'!$E$2,AO$3,0,AO$2,1),TRUE),0)</f>
        <v>3</v>
      </c>
      <c r="AP97" s="13">
        <f ca="1">OFFSET('b_Extract Data w Score Change'!$F$2,'c_Bin Change Data into 60 mins'!AP$3-1+   MATCH($B97,OFFSET('b_Extract Data w Score Change'!$E$2,AP$3,0,AP$2,1),TRUE),0)</f>
        <v>9</v>
      </c>
      <c r="AQ97" s="13">
        <f ca="1">OFFSET('b_Extract Data w Score Change'!$F$2,'c_Bin Change Data into 60 mins'!AQ$3-1+   MATCH($B97,OFFSET('b_Extract Data w Score Change'!$E$2,AQ$3,0,AQ$2,1),TRUE),0)</f>
        <v>24</v>
      </c>
      <c r="AR97" s="13">
        <f ca="1">OFFSET('b_Extract Data w Score Change'!$F$2,'c_Bin Change Data into 60 mins'!AR$3-1+   MATCH($B97,OFFSET('b_Extract Data w Score Change'!$E$2,AR$3,0,AR$2,1),TRUE),0)</f>
        <v>14</v>
      </c>
      <c r="AS97" s="13">
        <f ca="1">OFFSET('b_Extract Data w Score Change'!$F$2,'c_Bin Change Data into 60 mins'!AS$3-1+   MATCH($B97,OFFSET('b_Extract Data w Score Change'!$E$2,AS$3,0,AS$2,1),TRUE),0)</f>
        <v>14</v>
      </c>
      <c r="AT97" s="13">
        <f ca="1">OFFSET('b_Extract Data w Score Change'!$F$2,'c_Bin Change Data into 60 mins'!AT$3-1+   MATCH($B97,OFFSET('b_Extract Data w Score Change'!$E$2,AT$3,0,AT$2,1),TRUE),0)</f>
        <v>7</v>
      </c>
      <c r="AU97" s="13">
        <f ca="1">OFFSET('b_Extract Data w Score Change'!$F$2,'c_Bin Change Data into 60 mins'!AU$3-1+   MATCH($B97,OFFSET('b_Extract Data w Score Change'!$E$2,AU$3,0,AU$2,1),TRUE),0)</f>
        <v>16</v>
      </c>
      <c r="AV97" s="13">
        <f ca="1">OFFSET('b_Extract Data w Score Change'!$F$2,'c_Bin Change Data into 60 mins'!AV$3-1+   MATCH($B97,OFFSET('b_Extract Data w Score Change'!$E$2,AV$3,0,AV$2,1),TRUE),0)</f>
        <v>13</v>
      </c>
      <c r="AW97" s="13">
        <f ca="1">OFFSET('b_Extract Data w Score Change'!$F$2,'c_Bin Change Data into 60 mins'!AW$3-1+   MATCH($B97,OFFSET('b_Extract Data w Score Change'!$E$2,AW$3,0,AW$2,1),TRUE),0)</f>
        <v>16</v>
      </c>
      <c r="AX97" s="13">
        <f ca="1">OFFSET('b_Extract Data w Score Change'!$F$2,'c_Bin Change Data into 60 mins'!AX$3-1+   MATCH($B97,OFFSET('b_Extract Data w Score Change'!$E$2,AX$3,0,AX$2,1),TRUE),0)</f>
        <v>18</v>
      </c>
    </row>
    <row r="98" spans="1:50" x14ac:dyDescent="0.25">
      <c r="A98" s="5" t="s">
        <v>7331</v>
      </c>
      <c r="B98" s="1">
        <f t="shared" si="5"/>
        <v>3.090277777777773E-2</v>
      </c>
      <c r="C98" s="13">
        <f ca="1">OFFSET('b_Extract Data w Score Change'!$F$2,'c_Bin Change Data into 60 mins'!C$3-1+   MATCH($B98,OFFSET('b_Extract Data w Score Change'!$E$2,C$3,0,C$2,1),TRUE),0)</f>
        <v>36</v>
      </c>
      <c r="D98" s="13">
        <f ca="1">OFFSET('b_Extract Data w Score Change'!$F$2,'c_Bin Change Data into 60 mins'!D$3-1+   MATCH($B98,OFFSET('b_Extract Data w Score Change'!$E$2,D$3,0,D$2,1),TRUE),0)</f>
        <v>5</v>
      </c>
      <c r="E98" s="13">
        <f ca="1">OFFSET('b_Extract Data w Score Change'!$F$2,'c_Bin Change Data into 60 mins'!E$3-1+   MATCH($B98,OFFSET('b_Extract Data w Score Change'!$E$2,E$3,0,E$2,1),TRUE),0)</f>
        <v>7</v>
      </c>
      <c r="F98" s="13">
        <f ca="1">OFFSET('b_Extract Data w Score Change'!$F$2,'c_Bin Change Data into 60 mins'!F$3-1+   MATCH($B98,OFFSET('b_Extract Data w Score Change'!$E$2,F$3,0,F$2,1),TRUE),0)</f>
        <v>4</v>
      </c>
      <c r="G98" s="13">
        <f ca="1">OFFSET('b_Extract Data w Score Change'!$F$2,'c_Bin Change Data into 60 mins'!G$3-1+   MATCH($B98,OFFSET('b_Extract Data w Score Change'!$E$2,G$3,0,G$2,1),TRUE),0)</f>
        <v>1</v>
      </c>
      <c r="H98" s="13">
        <f ca="1">OFFSET('b_Extract Data w Score Change'!$F$2,'c_Bin Change Data into 60 mins'!H$3-1+   MATCH($B98,OFFSET('b_Extract Data w Score Change'!$E$2,H$3,0,H$2,1),TRUE),0)</f>
        <v>13</v>
      </c>
      <c r="I98" s="13">
        <f ca="1">OFFSET('b_Extract Data w Score Change'!$F$2,'c_Bin Change Data into 60 mins'!I$3-1+   MATCH($B98,OFFSET('b_Extract Data w Score Change'!$E$2,I$3,0,I$2,1),TRUE),0)</f>
        <v>4</v>
      </c>
      <c r="J98" s="13">
        <f ca="1">OFFSET('b_Extract Data w Score Change'!$F$2,'c_Bin Change Data into 60 mins'!J$3-1+   MATCH($B98,OFFSET('b_Extract Data w Score Change'!$E$2,J$3,0,J$2,1),TRUE),0)</f>
        <v>5</v>
      </c>
      <c r="K98" s="13">
        <f ca="1">OFFSET('b_Extract Data w Score Change'!$F$2,'c_Bin Change Data into 60 mins'!K$3-1+   MATCH($B98,OFFSET('b_Extract Data w Score Change'!$E$2,K$3,0,K$2,1),TRUE),0)</f>
        <v>4</v>
      </c>
      <c r="L98" s="13">
        <f ca="1">OFFSET('b_Extract Data w Score Change'!$F$2,'c_Bin Change Data into 60 mins'!L$3-1+   MATCH($B98,OFFSET('b_Extract Data w Score Change'!$E$2,L$3,0,L$2,1),TRUE),0)</f>
        <v>0</v>
      </c>
      <c r="M98" s="13">
        <f ca="1">OFFSET('b_Extract Data w Score Change'!$F$2,'c_Bin Change Data into 60 mins'!M$3-1+   MATCH($B98,OFFSET('b_Extract Data w Score Change'!$E$2,M$3,0,M$2,1),TRUE),0)</f>
        <v>4</v>
      </c>
      <c r="N98" s="13">
        <f ca="1">OFFSET('b_Extract Data w Score Change'!$F$2,'c_Bin Change Data into 60 mins'!N$3-1+   MATCH($B98,OFFSET('b_Extract Data w Score Change'!$E$2,N$3,0,N$2,1),TRUE),0)</f>
        <v>25</v>
      </c>
      <c r="O98" s="13">
        <f ca="1">OFFSET('b_Extract Data w Score Change'!$F$2,'c_Bin Change Data into 60 mins'!O$3-1+   MATCH($B98,OFFSET('b_Extract Data w Score Change'!$E$2,O$3,0,O$2,1),TRUE),0)</f>
        <v>14</v>
      </c>
      <c r="P98" s="13">
        <f ca="1">OFFSET('b_Extract Data w Score Change'!$F$2,'c_Bin Change Data into 60 mins'!P$3-1+   MATCH($B98,OFFSET('b_Extract Data w Score Change'!$E$2,P$3,0,P$2,1),TRUE),0)</f>
        <v>17</v>
      </c>
      <c r="Q98" s="13">
        <f ca="1">OFFSET('b_Extract Data w Score Change'!$F$2,'c_Bin Change Data into 60 mins'!Q$3-1+   MATCH($B98,OFFSET('b_Extract Data w Score Change'!$E$2,Q$3,0,Q$2,1),TRUE),0)</f>
        <v>16</v>
      </c>
      <c r="R98" s="13">
        <f ca="1">OFFSET('b_Extract Data w Score Change'!$F$2,'c_Bin Change Data into 60 mins'!R$3-1+   MATCH($B98,OFFSET('b_Extract Data w Score Change'!$E$2,R$3,0,R$2,1),TRUE),0)</f>
        <v>11</v>
      </c>
      <c r="S98" s="13">
        <f ca="1">OFFSET('b_Extract Data w Score Change'!$F$2,'c_Bin Change Data into 60 mins'!S$3-1+   MATCH($B98,OFFSET('b_Extract Data w Score Change'!$E$2,S$3,0,S$2,1),TRUE),0)</f>
        <v>7</v>
      </c>
      <c r="T98" s="13">
        <f ca="1">OFFSET('b_Extract Data w Score Change'!$F$2,'c_Bin Change Data into 60 mins'!T$3-1+   MATCH($B98,OFFSET('b_Extract Data w Score Change'!$E$2,T$3,0,T$2,1),TRUE),0)</f>
        <v>14</v>
      </c>
      <c r="U98" s="13">
        <f ca="1">OFFSET('b_Extract Data w Score Change'!$F$2,'c_Bin Change Data into 60 mins'!U$3-1+   MATCH($B98,OFFSET('b_Extract Data w Score Change'!$E$2,U$3,0,U$2,1),TRUE),0)</f>
        <v>13</v>
      </c>
      <c r="V98" s="13">
        <f ca="1">OFFSET('b_Extract Data w Score Change'!$F$2,'c_Bin Change Data into 60 mins'!V$3-1+   MATCH($B98,OFFSET('b_Extract Data w Score Change'!$E$2,V$3,0,V$2,1),TRUE),0)</f>
        <v>24</v>
      </c>
      <c r="W98" s="13">
        <f ca="1">OFFSET('b_Extract Data w Score Change'!$F$2,'c_Bin Change Data into 60 mins'!W$3-1+   MATCH($B98,OFFSET('b_Extract Data w Score Change'!$E$2,W$3,0,W$2,1),TRUE),0)</f>
        <v>7</v>
      </c>
      <c r="X98" s="13">
        <f ca="1">OFFSET('b_Extract Data w Score Change'!$F$2,'c_Bin Change Data into 60 mins'!X$3-1+   MATCH($B98,OFFSET('b_Extract Data w Score Change'!$E$2,X$3,0,X$2,1),TRUE),0)</f>
        <v>21</v>
      </c>
      <c r="Y98" s="13">
        <f ca="1">OFFSET('b_Extract Data w Score Change'!$F$2,'c_Bin Change Data into 60 mins'!Y$3-1+   MATCH($B98,OFFSET('b_Extract Data w Score Change'!$E$2,Y$3,0,Y$2,1),TRUE),0)</f>
        <v>21</v>
      </c>
      <c r="Z98" s="13">
        <f ca="1">OFFSET('b_Extract Data w Score Change'!$F$2,'c_Bin Change Data into 60 mins'!Z$3-1+   MATCH($B98,OFFSET('b_Extract Data w Score Change'!$E$2,Z$3,0,Z$2,1),TRUE),0)</f>
        <v>5</v>
      </c>
      <c r="AA98" s="13">
        <f ca="1">OFFSET('b_Extract Data w Score Change'!$F$2,'c_Bin Change Data into 60 mins'!AA$3-1+   MATCH($B98,OFFSET('b_Extract Data w Score Change'!$E$2,AA$3,0,AA$2,1),TRUE),0)</f>
        <v>31</v>
      </c>
      <c r="AB98" s="13">
        <f ca="1">OFFSET('b_Extract Data w Score Change'!$F$2,'c_Bin Change Data into 60 mins'!AB$3-1+   MATCH($B98,OFFSET('b_Extract Data w Score Change'!$E$2,AB$3,0,AB$2,1),TRUE),0)</f>
        <v>7</v>
      </c>
      <c r="AC98" s="13">
        <f ca="1">OFFSET('b_Extract Data w Score Change'!$F$2,'c_Bin Change Data into 60 mins'!AC$3-1+   MATCH($B98,OFFSET('b_Extract Data w Score Change'!$E$2,AC$3,0,AC$2,1),TRUE),0)</f>
        <v>25</v>
      </c>
      <c r="AD98" s="13">
        <f ca="1">OFFSET('b_Extract Data w Score Change'!$F$2,'c_Bin Change Data into 60 mins'!AD$3-1+   MATCH($B98,OFFSET('b_Extract Data w Score Change'!$E$2,AD$3,0,AD$2,1),TRUE),0)</f>
        <v>16</v>
      </c>
      <c r="AE98" s="13">
        <f ca="1">OFFSET('b_Extract Data w Score Change'!$F$2,'c_Bin Change Data into 60 mins'!AE$3-1+   MATCH($B98,OFFSET('b_Extract Data w Score Change'!$E$2,AE$3,0,AE$2,1),TRUE),0)</f>
        <v>33</v>
      </c>
      <c r="AF98" s="13">
        <f ca="1">OFFSET('b_Extract Data w Score Change'!$F$2,'c_Bin Change Data into 60 mins'!AF$3-1+   MATCH($B98,OFFSET('b_Extract Data w Score Change'!$E$2,AF$3,0,AF$2,1),TRUE),0)</f>
        <v>22</v>
      </c>
      <c r="AG98" s="13">
        <f ca="1">OFFSET('b_Extract Data w Score Change'!$F$2,'c_Bin Change Data into 60 mins'!AG$3-1+   MATCH($B98,OFFSET('b_Extract Data w Score Change'!$E$2,AG$3,0,AG$2,1),TRUE),0)</f>
        <v>19</v>
      </c>
      <c r="AH98" s="13">
        <f ca="1">OFFSET('b_Extract Data w Score Change'!$F$2,'c_Bin Change Data into 60 mins'!AH$3-1+   MATCH($B98,OFFSET('b_Extract Data w Score Change'!$E$2,AH$3,0,AH$2,1),TRUE),0)</f>
        <v>4</v>
      </c>
      <c r="AI98" s="13">
        <f ca="1">OFFSET('b_Extract Data w Score Change'!$F$2,'c_Bin Change Data into 60 mins'!AI$3-1+   MATCH($B98,OFFSET('b_Extract Data w Score Change'!$E$2,AI$3,0,AI$2,1),TRUE),0)</f>
        <v>13</v>
      </c>
      <c r="AJ98" s="13">
        <f ca="1">OFFSET('b_Extract Data w Score Change'!$F$2,'c_Bin Change Data into 60 mins'!AJ$3-1+   MATCH($B98,OFFSET('b_Extract Data w Score Change'!$E$2,AJ$3,0,AJ$2,1),TRUE),0)</f>
        <v>21</v>
      </c>
      <c r="AK98" s="13">
        <f ca="1">OFFSET('b_Extract Data w Score Change'!$F$2,'c_Bin Change Data into 60 mins'!AK$3-1+   MATCH($B98,OFFSET('b_Extract Data w Score Change'!$E$2,AK$3,0,AK$2,1),TRUE),0)</f>
        <v>2</v>
      </c>
      <c r="AL98" s="13">
        <f ca="1">OFFSET('b_Extract Data w Score Change'!$F$2,'c_Bin Change Data into 60 mins'!AL$3-1+   MATCH($B98,OFFSET('b_Extract Data w Score Change'!$E$2,AL$3,0,AL$2,1),TRUE),0)</f>
        <v>3</v>
      </c>
      <c r="AM98" s="13">
        <f ca="1">OFFSET('b_Extract Data w Score Change'!$F$2,'c_Bin Change Data into 60 mins'!AM$3-1+   MATCH($B98,OFFSET('b_Extract Data w Score Change'!$E$2,AM$3,0,AM$2,1),TRUE),0)</f>
        <v>10</v>
      </c>
      <c r="AN98" s="13">
        <f ca="1">OFFSET('b_Extract Data w Score Change'!$F$2,'c_Bin Change Data into 60 mins'!AN$3-1+   MATCH($B98,OFFSET('b_Extract Data w Score Change'!$E$2,AN$3,0,AN$2,1),TRUE),0)</f>
        <v>12</v>
      </c>
      <c r="AO98" s="13">
        <f ca="1">OFFSET('b_Extract Data w Score Change'!$F$2,'c_Bin Change Data into 60 mins'!AO$3-1+   MATCH($B98,OFFSET('b_Extract Data w Score Change'!$E$2,AO$3,0,AO$2,1),TRUE),0)</f>
        <v>3</v>
      </c>
      <c r="AP98" s="13">
        <f ca="1">OFFSET('b_Extract Data w Score Change'!$F$2,'c_Bin Change Data into 60 mins'!AP$3-1+   MATCH($B98,OFFSET('b_Extract Data w Score Change'!$E$2,AP$3,0,AP$2,1),TRUE),0)</f>
        <v>9</v>
      </c>
      <c r="AQ98" s="13">
        <f ca="1">OFFSET('b_Extract Data w Score Change'!$F$2,'c_Bin Change Data into 60 mins'!AQ$3-1+   MATCH($B98,OFFSET('b_Extract Data w Score Change'!$E$2,AQ$3,0,AQ$2,1),TRUE),0)</f>
        <v>24</v>
      </c>
      <c r="AR98" s="13">
        <f ca="1">OFFSET('b_Extract Data w Score Change'!$F$2,'c_Bin Change Data into 60 mins'!AR$3-1+   MATCH($B98,OFFSET('b_Extract Data w Score Change'!$E$2,AR$3,0,AR$2,1),TRUE),0)</f>
        <v>14</v>
      </c>
      <c r="AS98" s="13">
        <f ca="1">OFFSET('b_Extract Data w Score Change'!$F$2,'c_Bin Change Data into 60 mins'!AS$3-1+   MATCH($B98,OFFSET('b_Extract Data w Score Change'!$E$2,AS$3,0,AS$2,1),TRUE),0)</f>
        <v>14</v>
      </c>
      <c r="AT98" s="13">
        <f ca="1">OFFSET('b_Extract Data w Score Change'!$F$2,'c_Bin Change Data into 60 mins'!AT$3-1+   MATCH($B98,OFFSET('b_Extract Data w Score Change'!$E$2,AT$3,0,AT$2,1),TRUE),0)</f>
        <v>7</v>
      </c>
      <c r="AU98" s="13">
        <f ca="1">OFFSET('b_Extract Data w Score Change'!$F$2,'c_Bin Change Data into 60 mins'!AU$3-1+   MATCH($B98,OFFSET('b_Extract Data w Score Change'!$E$2,AU$3,0,AU$2,1),TRUE),0)</f>
        <v>16</v>
      </c>
      <c r="AV98" s="13">
        <f ca="1">OFFSET('b_Extract Data w Score Change'!$F$2,'c_Bin Change Data into 60 mins'!AV$3-1+   MATCH($B98,OFFSET('b_Extract Data w Score Change'!$E$2,AV$3,0,AV$2,1),TRUE),0)</f>
        <v>13</v>
      </c>
      <c r="AW98" s="13">
        <f ca="1">OFFSET('b_Extract Data w Score Change'!$F$2,'c_Bin Change Data into 60 mins'!AW$3-1+   MATCH($B98,OFFSET('b_Extract Data w Score Change'!$E$2,AW$3,0,AW$2,1),TRUE),0)</f>
        <v>19</v>
      </c>
      <c r="AX98" s="13">
        <f ca="1">OFFSET('b_Extract Data w Score Change'!$F$2,'c_Bin Change Data into 60 mins'!AX$3-1+   MATCH($B98,OFFSET('b_Extract Data w Score Change'!$E$2,AX$3,0,AX$2,1),TRUE),0)</f>
        <v>18</v>
      </c>
    </row>
    <row r="99" spans="1:50" x14ac:dyDescent="0.25">
      <c r="A99" s="5" t="s">
        <v>7331</v>
      </c>
      <c r="B99" s="1">
        <f t="shared" si="5"/>
        <v>3.1249999999999951E-2</v>
      </c>
      <c r="C99" s="13">
        <f ca="1">OFFSET('b_Extract Data w Score Change'!$F$2,'c_Bin Change Data into 60 mins'!C$3-1+   MATCH($B99,OFFSET('b_Extract Data w Score Change'!$E$2,C$3,0,C$2,1),TRUE),0)</f>
        <v>28</v>
      </c>
      <c r="D99" s="13">
        <f ca="1">OFFSET('b_Extract Data w Score Change'!$F$2,'c_Bin Change Data into 60 mins'!D$3-1+   MATCH($B99,OFFSET('b_Extract Data w Score Change'!$E$2,D$3,0,D$2,1),TRUE),0)</f>
        <v>5</v>
      </c>
      <c r="E99" s="13">
        <f ca="1">OFFSET('b_Extract Data w Score Change'!$F$2,'c_Bin Change Data into 60 mins'!E$3-1+   MATCH($B99,OFFSET('b_Extract Data w Score Change'!$E$2,E$3,0,E$2,1),TRUE),0)</f>
        <v>7</v>
      </c>
      <c r="F99" s="13">
        <f ca="1">OFFSET('b_Extract Data w Score Change'!$F$2,'c_Bin Change Data into 60 mins'!F$3-1+   MATCH($B99,OFFSET('b_Extract Data w Score Change'!$E$2,F$3,0,F$2,1),TRUE),0)</f>
        <v>4</v>
      </c>
      <c r="G99" s="13">
        <f ca="1">OFFSET('b_Extract Data w Score Change'!$F$2,'c_Bin Change Data into 60 mins'!G$3-1+   MATCH($B99,OFFSET('b_Extract Data w Score Change'!$E$2,G$3,0,G$2,1),TRUE),0)</f>
        <v>1</v>
      </c>
      <c r="H99" s="13">
        <f ca="1">OFFSET('b_Extract Data w Score Change'!$F$2,'c_Bin Change Data into 60 mins'!H$3-1+   MATCH($B99,OFFSET('b_Extract Data w Score Change'!$E$2,H$3,0,H$2,1),TRUE),0)</f>
        <v>13</v>
      </c>
      <c r="I99" s="13">
        <f ca="1">OFFSET('b_Extract Data w Score Change'!$F$2,'c_Bin Change Data into 60 mins'!I$3-1+   MATCH($B99,OFFSET('b_Extract Data w Score Change'!$E$2,I$3,0,I$2,1),TRUE),0)</f>
        <v>4</v>
      </c>
      <c r="J99" s="13">
        <f ca="1">OFFSET('b_Extract Data w Score Change'!$F$2,'c_Bin Change Data into 60 mins'!J$3-1+   MATCH($B99,OFFSET('b_Extract Data w Score Change'!$E$2,J$3,0,J$2,1),TRUE),0)</f>
        <v>5</v>
      </c>
      <c r="K99" s="13">
        <f ca="1">OFFSET('b_Extract Data w Score Change'!$F$2,'c_Bin Change Data into 60 mins'!K$3-1+   MATCH($B99,OFFSET('b_Extract Data w Score Change'!$E$2,K$3,0,K$2,1),TRUE),0)</f>
        <v>4</v>
      </c>
      <c r="L99" s="13">
        <f ca="1">OFFSET('b_Extract Data w Score Change'!$F$2,'c_Bin Change Data into 60 mins'!L$3-1+   MATCH($B99,OFFSET('b_Extract Data w Score Change'!$E$2,L$3,0,L$2,1),TRUE),0)</f>
        <v>0</v>
      </c>
      <c r="M99" s="13">
        <f ca="1">OFFSET('b_Extract Data w Score Change'!$F$2,'c_Bin Change Data into 60 mins'!M$3-1+   MATCH($B99,OFFSET('b_Extract Data w Score Change'!$E$2,M$3,0,M$2,1),TRUE),0)</f>
        <v>4</v>
      </c>
      <c r="N99" s="13">
        <f ca="1">OFFSET('b_Extract Data w Score Change'!$F$2,'c_Bin Change Data into 60 mins'!N$3-1+   MATCH($B99,OFFSET('b_Extract Data w Score Change'!$E$2,N$3,0,N$2,1),TRUE),0)</f>
        <v>25</v>
      </c>
      <c r="O99" s="13">
        <f ca="1">OFFSET('b_Extract Data w Score Change'!$F$2,'c_Bin Change Data into 60 mins'!O$3-1+   MATCH($B99,OFFSET('b_Extract Data w Score Change'!$E$2,O$3,0,O$2,1),TRUE),0)</f>
        <v>14</v>
      </c>
      <c r="P99" s="13">
        <f ca="1">OFFSET('b_Extract Data w Score Change'!$F$2,'c_Bin Change Data into 60 mins'!P$3-1+   MATCH($B99,OFFSET('b_Extract Data w Score Change'!$E$2,P$3,0,P$2,1),TRUE),0)</f>
        <v>17</v>
      </c>
      <c r="Q99" s="13">
        <f ca="1">OFFSET('b_Extract Data w Score Change'!$F$2,'c_Bin Change Data into 60 mins'!Q$3-1+   MATCH($B99,OFFSET('b_Extract Data w Score Change'!$E$2,Q$3,0,Q$2,1),TRUE),0)</f>
        <v>10</v>
      </c>
      <c r="R99" s="13">
        <f ca="1">OFFSET('b_Extract Data w Score Change'!$F$2,'c_Bin Change Data into 60 mins'!R$3-1+   MATCH($B99,OFFSET('b_Extract Data w Score Change'!$E$2,R$3,0,R$2,1),TRUE),0)</f>
        <v>11</v>
      </c>
      <c r="S99" s="13">
        <f ca="1">OFFSET('b_Extract Data w Score Change'!$F$2,'c_Bin Change Data into 60 mins'!S$3-1+   MATCH($B99,OFFSET('b_Extract Data w Score Change'!$E$2,S$3,0,S$2,1),TRUE),0)</f>
        <v>7</v>
      </c>
      <c r="T99" s="13">
        <f ca="1">OFFSET('b_Extract Data w Score Change'!$F$2,'c_Bin Change Data into 60 mins'!T$3-1+   MATCH($B99,OFFSET('b_Extract Data w Score Change'!$E$2,T$3,0,T$2,1),TRUE),0)</f>
        <v>14</v>
      </c>
      <c r="U99" s="13">
        <f ca="1">OFFSET('b_Extract Data w Score Change'!$F$2,'c_Bin Change Data into 60 mins'!U$3-1+   MATCH($B99,OFFSET('b_Extract Data w Score Change'!$E$2,U$3,0,U$2,1),TRUE),0)</f>
        <v>13</v>
      </c>
      <c r="V99" s="13">
        <f ca="1">OFFSET('b_Extract Data w Score Change'!$F$2,'c_Bin Change Data into 60 mins'!V$3-1+   MATCH($B99,OFFSET('b_Extract Data w Score Change'!$E$2,V$3,0,V$2,1),TRUE),0)</f>
        <v>24</v>
      </c>
      <c r="W99" s="13">
        <f ca="1">OFFSET('b_Extract Data w Score Change'!$F$2,'c_Bin Change Data into 60 mins'!W$3-1+   MATCH($B99,OFFSET('b_Extract Data w Score Change'!$E$2,W$3,0,W$2,1),TRUE),0)</f>
        <v>7</v>
      </c>
      <c r="X99" s="13">
        <f ca="1">OFFSET('b_Extract Data w Score Change'!$F$2,'c_Bin Change Data into 60 mins'!X$3-1+   MATCH($B99,OFFSET('b_Extract Data w Score Change'!$E$2,X$3,0,X$2,1),TRUE),0)</f>
        <v>14</v>
      </c>
      <c r="Y99" s="13">
        <f ca="1">OFFSET('b_Extract Data w Score Change'!$F$2,'c_Bin Change Data into 60 mins'!Y$3-1+   MATCH($B99,OFFSET('b_Extract Data w Score Change'!$E$2,Y$3,0,Y$2,1),TRUE),0)</f>
        <v>21</v>
      </c>
      <c r="Z99" s="13">
        <f ca="1">OFFSET('b_Extract Data w Score Change'!$F$2,'c_Bin Change Data into 60 mins'!Z$3-1+   MATCH($B99,OFFSET('b_Extract Data w Score Change'!$E$2,Z$3,0,Z$2,1),TRUE),0)</f>
        <v>5</v>
      </c>
      <c r="AA99" s="13">
        <f ca="1">OFFSET('b_Extract Data w Score Change'!$F$2,'c_Bin Change Data into 60 mins'!AA$3-1+   MATCH($B99,OFFSET('b_Extract Data w Score Change'!$E$2,AA$3,0,AA$2,1),TRUE),0)</f>
        <v>31</v>
      </c>
      <c r="AB99" s="13">
        <f ca="1">OFFSET('b_Extract Data w Score Change'!$F$2,'c_Bin Change Data into 60 mins'!AB$3-1+   MATCH($B99,OFFSET('b_Extract Data w Score Change'!$E$2,AB$3,0,AB$2,1),TRUE),0)</f>
        <v>7</v>
      </c>
      <c r="AC99" s="13">
        <f ca="1">OFFSET('b_Extract Data w Score Change'!$F$2,'c_Bin Change Data into 60 mins'!AC$3-1+   MATCH($B99,OFFSET('b_Extract Data w Score Change'!$E$2,AC$3,0,AC$2,1),TRUE),0)</f>
        <v>25</v>
      </c>
      <c r="AD99" s="13">
        <f ca="1">OFFSET('b_Extract Data w Score Change'!$F$2,'c_Bin Change Data into 60 mins'!AD$3-1+   MATCH($B99,OFFSET('b_Extract Data w Score Change'!$E$2,AD$3,0,AD$2,1),TRUE),0)</f>
        <v>16</v>
      </c>
      <c r="AE99" s="13">
        <f ca="1">OFFSET('b_Extract Data w Score Change'!$F$2,'c_Bin Change Data into 60 mins'!AE$3-1+   MATCH($B99,OFFSET('b_Extract Data w Score Change'!$E$2,AE$3,0,AE$2,1),TRUE),0)</f>
        <v>33</v>
      </c>
      <c r="AF99" s="13">
        <f ca="1">OFFSET('b_Extract Data w Score Change'!$F$2,'c_Bin Change Data into 60 mins'!AF$3-1+   MATCH($B99,OFFSET('b_Extract Data w Score Change'!$E$2,AF$3,0,AF$2,1),TRUE),0)</f>
        <v>22</v>
      </c>
      <c r="AG99" s="13">
        <f ca="1">OFFSET('b_Extract Data w Score Change'!$F$2,'c_Bin Change Data into 60 mins'!AG$3-1+   MATCH($B99,OFFSET('b_Extract Data w Score Change'!$E$2,AG$3,0,AG$2,1),TRUE),0)</f>
        <v>26</v>
      </c>
      <c r="AH99" s="13">
        <f ca="1">OFFSET('b_Extract Data w Score Change'!$F$2,'c_Bin Change Data into 60 mins'!AH$3-1+   MATCH($B99,OFFSET('b_Extract Data w Score Change'!$E$2,AH$3,0,AH$2,1),TRUE),0)</f>
        <v>4</v>
      </c>
      <c r="AI99" s="13">
        <f ca="1">OFFSET('b_Extract Data w Score Change'!$F$2,'c_Bin Change Data into 60 mins'!AI$3-1+   MATCH($B99,OFFSET('b_Extract Data w Score Change'!$E$2,AI$3,0,AI$2,1),TRUE),0)</f>
        <v>13</v>
      </c>
      <c r="AJ99" s="13">
        <f ca="1">OFFSET('b_Extract Data w Score Change'!$F$2,'c_Bin Change Data into 60 mins'!AJ$3-1+   MATCH($B99,OFFSET('b_Extract Data w Score Change'!$E$2,AJ$3,0,AJ$2,1),TRUE),0)</f>
        <v>21</v>
      </c>
      <c r="AK99" s="13">
        <f ca="1">OFFSET('b_Extract Data w Score Change'!$F$2,'c_Bin Change Data into 60 mins'!AK$3-1+   MATCH($B99,OFFSET('b_Extract Data w Score Change'!$E$2,AK$3,0,AK$2,1),TRUE),0)</f>
        <v>2</v>
      </c>
      <c r="AL99" s="13">
        <f ca="1">OFFSET('b_Extract Data w Score Change'!$F$2,'c_Bin Change Data into 60 mins'!AL$3-1+   MATCH($B99,OFFSET('b_Extract Data w Score Change'!$E$2,AL$3,0,AL$2,1),TRUE),0)</f>
        <v>3</v>
      </c>
      <c r="AM99" s="13">
        <f ca="1">OFFSET('b_Extract Data w Score Change'!$F$2,'c_Bin Change Data into 60 mins'!AM$3-1+   MATCH($B99,OFFSET('b_Extract Data w Score Change'!$E$2,AM$3,0,AM$2,1),TRUE),0)</f>
        <v>10</v>
      </c>
      <c r="AN99" s="13">
        <f ca="1">OFFSET('b_Extract Data w Score Change'!$F$2,'c_Bin Change Data into 60 mins'!AN$3-1+   MATCH($B99,OFFSET('b_Extract Data w Score Change'!$E$2,AN$3,0,AN$2,1),TRUE),0)</f>
        <v>12</v>
      </c>
      <c r="AO99" s="13">
        <f ca="1">OFFSET('b_Extract Data w Score Change'!$F$2,'c_Bin Change Data into 60 mins'!AO$3-1+   MATCH($B99,OFFSET('b_Extract Data w Score Change'!$E$2,AO$3,0,AO$2,1),TRUE),0)</f>
        <v>3</v>
      </c>
      <c r="AP99" s="13">
        <f ca="1">OFFSET('b_Extract Data w Score Change'!$F$2,'c_Bin Change Data into 60 mins'!AP$3-1+   MATCH($B99,OFFSET('b_Extract Data w Score Change'!$E$2,AP$3,0,AP$2,1),TRUE),0)</f>
        <v>9</v>
      </c>
      <c r="AQ99" s="13">
        <f ca="1">OFFSET('b_Extract Data w Score Change'!$F$2,'c_Bin Change Data into 60 mins'!AQ$3-1+   MATCH($B99,OFFSET('b_Extract Data w Score Change'!$E$2,AQ$3,0,AQ$2,1),TRUE),0)</f>
        <v>24</v>
      </c>
      <c r="AR99" s="13">
        <f ca="1">OFFSET('b_Extract Data w Score Change'!$F$2,'c_Bin Change Data into 60 mins'!AR$3-1+   MATCH($B99,OFFSET('b_Extract Data w Score Change'!$E$2,AR$3,0,AR$2,1),TRUE),0)</f>
        <v>14</v>
      </c>
      <c r="AS99" s="13">
        <f ca="1">OFFSET('b_Extract Data w Score Change'!$F$2,'c_Bin Change Data into 60 mins'!AS$3-1+   MATCH($B99,OFFSET('b_Extract Data w Score Change'!$E$2,AS$3,0,AS$2,1),TRUE),0)</f>
        <v>14</v>
      </c>
      <c r="AT99" s="13">
        <f ca="1">OFFSET('b_Extract Data w Score Change'!$F$2,'c_Bin Change Data into 60 mins'!AT$3-1+   MATCH($B99,OFFSET('b_Extract Data w Score Change'!$E$2,AT$3,0,AT$2,1),TRUE),0)</f>
        <v>7</v>
      </c>
      <c r="AU99" s="13">
        <f ca="1">OFFSET('b_Extract Data w Score Change'!$F$2,'c_Bin Change Data into 60 mins'!AU$3-1+   MATCH($B99,OFFSET('b_Extract Data w Score Change'!$E$2,AU$3,0,AU$2,1),TRUE),0)</f>
        <v>16</v>
      </c>
      <c r="AV99" s="13">
        <f ca="1">OFFSET('b_Extract Data w Score Change'!$F$2,'c_Bin Change Data into 60 mins'!AV$3-1+   MATCH($B99,OFFSET('b_Extract Data w Score Change'!$E$2,AV$3,0,AV$2,1),TRUE),0)</f>
        <v>13</v>
      </c>
      <c r="AW99" s="13">
        <f ca="1">OFFSET('b_Extract Data w Score Change'!$F$2,'c_Bin Change Data into 60 mins'!AW$3-1+   MATCH($B99,OFFSET('b_Extract Data w Score Change'!$E$2,AW$3,0,AW$2,1),TRUE),0)</f>
        <v>19</v>
      </c>
      <c r="AX99" s="13">
        <f ca="1">OFFSET('b_Extract Data w Score Change'!$F$2,'c_Bin Change Data into 60 mins'!AX$3-1+   MATCH($B99,OFFSET('b_Extract Data w Score Change'!$E$2,AX$3,0,AX$2,1),TRUE),0)</f>
        <v>18</v>
      </c>
    </row>
    <row r="100" spans="1:50" x14ac:dyDescent="0.25">
      <c r="A100" s="5" t="s">
        <v>7332</v>
      </c>
      <c r="B100" s="1">
        <f t="shared" si="5"/>
        <v>3.1597222222222172E-2</v>
      </c>
      <c r="C100" s="13">
        <f ca="1">OFFSET('b_Extract Data w Score Change'!$F$2,'c_Bin Change Data into 60 mins'!C$3-1+   MATCH($B100,OFFSET('b_Extract Data w Score Change'!$E$2,C$3,0,C$2,1),TRUE),0)</f>
        <v>28</v>
      </c>
      <c r="D100" s="13">
        <f ca="1">OFFSET('b_Extract Data w Score Change'!$F$2,'c_Bin Change Data into 60 mins'!D$3-1+   MATCH($B100,OFFSET('b_Extract Data w Score Change'!$E$2,D$3,0,D$2,1),TRUE),0)</f>
        <v>5</v>
      </c>
      <c r="E100" s="13">
        <f ca="1">OFFSET('b_Extract Data w Score Change'!$F$2,'c_Bin Change Data into 60 mins'!E$3-1+   MATCH($B100,OFFSET('b_Extract Data w Score Change'!$E$2,E$3,0,E$2,1),TRUE),0)</f>
        <v>7</v>
      </c>
      <c r="F100" s="13">
        <f ca="1">OFFSET('b_Extract Data w Score Change'!$F$2,'c_Bin Change Data into 60 mins'!F$3-1+   MATCH($B100,OFFSET('b_Extract Data w Score Change'!$E$2,F$3,0,F$2,1),TRUE),0)</f>
        <v>4</v>
      </c>
      <c r="G100" s="13">
        <f ca="1">OFFSET('b_Extract Data w Score Change'!$F$2,'c_Bin Change Data into 60 mins'!G$3-1+   MATCH($B100,OFFSET('b_Extract Data w Score Change'!$E$2,G$3,0,G$2,1),TRUE),0)</f>
        <v>1</v>
      </c>
      <c r="H100" s="13">
        <f ca="1">OFFSET('b_Extract Data w Score Change'!$F$2,'c_Bin Change Data into 60 mins'!H$3-1+   MATCH($B100,OFFSET('b_Extract Data w Score Change'!$E$2,H$3,0,H$2,1),TRUE),0)</f>
        <v>13</v>
      </c>
      <c r="I100" s="13">
        <f ca="1">OFFSET('b_Extract Data w Score Change'!$F$2,'c_Bin Change Data into 60 mins'!I$3-1+   MATCH($B100,OFFSET('b_Extract Data w Score Change'!$E$2,I$3,0,I$2,1),TRUE),0)</f>
        <v>4</v>
      </c>
      <c r="J100" s="13">
        <f ca="1">OFFSET('b_Extract Data w Score Change'!$F$2,'c_Bin Change Data into 60 mins'!J$3-1+   MATCH($B100,OFFSET('b_Extract Data w Score Change'!$E$2,J$3,0,J$2,1),TRUE),0)</f>
        <v>5</v>
      </c>
      <c r="K100" s="13">
        <f ca="1">OFFSET('b_Extract Data w Score Change'!$F$2,'c_Bin Change Data into 60 mins'!K$3-1+   MATCH($B100,OFFSET('b_Extract Data w Score Change'!$E$2,K$3,0,K$2,1),TRUE),0)</f>
        <v>4</v>
      </c>
      <c r="L100" s="13">
        <f ca="1">OFFSET('b_Extract Data w Score Change'!$F$2,'c_Bin Change Data into 60 mins'!L$3-1+   MATCH($B100,OFFSET('b_Extract Data w Score Change'!$E$2,L$3,0,L$2,1),TRUE),0)</f>
        <v>0</v>
      </c>
      <c r="M100" s="13">
        <f ca="1">OFFSET('b_Extract Data w Score Change'!$F$2,'c_Bin Change Data into 60 mins'!M$3-1+   MATCH($B100,OFFSET('b_Extract Data w Score Change'!$E$2,M$3,0,M$2,1),TRUE),0)</f>
        <v>11</v>
      </c>
      <c r="N100" s="13">
        <f ca="1">OFFSET('b_Extract Data w Score Change'!$F$2,'c_Bin Change Data into 60 mins'!N$3-1+   MATCH($B100,OFFSET('b_Extract Data w Score Change'!$E$2,N$3,0,N$2,1),TRUE),0)</f>
        <v>25</v>
      </c>
      <c r="O100" s="13">
        <f ca="1">OFFSET('b_Extract Data w Score Change'!$F$2,'c_Bin Change Data into 60 mins'!O$3-1+   MATCH($B100,OFFSET('b_Extract Data w Score Change'!$E$2,O$3,0,O$2,1),TRUE),0)</f>
        <v>14</v>
      </c>
      <c r="P100" s="13">
        <f ca="1">OFFSET('b_Extract Data w Score Change'!$F$2,'c_Bin Change Data into 60 mins'!P$3-1+   MATCH($B100,OFFSET('b_Extract Data w Score Change'!$E$2,P$3,0,P$2,1),TRUE),0)</f>
        <v>17</v>
      </c>
      <c r="Q100" s="13">
        <f ca="1">OFFSET('b_Extract Data w Score Change'!$F$2,'c_Bin Change Data into 60 mins'!Q$3-1+   MATCH($B100,OFFSET('b_Extract Data w Score Change'!$E$2,Q$3,0,Q$2,1),TRUE),0)</f>
        <v>10</v>
      </c>
      <c r="R100" s="13">
        <f ca="1">OFFSET('b_Extract Data w Score Change'!$F$2,'c_Bin Change Data into 60 mins'!R$3-1+   MATCH($B100,OFFSET('b_Extract Data w Score Change'!$E$2,R$3,0,R$2,1),TRUE),0)</f>
        <v>11</v>
      </c>
      <c r="S100" s="13">
        <f ca="1">OFFSET('b_Extract Data w Score Change'!$F$2,'c_Bin Change Data into 60 mins'!S$3-1+   MATCH($B100,OFFSET('b_Extract Data w Score Change'!$E$2,S$3,0,S$2,1),TRUE),0)</f>
        <v>7</v>
      </c>
      <c r="T100" s="13">
        <f ca="1">OFFSET('b_Extract Data w Score Change'!$F$2,'c_Bin Change Data into 60 mins'!T$3-1+   MATCH($B100,OFFSET('b_Extract Data w Score Change'!$E$2,T$3,0,T$2,1),TRUE),0)</f>
        <v>14</v>
      </c>
      <c r="U100" s="13">
        <f ca="1">OFFSET('b_Extract Data w Score Change'!$F$2,'c_Bin Change Data into 60 mins'!U$3-1+   MATCH($B100,OFFSET('b_Extract Data w Score Change'!$E$2,U$3,0,U$2,1),TRUE),0)</f>
        <v>13</v>
      </c>
      <c r="V100" s="13">
        <f ca="1">OFFSET('b_Extract Data w Score Change'!$F$2,'c_Bin Change Data into 60 mins'!V$3-1+   MATCH($B100,OFFSET('b_Extract Data w Score Change'!$E$2,V$3,0,V$2,1),TRUE),0)</f>
        <v>24</v>
      </c>
      <c r="W100" s="13">
        <f ca="1">OFFSET('b_Extract Data w Score Change'!$F$2,'c_Bin Change Data into 60 mins'!W$3-1+   MATCH($B100,OFFSET('b_Extract Data w Score Change'!$E$2,W$3,0,W$2,1),TRUE),0)</f>
        <v>7</v>
      </c>
      <c r="X100" s="13">
        <f ca="1">OFFSET('b_Extract Data w Score Change'!$F$2,'c_Bin Change Data into 60 mins'!X$3-1+   MATCH($B100,OFFSET('b_Extract Data w Score Change'!$E$2,X$3,0,X$2,1),TRUE),0)</f>
        <v>14</v>
      </c>
      <c r="Y100" s="13">
        <f ca="1">OFFSET('b_Extract Data w Score Change'!$F$2,'c_Bin Change Data into 60 mins'!Y$3-1+   MATCH($B100,OFFSET('b_Extract Data w Score Change'!$E$2,Y$3,0,Y$2,1),TRUE),0)</f>
        <v>24</v>
      </c>
      <c r="Z100" s="13">
        <f ca="1">OFFSET('b_Extract Data w Score Change'!$F$2,'c_Bin Change Data into 60 mins'!Z$3-1+   MATCH($B100,OFFSET('b_Extract Data w Score Change'!$E$2,Z$3,0,Z$2,1),TRUE),0)</f>
        <v>2</v>
      </c>
      <c r="AA100" s="13">
        <f ca="1">OFFSET('b_Extract Data w Score Change'!$F$2,'c_Bin Change Data into 60 mins'!AA$3-1+   MATCH($B100,OFFSET('b_Extract Data w Score Change'!$E$2,AA$3,0,AA$2,1),TRUE),0)</f>
        <v>38</v>
      </c>
      <c r="AB100" s="13">
        <f ca="1">OFFSET('b_Extract Data w Score Change'!$F$2,'c_Bin Change Data into 60 mins'!AB$3-1+   MATCH($B100,OFFSET('b_Extract Data w Score Change'!$E$2,AB$3,0,AB$2,1),TRUE),0)</f>
        <v>7</v>
      </c>
      <c r="AC100" s="13">
        <f ca="1">OFFSET('b_Extract Data w Score Change'!$F$2,'c_Bin Change Data into 60 mins'!AC$3-1+   MATCH($B100,OFFSET('b_Extract Data w Score Change'!$E$2,AC$3,0,AC$2,1),TRUE),0)</f>
        <v>25</v>
      </c>
      <c r="AD100" s="13">
        <f ca="1">OFFSET('b_Extract Data w Score Change'!$F$2,'c_Bin Change Data into 60 mins'!AD$3-1+   MATCH($B100,OFFSET('b_Extract Data w Score Change'!$E$2,AD$3,0,AD$2,1),TRUE),0)</f>
        <v>16</v>
      </c>
      <c r="AE100" s="13">
        <f ca="1">OFFSET('b_Extract Data w Score Change'!$F$2,'c_Bin Change Data into 60 mins'!AE$3-1+   MATCH($B100,OFFSET('b_Extract Data w Score Change'!$E$2,AE$3,0,AE$2,1),TRUE),0)</f>
        <v>41</v>
      </c>
      <c r="AF100" s="13">
        <f ca="1">OFFSET('b_Extract Data w Score Change'!$F$2,'c_Bin Change Data into 60 mins'!AF$3-1+   MATCH($B100,OFFSET('b_Extract Data w Score Change'!$E$2,AF$3,0,AF$2,1),TRUE),0)</f>
        <v>22</v>
      </c>
      <c r="AG100" s="13">
        <f ca="1">OFFSET('b_Extract Data w Score Change'!$F$2,'c_Bin Change Data into 60 mins'!AG$3-1+   MATCH($B100,OFFSET('b_Extract Data w Score Change'!$E$2,AG$3,0,AG$2,1),TRUE),0)</f>
        <v>26</v>
      </c>
      <c r="AH100" s="13">
        <f ca="1">OFFSET('b_Extract Data w Score Change'!$F$2,'c_Bin Change Data into 60 mins'!AH$3-1+   MATCH($B100,OFFSET('b_Extract Data w Score Change'!$E$2,AH$3,0,AH$2,1),TRUE),0)</f>
        <v>4</v>
      </c>
      <c r="AI100" s="13">
        <f ca="1">OFFSET('b_Extract Data w Score Change'!$F$2,'c_Bin Change Data into 60 mins'!AI$3-1+   MATCH($B100,OFFSET('b_Extract Data w Score Change'!$E$2,AI$3,0,AI$2,1),TRUE),0)</f>
        <v>13</v>
      </c>
      <c r="AJ100" s="13">
        <f ca="1">OFFSET('b_Extract Data w Score Change'!$F$2,'c_Bin Change Data into 60 mins'!AJ$3-1+   MATCH($B100,OFFSET('b_Extract Data w Score Change'!$E$2,AJ$3,0,AJ$2,1),TRUE),0)</f>
        <v>21</v>
      </c>
      <c r="AK100" s="13">
        <f ca="1">OFFSET('b_Extract Data w Score Change'!$F$2,'c_Bin Change Data into 60 mins'!AK$3-1+   MATCH($B100,OFFSET('b_Extract Data w Score Change'!$E$2,AK$3,0,AK$2,1),TRUE),0)</f>
        <v>2</v>
      </c>
      <c r="AL100" s="13">
        <f ca="1">OFFSET('b_Extract Data w Score Change'!$F$2,'c_Bin Change Data into 60 mins'!AL$3-1+   MATCH($B100,OFFSET('b_Extract Data w Score Change'!$E$2,AL$3,0,AL$2,1),TRUE),0)</f>
        <v>3</v>
      </c>
      <c r="AM100" s="13">
        <f ca="1">OFFSET('b_Extract Data w Score Change'!$F$2,'c_Bin Change Data into 60 mins'!AM$3-1+   MATCH($B100,OFFSET('b_Extract Data w Score Change'!$E$2,AM$3,0,AM$2,1),TRUE),0)</f>
        <v>10</v>
      </c>
      <c r="AN100" s="13">
        <f ca="1">OFFSET('b_Extract Data w Score Change'!$F$2,'c_Bin Change Data into 60 mins'!AN$3-1+   MATCH($B100,OFFSET('b_Extract Data w Score Change'!$E$2,AN$3,0,AN$2,1),TRUE),0)</f>
        <v>12</v>
      </c>
      <c r="AO100" s="13">
        <f ca="1">OFFSET('b_Extract Data w Score Change'!$F$2,'c_Bin Change Data into 60 mins'!AO$3-1+   MATCH($B100,OFFSET('b_Extract Data w Score Change'!$E$2,AO$3,0,AO$2,1),TRUE),0)</f>
        <v>3</v>
      </c>
      <c r="AP100" s="13">
        <f ca="1">OFFSET('b_Extract Data w Score Change'!$F$2,'c_Bin Change Data into 60 mins'!AP$3-1+   MATCH($B100,OFFSET('b_Extract Data w Score Change'!$E$2,AP$3,0,AP$2,1),TRUE),0)</f>
        <v>9</v>
      </c>
      <c r="AQ100" s="13">
        <f ca="1">OFFSET('b_Extract Data w Score Change'!$F$2,'c_Bin Change Data into 60 mins'!AQ$3-1+   MATCH($B100,OFFSET('b_Extract Data w Score Change'!$E$2,AQ$3,0,AQ$2,1),TRUE),0)</f>
        <v>24</v>
      </c>
      <c r="AR100" s="13">
        <f ca="1">OFFSET('b_Extract Data w Score Change'!$F$2,'c_Bin Change Data into 60 mins'!AR$3-1+   MATCH($B100,OFFSET('b_Extract Data w Score Change'!$E$2,AR$3,0,AR$2,1),TRUE),0)</f>
        <v>14</v>
      </c>
      <c r="AS100" s="13">
        <f ca="1">OFFSET('b_Extract Data w Score Change'!$F$2,'c_Bin Change Data into 60 mins'!AS$3-1+   MATCH($B100,OFFSET('b_Extract Data w Score Change'!$E$2,AS$3,0,AS$2,1),TRUE),0)</f>
        <v>14</v>
      </c>
      <c r="AT100" s="13">
        <f ca="1">OFFSET('b_Extract Data w Score Change'!$F$2,'c_Bin Change Data into 60 mins'!AT$3-1+   MATCH($B100,OFFSET('b_Extract Data w Score Change'!$E$2,AT$3,0,AT$2,1),TRUE),0)</f>
        <v>7</v>
      </c>
      <c r="AU100" s="13">
        <f ca="1">OFFSET('b_Extract Data w Score Change'!$F$2,'c_Bin Change Data into 60 mins'!AU$3-1+   MATCH($B100,OFFSET('b_Extract Data w Score Change'!$E$2,AU$3,0,AU$2,1),TRUE),0)</f>
        <v>16</v>
      </c>
      <c r="AV100" s="13">
        <f ca="1">OFFSET('b_Extract Data w Score Change'!$F$2,'c_Bin Change Data into 60 mins'!AV$3-1+   MATCH($B100,OFFSET('b_Extract Data w Score Change'!$E$2,AV$3,0,AV$2,1),TRUE),0)</f>
        <v>13</v>
      </c>
      <c r="AW100" s="13">
        <f ca="1">OFFSET('b_Extract Data w Score Change'!$F$2,'c_Bin Change Data into 60 mins'!AW$3-1+   MATCH($B100,OFFSET('b_Extract Data w Score Change'!$E$2,AW$3,0,AW$2,1),TRUE),0)</f>
        <v>19</v>
      </c>
      <c r="AX100" s="13">
        <f ca="1">OFFSET('b_Extract Data w Score Change'!$F$2,'c_Bin Change Data into 60 mins'!AX$3-1+   MATCH($B100,OFFSET('b_Extract Data w Score Change'!$E$2,AX$3,0,AX$2,1),TRUE),0)</f>
        <v>18</v>
      </c>
    </row>
    <row r="101" spans="1:50" x14ac:dyDescent="0.25">
      <c r="A101" s="5" t="s">
        <v>7332</v>
      </c>
      <c r="B101" s="1">
        <f t="shared" si="5"/>
        <v>3.1944444444444393E-2</v>
      </c>
      <c r="C101" s="13">
        <f ca="1">OFFSET('b_Extract Data w Score Change'!$F$2,'c_Bin Change Data into 60 mins'!C$3-1+   MATCH($B101,OFFSET('b_Extract Data w Score Change'!$E$2,C$3,0,C$2,1),TRUE),0)</f>
        <v>28</v>
      </c>
      <c r="D101" s="13">
        <f ca="1">OFFSET('b_Extract Data w Score Change'!$F$2,'c_Bin Change Data into 60 mins'!D$3-1+   MATCH($B101,OFFSET('b_Extract Data w Score Change'!$E$2,D$3,0,D$2,1),TRUE),0)</f>
        <v>5</v>
      </c>
      <c r="E101" s="13">
        <f ca="1">OFFSET('b_Extract Data w Score Change'!$F$2,'c_Bin Change Data into 60 mins'!E$3-1+   MATCH($B101,OFFSET('b_Extract Data w Score Change'!$E$2,E$3,0,E$2,1),TRUE),0)</f>
        <v>7</v>
      </c>
      <c r="F101" s="13">
        <f ca="1">OFFSET('b_Extract Data w Score Change'!$F$2,'c_Bin Change Data into 60 mins'!F$3-1+   MATCH($B101,OFFSET('b_Extract Data w Score Change'!$E$2,F$3,0,F$2,1),TRUE),0)</f>
        <v>4</v>
      </c>
      <c r="G101" s="13">
        <f ca="1">OFFSET('b_Extract Data w Score Change'!$F$2,'c_Bin Change Data into 60 mins'!G$3-1+   MATCH($B101,OFFSET('b_Extract Data w Score Change'!$E$2,G$3,0,G$2,1),TRUE),0)</f>
        <v>1</v>
      </c>
      <c r="H101" s="13">
        <f ca="1">OFFSET('b_Extract Data w Score Change'!$F$2,'c_Bin Change Data into 60 mins'!H$3-1+   MATCH($B101,OFFSET('b_Extract Data w Score Change'!$E$2,H$3,0,H$2,1),TRUE),0)</f>
        <v>13</v>
      </c>
      <c r="I101" s="13">
        <f ca="1">OFFSET('b_Extract Data w Score Change'!$F$2,'c_Bin Change Data into 60 mins'!I$3-1+   MATCH($B101,OFFSET('b_Extract Data w Score Change'!$E$2,I$3,0,I$2,1),TRUE),0)</f>
        <v>4</v>
      </c>
      <c r="J101" s="13">
        <f ca="1">OFFSET('b_Extract Data w Score Change'!$F$2,'c_Bin Change Data into 60 mins'!J$3-1+   MATCH($B101,OFFSET('b_Extract Data w Score Change'!$E$2,J$3,0,J$2,1),TRUE),0)</f>
        <v>5</v>
      </c>
      <c r="K101" s="13">
        <f ca="1">OFFSET('b_Extract Data w Score Change'!$F$2,'c_Bin Change Data into 60 mins'!K$3-1+   MATCH($B101,OFFSET('b_Extract Data w Score Change'!$E$2,K$3,0,K$2,1),TRUE),0)</f>
        <v>4</v>
      </c>
      <c r="L101" s="13">
        <f ca="1">OFFSET('b_Extract Data w Score Change'!$F$2,'c_Bin Change Data into 60 mins'!L$3-1+   MATCH($B101,OFFSET('b_Extract Data w Score Change'!$E$2,L$3,0,L$2,1),TRUE),0)</f>
        <v>0</v>
      </c>
      <c r="M101" s="13">
        <f ca="1">OFFSET('b_Extract Data w Score Change'!$F$2,'c_Bin Change Data into 60 mins'!M$3-1+   MATCH($B101,OFFSET('b_Extract Data w Score Change'!$E$2,M$3,0,M$2,1),TRUE),0)</f>
        <v>11</v>
      </c>
      <c r="N101" s="13">
        <f ca="1">OFFSET('b_Extract Data w Score Change'!$F$2,'c_Bin Change Data into 60 mins'!N$3-1+   MATCH($B101,OFFSET('b_Extract Data w Score Change'!$E$2,N$3,0,N$2,1),TRUE),0)</f>
        <v>19</v>
      </c>
      <c r="O101" s="13">
        <f ca="1">OFFSET('b_Extract Data w Score Change'!$F$2,'c_Bin Change Data into 60 mins'!O$3-1+   MATCH($B101,OFFSET('b_Extract Data w Score Change'!$E$2,O$3,0,O$2,1),TRUE),0)</f>
        <v>14</v>
      </c>
      <c r="P101" s="13">
        <f ca="1">OFFSET('b_Extract Data w Score Change'!$F$2,'c_Bin Change Data into 60 mins'!P$3-1+   MATCH($B101,OFFSET('b_Extract Data w Score Change'!$E$2,P$3,0,P$2,1),TRUE),0)</f>
        <v>17</v>
      </c>
      <c r="Q101" s="13">
        <f ca="1">OFFSET('b_Extract Data w Score Change'!$F$2,'c_Bin Change Data into 60 mins'!Q$3-1+   MATCH($B101,OFFSET('b_Extract Data w Score Change'!$E$2,Q$3,0,Q$2,1),TRUE),0)</f>
        <v>10</v>
      </c>
      <c r="R101" s="13">
        <f ca="1">OFFSET('b_Extract Data w Score Change'!$F$2,'c_Bin Change Data into 60 mins'!R$3-1+   MATCH($B101,OFFSET('b_Extract Data w Score Change'!$E$2,R$3,0,R$2,1),TRUE),0)</f>
        <v>11</v>
      </c>
      <c r="S101" s="13">
        <f ca="1">OFFSET('b_Extract Data w Score Change'!$F$2,'c_Bin Change Data into 60 mins'!S$3-1+   MATCH($B101,OFFSET('b_Extract Data w Score Change'!$E$2,S$3,0,S$2,1),TRUE),0)</f>
        <v>7</v>
      </c>
      <c r="T101" s="13">
        <f ca="1">OFFSET('b_Extract Data w Score Change'!$F$2,'c_Bin Change Data into 60 mins'!T$3-1+   MATCH($B101,OFFSET('b_Extract Data w Score Change'!$E$2,T$3,0,T$2,1),TRUE),0)</f>
        <v>14</v>
      </c>
      <c r="U101" s="13">
        <f ca="1">OFFSET('b_Extract Data w Score Change'!$F$2,'c_Bin Change Data into 60 mins'!U$3-1+   MATCH($B101,OFFSET('b_Extract Data w Score Change'!$E$2,U$3,0,U$2,1),TRUE),0)</f>
        <v>13</v>
      </c>
      <c r="V101" s="13">
        <f ca="1">OFFSET('b_Extract Data w Score Change'!$F$2,'c_Bin Change Data into 60 mins'!V$3-1+   MATCH($B101,OFFSET('b_Extract Data w Score Change'!$E$2,V$3,0,V$2,1),TRUE),0)</f>
        <v>31</v>
      </c>
      <c r="W101" s="13">
        <f ca="1">OFFSET('b_Extract Data w Score Change'!$F$2,'c_Bin Change Data into 60 mins'!W$3-1+   MATCH($B101,OFFSET('b_Extract Data w Score Change'!$E$2,W$3,0,W$2,1),TRUE),0)</f>
        <v>7</v>
      </c>
      <c r="X101" s="13">
        <f ca="1">OFFSET('b_Extract Data w Score Change'!$F$2,'c_Bin Change Data into 60 mins'!X$3-1+   MATCH($B101,OFFSET('b_Extract Data w Score Change'!$E$2,X$3,0,X$2,1),TRUE),0)</f>
        <v>14</v>
      </c>
      <c r="Y101" s="13">
        <f ca="1">OFFSET('b_Extract Data w Score Change'!$F$2,'c_Bin Change Data into 60 mins'!Y$3-1+   MATCH($B101,OFFSET('b_Extract Data w Score Change'!$E$2,Y$3,0,Y$2,1),TRUE),0)</f>
        <v>24</v>
      </c>
      <c r="Z101" s="13">
        <f ca="1">OFFSET('b_Extract Data w Score Change'!$F$2,'c_Bin Change Data into 60 mins'!Z$3-1+   MATCH($B101,OFFSET('b_Extract Data w Score Change'!$E$2,Z$3,0,Z$2,1),TRUE),0)</f>
        <v>2</v>
      </c>
      <c r="AA101" s="13">
        <f ca="1">OFFSET('b_Extract Data w Score Change'!$F$2,'c_Bin Change Data into 60 mins'!AA$3-1+   MATCH($B101,OFFSET('b_Extract Data w Score Change'!$E$2,AA$3,0,AA$2,1),TRUE),0)</f>
        <v>38</v>
      </c>
      <c r="AB101" s="13">
        <f ca="1">OFFSET('b_Extract Data w Score Change'!$F$2,'c_Bin Change Data into 60 mins'!AB$3-1+   MATCH($B101,OFFSET('b_Extract Data w Score Change'!$E$2,AB$3,0,AB$2,1),TRUE),0)</f>
        <v>0</v>
      </c>
      <c r="AC101" s="13">
        <f ca="1">OFFSET('b_Extract Data w Score Change'!$F$2,'c_Bin Change Data into 60 mins'!AC$3-1+   MATCH($B101,OFFSET('b_Extract Data w Score Change'!$E$2,AC$3,0,AC$2,1),TRUE),0)</f>
        <v>25</v>
      </c>
      <c r="AD101" s="13">
        <f ca="1">OFFSET('b_Extract Data w Score Change'!$F$2,'c_Bin Change Data into 60 mins'!AD$3-1+   MATCH($B101,OFFSET('b_Extract Data w Score Change'!$E$2,AD$3,0,AD$2,1),TRUE),0)</f>
        <v>16</v>
      </c>
      <c r="AE101" s="13">
        <f ca="1">OFFSET('b_Extract Data w Score Change'!$F$2,'c_Bin Change Data into 60 mins'!AE$3-1+   MATCH($B101,OFFSET('b_Extract Data w Score Change'!$E$2,AE$3,0,AE$2,1),TRUE),0)</f>
        <v>41</v>
      </c>
      <c r="AF101" s="13">
        <f ca="1">OFFSET('b_Extract Data w Score Change'!$F$2,'c_Bin Change Data into 60 mins'!AF$3-1+   MATCH($B101,OFFSET('b_Extract Data w Score Change'!$E$2,AF$3,0,AF$2,1),TRUE),0)</f>
        <v>22</v>
      </c>
      <c r="AG101" s="13">
        <f ca="1">OFFSET('b_Extract Data w Score Change'!$F$2,'c_Bin Change Data into 60 mins'!AG$3-1+   MATCH($B101,OFFSET('b_Extract Data w Score Change'!$E$2,AG$3,0,AG$2,1),TRUE),0)</f>
        <v>26</v>
      </c>
      <c r="AH101" s="13">
        <f ca="1">OFFSET('b_Extract Data w Score Change'!$F$2,'c_Bin Change Data into 60 mins'!AH$3-1+   MATCH($B101,OFFSET('b_Extract Data w Score Change'!$E$2,AH$3,0,AH$2,1),TRUE),0)</f>
        <v>4</v>
      </c>
      <c r="AI101" s="13">
        <f ca="1">OFFSET('b_Extract Data w Score Change'!$F$2,'c_Bin Change Data into 60 mins'!AI$3-1+   MATCH($B101,OFFSET('b_Extract Data w Score Change'!$E$2,AI$3,0,AI$2,1),TRUE),0)</f>
        <v>13</v>
      </c>
      <c r="AJ101" s="13">
        <f ca="1">OFFSET('b_Extract Data w Score Change'!$F$2,'c_Bin Change Data into 60 mins'!AJ$3-1+   MATCH($B101,OFFSET('b_Extract Data w Score Change'!$E$2,AJ$3,0,AJ$2,1),TRUE),0)</f>
        <v>14</v>
      </c>
      <c r="AK101" s="13">
        <f ca="1">OFFSET('b_Extract Data w Score Change'!$F$2,'c_Bin Change Data into 60 mins'!AK$3-1+   MATCH($B101,OFFSET('b_Extract Data w Score Change'!$E$2,AK$3,0,AK$2,1),TRUE),0)</f>
        <v>2</v>
      </c>
      <c r="AL101" s="13">
        <f ca="1">OFFSET('b_Extract Data w Score Change'!$F$2,'c_Bin Change Data into 60 mins'!AL$3-1+   MATCH($B101,OFFSET('b_Extract Data w Score Change'!$E$2,AL$3,0,AL$2,1),TRUE),0)</f>
        <v>3</v>
      </c>
      <c r="AM101" s="13">
        <f ca="1">OFFSET('b_Extract Data w Score Change'!$F$2,'c_Bin Change Data into 60 mins'!AM$3-1+   MATCH($B101,OFFSET('b_Extract Data w Score Change'!$E$2,AM$3,0,AM$2,1),TRUE),0)</f>
        <v>10</v>
      </c>
      <c r="AN101" s="13">
        <f ca="1">OFFSET('b_Extract Data w Score Change'!$F$2,'c_Bin Change Data into 60 mins'!AN$3-1+   MATCH($B101,OFFSET('b_Extract Data w Score Change'!$E$2,AN$3,0,AN$2,1),TRUE),0)</f>
        <v>12</v>
      </c>
      <c r="AO101" s="13">
        <f ca="1">OFFSET('b_Extract Data w Score Change'!$F$2,'c_Bin Change Data into 60 mins'!AO$3-1+   MATCH($B101,OFFSET('b_Extract Data w Score Change'!$E$2,AO$3,0,AO$2,1),TRUE),0)</f>
        <v>3</v>
      </c>
      <c r="AP101" s="13">
        <f ca="1">OFFSET('b_Extract Data w Score Change'!$F$2,'c_Bin Change Data into 60 mins'!AP$3-1+   MATCH($B101,OFFSET('b_Extract Data w Score Change'!$E$2,AP$3,0,AP$2,1),TRUE),0)</f>
        <v>9</v>
      </c>
      <c r="AQ101" s="13">
        <f ca="1">OFFSET('b_Extract Data w Score Change'!$F$2,'c_Bin Change Data into 60 mins'!AQ$3-1+   MATCH($B101,OFFSET('b_Extract Data w Score Change'!$E$2,AQ$3,0,AQ$2,1),TRUE),0)</f>
        <v>24</v>
      </c>
      <c r="AR101" s="13">
        <f ca="1">OFFSET('b_Extract Data w Score Change'!$F$2,'c_Bin Change Data into 60 mins'!AR$3-1+   MATCH($B101,OFFSET('b_Extract Data w Score Change'!$E$2,AR$3,0,AR$2,1),TRUE),0)</f>
        <v>14</v>
      </c>
      <c r="AS101" s="13">
        <f ca="1">OFFSET('b_Extract Data w Score Change'!$F$2,'c_Bin Change Data into 60 mins'!AS$3-1+   MATCH($B101,OFFSET('b_Extract Data w Score Change'!$E$2,AS$3,0,AS$2,1),TRUE),0)</f>
        <v>14</v>
      </c>
      <c r="AT101" s="13">
        <f ca="1">OFFSET('b_Extract Data w Score Change'!$F$2,'c_Bin Change Data into 60 mins'!AT$3-1+   MATCH($B101,OFFSET('b_Extract Data w Score Change'!$E$2,AT$3,0,AT$2,1),TRUE),0)</f>
        <v>7</v>
      </c>
      <c r="AU101" s="13">
        <f ca="1">OFFSET('b_Extract Data w Score Change'!$F$2,'c_Bin Change Data into 60 mins'!AU$3-1+   MATCH($B101,OFFSET('b_Extract Data w Score Change'!$E$2,AU$3,0,AU$2,1),TRUE),0)</f>
        <v>16</v>
      </c>
      <c r="AV101" s="13">
        <f ca="1">OFFSET('b_Extract Data w Score Change'!$F$2,'c_Bin Change Data into 60 mins'!AV$3-1+   MATCH($B101,OFFSET('b_Extract Data w Score Change'!$E$2,AV$3,0,AV$2,1),TRUE),0)</f>
        <v>13</v>
      </c>
      <c r="AW101" s="13">
        <f ca="1">OFFSET('b_Extract Data w Score Change'!$F$2,'c_Bin Change Data into 60 mins'!AW$3-1+   MATCH($B101,OFFSET('b_Extract Data w Score Change'!$E$2,AW$3,0,AW$2,1),TRUE),0)</f>
        <v>19</v>
      </c>
      <c r="AX101" s="13">
        <f ca="1">OFFSET('b_Extract Data w Score Change'!$F$2,'c_Bin Change Data into 60 mins'!AX$3-1+   MATCH($B101,OFFSET('b_Extract Data w Score Change'!$E$2,AX$3,0,AX$2,1),TRUE),0)</f>
        <v>18</v>
      </c>
    </row>
    <row r="102" spans="1:50" x14ac:dyDescent="0.25">
      <c r="A102" s="5" t="s">
        <v>7332</v>
      </c>
      <c r="B102" s="1">
        <f t="shared" si="5"/>
        <v>3.2291666666666614E-2</v>
      </c>
      <c r="C102" s="13">
        <f ca="1">OFFSET('b_Extract Data w Score Change'!$F$2,'c_Bin Change Data into 60 mins'!C$3-1+   MATCH($B102,OFFSET('b_Extract Data w Score Change'!$E$2,C$3,0,C$2,1),TRUE),0)</f>
        <v>28</v>
      </c>
      <c r="D102" s="13">
        <f ca="1">OFFSET('b_Extract Data w Score Change'!$F$2,'c_Bin Change Data into 60 mins'!D$3-1+   MATCH($B102,OFFSET('b_Extract Data w Score Change'!$E$2,D$3,0,D$2,1),TRUE),0)</f>
        <v>5</v>
      </c>
      <c r="E102" s="13">
        <f ca="1">OFFSET('b_Extract Data w Score Change'!$F$2,'c_Bin Change Data into 60 mins'!E$3-1+   MATCH($B102,OFFSET('b_Extract Data w Score Change'!$E$2,E$3,0,E$2,1),TRUE),0)</f>
        <v>7</v>
      </c>
      <c r="F102" s="13">
        <f ca="1">OFFSET('b_Extract Data w Score Change'!$F$2,'c_Bin Change Data into 60 mins'!F$3-1+   MATCH($B102,OFFSET('b_Extract Data w Score Change'!$E$2,F$3,0,F$2,1),TRUE),0)</f>
        <v>4</v>
      </c>
      <c r="G102" s="13">
        <f ca="1">OFFSET('b_Extract Data w Score Change'!$F$2,'c_Bin Change Data into 60 mins'!G$3-1+   MATCH($B102,OFFSET('b_Extract Data w Score Change'!$E$2,G$3,0,G$2,1),TRUE),0)</f>
        <v>1</v>
      </c>
      <c r="H102" s="13">
        <f ca="1">OFFSET('b_Extract Data w Score Change'!$F$2,'c_Bin Change Data into 60 mins'!H$3-1+   MATCH($B102,OFFSET('b_Extract Data w Score Change'!$E$2,H$3,0,H$2,1),TRUE),0)</f>
        <v>13</v>
      </c>
      <c r="I102" s="13">
        <f ca="1">OFFSET('b_Extract Data w Score Change'!$F$2,'c_Bin Change Data into 60 mins'!I$3-1+   MATCH($B102,OFFSET('b_Extract Data w Score Change'!$E$2,I$3,0,I$2,1),TRUE),0)</f>
        <v>4</v>
      </c>
      <c r="J102" s="13">
        <f ca="1">OFFSET('b_Extract Data w Score Change'!$F$2,'c_Bin Change Data into 60 mins'!J$3-1+   MATCH($B102,OFFSET('b_Extract Data w Score Change'!$E$2,J$3,0,J$2,1),TRUE),0)</f>
        <v>5</v>
      </c>
      <c r="K102" s="13">
        <f ca="1">OFFSET('b_Extract Data w Score Change'!$F$2,'c_Bin Change Data into 60 mins'!K$3-1+   MATCH($B102,OFFSET('b_Extract Data w Score Change'!$E$2,K$3,0,K$2,1),TRUE),0)</f>
        <v>4</v>
      </c>
      <c r="L102" s="13">
        <f ca="1">OFFSET('b_Extract Data w Score Change'!$F$2,'c_Bin Change Data into 60 mins'!L$3-1+   MATCH($B102,OFFSET('b_Extract Data w Score Change'!$E$2,L$3,0,L$2,1),TRUE),0)</f>
        <v>7</v>
      </c>
      <c r="M102" s="13">
        <f ca="1">OFFSET('b_Extract Data w Score Change'!$F$2,'c_Bin Change Data into 60 mins'!M$3-1+   MATCH($B102,OFFSET('b_Extract Data w Score Change'!$E$2,M$3,0,M$2,1),TRUE),0)</f>
        <v>11</v>
      </c>
      <c r="N102" s="13">
        <f ca="1">OFFSET('b_Extract Data w Score Change'!$F$2,'c_Bin Change Data into 60 mins'!N$3-1+   MATCH($B102,OFFSET('b_Extract Data w Score Change'!$E$2,N$3,0,N$2,1),TRUE),0)</f>
        <v>19</v>
      </c>
      <c r="O102" s="13">
        <f ca="1">OFFSET('b_Extract Data w Score Change'!$F$2,'c_Bin Change Data into 60 mins'!O$3-1+   MATCH($B102,OFFSET('b_Extract Data w Score Change'!$E$2,O$3,0,O$2,1),TRUE),0)</f>
        <v>14</v>
      </c>
      <c r="P102" s="13">
        <f ca="1">OFFSET('b_Extract Data w Score Change'!$F$2,'c_Bin Change Data into 60 mins'!P$3-1+   MATCH($B102,OFFSET('b_Extract Data w Score Change'!$E$2,P$3,0,P$2,1),TRUE),0)</f>
        <v>17</v>
      </c>
      <c r="Q102" s="13">
        <f ca="1">OFFSET('b_Extract Data w Score Change'!$F$2,'c_Bin Change Data into 60 mins'!Q$3-1+   MATCH($B102,OFFSET('b_Extract Data w Score Change'!$E$2,Q$3,0,Q$2,1),TRUE),0)</f>
        <v>10</v>
      </c>
      <c r="R102" s="13">
        <f ca="1">OFFSET('b_Extract Data w Score Change'!$F$2,'c_Bin Change Data into 60 mins'!R$3-1+   MATCH($B102,OFFSET('b_Extract Data w Score Change'!$E$2,R$3,0,R$2,1),TRUE),0)</f>
        <v>11</v>
      </c>
      <c r="S102" s="13">
        <f ca="1">OFFSET('b_Extract Data w Score Change'!$F$2,'c_Bin Change Data into 60 mins'!S$3-1+   MATCH($B102,OFFSET('b_Extract Data w Score Change'!$E$2,S$3,0,S$2,1),TRUE),0)</f>
        <v>0</v>
      </c>
      <c r="T102" s="13">
        <f ca="1">OFFSET('b_Extract Data w Score Change'!$F$2,'c_Bin Change Data into 60 mins'!T$3-1+   MATCH($B102,OFFSET('b_Extract Data w Score Change'!$E$2,T$3,0,T$2,1),TRUE),0)</f>
        <v>14</v>
      </c>
      <c r="U102" s="13">
        <f ca="1">OFFSET('b_Extract Data w Score Change'!$F$2,'c_Bin Change Data into 60 mins'!U$3-1+   MATCH($B102,OFFSET('b_Extract Data w Score Change'!$E$2,U$3,0,U$2,1),TRUE),0)</f>
        <v>13</v>
      </c>
      <c r="V102" s="13">
        <f ca="1">OFFSET('b_Extract Data w Score Change'!$F$2,'c_Bin Change Data into 60 mins'!V$3-1+   MATCH($B102,OFFSET('b_Extract Data w Score Change'!$E$2,V$3,0,V$2,1),TRUE),0)</f>
        <v>31</v>
      </c>
      <c r="W102" s="13">
        <f ca="1">OFFSET('b_Extract Data w Score Change'!$F$2,'c_Bin Change Data into 60 mins'!W$3-1+   MATCH($B102,OFFSET('b_Extract Data w Score Change'!$E$2,W$3,0,W$2,1),TRUE),0)</f>
        <v>7</v>
      </c>
      <c r="X102" s="13">
        <f ca="1">OFFSET('b_Extract Data w Score Change'!$F$2,'c_Bin Change Data into 60 mins'!X$3-1+   MATCH($B102,OFFSET('b_Extract Data w Score Change'!$E$2,X$3,0,X$2,1),TRUE),0)</f>
        <v>14</v>
      </c>
      <c r="Y102" s="13">
        <f ca="1">OFFSET('b_Extract Data w Score Change'!$F$2,'c_Bin Change Data into 60 mins'!Y$3-1+   MATCH($B102,OFFSET('b_Extract Data w Score Change'!$E$2,Y$3,0,Y$2,1),TRUE),0)</f>
        <v>24</v>
      </c>
      <c r="Z102" s="13">
        <f ca="1">OFFSET('b_Extract Data w Score Change'!$F$2,'c_Bin Change Data into 60 mins'!Z$3-1+   MATCH($B102,OFFSET('b_Extract Data w Score Change'!$E$2,Z$3,0,Z$2,1),TRUE),0)</f>
        <v>2</v>
      </c>
      <c r="AA102" s="13">
        <f ca="1">OFFSET('b_Extract Data w Score Change'!$F$2,'c_Bin Change Data into 60 mins'!AA$3-1+   MATCH($B102,OFFSET('b_Extract Data w Score Change'!$E$2,AA$3,0,AA$2,1),TRUE),0)</f>
        <v>45</v>
      </c>
      <c r="AB102" s="13">
        <f ca="1">OFFSET('b_Extract Data w Score Change'!$F$2,'c_Bin Change Data into 60 mins'!AB$3-1+   MATCH($B102,OFFSET('b_Extract Data w Score Change'!$E$2,AB$3,0,AB$2,1),TRUE),0)</f>
        <v>0</v>
      </c>
      <c r="AC102" s="13">
        <f ca="1">OFFSET('b_Extract Data w Score Change'!$F$2,'c_Bin Change Data into 60 mins'!AC$3-1+   MATCH($B102,OFFSET('b_Extract Data w Score Change'!$E$2,AC$3,0,AC$2,1),TRUE),0)</f>
        <v>32</v>
      </c>
      <c r="AD102" s="13">
        <f ca="1">OFFSET('b_Extract Data w Score Change'!$F$2,'c_Bin Change Data into 60 mins'!AD$3-1+   MATCH($B102,OFFSET('b_Extract Data w Score Change'!$E$2,AD$3,0,AD$2,1),TRUE),0)</f>
        <v>16</v>
      </c>
      <c r="AE102" s="13">
        <f ca="1">OFFSET('b_Extract Data w Score Change'!$F$2,'c_Bin Change Data into 60 mins'!AE$3-1+   MATCH($B102,OFFSET('b_Extract Data w Score Change'!$E$2,AE$3,0,AE$2,1),TRUE),0)</f>
        <v>34</v>
      </c>
      <c r="AF102" s="13">
        <f ca="1">OFFSET('b_Extract Data w Score Change'!$F$2,'c_Bin Change Data into 60 mins'!AF$3-1+   MATCH($B102,OFFSET('b_Extract Data w Score Change'!$E$2,AF$3,0,AF$2,1),TRUE),0)</f>
        <v>22</v>
      </c>
      <c r="AG102" s="13">
        <f ca="1">OFFSET('b_Extract Data w Score Change'!$F$2,'c_Bin Change Data into 60 mins'!AG$3-1+   MATCH($B102,OFFSET('b_Extract Data w Score Change'!$E$2,AG$3,0,AG$2,1),TRUE),0)</f>
        <v>26</v>
      </c>
      <c r="AH102" s="13">
        <f ca="1">OFFSET('b_Extract Data w Score Change'!$F$2,'c_Bin Change Data into 60 mins'!AH$3-1+   MATCH($B102,OFFSET('b_Extract Data w Score Change'!$E$2,AH$3,0,AH$2,1),TRUE),0)</f>
        <v>4</v>
      </c>
      <c r="AI102" s="13">
        <f ca="1">OFFSET('b_Extract Data w Score Change'!$F$2,'c_Bin Change Data into 60 mins'!AI$3-1+   MATCH($B102,OFFSET('b_Extract Data w Score Change'!$E$2,AI$3,0,AI$2,1),TRUE),0)</f>
        <v>13</v>
      </c>
      <c r="AJ102" s="13">
        <f ca="1">OFFSET('b_Extract Data w Score Change'!$F$2,'c_Bin Change Data into 60 mins'!AJ$3-1+   MATCH($B102,OFFSET('b_Extract Data w Score Change'!$E$2,AJ$3,0,AJ$2,1),TRUE),0)</f>
        <v>14</v>
      </c>
      <c r="AK102" s="13">
        <f ca="1">OFFSET('b_Extract Data w Score Change'!$F$2,'c_Bin Change Data into 60 mins'!AK$3-1+   MATCH($B102,OFFSET('b_Extract Data w Score Change'!$E$2,AK$3,0,AK$2,1),TRUE),0)</f>
        <v>2</v>
      </c>
      <c r="AL102" s="13">
        <f ca="1">OFFSET('b_Extract Data w Score Change'!$F$2,'c_Bin Change Data into 60 mins'!AL$3-1+   MATCH($B102,OFFSET('b_Extract Data w Score Change'!$E$2,AL$3,0,AL$2,1),TRUE),0)</f>
        <v>3</v>
      </c>
      <c r="AM102" s="13">
        <f ca="1">OFFSET('b_Extract Data w Score Change'!$F$2,'c_Bin Change Data into 60 mins'!AM$3-1+   MATCH($B102,OFFSET('b_Extract Data w Score Change'!$E$2,AM$3,0,AM$2,1),TRUE),0)</f>
        <v>10</v>
      </c>
      <c r="AN102" s="13">
        <f ca="1">OFFSET('b_Extract Data w Score Change'!$F$2,'c_Bin Change Data into 60 mins'!AN$3-1+   MATCH($B102,OFFSET('b_Extract Data w Score Change'!$E$2,AN$3,0,AN$2,1),TRUE),0)</f>
        <v>12</v>
      </c>
      <c r="AO102" s="13">
        <f ca="1">OFFSET('b_Extract Data w Score Change'!$F$2,'c_Bin Change Data into 60 mins'!AO$3-1+   MATCH($B102,OFFSET('b_Extract Data w Score Change'!$E$2,AO$3,0,AO$2,1),TRUE),0)</f>
        <v>3</v>
      </c>
      <c r="AP102" s="13">
        <f ca="1">OFFSET('b_Extract Data w Score Change'!$F$2,'c_Bin Change Data into 60 mins'!AP$3-1+   MATCH($B102,OFFSET('b_Extract Data w Score Change'!$E$2,AP$3,0,AP$2,1),TRUE),0)</f>
        <v>9</v>
      </c>
      <c r="AQ102" s="13">
        <f ca="1">OFFSET('b_Extract Data w Score Change'!$F$2,'c_Bin Change Data into 60 mins'!AQ$3-1+   MATCH($B102,OFFSET('b_Extract Data w Score Change'!$E$2,AQ$3,0,AQ$2,1),TRUE),0)</f>
        <v>17</v>
      </c>
      <c r="AR102" s="13">
        <f ca="1">OFFSET('b_Extract Data w Score Change'!$F$2,'c_Bin Change Data into 60 mins'!AR$3-1+   MATCH($B102,OFFSET('b_Extract Data w Score Change'!$E$2,AR$3,0,AR$2,1),TRUE),0)</f>
        <v>14</v>
      </c>
      <c r="AS102" s="13">
        <f ca="1">OFFSET('b_Extract Data w Score Change'!$F$2,'c_Bin Change Data into 60 mins'!AS$3-1+   MATCH($B102,OFFSET('b_Extract Data w Score Change'!$E$2,AS$3,0,AS$2,1),TRUE),0)</f>
        <v>14</v>
      </c>
      <c r="AT102" s="13">
        <f ca="1">OFFSET('b_Extract Data w Score Change'!$F$2,'c_Bin Change Data into 60 mins'!AT$3-1+   MATCH($B102,OFFSET('b_Extract Data w Score Change'!$E$2,AT$3,0,AT$2,1),TRUE),0)</f>
        <v>7</v>
      </c>
      <c r="AU102" s="13">
        <f ca="1">OFFSET('b_Extract Data w Score Change'!$F$2,'c_Bin Change Data into 60 mins'!AU$3-1+   MATCH($B102,OFFSET('b_Extract Data w Score Change'!$E$2,AU$3,0,AU$2,1),TRUE),0)</f>
        <v>16</v>
      </c>
      <c r="AV102" s="13">
        <f ca="1">OFFSET('b_Extract Data w Score Change'!$F$2,'c_Bin Change Data into 60 mins'!AV$3-1+   MATCH($B102,OFFSET('b_Extract Data w Score Change'!$E$2,AV$3,0,AV$2,1),TRUE),0)</f>
        <v>16</v>
      </c>
      <c r="AW102" s="13">
        <f ca="1">OFFSET('b_Extract Data w Score Change'!$F$2,'c_Bin Change Data into 60 mins'!AW$3-1+   MATCH($B102,OFFSET('b_Extract Data w Score Change'!$E$2,AW$3,0,AW$2,1),TRUE),0)</f>
        <v>19</v>
      </c>
      <c r="AX102" s="13">
        <f ca="1">OFFSET('b_Extract Data w Score Change'!$F$2,'c_Bin Change Data into 60 mins'!AX$3-1+   MATCH($B102,OFFSET('b_Extract Data w Score Change'!$E$2,AX$3,0,AX$2,1),TRUE),0)</f>
        <v>18</v>
      </c>
    </row>
    <row r="103" spans="1:50" x14ac:dyDescent="0.25">
      <c r="A103" s="5" t="s">
        <v>7332</v>
      </c>
      <c r="B103" s="1">
        <f t="shared" si="5"/>
        <v>3.2638888888888835E-2</v>
      </c>
      <c r="C103" s="13">
        <f ca="1">OFFSET('b_Extract Data w Score Change'!$F$2,'c_Bin Change Data into 60 mins'!C$3-1+   MATCH($B103,OFFSET('b_Extract Data w Score Change'!$E$2,C$3,0,C$2,1),TRUE),0)</f>
        <v>28</v>
      </c>
      <c r="D103" s="13">
        <f ca="1">OFFSET('b_Extract Data w Score Change'!$F$2,'c_Bin Change Data into 60 mins'!D$3-1+   MATCH($B103,OFFSET('b_Extract Data w Score Change'!$E$2,D$3,0,D$2,1),TRUE),0)</f>
        <v>5</v>
      </c>
      <c r="E103" s="13">
        <f ca="1">OFFSET('b_Extract Data w Score Change'!$F$2,'c_Bin Change Data into 60 mins'!E$3-1+   MATCH($B103,OFFSET('b_Extract Data w Score Change'!$E$2,E$3,0,E$2,1),TRUE),0)</f>
        <v>7</v>
      </c>
      <c r="F103" s="13">
        <f ca="1">OFFSET('b_Extract Data w Score Change'!$F$2,'c_Bin Change Data into 60 mins'!F$3-1+   MATCH($B103,OFFSET('b_Extract Data w Score Change'!$E$2,F$3,0,F$2,1),TRUE),0)</f>
        <v>4</v>
      </c>
      <c r="G103" s="13">
        <f ca="1">OFFSET('b_Extract Data w Score Change'!$F$2,'c_Bin Change Data into 60 mins'!G$3-1+   MATCH($B103,OFFSET('b_Extract Data w Score Change'!$E$2,G$3,0,G$2,1),TRUE),0)</f>
        <v>1</v>
      </c>
      <c r="H103" s="13">
        <f ca="1">OFFSET('b_Extract Data w Score Change'!$F$2,'c_Bin Change Data into 60 mins'!H$3-1+   MATCH($B103,OFFSET('b_Extract Data w Score Change'!$E$2,H$3,0,H$2,1),TRUE),0)</f>
        <v>13</v>
      </c>
      <c r="I103" s="13">
        <f ca="1">OFFSET('b_Extract Data w Score Change'!$F$2,'c_Bin Change Data into 60 mins'!I$3-1+   MATCH($B103,OFFSET('b_Extract Data w Score Change'!$E$2,I$3,0,I$2,1),TRUE),0)</f>
        <v>4</v>
      </c>
      <c r="J103" s="13">
        <f ca="1">OFFSET('b_Extract Data w Score Change'!$F$2,'c_Bin Change Data into 60 mins'!J$3-1+   MATCH($B103,OFFSET('b_Extract Data w Score Change'!$E$2,J$3,0,J$2,1),TRUE),0)</f>
        <v>5</v>
      </c>
      <c r="K103" s="13">
        <f ca="1">OFFSET('b_Extract Data w Score Change'!$F$2,'c_Bin Change Data into 60 mins'!K$3-1+   MATCH($B103,OFFSET('b_Extract Data w Score Change'!$E$2,K$3,0,K$2,1),TRUE),0)</f>
        <v>4</v>
      </c>
      <c r="L103" s="13">
        <f ca="1">OFFSET('b_Extract Data w Score Change'!$F$2,'c_Bin Change Data into 60 mins'!L$3-1+   MATCH($B103,OFFSET('b_Extract Data w Score Change'!$E$2,L$3,0,L$2,1),TRUE),0)</f>
        <v>7</v>
      </c>
      <c r="M103" s="13">
        <f ca="1">OFFSET('b_Extract Data w Score Change'!$F$2,'c_Bin Change Data into 60 mins'!M$3-1+   MATCH($B103,OFFSET('b_Extract Data w Score Change'!$E$2,M$3,0,M$2,1),TRUE),0)</f>
        <v>11</v>
      </c>
      <c r="N103" s="13">
        <f ca="1">OFFSET('b_Extract Data w Score Change'!$F$2,'c_Bin Change Data into 60 mins'!N$3-1+   MATCH($B103,OFFSET('b_Extract Data w Score Change'!$E$2,N$3,0,N$2,1),TRUE),0)</f>
        <v>19</v>
      </c>
      <c r="O103" s="13">
        <f ca="1">OFFSET('b_Extract Data w Score Change'!$F$2,'c_Bin Change Data into 60 mins'!O$3-1+   MATCH($B103,OFFSET('b_Extract Data w Score Change'!$E$2,O$3,0,O$2,1),TRUE),0)</f>
        <v>14</v>
      </c>
      <c r="P103" s="13">
        <f ca="1">OFFSET('b_Extract Data w Score Change'!$F$2,'c_Bin Change Data into 60 mins'!P$3-1+   MATCH($B103,OFFSET('b_Extract Data w Score Change'!$E$2,P$3,0,P$2,1),TRUE),0)</f>
        <v>17</v>
      </c>
      <c r="Q103" s="13">
        <f ca="1">OFFSET('b_Extract Data w Score Change'!$F$2,'c_Bin Change Data into 60 mins'!Q$3-1+   MATCH($B103,OFFSET('b_Extract Data w Score Change'!$E$2,Q$3,0,Q$2,1),TRUE),0)</f>
        <v>10</v>
      </c>
      <c r="R103" s="13">
        <f ca="1">OFFSET('b_Extract Data w Score Change'!$F$2,'c_Bin Change Data into 60 mins'!R$3-1+   MATCH($B103,OFFSET('b_Extract Data w Score Change'!$E$2,R$3,0,R$2,1),TRUE),0)</f>
        <v>11</v>
      </c>
      <c r="S103" s="13">
        <f ca="1">OFFSET('b_Extract Data w Score Change'!$F$2,'c_Bin Change Data into 60 mins'!S$3-1+   MATCH($B103,OFFSET('b_Extract Data w Score Change'!$E$2,S$3,0,S$2,1),TRUE),0)</f>
        <v>0</v>
      </c>
      <c r="T103" s="13">
        <f ca="1">OFFSET('b_Extract Data w Score Change'!$F$2,'c_Bin Change Data into 60 mins'!T$3-1+   MATCH($B103,OFFSET('b_Extract Data w Score Change'!$E$2,T$3,0,T$2,1),TRUE),0)</f>
        <v>14</v>
      </c>
      <c r="U103" s="13">
        <f ca="1">OFFSET('b_Extract Data w Score Change'!$F$2,'c_Bin Change Data into 60 mins'!U$3-1+   MATCH($B103,OFFSET('b_Extract Data w Score Change'!$E$2,U$3,0,U$2,1),TRUE),0)</f>
        <v>13</v>
      </c>
      <c r="V103" s="13">
        <f ca="1">OFFSET('b_Extract Data w Score Change'!$F$2,'c_Bin Change Data into 60 mins'!V$3-1+   MATCH($B103,OFFSET('b_Extract Data w Score Change'!$E$2,V$3,0,V$2,1),TRUE),0)</f>
        <v>31</v>
      </c>
      <c r="W103" s="13">
        <f ca="1">OFFSET('b_Extract Data w Score Change'!$F$2,'c_Bin Change Data into 60 mins'!W$3-1+   MATCH($B103,OFFSET('b_Extract Data w Score Change'!$E$2,W$3,0,W$2,1),TRUE),0)</f>
        <v>7</v>
      </c>
      <c r="X103" s="13">
        <f ca="1">OFFSET('b_Extract Data w Score Change'!$F$2,'c_Bin Change Data into 60 mins'!X$3-1+   MATCH($B103,OFFSET('b_Extract Data w Score Change'!$E$2,X$3,0,X$2,1),TRUE),0)</f>
        <v>14</v>
      </c>
      <c r="Y103" s="13">
        <f ca="1">OFFSET('b_Extract Data w Score Change'!$F$2,'c_Bin Change Data into 60 mins'!Y$3-1+   MATCH($B103,OFFSET('b_Extract Data w Score Change'!$E$2,Y$3,0,Y$2,1),TRUE),0)</f>
        <v>24</v>
      </c>
      <c r="Z103" s="13">
        <f ca="1">OFFSET('b_Extract Data w Score Change'!$F$2,'c_Bin Change Data into 60 mins'!Z$3-1+   MATCH($B103,OFFSET('b_Extract Data w Score Change'!$E$2,Z$3,0,Z$2,1),TRUE),0)</f>
        <v>2</v>
      </c>
      <c r="AA103" s="13">
        <f ca="1">OFFSET('b_Extract Data w Score Change'!$F$2,'c_Bin Change Data into 60 mins'!AA$3-1+   MATCH($B103,OFFSET('b_Extract Data w Score Change'!$E$2,AA$3,0,AA$2,1),TRUE),0)</f>
        <v>45</v>
      </c>
      <c r="AB103" s="13">
        <f ca="1">OFFSET('b_Extract Data w Score Change'!$F$2,'c_Bin Change Data into 60 mins'!AB$3-1+   MATCH($B103,OFFSET('b_Extract Data w Score Change'!$E$2,AB$3,0,AB$2,1),TRUE),0)</f>
        <v>0</v>
      </c>
      <c r="AC103" s="13">
        <f ca="1">OFFSET('b_Extract Data w Score Change'!$F$2,'c_Bin Change Data into 60 mins'!AC$3-1+   MATCH($B103,OFFSET('b_Extract Data w Score Change'!$E$2,AC$3,0,AC$2,1),TRUE),0)</f>
        <v>32</v>
      </c>
      <c r="AD103" s="13">
        <f ca="1">OFFSET('b_Extract Data w Score Change'!$F$2,'c_Bin Change Data into 60 mins'!AD$3-1+   MATCH($B103,OFFSET('b_Extract Data w Score Change'!$E$2,AD$3,0,AD$2,1),TRUE),0)</f>
        <v>16</v>
      </c>
      <c r="AE103" s="13">
        <f ca="1">OFFSET('b_Extract Data w Score Change'!$F$2,'c_Bin Change Data into 60 mins'!AE$3-1+   MATCH($B103,OFFSET('b_Extract Data w Score Change'!$E$2,AE$3,0,AE$2,1),TRUE),0)</f>
        <v>34</v>
      </c>
      <c r="AF103" s="13">
        <f ca="1">OFFSET('b_Extract Data w Score Change'!$F$2,'c_Bin Change Data into 60 mins'!AF$3-1+   MATCH($B103,OFFSET('b_Extract Data w Score Change'!$E$2,AF$3,0,AF$2,1),TRUE),0)</f>
        <v>22</v>
      </c>
      <c r="AG103" s="13">
        <f ca="1">OFFSET('b_Extract Data w Score Change'!$F$2,'c_Bin Change Data into 60 mins'!AG$3-1+   MATCH($B103,OFFSET('b_Extract Data w Score Change'!$E$2,AG$3,0,AG$2,1),TRUE),0)</f>
        <v>26</v>
      </c>
      <c r="AH103" s="13">
        <f ca="1">OFFSET('b_Extract Data w Score Change'!$F$2,'c_Bin Change Data into 60 mins'!AH$3-1+   MATCH($B103,OFFSET('b_Extract Data w Score Change'!$E$2,AH$3,0,AH$2,1),TRUE),0)</f>
        <v>4</v>
      </c>
      <c r="AI103" s="13">
        <f ca="1">OFFSET('b_Extract Data w Score Change'!$F$2,'c_Bin Change Data into 60 mins'!AI$3-1+   MATCH($B103,OFFSET('b_Extract Data w Score Change'!$E$2,AI$3,0,AI$2,1),TRUE),0)</f>
        <v>13</v>
      </c>
      <c r="AJ103" s="13">
        <f ca="1">OFFSET('b_Extract Data w Score Change'!$F$2,'c_Bin Change Data into 60 mins'!AJ$3-1+   MATCH($B103,OFFSET('b_Extract Data w Score Change'!$E$2,AJ$3,0,AJ$2,1),TRUE),0)</f>
        <v>14</v>
      </c>
      <c r="AK103" s="13">
        <f ca="1">OFFSET('b_Extract Data w Score Change'!$F$2,'c_Bin Change Data into 60 mins'!AK$3-1+   MATCH($B103,OFFSET('b_Extract Data w Score Change'!$E$2,AK$3,0,AK$2,1),TRUE),0)</f>
        <v>2</v>
      </c>
      <c r="AL103" s="13">
        <f ca="1">OFFSET('b_Extract Data w Score Change'!$F$2,'c_Bin Change Data into 60 mins'!AL$3-1+   MATCH($B103,OFFSET('b_Extract Data w Score Change'!$E$2,AL$3,0,AL$2,1),TRUE),0)</f>
        <v>3</v>
      </c>
      <c r="AM103" s="13">
        <f ca="1">OFFSET('b_Extract Data w Score Change'!$F$2,'c_Bin Change Data into 60 mins'!AM$3-1+   MATCH($B103,OFFSET('b_Extract Data w Score Change'!$E$2,AM$3,0,AM$2,1),TRUE),0)</f>
        <v>10</v>
      </c>
      <c r="AN103" s="13">
        <f ca="1">OFFSET('b_Extract Data w Score Change'!$F$2,'c_Bin Change Data into 60 mins'!AN$3-1+   MATCH($B103,OFFSET('b_Extract Data w Score Change'!$E$2,AN$3,0,AN$2,1),TRUE),0)</f>
        <v>12</v>
      </c>
      <c r="AO103" s="13">
        <f ca="1">OFFSET('b_Extract Data w Score Change'!$F$2,'c_Bin Change Data into 60 mins'!AO$3-1+   MATCH($B103,OFFSET('b_Extract Data w Score Change'!$E$2,AO$3,0,AO$2,1),TRUE),0)</f>
        <v>3</v>
      </c>
      <c r="AP103" s="13">
        <f ca="1">OFFSET('b_Extract Data w Score Change'!$F$2,'c_Bin Change Data into 60 mins'!AP$3-1+   MATCH($B103,OFFSET('b_Extract Data w Score Change'!$E$2,AP$3,0,AP$2,1),TRUE),0)</f>
        <v>9</v>
      </c>
      <c r="AQ103" s="13">
        <f ca="1">OFFSET('b_Extract Data w Score Change'!$F$2,'c_Bin Change Data into 60 mins'!AQ$3-1+   MATCH($B103,OFFSET('b_Extract Data w Score Change'!$E$2,AQ$3,0,AQ$2,1),TRUE),0)</f>
        <v>17</v>
      </c>
      <c r="AR103" s="13">
        <f ca="1">OFFSET('b_Extract Data w Score Change'!$F$2,'c_Bin Change Data into 60 mins'!AR$3-1+   MATCH($B103,OFFSET('b_Extract Data w Score Change'!$E$2,AR$3,0,AR$2,1),TRUE),0)</f>
        <v>14</v>
      </c>
      <c r="AS103" s="13">
        <f ca="1">OFFSET('b_Extract Data w Score Change'!$F$2,'c_Bin Change Data into 60 mins'!AS$3-1+   MATCH($B103,OFFSET('b_Extract Data w Score Change'!$E$2,AS$3,0,AS$2,1),TRUE),0)</f>
        <v>14</v>
      </c>
      <c r="AT103" s="13">
        <f ca="1">OFFSET('b_Extract Data w Score Change'!$F$2,'c_Bin Change Data into 60 mins'!AT$3-1+   MATCH($B103,OFFSET('b_Extract Data w Score Change'!$E$2,AT$3,0,AT$2,1),TRUE),0)</f>
        <v>7</v>
      </c>
      <c r="AU103" s="13">
        <f ca="1">OFFSET('b_Extract Data w Score Change'!$F$2,'c_Bin Change Data into 60 mins'!AU$3-1+   MATCH($B103,OFFSET('b_Extract Data w Score Change'!$E$2,AU$3,0,AU$2,1),TRUE),0)</f>
        <v>16</v>
      </c>
      <c r="AV103" s="13">
        <f ca="1">OFFSET('b_Extract Data w Score Change'!$F$2,'c_Bin Change Data into 60 mins'!AV$3-1+   MATCH($B103,OFFSET('b_Extract Data w Score Change'!$E$2,AV$3,0,AV$2,1),TRUE),0)</f>
        <v>16</v>
      </c>
      <c r="AW103" s="13">
        <f ca="1">OFFSET('b_Extract Data w Score Change'!$F$2,'c_Bin Change Data into 60 mins'!AW$3-1+   MATCH($B103,OFFSET('b_Extract Data w Score Change'!$E$2,AW$3,0,AW$2,1),TRUE),0)</f>
        <v>19</v>
      </c>
      <c r="AX103" s="13">
        <f ca="1">OFFSET('b_Extract Data w Score Change'!$F$2,'c_Bin Change Data into 60 mins'!AX$3-1+   MATCH($B103,OFFSET('b_Extract Data w Score Change'!$E$2,AX$3,0,AX$2,1),TRUE),0)</f>
        <v>18</v>
      </c>
    </row>
    <row r="104" spans="1:50" x14ac:dyDescent="0.25">
      <c r="A104" s="5" t="s">
        <v>7332</v>
      </c>
      <c r="B104" s="1">
        <f t="shared" si="5"/>
        <v>3.2986111111111056E-2</v>
      </c>
      <c r="C104" s="13">
        <f ca="1">OFFSET('b_Extract Data w Score Change'!$F$2,'c_Bin Change Data into 60 mins'!C$3-1+   MATCH($B104,OFFSET('b_Extract Data w Score Change'!$E$2,C$3,0,C$2,1),TRUE),0)</f>
        <v>28</v>
      </c>
      <c r="D104" s="13">
        <f ca="1">OFFSET('b_Extract Data w Score Change'!$F$2,'c_Bin Change Data into 60 mins'!D$3-1+   MATCH($B104,OFFSET('b_Extract Data w Score Change'!$E$2,D$3,0,D$2,1),TRUE),0)</f>
        <v>8</v>
      </c>
      <c r="E104" s="13">
        <f ca="1">OFFSET('b_Extract Data w Score Change'!$F$2,'c_Bin Change Data into 60 mins'!E$3-1+   MATCH($B104,OFFSET('b_Extract Data w Score Change'!$E$2,E$3,0,E$2,1),TRUE),0)</f>
        <v>7</v>
      </c>
      <c r="F104" s="13">
        <f ca="1">OFFSET('b_Extract Data w Score Change'!$F$2,'c_Bin Change Data into 60 mins'!F$3-1+   MATCH($B104,OFFSET('b_Extract Data w Score Change'!$E$2,F$3,0,F$2,1),TRUE),0)</f>
        <v>4</v>
      </c>
      <c r="G104" s="13">
        <f ca="1">OFFSET('b_Extract Data w Score Change'!$F$2,'c_Bin Change Data into 60 mins'!G$3-1+   MATCH($B104,OFFSET('b_Extract Data w Score Change'!$E$2,G$3,0,G$2,1),TRUE),0)</f>
        <v>1</v>
      </c>
      <c r="H104" s="13">
        <f ca="1">OFFSET('b_Extract Data w Score Change'!$F$2,'c_Bin Change Data into 60 mins'!H$3-1+   MATCH($B104,OFFSET('b_Extract Data w Score Change'!$E$2,H$3,0,H$2,1),TRUE),0)</f>
        <v>13</v>
      </c>
      <c r="I104" s="13">
        <f ca="1">OFFSET('b_Extract Data w Score Change'!$F$2,'c_Bin Change Data into 60 mins'!I$3-1+   MATCH($B104,OFFSET('b_Extract Data w Score Change'!$E$2,I$3,0,I$2,1),TRUE),0)</f>
        <v>4</v>
      </c>
      <c r="J104" s="13">
        <f ca="1">OFFSET('b_Extract Data w Score Change'!$F$2,'c_Bin Change Data into 60 mins'!J$3-1+   MATCH($B104,OFFSET('b_Extract Data w Score Change'!$E$2,J$3,0,J$2,1),TRUE),0)</f>
        <v>5</v>
      </c>
      <c r="K104" s="13">
        <f ca="1">OFFSET('b_Extract Data w Score Change'!$F$2,'c_Bin Change Data into 60 mins'!K$3-1+   MATCH($B104,OFFSET('b_Extract Data w Score Change'!$E$2,K$3,0,K$2,1),TRUE),0)</f>
        <v>4</v>
      </c>
      <c r="L104" s="13">
        <f ca="1">OFFSET('b_Extract Data w Score Change'!$F$2,'c_Bin Change Data into 60 mins'!L$3-1+   MATCH($B104,OFFSET('b_Extract Data w Score Change'!$E$2,L$3,0,L$2,1),TRUE),0)</f>
        <v>7</v>
      </c>
      <c r="M104" s="13">
        <f ca="1">OFFSET('b_Extract Data w Score Change'!$F$2,'c_Bin Change Data into 60 mins'!M$3-1+   MATCH($B104,OFFSET('b_Extract Data w Score Change'!$E$2,M$3,0,M$2,1),TRUE),0)</f>
        <v>5</v>
      </c>
      <c r="N104" s="13">
        <f ca="1">OFFSET('b_Extract Data w Score Change'!$F$2,'c_Bin Change Data into 60 mins'!N$3-1+   MATCH($B104,OFFSET('b_Extract Data w Score Change'!$E$2,N$3,0,N$2,1),TRUE),0)</f>
        <v>19</v>
      </c>
      <c r="O104" s="13">
        <f ca="1">OFFSET('b_Extract Data w Score Change'!$F$2,'c_Bin Change Data into 60 mins'!O$3-1+   MATCH($B104,OFFSET('b_Extract Data w Score Change'!$E$2,O$3,0,O$2,1),TRUE),0)</f>
        <v>14</v>
      </c>
      <c r="P104" s="13">
        <f ca="1">OFFSET('b_Extract Data w Score Change'!$F$2,'c_Bin Change Data into 60 mins'!P$3-1+   MATCH($B104,OFFSET('b_Extract Data w Score Change'!$E$2,P$3,0,P$2,1),TRUE),0)</f>
        <v>17</v>
      </c>
      <c r="Q104" s="13">
        <f ca="1">OFFSET('b_Extract Data w Score Change'!$F$2,'c_Bin Change Data into 60 mins'!Q$3-1+   MATCH($B104,OFFSET('b_Extract Data w Score Change'!$E$2,Q$3,0,Q$2,1),TRUE),0)</f>
        <v>10</v>
      </c>
      <c r="R104" s="13">
        <f ca="1">OFFSET('b_Extract Data w Score Change'!$F$2,'c_Bin Change Data into 60 mins'!R$3-1+   MATCH($B104,OFFSET('b_Extract Data w Score Change'!$E$2,R$3,0,R$2,1),TRUE),0)</f>
        <v>11</v>
      </c>
      <c r="S104" s="13">
        <f ca="1">OFFSET('b_Extract Data w Score Change'!$F$2,'c_Bin Change Data into 60 mins'!S$3-1+   MATCH($B104,OFFSET('b_Extract Data w Score Change'!$E$2,S$3,0,S$2,1),TRUE),0)</f>
        <v>0</v>
      </c>
      <c r="T104" s="13">
        <f ca="1">OFFSET('b_Extract Data w Score Change'!$F$2,'c_Bin Change Data into 60 mins'!T$3-1+   MATCH($B104,OFFSET('b_Extract Data w Score Change'!$E$2,T$3,0,T$2,1),TRUE),0)</f>
        <v>14</v>
      </c>
      <c r="U104" s="13">
        <f ca="1">OFFSET('b_Extract Data w Score Change'!$F$2,'c_Bin Change Data into 60 mins'!U$3-1+   MATCH($B104,OFFSET('b_Extract Data w Score Change'!$E$2,U$3,0,U$2,1),TRUE),0)</f>
        <v>13</v>
      </c>
      <c r="V104" s="13">
        <f ca="1">OFFSET('b_Extract Data w Score Change'!$F$2,'c_Bin Change Data into 60 mins'!V$3-1+   MATCH($B104,OFFSET('b_Extract Data w Score Change'!$E$2,V$3,0,V$2,1),TRUE),0)</f>
        <v>31</v>
      </c>
      <c r="W104" s="13">
        <f ca="1">OFFSET('b_Extract Data w Score Change'!$F$2,'c_Bin Change Data into 60 mins'!W$3-1+   MATCH($B104,OFFSET('b_Extract Data w Score Change'!$E$2,W$3,0,W$2,1),TRUE),0)</f>
        <v>7</v>
      </c>
      <c r="X104" s="13">
        <f ca="1">OFFSET('b_Extract Data w Score Change'!$F$2,'c_Bin Change Data into 60 mins'!X$3-1+   MATCH($B104,OFFSET('b_Extract Data w Score Change'!$E$2,X$3,0,X$2,1),TRUE),0)</f>
        <v>14</v>
      </c>
      <c r="Y104" s="13">
        <f ca="1">OFFSET('b_Extract Data w Score Change'!$F$2,'c_Bin Change Data into 60 mins'!Y$3-1+   MATCH($B104,OFFSET('b_Extract Data w Score Change'!$E$2,Y$3,0,Y$2,1),TRUE),0)</f>
        <v>24</v>
      </c>
      <c r="Z104" s="13">
        <f ca="1">OFFSET('b_Extract Data w Score Change'!$F$2,'c_Bin Change Data into 60 mins'!Z$3-1+   MATCH($B104,OFFSET('b_Extract Data w Score Change'!$E$2,Z$3,0,Z$2,1),TRUE),0)</f>
        <v>2</v>
      </c>
      <c r="AA104" s="13">
        <f ca="1">OFFSET('b_Extract Data w Score Change'!$F$2,'c_Bin Change Data into 60 mins'!AA$3-1+   MATCH($B104,OFFSET('b_Extract Data w Score Change'!$E$2,AA$3,0,AA$2,1),TRUE),0)</f>
        <v>45</v>
      </c>
      <c r="AB104" s="13">
        <f ca="1">OFFSET('b_Extract Data w Score Change'!$F$2,'c_Bin Change Data into 60 mins'!AB$3-1+   MATCH($B104,OFFSET('b_Extract Data w Score Change'!$E$2,AB$3,0,AB$2,1),TRUE),0)</f>
        <v>0</v>
      </c>
      <c r="AC104" s="13">
        <f ca="1">OFFSET('b_Extract Data w Score Change'!$F$2,'c_Bin Change Data into 60 mins'!AC$3-1+   MATCH($B104,OFFSET('b_Extract Data w Score Change'!$E$2,AC$3,0,AC$2,1),TRUE),0)</f>
        <v>32</v>
      </c>
      <c r="AD104" s="13">
        <f ca="1">OFFSET('b_Extract Data w Score Change'!$F$2,'c_Bin Change Data into 60 mins'!AD$3-1+   MATCH($B104,OFFSET('b_Extract Data w Score Change'!$E$2,AD$3,0,AD$2,1),TRUE),0)</f>
        <v>16</v>
      </c>
      <c r="AE104" s="13">
        <f ca="1">OFFSET('b_Extract Data w Score Change'!$F$2,'c_Bin Change Data into 60 mins'!AE$3-1+   MATCH($B104,OFFSET('b_Extract Data w Score Change'!$E$2,AE$3,0,AE$2,1),TRUE),0)</f>
        <v>34</v>
      </c>
      <c r="AF104" s="13">
        <f ca="1">OFFSET('b_Extract Data w Score Change'!$F$2,'c_Bin Change Data into 60 mins'!AF$3-1+   MATCH($B104,OFFSET('b_Extract Data w Score Change'!$E$2,AF$3,0,AF$2,1),TRUE),0)</f>
        <v>22</v>
      </c>
      <c r="AG104" s="13">
        <f ca="1">OFFSET('b_Extract Data w Score Change'!$F$2,'c_Bin Change Data into 60 mins'!AG$3-1+   MATCH($B104,OFFSET('b_Extract Data w Score Change'!$E$2,AG$3,0,AG$2,1),TRUE),0)</f>
        <v>26</v>
      </c>
      <c r="AH104" s="13">
        <f ca="1">OFFSET('b_Extract Data w Score Change'!$F$2,'c_Bin Change Data into 60 mins'!AH$3-1+   MATCH($B104,OFFSET('b_Extract Data w Score Change'!$E$2,AH$3,0,AH$2,1),TRUE),0)</f>
        <v>4</v>
      </c>
      <c r="AI104" s="13">
        <f ca="1">OFFSET('b_Extract Data w Score Change'!$F$2,'c_Bin Change Data into 60 mins'!AI$3-1+   MATCH($B104,OFFSET('b_Extract Data w Score Change'!$E$2,AI$3,0,AI$2,1),TRUE),0)</f>
        <v>13</v>
      </c>
      <c r="AJ104" s="13">
        <f ca="1">OFFSET('b_Extract Data w Score Change'!$F$2,'c_Bin Change Data into 60 mins'!AJ$3-1+   MATCH($B104,OFFSET('b_Extract Data w Score Change'!$E$2,AJ$3,0,AJ$2,1),TRUE),0)</f>
        <v>14</v>
      </c>
      <c r="AK104" s="13">
        <f ca="1">OFFSET('b_Extract Data w Score Change'!$F$2,'c_Bin Change Data into 60 mins'!AK$3-1+   MATCH($B104,OFFSET('b_Extract Data w Score Change'!$E$2,AK$3,0,AK$2,1),TRUE),0)</f>
        <v>2</v>
      </c>
      <c r="AL104" s="13">
        <f ca="1">OFFSET('b_Extract Data w Score Change'!$F$2,'c_Bin Change Data into 60 mins'!AL$3-1+   MATCH($B104,OFFSET('b_Extract Data w Score Change'!$E$2,AL$3,0,AL$2,1),TRUE),0)</f>
        <v>3</v>
      </c>
      <c r="AM104" s="13">
        <f ca="1">OFFSET('b_Extract Data w Score Change'!$F$2,'c_Bin Change Data into 60 mins'!AM$3-1+   MATCH($B104,OFFSET('b_Extract Data w Score Change'!$E$2,AM$3,0,AM$2,1),TRUE),0)</f>
        <v>10</v>
      </c>
      <c r="AN104" s="13">
        <f ca="1">OFFSET('b_Extract Data w Score Change'!$F$2,'c_Bin Change Data into 60 mins'!AN$3-1+   MATCH($B104,OFFSET('b_Extract Data w Score Change'!$E$2,AN$3,0,AN$2,1),TRUE),0)</f>
        <v>12</v>
      </c>
      <c r="AO104" s="13">
        <f ca="1">OFFSET('b_Extract Data w Score Change'!$F$2,'c_Bin Change Data into 60 mins'!AO$3-1+   MATCH($B104,OFFSET('b_Extract Data w Score Change'!$E$2,AO$3,0,AO$2,1),TRUE),0)</f>
        <v>3</v>
      </c>
      <c r="AP104" s="13">
        <f ca="1">OFFSET('b_Extract Data w Score Change'!$F$2,'c_Bin Change Data into 60 mins'!AP$3-1+   MATCH($B104,OFFSET('b_Extract Data w Score Change'!$E$2,AP$3,0,AP$2,1),TRUE),0)</f>
        <v>9</v>
      </c>
      <c r="AQ104" s="13">
        <f ca="1">OFFSET('b_Extract Data w Score Change'!$F$2,'c_Bin Change Data into 60 mins'!AQ$3-1+   MATCH($B104,OFFSET('b_Extract Data w Score Change'!$E$2,AQ$3,0,AQ$2,1),TRUE),0)</f>
        <v>17</v>
      </c>
      <c r="AR104" s="13">
        <f ca="1">OFFSET('b_Extract Data w Score Change'!$F$2,'c_Bin Change Data into 60 mins'!AR$3-1+   MATCH($B104,OFFSET('b_Extract Data w Score Change'!$E$2,AR$3,0,AR$2,1),TRUE),0)</f>
        <v>14</v>
      </c>
      <c r="AS104" s="13">
        <f ca="1">OFFSET('b_Extract Data w Score Change'!$F$2,'c_Bin Change Data into 60 mins'!AS$3-1+   MATCH($B104,OFFSET('b_Extract Data w Score Change'!$E$2,AS$3,0,AS$2,1),TRUE),0)</f>
        <v>14</v>
      </c>
      <c r="AT104" s="13">
        <f ca="1">OFFSET('b_Extract Data w Score Change'!$F$2,'c_Bin Change Data into 60 mins'!AT$3-1+   MATCH($B104,OFFSET('b_Extract Data w Score Change'!$E$2,AT$3,0,AT$2,1),TRUE),0)</f>
        <v>7</v>
      </c>
      <c r="AU104" s="13">
        <f ca="1">OFFSET('b_Extract Data w Score Change'!$F$2,'c_Bin Change Data into 60 mins'!AU$3-1+   MATCH($B104,OFFSET('b_Extract Data w Score Change'!$E$2,AU$3,0,AU$2,1),TRUE),0)</f>
        <v>16</v>
      </c>
      <c r="AV104" s="13">
        <f ca="1">OFFSET('b_Extract Data w Score Change'!$F$2,'c_Bin Change Data into 60 mins'!AV$3-1+   MATCH($B104,OFFSET('b_Extract Data w Score Change'!$E$2,AV$3,0,AV$2,1),TRUE),0)</f>
        <v>16</v>
      </c>
      <c r="AW104" s="13">
        <f ca="1">OFFSET('b_Extract Data w Score Change'!$F$2,'c_Bin Change Data into 60 mins'!AW$3-1+   MATCH($B104,OFFSET('b_Extract Data w Score Change'!$E$2,AW$3,0,AW$2,1),TRUE),0)</f>
        <v>19</v>
      </c>
      <c r="AX104" s="13">
        <f ca="1">OFFSET('b_Extract Data w Score Change'!$F$2,'c_Bin Change Data into 60 mins'!AX$3-1+   MATCH($B104,OFFSET('b_Extract Data w Score Change'!$E$2,AX$3,0,AX$2,1),TRUE),0)</f>
        <v>18</v>
      </c>
    </row>
    <row r="105" spans="1:50" x14ac:dyDescent="0.25">
      <c r="A105" s="5" t="s">
        <v>7332</v>
      </c>
      <c r="B105" s="1">
        <f t="shared" si="5"/>
        <v>3.3333333333333277E-2</v>
      </c>
      <c r="C105" s="13">
        <f ca="1">OFFSET('b_Extract Data w Score Change'!$F$2,'c_Bin Change Data into 60 mins'!C$3-1+   MATCH($B105,OFFSET('b_Extract Data w Score Change'!$E$2,C$3,0,C$2,1),TRUE),0)</f>
        <v>28</v>
      </c>
      <c r="D105" s="13">
        <f ca="1">OFFSET('b_Extract Data w Score Change'!$F$2,'c_Bin Change Data into 60 mins'!D$3-1+   MATCH($B105,OFFSET('b_Extract Data w Score Change'!$E$2,D$3,0,D$2,1),TRUE),0)</f>
        <v>8</v>
      </c>
      <c r="E105" s="13">
        <f ca="1">OFFSET('b_Extract Data w Score Change'!$F$2,'c_Bin Change Data into 60 mins'!E$3-1+   MATCH($B105,OFFSET('b_Extract Data w Score Change'!$E$2,E$3,0,E$2,1),TRUE),0)</f>
        <v>7</v>
      </c>
      <c r="F105" s="13">
        <f ca="1">OFFSET('b_Extract Data w Score Change'!$F$2,'c_Bin Change Data into 60 mins'!F$3-1+   MATCH($B105,OFFSET('b_Extract Data w Score Change'!$E$2,F$3,0,F$2,1),TRUE),0)</f>
        <v>11</v>
      </c>
      <c r="G105" s="13">
        <f ca="1">OFFSET('b_Extract Data w Score Change'!$F$2,'c_Bin Change Data into 60 mins'!G$3-1+   MATCH($B105,OFFSET('b_Extract Data w Score Change'!$E$2,G$3,0,G$2,1),TRUE),0)</f>
        <v>1</v>
      </c>
      <c r="H105" s="13">
        <f ca="1">OFFSET('b_Extract Data w Score Change'!$F$2,'c_Bin Change Data into 60 mins'!H$3-1+   MATCH($B105,OFFSET('b_Extract Data w Score Change'!$E$2,H$3,0,H$2,1),TRUE),0)</f>
        <v>13</v>
      </c>
      <c r="I105" s="13">
        <f ca="1">OFFSET('b_Extract Data w Score Change'!$F$2,'c_Bin Change Data into 60 mins'!I$3-1+   MATCH($B105,OFFSET('b_Extract Data w Score Change'!$E$2,I$3,0,I$2,1),TRUE),0)</f>
        <v>4</v>
      </c>
      <c r="J105" s="13">
        <f ca="1">OFFSET('b_Extract Data w Score Change'!$F$2,'c_Bin Change Data into 60 mins'!J$3-1+   MATCH($B105,OFFSET('b_Extract Data w Score Change'!$E$2,J$3,0,J$2,1),TRUE),0)</f>
        <v>5</v>
      </c>
      <c r="K105" s="13">
        <f ca="1">OFFSET('b_Extract Data w Score Change'!$F$2,'c_Bin Change Data into 60 mins'!K$3-1+   MATCH($B105,OFFSET('b_Extract Data w Score Change'!$E$2,K$3,0,K$2,1),TRUE),0)</f>
        <v>4</v>
      </c>
      <c r="L105" s="13">
        <f ca="1">OFFSET('b_Extract Data w Score Change'!$F$2,'c_Bin Change Data into 60 mins'!L$3-1+   MATCH($B105,OFFSET('b_Extract Data w Score Change'!$E$2,L$3,0,L$2,1),TRUE),0)</f>
        <v>7</v>
      </c>
      <c r="M105" s="13">
        <f ca="1">OFFSET('b_Extract Data w Score Change'!$F$2,'c_Bin Change Data into 60 mins'!M$3-1+   MATCH($B105,OFFSET('b_Extract Data w Score Change'!$E$2,M$3,0,M$2,1),TRUE),0)</f>
        <v>5</v>
      </c>
      <c r="N105" s="13">
        <f ca="1">OFFSET('b_Extract Data w Score Change'!$F$2,'c_Bin Change Data into 60 mins'!N$3-1+   MATCH($B105,OFFSET('b_Extract Data w Score Change'!$E$2,N$3,0,N$2,1),TRUE),0)</f>
        <v>19</v>
      </c>
      <c r="O105" s="13">
        <f ca="1">OFFSET('b_Extract Data w Score Change'!$F$2,'c_Bin Change Data into 60 mins'!O$3-1+   MATCH($B105,OFFSET('b_Extract Data w Score Change'!$E$2,O$3,0,O$2,1),TRUE),0)</f>
        <v>14</v>
      </c>
      <c r="P105" s="13">
        <f ca="1">OFFSET('b_Extract Data w Score Change'!$F$2,'c_Bin Change Data into 60 mins'!P$3-1+   MATCH($B105,OFFSET('b_Extract Data w Score Change'!$E$2,P$3,0,P$2,1),TRUE),0)</f>
        <v>17</v>
      </c>
      <c r="Q105" s="13">
        <f ca="1">OFFSET('b_Extract Data w Score Change'!$F$2,'c_Bin Change Data into 60 mins'!Q$3-1+   MATCH($B105,OFFSET('b_Extract Data w Score Change'!$E$2,Q$3,0,Q$2,1),TRUE),0)</f>
        <v>10</v>
      </c>
      <c r="R105" s="13">
        <f ca="1">OFFSET('b_Extract Data w Score Change'!$F$2,'c_Bin Change Data into 60 mins'!R$3-1+   MATCH($B105,OFFSET('b_Extract Data w Score Change'!$E$2,R$3,0,R$2,1),TRUE),0)</f>
        <v>11</v>
      </c>
      <c r="S105" s="13">
        <f ca="1">OFFSET('b_Extract Data w Score Change'!$F$2,'c_Bin Change Data into 60 mins'!S$3-1+   MATCH($B105,OFFSET('b_Extract Data w Score Change'!$E$2,S$3,0,S$2,1),TRUE),0)</f>
        <v>0</v>
      </c>
      <c r="T105" s="13">
        <f ca="1">OFFSET('b_Extract Data w Score Change'!$F$2,'c_Bin Change Data into 60 mins'!T$3-1+   MATCH($B105,OFFSET('b_Extract Data w Score Change'!$E$2,T$3,0,T$2,1),TRUE),0)</f>
        <v>14</v>
      </c>
      <c r="U105" s="13">
        <f ca="1">OFFSET('b_Extract Data w Score Change'!$F$2,'c_Bin Change Data into 60 mins'!U$3-1+   MATCH($B105,OFFSET('b_Extract Data w Score Change'!$E$2,U$3,0,U$2,1),TRUE),0)</f>
        <v>13</v>
      </c>
      <c r="V105" s="13">
        <f ca="1">OFFSET('b_Extract Data w Score Change'!$F$2,'c_Bin Change Data into 60 mins'!V$3-1+   MATCH($B105,OFFSET('b_Extract Data w Score Change'!$E$2,V$3,0,V$2,1),TRUE),0)</f>
        <v>31</v>
      </c>
      <c r="W105" s="13">
        <f ca="1">OFFSET('b_Extract Data w Score Change'!$F$2,'c_Bin Change Data into 60 mins'!W$3-1+   MATCH($B105,OFFSET('b_Extract Data w Score Change'!$E$2,W$3,0,W$2,1),TRUE),0)</f>
        <v>7</v>
      </c>
      <c r="X105" s="13">
        <f ca="1">OFFSET('b_Extract Data w Score Change'!$F$2,'c_Bin Change Data into 60 mins'!X$3-1+   MATCH($B105,OFFSET('b_Extract Data w Score Change'!$E$2,X$3,0,X$2,1),TRUE),0)</f>
        <v>14</v>
      </c>
      <c r="Y105" s="13">
        <f ca="1">OFFSET('b_Extract Data w Score Change'!$F$2,'c_Bin Change Data into 60 mins'!Y$3-1+   MATCH($B105,OFFSET('b_Extract Data w Score Change'!$E$2,Y$3,0,Y$2,1),TRUE),0)</f>
        <v>27</v>
      </c>
      <c r="Z105" s="13">
        <f ca="1">OFFSET('b_Extract Data w Score Change'!$F$2,'c_Bin Change Data into 60 mins'!Z$3-1+   MATCH($B105,OFFSET('b_Extract Data w Score Change'!$E$2,Z$3,0,Z$2,1),TRUE),0)</f>
        <v>2</v>
      </c>
      <c r="AA105" s="13">
        <f ca="1">OFFSET('b_Extract Data w Score Change'!$F$2,'c_Bin Change Data into 60 mins'!AA$3-1+   MATCH($B105,OFFSET('b_Extract Data w Score Change'!$E$2,AA$3,0,AA$2,1),TRUE),0)</f>
        <v>45</v>
      </c>
      <c r="AB105" s="13">
        <f ca="1">OFFSET('b_Extract Data w Score Change'!$F$2,'c_Bin Change Data into 60 mins'!AB$3-1+   MATCH($B105,OFFSET('b_Extract Data w Score Change'!$E$2,AB$3,0,AB$2,1),TRUE),0)</f>
        <v>0</v>
      </c>
      <c r="AC105" s="13">
        <f ca="1">OFFSET('b_Extract Data w Score Change'!$F$2,'c_Bin Change Data into 60 mins'!AC$3-1+   MATCH($B105,OFFSET('b_Extract Data w Score Change'!$E$2,AC$3,0,AC$2,1),TRUE),0)</f>
        <v>32</v>
      </c>
      <c r="AD105" s="13">
        <f ca="1">OFFSET('b_Extract Data w Score Change'!$F$2,'c_Bin Change Data into 60 mins'!AD$3-1+   MATCH($B105,OFFSET('b_Extract Data w Score Change'!$E$2,AD$3,0,AD$2,1),TRUE),0)</f>
        <v>16</v>
      </c>
      <c r="AE105" s="13">
        <f ca="1">OFFSET('b_Extract Data w Score Change'!$F$2,'c_Bin Change Data into 60 mins'!AE$3-1+   MATCH($B105,OFFSET('b_Extract Data w Score Change'!$E$2,AE$3,0,AE$2,1),TRUE),0)</f>
        <v>34</v>
      </c>
      <c r="AF105" s="13">
        <f ca="1">OFFSET('b_Extract Data w Score Change'!$F$2,'c_Bin Change Data into 60 mins'!AF$3-1+   MATCH($B105,OFFSET('b_Extract Data w Score Change'!$E$2,AF$3,0,AF$2,1),TRUE),0)</f>
        <v>22</v>
      </c>
      <c r="AG105" s="13">
        <f ca="1">OFFSET('b_Extract Data w Score Change'!$F$2,'c_Bin Change Data into 60 mins'!AG$3-1+   MATCH($B105,OFFSET('b_Extract Data w Score Change'!$E$2,AG$3,0,AG$2,1),TRUE),0)</f>
        <v>26</v>
      </c>
      <c r="AH105" s="13">
        <f ca="1">OFFSET('b_Extract Data w Score Change'!$F$2,'c_Bin Change Data into 60 mins'!AH$3-1+   MATCH($B105,OFFSET('b_Extract Data w Score Change'!$E$2,AH$3,0,AH$2,1),TRUE),0)</f>
        <v>4</v>
      </c>
      <c r="AI105" s="13">
        <f ca="1">OFFSET('b_Extract Data w Score Change'!$F$2,'c_Bin Change Data into 60 mins'!AI$3-1+   MATCH($B105,OFFSET('b_Extract Data w Score Change'!$E$2,AI$3,0,AI$2,1),TRUE),0)</f>
        <v>13</v>
      </c>
      <c r="AJ105" s="13">
        <f ca="1">OFFSET('b_Extract Data w Score Change'!$F$2,'c_Bin Change Data into 60 mins'!AJ$3-1+   MATCH($B105,OFFSET('b_Extract Data w Score Change'!$E$2,AJ$3,0,AJ$2,1),TRUE),0)</f>
        <v>14</v>
      </c>
      <c r="AK105" s="13">
        <f ca="1">OFFSET('b_Extract Data w Score Change'!$F$2,'c_Bin Change Data into 60 mins'!AK$3-1+   MATCH($B105,OFFSET('b_Extract Data w Score Change'!$E$2,AK$3,0,AK$2,1),TRUE),0)</f>
        <v>5</v>
      </c>
      <c r="AL105" s="13">
        <f ca="1">OFFSET('b_Extract Data w Score Change'!$F$2,'c_Bin Change Data into 60 mins'!AL$3-1+   MATCH($B105,OFFSET('b_Extract Data w Score Change'!$E$2,AL$3,0,AL$2,1),TRUE),0)</f>
        <v>3</v>
      </c>
      <c r="AM105" s="13">
        <f ca="1">OFFSET('b_Extract Data w Score Change'!$F$2,'c_Bin Change Data into 60 mins'!AM$3-1+   MATCH($B105,OFFSET('b_Extract Data w Score Change'!$E$2,AM$3,0,AM$2,1),TRUE),0)</f>
        <v>10</v>
      </c>
      <c r="AN105" s="13">
        <f ca="1">OFFSET('b_Extract Data w Score Change'!$F$2,'c_Bin Change Data into 60 mins'!AN$3-1+   MATCH($B105,OFFSET('b_Extract Data w Score Change'!$E$2,AN$3,0,AN$2,1),TRUE),0)</f>
        <v>12</v>
      </c>
      <c r="AO105" s="13">
        <f ca="1">OFFSET('b_Extract Data w Score Change'!$F$2,'c_Bin Change Data into 60 mins'!AO$3-1+   MATCH($B105,OFFSET('b_Extract Data w Score Change'!$E$2,AO$3,0,AO$2,1),TRUE),0)</f>
        <v>3</v>
      </c>
      <c r="AP105" s="13">
        <f ca="1">OFFSET('b_Extract Data w Score Change'!$F$2,'c_Bin Change Data into 60 mins'!AP$3-1+   MATCH($B105,OFFSET('b_Extract Data w Score Change'!$E$2,AP$3,0,AP$2,1),TRUE),0)</f>
        <v>9</v>
      </c>
      <c r="AQ105" s="13">
        <f ca="1">OFFSET('b_Extract Data w Score Change'!$F$2,'c_Bin Change Data into 60 mins'!AQ$3-1+   MATCH($B105,OFFSET('b_Extract Data w Score Change'!$E$2,AQ$3,0,AQ$2,1),TRUE),0)</f>
        <v>17</v>
      </c>
      <c r="AR105" s="13">
        <f ca="1">OFFSET('b_Extract Data w Score Change'!$F$2,'c_Bin Change Data into 60 mins'!AR$3-1+   MATCH($B105,OFFSET('b_Extract Data w Score Change'!$E$2,AR$3,0,AR$2,1),TRUE),0)</f>
        <v>14</v>
      </c>
      <c r="AS105" s="13">
        <f ca="1">OFFSET('b_Extract Data w Score Change'!$F$2,'c_Bin Change Data into 60 mins'!AS$3-1+   MATCH($B105,OFFSET('b_Extract Data w Score Change'!$E$2,AS$3,0,AS$2,1),TRUE),0)</f>
        <v>21</v>
      </c>
      <c r="AT105" s="13">
        <f ca="1">OFFSET('b_Extract Data w Score Change'!$F$2,'c_Bin Change Data into 60 mins'!AT$3-1+   MATCH($B105,OFFSET('b_Extract Data w Score Change'!$E$2,AT$3,0,AT$2,1),TRUE),0)</f>
        <v>7</v>
      </c>
      <c r="AU105" s="13">
        <f ca="1">OFFSET('b_Extract Data w Score Change'!$F$2,'c_Bin Change Data into 60 mins'!AU$3-1+   MATCH($B105,OFFSET('b_Extract Data w Score Change'!$E$2,AU$3,0,AU$2,1),TRUE),0)</f>
        <v>16</v>
      </c>
      <c r="AV105" s="13">
        <f ca="1">OFFSET('b_Extract Data w Score Change'!$F$2,'c_Bin Change Data into 60 mins'!AV$3-1+   MATCH($B105,OFFSET('b_Extract Data w Score Change'!$E$2,AV$3,0,AV$2,1),TRUE),0)</f>
        <v>16</v>
      </c>
      <c r="AW105" s="13">
        <f ca="1">OFFSET('b_Extract Data w Score Change'!$F$2,'c_Bin Change Data into 60 mins'!AW$3-1+   MATCH($B105,OFFSET('b_Extract Data w Score Change'!$E$2,AW$3,0,AW$2,1),TRUE),0)</f>
        <v>19</v>
      </c>
      <c r="AX105" s="13">
        <f ca="1">OFFSET('b_Extract Data w Score Change'!$F$2,'c_Bin Change Data into 60 mins'!AX$3-1+   MATCH($B105,OFFSET('b_Extract Data w Score Change'!$E$2,AX$3,0,AX$2,1),TRUE),0)</f>
        <v>18</v>
      </c>
    </row>
    <row r="106" spans="1:50" x14ac:dyDescent="0.25">
      <c r="A106" s="5" t="s">
        <v>7332</v>
      </c>
      <c r="B106" s="1">
        <f t="shared" si="5"/>
        <v>3.3680555555555498E-2</v>
      </c>
      <c r="C106" s="13">
        <f ca="1">OFFSET('b_Extract Data w Score Change'!$F$2,'c_Bin Change Data into 60 mins'!C$3-1+   MATCH($B106,OFFSET('b_Extract Data w Score Change'!$E$2,C$3,0,C$2,1),TRUE),0)</f>
        <v>35</v>
      </c>
      <c r="D106" s="13">
        <f ca="1">OFFSET('b_Extract Data w Score Change'!$F$2,'c_Bin Change Data into 60 mins'!D$3-1+   MATCH($B106,OFFSET('b_Extract Data w Score Change'!$E$2,D$3,0,D$2,1),TRUE),0)</f>
        <v>8</v>
      </c>
      <c r="E106" s="13">
        <f ca="1">OFFSET('b_Extract Data w Score Change'!$F$2,'c_Bin Change Data into 60 mins'!E$3-1+   MATCH($B106,OFFSET('b_Extract Data w Score Change'!$E$2,E$3,0,E$2,1),TRUE),0)</f>
        <v>7</v>
      </c>
      <c r="F106" s="13">
        <f ca="1">OFFSET('b_Extract Data w Score Change'!$F$2,'c_Bin Change Data into 60 mins'!F$3-1+   MATCH($B106,OFFSET('b_Extract Data w Score Change'!$E$2,F$3,0,F$2,1),TRUE),0)</f>
        <v>11</v>
      </c>
      <c r="G106" s="13">
        <f ca="1">OFFSET('b_Extract Data w Score Change'!$F$2,'c_Bin Change Data into 60 mins'!G$3-1+   MATCH($B106,OFFSET('b_Extract Data w Score Change'!$E$2,G$3,0,G$2,1),TRUE),0)</f>
        <v>1</v>
      </c>
      <c r="H106" s="13">
        <f ca="1">OFFSET('b_Extract Data w Score Change'!$F$2,'c_Bin Change Data into 60 mins'!H$3-1+   MATCH($B106,OFFSET('b_Extract Data w Score Change'!$E$2,H$3,0,H$2,1),TRUE),0)</f>
        <v>13</v>
      </c>
      <c r="I106" s="13">
        <f ca="1">OFFSET('b_Extract Data w Score Change'!$F$2,'c_Bin Change Data into 60 mins'!I$3-1+   MATCH($B106,OFFSET('b_Extract Data w Score Change'!$E$2,I$3,0,I$2,1),TRUE),0)</f>
        <v>4</v>
      </c>
      <c r="J106" s="13">
        <f ca="1">OFFSET('b_Extract Data w Score Change'!$F$2,'c_Bin Change Data into 60 mins'!J$3-1+   MATCH($B106,OFFSET('b_Extract Data w Score Change'!$E$2,J$3,0,J$2,1),TRUE),0)</f>
        <v>12</v>
      </c>
      <c r="K106" s="13">
        <f ca="1">OFFSET('b_Extract Data w Score Change'!$F$2,'c_Bin Change Data into 60 mins'!K$3-1+   MATCH($B106,OFFSET('b_Extract Data w Score Change'!$E$2,K$3,0,K$2,1),TRUE),0)</f>
        <v>4</v>
      </c>
      <c r="L106" s="13">
        <f ca="1">OFFSET('b_Extract Data w Score Change'!$F$2,'c_Bin Change Data into 60 mins'!L$3-1+   MATCH($B106,OFFSET('b_Extract Data w Score Change'!$E$2,L$3,0,L$2,1),TRUE),0)</f>
        <v>7</v>
      </c>
      <c r="M106" s="13">
        <f ca="1">OFFSET('b_Extract Data w Score Change'!$F$2,'c_Bin Change Data into 60 mins'!M$3-1+   MATCH($B106,OFFSET('b_Extract Data w Score Change'!$E$2,M$3,0,M$2,1),TRUE),0)</f>
        <v>5</v>
      </c>
      <c r="N106" s="13">
        <f ca="1">OFFSET('b_Extract Data w Score Change'!$F$2,'c_Bin Change Data into 60 mins'!N$3-1+   MATCH($B106,OFFSET('b_Extract Data w Score Change'!$E$2,N$3,0,N$2,1),TRUE),0)</f>
        <v>19</v>
      </c>
      <c r="O106" s="13">
        <f ca="1">OFFSET('b_Extract Data w Score Change'!$F$2,'c_Bin Change Data into 60 mins'!O$3-1+   MATCH($B106,OFFSET('b_Extract Data w Score Change'!$E$2,O$3,0,O$2,1),TRUE),0)</f>
        <v>14</v>
      </c>
      <c r="P106" s="13">
        <f ca="1">OFFSET('b_Extract Data w Score Change'!$F$2,'c_Bin Change Data into 60 mins'!P$3-1+   MATCH($B106,OFFSET('b_Extract Data w Score Change'!$E$2,P$3,0,P$2,1),TRUE),0)</f>
        <v>17</v>
      </c>
      <c r="Q106" s="13">
        <f ca="1">OFFSET('b_Extract Data w Score Change'!$F$2,'c_Bin Change Data into 60 mins'!Q$3-1+   MATCH($B106,OFFSET('b_Extract Data w Score Change'!$E$2,Q$3,0,Q$2,1),TRUE),0)</f>
        <v>10</v>
      </c>
      <c r="R106" s="13">
        <f ca="1">OFFSET('b_Extract Data w Score Change'!$F$2,'c_Bin Change Data into 60 mins'!R$3-1+   MATCH($B106,OFFSET('b_Extract Data w Score Change'!$E$2,R$3,0,R$2,1),TRUE),0)</f>
        <v>11</v>
      </c>
      <c r="S106" s="13">
        <f ca="1">OFFSET('b_Extract Data w Score Change'!$F$2,'c_Bin Change Data into 60 mins'!S$3-1+   MATCH($B106,OFFSET('b_Extract Data w Score Change'!$E$2,S$3,0,S$2,1),TRUE),0)</f>
        <v>0</v>
      </c>
      <c r="T106" s="13">
        <f ca="1">OFFSET('b_Extract Data w Score Change'!$F$2,'c_Bin Change Data into 60 mins'!T$3-1+   MATCH($B106,OFFSET('b_Extract Data w Score Change'!$E$2,T$3,0,T$2,1),TRUE),0)</f>
        <v>14</v>
      </c>
      <c r="U106" s="13">
        <f ca="1">OFFSET('b_Extract Data w Score Change'!$F$2,'c_Bin Change Data into 60 mins'!U$3-1+   MATCH($B106,OFFSET('b_Extract Data w Score Change'!$E$2,U$3,0,U$2,1),TRUE),0)</f>
        <v>10</v>
      </c>
      <c r="V106" s="13">
        <f ca="1">OFFSET('b_Extract Data w Score Change'!$F$2,'c_Bin Change Data into 60 mins'!V$3-1+   MATCH($B106,OFFSET('b_Extract Data w Score Change'!$E$2,V$3,0,V$2,1),TRUE),0)</f>
        <v>31</v>
      </c>
      <c r="W106" s="13">
        <f ca="1">OFFSET('b_Extract Data w Score Change'!$F$2,'c_Bin Change Data into 60 mins'!W$3-1+   MATCH($B106,OFFSET('b_Extract Data w Score Change'!$E$2,W$3,0,W$2,1),TRUE),0)</f>
        <v>7</v>
      </c>
      <c r="X106" s="13">
        <f ca="1">OFFSET('b_Extract Data w Score Change'!$F$2,'c_Bin Change Data into 60 mins'!X$3-1+   MATCH($B106,OFFSET('b_Extract Data w Score Change'!$E$2,X$3,0,X$2,1),TRUE),0)</f>
        <v>14</v>
      </c>
      <c r="Y106" s="13">
        <f ca="1">OFFSET('b_Extract Data w Score Change'!$F$2,'c_Bin Change Data into 60 mins'!Y$3-1+   MATCH($B106,OFFSET('b_Extract Data w Score Change'!$E$2,Y$3,0,Y$2,1),TRUE),0)</f>
        <v>27</v>
      </c>
      <c r="Z106" s="13">
        <f ca="1">OFFSET('b_Extract Data w Score Change'!$F$2,'c_Bin Change Data into 60 mins'!Z$3-1+   MATCH($B106,OFFSET('b_Extract Data w Score Change'!$E$2,Z$3,0,Z$2,1),TRUE),0)</f>
        <v>2</v>
      </c>
      <c r="AA106" s="13">
        <f ca="1">OFFSET('b_Extract Data w Score Change'!$F$2,'c_Bin Change Data into 60 mins'!AA$3-1+   MATCH($B106,OFFSET('b_Extract Data w Score Change'!$E$2,AA$3,0,AA$2,1),TRUE),0)</f>
        <v>45</v>
      </c>
      <c r="AB106" s="13">
        <f ca="1">OFFSET('b_Extract Data w Score Change'!$F$2,'c_Bin Change Data into 60 mins'!AB$3-1+   MATCH($B106,OFFSET('b_Extract Data w Score Change'!$E$2,AB$3,0,AB$2,1),TRUE),0)</f>
        <v>0</v>
      </c>
      <c r="AC106" s="13">
        <f ca="1">OFFSET('b_Extract Data w Score Change'!$F$2,'c_Bin Change Data into 60 mins'!AC$3-1+   MATCH($B106,OFFSET('b_Extract Data w Score Change'!$E$2,AC$3,0,AC$2,1),TRUE),0)</f>
        <v>32</v>
      </c>
      <c r="AD106" s="13">
        <f ca="1">OFFSET('b_Extract Data w Score Change'!$F$2,'c_Bin Change Data into 60 mins'!AD$3-1+   MATCH($B106,OFFSET('b_Extract Data w Score Change'!$E$2,AD$3,0,AD$2,1),TRUE),0)</f>
        <v>23</v>
      </c>
      <c r="AE106" s="13">
        <f ca="1">OFFSET('b_Extract Data w Score Change'!$F$2,'c_Bin Change Data into 60 mins'!AE$3-1+   MATCH($B106,OFFSET('b_Extract Data w Score Change'!$E$2,AE$3,0,AE$2,1),TRUE),0)</f>
        <v>34</v>
      </c>
      <c r="AF106" s="13">
        <f ca="1">OFFSET('b_Extract Data w Score Change'!$F$2,'c_Bin Change Data into 60 mins'!AF$3-1+   MATCH($B106,OFFSET('b_Extract Data w Score Change'!$E$2,AF$3,0,AF$2,1),TRUE),0)</f>
        <v>22</v>
      </c>
      <c r="AG106" s="13">
        <f ca="1">OFFSET('b_Extract Data w Score Change'!$F$2,'c_Bin Change Data into 60 mins'!AG$3-1+   MATCH($B106,OFFSET('b_Extract Data w Score Change'!$E$2,AG$3,0,AG$2,1),TRUE),0)</f>
        <v>26</v>
      </c>
      <c r="AH106" s="13">
        <f ca="1">OFFSET('b_Extract Data w Score Change'!$F$2,'c_Bin Change Data into 60 mins'!AH$3-1+   MATCH($B106,OFFSET('b_Extract Data w Score Change'!$E$2,AH$3,0,AH$2,1),TRUE),0)</f>
        <v>4</v>
      </c>
      <c r="AI106" s="13">
        <f ca="1">OFFSET('b_Extract Data w Score Change'!$F$2,'c_Bin Change Data into 60 mins'!AI$3-1+   MATCH($B106,OFFSET('b_Extract Data w Score Change'!$E$2,AI$3,0,AI$2,1),TRUE),0)</f>
        <v>13</v>
      </c>
      <c r="AJ106" s="13">
        <f ca="1">OFFSET('b_Extract Data w Score Change'!$F$2,'c_Bin Change Data into 60 mins'!AJ$3-1+   MATCH($B106,OFFSET('b_Extract Data w Score Change'!$E$2,AJ$3,0,AJ$2,1),TRUE),0)</f>
        <v>14</v>
      </c>
      <c r="AK106" s="13">
        <f ca="1">OFFSET('b_Extract Data w Score Change'!$F$2,'c_Bin Change Data into 60 mins'!AK$3-1+   MATCH($B106,OFFSET('b_Extract Data w Score Change'!$E$2,AK$3,0,AK$2,1),TRUE),0)</f>
        <v>5</v>
      </c>
      <c r="AL106" s="13">
        <f ca="1">OFFSET('b_Extract Data w Score Change'!$F$2,'c_Bin Change Data into 60 mins'!AL$3-1+   MATCH($B106,OFFSET('b_Extract Data w Score Change'!$E$2,AL$3,0,AL$2,1),TRUE),0)</f>
        <v>3</v>
      </c>
      <c r="AM106" s="13">
        <f ca="1">OFFSET('b_Extract Data w Score Change'!$F$2,'c_Bin Change Data into 60 mins'!AM$3-1+   MATCH($B106,OFFSET('b_Extract Data w Score Change'!$E$2,AM$3,0,AM$2,1),TRUE),0)</f>
        <v>10</v>
      </c>
      <c r="AN106" s="13">
        <f ca="1">OFFSET('b_Extract Data w Score Change'!$F$2,'c_Bin Change Data into 60 mins'!AN$3-1+   MATCH($B106,OFFSET('b_Extract Data w Score Change'!$E$2,AN$3,0,AN$2,1),TRUE),0)</f>
        <v>12</v>
      </c>
      <c r="AO106" s="13">
        <f ca="1">OFFSET('b_Extract Data w Score Change'!$F$2,'c_Bin Change Data into 60 mins'!AO$3-1+   MATCH($B106,OFFSET('b_Extract Data w Score Change'!$E$2,AO$3,0,AO$2,1),TRUE),0)</f>
        <v>1</v>
      </c>
      <c r="AP106" s="13">
        <f ca="1">OFFSET('b_Extract Data w Score Change'!$F$2,'c_Bin Change Data into 60 mins'!AP$3-1+   MATCH($B106,OFFSET('b_Extract Data w Score Change'!$E$2,AP$3,0,AP$2,1),TRUE),0)</f>
        <v>9</v>
      </c>
      <c r="AQ106" s="13">
        <f ca="1">OFFSET('b_Extract Data w Score Change'!$F$2,'c_Bin Change Data into 60 mins'!AQ$3-1+   MATCH($B106,OFFSET('b_Extract Data w Score Change'!$E$2,AQ$3,0,AQ$2,1),TRUE),0)</f>
        <v>17</v>
      </c>
      <c r="AR106" s="13">
        <f ca="1">OFFSET('b_Extract Data w Score Change'!$F$2,'c_Bin Change Data into 60 mins'!AR$3-1+   MATCH($B106,OFFSET('b_Extract Data w Score Change'!$E$2,AR$3,0,AR$2,1),TRUE),0)</f>
        <v>14</v>
      </c>
      <c r="AS106" s="13">
        <f ca="1">OFFSET('b_Extract Data w Score Change'!$F$2,'c_Bin Change Data into 60 mins'!AS$3-1+   MATCH($B106,OFFSET('b_Extract Data w Score Change'!$E$2,AS$3,0,AS$2,1),TRUE),0)</f>
        <v>21</v>
      </c>
      <c r="AT106" s="13">
        <f ca="1">OFFSET('b_Extract Data w Score Change'!$F$2,'c_Bin Change Data into 60 mins'!AT$3-1+   MATCH($B106,OFFSET('b_Extract Data w Score Change'!$E$2,AT$3,0,AT$2,1),TRUE),0)</f>
        <v>7</v>
      </c>
      <c r="AU106" s="13">
        <f ca="1">OFFSET('b_Extract Data w Score Change'!$F$2,'c_Bin Change Data into 60 mins'!AU$3-1+   MATCH($B106,OFFSET('b_Extract Data w Score Change'!$E$2,AU$3,0,AU$2,1),TRUE),0)</f>
        <v>16</v>
      </c>
      <c r="AV106" s="13">
        <f ca="1">OFFSET('b_Extract Data w Score Change'!$F$2,'c_Bin Change Data into 60 mins'!AV$3-1+   MATCH($B106,OFFSET('b_Extract Data w Score Change'!$E$2,AV$3,0,AV$2,1),TRUE),0)</f>
        <v>16</v>
      </c>
      <c r="AW106" s="13">
        <f ca="1">OFFSET('b_Extract Data w Score Change'!$F$2,'c_Bin Change Data into 60 mins'!AW$3-1+   MATCH($B106,OFFSET('b_Extract Data w Score Change'!$E$2,AW$3,0,AW$2,1),TRUE),0)</f>
        <v>26</v>
      </c>
      <c r="AX106" s="13">
        <f ca="1">OFFSET('b_Extract Data w Score Change'!$F$2,'c_Bin Change Data into 60 mins'!AX$3-1+   MATCH($B106,OFFSET('b_Extract Data w Score Change'!$E$2,AX$3,0,AX$2,1),TRUE),0)</f>
        <v>18</v>
      </c>
    </row>
    <row r="107" spans="1:50" x14ac:dyDescent="0.25">
      <c r="A107" s="5" t="s">
        <v>7332</v>
      </c>
      <c r="B107" s="1">
        <f t="shared" si="5"/>
        <v>3.4027777777777719E-2</v>
      </c>
      <c r="C107" s="13">
        <f ca="1">OFFSET('b_Extract Data w Score Change'!$F$2,'c_Bin Change Data into 60 mins'!C$3-1+   MATCH($B107,OFFSET('b_Extract Data w Score Change'!$E$2,C$3,0,C$2,1),TRUE),0)</f>
        <v>35</v>
      </c>
      <c r="D107" s="13">
        <f ca="1">OFFSET('b_Extract Data w Score Change'!$F$2,'c_Bin Change Data into 60 mins'!D$3-1+   MATCH($B107,OFFSET('b_Extract Data w Score Change'!$E$2,D$3,0,D$2,1),TRUE),0)</f>
        <v>8</v>
      </c>
      <c r="E107" s="13">
        <f ca="1">OFFSET('b_Extract Data w Score Change'!$F$2,'c_Bin Change Data into 60 mins'!E$3-1+   MATCH($B107,OFFSET('b_Extract Data w Score Change'!$E$2,E$3,0,E$2,1),TRUE),0)</f>
        <v>7</v>
      </c>
      <c r="F107" s="13">
        <f ca="1">OFFSET('b_Extract Data w Score Change'!$F$2,'c_Bin Change Data into 60 mins'!F$3-1+   MATCH($B107,OFFSET('b_Extract Data w Score Change'!$E$2,F$3,0,F$2,1),TRUE),0)</f>
        <v>11</v>
      </c>
      <c r="G107" s="13">
        <f ca="1">OFFSET('b_Extract Data w Score Change'!$F$2,'c_Bin Change Data into 60 mins'!G$3-1+   MATCH($B107,OFFSET('b_Extract Data w Score Change'!$E$2,G$3,0,G$2,1),TRUE),0)</f>
        <v>1</v>
      </c>
      <c r="H107" s="13">
        <f ca="1">OFFSET('b_Extract Data w Score Change'!$F$2,'c_Bin Change Data into 60 mins'!H$3-1+   MATCH($B107,OFFSET('b_Extract Data w Score Change'!$E$2,H$3,0,H$2,1),TRUE),0)</f>
        <v>13</v>
      </c>
      <c r="I107" s="13">
        <f ca="1">OFFSET('b_Extract Data w Score Change'!$F$2,'c_Bin Change Data into 60 mins'!I$3-1+   MATCH($B107,OFFSET('b_Extract Data w Score Change'!$E$2,I$3,0,I$2,1),TRUE),0)</f>
        <v>3</v>
      </c>
      <c r="J107" s="13">
        <f ca="1">OFFSET('b_Extract Data w Score Change'!$F$2,'c_Bin Change Data into 60 mins'!J$3-1+   MATCH($B107,OFFSET('b_Extract Data w Score Change'!$E$2,J$3,0,J$2,1),TRUE),0)</f>
        <v>12</v>
      </c>
      <c r="K107" s="13">
        <f ca="1">OFFSET('b_Extract Data w Score Change'!$F$2,'c_Bin Change Data into 60 mins'!K$3-1+   MATCH($B107,OFFSET('b_Extract Data w Score Change'!$E$2,K$3,0,K$2,1),TRUE),0)</f>
        <v>4</v>
      </c>
      <c r="L107" s="13">
        <f ca="1">OFFSET('b_Extract Data w Score Change'!$F$2,'c_Bin Change Data into 60 mins'!L$3-1+   MATCH($B107,OFFSET('b_Extract Data w Score Change'!$E$2,L$3,0,L$2,1),TRUE),0)</f>
        <v>7</v>
      </c>
      <c r="M107" s="13">
        <f ca="1">OFFSET('b_Extract Data w Score Change'!$F$2,'c_Bin Change Data into 60 mins'!M$3-1+   MATCH($B107,OFFSET('b_Extract Data w Score Change'!$E$2,M$3,0,M$2,1),TRUE),0)</f>
        <v>5</v>
      </c>
      <c r="N107" s="13">
        <f ca="1">OFFSET('b_Extract Data w Score Change'!$F$2,'c_Bin Change Data into 60 mins'!N$3-1+   MATCH($B107,OFFSET('b_Extract Data w Score Change'!$E$2,N$3,0,N$2,1),TRUE),0)</f>
        <v>19</v>
      </c>
      <c r="O107" s="13">
        <f ca="1">OFFSET('b_Extract Data w Score Change'!$F$2,'c_Bin Change Data into 60 mins'!O$3-1+   MATCH($B107,OFFSET('b_Extract Data w Score Change'!$E$2,O$3,0,O$2,1),TRUE),0)</f>
        <v>14</v>
      </c>
      <c r="P107" s="13">
        <f ca="1">OFFSET('b_Extract Data w Score Change'!$F$2,'c_Bin Change Data into 60 mins'!P$3-1+   MATCH($B107,OFFSET('b_Extract Data w Score Change'!$E$2,P$3,0,P$2,1),TRUE),0)</f>
        <v>17</v>
      </c>
      <c r="Q107" s="13">
        <f ca="1">OFFSET('b_Extract Data w Score Change'!$F$2,'c_Bin Change Data into 60 mins'!Q$3-1+   MATCH($B107,OFFSET('b_Extract Data w Score Change'!$E$2,Q$3,0,Q$2,1),TRUE),0)</f>
        <v>10</v>
      </c>
      <c r="R107" s="13">
        <f ca="1">OFFSET('b_Extract Data w Score Change'!$F$2,'c_Bin Change Data into 60 mins'!R$3-1+   MATCH($B107,OFFSET('b_Extract Data w Score Change'!$E$2,R$3,0,R$2,1),TRUE),0)</f>
        <v>11</v>
      </c>
      <c r="S107" s="13">
        <f ca="1">OFFSET('b_Extract Data w Score Change'!$F$2,'c_Bin Change Data into 60 mins'!S$3-1+   MATCH($B107,OFFSET('b_Extract Data w Score Change'!$E$2,S$3,0,S$2,1),TRUE),0)</f>
        <v>0</v>
      </c>
      <c r="T107" s="13">
        <f ca="1">OFFSET('b_Extract Data w Score Change'!$F$2,'c_Bin Change Data into 60 mins'!T$3-1+   MATCH($B107,OFFSET('b_Extract Data w Score Change'!$E$2,T$3,0,T$2,1),TRUE),0)</f>
        <v>14</v>
      </c>
      <c r="U107" s="13">
        <f ca="1">OFFSET('b_Extract Data w Score Change'!$F$2,'c_Bin Change Data into 60 mins'!U$3-1+   MATCH($B107,OFFSET('b_Extract Data w Score Change'!$E$2,U$3,0,U$2,1),TRUE),0)</f>
        <v>10</v>
      </c>
      <c r="V107" s="13">
        <f ca="1">OFFSET('b_Extract Data w Score Change'!$F$2,'c_Bin Change Data into 60 mins'!V$3-1+   MATCH($B107,OFFSET('b_Extract Data w Score Change'!$E$2,V$3,0,V$2,1),TRUE),0)</f>
        <v>31</v>
      </c>
      <c r="W107" s="13">
        <f ca="1">OFFSET('b_Extract Data w Score Change'!$F$2,'c_Bin Change Data into 60 mins'!W$3-1+   MATCH($B107,OFFSET('b_Extract Data w Score Change'!$E$2,W$3,0,W$2,1),TRUE),0)</f>
        <v>7</v>
      </c>
      <c r="X107" s="13">
        <f ca="1">OFFSET('b_Extract Data w Score Change'!$F$2,'c_Bin Change Data into 60 mins'!X$3-1+   MATCH($B107,OFFSET('b_Extract Data w Score Change'!$E$2,X$3,0,X$2,1),TRUE),0)</f>
        <v>14</v>
      </c>
      <c r="Y107" s="13">
        <f ca="1">OFFSET('b_Extract Data w Score Change'!$F$2,'c_Bin Change Data into 60 mins'!Y$3-1+   MATCH($B107,OFFSET('b_Extract Data w Score Change'!$E$2,Y$3,0,Y$2,1),TRUE),0)</f>
        <v>27</v>
      </c>
      <c r="Z107" s="13">
        <f ca="1">OFFSET('b_Extract Data w Score Change'!$F$2,'c_Bin Change Data into 60 mins'!Z$3-1+   MATCH($B107,OFFSET('b_Extract Data w Score Change'!$E$2,Z$3,0,Z$2,1),TRUE),0)</f>
        <v>2</v>
      </c>
      <c r="AA107" s="13">
        <f ca="1">OFFSET('b_Extract Data w Score Change'!$F$2,'c_Bin Change Data into 60 mins'!AA$3-1+   MATCH($B107,OFFSET('b_Extract Data w Score Change'!$E$2,AA$3,0,AA$2,1),TRUE),0)</f>
        <v>45</v>
      </c>
      <c r="AB107" s="13">
        <f ca="1">OFFSET('b_Extract Data w Score Change'!$F$2,'c_Bin Change Data into 60 mins'!AB$3-1+   MATCH($B107,OFFSET('b_Extract Data w Score Change'!$E$2,AB$3,0,AB$2,1),TRUE),0)</f>
        <v>0</v>
      </c>
      <c r="AC107" s="13">
        <f ca="1">OFFSET('b_Extract Data w Score Change'!$F$2,'c_Bin Change Data into 60 mins'!AC$3-1+   MATCH($B107,OFFSET('b_Extract Data w Score Change'!$E$2,AC$3,0,AC$2,1),TRUE),0)</f>
        <v>32</v>
      </c>
      <c r="AD107" s="13">
        <f ca="1">OFFSET('b_Extract Data w Score Change'!$F$2,'c_Bin Change Data into 60 mins'!AD$3-1+   MATCH($B107,OFFSET('b_Extract Data w Score Change'!$E$2,AD$3,0,AD$2,1),TRUE),0)</f>
        <v>23</v>
      </c>
      <c r="AE107" s="13">
        <f ca="1">OFFSET('b_Extract Data w Score Change'!$F$2,'c_Bin Change Data into 60 mins'!AE$3-1+   MATCH($B107,OFFSET('b_Extract Data w Score Change'!$E$2,AE$3,0,AE$2,1),TRUE),0)</f>
        <v>34</v>
      </c>
      <c r="AF107" s="13">
        <f ca="1">OFFSET('b_Extract Data w Score Change'!$F$2,'c_Bin Change Data into 60 mins'!AF$3-1+   MATCH($B107,OFFSET('b_Extract Data w Score Change'!$E$2,AF$3,0,AF$2,1),TRUE),0)</f>
        <v>22</v>
      </c>
      <c r="AG107" s="13">
        <f ca="1">OFFSET('b_Extract Data w Score Change'!$F$2,'c_Bin Change Data into 60 mins'!AG$3-1+   MATCH($B107,OFFSET('b_Extract Data w Score Change'!$E$2,AG$3,0,AG$2,1),TRUE),0)</f>
        <v>26</v>
      </c>
      <c r="AH107" s="13">
        <f ca="1">OFFSET('b_Extract Data w Score Change'!$F$2,'c_Bin Change Data into 60 mins'!AH$3-1+   MATCH($B107,OFFSET('b_Extract Data w Score Change'!$E$2,AH$3,0,AH$2,1),TRUE),0)</f>
        <v>4</v>
      </c>
      <c r="AI107" s="13">
        <f ca="1">OFFSET('b_Extract Data w Score Change'!$F$2,'c_Bin Change Data into 60 mins'!AI$3-1+   MATCH($B107,OFFSET('b_Extract Data w Score Change'!$E$2,AI$3,0,AI$2,1),TRUE),0)</f>
        <v>13</v>
      </c>
      <c r="AJ107" s="13">
        <f ca="1">OFFSET('b_Extract Data w Score Change'!$F$2,'c_Bin Change Data into 60 mins'!AJ$3-1+   MATCH($B107,OFFSET('b_Extract Data w Score Change'!$E$2,AJ$3,0,AJ$2,1),TRUE),0)</f>
        <v>14</v>
      </c>
      <c r="AK107" s="13">
        <f ca="1">OFFSET('b_Extract Data w Score Change'!$F$2,'c_Bin Change Data into 60 mins'!AK$3-1+   MATCH($B107,OFFSET('b_Extract Data w Score Change'!$E$2,AK$3,0,AK$2,1),TRUE),0)</f>
        <v>5</v>
      </c>
      <c r="AL107" s="13">
        <f ca="1">OFFSET('b_Extract Data w Score Change'!$F$2,'c_Bin Change Data into 60 mins'!AL$3-1+   MATCH($B107,OFFSET('b_Extract Data w Score Change'!$E$2,AL$3,0,AL$2,1),TRUE),0)</f>
        <v>3</v>
      </c>
      <c r="AM107" s="13">
        <f ca="1">OFFSET('b_Extract Data w Score Change'!$F$2,'c_Bin Change Data into 60 mins'!AM$3-1+   MATCH($B107,OFFSET('b_Extract Data w Score Change'!$E$2,AM$3,0,AM$2,1),TRUE),0)</f>
        <v>10</v>
      </c>
      <c r="AN107" s="13">
        <f ca="1">OFFSET('b_Extract Data w Score Change'!$F$2,'c_Bin Change Data into 60 mins'!AN$3-1+   MATCH($B107,OFFSET('b_Extract Data w Score Change'!$E$2,AN$3,0,AN$2,1),TRUE),0)</f>
        <v>12</v>
      </c>
      <c r="AO107" s="13">
        <f ca="1">OFFSET('b_Extract Data w Score Change'!$F$2,'c_Bin Change Data into 60 mins'!AO$3-1+   MATCH($B107,OFFSET('b_Extract Data w Score Change'!$E$2,AO$3,0,AO$2,1),TRUE),0)</f>
        <v>1</v>
      </c>
      <c r="AP107" s="13">
        <f ca="1">OFFSET('b_Extract Data w Score Change'!$F$2,'c_Bin Change Data into 60 mins'!AP$3-1+   MATCH($B107,OFFSET('b_Extract Data w Score Change'!$E$2,AP$3,0,AP$2,1),TRUE),0)</f>
        <v>3</v>
      </c>
      <c r="AQ107" s="13">
        <f ca="1">OFFSET('b_Extract Data w Score Change'!$F$2,'c_Bin Change Data into 60 mins'!AQ$3-1+   MATCH($B107,OFFSET('b_Extract Data w Score Change'!$E$2,AQ$3,0,AQ$2,1),TRUE),0)</f>
        <v>17</v>
      </c>
      <c r="AR107" s="13">
        <f ca="1">OFFSET('b_Extract Data w Score Change'!$F$2,'c_Bin Change Data into 60 mins'!AR$3-1+   MATCH($B107,OFFSET('b_Extract Data w Score Change'!$E$2,AR$3,0,AR$2,1),TRUE),0)</f>
        <v>14</v>
      </c>
      <c r="AS107" s="13">
        <f ca="1">OFFSET('b_Extract Data w Score Change'!$F$2,'c_Bin Change Data into 60 mins'!AS$3-1+   MATCH($B107,OFFSET('b_Extract Data w Score Change'!$E$2,AS$3,0,AS$2,1),TRUE),0)</f>
        <v>21</v>
      </c>
      <c r="AT107" s="13">
        <f ca="1">OFFSET('b_Extract Data w Score Change'!$F$2,'c_Bin Change Data into 60 mins'!AT$3-1+   MATCH($B107,OFFSET('b_Extract Data w Score Change'!$E$2,AT$3,0,AT$2,1),TRUE),0)</f>
        <v>7</v>
      </c>
      <c r="AU107" s="13">
        <f ca="1">OFFSET('b_Extract Data w Score Change'!$F$2,'c_Bin Change Data into 60 mins'!AU$3-1+   MATCH($B107,OFFSET('b_Extract Data w Score Change'!$E$2,AU$3,0,AU$2,1),TRUE),0)</f>
        <v>16</v>
      </c>
      <c r="AV107" s="13">
        <f ca="1">OFFSET('b_Extract Data w Score Change'!$F$2,'c_Bin Change Data into 60 mins'!AV$3-1+   MATCH($B107,OFFSET('b_Extract Data w Score Change'!$E$2,AV$3,0,AV$2,1),TRUE),0)</f>
        <v>16</v>
      </c>
      <c r="AW107" s="13">
        <f ca="1">OFFSET('b_Extract Data w Score Change'!$F$2,'c_Bin Change Data into 60 mins'!AW$3-1+   MATCH($B107,OFFSET('b_Extract Data w Score Change'!$E$2,AW$3,0,AW$2,1),TRUE),0)</f>
        <v>26</v>
      </c>
      <c r="AX107" s="13">
        <f ca="1">OFFSET('b_Extract Data w Score Change'!$F$2,'c_Bin Change Data into 60 mins'!AX$3-1+   MATCH($B107,OFFSET('b_Extract Data w Score Change'!$E$2,AX$3,0,AX$2,1),TRUE),0)</f>
        <v>18</v>
      </c>
    </row>
    <row r="108" spans="1:50" x14ac:dyDescent="0.25">
      <c r="A108" s="5" t="s">
        <v>7332</v>
      </c>
      <c r="B108" s="1">
        <f t="shared" si="5"/>
        <v>3.437499999999994E-2</v>
      </c>
      <c r="C108" s="13">
        <f ca="1">OFFSET('b_Extract Data w Score Change'!$F$2,'c_Bin Change Data into 60 mins'!C$3-1+   MATCH($B108,OFFSET('b_Extract Data w Score Change'!$E$2,C$3,0,C$2,1),TRUE),0)</f>
        <v>35</v>
      </c>
      <c r="D108" s="13">
        <f ca="1">OFFSET('b_Extract Data w Score Change'!$F$2,'c_Bin Change Data into 60 mins'!D$3-1+   MATCH($B108,OFFSET('b_Extract Data w Score Change'!$E$2,D$3,0,D$2,1),TRUE),0)</f>
        <v>8</v>
      </c>
      <c r="E108" s="13">
        <f ca="1">OFFSET('b_Extract Data w Score Change'!$F$2,'c_Bin Change Data into 60 mins'!E$3-1+   MATCH($B108,OFFSET('b_Extract Data w Score Change'!$E$2,E$3,0,E$2,1),TRUE),0)</f>
        <v>7</v>
      </c>
      <c r="F108" s="13">
        <f ca="1">OFFSET('b_Extract Data w Score Change'!$F$2,'c_Bin Change Data into 60 mins'!F$3-1+   MATCH($B108,OFFSET('b_Extract Data w Score Change'!$E$2,F$3,0,F$2,1),TRUE),0)</f>
        <v>11</v>
      </c>
      <c r="G108" s="13">
        <f ca="1">OFFSET('b_Extract Data w Score Change'!$F$2,'c_Bin Change Data into 60 mins'!G$3-1+   MATCH($B108,OFFSET('b_Extract Data w Score Change'!$E$2,G$3,0,G$2,1),TRUE),0)</f>
        <v>1</v>
      </c>
      <c r="H108" s="13">
        <f ca="1">OFFSET('b_Extract Data w Score Change'!$F$2,'c_Bin Change Data into 60 mins'!H$3-1+   MATCH($B108,OFFSET('b_Extract Data w Score Change'!$E$2,H$3,0,H$2,1),TRUE),0)</f>
        <v>13</v>
      </c>
      <c r="I108" s="13">
        <f ca="1">OFFSET('b_Extract Data w Score Change'!$F$2,'c_Bin Change Data into 60 mins'!I$3-1+   MATCH($B108,OFFSET('b_Extract Data w Score Change'!$E$2,I$3,0,I$2,1),TRUE),0)</f>
        <v>3</v>
      </c>
      <c r="J108" s="13">
        <f ca="1">OFFSET('b_Extract Data w Score Change'!$F$2,'c_Bin Change Data into 60 mins'!J$3-1+   MATCH($B108,OFFSET('b_Extract Data w Score Change'!$E$2,J$3,0,J$2,1),TRUE),0)</f>
        <v>12</v>
      </c>
      <c r="K108" s="13">
        <f ca="1">OFFSET('b_Extract Data w Score Change'!$F$2,'c_Bin Change Data into 60 mins'!K$3-1+   MATCH($B108,OFFSET('b_Extract Data w Score Change'!$E$2,K$3,0,K$2,1),TRUE),0)</f>
        <v>4</v>
      </c>
      <c r="L108" s="13">
        <f ca="1">OFFSET('b_Extract Data w Score Change'!$F$2,'c_Bin Change Data into 60 mins'!L$3-1+   MATCH($B108,OFFSET('b_Extract Data w Score Change'!$E$2,L$3,0,L$2,1),TRUE),0)</f>
        <v>7</v>
      </c>
      <c r="M108" s="13">
        <f ca="1">OFFSET('b_Extract Data w Score Change'!$F$2,'c_Bin Change Data into 60 mins'!M$3-1+   MATCH($B108,OFFSET('b_Extract Data w Score Change'!$E$2,M$3,0,M$2,1),TRUE),0)</f>
        <v>5</v>
      </c>
      <c r="N108" s="13">
        <f ca="1">OFFSET('b_Extract Data w Score Change'!$F$2,'c_Bin Change Data into 60 mins'!N$3-1+   MATCH($B108,OFFSET('b_Extract Data w Score Change'!$E$2,N$3,0,N$2,1),TRUE),0)</f>
        <v>19</v>
      </c>
      <c r="O108" s="13">
        <f ca="1">OFFSET('b_Extract Data w Score Change'!$F$2,'c_Bin Change Data into 60 mins'!O$3-1+   MATCH($B108,OFFSET('b_Extract Data w Score Change'!$E$2,O$3,0,O$2,1),TRUE),0)</f>
        <v>14</v>
      </c>
      <c r="P108" s="13">
        <f ca="1">OFFSET('b_Extract Data w Score Change'!$F$2,'c_Bin Change Data into 60 mins'!P$3-1+   MATCH($B108,OFFSET('b_Extract Data w Score Change'!$E$2,P$3,0,P$2,1),TRUE),0)</f>
        <v>17</v>
      </c>
      <c r="Q108" s="13">
        <f ca="1">OFFSET('b_Extract Data w Score Change'!$F$2,'c_Bin Change Data into 60 mins'!Q$3-1+   MATCH($B108,OFFSET('b_Extract Data w Score Change'!$E$2,Q$3,0,Q$2,1),TRUE),0)</f>
        <v>10</v>
      </c>
      <c r="R108" s="13">
        <f ca="1">OFFSET('b_Extract Data w Score Change'!$F$2,'c_Bin Change Data into 60 mins'!R$3-1+   MATCH($B108,OFFSET('b_Extract Data w Score Change'!$E$2,R$3,0,R$2,1),TRUE),0)</f>
        <v>11</v>
      </c>
      <c r="S108" s="13">
        <f ca="1">OFFSET('b_Extract Data w Score Change'!$F$2,'c_Bin Change Data into 60 mins'!S$3-1+   MATCH($B108,OFFSET('b_Extract Data w Score Change'!$E$2,S$3,0,S$2,1),TRUE),0)</f>
        <v>0</v>
      </c>
      <c r="T108" s="13">
        <f ca="1">OFFSET('b_Extract Data w Score Change'!$F$2,'c_Bin Change Data into 60 mins'!T$3-1+   MATCH($B108,OFFSET('b_Extract Data w Score Change'!$E$2,T$3,0,T$2,1),TRUE),0)</f>
        <v>14</v>
      </c>
      <c r="U108" s="13">
        <f ca="1">OFFSET('b_Extract Data w Score Change'!$F$2,'c_Bin Change Data into 60 mins'!U$3-1+   MATCH($B108,OFFSET('b_Extract Data w Score Change'!$E$2,U$3,0,U$2,1),TRUE),0)</f>
        <v>10</v>
      </c>
      <c r="V108" s="13">
        <f ca="1">OFFSET('b_Extract Data w Score Change'!$F$2,'c_Bin Change Data into 60 mins'!V$3-1+   MATCH($B108,OFFSET('b_Extract Data w Score Change'!$E$2,V$3,0,V$2,1),TRUE),0)</f>
        <v>31</v>
      </c>
      <c r="W108" s="13">
        <f ca="1">OFFSET('b_Extract Data w Score Change'!$F$2,'c_Bin Change Data into 60 mins'!W$3-1+   MATCH($B108,OFFSET('b_Extract Data w Score Change'!$E$2,W$3,0,W$2,1),TRUE),0)</f>
        <v>7</v>
      </c>
      <c r="X108" s="13">
        <f ca="1">OFFSET('b_Extract Data w Score Change'!$F$2,'c_Bin Change Data into 60 mins'!X$3-1+   MATCH($B108,OFFSET('b_Extract Data w Score Change'!$E$2,X$3,0,X$2,1),TRUE),0)</f>
        <v>14</v>
      </c>
      <c r="Y108" s="13">
        <f ca="1">OFFSET('b_Extract Data w Score Change'!$F$2,'c_Bin Change Data into 60 mins'!Y$3-1+   MATCH($B108,OFFSET('b_Extract Data w Score Change'!$E$2,Y$3,0,Y$2,1),TRUE),0)</f>
        <v>27</v>
      </c>
      <c r="Z108" s="13">
        <f ca="1">OFFSET('b_Extract Data w Score Change'!$F$2,'c_Bin Change Data into 60 mins'!Z$3-1+   MATCH($B108,OFFSET('b_Extract Data w Score Change'!$E$2,Z$3,0,Z$2,1),TRUE),0)</f>
        <v>2</v>
      </c>
      <c r="AA108" s="13">
        <f ca="1">OFFSET('b_Extract Data w Score Change'!$F$2,'c_Bin Change Data into 60 mins'!AA$3-1+   MATCH($B108,OFFSET('b_Extract Data w Score Change'!$E$2,AA$3,0,AA$2,1),TRUE),0)</f>
        <v>45</v>
      </c>
      <c r="AB108" s="13">
        <f ca="1">OFFSET('b_Extract Data w Score Change'!$F$2,'c_Bin Change Data into 60 mins'!AB$3-1+   MATCH($B108,OFFSET('b_Extract Data w Score Change'!$E$2,AB$3,0,AB$2,1),TRUE),0)</f>
        <v>0</v>
      </c>
      <c r="AC108" s="13">
        <f ca="1">OFFSET('b_Extract Data w Score Change'!$F$2,'c_Bin Change Data into 60 mins'!AC$3-1+   MATCH($B108,OFFSET('b_Extract Data w Score Change'!$E$2,AC$3,0,AC$2,1),TRUE),0)</f>
        <v>32</v>
      </c>
      <c r="AD108" s="13">
        <f ca="1">OFFSET('b_Extract Data w Score Change'!$F$2,'c_Bin Change Data into 60 mins'!AD$3-1+   MATCH($B108,OFFSET('b_Extract Data w Score Change'!$E$2,AD$3,0,AD$2,1),TRUE),0)</f>
        <v>23</v>
      </c>
      <c r="AE108" s="13">
        <f ca="1">OFFSET('b_Extract Data w Score Change'!$F$2,'c_Bin Change Data into 60 mins'!AE$3-1+   MATCH($B108,OFFSET('b_Extract Data w Score Change'!$E$2,AE$3,0,AE$2,1),TRUE),0)</f>
        <v>34</v>
      </c>
      <c r="AF108" s="13">
        <f ca="1">OFFSET('b_Extract Data w Score Change'!$F$2,'c_Bin Change Data into 60 mins'!AF$3-1+   MATCH($B108,OFFSET('b_Extract Data w Score Change'!$E$2,AF$3,0,AF$2,1),TRUE),0)</f>
        <v>22</v>
      </c>
      <c r="AG108" s="13">
        <f ca="1">OFFSET('b_Extract Data w Score Change'!$F$2,'c_Bin Change Data into 60 mins'!AG$3-1+   MATCH($B108,OFFSET('b_Extract Data w Score Change'!$E$2,AG$3,0,AG$2,1),TRUE),0)</f>
        <v>26</v>
      </c>
      <c r="AH108" s="13">
        <f ca="1">OFFSET('b_Extract Data w Score Change'!$F$2,'c_Bin Change Data into 60 mins'!AH$3-1+   MATCH($B108,OFFSET('b_Extract Data w Score Change'!$E$2,AH$3,0,AH$2,1),TRUE),0)</f>
        <v>4</v>
      </c>
      <c r="AI108" s="13">
        <f ca="1">OFFSET('b_Extract Data w Score Change'!$F$2,'c_Bin Change Data into 60 mins'!AI$3-1+   MATCH($B108,OFFSET('b_Extract Data w Score Change'!$E$2,AI$3,0,AI$2,1),TRUE),0)</f>
        <v>6</v>
      </c>
      <c r="AJ108" s="13">
        <f ca="1">OFFSET('b_Extract Data w Score Change'!$F$2,'c_Bin Change Data into 60 mins'!AJ$3-1+   MATCH($B108,OFFSET('b_Extract Data w Score Change'!$E$2,AJ$3,0,AJ$2,1),TRUE),0)</f>
        <v>14</v>
      </c>
      <c r="AK108" s="13">
        <f ca="1">OFFSET('b_Extract Data w Score Change'!$F$2,'c_Bin Change Data into 60 mins'!AK$3-1+   MATCH($B108,OFFSET('b_Extract Data w Score Change'!$E$2,AK$3,0,AK$2,1),TRUE),0)</f>
        <v>5</v>
      </c>
      <c r="AL108" s="13">
        <f ca="1">OFFSET('b_Extract Data w Score Change'!$F$2,'c_Bin Change Data into 60 mins'!AL$3-1+   MATCH($B108,OFFSET('b_Extract Data w Score Change'!$E$2,AL$3,0,AL$2,1),TRUE),0)</f>
        <v>3</v>
      </c>
      <c r="AM108" s="13">
        <f ca="1">OFFSET('b_Extract Data w Score Change'!$F$2,'c_Bin Change Data into 60 mins'!AM$3-1+   MATCH($B108,OFFSET('b_Extract Data w Score Change'!$E$2,AM$3,0,AM$2,1),TRUE),0)</f>
        <v>10</v>
      </c>
      <c r="AN108" s="13">
        <f ca="1">OFFSET('b_Extract Data w Score Change'!$F$2,'c_Bin Change Data into 60 mins'!AN$3-1+   MATCH($B108,OFFSET('b_Extract Data w Score Change'!$E$2,AN$3,0,AN$2,1),TRUE),0)</f>
        <v>12</v>
      </c>
      <c r="AO108" s="13">
        <f ca="1">OFFSET('b_Extract Data w Score Change'!$F$2,'c_Bin Change Data into 60 mins'!AO$3-1+   MATCH($B108,OFFSET('b_Extract Data w Score Change'!$E$2,AO$3,0,AO$2,1),TRUE),0)</f>
        <v>1</v>
      </c>
      <c r="AP108" s="13">
        <f ca="1">OFFSET('b_Extract Data w Score Change'!$F$2,'c_Bin Change Data into 60 mins'!AP$3-1+   MATCH($B108,OFFSET('b_Extract Data w Score Change'!$E$2,AP$3,0,AP$2,1),TRUE),0)</f>
        <v>3</v>
      </c>
      <c r="AQ108" s="13">
        <f ca="1">OFFSET('b_Extract Data w Score Change'!$F$2,'c_Bin Change Data into 60 mins'!AQ$3-1+   MATCH($B108,OFFSET('b_Extract Data w Score Change'!$E$2,AQ$3,0,AQ$2,1),TRUE),0)</f>
        <v>17</v>
      </c>
      <c r="AR108" s="13">
        <f ca="1">OFFSET('b_Extract Data w Score Change'!$F$2,'c_Bin Change Data into 60 mins'!AR$3-1+   MATCH($B108,OFFSET('b_Extract Data w Score Change'!$E$2,AR$3,0,AR$2,1),TRUE),0)</f>
        <v>14</v>
      </c>
      <c r="AS108" s="13">
        <f ca="1">OFFSET('b_Extract Data w Score Change'!$F$2,'c_Bin Change Data into 60 mins'!AS$3-1+   MATCH($B108,OFFSET('b_Extract Data w Score Change'!$E$2,AS$3,0,AS$2,1),TRUE),0)</f>
        <v>21</v>
      </c>
      <c r="AT108" s="13">
        <f ca="1">OFFSET('b_Extract Data w Score Change'!$F$2,'c_Bin Change Data into 60 mins'!AT$3-1+   MATCH($B108,OFFSET('b_Extract Data w Score Change'!$E$2,AT$3,0,AT$2,1),TRUE),0)</f>
        <v>7</v>
      </c>
      <c r="AU108" s="13">
        <f ca="1">OFFSET('b_Extract Data w Score Change'!$F$2,'c_Bin Change Data into 60 mins'!AU$3-1+   MATCH($B108,OFFSET('b_Extract Data w Score Change'!$E$2,AU$3,0,AU$2,1),TRUE),0)</f>
        <v>16</v>
      </c>
      <c r="AV108" s="13">
        <f ca="1">OFFSET('b_Extract Data w Score Change'!$F$2,'c_Bin Change Data into 60 mins'!AV$3-1+   MATCH($B108,OFFSET('b_Extract Data w Score Change'!$E$2,AV$3,0,AV$2,1),TRUE),0)</f>
        <v>16</v>
      </c>
      <c r="AW108" s="13">
        <f ca="1">OFFSET('b_Extract Data w Score Change'!$F$2,'c_Bin Change Data into 60 mins'!AW$3-1+   MATCH($B108,OFFSET('b_Extract Data w Score Change'!$E$2,AW$3,0,AW$2,1),TRUE),0)</f>
        <v>26</v>
      </c>
      <c r="AX108" s="13">
        <f ca="1">OFFSET('b_Extract Data w Score Change'!$F$2,'c_Bin Change Data into 60 mins'!AX$3-1+   MATCH($B108,OFFSET('b_Extract Data w Score Change'!$E$2,AX$3,0,AX$2,1),TRUE),0)</f>
        <v>18</v>
      </c>
    </row>
    <row r="109" spans="1:50" x14ac:dyDescent="0.25">
      <c r="A109" s="5" t="s">
        <v>7332</v>
      </c>
      <c r="B109" s="1">
        <f t="shared" si="5"/>
        <v>3.4722222222222161E-2</v>
      </c>
      <c r="C109" s="13">
        <f ca="1">OFFSET('b_Extract Data w Score Change'!$F$2,'c_Bin Change Data into 60 mins'!C$3-1+   MATCH($B109,OFFSET('b_Extract Data w Score Change'!$E$2,C$3,0,C$2,1),TRUE),0)</f>
        <v>35</v>
      </c>
      <c r="D109" s="13">
        <f ca="1">OFFSET('b_Extract Data w Score Change'!$F$2,'c_Bin Change Data into 60 mins'!D$3-1+   MATCH($B109,OFFSET('b_Extract Data w Score Change'!$E$2,D$3,0,D$2,1),TRUE),0)</f>
        <v>2</v>
      </c>
      <c r="E109" s="13">
        <f ca="1">OFFSET('b_Extract Data w Score Change'!$F$2,'c_Bin Change Data into 60 mins'!E$3-1+   MATCH($B109,OFFSET('b_Extract Data w Score Change'!$E$2,E$3,0,E$2,1),TRUE),0)</f>
        <v>7</v>
      </c>
      <c r="F109" s="13">
        <f ca="1">OFFSET('b_Extract Data w Score Change'!$F$2,'c_Bin Change Data into 60 mins'!F$3-1+   MATCH($B109,OFFSET('b_Extract Data w Score Change'!$E$2,F$3,0,F$2,1),TRUE),0)</f>
        <v>11</v>
      </c>
      <c r="G109" s="13">
        <f ca="1">OFFSET('b_Extract Data w Score Change'!$F$2,'c_Bin Change Data into 60 mins'!G$3-1+   MATCH($B109,OFFSET('b_Extract Data w Score Change'!$E$2,G$3,0,G$2,1),TRUE),0)</f>
        <v>1</v>
      </c>
      <c r="H109" s="13">
        <f ca="1">OFFSET('b_Extract Data w Score Change'!$F$2,'c_Bin Change Data into 60 mins'!H$3-1+   MATCH($B109,OFFSET('b_Extract Data w Score Change'!$E$2,H$3,0,H$2,1),TRUE),0)</f>
        <v>13</v>
      </c>
      <c r="I109" s="13">
        <f ca="1">OFFSET('b_Extract Data w Score Change'!$F$2,'c_Bin Change Data into 60 mins'!I$3-1+   MATCH($B109,OFFSET('b_Extract Data w Score Change'!$E$2,I$3,0,I$2,1),TRUE),0)</f>
        <v>3</v>
      </c>
      <c r="J109" s="13">
        <f ca="1">OFFSET('b_Extract Data w Score Change'!$F$2,'c_Bin Change Data into 60 mins'!J$3-1+   MATCH($B109,OFFSET('b_Extract Data w Score Change'!$E$2,J$3,0,J$2,1),TRUE),0)</f>
        <v>12</v>
      </c>
      <c r="K109" s="13">
        <f ca="1">OFFSET('b_Extract Data w Score Change'!$F$2,'c_Bin Change Data into 60 mins'!K$3-1+   MATCH($B109,OFFSET('b_Extract Data w Score Change'!$E$2,K$3,0,K$2,1),TRUE),0)</f>
        <v>4</v>
      </c>
      <c r="L109" s="13">
        <f ca="1">OFFSET('b_Extract Data w Score Change'!$F$2,'c_Bin Change Data into 60 mins'!L$3-1+   MATCH($B109,OFFSET('b_Extract Data w Score Change'!$E$2,L$3,0,L$2,1),TRUE),0)</f>
        <v>7</v>
      </c>
      <c r="M109" s="13">
        <f ca="1">OFFSET('b_Extract Data w Score Change'!$F$2,'c_Bin Change Data into 60 mins'!M$3-1+   MATCH($B109,OFFSET('b_Extract Data w Score Change'!$E$2,M$3,0,M$2,1),TRUE),0)</f>
        <v>5</v>
      </c>
      <c r="N109" s="13">
        <f ca="1">OFFSET('b_Extract Data w Score Change'!$F$2,'c_Bin Change Data into 60 mins'!N$3-1+   MATCH($B109,OFFSET('b_Extract Data w Score Change'!$E$2,N$3,0,N$2,1),TRUE),0)</f>
        <v>19</v>
      </c>
      <c r="O109" s="13">
        <f ca="1">OFFSET('b_Extract Data w Score Change'!$F$2,'c_Bin Change Data into 60 mins'!O$3-1+   MATCH($B109,OFFSET('b_Extract Data w Score Change'!$E$2,O$3,0,O$2,1),TRUE),0)</f>
        <v>14</v>
      </c>
      <c r="P109" s="13">
        <f ca="1">OFFSET('b_Extract Data w Score Change'!$F$2,'c_Bin Change Data into 60 mins'!P$3-1+   MATCH($B109,OFFSET('b_Extract Data w Score Change'!$E$2,P$3,0,P$2,1),TRUE),0)</f>
        <v>17</v>
      </c>
      <c r="Q109" s="13">
        <f ca="1">OFFSET('b_Extract Data w Score Change'!$F$2,'c_Bin Change Data into 60 mins'!Q$3-1+   MATCH($B109,OFFSET('b_Extract Data w Score Change'!$E$2,Q$3,0,Q$2,1),TRUE),0)</f>
        <v>10</v>
      </c>
      <c r="R109" s="13">
        <f ca="1">OFFSET('b_Extract Data w Score Change'!$F$2,'c_Bin Change Data into 60 mins'!R$3-1+   MATCH($B109,OFFSET('b_Extract Data w Score Change'!$E$2,R$3,0,R$2,1),TRUE),0)</f>
        <v>11</v>
      </c>
      <c r="S109" s="13">
        <f ca="1">OFFSET('b_Extract Data w Score Change'!$F$2,'c_Bin Change Data into 60 mins'!S$3-1+   MATCH($B109,OFFSET('b_Extract Data w Score Change'!$E$2,S$3,0,S$2,1),TRUE),0)</f>
        <v>0</v>
      </c>
      <c r="T109" s="13">
        <f ca="1">OFFSET('b_Extract Data w Score Change'!$F$2,'c_Bin Change Data into 60 mins'!T$3-1+   MATCH($B109,OFFSET('b_Extract Data w Score Change'!$E$2,T$3,0,T$2,1),TRUE),0)</f>
        <v>14</v>
      </c>
      <c r="U109" s="13">
        <f ca="1">OFFSET('b_Extract Data w Score Change'!$F$2,'c_Bin Change Data into 60 mins'!U$3-1+   MATCH($B109,OFFSET('b_Extract Data w Score Change'!$E$2,U$3,0,U$2,1),TRUE),0)</f>
        <v>10</v>
      </c>
      <c r="V109" s="13">
        <f ca="1">OFFSET('b_Extract Data w Score Change'!$F$2,'c_Bin Change Data into 60 mins'!V$3-1+   MATCH($B109,OFFSET('b_Extract Data w Score Change'!$E$2,V$3,0,V$2,1),TRUE),0)</f>
        <v>31</v>
      </c>
      <c r="W109" s="13">
        <f ca="1">OFFSET('b_Extract Data w Score Change'!$F$2,'c_Bin Change Data into 60 mins'!W$3-1+   MATCH($B109,OFFSET('b_Extract Data w Score Change'!$E$2,W$3,0,W$2,1),TRUE),0)</f>
        <v>14</v>
      </c>
      <c r="X109" s="13">
        <f ca="1">OFFSET('b_Extract Data w Score Change'!$F$2,'c_Bin Change Data into 60 mins'!X$3-1+   MATCH($B109,OFFSET('b_Extract Data w Score Change'!$E$2,X$3,0,X$2,1),TRUE),0)</f>
        <v>21</v>
      </c>
      <c r="Y109" s="13">
        <f ca="1">OFFSET('b_Extract Data w Score Change'!$F$2,'c_Bin Change Data into 60 mins'!Y$3-1+   MATCH($B109,OFFSET('b_Extract Data w Score Change'!$E$2,Y$3,0,Y$2,1),TRUE),0)</f>
        <v>27</v>
      </c>
      <c r="Z109" s="13">
        <f ca="1">OFFSET('b_Extract Data w Score Change'!$F$2,'c_Bin Change Data into 60 mins'!Z$3-1+   MATCH($B109,OFFSET('b_Extract Data w Score Change'!$E$2,Z$3,0,Z$2,1),TRUE),0)</f>
        <v>2</v>
      </c>
      <c r="AA109" s="13">
        <f ca="1">OFFSET('b_Extract Data w Score Change'!$F$2,'c_Bin Change Data into 60 mins'!AA$3-1+   MATCH($B109,OFFSET('b_Extract Data w Score Change'!$E$2,AA$3,0,AA$2,1),TRUE),0)</f>
        <v>45</v>
      </c>
      <c r="AB109" s="13">
        <f ca="1">OFFSET('b_Extract Data w Score Change'!$F$2,'c_Bin Change Data into 60 mins'!AB$3-1+   MATCH($B109,OFFSET('b_Extract Data w Score Change'!$E$2,AB$3,0,AB$2,1),TRUE),0)</f>
        <v>0</v>
      </c>
      <c r="AC109" s="13">
        <f ca="1">OFFSET('b_Extract Data w Score Change'!$F$2,'c_Bin Change Data into 60 mins'!AC$3-1+   MATCH($B109,OFFSET('b_Extract Data w Score Change'!$E$2,AC$3,0,AC$2,1),TRUE),0)</f>
        <v>32</v>
      </c>
      <c r="AD109" s="13">
        <f ca="1">OFFSET('b_Extract Data w Score Change'!$F$2,'c_Bin Change Data into 60 mins'!AD$3-1+   MATCH($B109,OFFSET('b_Extract Data w Score Change'!$E$2,AD$3,0,AD$2,1),TRUE),0)</f>
        <v>23</v>
      </c>
      <c r="AE109" s="13">
        <f ca="1">OFFSET('b_Extract Data w Score Change'!$F$2,'c_Bin Change Data into 60 mins'!AE$3-1+   MATCH($B109,OFFSET('b_Extract Data w Score Change'!$E$2,AE$3,0,AE$2,1),TRUE),0)</f>
        <v>34</v>
      </c>
      <c r="AF109" s="13">
        <f ca="1">OFFSET('b_Extract Data w Score Change'!$F$2,'c_Bin Change Data into 60 mins'!AF$3-1+   MATCH($B109,OFFSET('b_Extract Data w Score Change'!$E$2,AF$3,0,AF$2,1),TRUE),0)</f>
        <v>22</v>
      </c>
      <c r="AG109" s="13">
        <f ca="1">OFFSET('b_Extract Data w Score Change'!$F$2,'c_Bin Change Data into 60 mins'!AG$3-1+   MATCH($B109,OFFSET('b_Extract Data w Score Change'!$E$2,AG$3,0,AG$2,1),TRUE),0)</f>
        <v>26</v>
      </c>
      <c r="AH109" s="13">
        <f ca="1">OFFSET('b_Extract Data w Score Change'!$F$2,'c_Bin Change Data into 60 mins'!AH$3-1+   MATCH($B109,OFFSET('b_Extract Data w Score Change'!$E$2,AH$3,0,AH$2,1),TRUE),0)</f>
        <v>3</v>
      </c>
      <c r="AI109" s="13">
        <f ca="1">OFFSET('b_Extract Data w Score Change'!$F$2,'c_Bin Change Data into 60 mins'!AI$3-1+   MATCH($B109,OFFSET('b_Extract Data w Score Change'!$E$2,AI$3,0,AI$2,1),TRUE),0)</f>
        <v>6</v>
      </c>
      <c r="AJ109" s="13">
        <f ca="1">OFFSET('b_Extract Data w Score Change'!$F$2,'c_Bin Change Data into 60 mins'!AJ$3-1+   MATCH($B109,OFFSET('b_Extract Data w Score Change'!$E$2,AJ$3,0,AJ$2,1),TRUE),0)</f>
        <v>14</v>
      </c>
      <c r="AK109" s="13">
        <f ca="1">OFFSET('b_Extract Data w Score Change'!$F$2,'c_Bin Change Data into 60 mins'!AK$3-1+   MATCH($B109,OFFSET('b_Extract Data w Score Change'!$E$2,AK$3,0,AK$2,1),TRUE),0)</f>
        <v>5</v>
      </c>
      <c r="AL109" s="13">
        <f ca="1">OFFSET('b_Extract Data w Score Change'!$F$2,'c_Bin Change Data into 60 mins'!AL$3-1+   MATCH($B109,OFFSET('b_Extract Data w Score Change'!$E$2,AL$3,0,AL$2,1),TRUE),0)</f>
        <v>3</v>
      </c>
      <c r="AM109" s="13">
        <f ca="1">OFFSET('b_Extract Data w Score Change'!$F$2,'c_Bin Change Data into 60 mins'!AM$3-1+   MATCH($B109,OFFSET('b_Extract Data w Score Change'!$E$2,AM$3,0,AM$2,1),TRUE),0)</f>
        <v>10</v>
      </c>
      <c r="AN109" s="13">
        <f ca="1">OFFSET('b_Extract Data w Score Change'!$F$2,'c_Bin Change Data into 60 mins'!AN$3-1+   MATCH($B109,OFFSET('b_Extract Data w Score Change'!$E$2,AN$3,0,AN$2,1),TRUE),0)</f>
        <v>12</v>
      </c>
      <c r="AO109" s="13">
        <f ca="1">OFFSET('b_Extract Data w Score Change'!$F$2,'c_Bin Change Data into 60 mins'!AO$3-1+   MATCH($B109,OFFSET('b_Extract Data w Score Change'!$E$2,AO$3,0,AO$2,1),TRUE),0)</f>
        <v>1</v>
      </c>
      <c r="AP109" s="13">
        <f ca="1">OFFSET('b_Extract Data w Score Change'!$F$2,'c_Bin Change Data into 60 mins'!AP$3-1+   MATCH($B109,OFFSET('b_Extract Data w Score Change'!$E$2,AP$3,0,AP$2,1),TRUE),0)</f>
        <v>3</v>
      </c>
      <c r="AQ109" s="13">
        <f ca="1">OFFSET('b_Extract Data w Score Change'!$F$2,'c_Bin Change Data into 60 mins'!AQ$3-1+   MATCH($B109,OFFSET('b_Extract Data w Score Change'!$E$2,AQ$3,0,AQ$2,1),TRUE),0)</f>
        <v>17</v>
      </c>
      <c r="AR109" s="13">
        <f ca="1">OFFSET('b_Extract Data w Score Change'!$F$2,'c_Bin Change Data into 60 mins'!AR$3-1+   MATCH($B109,OFFSET('b_Extract Data w Score Change'!$E$2,AR$3,0,AR$2,1),TRUE),0)</f>
        <v>14</v>
      </c>
      <c r="AS109" s="13">
        <f ca="1">OFFSET('b_Extract Data w Score Change'!$F$2,'c_Bin Change Data into 60 mins'!AS$3-1+   MATCH($B109,OFFSET('b_Extract Data w Score Change'!$E$2,AS$3,0,AS$2,1),TRUE),0)</f>
        <v>21</v>
      </c>
      <c r="AT109" s="13">
        <f ca="1">OFFSET('b_Extract Data w Score Change'!$F$2,'c_Bin Change Data into 60 mins'!AT$3-1+   MATCH($B109,OFFSET('b_Extract Data w Score Change'!$E$2,AT$3,0,AT$2,1),TRUE),0)</f>
        <v>7</v>
      </c>
      <c r="AU109" s="13">
        <f ca="1">OFFSET('b_Extract Data w Score Change'!$F$2,'c_Bin Change Data into 60 mins'!AU$3-1+   MATCH($B109,OFFSET('b_Extract Data w Score Change'!$E$2,AU$3,0,AU$2,1),TRUE),0)</f>
        <v>16</v>
      </c>
      <c r="AV109" s="13">
        <f ca="1">OFFSET('b_Extract Data w Score Change'!$F$2,'c_Bin Change Data into 60 mins'!AV$3-1+   MATCH($B109,OFFSET('b_Extract Data w Score Change'!$E$2,AV$3,0,AV$2,1),TRUE),0)</f>
        <v>16</v>
      </c>
      <c r="AW109" s="13">
        <f ca="1">OFFSET('b_Extract Data w Score Change'!$F$2,'c_Bin Change Data into 60 mins'!AW$3-1+   MATCH($B109,OFFSET('b_Extract Data w Score Change'!$E$2,AW$3,0,AW$2,1),TRUE),0)</f>
        <v>26</v>
      </c>
      <c r="AX109" s="13">
        <f ca="1">OFFSET('b_Extract Data w Score Change'!$F$2,'c_Bin Change Data into 60 mins'!AX$3-1+   MATCH($B109,OFFSET('b_Extract Data w Score Change'!$E$2,AX$3,0,AX$2,1),TRUE),0)</f>
        <v>18</v>
      </c>
    </row>
    <row r="110" spans="1:50" x14ac:dyDescent="0.25">
      <c r="A110" s="5" t="s">
        <v>7332</v>
      </c>
      <c r="B110" s="1">
        <f t="shared" si="5"/>
        <v>3.5069444444444382E-2</v>
      </c>
      <c r="C110" s="13">
        <f ca="1">OFFSET('b_Extract Data w Score Change'!$F$2,'c_Bin Change Data into 60 mins'!C$3-1+   MATCH($B110,OFFSET('b_Extract Data w Score Change'!$E$2,C$3,0,C$2,1),TRUE),0)</f>
        <v>35</v>
      </c>
      <c r="D110" s="13">
        <f ca="1">OFFSET('b_Extract Data w Score Change'!$F$2,'c_Bin Change Data into 60 mins'!D$3-1+   MATCH($B110,OFFSET('b_Extract Data w Score Change'!$E$2,D$3,0,D$2,1),TRUE),0)</f>
        <v>2</v>
      </c>
      <c r="E110" s="13">
        <f ca="1">OFFSET('b_Extract Data w Score Change'!$F$2,'c_Bin Change Data into 60 mins'!E$3-1+   MATCH($B110,OFFSET('b_Extract Data w Score Change'!$E$2,E$3,0,E$2,1),TRUE),0)</f>
        <v>7</v>
      </c>
      <c r="F110" s="13">
        <f ca="1">OFFSET('b_Extract Data w Score Change'!$F$2,'c_Bin Change Data into 60 mins'!F$3-1+   MATCH($B110,OFFSET('b_Extract Data w Score Change'!$E$2,F$3,0,F$2,1),TRUE),0)</f>
        <v>11</v>
      </c>
      <c r="G110" s="13">
        <f ca="1">OFFSET('b_Extract Data w Score Change'!$F$2,'c_Bin Change Data into 60 mins'!G$3-1+   MATCH($B110,OFFSET('b_Extract Data w Score Change'!$E$2,G$3,0,G$2,1),TRUE),0)</f>
        <v>1</v>
      </c>
      <c r="H110" s="13">
        <f ca="1">OFFSET('b_Extract Data w Score Change'!$F$2,'c_Bin Change Data into 60 mins'!H$3-1+   MATCH($B110,OFFSET('b_Extract Data w Score Change'!$E$2,H$3,0,H$2,1),TRUE),0)</f>
        <v>13</v>
      </c>
      <c r="I110" s="13">
        <f ca="1">OFFSET('b_Extract Data w Score Change'!$F$2,'c_Bin Change Data into 60 mins'!I$3-1+   MATCH($B110,OFFSET('b_Extract Data w Score Change'!$E$2,I$3,0,I$2,1),TRUE),0)</f>
        <v>3</v>
      </c>
      <c r="J110" s="13">
        <f ca="1">OFFSET('b_Extract Data w Score Change'!$F$2,'c_Bin Change Data into 60 mins'!J$3-1+   MATCH($B110,OFFSET('b_Extract Data w Score Change'!$E$2,J$3,0,J$2,1),TRUE),0)</f>
        <v>12</v>
      </c>
      <c r="K110" s="13">
        <f ca="1">OFFSET('b_Extract Data w Score Change'!$F$2,'c_Bin Change Data into 60 mins'!K$3-1+   MATCH($B110,OFFSET('b_Extract Data w Score Change'!$E$2,K$3,0,K$2,1),TRUE),0)</f>
        <v>4</v>
      </c>
      <c r="L110" s="13">
        <f ca="1">OFFSET('b_Extract Data w Score Change'!$F$2,'c_Bin Change Data into 60 mins'!L$3-1+   MATCH($B110,OFFSET('b_Extract Data w Score Change'!$E$2,L$3,0,L$2,1),TRUE),0)</f>
        <v>7</v>
      </c>
      <c r="M110" s="13">
        <f ca="1">OFFSET('b_Extract Data w Score Change'!$F$2,'c_Bin Change Data into 60 mins'!M$3-1+   MATCH($B110,OFFSET('b_Extract Data w Score Change'!$E$2,M$3,0,M$2,1),TRUE),0)</f>
        <v>5</v>
      </c>
      <c r="N110" s="13">
        <f ca="1">OFFSET('b_Extract Data w Score Change'!$F$2,'c_Bin Change Data into 60 mins'!N$3-1+   MATCH($B110,OFFSET('b_Extract Data w Score Change'!$E$2,N$3,0,N$2,1),TRUE),0)</f>
        <v>19</v>
      </c>
      <c r="O110" s="13">
        <f ca="1">OFFSET('b_Extract Data w Score Change'!$F$2,'c_Bin Change Data into 60 mins'!O$3-1+   MATCH($B110,OFFSET('b_Extract Data w Score Change'!$E$2,O$3,0,O$2,1),TRUE),0)</f>
        <v>7</v>
      </c>
      <c r="P110" s="13">
        <f ca="1">OFFSET('b_Extract Data w Score Change'!$F$2,'c_Bin Change Data into 60 mins'!P$3-1+   MATCH($B110,OFFSET('b_Extract Data w Score Change'!$E$2,P$3,0,P$2,1),TRUE),0)</f>
        <v>17</v>
      </c>
      <c r="Q110" s="13">
        <f ca="1">OFFSET('b_Extract Data w Score Change'!$F$2,'c_Bin Change Data into 60 mins'!Q$3-1+   MATCH($B110,OFFSET('b_Extract Data w Score Change'!$E$2,Q$3,0,Q$2,1),TRUE),0)</f>
        <v>10</v>
      </c>
      <c r="R110" s="13">
        <f ca="1">OFFSET('b_Extract Data w Score Change'!$F$2,'c_Bin Change Data into 60 mins'!R$3-1+   MATCH($B110,OFFSET('b_Extract Data w Score Change'!$E$2,R$3,0,R$2,1),TRUE),0)</f>
        <v>11</v>
      </c>
      <c r="S110" s="13">
        <f ca="1">OFFSET('b_Extract Data w Score Change'!$F$2,'c_Bin Change Data into 60 mins'!S$3-1+   MATCH($B110,OFFSET('b_Extract Data w Score Change'!$E$2,S$3,0,S$2,1),TRUE),0)</f>
        <v>0</v>
      </c>
      <c r="T110" s="13">
        <f ca="1">OFFSET('b_Extract Data w Score Change'!$F$2,'c_Bin Change Data into 60 mins'!T$3-1+   MATCH($B110,OFFSET('b_Extract Data w Score Change'!$E$2,T$3,0,T$2,1),TRUE),0)</f>
        <v>14</v>
      </c>
      <c r="U110" s="13">
        <f ca="1">OFFSET('b_Extract Data w Score Change'!$F$2,'c_Bin Change Data into 60 mins'!U$3-1+   MATCH($B110,OFFSET('b_Extract Data w Score Change'!$E$2,U$3,0,U$2,1),TRUE),0)</f>
        <v>10</v>
      </c>
      <c r="V110" s="13">
        <f ca="1">OFFSET('b_Extract Data w Score Change'!$F$2,'c_Bin Change Data into 60 mins'!V$3-1+   MATCH($B110,OFFSET('b_Extract Data w Score Change'!$E$2,V$3,0,V$2,1),TRUE),0)</f>
        <v>31</v>
      </c>
      <c r="W110" s="13">
        <f ca="1">OFFSET('b_Extract Data w Score Change'!$F$2,'c_Bin Change Data into 60 mins'!W$3-1+   MATCH($B110,OFFSET('b_Extract Data w Score Change'!$E$2,W$3,0,W$2,1),TRUE),0)</f>
        <v>14</v>
      </c>
      <c r="X110" s="13">
        <f ca="1">OFFSET('b_Extract Data w Score Change'!$F$2,'c_Bin Change Data into 60 mins'!X$3-1+   MATCH($B110,OFFSET('b_Extract Data w Score Change'!$E$2,X$3,0,X$2,1),TRUE),0)</f>
        <v>21</v>
      </c>
      <c r="Y110" s="13">
        <f ca="1">OFFSET('b_Extract Data w Score Change'!$F$2,'c_Bin Change Data into 60 mins'!Y$3-1+   MATCH($B110,OFFSET('b_Extract Data w Score Change'!$E$2,Y$3,0,Y$2,1),TRUE),0)</f>
        <v>27</v>
      </c>
      <c r="Z110" s="13">
        <f ca="1">OFFSET('b_Extract Data w Score Change'!$F$2,'c_Bin Change Data into 60 mins'!Z$3-1+   MATCH($B110,OFFSET('b_Extract Data w Score Change'!$E$2,Z$3,0,Z$2,1),TRUE),0)</f>
        <v>2</v>
      </c>
      <c r="AA110" s="13">
        <f ca="1">OFFSET('b_Extract Data w Score Change'!$F$2,'c_Bin Change Data into 60 mins'!AA$3-1+   MATCH($B110,OFFSET('b_Extract Data w Score Change'!$E$2,AA$3,0,AA$2,1),TRUE),0)</f>
        <v>45</v>
      </c>
      <c r="AB110" s="13">
        <f ca="1">OFFSET('b_Extract Data w Score Change'!$F$2,'c_Bin Change Data into 60 mins'!AB$3-1+   MATCH($B110,OFFSET('b_Extract Data w Score Change'!$E$2,AB$3,0,AB$2,1),TRUE),0)</f>
        <v>0</v>
      </c>
      <c r="AC110" s="13">
        <f ca="1">OFFSET('b_Extract Data w Score Change'!$F$2,'c_Bin Change Data into 60 mins'!AC$3-1+   MATCH($B110,OFFSET('b_Extract Data w Score Change'!$E$2,AC$3,0,AC$2,1),TRUE),0)</f>
        <v>32</v>
      </c>
      <c r="AD110" s="13">
        <f ca="1">OFFSET('b_Extract Data w Score Change'!$F$2,'c_Bin Change Data into 60 mins'!AD$3-1+   MATCH($B110,OFFSET('b_Extract Data w Score Change'!$E$2,AD$3,0,AD$2,1),TRUE),0)</f>
        <v>23</v>
      </c>
      <c r="AE110" s="13">
        <f ca="1">OFFSET('b_Extract Data w Score Change'!$F$2,'c_Bin Change Data into 60 mins'!AE$3-1+   MATCH($B110,OFFSET('b_Extract Data w Score Change'!$E$2,AE$3,0,AE$2,1),TRUE),0)</f>
        <v>34</v>
      </c>
      <c r="AF110" s="13">
        <f ca="1">OFFSET('b_Extract Data w Score Change'!$F$2,'c_Bin Change Data into 60 mins'!AF$3-1+   MATCH($B110,OFFSET('b_Extract Data w Score Change'!$E$2,AF$3,0,AF$2,1),TRUE),0)</f>
        <v>22</v>
      </c>
      <c r="AG110" s="13">
        <f ca="1">OFFSET('b_Extract Data w Score Change'!$F$2,'c_Bin Change Data into 60 mins'!AG$3-1+   MATCH($B110,OFFSET('b_Extract Data w Score Change'!$E$2,AG$3,0,AG$2,1),TRUE),0)</f>
        <v>26</v>
      </c>
      <c r="AH110" s="13">
        <f ca="1">OFFSET('b_Extract Data w Score Change'!$F$2,'c_Bin Change Data into 60 mins'!AH$3-1+   MATCH($B110,OFFSET('b_Extract Data w Score Change'!$E$2,AH$3,0,AH$2,1),TRUE),0)</f>
        <v>3</v>
      </c>
      <c r="AI110" s="13">
        <f ca="1">OFFSET('b_Extract Data w Score Change'!$F$2,'c_Bin Change Data into 60 mins'!AI$3-1+   MATCH($B110,OFFSET('b_Extract Data w Score Change'!$E$2,AI$3,0,AI$2,1),TRUE),0)</f>
        <v>6</v>
      </c>
      <c r="AJ110" s="13">
        <f ca="1">OFFSET('b_Extract Data w Score Change'!$F$2,'c_Bin Change Data into 60 mins'!AJ$3-1+   MATCH($B110,OFFSET('b_Extract Data w Score Change'!$E$2,AJ$3,0,AJ$2,1),TRUE),0)</f>
        <v>14</v>
      </c>
      <c r="AK110" s="13">
        <f ca="1">OFFSET('b_Extract Data w Score Change'!$F$2,'c_Bin Change Data into 60 mins'!AK$3-1+   MATCH($B110,OFFSET('b_Extract Data w Score Change'!$E$2,AK$3,0,AK$2,1),TRUE),0)</f>
        <v>5</v>
      </c>
      <c r="AL110" s="13">
        <f ca="1">OFFSET('b_Extract Data w Score Change'!$F$2,'c_Bin Change Data into 60 mins'!AL$3-1+   MATCH($B110,OFFSET('b_Extract Data w Score Change'!$E$2,AL$3,0,AL$2,1),TRUE),0)</f>
        <v>3</v>
      </c>
      <c r="AM110" s="13">
        <f ca="1">OFFSET('b_Extract Data w Score Change'!$F$2,'c_Bin Change Data into 60 mins'!AM$3-1+   MATCH($B110,OFFSET('b_Extract Data w Score Change'!$E$2,AM$3,0,AM$2,1),TRUE),0)</f>
        <v>10</v>
      </c>
      <c r="AN110" s="13">
        <f ca="1">OFFSET('b_Extract Data w Score Change'!$F$2,'c_Bin Change Data into 60 mins'!AN$3-1+   MATCH($B110,OFFSET('b_Extract Data w Score Change'!$E$2,AN$3,0,AN$2,1),TRUE),0)</f>
        <v>12</v>
      </c>
      <c r="AO110" s="13">
        <f ca="1">OFFSET('b_Extract Data w Score Change'!$F$2,'c_Bin Change Data into 60 mins'!AO$3-1+   MATCH($B110,OFFSET('b_Extract Data w Score Change'!$E$2,AO$3,0,AO$2,1),TRUE),0)</f>
        <v>1</v>
      </c>
      <c r="AP110" s="13">
        <f ca="1">OFFSET('b_Extract Data w Score Change'!$F$2,'c_Bin Change Data into 60 mins'!AP$3-1+   MATCH($B110,OFFSET('b_Extract Data w Score Change'!$E$2,AP$3,0,AP$2,1),TRUE),0)</f>
        <v>3</v>
      </c>
      <c r="AQ110" s="13">
        <f ca="1">OFFSET('b_Extract Data w Score Change'!$F$2,'c_Bin Change Data into 60 mins'!AQ$3-1+   MATCH($B110,OFFSET('b_Extract Data w Score Change'!$E$2,AQ$3,0,AQ$2,1),TRUE),0)</f>
        <v>17</v>
      </c>
      <c r="AR110" s="13">
        <f ca="1">OFFSET('b_Extract Data w Score Change'!$F$2,'c_Bin Change Data into 60 mins'!AR$3-1+   MATCH($B110,OFFSET('b_Extract Data w Score Change'!$E$2,AR$3,0,AR$2,1),TRUE),0)</f>
        <v>14</v>
      </c>
      <c r="AS110" s="13">
        <f ca="1">OFFSET('b_Extract Data w Score Change'!$F$2,'c_Bin Change Data into 60 mins'!AS$3-1+   MATCH($B110,OFFSET('b_Extract Data w Score Change'!$E$2,AS$3,0,AS$2,1),TRUE),0)</f>
        <v>21</v>
      </c>
      <c r="AT110" s="13">
        <f ca="1">OFFSET('b_Extract Data w Score Change'!$F$2,'c_Bin Change Data into 60 mins'!AT$3-1+   MATCH($B110,OFFSET('b_Extract Data w Score Change'!$E$2,AT$3,0,AT$2,1),TRUE),0)</f>
        <v>7</v>
      </c>
      <c r="AU110" s="13">
        <f ca="1">OFFSET('b_Extract Data w Score Change'!$F$2,'c_Bin Change Data into 60 mins'!AU$3-1+   MATCH($B110,OFFSET('b_Extract Data w Score Change'!$E$2,AU$3,0,AU$2,1),TRUE),0)</f>
        <v>16</v>
      </c>
      <c r="AV110" s="13">
        <f ca="1">OFFSET('b_Extract Data w Score Change'!$F$2,'c_Bin Change Data into 60 mins'!AV$3-1+   MATCH($B110,OFFSET('b_Extract Data w Score Change'!$E$2,AV$3,0,AV$2,1),TRUE),0)</f>
        <v>16</v>
      </c>
      <c r="AW110" s="13">
        <f ca="1">OFFSET('b_Extract Data w Score Change'!$F$2,'c_Bin Change Data into 60 mins'!AW$3-1+   MATCH($B110,OFFSET('b_Extract Data w Score Change'!$E$2,AW$3,0,AW$2,1),TRUE),0)</f>
        <v>19</v>
      </c>
      <c r="AX110" s="13">
        <f ca="1">OFFSET('b_Extract Data w Score Change'!$F$2,'c_Bin Change Data into 60 mins'!AX$3-1+   MATCH($B110,OFFSET('b_Extract Data w Score Change'!$E$2,AX$3,0,AX$2,1),TRUE),0)</f>
        <v>18</v>
      </c>
    </row>
    <row r="111" spans="1:50" x14ac:dyDescent="0.25">
      <c r="A111" s="5" t="s">
        <v>7332</v>
      </c>
      <c r="B111" s="1">
        <f t="shared" si="5"/>
        <v>3.5416666666666603E-2</v>
      </c>
      <c r="C111" s="13">
        <f ca="1">OFFSET('b_Extract Data w Score Change'!$F$2,'c_Bin Change Data into 60 mins'!C$3-1+   MATCH($B111,OFFSET('b_Extract Data w Score Change'!$E$2,C$3,0,C$2,1),TRUE),0)</f>
        <v>35</v>
      </c>
      <c r="D111" s="13">
        <f ca="1">OFFSET('b_Extract Data w Score Change'!$F$2,'c_Bin Change Data into 60 mins'!D$3-1+   MATCH($B111,OFFSET('b_Extract Data w Score Change'!$E$2,D$3,0,D$2,1),TRUE),0)</f>
        <v>2</v>
      </c>
      <c r="E111" s="13">
        <f ca="1">OFFSET('b_Extract Data w Score Change'!$F$2,'c_Bin Change Data into 60 mins'!E$3-1+   MATCH($B111,OFFSET('b_Extract Data w Score Change'!$E$2,E$3,0,E$2,1),TRUE),0)</f>
        <v>7</v>
      </c>
      <c r="F111" s="13">
        <f ca="1">OFFSET('b_Extract Data w Score Change'!$F$2,'c_Bin Change Data into 60 mins'!F$3-1+   MATCH($B111,OFFSET('b_Extract Data w Score Change'!$E$2,F$3,0,F$2,1),TRUE),0)</f>
        <v>11</v>
      </c>
      <c r="G111" s="13">
        <f ca="1">OFFSET('b_Extract Data w Score Change'!$F$2,'c_Bin Change Data into 60 mins'!G$3-1+   MATCH($B111,OFFSET('b_Extract Data w Score Change'!$E$2,G$3,0,G$2,1),TRUE),0)</f>
        <v>1</v>
      </c>
      <c r="H111" s="13">
        <f ca="1">OFFSET('b_Extract Data w Score Change'!$F$2,'c_Bin Change Data into 60 mins'!H$3-1+   MATCH($B111,OFFSET('b_Extract Data w Score Change'!$E$2,H$3,0,H$2,1),TRUE),0)</f>
        <v>13</v>
      </c>
      <c r="I111" s="13">
        <f ca="1">OFFSET('b_Extract Data w Score Change'!$F$2,'c_Bin Change Data into 60 mins'!I$3-1+   MATCH($B111,OFFSET('b_Extract Data w Score Change'!$E$2,I$3,0,I$2,1),TRUE),0)</f>
        <v>3</v>
      </c>
      <c r="J111" s="13">
        <f ca="1">OFFSET('b_Extract Data w Score Change'!$F$2,'c_Bin Change Data into 60 mins'!J$3-1+   MATCH($B111,OFFSET('b_Extract Data w Score Change'!$E$2,J$3,0,J$2,1),TRUE),0)</f>
        <v>12</v>
      </c>
      <c r="K111" s="13">
        <f ca="1">OFFSET('b_Extract Data w Score Change'!$F$2,'c_Bin Change Data into 60 mins'!K$3-1+   MATCH($B111,OFFSET('b_Extract Data w Score Change'!$E$2,K$3,0,K$2,1),TRUE),0)</f>
        <v>11</v>
      </c>
      <c r="L111" s="13">
        <f ca="1">OFFSET('b_Extract Data w Score Change'!$F$2,'c_Bin Change Data into 60 mins'!L$3-1+   MATCH($B111,OFFSET('b_Extract Data w Score Change'!$E$2,L$3,0,L$2,1),TRUE),0)</f>
        <v>7</v>
      </c>
      <c r="M111" s="13">
        <f ca="1">OFFSET('b_Extract Data w Score Change'!$F$2,'c_Bin Change Data into 60 mins'!M$3-1+   MATCH($B111,OFFSET('b_Extract Data w Score Change'!$E$2,M$3,0,M$2,1),TRUE),0)</f>
        <v>5</v>
      </c>
      <c r="N111" s="13">
        <f ca="1">OFFSET('b_Extract Data w Score Change'!$F$2,'c_Bin Change Data into 60 mins'!N$3-1+   MATCH($B111,OFFSET('b_Extract Data w Score Change'!$E$2,N$3,0,N$2,1),TRUE),0)</f>
        <v>19</v>
      </c>
      <c r="O111" s="13">
        <f ca="1">OFFSET('b_Extract Data w Score Change'!$F$2,'c_Bin Change Data into 60 mins'!O$3-1+   MATCH($B111,OFFSET('b_Extract Data w Score Change'!$E$2,O$3,0,O$2,1),TRUE),0)</f>
        <v>7</v>
      </c>
      <c r="P111" s="13">
        <f ca="1">OFFSET('b_Extract Data w Score Change'!$F$2,'c_Bin Change Data into 60 mins'!P$3-1+   MATCH($B111,OFFSET('b_Extract Data w Score Change'!$E$2,P$3,0,P$2,1),TRUE),0)</f>
        <v>17</v>
      </c>
      <c r="Q111" s="13">
        <f ca="1">OFFSET('b_Extract Data w Score Change'!$F$2,'c_Bin Change Data into 60 mins'!Q$3-1+   MATCH($B111,OFFSET('b_Extract Data w Score Change'!$E$2,Q$3,0,Q$2,1),TRUE),0)</f>
        <v>10</v>
      </c>
      <c r="R111" s="13">
        <f ca="1">OFFSET('b_Extract Data w Score Change'!$F$2,'c_Bin Change Data into 60 mins'!R$3-1+   MATCH($B111,OFFSET('b_Extract Data w Score Change'!$E$2,R$3,0,R$2,1),TRUE),0)</f>
        <v>11</v>
      </c>
      <c r="S111" s="13">
        <f ca="1">OFFSET('b_Extract Data w Score Change'!$F$2,'c_Bin Change Data into 60 mins'!S$3-1+   MATCH($B111,OFFSET('b_Extract Data w Score Change'!$E$2,S$3,0,S$2,1),TRUE),0)</f>
        <v>0</v>
      </c>
      <c r="T111" s="13">
        <f ca="1">OFFSET('b_Extract Data w Score Change'!$F$2,'c_Bin Change Data into 60 mins'!T$3-1+   MATCH($B111,OFFSET('b_Extract Data w Score Change'!$E$2,T$3,0,T$2,1),TRUE),0)</f>
        <v>14</v>
      </c>
      <c r="U111" s="13">
        <f ca="1">OFFSET('b_Extract Data w Score Change'!$F$2,'c_Bin Change Data into 60 mins'!U$3-1+   MATCH($B111,OFFSET('b_Extract Data w Score Change'!$E$2,U$3,0,U$2,1),TRUE),0)</f>
        <v>10</v>
      </c>
      <c r="V111" s="13">
        <f ca="1">OFFSET('b_Extract Data w Score Change'!$F$2,'c_Bin Change Data into 60 mins'!V$3-1+   MATCH($B111,OFFSET('b_Extract Data w Score Change'!$E$2,V$3,0,V$2,1),TRUE),0)</f>
        <v>31</v>
      </c>
      <c r="W111" s="13">
        <f ca="1">OFFSET('b_Extract Data w Score Change'!$F$2,'c_Bin Change Data into 60 mins'!W$3-1+   MATCH($B111,OFFSET('b_Extract Data w Score Change'!$E$2,W$3,0,W$2,1),TRUE),0)</f>
        <v>14</v>
      </c>
      <c r="X111" s="13">
        <f ca="1">OFFSET('b_Extract Data w Score Change'!$F$2,'c_Bin Change Data into 60 mins'!X$3-1+   MATCH($B111,OFFSET('b_Extract Data w Score Change'!$E$2,X$3,0,X$2,1),TRUE),0)</f>
        <v>21</v>
      </c>
      <c r="Y111" s="13">
        <f ca="1">OFFSET('b_Extract Data w Score Change'!$F$2,'c_Bin Change Data into 60 mins'!Y$3-1+   MATCH($B111,OFFSET('b_Extract Data w Score Change'!$E$2,Y$3,0,Y$2,1),TRUE),0)</f>
        <v>27</v>
      </c>
      <c r="Z111" s="13">
        <f ca="1">OFFSET('b_Extract Data w Score Change'!$F$2,'c_Bin Change Data into 60 mins'!Z$3-1+   MATCH($B111,OFFSET('b_Extract Data w Score Change'!$E$2,Z$3,0,Z$2,1),TRUE),0)</f>
        <v>2</v>
      </c>
      <c r="AA111" s="13">
        <f ca="1">OFFSET('b_Extract Data w Score Change'!$F$2,'c_Bin Change Data into 60 mins'!AA$3-1+   MATCH($B111,OFFSET('b_Extract Data w Score Change'!$E$2,AA$3,0,AA$2,1),TRUE),0)</f>
        <v>45</v>
      </c>
      <c r="AB111" s="13">
        <f ca="1">OFFSET('b_Extract Data w Score Change'!$F$2,'c_Bin Change Data into 60 mins'!AB$3-1+   MATCH($B111,OFFSET('b_Extract Data w Score Change'!$E$2,AB$3,0,AB$2,1),TRUE),0)</f>
        <v>0</v>
      </c>
      <c r="AC111" s="13">
        <f ca="1">OFFSET('b_Extract Data w Score Change'!$F$2,'c_Bin Change Data into 60 mins'!AC$3-1+   MATCH($B111,OFFSET('b_Extract Data w Score Change'!$E$2,AC$3,0,AC$2,1),TRUE),0)</f>
        <v>32</v>
      </c>
      <c r="AD111" s="13">
        <f ca="1">OFFSET('b_Extract Data w Score Change'!$F$2,'c_Bin Change Data into 60 mins'!AD$3-1+   MATCH($B111,OFFSET('b_Extract Data w Score Change'!$E$2,AD$3,0,AD$2,1),TRUE),0)</f>
        <v>23</v>
      </c>
      <c r="AE111" s="13">
        <f ca="1">OFFSET('b_Extract Data w Score Change'!$F$2,'c_Bin Change Data into 60 mins'!AE$3-1+   MATCH($B111,OFFSET('b_Extract Data w Score Change'!$E$2,AE$3,0,AE$2,1),TRUE),0)</f>
        <v>34</v>
      </c>
      <c r="AF111" s="13">
        <f ca="1">OFFSET('b_Extract Data w Score Change'!$F$2,'c_Bin Change Data into 60 mins'!AF$3-1+   MATCH($B111,OFFSET('b_Extract Data w Score Change'!$E$2,AF$3,0,AF$2,1),TRUE),0)</f>
        <v>22</v>
      </c>
      <c r="AG111" s="13">
        <f ca="1">OFFSET('b_Extract Data w Score Change'!$F$2,'c_Bin Change Data into 60 mins'!AG$3-1+   MATCH($B111,OFFSET('b_Extract Data w Score Change'!$E$2,AG$3,0,AG$2,1),TRUE),0)</f>
        <v>26</v>
      </c>
      <c r="AH111" s="13">
        <f ca="1">OFFSET('b_Extract Data w Score Change'!$F$2,'c_Bin Change Data into 60 mins'!AH$3-1+   MATCH($B111,OFFSET('b_Extract Data w Score Change'!$E$2,AH$3,0,AH$2,1),TRUE),0)</f>
        <v>3</v>
      </c>
      <c r="AI111" s="13">
        <f ca="1">OFFSET('b_Extract Data w Score Change'!$F$2,'c_Bin Change Data into 60 mins'!AI$3-1+   MATCH($B111,OFFSET('b_Extract Data w Score Change'!$E$2,AI$3,0,AI$2,1),TRUE),0)</f>
        <v>6</v>
      </c>
      <c r="AJ111" s="13">
        <f ca="1">OFFSET('b_Extract Data w Score Change'!$F$2,'c_Bin Change Data into 60 mins'!AJ$3-1+   MATCH($B111,OFFSET('b_Extract Data w Score Change'!$E$2,AJ$3,0,AJ$2,1),TRUE),0)</f>
        <v>17</v>
      </c>
      <c r="AK111" s="13">
        <f ca="1">OFFSET('b_Extract Data w Score Change'!$F$2,'c_Bin Change Data into 60 mins'!AK$3-1+   MATCH($B111,OFFSET('b_Extract Data w Score Change'!$E$2,AK$3,0,AK$2,1),TRUE),0)</f>
        <v>5</v>
      </c>
      <c r="AL111" s="13">
        <f ca="1">OFFSET('b_Extract Data w Score Change'!$F$2,'c_Bin Change Data into 60 mins'!AL$3-1+   MATCH($B111,OFFSET('b_Extract Data w Score Change'!$E$2,AL$3,0,AL$2,1),TRUE),0)</f>
        <v>3</v>
      </c>
      <c r="AM111" s="13">
        <f ca="1">OFFSET('b_Extract Data w Score Change'!$F$2,'c_Bin Change Data into 60 mins'!AM$3-1+   MATCH($B111,OFFSET('b_Extract Data w Score Change'!$E$2,AM$3,0,AM$2,1),TRUE),0)</f>
        <v>10</v>
      </c>
      <c r="AN111" s="13">
        <f ca="1">OFFSET('b_Extract Data w Score Change'!$F$2,'c_Bin Change Data into 60 mins'!AN$3-1+   MATCH($B111,OFFSET('b_Extract Data w Score Change'!$E$2,AN$3,0,AN$2,1),TRUE),0)</f>
        <v>12</v>
      </c>
      <c r="AO111" s="13">
        <f ca="1">OFFSET('b_Extract Data w Score Change'!$F$2,'c_Bin Change Data into 60 mins'!AO$3-1+   MATCH($B111,OFFSET('b_Extract Data w Score Change'!$E$2,AO$3,0,AO$2,1),TRUE),0)</f>
        <v>2</v>
      </c>
      <c r="AP111" s="13">
        <f ca="1">OFFSET('b_Extract Data w Score Change'!$F$2,'c_Bin Change Data into 60 mins'!AP$3-1+   MATCH($B111,OFFSET('b_Extract Data w Score Change'!$E$2,AP$3,0,AP$2,1),TRUE),0)</f>
        <v>3</v>
      </c>
      <c r="AQ111" s="13">
        <f ca="1">OFFSET('b_Extract Data w Score Change'!$F$2,'c_Bin Change Data into 60 mins'!AQ$3-1+   MATCH($B111,OFFSET('b_Extract Data w Score Change'!$E$2,AQ$3,0,AQ$2,1),TRUE),0)</f>
        <v>17</v>
      </c>
      <c r="AR111" s="13">
        <f ca="1">OFFSET('b_Extract Data w Score Change'!$F$2,'c_Bin Change Data into 60 mins'!AR$3-1+   MATCH($B111,OFFSET('b_Extract Data w Score Change'!$E$2,AR$3,0,AR$2,1),TRUE),0)</f>
        <v>14</v>
      </c>
      <c r="AS111" s="13">
        <f ca="1">OFFSET('b_Extract Data w Score Change'!$F$2,'c_Bin Change Data into 60 mins'!AS$3-1+   MATCH($B111,OFFSET('b_Extract Data w Score Change'!$E$2,AS$3,0,AS$2,1),TRUE),0)</f>
        <v>21</v>
      </c>
      <c r="AT111" s="13">
        <f ca="1">OFFSET('b_Extract Data w Score Change'!$F$2,'c_Bin Change Data into 60 mins'!AT$3-1+   MATCH($B111,OFFSET('b_Extract Data w Score Change'!$E$2,AT$3,0,AT$2,1),TRUE),0)</f>
        <v>7</v>
      </c>
      <c r="AU111" s="13">
        <f ca="1">OFFSET('b_Extract Data w Score Change'!$F$2,'c_Bin Change Data into 60 mins'!AU$3-1+   MATCH($B111,OFFSET('b_Extract Data w Score Change'!$E$2,AU$3,0,AU$2,1),TRUE),0)</f>
        <v>16</v>
      </c>
      <c r="AV111" s="13">
        <f ca="1">OFFSET('b_Extract Data w Score Change'!$F$2,'c_Bin Change Data into 60 mins'!AV$3-1+   MATCH($B111,OFFSET('b_Extract Data w Score Change'!$E$2,AV$3,0,AV$2,1),TRUE),0)</f>
        <v>16</v>
      </c>
      <c r="AW111" s="13">
        <f ca="1">OFFSET('b_Extract Data w Score Change'!$F$2,'c_Bin Change Data into 60 mins'!AW$3-1+   MATCH($B111,OFFSET('b_Extract Data w Score Change'!$E$2,AW$3,0,AW$2,1),TRUE),0)</f>
        <v>19</v>
      </c>
      <c r="AX111" s="13">
        <f ca="1">OFFSET('b_Extract Data w Score Change'!$F$2,'c_Bin Change Data into 60 mins'!AX$3-1+   MATCH($B111,OFFSET('b_Extract Data w Score Change'!$E$2,AX$3,0,AX$2,1),TRUE),0)</f>
        <v>18</v>
      </c>
    </row>
    <row r="112" spans="1:50" x14ac:dyDescent="0.25">
      <c r="A112" s="5" t="s">
        <v>7332</v>
      </c>
      <c r="B112" s="1">
        <f t="shared" si="5"/>
        <v>3.5763888888888824E-2</v>
      </c>
      <c r="C112" s="13">
        <f ca="1">OFFSET('b_Extract Data w Score Change'!$F$2,'c_Bin Change Data into 60 mins'!C$3-1+   MATCH($B112,OFFSET('b_Extract Data w Score Change'!$E$2,C$3,0,C$2,1),TRUE),0)</f>
        <v>35</v>
      </c>
      <c r="D112" s="13">
        <f ca="1">OFFSET('b_Extract Data w Score Change'!$F$2,'c_Bin Change Data into 60 mins'!D$3-1+   MATCH($B112,OFFSET('b_Extract Data w Score Change'!$E$2,D$3,0,D$2,1),TRUE),0)</f>
        <v>2</v>
      </c>
      <c r="E112" s="13">
        <f ca="1">OFFSET('b_Extract Data w Score Change'!$F$2,'c_Bin Change Data into 60 mins'!E$3-1+   MATCH($B112,OFFSET('b_Extract Data w Score Change'!$E$2,E$3,0,E$2,1),TRUE),0)</f>
        <v>7</v>
      </c>
      <c r="F112" s="13">
        <f ca="1">OFFSET('b_Extract Data w Score Change'!$F$2,'c_Bin Change Data into 60 mins'!F$3-1+   MATCH($B112,OFFSET('b_Extract Data w Score Change'!$E$2,F$3,0,F$2,1),TRUE),0)</f>
        <v>11</v>
      </c>
      <c r="G112" s="13">
        <f ca="1">OFFSET('b_Extract Data w Score Change'!$F$2,'c_Bin Change Data into 60 mins'!G$3-1+   MATCH($B112,OFFSET('b_Extract Data w Score Change'!$E$2,G$3,0,G$2,1),TRUE),0)</f>
        <v>1</v>
      </c>
      <c r="H112" s="13">
        <f ca="1">OFFSET('b_Extract Data w Score Change'!$F$2,'c_Bin Change Data into 60 mins'!H$3-1+   MATCH($B112,OFFSET('b_Extract Data w Score Change'!$E$2,H$3,0,H$2,1),TRUE),0)</f>
        <v>13</v>
      </c>
      <c r="I112" s="13">
        <f ca="1">OFFSET('b_Extract Data w Score Change'!$F$2,'c_Bin Change Data into 60 mins'!I$3-1+   MATCH($B112,OFFSET('b_Extract Data w Score Change'!$E$2,I$3,0,I$2,1),TRUE),0)</f>
        <v>3</v>
      </c>
      <c r="J112" s="13">
        <f ca="1">OFFSET('b_Extract Data w Score Change'!$F$2,'c_Bin Change Data into 60 mins'!J$3-1+   MATCH($B112,OFFSET('b_Extract Data w Score Change'!$E$2,J$3,0,J$2,1),TRUE),0)</f>
        <v>12</v>
      </c>
      <c r="K112" s="13">
        <f ca="1">OFFSET('b_Extract Data w Score Change'!$F$2,'c_Bin Change Data into 60 mins'!K$3-1+   MATCH($B112,OFFSET('b_Extract Data w Score Change'!$E$2,K$3,0,K$2,1),TRUE),0)</f>
        <v>11</v>
      </c>
      <c r="L112" s="13">
        <f ca="1">OFFSET('b_Extract Data w Score Change'!$F$2,'c_Bin Change Data into 60 mins'!L$3-1+   MATCH($B112,OFFSET('b_Extract Data w Score Change'!$E$2,L$3,0,L$2,1),TRUE),0)</f>
        <v>10</v>
      </c>
      <c r="M112" s="13">
        <f ca="1">OFFSET('b_Extract Data w Score Change'!$F$2,'c_Bin Change Data into 60 mins'!M$3-1+   MATCH($B112,OFFSET('b_Extract Data w Score Change'!$E$2,M$3,0,M$2,1),TRUE),0)</f>
        <v>5</v>
      </c>
      <c r="N112" s="13">
        <f ca="1">OFFSET('b_Extract Data w Score Change'!$F$2,'c_Bin Change Data into 60 mins'!N$3-1+   MATCH($B112,OFFSET('b_Extract Data w Score Change'!$E$2,N$3,0,N$2,1),TRUE),0)</f>
        <v>19</v>
      </c>
      <c r="O112" s="13">
        <f ca="1">OFFSET('b_Extract Data w Score Change'!$F$2,'c_Bin Change Data into 60 mins'!O$3-1+   MATCH($B112,OFFSET('b_Extract Data w Score Change'!$E$2,O$3,0,O$2,1),TRUE),0)</f>
        <v>7</v>
      </c>
      <c r="P112" s="13">
        <f ca="1">OFFSET('b_Extract Data w Score Change'!$F$2,'c_Bin Change Data into 60 mins'!P$3-1+   MATCH($B112,OFFSET('b_Extract Data w Score Change'!$E$2,P$3,0,P$2,1),TRUE),0)</f>
        <v>24</v>
      </c>
      <c r="Q112" s="13">
        <f ca="1">OFFSET('b_Extract Data w Score Change'!$F$2,'c_Bin Change Data into 60 mins'!Q$3-1+   MATCH($B112,OFFSET('b_Extract Data w Score Change'!$E$2,Q$3,0,Q$2,1),TRUE),0)</f>
        <v>3</v>
      </c>
      <c r="R112" s="13">
        <f ca="1">OFFSET('b_Extract Data w Score Change'!$F$2,'c_Bin Change Data into 60 mins'!R$3-1+   MATCH($B112,OFFSET('b_Extract Data w Score Change'!$E$2,R$3,0,R$2,1),TRUE),0)</f>
        <v>11</v>
      </c>
      <c r="S112" s="13">
        <f ca="1">OFFSET('b_Extract Data w Score Change'!$F$2,'c_Bin Change Data into 60 mins'!S$3-1+   MATCH($B112,OFFSET('b_Extract Data w Score Change'!$E$2,S$3,0,S$2,1),TRUE),0)</f>
        <v>0</v>
      </c>
      <c r="T112" s="13">
        <f ca="1">OFFSET('b_Extract Data w Score Change'!$F$2,'c_Bin Change Data into 60 mins'!T$3-1+   MATCH($B112,OFFSET('b_Extract Data w Score Change'!$E$2,T$3,0,T$2,1),TRUE),0)</f>
        <v>14</v>
      </c>
      <c r="U112" s="13">
        <f ca="1">OFFSET('b_Extract Data w Score Change'!$F$2,'c_Bin Change Data into 60 mins'!U$3-1+   MATCH($B112,OFFSET('b_Extract Data w Score Change'!$E$2,U$3,0,U$2,1),TRUE),0)</f>
        <v>10</v>
      </c>
      <c r="V112" s="13">
        <f ca="1">OFFSET('b_Extract Data w Score Change'!$F$2,'c_Bin Change Data into 60 mins'!V$3-1+   MATCH($B112,OFFSET('b_Extract Data w Score Change'!$E$2,V$3,0,V$2,1),TRUE),0)</f>
        <v>31</v>
      </c>
      <c r="W112" s="13">
        <f ca="1">OFFSET('b_Extract Data w Score Change'!$F$2,'c_Bin Change Data into 60 mins'!W$3-1+   MATCH($B112,OFFSET('b_Extract Data w Score Change'!$E$2,W$3,0,W$2,1),TRUE),0)</f>
        <v>14</v>
      </c>
      <c r="X112" s="13">
        <f ca="1">OFFSET('b_Extract Data w Score Change'!$F$2,'c_Bin Change Data into 60 mins'!X$3-1+   MATCH($B112,OFFSET('b_Extract Data w Score Change'!$E$2,X$3,0,X$2,1),TRUE),0)</f>
        <v>28</v>
      </c>
      <c r="Y112" s="13">
        <f ca="1">OFFSET('b_Extract Data w Score Change'!$F$2,'c_Bin Change Data into 60 mins'!Y$3-1+   MATCH($B112,OFFSET('b_Extract Data w Score Change'!$E$2,Y$3,0,Y$2,1),TRUE),0)</f>
        <v>27</v>
      </c>
      <c r="Z112" s="13">
        <f ca="1">OFFSET('b_Extract Data w Score Change'!$F$2,'c_Bin Change Data into 60 mins'!Z$3-1+   MATCH($B112,OFFSET('b_Extract Data w Score Change'!$E$2,Z$3,0,Z$2,1),TRUE),0)</f>
        <v>2</v>
      </c>
      <c r="AA112" s="13">
        <f ca="1">OFFSET('b_Extract Data w Score Change'!$F$2,'c_Bin Change Data into 60 mins'!AA$3-1+   MATCH($B112,OFFSET('b_Extract Data w Score Change'!$E$2,AA$3,0,AA$2,1),TRUE),0)</f>
        <v>45</v>
      </c>
      <c r="AB112" s="13">
        <f ca="1">OFFSET('b_Extract Data w Score Change'!$F$2,'c_Bin Change Data into 60 mins'!AB$3-1+   MATCH($B112,OFFSET('b_Extract Data w Score Change'!$E$2,AB$3,0,AB$2,1),TRUE),0)</f>
        <v>0</v>
      </c>
      <c r="AC112" s="13">
        <f ca="1">OFFSET('b_Extract Data w Score Change'!$F$2,'c_Bin Change Data into 60 mins'!AC$3-1+   MATCH($B112,OFFSET('b_Extract Data w Score Change'!$E$2,AC$3,0,AC$2,1),TRUE),0)</f>
        <v>32</v>
      </c>
      <c r="AD112" s="13">
        <f ca="1">OFFSET('b_Extract Data w Score Change'!$F$2,'c_Bin Change Data into 60 mins'!AD$3-1+   MATCH($B112,OFFSET('b_Extract Data w Score Change'!$E$2,AD$3,0,AD$2,1),TRUE),0)</f>
        <v>23</v>
      </c>
      <c r="AE112" s="13">
        <f ca="1">OFFSET('b_Extract Data w Score Change'!$F$2,'c_Bin Change Data into 60 mins'!AE$3-1+   MATCH($B112,OFFSET('b_Extract Data w Score Change'!$E$2,AE$3,0,AE$2,1),TRUE),0)</f>
        <v>34</v>
      </c>
      <c r="AF112" s="13">
        <f ca="1">OFFSET('b_Extract Data w Score Change'!$F$2,'c_Bin Change Data into 60 mins'!AF$3-1+   MATCH($B112,OFFSET('b_Extract Data w Score Change'!$E$2,AF$3,0,AF$2,1),TRUE),0)</f>
        <v>22</v>
      </c>
      <c r="AG112" s="13">
        <f ca="1">OFFSET('b_Extract Data w Score Change'!$F$2,'c_Bin Change Data into 60 mins'!AG$3-1+   MATCH($B112,OFFSET('b_Extract Data w Score Change'!$E$2,AG$3,0,AG$2,1),TRUE),0)</f>
        <v>26</v>
      </c>
      <c r="AH112" s="13">
        <f ca="1">OFFSET('b_Extract Data w Score Change'!$F$2,'c_Bin Change Data into 60 mins'!AH$3-1+   MATCH($B112,OFFSET('b_Extract Data w Score Change'!$E$2,AH$3,0,AH$2,1),TRUE),0)</f>
        <v>3</v>
      </c>
      <c r="AI112" s="13">
        <f ca="1">OFFSET('b_Extract Data w Score Change'!$F$2,'c_Bin Change Data into 60 mins'!AI$3-1+   MATCH($B112,OFFSET('b_Extract Data w Score Change'!$E$2,AI$3,0,AI$2,1),TRUE),0)</f>
        <v>6</v>
      </c>
      <c r="AJ112" s="13">
        <f ca="1">OFFSET('b_Extract Data w Score Change'!$F$2,'c_Bin Change Data into 60 mins'!AJ$3-1+   MATCH($B112,OFFSET('b_Extract Data w Score Change'!$E$2,AJ$3,0,AJ$2,1),TRUE),0)</f>
        <v>17</v>
      </c>
      <c r="AK112" s="13">
        <f ca="1">OFFSET('b_Extract Data w Score Change'!$F$2,'c_Bin Change Data into 60 mins'!AK$3-1+   MATCH($B112,OFFSET('b_Extract Data w Score Change'!$E$2,AK$3,0,AK$2,1),TRUE),0)</f>
        <v>5</v>
      </c>
      <c r="AL112" s="13">
        <f ca="1">OFFSET('b_Extract Data w Score Change'!$F$2,'c_Bin Change Data into 60 mins'!AL$3-1+   MATCH($B112,OFFSET('b_Extract Data w Score Change'!$E$2,AL$3,0,AL$2,1),TRUE),0)</f>
        <v>3</v>
      </c>
      <c r="AM112" s="13">
        <f ca="1">OFFSET('b_Extract Data w Score Change'!$F$2,'c_Bin Change Data into 60 mins'!AM$3-1+   MATCH($B112,OFFSET('b_Extract Data w Score Change'!$E$2,AM$3,0,AM$2,1),TRUE),0)</f>
        <v>10</v>
      </c>
      <c r="AN112" s="13">
        <f ca="1">OFFSET('b_Extract Data w Score Change'!$F$2,'c_Bin Change Data into 60 mins'!AN$3-1+   MATCH($B112,OFFSET('b_Extract Data w Score Change'!$E$2,AN$3,0,AN$2,1),TRUE),0)</f>
        <v>12</v>
      </c>
      <c r="AO112" s="13">
        <f ca="1">OFFSET('b_Extract Data w Score Change'!$F$2,'c_Bin Change Data into 60 mins'!AO$3-1+   MATCH($B112,OFFSET('b_Extract Data w Score Change'!$E$2,AO$3,0,AO$2,1),TRUE),0)</f>
        <v>2</v>
      </c>
      <c r="AP112" s="13">
        <f ca="1">OFFSET('b_Extract Data w Score Change'!$F$2,'c_Bin Change Data into 60 mins'!AP$3-1+   MATCH($B112,OFFSET('b_Extract Data w Score Change'!$E$2,AP$3,0,AP$2,1),TRUE),0)</f>
        <v>3</v>
      </c>
      <c r="AQ112" s="13">
        <f ca="1">OFFSET('b_Extract Data w Score Change'!$F$2,'c_Bin Change Data into 60 mins'!AQ$3-1+   MATCH($B112,OFFSET('b_Extract Data w Score Change'!$E$2,AQ$3,0,AQ$2,1),TRUE),0)</f>
        <v>17</v>
      </c>
      <c r="AR112" s="13">
        <f ca="1">OFFSET('b_Extract Data w Score Change'!$F$2,'c_Bin Change Data into 60 mins'!AR$3-1+   MATCH($B112,OFFSET('b_Extract Data w Score Change'!$E$2,AR$3,0,AR$2,1),TRUE),0)</f>
        <v>14</v>
      </c>
      <c r="AS112" s="13">
        <f ca="1">OFFSET('b_Extract Data w Score Change'!$F$2,'c_Bin Change Data into 60 mins'!AS$3-1+   MATCH($B112,OFFSET('b_Extract Data w Score Change'!$E$2,AS$3,0,AS$2,1),TRUE),0)</f>
        <v>21</v>
      </c>
      <c r="AT112" s="13">
        <f ca="1">OFFSET('b_Extract Data w Score Change'!$F$2,'c_Bin Change Data into 60 mins'!AT$3-1+   MATCH($B112,OFFSET('b_Extract Data w Score Change'!$E$2,AT$3,0,AT$2,1),TRUE),0)</f>
        <v>7</v>
      </c>
      <c r="AU112" s="13">
        <f ca="1">OFFSET('b_Extract Data w Score Change'!$F$2,'c_Bin Change Data into 60 mins'!AU$3-1+   MATCH($B112,OFFSET('b_Extract Data w Score Change'!$E$2,AU$3,0,AU$2,1),TRUE),0)</f>
        <v>16</v>
      </c>
      <c r="AV112" s="13">
        <f ca="1">OFFSET('b_Extract Data w Score Change'!$F$2,'c_Bin Change Data into 60 mins'!AV$3-1+   MATCH($B112,OFFSET('b_Extract Data w Score Change'!$E$2,AV$3,0,AV$2,1),TRUE),0)</f>
        <v>16</v>
      </c>
      <c r="AW112" s="13">
        <f ca="1">OFFSET('b_Extract Data w Score Change'!$F$2,'c_Bin Change Data into 60 mins'!AW$3-1+   MATCH($B112,OFFSET('b_Extract Data w Score Change'!$E$2,AW$3,0,AW$2,1),TRUE),0)</f>
        <v>19</v>
      </c>
      <c r="AX112" s="13">
        <f ca="1">OFFSET('b_Extract Data w Score Change'!$F$2,'c_Bin Change Data into 60 mins'!AX$3-1+   MATCH($B112,OFFSET('b_Extract Data w Score Change'!$E$2,AX$3,0,AX$2,1),TRUE),0)</f>
        <v>18</v>
      </c>
    </row>
    <row r="113" spans="1:50" x14ac:dyDescent="0.25">
      <c r="A113" s="5" t="s">
        <v>7332</v>
      </c>
      <c r="B113" s="1">
        <f t="shared" si="5"/>
        <v>3.6111111111111045E-2</v>
      </c>
      <c r="C113" s="13">
        <f ca="1">OFFSET('b_Extract Data w Score Change'!$F$2,'c_Bin Change Data into 60 mins'!C$3-1+   MATCH($B113,OFFSET('b_Extract Data w Score Change'!$E$2,C$3,0,C$2,1),TRUE),0)</f>
        <v>35</v>
      </c>
      <c r="D113" s="13">
        <f ca="1">OFFSET('b_Extract Data w Score Change'!$F$2,'c_Bin Change Data into 60 mins'!D$3-1+   MATCH($B113,OFFSET('b_Extract Data w Score Change'!$E$2,D$3,0,D$2,1),TRUE),0)</f>
        <v>2</v>
      </c>
      <c r="E113" s="13">
        <f ca="1">OFFSET('b_Extract Data w Score Change'!$F$2,'c_Bin Change Data into 60 mins'!E$3-1+   MATCH($B113,OFFSET('b_Extract Data w Score Change'!$E$2,E$3,0,E$2,1),TRUE),0)</f>
        <v>7</v>
      </c>
      <c r="F113" s="13">
        <f ca="1">OFFSET('b_Extract Data w Score Change'!$F$2,'c_Bin Change Data into 60 mins'!F$3-1+   MATCH($B113,OFFSET('b_Extract Data w Score Change'!$E$2,F$3,0,F$2,1),TRUE),0)</f>
        <v>11</v>
      </c>
      <c r="G113" s="13">
        <f ca="1">OFFSET('b_Extract Data w Score Change'!$F$2,'c_Bin Change Data into 60 mins'!G$3-1+   MATCH($B113,OFFSET('b_Extract Data w Score Change'!$E$2,G$3,0,G$2,1),TRUE),0)</f>
        <v>1</v>
      </c>
      <c r="H113" s="13">
        <f ca="1">OFFSET('b_Extract Data w Score Change'!$F$2,'c_Bin Change Data into 60 mins'!H$3-1+   MATCH($B113,OFFSET('b_Extract Data w Score Change'!$E$2,H$3,0,H$2,1),TRUE),0)</f>
        <v>13</v>
      </c>
      <c r="I113" s="13">
        <f ca="1">OFFSET('b_Extract Data w Score Change'!$F$2,'c_Bin Change Data into 60 mins'!I$3-1+   MATCH($B113,OFFSET('b_Extract Data w Score Change'!$E$2,I$3,0,I$2,1),TRUE),0)</f>
        <v>3</v>
      </c>
      <c r="J113" s="13">
        <f ca="1">OFFSET('b_Extract Data w Score Change'!$F$2,'c_Bin Change Data into 60 mins'!J$3-1+   MATCH($B113,OFFSET('b_Extract Data w Score Change'!$E$2,J$3,0,J$2,1),TRUE),0)</f>
        <v>12</v>
      </c>
      <c r="K113" s="13">
        <f ca="1">OFFSET('b_Extract Data w Score Change'!$F$2,'c_Bin Change Data into 60 mins'!K$3-1+   MATCH($B113,OFFSET('b_Extract Data w Score Change'!$E$2,K$3,0,K$2,1),TRUE),0)</f>
        <v>11</v>
      </c>
      <c r="L113" s="13">
        <f ca="1">OFFSET('b_Extract Data w Score Change'!$F$2,'c_Bin Change Data into 60 mins'!L$3-1+   MATCH($B113,OFFSET('b_Extract Data w Score Change'!$E$2,L$3,0,L$2,1),TRUE),0)</f>
        <v>10</v>
      </c>
      <c r="M113" s="13">
        <f ca="1">OFFSET('b_Extract Data w Score Change'!$F$2,'c_Bin Change Data into 60 mins'!M$3-1+   MATCH($B113,OFFSET('b_Extract Data w Score Change'!$E$2,M$3,0,M$2,1),TRUE),0)</f>
        <v>5</v>
      </c>
      <c r="N113" s="13">
        <f ca="1">OFFSET('b_Extract Data w Score Change'!$F$2,'c_Bin Change Data into 60 mins'!N$3-1+   MATCH($B113,OFFSET('b_Extract Data w Score Change'!$E$2,N$3,0,N$2,1),TRUE),0)</f>
        <v>19</v>
      </c>
      <c r="O113" s="13">
        <f ca="1">OFFSET('b_Extract Data w Score Change'!$F$2,'c_Bin Change Data into 60 mins'!O$3-1+   MATCH($B113,OFFSET('b_Extract Data w Score Change'!$E$2,O$3,0,O$2,1),TRUE),0)</f>
        <v>7</v>
      </c>
      <c r="P113" s="13">
        <f ca="1">OFFSET('b_Extract Data w Score Change'!$F$2,'c_Bin Change Data into 60 mins'!P$3-1+   MATCH($B113,OFFSET('b_Extract Data w Score Change'!$E$2,P$3,0,P$2,1),TRUE),0)</f>
        <v>24</v>
      </c>
      <c r="Q113" s="13">
        <f ca="1">OFFSET('b_Extract Data w Score Change'!$F$2,'c_Bin Change Data into 60 mins'!Q$3-1+   MATCH($B113,OFFSET('b_Extract Data w Score Change'!$E$2,Q$3,0,Q$2,1),TRUE),0)</f>
        <v>3</v>
      </c>
      <c r="R113" s="13">
        <f ca="1">OFFSET('b_Extract Data w Score Change'!$F$2,'c_Bin Change Data into 60 mins'!R$3-1+   MATCH($B113,OFFSET('b_Extract Data w Score Change'!$E$2,R$3,0,R$2,1),TRUE),0)</f>
        <v>11</v>
      </c>
      <c r="S113" s="13">
        <f ca="1">OFFSET('b_Extract Data w Score Change'!$F$2,'c_Bin Change Data into 60 mins'!S$3-1+   MATCH($B113,OFFSET('b_Extract Data w Score Change'!$E$2,S$3,0,S$2,1),TRUE),0)</f>
        <v>0</v>
      </c>
      <c r="T113" s="13">
        <f ca="1">OFFSET('b_Extract Data w Score Change'!$F$2,'c_Bin Change Data into 60 mins'!T$3-1+   MATCH($B113,OFFSET('b_Extract Data w Score Change'!$E$2,T$3,0,T$2,1),TRUE),0)</f>
        <v>14</v>
      </c>
      <c r="U113" s="13">
        <f ca="1">OFFSET('b_Extract Data w Score Change'!$F$2,'c_Bin Change Data into 60 mins'!U$3-1+   MATCH($B113,OFFSET('b_Extract Data w Score Change'!$E$2,U$3,0,U$2,1),TRUE),0)</f>
        <v>10</v>
      </c>
      <c r="V113" s="13">
        <f ca="1">OFFSET('b_Extract Data w Score Change'!$F$2,'c_Bin Change Data into 60 mins'!V$3-1+   MATCH($B113,OFFSET('b_Extract Data w Score Change'!$E$2,V$3,0,V$2,1),TRUE),0)</f>
        <v>31</v>
      </c>
      <c r="W113" s="13">
        <f ca="1">OFFSET('b_Extract Data w Score Change'!$F$2,'c_Bin Change Data into 60 mins'!W$3-1+   MATCH($B113,OFFSET('b_Extract Data w Score Change'!$E$2,W$3,0,W$2,1),TRUE),0)</f>
        <v>14</v>
      </c>
      <c r="X113" s="13">
        <f ca="1">OFFSET('b_Extract Data w Score Change'!$F$2,'c_Bin Change Data into 60 mins'!X$3-1+   MATCH($B113,OFFSET('b_Extract Data w Score Change'!$E$2,X$3,0,X$2,1),TRUE),0)</f>
        <v>28</v>
      </c>
      <c r="Y113" s="13">
        <f ca="1">OFFSET('b_Extract Data w Score Change'!$F$2,'c_Bin Change Data into 60 mins'!Y$3-1+   MATCH($B113,OFFSET('b_Extract Data w Score Change'!$E$2,Y$3,0,Y$2,1),TRUE),0)</f>
        <v>27</v>
      </c>
      <c r="Z113" s="13">
        <f ca="1">OFFSET('b_Extract Data w Score Change'!$F$2,'c_Bin Change Data into 60 mins'!Z$3-1+   MATCH($B113,OFFSET('b_Extract Data w Score Change'!$E$2,Z$3,0,Z$2,1),TRUE),0)</f>
        <v>2</v>
      </c>
      <c r="AA113" s="13">
        <f ca="1">OFFSET('b_Extract Data w Score Change'!$F$2,'c_Bin Change Data into 60 mins'!AA$3-1+   MATCH($B113,OFFSET('b_Extract Data w Score Change'!$E$2,AA$3,0,AA$2,1),TRUE),0)</f>
        <v>45</v>
      </c>
      <c r="AB113" s="13">
        <f ca="1">OFFSET('b_Extract Data w Score Change'!$F$2,'c_Bin Change Data into 60 mins'!AB$3-1+   MATCH($B113,OFFSET('b_Extract Data w Score Change'!$E$2,AB$3,0,AB$2,1),TRUE),0)</f>
        <v>0</v>
      </c>
      <c r="AC113" s="13">
        <f ca="1">OFFSET('b_Extract Data w Score Change'!$F$2,'c_Bin Change Data into 60 mins'!AC$3-1+   MATCH($B113,OFFSET('b_Extract Data w Score Change'!$E$2,AC$3,0,AC$2,1),TRUE),0)</f>
        <v>32</v>
      </c>
      <c r="AD113" s="13">
        <f ca="1">OFFSET('b_Extract Data w Score Change'!$F$2,'c_Bin Change Data into 60 mins'!AD$3-1+   MATCH($B113,OFFSET('b_Extract Data w Score Change'!$E$2,AD$3,0,AD$2,1),TRUE),0)</f>
        <v>23</v>
      </c>
      <c r="AE113" s="13">
        <f ca="1">OFFSET('b_Extract Data w Score Change'!$F$2,'c_Bin Change Data into 60 mins'!AE$3-1+   MATCH($B113,OFFSET('b_Extract Data w Score Change'!$E$2,AE$3,0,AE$2,1),TRUE),0)</f>
        <v>34</v>
      </c>
      <c r="AF113" s="13">
        <f ca="1">OFFSET('b_Extract Data w Score Change'!$F$2,'c_Bin Change Data into 60 mins'!AF$3-1+   MATCH($B113,OFFSET('b_Extract Data w Score Change'!$E$2,AF$3,0,AF$2,1),TRUE),0)</f>
        <v>22</v>
      </c>
      <c r="AG113" s="13">
        <f ca="1">OFFSET('b_Extract Data w Score Change'!$F$2,'c_Bin Change Data into 60 mins'!AG$3-1+   MATCH($B113,OFFSET('b_Extract Data w Score Change'!$E$2,AG$3,0,AG$2,1),TRUE),0)</f>
        <v>26</v>
      </c>
      <c r="AH113" s="13">
        <f ca="1">OFFSET('b_Extract Data w Score Change'!$F$2,'c_Bin Change Data into 60 mins'!AH$3-1+   MATCH($B113,OFFSET('b_Extract Data w Score Change'!$E$2,AH$3,0,AH$2,1),TRUE),0)</f>
        <v>3</v>
      </c>
      <c r="AI113" s="13">
        <f ca="1">OFFSET('b_Extract Data w Score Change'!$F$2,'c_Bin Change Data into 60 mins'!AI$3-1+   MATCH($B113,OFFSET('b_Extract Data w Score Change'!$E$2,AI$3,0,AI$2,1),TRUE),0)</f>
        <v>6</v>
      </c>
      <c r="AJ113" s="13">
        <f ca="1">OFFSET('b_Extract Data w Score Change'!$F$2,'c_Bin Change Data into 60 mins'!AJ$3-1+   MATCH($B113,OFFSET('b_Extract Data w Score Change'!$E$2,AJ$3,0,AJ$2,1),TRUE),0)</f>
        <v>17</v>
      </c>
      <c r="AK113" s="13">
        <f ca="1">OFFSET('b_Extract Data w Score Change'!$F$2,'c_Bin Change Data into 60 mins'!AK$3-1+   MATCH($B113,OFFSET('b_Extract Data w Score Change'!$E$2,AK$3,0,AK$2,1),TRUE),0)</f>
        <v>5</v>
      </c>
      <c r="AL113" s="13">
        <f ca="1">OFFSET('b_Extract Data w Score Change'!$F$2,'c_Bin Change Data into 60 mins'!AL$3-1+   MATCH($B113,OFFSET('b_Extract Data w Score Change'!$E$2,AL$3,0,AL$2,1),TRUE),0)</f>
        <v>3</v>
      </c>
      <c r="AM113" s="13">
        <f ca="1">OFFSET('b_Extract Data w Score Change'!$F$2,'c_Bin Change Data into 60 mins'!AM$3-1+   MATCH($B113,OFFSET('b_Extract Data w Score Change'!$E$2,AM$3,0,AM$2,1),TRUE),0)</f>
        <v>10</v>
      </c>
      <c r="AN113" s="13">
        <f ca="1">OFFSET('b_Extract Data w Score Change'!$F$2,'c_Bin Change Data into 60 mins'!AN$3-1+   MATCH($B113,OFFSET('b_Extract Data w Score Change'!$E$2,AN$3,0,AN$2,1),TRUE),0)</f>
        <v>19</v>
      </c>
      <c r="AO113" s="13">
        <f ca="1">OFFSET('b_Extract Data w Score Change'!$F$2,'c_Bin Change Data into 60 mins'!AO$3-1+   MATCH($B113,OFFSET('b_Extract Data w Score Change'!$E$2,AO$3,0,AO$2,1),TRUE),0)</f>
        <v>2</v>
      </c>
      <c r="AP113" s="13">
        <f ca="1">OFFSET('b_Extract Data w Score Change'!$F$2,'c_Bin Change Data into 60 mins'!AP$3-1+   MATCH($B113,OFFSET('b_Extract Data w Score Change'!$E$2,AP$3,0,AP$2,1),TRUE),0)</f>
        <v>3</v>
      </c>
      <c r="AQ113" s="13">
        <f ca="1">OFFSET('b_Extract Data w Score Change'!$F$2,'c_Bin Change Data into 60 mins'!AQ$3-1+   MATCH($B113,OFFSET('b_Extract Data w Score Change'!$E$2,AQ$3,0,AQ$2,1),TRUE),0)</f>
        <v>17</v>
      </c>
      <c r="AR113" s="13">
        <f ca="1">OFFSET('b_Extract Data w Score Change'!$F$2,'c_Bin Change Data into 60 mins'!AR$3-1+   MATCH($B113,OFFSET('b_Extract Data w Score Change'!$E$2,AR$3,0,AR$2,1),TRUE),0)</f>
        <v>14</v>
      </c>
      <c r="AS113" s="13">
        <f ca="1">OFFSET('b_Extract Data w Score Change'!$F$2,'c_Bin Change Data into 60 mins'!AS$3-1+   MATCH($B113,OFFSET('b_Extract Data w Score Change'!$E$2,AS$3,0,AS$2,1),TRUE),0)</f>
        <v>21</v>
      </c>
      <c r="AT113" s="13">
        <f ca="1">OFFSET('b_Extract Data w Score Change'!$F$2,'c_Bin Change Data into 60 mins'!AT$3-1+   MATCH($B113,OFFSET('b_Extract Data w Score Change'!$E$2,AT$3,0,AT$2,1),TRUE),0)</f>
        <v>7</v>
      </c>
      <c r="AU113" s="13">
        <f ca="1">OFFSET('b_Extract Data w Score Change'!$F$2,'c_Bin Change Data into 60 mins'!AU$3-1+   MATCH($B113,OFFSET('b_Extract Data w Score Change'!$E$2,AU$3,0,AU$2,1),TRUE),0)</f>
        <v>16</v>
      </c>
      <c r="AV113" s="13">
        <f ca="1">OFFSET('b_Extract Data w Score Change'!$F$2,'c_Bin Change Data into 60 mins'!AV$3-1+   MATCH($B113,OFFSET('b_Extract Data w Score Change'!$E$2,AV$3,0,AV$2,1),TRUE),0)</f>
        <v>16</v>
      </c>
      <c r="AW113" s="13">
        <f ca="1">OFFSET('b_Extract Data w Score Change'!$F$2,'c_Bin Change Data into 60 mins'!AW$3-1+   MATCH($B113,OFFSET('b_Extract Data w Score Change'!$E$2,AW$3,0,AW$2,1),TRUE),0)</f>
        <v>19</v>
      </c>
      <c r="AX113" s="13">
        <f ca="1">OFFSET('b_Extract Data w Score Change'!$F$2,'c_Bin Change Data into 60 mins'!AX$3-1+   MATCH($B113,OFFSET('b_Extract Data w Score Change'!$E$2,AX$3,0,AX$2,1),TRUE),0)</f>
        <v>18</v>
      </c>
    </row>
    <row r="114" spans="1:50" x14ac:dyDescent="0.25">
      <c r="A114" s="5" t="s">
        <v>7332</v>
      </c>
      <c r="B114" s="1">
        <f t="shared" si="5"/>
        <v>3.6458333333333266E-2</v>
      </c>
      <c r="C114" s="13">
        <f ca="1">OFFSET('b_Extract Data w Score Change'!$F$2,'c_Bin Change Data into 60 mins'!C$3-1+   MATCH($B114,OFFSET('b_Extract Data w Score Change'!$E$2,C$3,0,C$2,1),TRUE),0)</f>
        <v>35</v>
      </c>
      <c r="D114" s="13">
        <f ca="1">OFFSET('b_Extract Data w Score Change'!$F$2,'c_Bin Change Data into 60 mins'!D$3-1+   MATCH($B114,OFFSET('b_Extract Data w Score Change'!$E$2,D$3,0,D$2,1),TRUE),0)</f>
        <v>2</v>
      </c>
      <c r="E114" s="13">
        <f ca="1">OFFSET('b_Extract Data w Score Change'!$F$2,'c_Bin Change Data into 60 mins'!E$3-1+   MATCH($B114,OFFSET('b_Extract Data w Score Change'!$E$2,E$3,0,E$2,1),TRUE),0)</f>
        <v>10</v>
      </c>
      <c r="F114" s="13">
        <f ca="1">OFFSET('b_Extract Data w Score Change'!$F$2,'c_Bin Change Data into 60 mins'!F$3-1+   MATCH($B114,OFFSET('b_Extract Data w Score Change'!$E$2,F$3,0,F$2,1),TRUE),0)</f>
        <v>3</v>
      </c>
      <c r="G114" s="13">
        <f ca="1">OFFSET('b_Extract Data w Score Change'!$F$2,'c_Bin Change Data into 60 mins'!G$3-1+   MATCH($B114,OFFSET('b_Extract Data w Score Change'!$E$2,G$3,0,G$2,1),TRUE),0)</f>
        <v>1</v>
      </c>
      <c r="H114" s="13">
        <f ca="1">OFFSET('b_Extract Data w Score Change'!$F$2,'c_Bin Change Data into 60 mins'!H$3-1+   MATCH($B114,OFFSET('b_Extract Data w Score Change'!$E$2,H$3,0,H$2,1),TRUE),0)</f>
        <v>6</v>
      </c>
      <c r="I114" s="13">
        <f ca="1">OFFSET('b_Extract Data w Score Change'!$F$2,'c_Bin Change Data into 60 mins'!I$3-1+   MATCH($B114,OFFSET('b_Extract Data w Score Change'!$E$2,I$3,0,I$2,1),TRUE),0)</f>
        <v>3</v>
      </c>
      <c r="J114" s="13">
        <f ca="1">OFFSET('b_Extract Data w Score Change'!$F$2,'c_Bin Change Data into 60 mins'!J$3-1+   MATCH($B114,OFFSET('b_Extract Data w Score Change'!$E$2,J$3,0,J$2,1),TRUE),0)</f>
        <v>12</v>
      </c>
      <c r="K114" s="13">
        <f ca="1">OFFSET('b_Extract Data w Score Change'!$F$2,'c_Bin Change Data into 60 mins'!K$3-1+   MATCH($B114,OFFSET('b_Extract Data w Score Change'!$E$2,K$3,0,K$2,1),TRUE),0)</f>
        <v>11</v>
      </c>
      <c r="L114" s="13">
        <f ca="1">OFFSET('b_Extract Data w Score Change'!$F$2,'c_Bin Change Data into 60 mins'!L$3-1+   MATCH($B114,OFFSET('b_Extract Data w Score Change'!$E$2,L$3,0,L$2,1),TRUE),0)</f>
        <v>10</v>
      </c>
      <c r="M114" s="13">
        <f ca="1">OFFSET('b_Extract Data w Score Change'!$F$2,'c_Bin Change Data into 60 mins'!M$3-1+   MATCH($B114,OFFSET('b_Extract Data w Score Change'!$E$2,M$3,0,M$2,1),TRUE),0)</f>
        <v>5</v>
      </c>
      <c r="N114" s="13">
        <f ca="1">OFFSET('b_Extract Data w Score Change'!$F$2,'c_Bin Change Data into 60 mins'!N$3-1+   MATCH($B114,OFFSET('b_Extract Data w Score Change'!$E$2,N$3,0,N$2,1),TRUE),0)</f>
        <v>19</v>
      </c>
      <c r="O114" s="13">
        <f ca="1">OFFSET('b_Extract Data w Score Change'!$F$2,'c_Bin Change Data into 60 mins'!O$3-1+   MATCH($B114,OFFSET('b_Extract Data w Score Change'!$E$2,O$3,0,O$2,1),TRUE),0)</f>
        <v>7</v>
      </c>
      <c r="P114" s="13">
        <f ca="1">OFFSET('b_Extract Data w Score Change'!$F$2,'c_Bin Change Data into 60 mins'!P$3-1+   MATCH($B114,OFFSET('b_Extract Data w Score Change'!$E$2,P$3,0,P$2,1),TRUE),0)</f>
        <v>24</v>
      </c>
      <c r="Q114" s="13">
        <f ca="1">OFFSET('b_Extract Data w Score Change'!$F$2,'c_Bin Change Data into 60 mins'!Q$3-1+   MATCH($B114,OFFSET('b_Extract Data w Score Change'!$E$2,Q$3,0,Q$2,1),TRUE),0)</f>
        <v>3</v>
      </c>
      <c r="R114" s="13">
        <f ca="1">OFFSET('b_Extract Data w Score Change'!$F$2,'c_Bin Change Data into 60 mins'!R$3-1+   MATCH($B114,OFFSET('b_Extract Data w Score Change'!$E$2,R$3,0,R$2,1),TRUE),0)</f>
        <v>11</v>
      </c>
      <c r="S114" s="13">
        <f ca="1">OFFSET('b_Extract Data w Score Change'!$F$2,'c_Bin Change Data into 60 mins'!S$3-1+   MATCH($B114,OFFSET('b_Extract Data w Score Change'!$E$2,S$3,0,S$2,1),TRUE),0)</f>
        <v>0</v>
      </c>
      <c r="T114" s="13">
        <f ca="1">OFFSET('b_Extract Data w Score Change'!$F$2,'c_Bin Change Data into 60 mins'!T$3-1+   MATCH($B114,OFFSET('b_Extract Data w Score Change'!$E$2,T$3,0,T$2,1),TRUE),0)</f>
        <v>14</v>
      </c>
      <c r="U114" s="13">
        <f ca="1">OFFSET('b_Extract Data w Score Change'!$F$2,'c_Bin Change Data into 60 mins'!U$3-1+   MATCH($B114,OFFSET('b_Extract Data w Score Change'!$E$2,U$3,0,U$2,1),TRUE),0)</f>
        <v>10</v>
      </c>
      <c r="V114" s="13">
        <f ca="1">OFFSET('b_Extract Data w Score Change'!$F$2,'c_Bin Change Data into 60 mins'!V$3-1+   MATCH($B114,OFFSET('b_Extract Data w Score Change'!$E$2,V$3,0,V$2,1),TRUE),0)</f>
        <v>31</v>
      </c>
      <c r="W114" s="13">
        <f ca="1">OFFSET('b_Extract Data w Score Change'!$F$2,'c_Bin Change Data into 60 mins'!W$3-1+   MATCH($B114,OFFSET('b_Extract Data w Score Change'!$E$2,W$3,0,W$2,1),TRUE),0)</f>
        <v>14</v>
      </c>
      <c r="X114" s="13">
        <f ca="1">OFFSET('b_Extract Data w Score Change'!$F$2,'c_Bin Change Data into 60 mins'!X$3-1+   MATCH($B114,OFFSET('b_Extract Data w Score Change'!$E$2,X$3,0,X$2,1),TRUE),0)</f>
        <v>34</v>
      </c>
      <c r="Y114" s="13">
        <f ca="1">OFFSET('b_Extract Data w Score Change'!$F$2,'c_Bin Change Data into 60 mins'!Y$3-1+   MATCH($B114,OFFSET('b_Extract Data w Score Change'!$E$2,Y$3,0,Y$2,1),TRUE),0)</f>
        <v>27</v>
      </c>
      <c r="Z114" s="13">
        <f ca="1">OFFSET('b_Extract Data w Score Change'!$F$2,'c_Bin Change Data into 60 mins'!Z$3-1+   MATCH($B114,OFFSET('b_Extract Data w Score Change'!$E$2,Z$3,0,Z$2,1),TRUE),0)</f>
        <v>1</v>
      </c>
      <c r="AA114" s="13">
        <f ca="1">OFFSET('b_Extract Data w Score Change'!$F$2,'c_Bin Change Data into 60 mins'!AA$3-1+   MATCH($B114,OFFSET('b_Extract Data w Score Change'!$E$2,AA$3,0,AA$2,1),TRUE),0)</f>
        <v>45</v>
      </c>
      <c r="AB114" s="13">
        <f ca="1">OFFSET('b_Extract Data w Score Change'!$F$2,'c_Bin Change Data into 60 mins'!AB$3-1+   MATCH($B114,OFFSET('b_Extract Data w Score Change'!$E$2,AB$3,0,AB$2,1),TRUE),0)</f>
        <v>0</v>
      </c>
      <c r="AC114" s="13">
        <f ca="1">OFFSET('b_Extract Data w Score Change'!$F$2,'c_Bin Change Data into 60 mins'!AC$3-1+   MATCH($B114,OFFSET('b_Extract Data w Score Change'!$E$2,AC$3,0,AC$2,1),TRUE),0)</f>
        <v>32</v>
      </c>
      <c r="AD114" s="13">
        <f ca="1">OFFSET('b_Extract Data w Score Change'!$F$2,'c_Bin Change Data into 60 mins'!AD$3-1+   MATCH($B114,OFFSET('b_Extract Data w Score Change'!$E$2,AD$3,0,AD$2,1),TRUE),0)</f>
        <v>23</v>
      </c>
      <c r="AE114" s="13">
        <f ca="1">OFFSET('b_Extract Data w Score Change'!$F$2,'c_Bin Change Data into 60 mins'!AE$3-1+   MATCH($B114,OFFSET('b_Extract Data w Score Change'!$E$2,AE$3,0,AE$2,1),TRUE),0)</f>
        <v>34</v>
      </c>
      <c r="AF114" s="13">
        <f ca="1">OFFSET('b_Extract Data w Score Change'!$F$2,'c_Bin Change Data into 60 mins'!AF$3-1+   MATCH($B114,OFFSET('b_Extract Data w Score Change'!$E$2,AF$3,0,AF$2,1),TRUE),0)</f>
        <v>22</v>
      </c>
      <c r="AG114" s="13">
        <f ca="1">OFFSET('b_Extract Data w Score Change'!$F$2,'c_Bin Change Data into 60 mins'!AG$3-1+   MATCH($B114,OFFSET('b_Extract Data w Score Change'!$E$2,AG$3,0,AG$2,1),TRUE),0)</f>
        <v>26</v>
      </c>
      <c r="AH114" s="13">
        <f ca="1">OFFSET('b_Extract Data w Score Change'!$F$2,'c_Bin Change Data into 60 mins'!AH$3-1+   MATCH($B114,OFFSET('b_Extract Data w Score Change'!$E$2,AH$3,0,AH$2,1),TRUE),0)</f>
        <v>3</v>
      </c>
      <c r="AI114" s="13">
        <f ca="1">OFFSET('b_Extract Data w Score Change'!$F$2,'c_Bin Change Data into 60 mins'!AI$3-1+   MATCH($B114,OFFSET('b_Extract Data w Score Change'!$E$2,AI$3,0,AI$2,1),TRUE),0)</f>
        <v>6</v>
      </c>
      <c r="AJ114" s="13">
        <f ca="1">OFFSET('b_Extract Data w Score Change'!$F$2,'c_Bin Change Data into 60 mins'!AJ$3-1+   MATCH($B114,OFFSET('b_Extract Data w Score Change'!$E$2,AJ$3,0,AJ$2,1),TRUE),0)</f>
        <v>17</v>
      </c>
      <c r="AK114" s="13">
        <f ca="1">OFFSET('b_Extract Data w Score Change'!$F$2,'c_Bin Change Data into 60 mins'!AK$3-1+   MATCH($B114,OFFSET('b_Extract Data w Score Change'!$E$2,AK$3,0,AK$2,1),TRUE),0)</f>
        <v>5</v>
      </c>
      <c r="AL114" s="13">
        <f ca="1">OFFSET('b_Extract Data w Score Change'!$F$2,'c_Bin Change Data into 60 mins'!AL$3-1+   MATCH($B114,OFFSET('b_Extract Data w Score Change'!$E$2,AL$3,0,AL$2,1),TRUE),0)</f>
        <v>10</v>
      </c>
      <c r="AM114" s="13">
        <f ca="1">OFFSET('b_Extract Data w Score Change'!$F$2,'c_Bin Change Data into 60 mins'!AM$3-1+   MATCH($B114,OFFSET('b_Extract Data w Score Change'!$E$2,AM$3,0,AM$2,1),TRUE),0)</f>
        <v>10</v>
      </c>
      <c r="AN114" s="13">
        <f ca="1">OFFSET('b_Extract Data w Score Change'!$F$2,'c_Bin Change Data into 60 mins'!AN$3-1+   MATCH($B114,OFFSET('b_Extract Data w Score Change'!$E$2,AN$3,0,AN$2,1),TRUE),0)</f>
        <v>19</v>
      </c>
      <c r="AO114" s="13">
        <f ca="1">OFFSET('b_Extract Data w Score Change'!$F$2,'c_Bin Change Data into 60 mins'!AO$3-1+   MATCH($B114,OFFSET('b_Extract Data w Score Change'!$E$2,AO$3,0,AO$2,1),TRUE),0)</f>
        <v>2</v>
      </c>
      <c r="AP114" s="13">
        <f ca="1">OFFSET('b_Extract Data w Score Change'!$F$2,'c_Bin Change Data into 60 mins'!AP$3-1+   MATCH($B114,OFFSET('b_Extract Data w Score Change'!$E$2,AP$3,0,AP$2,1),TRUE),0)</f>
        <v>3</v>
      </c>
      <c r="AQ114" s="13">
        <f ca="1">OFFSET('b_Extract Data w Score Change'!$F$2,'c_Bin Change Data into 60 mins'!AQ$3-1+   MATCH($B114,OFFSET('b_Extract Data w Score Change'!$E$2,AQ$3,0,AQ$2,1),TRUE),0)</f>
        <v>17</v>
      </c>
      <c r="AR114" s="13">
        <f ca="1">OFFSET('b_Extract Data w Score Change'!$F$2,'c_Bin Change Data into 60 mins'!AR$3-1+   MATCH($B114,OFFSET('b_Extract Data w Score Change'!$E$2,AR$3,0,AR$2,1),TRUE),0)</f>
        <v>14</v>
      </c>
      <c r="AS114" s="13">
        <f ca="1">OFFSET('b_Extract Data w Score Change'!$F$2,'c_Bin Change Data into 60 mins'!AS$3-1+   MATCH($B114,OFFSET('b_Extract Data w Score Change'!$E$2,AS$3,0,AS$2,1),TRUE),0)</f>
        <v>21</v>
      </c>
      <c r="AT114" s="13">
        <f ca="1">OFFSET('b_Extract Data w Score Change'!$F$2,'c_Bin Change Data into 60 mins'!AT$3-1+   MATCH($B114,OFFSET('b_Extract Data w Score Change'!$E$2,AT$3,0,AT$2,1),TRUE),0)</f>
        <v>0</v>
      </c>
      <c r="AU114" s="13">
        <f ca="1">OFFSET('b_Extract Data w Score Change'!$F$2,'c_Bin Change Data into 60 mins'!AU$3-1+   MATCH($B114,OFFSET('b_Extract Data w Score Change'!$E$2,AU$3,0,AU$2,1),TRUE),0)</f>
        <v>16</v>
      </c>
      <c r="AV114" s="13">
        <f ca="1">OFFSET('b_Extract Data w Score Change'!$F$2,'c_Bin Change Data into 60 mins'!AV$3-1+   MATCH($B114,OFFSET('b_Extract Data w Score Change'!$E$2,AV$3,0,AV$2,1),TRUE),0)</f>
        <v>16</v>
      </c>
      <c r="AW114" s="13">
        <f ca="1">OFFSET('b_Extract Data w Score Change'!$F$2,'c_Bin Change Data into 60 mins'!AW$3-1+   MATCH($B114,OFFSET('b_Extract Data w Score Change'!$E$2,AW$3,0,AW$2,1),TRUE),0)</f>
        <v>19</v>
      </c>
      <c r="AX114" s="13">
        <f ca="1">OFFSET('b_Extract Data w Score Change'!$F$2,'c_Bin Change Data into 60 mins'!AX$3-1+   MATCH($B114,OFFSET('b_Extract Data w Score Change'!$E$2,AX$3,0,AX$2,1),TRUE),0)</f>
        <v>18</v>
      </c>
    </row>
    <row r="115" spans="1:50" x14ac:dyDescent="0.25">
      <c r="A115" s="5" t="s">
        <v>7332</v>
      </c>
      <c r="B115" s="1">
        <f t="shared" si="5"/>
        <v>3.6805555555555487E-2</v>
      </c>
      <c r="C115" s="13">
        <f ca="1">OFFSET('b_Extract Data w Score Change'!$F$2,'c_Bin Change Data into 60 mins'!C$3-1+   MATCH($B115,OFFSET('b_Extract Data w Score Change'!$E$2,C$3,0,C$2,1),TRUE),0)</f>
        <v>35</v>
      </c>
      <c r="D115" s="13">
        <f ca="1">OFFSET('b_Extract Data w Score Change'!$F$2,'c_Bin Change Data into 60 mins'!D$3-1+   MATCH($B115,OFFSET('b_Extract Data w Score Change'!$E$2,D$3,0,D$2,1),TRUE),0)</f>
        <v>2</v>
      </c>
      <c r="E115" s="13">
        <f ca="1">OFFSET('b_Extract Data w Score Change'!$F$2,'c_Bin Change Data into 60 mins'!E$3-1+   MATCH($B115,OFFSET('b_Extract Data w Score Change'!$E$2,E$3,0,E$2,1),TRUE),0)</f>
        <v>10</v>
      </c>
      <c r="F115" s="13">
        <f ca="1">OFFSET('b_Extract Data w Score Change'!$F$2,'c_Bin Change Data into 60 mins'!F$3-1+   MATCH($B115,OFFSET('b_Extract Data w Score Change'!$E$2,F$3,0,F$2,1),TRUE),0)</f>
        <v>3</v>
      </c>
      <c r="G115" s="13">
        <f ca="1">OFFSET('b_Extract Data w Score Change'!$F$2,'c_Bin Change Data into 60 mins'!G$3-1+   MATCH($B115,OFFSET('b_Extract Data w Score Change'!$E$2,G$3,0,G$2,1),TRUE),0)</f>
        <v>1</v>
      </c>
      <c r="H115" s="13">
        <f ca="1">OFFSET('b_Extract Data w Score Change'!$F$2,'c_Bin Change Data into 60 mins'!H$3-1+   MATCH($B115,OFFSET('b_Extract Data w Score Change'!$E$2,H$3,0,H$2,1),TRUE),0)</f>
        <v>6</v>
      </c>
      <c r="I115" s="13">
        <f ca="1">OFFSET('b_Extract Data w Score Change'!$F$2,'c_Bin Change Data into 60 mins'!I$3-1+   MATCH($B115,OFFSET('b_Extract Data w Score Change'!$E$2,I$3,0,I$2,1),TRUE),0)</f>
        <v>3</v>
      </c>
      <c r="J115" s="13">
        <f ca="1">OFFSET('b_Extract Data w Score Change'!$F$2,'c_Bin Change Data into 60 mins'!J$3-1+   MATCH($B115,OFFSET('b_Extract Data w Score Change'!$E$2,J$3,0,J$2,1),TRUE),0)</f>
        <v>12</v>
      </c>
      <c r="K115" s="13">
        <f ca="1">OFFSET('b_Extract Data w Score Change'!$F$2,'c_Bin Change Data into 60 mins'!K$3-1+   MATCH($B115,OFFSET('b_Extract Data w Score Change'!$E$2,K$3,0,K$2,1),TRUE),0)</f>
        <v>11</v>
      </c>
      <c r="L115" s="13">
        <f ca="1">OFFSET('b_Extract Data w Score Change'!$F$2,'c_Bin Change Data into 60 mins'!L$3-1+   MATCH($B115,OFFSET('b_Extract Data w Score Change'!$E$2,L$3,0,L$2,1),TRUE),0)</f>
        <v>10</v>
      </c>
      <c r="M115" s="13">
        <f ca="1">OFFSET('b_Extract Data w Score Change'!$F$2,'c_Bin Change Data into 60 mins'!M$3-1+   MATCH($B115,OFFSET('b_Extract Data w Score Change'!$E$2,M$3,0,M$2,1),TRUE),0)</f>
        <v>1</v>
      </c>
      <c r="N115" s="13">
        <f ca="1">OFFSET('b_Extract Data w Score Change'!$F$2,'c_Bin Change Data into 60 mins'!N$3-1+   MATCH($B115,OFFSET('b_Extract Data w Score Change'!$E$2,N$3,0,N$2,1),TRUE),0)</f>
        <v>19</v>
      </c>
      <c r="O115" s="13">
        <f ca="1">OFFSET('b_Extract Data w Score Change'!$F$2,'c_Bin Change Data into 60 mins'!O$3-1+   MATCH($B115,OFFSET('b_Extract Data w Score Change'!$E$2,O$3,0,O$2,1),TRUE),0)</f>
        <v>7</v>
      </c>
      <c r="P115" s="13">
        <f ca="1">OFFSET('b_Extract Data w Score Change'!$F$2,'c_Bin Change Data into 60 mins'!P$3-1+   MATCH($B115,OFFSET('b_Extract Data w Score Change'!$E$2,P$3,0,P$2,1),TRUE),0)</f>
        <v>24</v>
      </c>
      <c r="Q115" s="13">
        <f ca="1">OFFSET('b_Extract Data w Score Change'!$F$2,'c_Bin Change Data into 60 mins'!Q$3-1+   MATCH($B115,OFFSET('b_Extract Data w Score Change'!$E$2,Q$3,0,Q$2,1),TRUE),0)</f>
        <v>3</v>
      </c>
      <c r="R115" s="13">
        <f ca="1">OFFSET('b_Extract Data w Score Change'!$F$2,'c_Bin Change Data into 60 mins'!R$3-1+   MATCH($B115,OFFSET('b_Extract Data w Score Change'!$E$2,R$3,0,R$2,1),TRUE),0)</f>
        <v>11</v>
      </c>
      <c r="S115" s="13">
        <f ca="1">OFFSET('b_Extract Data w Score Change'!$F$2,'c_Bin Change Data into 60 mins'!S$3-1+   MATCH($B115,OFFSET('b_Extract Data w Score Change'!$E$2,S$3,0,S$2,1),TRUE),0)</f>
        <v>0</v>
      </c>
      <c r="T115" s="13">
        <f ca="1">OFFSET('b_Extract Data w Score Change'!$F$2,'c_Bin Change Data into 60 mins'!T$3-1+   MATCH($B115,OFFSET('b_Extract Data w Score Change'!$E$2,T$3,0,T$2,1),TRUE),0)</f>
        <v>14</v>
      </c>
      <c r="U115" s="13">
        <f ca="1">OFFSET('b_Extract Data w Score Change'!$F$2,'c_Bin Change Data into 60 mins'!U$3-1+   MATCH($B115,OFFSET('b_Extract Data w Score Change'!$E$2,U$3,0,U$2,1),TRUE),0)</f>
        <v>3</v>
      </c>
      <c r="V115" s="13">
        <f ca="1">OFFSET('b_Extract Data w Score Change'!$F$2,'c_Bin Change Data into 60 mins'!V$3-1+   MATCH($B115,OFFSET('b_Extract Data w Score Change'!$E$2,V$3,0,V$2,1),TRUE),0)</f>
        <v>31</v>
      </c>
      <c r="W115" s="13">
        <f ca="1">OFFSET('b_Extract Data w Score Change'!$F$2,'c_Bin Change Data into 60 mins'!W$3-1+   MATCH($B115,OFFSET('b_Extract Data w Score Change'!$E$2,W$3,0,W$2,1),TRUE),0)</f>
        <v>14</v>
      </c>
      <c r="X115" s="13">
        <f ca="1">OFFSET('b_Extract Data w Score Change'!$F$2,'c_Bin Change Data into 60 mins'!X$3-1+   MATCH($B115,OFFSET('b_Extract Data w Score Change'!$E$2,X$3,0,X$2,1),TRUE),0)</f>
        <v>34</v>
      </c>
      <c r="Y115" s="13">
        <f ca="1">OFFSET('b_Extract Data w Score Change'!$F$2,'c_Bin Change Data into 60 mins'!Y$3-1+   MATCH($B115,OFFSET('b_Extract Data w Score Change'!$E$2,Y$3,0,Y$2,1),TRUE),0)</f>
        <v>27</v>
      </c>
      <c r="Z115" s="13">
        <f ca="1">OFFSET('b_Extract Data w Score Change'!$F$2,'c_Bin Change Data into 60 mins'!Z$3-1+   MATCH($B115,OFFSET('b_Extract Data w Score Change'!$E$2,Z$3,0,Z$2,1),TRUE),0)</f>
        <v>1</v>
      </c>
      <c r="AA115" s="13">
        <f ca="1">OFFSET('b_Extract Data w Score Change'!$F$2,'c_Bin Change Data into 60 mins'!AA$3-1+   MATCH($B115,OFFSET('b_Extract Data w Score Change'!$E$2,AA$3,0,AA$2,1),TRUE),0)</f>
        <v>45</v>
      </c>
      <c r="AB115" s="13">
        <f ca="1">OFFSET('b_Extract Data w Score Change'!$F$2,'c_Bin Change Data into 60 mins'!AB$3-1+   MATCH($B115,OFFSET('b_Extract Data w Score Change'!$E$2,AB$3,0,AB$2,1),TRUE),0)</f>
        <v>0</v>
      </c>
      <c r="AC115" s="13">
        <f ca="1">OFFSET('b_Extract Data w Score Change'!$F$2,'c_Bin Change Data into 60 mins'!AC$3-1+   MATCH($B115,OFFSET('b_Extract Data w Score Change'!$E$2,AC$3,0,AC$2,1),TRUE),0)</f>
        <v>32</v>
      </c>
      <c r="AD115" s="13">
        <f ca="1">OFFSET('b_Extract Data w Score Change'!$F$2,'c_Bin Change Data into 60 mins'!AD$3-1+   MATCH($B115,OFFSET('b_Extract Data w Score Change'!$E$2,AD$3,0,AD$2,1),TRUE),0)</f>
        <v>23</v>
      </c>
      <c r="AE115" s="13">
        <f ca="1">OFFSET('b_Extract Data w Score Change'!$F$2,'c_Bin Change Data into 60 mins'!AE$3-1+   MATCH($B115,OFFSET('b_Extract Data w Score Change'!$E$2,AE$3,0,AE$2,1),TRUE),0)</f>
        <v>34</v>
      </c>
      <c r="AF115" s="13">
        <f ca="1">OFFSET('b_Extract Data w Score Change'!$F$2,'c_Bin Change Data into 60 mins'!AF$3-1+   MATCH($B115,OFFSET('b_Extract Data w Score Change'!$E$2,AF$3,0,AF$2,1),TRUE),0)</f>
        <v>22</v>
      </c>
      <c r="AG115" s="13">
        <f ca="1">OFFSET('b_Extract Data w Score Change'!$F$2,'c_Bin Change Data into 60 mins'!AG$3-1+   MATCH($B115,OFFSET('b_Extract Data w Score Change'!$E$2,AG$3,0,AG$2,1),TRUE),0)</f>
        <v>26</v>
      </c>
      <c r="AH115" s="13">
        <f ca="1">OFFSET('b_Extract Data w Score Change'!$F$2,'c_Bin Change Data into 60 mins'!AH$3-1+   MATCH($B115,OFFSET('b_Extract Data w Score Change'!$E$2,AH$3,0,AH$2,1),TRUE),0)</f>
        <v>3</v>
      </c>
      <c r="AI115" s="13">
        <f ca="1">OFFSET('b_Extract Data w Score Change'!$F$2,'c_Bin Change Data into 60 mins'!AI$3-1+   MATCH($B115,OFFSET('b_Extract Data w Score Change'!$E$2,AI$3,0,AI$2,1),TRUE),0)</f>
        <v>6</v>
      </c>
      <c r="AJ115" s="13">
        <f ca="1">OFFSET('b_Extract Data w Score Change'!$F$2,'c_Bin Change Data into 60 mins'!AJ$3-1+   MATCH($B115,OFFSET('b_Extract Data w Score Change'!$E$2,AJ$3,0,AJ$2,1),TRUE),0)</f>
        <v>17</v>
      </c>
      <c r="AK115" s="13">
        <f ca="1">OFFSET('b_Extract Data w Score Change'!$F$2,'c_Bin Change Data into 60 mins'!AK$3-1+   MATCH($B115,OFFSET('b_Extract Data w Score Change'!$E$2,AK$3,0,AK$2,1),TRUE),0)</f>
        <v>5</v>
      </c>
      <c r="AL115" s="13">
        <f ca="1">OFFSET('b_Extract Data w Score Change'!$F$2,'c_Bin Change Data into 60 mins'!AL$3-1+   MATCH($B115,OFFSET('b_Extract Data w Score Change'!$E$2,AL$3,0,AL$2,1),TRUE),0)</f>
        <v>10</v>
      </c>
      <c r="AM115" s="13">
        <f ca="1">OFFSET('b_Extract Data w Score Change'!$F$2,'c_Bin Change Data into 60 mins'!AM$3-1+   MATCH($B115,OFFSET('b_Extract Data w Score Change'!$E$2,AM$3,0,AM$2,1),TRUE),0)</f>
        <v>17</v>
      </c>
      <c r="AN115" s="13">
        <f ca="1">OFFSET('b_Extract Data w Score Change'!$F$2,'c_Bin Change Data into 60 mins'!AN$3-1+   MATCH($B115,OFFSET('b_Extract Data w Score Change'!$E$2,AN$3,0,AN$2,1),TRUE),0)</f>
        <v>19</v>
      </c>
      <c r="AO115" s="13">
        <f ca="1">OFFSET('b_Extract Data w Score Change'!$F$2,'c_Bin Change Data into 60 mins'!AO$3-1+   MATCH($B115,OFFSET('b_Extract Data w Score Change'!$E$2,AO$3,0,AO$2,1),TRUE),0)</f>
        <v>5</v>
      </c>
      <c r="AP115" s="13">
        <f ca="1">OFFSET('b_Extract Data w Score Change'!$F$2,'c_Bin Change Data into 60 mins'!AP$3-1+   MATCH($B115,OFFSET('b_Extract Data w Score Change'!$E$2,AP$3,0,AP$2,1),TRUE),0)</f>
        <v>3</v>
      </c>
      <c r="AQ115" s="13">
        <f ca="1">OFFSET('b_Extract Data w Score Change'!$F$2,'c_Bin Change Data into 60 mins'!AQ$3-1+   MATCH($B115,OFFSET('b_Extract Data w Score Change'!$E$2,AQ$3,0,AQ$2,1),TRUE),0)</f>
        <v>17</v>
      </c>
      <c r="AR115" s="13">
        <f ca="1">OFFSET('b_Extract Data w Score Change'!$F$2,'c_Bin Change Data into 60 mins'!AR$3-1+   MATCH($B115,OFFSET('b_Extract Data w Score Change'!$E$2,AR$3,0,AR$2,1),TRUE),0)</f>
        <v>14</v>
      </c>
      <c r="AS115" s="13">
        <f ca="1">OFFSET('b_Extract Data w Score Change'!$F$2,'c_Bin Change Data into 60 mins'!AS$3-1+   MATCH($B115,OFFSET('b_Extract Data w Score Change'!$E$2,AS$3,0,AS$2,1),TRUE),0)</f>
        <v>21</v>
      </c>
      <c r="AT115" s="13">
        <f ca="1">OFFSET('b_Extract Data w Score Change'!$F$2,'c_Bin Change Data into 60 mins'!AT$3-1+   MATCH($B115,OFFSET('b_Extract Data w Score Change'!$E$2,AT$3,0,AT$2,1),TRUE),0)</f>
        <v>0</v>
      </c>
      <c r="AU115" s="13">
        <f ca="1">OFFSET('b_Extract Data w Score Change'!$F$2,'c_Bin Change Data into 60 mins'!AU$3-1+   MATCH($B115,OFFSET('b_Extract Data w Score Change'!$E$2,AU$3,0,AU$2,1),TRUE),0)</f>
        <v>16</v>
      </c>
      <c r="AV115" s="13">
        <f ca="1">OFFSET('b_Extract Data w Score Change'!$F$2,'c_Bin Change Data into 60 mins'!AV$3-1+   MATCH($B115,OFFSET('b_Extract Data w Score Change'!$E$2,AV$3,0,AV$2,1),TRUE),0)</f>
        <v>16</v>
      </c>
      <c r="AW115" s="13">
        <f ca="1">OFFSET('b_Extract Data w Score Change'!$F$2,'c_Bin Change Data into 60 mins'!AW$3-1+   MATCH($B115,OFFSET('b_Extract Data w Score Change'!$E$2,AW$3,0,AW$2,1),TRUE),0)</f>
        <v>19</v>
      </c>
      <c r="AX115" s="13">
        <f ca="1">OFFSET('b_Extract Data w Score Change'!$F$2,'c_Bin Change Data into 60 mins'!AX$3-1+   MATCH($B115,OFFSET('b_Extract Data w Score Change'!$E$2,AX$3,0,AX$2,1),TRUE),0)</f>
        <v>25</v>
      </c>
    </row>
    <row r="116" spans="1:50" x14ac:dyDescent="0.25">
      <c r="A116" s="5" t="s">
        <v>7332</v>
      </c>
      <c r="B116" s="1">
        <f t="shared" si="5"/>
        <v>3.7152777777777708E-2</v>
      </c>
      <c r="C116" s="13">
        <f ca="1">OFFSET('b_Extract Data w Score Change'!$F$2,'c_Bin Change Data into 60 mins'!C$3-1+   MATCH($B116,OFFSET('b_Extract Data w Score Change'!$E$2,C$3,0,C$2,1),TRUE),0)</f>
        <v>35</v>
      </c>
      <c r="D116" s="13">
        <f ca="1">OFFSET('b_Extract Data w Score Change'!$F$2,'c_Bin Change Data into 60 mins'!D$3-1+   MATCH($B116,OFFSET('b_Extract Data w Score Change'!$E$2,D$3,0,D$2,1),TRUE),0)</f>
        <v>2</v>
      </c>
      <c r="E116" s="13">
        <f ca="1">OFFSET('b_Extract Data w Score Change'!$F$2,'c_Bin Change Data into 60 mins'!E$3-1+   MATCH($B116,OFFSET('b_Extract Data w Score Change'!$E$2,E$3,0,E$2,1),TRUE),0)</f>
        <v>17</v>
      </c>
      <c r="F116" s="13">
        <f ca="1">OFFSET('b_Extract Data w Score Change'!$F$2,'c_Bin Change Data into 60 mins'!F$3-1+   MATCH($B116,OFFSET('b_Extract Data w Score Change'!$E$2,F$3,0,F$2,1),TRUE),0)</f>
        <v>3</v>
      </c>
      <c r="G116" s="13">
        <f ca="1">OFFSET('b_Extract Data w Score Change'!$F$2,'c_Bin Change Data into 60 mins'!G$3-1+   MATCH($B116,OFFSET('b_Extract Data w Score Change'!$E$2,G$3,0,G$2,1),TRUE),0)</f>
        <v>1</v>
      </c>
      <c r="H116" s="13">
        <f ca="1">OFFSET('b_Extract Data w Score Change'!$F$2,'c_Bin Change Data into 60 mins'!H$3-1+   MATCH($B116,OFFSET('b_Extract Data w Score Change'!$E$2,H$3,0,H$2,1),TRUE),0)</f>
        <v>6</v>
      </c>
      <c r="I116" s="13">
        <f ca="1">OFFSET('b_Extract Data w Score Change'!$F$2,'c_Bin Change Data into 60 mins'!I$3-1+   MATCH($B116,OFFSET('b_Extract Data w Score Change'!$E$2,I$3,0,I$2,1),TRUE),0)</f>
        <v>3</v>
      </c>
      <c r="J116" s="13">
        <f ca="1">OFFSET('b_Extract Data w Score Change'!$F$2,'c_Bin Change Data into 60 mins'!J$3-1+   MATCH($B116,OFFSET('b_Extract Data w Score Change'!$E$2,J$3,0,J$2,1),TRUE),0)</f>
        <v>12</v>
      </c>
      <c r="K116" s="13">
        <f ca="1">OFFSET('b_Extract Data w Score Change'!$F$2,'c_Bin Change Data into 60 mins'!K$3-1+   MATCH($B116,OFFSET('b_Extract Data w Score Change'!$E$2,K$3,0,K$2,1),TRUE),0)</f>
        <v>11</v>
      </c>
      <c r="L116" s="13">
        <f ca="1">OFFSET('b_Extract Data w Score Change'!$F$2,'c_Bin Change Data into 60 mins'!L$3-1+   MATCH($B116,OFFSET('b_Extract Data w Score Change'!$E$2,L$3,0,L$2,1),TRUE),0)</f>
        <v>10</v>
      </c>
      <c r="M116" s="13">
        <f ca="1">OFFSET('b_Extract Data w Score Change'!$F$2,'c_Bin Change Data into 60 mins'!M$3-1+   MATCH($B116,OFFSET('b_Extract Data w Score Change'!$E$2,M$3,0,M$2,1),TRUE),0)</f>
        <v>1</v>
      </c>
      <c r="N116" s="13">
        <f ca="1">OFFSET('b_Extract Data w Score Change'!$F$2,'c_Bin Change Data into 60 mins'!N$3-1+   MATCH($B116,OFFSET('b_Extract Data w Score Change'!$E$2,N$3,0,N$2,1),TRUE),0)</f>
        <v>19</v>
      </c>
      <c r="O116" s="13">
        <f ca="1">OFFSET('b_Extract Data w Score Change'!$F$2,'c_Bin Change Data into 60 mins'!O$3-1+   MATCH($B116,OFFSET('b_Extract Data w Score Change'!$E$2,O$3,0,O$2,1),TRUE),0)</f>
        <v>7</v>
      </c>
      <c r="P116" s="13">
        <f ca="1">OFFSET('b_Extract Data w Score Change'!$F$2,'c_Bin Change Data into 60 mins'!P$3-1+   MATCH($B116,OFFSET('b_Extract Data w Score Change'!$E$2,P$3,0,P$2,1),TRUE),0)</f>
        <v>24</v>
      </c>
      <c r="Q116" s="13">
        <f ca="1">OFFSET('b_Extract Data w Score Change'!$F$2,'c_Bin Change Data into 60 mins'!Q$3-1+   MATCH($B116,OFFSET('b_Extract Data w Score Change'!$E$2,Q$3,0,Q$2,1),TRUE),0)</f>
        <v>3</v>
      </c>
      <c r="R116" s="13">
        <f ca="1">OFFSET('b_Extract Data w Score Change'!$F$2,'c_Bin Change Data into 60 mins'!R$3-1+   MATCH($B116,OFFSET('b_Extract Data w Score Change'!$E$2,R$3,0,R$2,1),TRUE),0)</f>
        <v>11</v>
      </c>
      <c r="S116" s="13">
        <f ca="1">OFFSET('b_Extract Data w Score Change'!$F$2,'c_Bin Change Data into 60 mins'!S$3-1+   MATCH($B116,OFFSET('b_Extract Data w Score Change'!$E$2,S$3,0,S$2,1),TRUE),0)</f>
        <v>0</v>
      </c>
      <c r="T116" s="13">
        <f ca="1">OFFSET('b_Extract Data w Score Change'!$F$2,'c_Bin Change Data into 60 mins'!T$3-1+   MATCH($B116,OFFSET('b_Extract Data w Score Change'!$E$2,T$3,0,T$2,1),TRUE),0)</f>
        <v>14</v>
      </c>
      <c r="U116" s="13">
        <f ca="1">OFFSET('b_Extract Data w Score Change'!$F$2,'c_Bin Change Data into 60 mins'!U$3-1+   MATCH($B116,OFFSET('b_Extract Data w Score Change'!$E$2,U$3,0,U$2,1),TRUE),0)</f>
        <v>3</v>
      </c>
      <c r="V116" s="13">
        <f ca="1">OFFSET('b_Extract Data w Score Change'!$F$2,'c_Bin Change Data into 60 mins'!V$3-1+   MATCH($B116,OFFSET('b_Extract Data w Score Change'!$E$2,V$3,0,V$2,1),TRUE),0)</f>
        <v>31</v>
      </c>
      <c r="W116" s="13">
        <f ca="1">OFFSET('b_Extract Data w Score Change'!$F$2,'c_Bin Change Data into 60 mins'!W$3-1+   MATCH($B116,OFFSET('b_Extract Data w Score Change'!$E$2,W$3,0,W$2,1),TRUE),0)</f>
        <v>14</v>
      </c>
      <c r="X116" s="13">
        <f ca="1">OFFSET('b_Extract Data w Score Change'!$F$2,'c_Bin Change Data into 60 mins'!X$3-1+   MATCH($B116,OFFSET('b_Extract Data w Score Change'!$E$2,X$3,0,X$2,1),TRUE),0)</f>
        <v>34</v>
      </c>
      <c r="Y116" s="13">
        <f ca="1">OFFSET('b_Extract Data w Score Change'!$F$2,'c_Bin Change Data into 60 mins'!Y$3-1+   MATCH($B116,OFFSET('b_Extract Data w Score Change'!$E$2,Y$3,0,Y$2,1),TRUE),0)</f>
        <v>20</v>
      </c>
      <c r="Z116" s="13">
        <f ca="1">OFFSET('b_Extract Data w Score Change'!$F$2,'c_Bin Change Data into 60 mins'!Z$3-1+   MATCH($B116,OFFSET('b_Extract Data w Score Change'!$E$2,Z$3,0,Z$2,1),TRUE),0)</f>
        <v>1</v>
      </c>
      <c r="AA116" s="13">
        <f ca="1">OFFSET('b_Extract Data w Score Change'!$F$2,'c_Bin Change Data into 60 mins'!AA$3-1+   MATCH($B116,OFFSET('b_Extract Data w Score Change'!$E$2,AA$3,0,AA$2,1),TRUE),0)</f>
        <v>45</v>
      </c>
      <c r="AB116" s="13">
        <f ca="1">OFFSET('b_Extract Data w Score Change'!$F$2,'c_Bin Change Data into 60 mins'!AB$3-1+   MATCH($B116,OFFSET('b_Extract Data w Score Change'!$E$2,AB$3,0,AB$2,1),TRUE),0)</f>
        <v>0</v>
      </c>
      <c r="AC116" s="13">
        <f ca="1">OFFSET('b_Extract Data w Score Change'!$F$2,'c_Bin Change Data into 60 mins'!AC$3-1+   MATCH($B116,OFFSET('b_Extract Data w Score Change'!$E$2,AC$3,0,AC$2,1),TRUE),0)</f>
        <v>32</v>
      </c>
      <c r="AD116" s="13">
        <f ca="1">OFFSET('b_Extract Data w Score Change'!$F$2,'c_Bin Change Data into 60 mins'!AD$3-1+   MATCH($B116,OFFSET('b_Extract Data w Score Change'!$E$2,AD$3,0,AD$2,1),TRUE),0)</f>
        <v>23</v>
      </c>
      <c r="AE116" s="13">
        <f ca="1">OFFSET('b_Extract Data w Score Change'!$F$2,'c_Bin Change Data into 60 mins'!AE$3-1+   MATCH($B116,OFFSET('b_Extract Data w Score Change'!$E$2,AE$3,0,AE$2,1),TRUE),0)</f>
        <v>34</v>
      </c>
      <c r="AF116" s="13">
        <f ca="1">OFFSET('b_Extract Data w Score Change'!$F$2,'c_Bin Change Data into 60 mins'!AF$3-1+   MATCH($B116,OFFSET('b_Extract Data w Score Change'!$E$2,AF$3,0,AF$2,1),TRUE),0)</f>
        <v>22</v>
      </c>
      <c r="AG116" s="13">
        <f ca="1">OFFSET('b_Extract Data w Score Change'!$F$2,'c_Bin Change Data into 60 mins'!AG$3-1+   MATCH($B116,OFFSET('b_Extract Data w Score Change'!$E$2,AG$3,0,AG$2,1),TRUE),0)</f>
        <v>26</v>
      </c>
      <c r="AH116" s="13">
        <f ca="1">OFFSET('b_Extract Data w Score Change'!$F$2,'c_Bin Change Data into 60 mins'!AH$3-1+   MATCH($B116,OFFSET('b_Extract Data w Score Change'!$E$2,AH$3,0,AH$2,1),TRUE),0)</f>
        <v>3</v>
      </c>
      <c r="AI116" s="13">
        <f ca="1">OFFSET('b_Extract Data w Score Change'!$F$2,'c_Bin Change Data into 60 mins'!AI$3-1+   MATCH($B116,OFFSET('b_Extract Data w Score Change'!$E$2,AI$3,0,AI$2,1),TRUE),0)</f>
        <v>6</v>
      </c>
      <c r="AJ116" s="13">
        <f ca="1">OFFSET('b_Extract Data w Score Change'!$F$2,'c_Bin Change Data into 60 mins'!AJ$3-1+   MATCH($B116,OFFSET('b_Extract Data w Score Change'!$E$2,AJ$3,0,AJ$2,1),TRUE),0)</f>
        <v>17</v>
      </c>
      <c r="AK116" s="13">
        <f ca="1">OFFSET('b_Extract Data w Score Change'!$F$2,'c_Bin Change Data into 60 mins'!AK$3-1+   MATCH($B116,OFFSET('b_Extract Data w Score Change'!$E$2,AK$3,0,AK$2,1),TRUE),0)</f>
        <v>5</v>
      </c>
      <c r="AL116" s="13">
        <f ca="1">OFFSET('b_Extract Data w Score Change'!$F$2,'c_Bin Change Data into 60 mins'!AL$3-1+   MATCH($B116,OFFSET('b_Extract Data w Score Change'!$E$2,AL$3,0,AL$2,1),TRUE),0)</f>
        <v>17</v>
      </c>
      <c r="AM116" s="13">
        <f ca="1">OFFSET('b_Extract Data w Score Change'!$F$2,'c_Bin Change Data into 60 mins'!AM$3-1+   MATCH($B116,OFFSET('b_Extract Data w Score Change'!$E$2,AM$3,0,AM$2,1),TRUE),0)</f>
        <v>17</v>
      </c>
      <c r="AN116" s="13">
        <f ca="1">OFFSET('b_Extract Data w Score Change'!$F$2,'c_Bin Change Data into 60 mins'!AN$3-1+   MATCH($B116,OFFSET('b_Extract Data w Score Change'!$E$2,AN$3,0,AN$2,1),TRUE),0)</f>
        <v>19</v>
      </c>
      <c r="AO116" s="13">
        <f ca="1">OFFSET('b_Extract Data w Score Change'!$F$2,'c_Bin Change Data into 60 mins'!AO$3-1+   MATCH($B116,OFFSET('b_Extract Data w Score Change'!$E$2,AO$3,0,AO$2,1),TRUE),0)</f>
        <v>5</v>
      </c>
      <c r="AP116" s="13">
        <f ca="1">OFFSET('b_Extract Data w Score Change'!$F$2,'c_Bin Change Data into 60 mins'!AP$3-1+   MATCH($B116,OFFSET('b_Extract Data w Score Change'!$E$2,AP$3,0,AP$2,1),TRUE),0)</f>
        <v>3</v>
      </c>
      <c r="AQ116" s="13">
        <f ca="1">OFFSET('b_Extract Data w Score Change'!$F$2,'c_Bin Change Data into 60 mins'!AQ$3-1+   MATCH($B116,OFFSET('b_Extract Data w Score Change'!$E$2,AQ$3,0,AQ$2,1),TRUE),0)</f>
        <v>17</v>
      </c>
      <c r="AR116" s="13">
        <f ca="1">OFFSET('b_Extract Data w Score Change'!$F$2,'c_Bin Change Data into 60 mins'!AR$3-1+   MATCH($B116,OFFSET('b_Extract Data w Score Change'!$E$2,AR$3,0,AR$2,1),TRUE),0)</f>
        <v>14</v>
      </c>
      <c r="AS116" s="13">
        <f ca="1">OFFSET('b_Extract Data w Score Change'!$F$2,'c_Bin Change Data into 60 mins'!AS$3-1+   MATCH($B116,OFFSET('b_Extract Data w Score Change'!$E$2,AS$3,0,AS$2,1),TRUE),0)</f>
        <v>21</v>
      </c>
      <c r="AT116" s="13">
        <f ca="1">OFFSET('b_Extract Data w Score Change'!$F$2,'c_Bin Change Data into 60 mins'!AT$3-1+   MATCH($B116,OFFSET('b_Extract Data w Score Change'!$E$2,AT$3,0,AT$2,1),TRUE),0)</f>
        <v>0</v>
      </c>
      <c r="AU116" s="13">
        <f ca="1">OFFSET('b_Extract Data w Score Change'!$F$2,'c_Bin Change Data into 60 mins'!AU$3-1+   MATCH($B116,OFFSET('b_Extract Data w Score Change'!$E$2,AU$3,0,AU$2,1),TRUE),0)</f>
        <v>16</v>
      </c>
      <c r="AV116" s="13">
        <f ca="1">OFFSET('b_Extract Data w Score Change'!$F$2,'c_Bin Change Data into 60 mins'!AV$3-1+   MATCH($B116,OFFSET('b_Extract Data w Score Change'!$E$2,AV$3,0,AV$2,1),TRUE),0)</f>
        <v>16</v>
      </c>
      <c r="AW116" s="13">
        <f ca="1">OFFSET('b_Extract Data w Score Change'!$F$2,'c_Bin Change Data into 60 mins'!AW$3-1+   MATCH($B116,OFFSET('b_Extract Data w Score Change'!$E$2,AW$3,0,AW$2,1),TRUE),0)</f>
        <v>19</v>
      </c>
      <c r="AX116" s="13">
        <f ca="1">OFFSET('b_Extract Data w Score Change'!$F$2,'c_Bin Change Data into 60 mins'!AX$3-1+   MATCH($B116,OFFSET('b_Extract Data w Score Change'!$E$2,AX$3,0,AX$2,1),TRUE),0)</f>
        <v>25</v>
      </c>
    </row>
    <row r="117" spans="1:50" x14ac:dyDescent="0.25">
      <c r="A117" s="5" t="s">
        <v>7332</v>
      </c>
      <c r="B117" s="1">
        <f t="shared" si="5"/>
        <v>3.7499999999999929E-2</v>
      </c>
      <c r="C117" s="13">
        <f ca="1">OFFSET('b_Extract Data w Score Change'!$F$2,'c_Bin Change Data into 60 mins'!C$3-1+   MATCH($B117,OFFSET('b_Extract Data w Score Change'!$E$2,C$3,0,C$2,1),TRUE),0)</f>
        <v>35</v>
      </c>
      <c r="D117" s="13">
        <f ca="1">OFFSET('b_Extract Data w Score Change'!$F$2,'c_Bin Change Data into 60 mins'!D$3-1+   MATCH($B117,OFFSET('b_Extract Data w Score Change'!$E$2,D$3,0,D$2,1),TRUE),0)</f>
        <v>2</v>
      </c>
      <c r="E117" s="13">
        <f ca="1">OFFSET('b_Extract Data w Score Change'!$F$2,'c_Bin Change Data into 60 mins'!E$3-1+   MATCH($B117,OFFSET('b_Extract Data w Score Change'!$E$2,E$3,0,E$2,1),TRUE),0)</f>
        <v>17</v>
      </c>
      <c r="F117" s="13">
        <f ca="1">OFFSET('b_Extract Data w Score Change'!$F$2,'c_Bin Change Data into 60 mins'!F$3-1+   MATCH($B117,OFFSET('b_Extract Data w Score Change'!$E$2,F$3,0,F$2,1),TRUE),0)</f>
        <v>3</v>
      </c>
      <c r="G117" s="13">
        <f ca="1">OFFSET('b_Extract Data w Score Change'!$F$2,'c_Bin Change Data into 60 mins'!G$3-1+   MATCH($B117,OFFSET('b_Extract Data w Score Change'!$E$2,G$3,0,G$2,1),TRUE),0)</f>
        <v>1</v>
      </c>
      <c r="H117" s="13">
        <f ca="1">OFFSET('b_Extract Data w Score Change'!$F$2,'c_Bin Change Data into 60 mins'!H$3-1+   MATCH($B117,OFFSET('b_Extract Data w Score Change'!$E$2,H$3,0,H$2,1),TRUE),0)</f>
        <v>6</v>
      </c>
      <c r="I117" s="13">
        <f ca="1">OFFSET('b_Extract Data w Score Change'!$F$2,'c_Bin Change Data into 60 mins'!I$3-1+   MATCH($B117,OFFSET('b_Extract Data w Score Change'!$E$2,I$3,0,I$2,1),TRUE),0)</f>
        <v>3</v>
      </c>
      <c r="J117" s="13">
        <f ca="1">OFFSET('b_Extract Data w Score Change'!$F$2,'c_Bin Change Data into 60 mins'!J$3-1+   MATCH($B117,OFFSET('b_Extract Data w Score Change'!$E$2,J$3,0,J$2,1),TRUE),0)</f>
        <v>12</v>
      </c>
      <c r="K117" s="13">
        <f ca="1">OFFSET('b_Extract Data w Score Change'!$F$2,'c_Bin Change Data into 60 mins'!K$3-1+   MATCH($B117,OFFSET('b_Extract Data w Score Change'!$E$2,K$3,0,K$2,1),TRUE),0)</f>
        <v>11</v>
      </c>
      <c r="L117" s="13">
        <f ca="1">OFFSET('b_Extract Data w Score Change'!$F$2,'c_Bin Change Data into 60 mins'!L$3-1+   MATCH($B117,OFFSET('b_Extract Data w Score Change'!$E$2,L$3,0,L$2,1),TRUE),0)</f>
        <v>10</v>
      </c>
      <c r="M117" s="13">
        <f ca="1">OFFSET('b_Extract Data w Score Change'!$F$2,'c_Bin Change Data into 60 mins'!M$3-1+   MATCH($B117,OFFSET('b_Extract Data w Score Change'!$E$2,M$3,0,M$2,1),TRUE),0)</f>
        <v>1</v>
      </c>
      <c r="N117" s="13">
        <f ca="1">OFFSET('b_Extract Data w Score Change'!$F$2,'c_Bin Change Data into 60 mins'!N$3-1+   MATCH($B117,OFFSET('b_Extract Data w Score Change'!$E$2,N$3,0,N$2,1),TRUE),0)</f>
        <v>13</v>
      </c>
      <c r="O117" s="13">
        <f ca="1">OFFSET('b_Extract Data w Score Change'!$F$2,'c_Bin Change Data into 60 mins'!O$3-1+   MATCH($B117,OFFSET('b_Extract Data w Score Change'!$E$2,O$3,0,O$2,1),TRUE),0)</f>
        <v>7</v>
      </c>
      <c r="P117" s="13">
        <f ca="1">OFFSET('b_Extract Data w Score Change'!$F$2,'c_Bin Change Data into 60 mins'!P$3-1+   MATCH($B117,OFFSET('b_Extract Data w Score Change'!$E$2,P$3,0,P$2,1),TRUE),0)</f>
        <v>24</v>
      </c>
      <c r="Q117" s="13">
        <f ca="1">OFFSET('b_Extract Data w Score Change'!$F$2,'c_Bin Change Data into 60 mins'!Q$3-1+   MATCH($B117,OFFSET('b_Extract Data w Score Change'!$E$2,Q$3,0,Q$2,1),TRUE),0)</f>
        <v>0</v>
      </c>
      <c r="R117" s="13">
        <f ca="1">OFFSET('b_Extract Data w Score Change'!$F$2,'c_Bin Change Data into 60 mins'!R$3-1+   MATCH($B117,OFFSET('b_Extract Data w Score Change'!$E$2,R$3,0,R$2,1),TRUE),0)</f>
        <v>11</v>
      </c>
      <c r="S117" s="13">
        <f ca="1">OFFSET('b_Extract Data w Score Change'!$F$2,'c_Bin Change Data into 60 mins'!S$3-1+   MATCH($B117,OFFSET('b_Extract Data w Score Change'!$E$2,S$3,0,S$2,1),TRUE),0)</f>
        <v>0</v>
      </c>
      <c r="T117" s="13">
        <f ca="1">OFFSET('b_Extract Data w Score Change'!$F$2,'c_Bin Change Data into 60 mins'!T$3-1+   MATCH($B117,OFFSET('b_Extract Data w Score Change'!$E$2,T$3,0,T$2,1),TRUE),0)</f>
        <v>14</v>
      </c>
      <c r="U117" s="13">
        <f ca="1">OFFSET('b_Extract Data w Score Change'!$F$2,'c_Bin Change Data into 60 mins'!U$3-1+   MATCH($B117,OFFSET('b_Extract Data w Score Change'!$E$2,U$3,0,U$2,1),TRUE),0)</f>
        <v>3</v>
      </c>
      <c r="V117" s="13">
        <f ca="1">OFFSET('b_Extract Data w Score Change'!$F$2,'c_Bin Change Data into 60 mins'!V$3-1+   MATCH($B117,OFFSET('b_Extract Data w Score Change'!$E$2,V$3,0,V$2,1),TRUE),0)</f>
        <v>31</v>
      </c>
      <c r="W117" s="13">
        <f ca="1">OFFSET('b_Extract Data w Score Change'!$F$2,'c_Bin Change Data into 60 mins'!W$3-1+   MATCH($B117,OFFSET('b_Extract Data w Score Change'!$E$2,W$3,0,W$2,1),TRUE),0)</f>
        <v>14</v>
      </c>
      <c r="X117" s="13">
        <f ca="1">OFFSET('b_Extract Data w Score Change'!$F$2,'c_Bin Change Data into 60 mins'!X$3-1+   MATCH($B117,OFFSET('b_Extract Data w Score Change'!$E$2,X$3,0,X$2,1),TRUE),0)</f>
        <v>34</v>
      </c>
      <c r="Y117" s="13">
        <f ca="1">OFFSET('b_Extract Data w Score Change'!$F$2,'c_Bin Change Data into 60 mins'!Y$3-1+   MATCH($B117,OFFSET('b_Extract Data w Score Change'!$E$2,Y$3,0,Y$2,1),TRUE),0)</f>
        <v>20</v>
      </c>
      <c r="Z117" s="13">
        <f ca="1">OFFSET('b_Extract Data w Score Change'!$F$2,'c_Bin Change Data into 60 mins'!Z$3-1+   MATCH($B117,OFFSET('b_Extract Data w Score Change'!$E$2,Z$3,0,Z$2,1),TRUE),0)</f>
        <v>1</v>
      </c>
      <c r="AA117" s="13">
        <f ca="1">OFFSET('b_Extract Data w Score Change'!$F$2,'c_Bin Change Data into 60 mins'!AA$3-1+   MATCH($B117,OFFSET('b_Extract Data w Score Change'!$E$2,AA$3,0,AA$2,1),TRUE),0)</f>
        <v>45</v>
      </c>
      <c r="AB117" s="13">
        <f ca="1">OFFSET('b_Extract Data w Score Change'!$F$2,'c_Bin Change Data into 60 mins'!AB$3-1+   MATCH($B117,OFFSET('b_Extract Data w Score Change'!$E$2,AB$3,0,AB$2,1),TRUE),0)</f>
        <v>0</v>
      </c>
      <c r="AC117" s="13">
        <f ca="1">OFFSET('b_Extract Data w Score Change'!$F$2,'c_Bin Change Data into 60 mins'!AC$3-1+   MATCH($B117,OFFSET('b_Extract Data w Score Change'!$E$2,AC$3,0,AC$2,1),TRUE),0)</f>
        <v>32</v>
      </c>
      <c r="AD117" s="13">
        <f ca="1">OFFSET('b_Extract Data w Score Change'!$F$2,'c_Bin Change Data into 60 mins'!AD$3-1+   MATCH($B117,OFFSET('b_Extract Data w Score Change'!$E$2,AD$3,0,AD$2,1),TRUE),0)</f>
        <v>20</v>
      </c>
      <c r="AE117" s="13">
        <f ca="1">OFFSET('b_Extract Data w Score Change'!$F$2,'c_Bin Change Data into 60 mins'!AE$3-1+   MATCH($B117,OFFSET('b_Extract Data w Score Change'!$E$2,AE$3,0,AE$2,1),TRUE),0)</f>
        <v>34</v>
      </c>
      <c r="AF117" s="13">
        <f ca="1">OFFSET('b_Extract Data w Score Change'!$F$2,'c_Bin Change Data into 60 mins'!AF$3-1+   MATCH($B117,OFFSET('b_Extract Data w Score Change'!$E$2,AF$3,0,AF$2,1),TRUE),0)</f>
        <v>22</v>
      </c>
      <c r="AG117" s="13">
        <f ca="1">OFFSET('b_Extract Data w Score Change'!$F$2,'c_Bin Change Data into 60 mins'!AG$3-1+   MATCH($B117,OFFSET('b_Extract Data w Score Change'!$E$2,AG$3,0,AG$2,1),TRUE),0)</f>
        <v>26</v>
      </c>
      <c r="AH117" s="13">
        <f ca="1">OFFSET('b_Extract Data w Score Change'!$F$2,'c_Bin Change Data into 60 mins'!AH$3-1+   MATCH($B117,OFFSET('b_Extract Data w Score Change'!$E$2,AH$3,0,AH$2,1),TRUE),0)</f>
        <v>3</v>
      </c>
      <c r="AI117" s="13">
        <f ca="1">OFFSET('b_Extract Data w Score Change'!$F$2,'c_Bin Change Data into 60 mins'!AI$3-1+   MATCH($B117,OFFSET('b_Extract Data w Score Change'!$E$2,AI$3,0,AI$2,1),TRUE),0)</f>
        <v>6</v>
      </c>
      <c r="AJ117" s="13">
        <f ca="1">OFFSET('b_Extract Data w Score Change'!$F$2,'c_Bin Change Data into 60 mins'!AJ$3-1+   MATCH($B117,OFFSET('b_Extract Data w Score Change'!$E$2,AJ$3,0,AJ$2,1),TRUE),0)</f>
        <v>17</v>
      </c>
      <c r="AK117" s="13">
        <f ca="1">OFFSET('b_Extract Data w Score Change'!$F$2,'c_Bin Change Data into 60 mins'!AK$3-1+   MATCH($B117,OFFSET('b_Extract Data w Score Change'!$E$2,AK$3,0,AK$2,1),TRUE),0)</f>
        <v>5</v>
      </c>
      <c r="AL117" s="13">
        <f ca="1">OFFSET('b_Extract Data w Score Change'!$F$2,'c_Bin Change Data into 60 mins'!AL$3-1+   MATCH($B117,OFFSET('b_Extract Data w Score Change'!$E$2,AL$3,0,AL$2,1),TRUE),0)</f>
        <v>17</v>
      </c>
      <c r="AM117" s="13">
        <f ca="1">OFFSET('b_Extract Data w Score Change'!$F$2,'c_Bin Change Data into 60 mins'!AM$3-1+   MATCH($B117,OFFSET('b_Extract Data w Score Change'!$E$2,AM$3,0,AM$2,1),TRUE),0)</f>
        <v>17</v>
      </c>
      <c r="AN117" s="13">
        <f ca="1">OFFSET('b_Extract Data w Score Change'!$F$2,'c_Bin Change Data into 60 mins'!AN$3-1+   MATCH($B117,OFFSET('b_Extract Data w Score Change'!$E$2,AN$3,0,AN$2,1),TRUE),0)</f>
        <v>25</v>
      </c>
      <c r="AO117" s="13">
        <f ca="1">OFFSET('b_Extract Data w Score Change'!$F$2,'c_Bin Change Data into 60 mins'!AO$3-1+   MATCH($B117,OFFSET('b_Extract Data w Score Change'!$E$2,AO$3,0,AO$2,1),TRUE),0)</f>
        <v>5</v>
      </c>
      <c r="AP117" s="13">
        <f ca="1">OFFSET('b_Extract Data w Score Change'!$F$2,'c_Bin Change Data into 60 mins'!AP$3-1+   MATCH($B117,OFFSET('b_Extract Data w Score Change'!$E$2,AP$3,0,AP$2,1),TRUE),0)</f>
        <v>3</v>
      </c>
      <c r="AQ117" s="13">
        <f ca="1">OFFSET('b_Extract Data w Score Change'!$F$2,'c_Bin Change Data into 60 mins'!AQ$3-1+   MATCH($B117,OFFSET('b_Extract Data w Score Change'!$E$2,AQ$3,0,AQ$2,1),TRUE),0)</f>
        <v>17</v>
      </c>
      <c r="AR117" s="13">
        <f ca="1">OFFSET('b_Extract Data w Score Change'!$F$2,'c_Bin Change Data into 60 mins'!AR$3-1+   MATCH($B117,OFFSET('b_Extract Data w Score Change'!$E$2,AR$3,0,AR$2,1),TRUE),0)</f>
        <v>14</v>
      </c>
      <c r="AS117" s="13">
        <f ca="1">OFFSET('b_Extract Data w Score Change'!$F$2,'c_Bin Change Data into 60 mins'!AS$3-1+   MATCH($B117,OFFSET('b_Extract Data w Score Change'!$E$2,AS$3,0,AS$2,1),TRUE),0)</f>
        <v>21</v>
      </c>
      <c r="AT117" s="13">
        <f ca="1">OFFSET('b_Extract Data w Score Change'!$F$2,'c_Bin Change Data into 60 mins'!AT$3-1+   MATCH($B117,OFFSET('b_Extract Data w Score Change'!$E$2,AT$3,0,AT$2,1),TRUE),0)</f>
        <v>0</v>
      </c>
      <c r="AU117" s="13">
        <f ca="1">OFFSET('b_Extract Data w Score Change'!$F$2,'c_Bin Change Data into 60 mins'!AU$3-1+   MATCH($B117,OFFSET('b_Extract Data w Score Change'!$E$2,AU$3,0,AU$2,1),TRUE),0)</f>
        <v>16</v>
      </c>
      <c r="AV117" s="13">
        <f ca="1">OFFSET('b_Extract Data w Score Change'!$F$2,'c_Bin Change Data into 60 mins'!AV$3-1+   MATCH($B117,OFFSET('b_Extract Data w Score Change'!$E$2,AV$3,0,AV$2,1),TRUE),0)</f>
        <v>16</v>
      </c>
      <c r="AW117" s="13">
        <f ca="1">OFFSET('b_Extract Data w Score Change'!$F$2,'c_Bin Change Data into 60 mins'!AW$3-1+   MATCH($B117,OFFSET('b_Extract Data w Score Change'!$E$2,AW$3,0,AW$2,1),TRUE),0)</f>
        <v>19</v>
      </c>
      <c r="AX117" s="13">
        <f ca="1">OFFSET('b_Extract Data w Score Change'!$F$2,'c_Bin Change Data into 60 mins'!AX$3-1+   MATCH($B117,OFFSET('b_Extract Data w Score Change'!$E$2,AX$3,0,AX$2,1),TRUE),0)</f>
        <v>25</v>
      </c>
    </row>
    <row r="118" spans="1:50" x14ac:dyDescent="0.25">
      <c r="A118" s="5" t="s">
        <v>7332</v>
      </c>
      <c r="B118" s="1">
        <f t="shared" si="5"/>
        <v>3.784722222222215E-2</v>
      </c>
      <c r="C118" s="13">
        <f ca="1">OFFSET('b_Extract Data w Score Change'!$F$2,'c_Bin Change Data into 60 mins'!C$3-1+   MATCH($B118,OFFSET('b_Extract Data w Score Change'!$E$2,C$3,0,C$2,1),TRUE),0)</f>
        <v>35</v>
      </c>
      <c r="D118" s="13">
        <f ca="1">OFFSET('b_Extract Data w Score Change'!$F$2,'c_Bin Change Data into 60 mins'!D$3-1+   MATCH($B118,OFFSET('b_Extract Data w Score Change'!$E$2,D$3,0,D$2,1),TRUE),0)</f>
        <v>2</v>
      </c>
      <c r="E118" s="13">
        <f ca="1">OFFSET('b_Extract Data w Score Change'!$F$2,'c_Bin Change Data into 60 mins'!E$3-1+   MATCH($B118,OFFSET('b_Extract Data w Score Change'!$E$2,E$3,0,E$2,1),TRUE),0)</f>
        <v>17</v>
      </c>
      <c r="F118" s="13">
        <f ca="1">OFFSET('b_Extract Data w Score Change'!$F$2,'c_Bin Change Data into 60 mins'!F$3-1+   MATCH($B118,OFFSET('b_Extract Data w Score Change'!$E$2,F$3,0,F$2,1),TRUE),0)</f>
        <v>3</v>
      </c>
      <c r="G118" s="13">
        <f ca="1">OFFSET('b_Extract Data w Score Change'!$F$2,'c_Bin Change Data into 60 mins'!G$3-1+   MATCH($B118,OFFSET('b_Extract Data w Score Change'!$E$2,G$3,0,G$2,1),TRUE),0)</f>
        <v>7</v>
      </c>
      <c r="H118" s="13">
        <f ca="1">OFFSET('b_Extract Data w Score Change'!$F$2,'c_Bin Change Data into 60 mins'!H$3-1+   MATCH($B118,OFFSET('b_Extract Data w Score Change'!$E$2,H$3,0,H$2,1),TRUE),0)</f>
        <v>6</v>
      </c>
      <c r="I118" s="13">
        <f ca="1">OFFSET('b_Extract Data w Score Change'!$F$2,'c_Bin Change Data into 60 mins'!I$3-1+   MATCH($B118,OFFSET('b_Extract Data w Score Change'!$E$2,I$3,0,I$2,1),TRUE),0)</f>
        <v>3</v>
      </c>
      <c r="J118" s="13">
        <f ca="1">OFFSET('b_Extract Data w Score Change'!$F$2,'c_Bin Change Data into 60 mins'!J$3-1+   MATCH($B118,OFFSET('b_Extract Data w Score Change'!$E$2,J$3,0,J$2,1),TRUE),0)</f>
        <v>12</v>
      </c>
      <c r="K118" s="13">
        <f ca="1">OFFSET('b_Extract Data w Score Change'!$F$2,'c_Bin Change Data into 60 mins'!K$3-1+   MATCH($B118,OFFSET('b_Extract Data w Score Change'!$E$2,K$3,0,K$2,1),TRUE),0)</f>
        <v>11</v>
      </c>
      <c r="L118" s="13">
        <f ca="1">OFFSET('b_Extract Data w Score Change'!$F$2,'c_Bin Change Data into 60 mins'!L$3-1+   MATCH($B118,OFFSET('b_Extract Data w Score Change'!$E$2,L$3,0,L$2,1),TRUE),0)</f>
        <v>10</v>
      </c>
      <c r="M118" s="13">
        <f ca="1">OFFSET('b_Extract Data w Score Change'!$F$2,'c_Bin Change Data into 60 mins'!M$3-1+   MATCH($B118,OFFSET('b_Extract Data w Score Change'!$E$2,M$3,0,M$2,1),TRUE),0)</f>
        <v>1</v>
      </c>
      <c r="N118" s="13">
        <f ca="1">OFFSET('b_Extract Data w Score Change'!$F$2,'c_Bin Change Data into 60 mins'!N$3-1+   MATCH($B118,OFFSET('b_Extract Data w Score Change'!$E$2,N$3,0,N$2,1),TRUE),0)</f>
        <v>13</v>
      </c>
      <c r="O118" s="13">
        <f ca="1">OFFSET('b_Extract Data w Score Change'!$F$2,'c_Bin Change Data into 60 mins'!O$3-1+   MATCH($B118,OFFSET('b_Extract Data w Score Change'!$E$2,O$3,0,O$2,1),TRUE),0)</f>
        <v>7</v>
      </c>
      <c r="P118" s="13">
        <f ca="1">OFFSET('b_Extract Data w Score Change'!$F$2,'c_Bin Change Data into 60 mins'!P$3-1+   MATCH($B118,OFFSET('b_Extract Data w Score Change'!$E$2,P$3,0,P$2,1),TRUE),0)</f>
        <v>27</v>
      </c>
      <c r="Q118" s="13">
        <f ca="1">OFFSET('b_Extract Data w Score Change'!$F$2,'c_Bin Change Data into 60 mins'!Q$3-1+   MATCH($B118,OFFSET('b_Extract Data w Score Change'!$E$2,Q$3,0,Q$2,1),TRUE),0)</f>
        <v>0</v>
      </c>
      <c r="R118" s="13">
        <f ca="1">OFFSET('b_Extract Data w Score Change'!$F$2,'c_Bin Change Data into 60 mins'!R$3-1+   MATCH($B118,OFFSET('b_Extract Data w Score Change'!$E$2,R$3,0,R$2,1),TRUE),0)</f>
        <v>11</v>
      </c>
      <c r="S118" s="13">
        <f ca="1">OFFSET('b_Extract Data w Score Change'!$F$2,'c_Bin Change Data into 60 mins'!S$3-1+   MATCH($B118,OFFSET('b_Extract Data w Score Change'!$E$2,S$3,0,S$2,1),TRUE),0)</f>
        <v>0</v>
      </c>
      <c r="T118" s="13">
        <f ca="1">OFFSET('b_Extract Data w Score Change'!$F$2,'c_Bin Change Data into 60 mins'!T$3-1+   MATCH($B118,OFFSET('b_Extract Data w Score Change'!$E$2,T$3,0,T$2,1),TRUE),0)</f>
        <v>14</v>
      </c>
      <c r="U118" s="13">
        <f ca="1">OFFSET('b_Extract Data w Score Change'!$F$2,'c_Bin Change Data into 60 mins'!U$3-1+   MATCH($B118,OFFSET('b_Extract Data w Score Change'!$E$2,U$3,0,U$2,1),TRUE),0)</f>
        <v>3</v>
      </c>
      <c r="V118" s="13">
        <f ca="1">OFFSET('b_Extract Data w Score Change'!$F$2,'c_Bin Change Data into 60 mins'!V$3-1+   MATCH($B118,OFFSET('b_Extract Data w Score Change'!$E$2,V$3,0,V$2,1),TRUE),0)</f>
        <v>31</v>
      </c>
      <c r="W118" s="13">
        <f ca="1">OFFSET('b_Extract Data w Score Change'!$F$2,'c_Bin Change Data into 60 mins'!W$3-1+   MATCH($B118,OFFSET('b_Extract Data w Score Change'!$E$2,W$3,0,W$2,1),TRUE),0)</f>
        <v>14</v>
      </c>
      <c r="X118" s="13">
        <f ca="1">OFFSET('b_Extract Data w Score Change'!$F$2,'c_Bin Change Data into 60 mins'!X$3-1+   MATCH($B118,OFFSET('b_Extract Data w Score Change'!$E$2,X$3,0,X$2,1),TRUE),0)</f>
        <v>34</v>
      </c>
      <c r="Y118" s="13">
        <f ca="1">OFFSET('b_Extract Data w Score Change'!$F$2,'c_Bin Change Data into 60 mins'!Y$3-1+   MATCH($B118,OFFSET('b_Extract Data w Score Change'!$E$2,Y$3,0,Y$2,1),TRUE),0)</f>
        <v>20</v>
      </c>
      <c r="Z118" s="13">
        <f ca="1">OFFSET('b_Extract Data w Score Change'!$F$2,'c_Bin Change Data into 60 mins'!Z$3-1+   MATCH($B118,OFFSET('b_Extract Data w Score Change'!$E$2,Z$3,0,Z$2,1),TRUE),0)</f>
        <v>1</v>
      </c>
      <c r="AA118" s="13">
        <f ca="1">OFFSET('b_Extract Data w Score Change'!$F$2,'c_Bin Change Data into 60 mins'!AA$3-1+   MATCH($B118,OFFSET('b_Extract Data w Score Change'!$E$2,AA$3,0,AA$2,1),TRUE),0)</f>
        <v>45</v>
      </c>
      <c r="AB118" s="13">
        <f ca="1">OFFSET('b_Extract Data w Score Change'!$F$2,'c_Bin Change Data into 60 mins'!AB$3-1+   MATCH($B118,OFFSET('b_Extract Data w Score Change'!$E$2,AB$3,0,AB$2,1),TRUE),0)</f>
        <v>0</v>
      </c>
      <c r="AC118" s="13">
        <f ca="1">OFFSET('b_Extract Data w Score Change'!$F$2,'c_Bin Change Data into 60 mins'!AC$3-1+   MATCH($B118,OFFSET('b_Extract Data w Score Change'!$E$2,AC$3,0,AC$2,1),TRUE),0)</f>
        <v>32</v>
      </c>
      <c r="AD118" s="13">
        <f ca="1">OFFSET('b_Extract Data w Score Change'!$F$2,'c_Bin Change Data into 60 mins'!AD$3-1+   MATCH($B118,OFFSET('b_Extract Data w Score Change'!$E$2,AD$3,0,AD$2,1),TRUE),0)</f>
        <v>20</v>
      </c>
      <c r="AE118" s="13">
        <f ca="1">OFFSET('b_Extract Data w Score Change'!$F$2,'c_Bin Change Data into 60 mins'!AE$3-1+   MATCH($B118,OFFSET('b_Extract Data w Score Change'!$E$2,AE$3,0,AE$2,1),TRUE),0)</f>
        <v>36</v>
      </c>
      <c r="AF118" s="13">
        <f ca="1">OFFSET('b_Extract Data w Score Change'!$F$2,'c_Bin Change Data into 60 mins'!AF$3-1+   MATCH($B118,OFFSET('b_Extract Data w Score Change'!$E$2,AF$3,0,AF$2,1),TRUE),0)</f>
        <v>22</v>
      </c>
      <c r="AG118" s="13">
        <f ca="1">OFFSET('b_Extract Data w Score Change'!$F$2,'c_Bin Change Data into 60 mins'!AG$3-1+   MATCH($B118,OFFSET('b_Extract Data w Score Change'!$E$2,AG$3,0,AG$2,1),TRUE),0)</f>
        <v>26</v>
      </c>
      <c r="AH118" s="13">
        <f ca="1">OFFSET('b_Extract Data w Score Change'!$F$2,'c_Bin Change Data into 60 mins'!AH$3-1+   MATCH($B118,OFFSET('b_Extract Data w Score Change'!$E$2,AH$3,0,AH$2,1),TRUE),0)</f>
        <v>3</v>
      </c>
      <c r="AI118" s="13">
        <f ca="1">OFFSET('b_Extract Data w Score Change'!$F$2,'c_Bin Change Data into 60 mins'!AI$3-1+   MATCH($B118,OFFSET('b_Extract Data w Score Change'!$E$2,AI$3,0,AI$2,1),TRUE),0)</f>
        <v>9</v>
      </c>
      <c r="AJ118" s="13">
        <f ca="1">OFFSET('b_Extract Data w Score Change'!$F$2,'c_Bin Change Data into 60 mins'!AJ$3-1+   MATCH($B118,OFFSET('b_Extract Data w Score Change'!$E$2,AJ$3,0,AJ$2,1),TRUE),0)</f>
        <v>17</v>
      </c>
      <c r="AK118" s="13">
        <f ca="1">OFFSET('b_Extract Data w Score Change'!$F$2,'c_Bin Change Data into 60 mins'!AK$3-1+   MATCH($B118,OFFSET('b_Extract Data w Score Change'!$E$2,AK$3,0,AK$2,1),TRUE),0)</f>
        <v>5</v>
      </c>
      <c r="AL118" s="13">
        <f ca="1">OFFSET('b_Extract Data w Score Change'!$F$2,'c_Bin Change Data into 60 mins'!AL$3-1+   MATCH($B118,OFFSET('b_Extract Data w Score Change'!$E$2,AL$3,0,AL$2,1),TRUE),0)</f>
        <v>17</v>
      </c>
      <c r="AM118" s="13">
        <f ca="1">OFFSET('b_Extract Data w Score Change'!$F$2,'c_Bin Change Data into 60 mins'!AM$3-1+   MATCH($B118,OFFSET('b_Extract Data w Score Change'!$E$2,AM$3,0,AM$2,1),TRUE),0)</f>
        <v>17</v>
      </c>
      <c r="AN118" s="13">
        <f ca="1">OFFSET('b_Extract Data w Score Change'!$F$2,'c_Bin Change Data into 60 mins'!AN$3-1+   MATCH($B118,OFFSET('b_Extract Data w Score Change'!$E$2,AN$3,0,AN$2,1),TRUE),0)</f>
        <v>25</v>
      </c>
      <c r="AO118" s="13">
        <f ca="1">OFFSET('b_Extract Data w Score Change'!$F$2,'c_Bin Change Data into 60 mins'!AO$3-1+   MATCH($B118,OFFSET('b_Extract Data w Score Change'!$E$2,AO$3,0,AO$2,1),TRUE),0)</f>
        <v>5</v>
      </c>
      <c r="AP118" s="13">
        <f ca="1">OFFSET('b_Extract Data w Score Change'!$F$2,'c_Bin Change Data into 60 mins'!AP$3-1+   MATCH($B118,OFFSET('b_Extract Data w Score Change'!$E$2,AP$3,0,AP$2,1),TRUE),0)</f>
        <v>3</v>
      </c>
      <c r="AQ118" s="13">
        <f ca="1">OFFSET('b_Extract Data w Score Change'!$F$2,'c_Bin Change Data into 60 mins'!AQ$3-1+   MATCH($B118,OFFSET('b_Extract Data w Score Change'!$E$2,AQ$3,0,AQ$2,1),TRUE),0)</f>
        <v>17</v>
      </c>
      <c r="AR118" s="13">
        <f ca="1">OFFSET('b_Extract Data w Score Change'!$F$2,'c_Bin Change Data into 60 mins'!AR$3-1+   MATCH($B118,OFFSET('b_Extract Data w Score Change'!$E$2,AR$3,0,AR$2,1),TRUE),0)</f>
        <v>14</v>
      </c>
      <c r="AS118" s="13">
        <f ca="1">OFFSET('b_Extract Data w Score Change'!$F$2,'c_Bin Change Data into 60 mins'!AS$3-1+   MATCH($B118,OFFSET('b_Extract Data w Score Change'!$E$2,AS$3,0,AS$2,1),TRUE),0)</f>
        <v>21</v>
      </c>
      <c r="AT118" s="13">
        <f ca="1">OFFSET('b_Extract Data w Score Change'!$F$2,'c_Bin Change Data into 60 mins'!AT$3-1+   MATCH($B118,OFFSET('b_Extract Data w Score Change'!$E$2,AT$3,0,AT$2,1),TRUE),0)</f>
        <v>0</v>
      </c>
      <c r="AU118" s="13">
        <f ca="1">OFFSET('b_Extract Data w Score Change'!$F$2,'c_Bin Change Data into 60 mins'!AU$3-1+   MATCH($B118,OFFSET('b_Extract Data w Score Change'!$E$2,AU$3,0,AU$2,1),TRUE),0)</f>
        <v>16</v>
      </c>
      <c r="AV118" s="13">
        <f ca="1">OFFSET('b_Extract Data w Score Change'!$F$2,'c_Bin Change Data into 60 mins'!AV$3-1+   MATCH($B118,OFFSET('b_Extract Data w Score Change'!$E$2,AV$3,0,AV$2,1),TRUE),0)</f>
        <v>16</v>
      </c>
      <c r="AW118" s="13">
        <f ca="1">OFFSET('b_Extract Data w Score Change'!$F$2,'c_Bin Change Data into 60 mins'!AW$3-1+   MATCH($B118,OFFSET('b_Extract Data w Score Change'!$E$2,AW$3,0,AW$2,1),TRUE),0)</f>
        <v>19</v>
      </c>
      <c r="AX118" s="13">
        <f ca="1">OFFSET('b_Extract Data w Score Change'!$F$2,'c_Bin Change Data into 60 mins'!AX$3-1+   MATCH($B118,OFFSET('b_Extract Data w Score Change'!$E$2,AX$3,0,AX$2,1),TRUE),0)</f>
        <v>25</v>
      </c>
    </row>
    <row r="119" spans="1:50" x14ac:dyDescent="0.25">
      <c r="A119" s="5" t="s">
        <v>7332</v>
      </c>
      <c r="B119" s="1">
        <f t="shared" si="5"/>
        <v>3.8194444444444371E-2</v>
      </c>
      <c r="C119" s="13">
        <f ca="1">OFFSET('b_Extract Data w Score Change'!$F$2,'c_Bin Change Data into 60 mins'!C$3-1+   MATCH($B119,OFFSET('b_Extract Data w Score Change'!$E$2,C$3,0,C$2,1),TRUE),0)</f>
        <v>35</v>
      </c>
      <c r="D119" s="13">
        <f ca="1">OFFSET('b_Extract Data w Score Change'!$F$2,'c_Bin Change Data into 60 mins'!D$3-1+   MATCH($B119,OFFSET('b_Extract Data w Score Change'!$E$2,D$3,0,D$2,1),TRUE),0)</f>
        <v>2</v>
      </c>
      <c r="E119" s="13">
        <f ca="1">OFFSET('b_Extract Data w Score Change'!$F$2,'c_Bin Change Data into 60 mins'!E$3-1+   MATCH($B119,OFFSET('b_Extract Data w Score Change'!$E$2,E$3,0,E$2,1),TRUE),0)</f>
        <v>17</v>
      </c>
      <c r="F119" s="13">
        <f ca="1">OFFSET('b_Extract Data w Score Change'!$F$2,'c_Bin Change Data into 60 mins'!F$3-1+   MATCH($B119,OFFSET('b_Extract Data w Score Change'!$E$2,F$3,0,F$2,1),TRUE),0)</f>
        <v>3</v>
      </c>
      <c r="G119" s="13">
        <f ca="1">OFFSET('b_Extract Data w Score Change'!$F$2,'c_Bin Change Data into 60 mins'!G$3-1+   MATCH($B119,OFFSET('b_Extract Data w Score Change'!$E$2,G$3,0,G$2,1),TRUE),0)</f>
        <v>7</v>
      </c>
      <c r="H119" s="13">
        <f ca="1">OFFSET('b_Extract Data w Score Change'!$F$2,'c_Bin Change Data into 60 mins'!H$3-1+   MATCH($B119,OFFSET('b_Extract Data w Score Change'!$E$2,H$3,0,H$2,1),TRUE),0)</f>
        <v>6</v>
      </c>
      <c r="I119" s="13">
        <f ca="1">OFFSET('b_Extract Data w Score Change'!$F$2,'c_Bin Change Data into 60 mins'!I$3-1+   MATCH($B119,OFFSET('b_Extract Data w Score Change'!$E$2,I$3,0,I$2,1),TRUE),0)</f>
        <v>3</v>
      </c>
      <c r="J119" s="13">
        <f ca="1">OFFSET('b_Extract Data w Score Change'!$F$2,'c_Bin Change Data into 60 mins'!J$3-1+   MATCH($B119,OFFSET('b_Extract Data w Score Change'!$E$2,J$3,0,J$2,1),TRUE),0)</f>
        <v>12</v>
      </c>
      <c r="K119" s="13">
        <f ca="1">OFFSET('b_Extract Data w Score Change'!$F$2,'c_Bin Change Data into 60 mins'!K$3-1+   MATCH($B119,OFFSET('b_Extract Data w Score Change'!$E$2,K$3,0,K$2,1),TRUE),0)</f>
        <v>11</v>
      </c>
      <c r="L119" s="13">
        <f ca="1">OFFSET('b_Extract Data w Score Change'!$F$2,'c_Bin Change Data into 60 mins'!L$3-1+   MATCH($B119,OFFSET('b_Extract Data w Score Change'!$E$2,L$3,0,L$2,1),TRUE),0)</f>
        <v>10</v>
      </c>
      <c r="M119" s="13">
        <f ca="1">OFFSET('b_Extract Data w Score Change'!$F$2,'c_Bin Change Data into 60 mins'!M$3-1+   MATCH($B119,OFFSET('b_Extract Data w Score Change'!$E$2,M$3,0,M$2,1),TRUE),0)</f>
        <v>1</v>
      </c>
      <c r="N119" s="13">
        <f ca="1">OFFSET('b_Extract Data w Score Change'!$F$2,'c_Bin Change Data into 60 mins'!N$3-1+   MATCH($B119,OFFSET('b_Extract Data w Score Change'!$E$2,N$3,0,N$2,1),TRUE),0)</f>
        <v>13</v>
      </c>
      <c r="O119" s="13">
        <f ca="1">OFFSET('b_Extract Data w Score Change'!$F$2,'c_Bin Change Data into 60 mins'!O$3-1+   MATCH($B119,OFFSET('b_Extract Data w Score Change'!$E$2,O$3,0,O$2,1),TRUE),0)</f>
        <v>7</v>
      </c>
      <c r="P119" s="13">
        <f ca="1">OFFSET('b_Extract Data w Score Change'!$F$2,'c_Bin Change Data into 60 mins'!P$3-1+   MATCH($B119,OFFSET('b_Extract Data w Score Change'!$E$2,P$3,0,P$2,1),TRUE),0)</f>
        <v>27</v>
      </c>
      <c r="Q119" s="13">
        <f ca="1">OFFSET('b_Extract Data w Score Change'!$F$2,'c_Bin Change Data into 60 mins'!Q$3-1+   MATCH($B119,OFFSET('b_Extract Data w Score Change'!$E$2,Q$3,0,Q$2,1),TRUE),0)</f>
        <v>0</v>
      </c>
      <c r="R119" s="13">
        <f ca="1">OFFSET('b_Extract Data w Score Change'!$F$2,'c_Bin Change Data into 60 mins'!R$3-1+   MATCH($B119,OFFSET('b_Extract Data w Score Change'!$E$2,R$3,0,R$2,1),TRUE),0)</f>
        <v>11</v>
      </c>
      <c r="S119" s="13">
        <f ca="1">OFFSET('b_Extract Data w Score Change'!$F$2,'c_Bin Change Data into 60 mins'!S$3-1+   MATCH($B119,OFFSET('b_Extract Data w Score Change'!$E$2,S$3,0,S$2,1),TRUE),0)</f>
        <v>0</v>
      </c>
      <c r="T119" s="13">
        <f ca="1">OFFSET('b_Extract Data w Score Change'!$F$2,'c_Bin Change Data into 60 mins'!T$3-1+   MATCH($B119,OFFSET('b_Extract Data w Score Change'!$E$2,T$3,0,T$2,1),TRUE),0)</f>
        <v>14</v>
      </c>
      <c r="U119" s="13">
        <f ca="1">OFFSET('b_Extract Data w Score Change'!$F$2,'c_Bin Change Data into 60 mins'!U$3-1+   MATCH($B119,OFFSET('b_Extract Data w Score Change'!$E$2,U$3,0,U$2,1),TRUE),0)</f>
        <v>3</v>
      </c>
      <c r="V119" s="13">
        <f ca="1">OFFSET('b_Extract Data w Score Change'!$F$2,'c_Bin Change Data into 60 mins'!V$3-1+   MATCH($B119,OFFSET('b_Extract Data w Score Change'!$E$2,V$3,0,V$2,1),TRUE),0)</f>
        <v>31</v>
      </c>
      <c r="W119" s="13">
        <f ca="1">OFFSET('b_Extract Data w Score Change'!$F$2,'c_Bin Change Data into 60 mins'!W$3-1+   MATCH($B119,OFFSET('b_Extract Data w Score Change'!$E$2,W$3,0,W$2,1),TRUE),0)</f>
        <v>14</v>
      </c>
      <c r="X119" s="13">
        <f ca="1">OFFSET('b_Extract Data w Score Change'!$F$2,'c_Bin Change Data into 60 mins'!X$3-1+   MATCH($B119,OFFSET('b_Extract Data w Score Change'!$E$2,X$3,0,X$2,1),TRUE),0)</f>
        <v>34</v>
      </c>
      <c r="Y119" s="13">
        <f ca="1">OFFSET('b_Extract Data w Score Change'!$F$2,'c_Bin Change Data into 60 mins'!Y$3-1+   MATCH($B119,OFFSET('b_Extract Data w Score Change'!$E$2,Y$3,0,Y$2,1),TRUE),0)</f>
        <v>20</v>
      </c>
      <c r="Z119" s="13">
        <f ca="1">OFFSET('b_Extract Data w Score Change'!$F$2,'c_Bin Change Data into 60 mins'!Z$3-1+   MATCH($B119,OFFSET('b_Extract Data w Score Change'!$E$2,Z$3,0,Z$2,1),TRUE),0)</f>
        <v>1</v>
      </c>
      <c r="AA119" s="13">
        <f ca="1">OFFSET('b_Extract Data w Score Change'!$F$2,'c_Bin Change Data into 60 mins'!AA$3-1+   MATCH($B119,OFFSET('b_Extract Data w Score Change'!$E$2,AA$3,0,AA$2,1),TRUE),0)</f>
        <v>45</v>
      </c>
      <c r="AB119" s="13">
        <f ca="1">OFFSET('b_Extract Data w Score Change'!$F$2,'c_Bin Change Data into 60 mins'!AB$3-1+   MATCH($B119,OFFSET('b_Extract Data w Score Change'!$E$2,AB$3,0,AB$2,1),TRUE),0)</f>
        <v>0</v>
      </c>
      <c r="AC119" s="13">
        <f ca="1">OFFSET('b_Extract Data w Score Change'!$F$2,'c_Bin Change Data into 60 mins'!AC$3-1+   MATCH($B119,OFFSET('b_Extract Data w Score Change'!$E$2,AC$3,0,AC$2,1),TRUE),0)</f>
        <v>32</v>
      </c>
      <c r="AD119" s="13">
        <f ca="1">OFFSET('b_Extract Data w Score Change'!$F$2,'c_Bin Change Data into 60 mins'!AD$3-1+   MATCH($B119,OFFSET('b_Extract Data w Score Change'!$E$2,AD$3,0,AD$2,1),TRUE),0)</f>
        <v>20</v>
      </c>
      <c r="AE119" s="13">
        <f ca="1">OFFSET('b_Extract Data w Score Change'!$F$2,'c_Bin Change Data into 60 mins'!AE$3-1+   MATCH($B119,OFFSET('b_Extract Data w Score Change'!$E$2,AE$3,0,AE$2,1),TRUE),0)</f>
        <v>36</v>
      </c>
      <c r="AF119" s="13">
        <f ca="1">OFFSET('b_Extract Data w Score Change'!$F$2,'c_Bin Change Data into 60 mins'!AF$3-1+   MATCH($B119,OFFSET('b_Extract Data w Score Change'!$E$2,AF$3,0,AF$2,1),TRUE),0)</f>
        <v>22</v>
      </c>
      <c r="AG119" s="13">
        <f ca="1">OFFSET('b_Extract Data w Score Change'!$F$2,'c_Bin Change Data into 60 mins'!AG$3-1+   MATCH($B119,OFFSET('b_Extract Data w Score Change'!$E$2,AG$3,0,AG$2,1),TRUE),0)</f>
        <v>26</v>
      </c>
      <c r="AH119" s="13">
        <f ca="1">OFFSET('b_Extract Data w Score Change'!$F$2,'c_Bin Change Data into 60 mins'!AH$3-1+   MATCH($B119,OFFSET('b_Extract Data w Score Change'!$E$2,AH$3,0,AH$2,1),TRUE),0)</f>
        <v>3</v>
      </c>
      <c r="AI119" s="13">
        <f ca="1">OFFSET('b_Extract Data w Score Change'!$F$2,'c_Bin Change Data into 60 mins'!AI$3-1+   MATCH($B119,OFFSET('b_Extract Data w Score Change'!$E$2,AI$3,0,AI$2,1),TRUE),0)</f>
        <v>9</v>
      </c>
      <c r="AJ119" s="13">
        <f ca="1">OFFSET('b_Extract Data w Score Change'!$F$2,'c_Bin Change Data into 60 mins'!AJ$3-1+   MATCH($B119,OFFSET('b_Extract Data w Score Change'!$E$2,AJ$3,0,AJ$2,1),TRUE),0)</f>
        <v>17</v>
      </c>
      <c r="AK119" s="13">
        <f ca="1">OFFSET('b_Extract Data w Score Change'!$F$2,'c_Bin Change Data into 60 mins'!AK$3-1+   MATCH($B119,OFFSET('b_Extract Data w Score Change'!$E$2,AK$3,0,AK$2,1),TRUE),0)</f>
        <v>5</v>
      </c>
      <c r="AL119" s="13">
        <f ca="1">OFFSET('b_Extract Data w Score Change'!$F$2,'c_Bin Change Data into 60 mins'!AL$3-1+   MATCH($B119,OFFSET('b_Extract Data w Score Change'!$E$2,AL$3,0,AL$2,1),TRUE),0)</f>
        <v>17</v>
      </c>
      <c r="AM119" s="13">
        <f ca="1">OFFSET('b_Extract Data w Score Change'!$F$2,'c_Bin Change Data into 60 mins'!AM$3-1+   MATCH($B119,OFFSET('b_Extract Data w Score Change'!$E$2,AM$3,0,AM$2,1),TRUE),0)</f>
        <v>17</v>
      </c>
      <c r="AN119" s="13">
        <f ca="1">OFFSET('b_Extract Data w Score Change'!$F$2,'c_Bin Change Data into 60 mins'!AN$3-1+   MATCH($B119,OFFSET('b_Extract Data w Score Change'!$E$2,AN$3,0,AN$2,1),TRUE),0)</f>
        <v>25</v>
      </c>
      <c r="AO119" s="13">
        <f ca="1">OFFSET('b_Extract Data w Score Change'!$F$2,'c_Bin Change Data into 60 mins'!AO$3-1+   MATCH($B119,OFFSET('b_Extract Data w Score Change'!$E$2,AO$3,0,AO$2,1),TRUE),0)</f>
        <v>5</v>
      </c>
      <c r="AP119" s="13">
        <f ca="1">OFFSET('b_Extract Data w Score Change'!$F$2,'c_Bin Change Data into 60 mins'!AP$3-1+   MATCH($B119,OFFSET('b_Extract Data w Score Change'!$E$2,AP$3,0,AP$2,1),TRUE),0)</f>
        <v>3</v>
      </c>
      <c r="AQ119" s="13">
        <f ca="1">OFFSET('b_Extract Data w Score Change'!$F$2,'c_Bin Change Data into 60 mins'!AQ$3-1+   MATCH($B119,OFFSET('b_Extract Data w Score Change'!$E$2,AQ$3,0,AQ$2,1),TRUE),0)</f>
        <v>17</v>
      </c>
      <c r="AR119" s="13">
        <f ca="1">OFFSET('b_Extract Data w Score Change'!$F$2,'c_Bin Change Data into 60 mins'!AR$3-1+   MATCH($B119,OFFSET('b_Extract Data w Score Change'!$E$2,AR$3,0,AR$2,1),TRUE),0)</f>
        <v>14</v>
      </c>
      <c r="AS119" s="13">
        <f ca="1">OFFSET('b_Extract Data w Score Change'!$F$2,'c_Bin Change Data into 60 mins'!AS$3-1+   MATCH($B119,OFFSET('b_Extract Data w Score Change'!$E$2,AS$3,0,AS$2,1),TRUE),0)</f>
        <v>21</v>
      </c>
      <c r="AT119" s="13">
        <f ca="1">OFFSET('b_Extract Data w Score Change'!$F$2,'c_Bin Change Data into 60 mins'!AT$3-1+   MATCH($B119,OFFSET('b_Extract Data w Score Change'!$E$2,AT$3,0,AT$2,1),TRUE),0)</f>
        <v>0</v>
      </c>
      <c r="AU119" s="13">
        <f ca="1">OFFSET('b_Extract Data w Score Change'!$F$2,'c_Bin Change Data into 60 mins'!AU$3-1+   MATCH($B119,OFFSET('b_Extract Data w Score Change'!$E$2,AU$3,0,AU$2,1),TRUE),0)</f>
        <v>16</v>
      </c>
      <c r="AV119" s="13">
        <f ca="1">OFFSET('b_Extract Data w Score Change'!$F$2,'c_Bin Change Data into 60 mins'!AV$3-1+   MATCH($B119,OFFSET('b_Extract Data w Score Change'!$E$2,AV$3,0,AV$2,1),TRUE),0)</f>
        <v>16</v>
      </c>
      <c r="AW119" s="13">
        <f ca="1">OFFSET('b_Extract Data w Score Change'!$F$2,'c_Bin Change Data into 60 mins'!AW$3-1+   MATCH($B119,OFFSET('b_Extract Data w Score Change'!$E$2,AW$3,0,AW$2,1),TRUE),0)</f>
        <v>19</v>
      </c>
      <c r="AX119" s="13">
        <f ca="1">OFFSET('b_Extract Data w Score Change'!$F$2,'c_Bin Change Data into 60 mins'!AX$3-1+   MATCH($B119,OFFSET('b_Extract Data w Score Change'!$E$2,AX$3,0,AX$2,1),TRUE),0)</f>
        <v>25</v>
      </c>
    </row>
    <row r="120" spans="1:50" x14ac:dyDescent="0.25">
      <c r="A120" s="5" t="s">
        <v>7332</v>
      </c>
      <c r="B120" s="1">
        <f t="shared" si="5"/>
        <v>3.8541666666666592E-2</v>
      </c>
      <c r="C120" s="13">
        <f ca="1">OFFSET('b_Extract Data w Score Change'!$F$2,'c_Bin Change Data into 60 mins'!C$3-1+   MATCH($B120,OFFSET('b_Extract Data w Score Change'!$E$2,C$3,0,C$2,1),TRUE),0)</f>
        <v>35</v>
      </c>
      <c r="D120" s="13">
        <f ca="1">OFFSET('b_Extract Data w Score Change'!$F$2,'c_Bin Change Data into 60 mins'!D$3-1+   MATCH($B120,OFFSET('b_Extract Data w Score Change'!$E$2,D$3,0,D$2,1),TRUE),0)</f>
        <v>2</v>
      </c>
      <c r="E120" s="13">
        <f ca="1">OFFSET('b_Extract Data w Score Change'!$F$2,'c_Bin Change Data into 60 mins'!E$3-1+   MATCH($B120,OFFSET('b_Extract Data w Score Change'!$E$2,E$3,0,E$2,1),TRUE),0)</f>
        <v>10</v>
      </c>
      <c r="F120" s="13">
        <f ca="1">OFFSET('b_Extract Data w Score Change'!$F$2,'c_Bin Change Data into 60 mins'!F$3-1+   MATCH($B120,OFFSET('b_Extract Data w Score Change'!$E$2,F$3,0,F$2,1),TRUE),0)</f>
        <v>3</v>
      </c>
      <c r="G120" s="13">
        <f ca="1">OFFSET('b_Extract Data w Score Change'!$F$2,'c_Bin Change Data into 60 mins'!G$3-1+   MATCH($B120,OFFSET('b_Extract Data w Score Change'!$E$2,G$3,0,G$2,1),TRUE),0)</f>
        <v>7</v>
      </c>
      <c r="H120" s="13">
        <f ca="1">OFFSET('b_Extract Data w Score Change'!$F$2,'c_Bin Change Data into 60 mins'!H$3-1+   MATCH($B120,OFFSET('b_Extract Data w Score Change'!$E$2,H$3,0,H$2,1),TRUE),0)</f>
        <v>6</v>
      </c>
      <c r="I120" s="13">
        <f ca="1">OFFSET('b_Extract Data w Score Change'!$F$2,'c_Bin Change Data into 60 mins'!I$3-1+   MATCH($B120,OFFSET('b_Extract Data w Score Change'!$E$2,I$3,0,I$2,1),TRUE),0)</f>
        <v>3</v>
      </c>
      <c r="J120" s="13">
        <f ca="1">OFFSET('b_Extract Data w Score Change'!$F$2,'c_Bin Change Data into 60 mins'!J$3-1+   MATCH($B120,OFFSET('b_Extract Data w Score Change'!$E$2,J$3,0,J$2,1),TRUE),0)</f>
        <v>12</v>
      </c>
      <c r="K120" s="13">
        <f ca="1">OFFSET('b_Extract Data w Score Change'!$F$2,'c_Bin Change Data into 60 mins'!K$3-1+   MATCH($B120,OFFSET('b_Extract Data w Score Change'!$E$2,K$3,0,K$2,1),TRUE),0)</f>
        <v>11</v>
      </c>
      <c r="L120" s="13">
        <f ca="1">OFFSET('b_Extract Data w Score Change'!$F$2,'c_Bin Change Data into 60 mins'!L$3-1+   MATCH($B120,OFFSET('b_Extract Data w Score Change'!$E$2,L$3,0,L$2,1),TRUE),0)</f>
        <v>10</v>
      </c>
      <c r="M120" s="13">
        <f ca="1">OFFSET('b_Extract Data w Score Change'!$F$2,'c_Bin Change Data into 60 mins'!M$3-1+   MATCH($B120,OFFSET('b_Extract Data w Score Change'!$E$2,M$3,0,M$2,1),TRUE),0)</f>
        <v>1</v>
      </c>
      <c r="N120" s="13">
        <f ca="1">OFFSET('b_Extract Data w Score Change'!$F$2,'c_Bin Change Data into 60 mins'!N$3-1+   MATCH($B120,OFFSET('b_Extract Data w Score Change'!$E$2,N$3,0,N$2,1),TRUE),0)</f>
        <v>13</v>
      </c>
      <c r="O120" s="13">
        <f ca="1">OFFSET('b_Extract Data w Score Change'!$F$2,'c_Bin Change Data into 60 mins'!O$3-1+   MATCH($B120,OFFSET('b_Extract Data w Score Change'!$E$2,O$3,0,O$2,1),TRUE),0)</f>
        <v>7</v>
      </c>
      <c r="P120" s="13">
        <f ca="1">OFFSET('b_Extract Data w Score Change'!$F$2,'c_Bin Change Data into 60 mins'!P$3-1+   MATCH($B120,OFFSET('b_Extract Data w Score Change'!$E$2,P$3,0,P$2,1),TRUE),0)</f>
        <v>27</v>
      </c>
      <c r="Q120" s="13">
        <f ca="1">OFFSET('b_Extract Data w Score Change'!$F$2,'c_Bin Change Data into 60 mins'!Q$3-1+   MATCH($B120,OFFSET('b_Extract Data w Score Change'!$E$2,Q$3,0,Q$2,1),TRUE),0)</f>
        <v>0</v>
      </c>
      <c r="R120" s="13">
        <f ca="1">OFFSET('b_Extract Data w Score Change'!$F$2,'c_Bin Change Data into 60 mins'!R$3-1+   MATCH($B120,OFFSET('b_Extract Data w Score Change'!$E$2,R$3,0,R$2,1),TRUE),0)</f>
        <v>11</v>
      </c>
      <c r="S120" s="13">
        <f ca="1">OFFSET('b_Extract Data w Score Change'!$F$2,'c_Bin Change Data into 60 mins'!S$3-1+   MATCH($B120,OFFSET('b_Extract Data w Score Change'!$E$2,S$3,0,S$2,1),TRUE),0)</f>
        <v>0</v>
      </c>
      <c r="T120" s="13">
        <f ca="1">OFFSET('b_Extract Data w Score Change'!$F$2,'c_Bin Change Data into 60 mins'!T$3-1+   MATCH($B120,OFFSET('b_Extract Data w Score Change'!$E$2,T$3,0,T$2,1),TRUE),0)</f>
        <v>14</v>
      </c>
      <c r="U120" s="13">
        <f ca="1">OFFSET('b_Extract Data w Score Change'!$F$2,'c_Bin Change Data into 60 mins'!U$3-1+   MATCH($B120,OFFSET('b_Extract Data w Score Change'!$E$2,U$3,0,U$2,1),TRUE),0)</f>
        <v>3</v>
      </c>
      <c r="V120" s="13">
        <f ca="1">OFFSET('b_Extract Data w Score Change'!$F$2,'c_Bin Change Data into 60 mins'!V$3-1+   MATCH($B120,OFFSET('b_Extract Data w Score Change'!$E$2,V$3,0,V$2,1),TRUE),0)</f>
        <v>31</v>
      </c>
      <c r="W120" s="13">
        <f ca="1">OFFSET('b_Extract Data w Score Change'!$F$2,'c_Bin Change Data into 60 mins'!W$3-1+   MATCH($B120,OFFSET('b_Extract Data w Score Change'!$E$2,W$3,0,W$2,1),TRUE),0)</f>
        <v>14</v>
      </c>
      <c r="X120" s="13">
        <f ca="1">OFFSET('b_Extract Data w Score Change'!$F$2,'c_Bin Change Data into 60 mins'!X$3-1+   MATCH($B120,OFFSET('b_Extract Data w Score Change'!$E$2,X$3,0,X$2,1),TRUE),0)</f>
        <v>34</v>
      </c>
      <c r="Y120" s="13">
        <f ca="1">OFFSET('b_Extract Data w Score Change'!$F$2,'c_Bin Change Data into 60 mins'!Y$3-1+   MATCH($B120,OFFSET('b_Extract Data w Score Change'!$E$2,Y$3,0,Y$2,1),TRUE),0)</f>
        <v>20</v>
      </c>
      <c r="Z120" s="13">
        <f ca="1">OFFSET('b_Extract Data w Score Change'!$F$2,'c_Bin Change Data into 60 mins'!Z$3-1+   MATCH($B120,OFFSET('b_Extract Data w Score Change'!$E$2,Z$3,0,Z$2,1),TRUE),0)</f>
        <v>1</v>
      </c>
      <c r="AA120" s="13">
        <f ca="1">OFFSET('b_Extract Data w Score Change'!$F$2,'c_Bin Change Data into 60 mins'!AA$3-1+   MATCH($B120,OFFSET('b_Extract Data w Score Change'!$E$2,AA$3,0,AA$2,1),TRUE),0)</f>
        <v>45</v>
      </c>
      <c r="AB120" s="13">
        <f ca="1">OFFSET('b_Extract Data w Score Change'!$F$2,'c_Bin Change Data into 60 mins'!AB$3-1+   MATCH($B120,OFFSET('b_Extract Data w Score Change'!$E$2,AB$3,0,AB$2,1),TRUE),0)</f>
        <v>0</v>
      </c>
      <c r="AC120" s="13">
        <f ca="1">OFFSET('b_Extract Data w Score Change'!$F$2,'c_Bin Change Data into 60 mins'!AC$3-1+   MATCH($B120,OFFSET('b_Extract Data w Score Change'!$E$2,AC$3,0,AC$2,1),TRUE),0)</f>
        <v>32</v>
      </c>
      <c r="AD120" s="13">
        <f ca="1">OFFSET('b_Extract Data w Score Change'!$F$2,'c_Bin Change Data into 60 mins'!AD$3-1+   MATCH($B120,OFFSET('b_Extract Data w Score Change'!$E$2,AD$3,0,AD$2,1),TRUE),0)</f>
        <v>20</v>
      </c>
      <c r="AE120" s="13">
        <f ca="1">OFFSET('b_Extract Data w Score Change'!$F$2,'c_Bin Change Data into 60 mins'!AE$3-1+   MATCH($B120,OFFSET('b_Extract Data w Score Change'!$E$2,AE$3,0,AE$2,1),TRUE),0)</f>
        <v>36</v>
      </c>
      <c r="AF120" s="13">
        <f ca="1">OFFSET('b_Extract Data w Score Change'!$F$2,'c_Bin Change Data into 60 mins'!AF$3-1+   MATCH($B120,OFFSET('b_Extract Data w Score Change'!$E$2,AF$3,0,AF$2,1),TRUE),0)</f>
        <v>22</v>
      </c>
      <c r="AG120" s="13">
        <f ca="1">OFFSET('b_Extract Data w Score Change'!$F$2,'c_Bin Change Data into 60 mins'!AG$3-1+   MATCH($B120,OFFSET('b_Extract Data w Score Change'!$E$2,AG$3,0,AG$2,1),TRUE),0)</f>
        <v>26</v>
      </c>
      <c r="AH120" s="13">
        <f ca="1">OFFSET('b_Extract Data w Score Change'!$F$2,'c_Bin Change Data into 60 mins'!AH$3-1+   MATCH($B120,OFFSET('b_Extract Data w Score Change'!$E$2,AH$3,0,AH$2,1),TRUE),0)</f>
        <v>3</v>
      </c>
      <c r="AI120" s="13">
        <f ca="1">OFFSET('b_Extract Data w Score Change'!$F$2,'c_Bin Change Data into 60 mins'!AI$3-1+   MATCH($B120,OFFSET('b_Extract Data w Score Change'!$E$2,AI$3,0,AI$2,1),TRUE),0)</f>
        <v>9</v>
      </c>
      <c r="AJ120" s="13">
        <f ca="1">OFFSET('b_Extract Data w Score Change'!$F$2,'c_Bin Change Data into 60 mins'!AJ$3-1+   MATCH($B120,OFFSET('b_Extract Data w Score Change'!$E$2,AJ$3,0,AJ$2,1),TRUE),0)</f>
        <v>17</v>
      </c>
      <c r="AK120" s="13">
        <f ca="1">OFFSET('b_Extract Data w Score Change'!$F$2,'c_Bin Change Data into 60 mins'!AK$3-1+   MATCH($B120,OFFSET('b_Extract Data w Score Change'!$E$2,AK$3,0,AK$2,1),TRUE),0)</f>
        <v>5</v>
      </c>
      <c r="AL120" s="13">
        <f ca="1">OFFSET('b_Extract Data w Score Change'!$F$2,'c_Bin Change Data into 60 mins'!AL$3-1+   MATCH($B120,OFFSET('b_Extract Data w Score Change'!$E$2,AL$3,0,AL$2,1),TRUE),0)</f>
        <v>17</v>
      </c>
      <c r="AM120" s="13">
        <f ca="1">OFFSET('b_Extract Data w Score Change'!$F$2,'c_Bin Change Data into 60 mins'!AM$3-1+   MATCH($B120,OFFSET('b_Extract Data w Score Change'!$E$2,AM$3,0,AM$2,1),TRUE),0)</f>
        <v>17</v>
      </c>
      <c r="AN120" s="13">
        <f ca="1">OFFSET('b_Extract Data w Score Change'!$F$2,'c_Bin Change Data into 60 mins'!AN$3-1+   MATCH($B120,OFFSET('b_Extract Data w Score Change'!$E$2,AN$3,0,AN$2,1),TRUE),0)</f>
        <v>25</v>
      </c>
      <c r="AO120" s="13">
        <f ca="1">OFFSET('b_Extract Data w Score Change'!$F$2,'c_Bin Change Data into 60 mins'!AO$3-1+   MATCH($B120,OFFSET('b_Extract Data w Score Change'!$E$2,AO$3,0,AO$2,1),TRUE),0)</f>
        <v>5</v>
      </c>
      <c r="AP120" s="13">
        <f ca="1">OFFSET('b_Extract Data w Score Change'!$F$2,'c_Bin Change Data into 60 mins'!AP$3-1+   MATCH($B120,OFFSET('b_Extract Data w Score Change'!$E$2,AP$3,0,AP$2,1),TRUE),0)</f>
        <v>3</v>
      </c>
      <c r="AQ120" s="13">
        <f ca="1">OFFSET('b_Extract Data w Score Change'!$F$2,'c_Bin Change Data into 60 mins'!AQ$3-1+   MATCH($B120,OFFSET('b_Extract Data w Score Change'!$E$2,AQ$3,0,AQ$2,1),TRUE),0)</f>
        <v>17</v>
      </c>
      <c r="AR120" s="13">
        <f ca="1">OFFSET('b_Extract Data w Score Change'!$F$2,'c_Bin Change Data into 60 mins'!AR$3-1+   MATCH($B120,OFFSET('b_Extract Data w Score Change'!$E$2,AR$3,0,AR$2,1),TRUE),0)</f>
        <v>14</v>
      </c>
      <c r="AS120" s="13">
        <f ca="1">OFFSET('b_Extract Data w Score Change'!$F$2,'c_Bin Change Data into 60 mins'!AS$3-1+   MATCH($B120,OFFSET('b_Extract Data w Score Change'!$E$2,AS$3,0,AS$2,1),TRUE),0)</f>
        <v>21</v>
      </c>
      <c r="AT120" s="13">
        <f ca="1">OFFSET('b_Extract Data w Score Change'!$F$2,'c_Bin Change Data into 60 mins'!AT$3-1+   MATCH($B120,OFFSET('b_Extract Data w Score Change'!$E$2,AT$3,0,AT$2,1),TRUE),0)</f>
        <v>0</v>
      </c>
      <c r="AU120" s="13">
        <f ca="1">OFFSET('b_Extract Data w Score Change'!$F$2,'c_Bin Change Data into 60 mins'!AU$3-1+   MATCH($B120,OFFSET('b_Extract Data w Score Change'!$E$2,AU$3,0,AU$2,1),TRUE),0)</f>
        <v>16</v>
      </c>
      <c r="AV120" s="13">
        <f ca="1">OFFSET('b_Extract Data w Score Change'!$F$2,'c_Bin Change Data into 60 mins'!AV$3-1+   MATCH($B120,OFFSET('b_Extract Data w Score Change'!$E$2,AV$3,0,AV$2,1),TRUE),0)</f>
        <v>16</v>
      </c>
      <c r="AW120" s="13">
        <f ca="1">OFFSET('b_Extract Data w Score Change'!$F$2,'c_Bin Change Data into 60 mins'!AW$3-1+   MATCH($B120,OFFSET('b_Extract Data w Score Change'!$E$2,AW$3,0,AW$2,1),TRUE),0)</f>
        <v>19</v>
      </c>
      <c r="AX120" s="13">
        <f ca="1">OFFSET('b_Extract Data w Score Change'!$F$2,'c_Bin Change Data into 60 mins'!AX$3-1+   MATCH($B120,OFFSET('b_Extract Data w Score Change'!$E$2,AX$3,0,AX$2,1),TRUE),0)</f>
        <v>25</v>
      </c>
    </row>
    <row r="121" spans="1:50" x14ac:dyDescent="0.25">
      <c r="A121" s="5" t="s">
        <v>7332</v>
      </c>
      <c r="B121" s="1">
        <f t="shared" si="5"/>
        <v>3.8888888888888813E-2</v>
      </c>
      <c r="C121" s="13">
        <f ca="1">OFFSET('b_Extract Data w Score Change'!$F$2,'c_Bin Change Data into 60 mins'!C$3-1+   MATCH($B121,OFFSET('b_Extract Data w Score Change'!$E$2,C$3,0,C$2,1),TRUE),0)</f>
        <v>35</v>
      </c>
      <c r="D121" s="13">
        <f ca="1">OFFSET('b_Extract Data w Score Change'!$F$2,'c_Bin Change Data into 60 mins'!D$3-1+   MATCH($B121,OFFSET('b_Extract Data w Score Change'!$E$2,D$3,0,D$2,1),TRUE),0)</f>
        <v>5</v>
      </c>
      <c r="E121" s="13">
        <f ca="1">OFFSET('b_Extract Data w Score Change'!$F$2,'c_Bin Change Data into 60 mins'!E$3-1+   MATCH($B121,OFFSET('b_Extract Data w Score Change'!$E$2,E$3,0,E$2,1),TRUE),0)</f>
        <v>10</v>
      </c>
      <c r="F121" s="13">
        <f ca="1">OFFSET('b_Extract Data w Score Change'!$F$2,'c_Bin Change Data into 60 mins'!F$3-1+   MATCH($B121,OFFSET('b_Extract Data w Score Change'!$E$2,F$3,0,F$2,1),TRUE),0)</f>
        <v>3</v>
      </c>
      <c r="G121" s="13">
        <f ca="1">OFFSET('b_Extract Data w Score Change'!$F$2,'c_Bin Change Data into 60 mins'!G$3-1+   MATCH($B121,OFFSET('b_Extract Data w Score Change'!$E$2,G$3,0,G$2,1),TRUE),0)</f>
        <v>7</v>
      </c>
      <c r="H121" s="13">
        <f ca="1">OFFSET('b_Extract Data w Score Change'!$F$2,'c_Bin Change Data into 60 mins'!H$3-1+   MATCH($B121,OFFSET('b_Extract Data w Score Change'!$E$2,H$3,0,H$2,1),TRUE),0)</f>
        <v>6</v>
      </c>
      <c r="I121" s="13">
        <f ca="1">OFFSET('b_Extract Data w Score Change'!$F$2,'c_Bin Change Data into 60 mins'!I$3-1+   MATCH($B121,OFFSET('b_Extract Data w Score Change'!$E$2,I$3,0,I$2,1),TRUE),0)</f>
        <v>3</v>
      </c>
      <c r="J121" s="13">
        <f ca="1">OFFSET('b_Extract Data w Score Change'!$F$2,'c_Bin Change Data into 60 mins'!J$3-1+   MATCH($B121,OFFSET('b_Extract Data w Score Change'!$E$2,J$3,0,J$2,1),TRUE),0)</f>
        <v>12</v>
      </c>
      <c r="K121" s="13">
        <f ca="1">OFFSET('b_Extract Data w Score Change'!$F$2,'c_Bin Change Data into 60 mins'!K$3-1+   MATCH($B121,OFFSET('b_Extract Data w Score Change'!$E$2,K$3,0,K$2,1),TRUE),0)</f>
        <v>11</v>
      </c>
      <c r="L121" s="13">
        <f ca="1">OFFSET('b_Extract Data w Score Change'!$F$2,'c_Bin Change Data into 60 mins'!L$3-1+   MATCH($B121,OFFSET('b_Extract Data w Score Change'!$E$2,L$3,0,L$2,1),TRUE),0)</f>
        <v>10</v>
      </c>
      <c r="M121" s="13">
        <f ca="1">OFFSET('b_Extract Data w Score Change'!$F$2,'c_Bin Change Data into 60 mins'!M$3-1+   MATCH($B121,OFFSET('b_Extract Data w Score Change'!$E$2,M$3,0,M$2,1),TRUE),0)</f>
        <v>1</v>
      </c>
      <c r="N121" s="13">
        <f ca="1">OFFSET('b_Extract Data w Score Change'!$F$2,'c_Bin Change Data into 60 mins'!N$3-1+   MATCH($B121,OFFSET('b_Extract Data w Score Change'!$E$2,N$3,0,N$2,1),TRUE),0)</f>
        <v>13</v>
      </c>
      <c r="O121" s="13">
        <f ca="1">OFFSET('b_Extract Data w Score Change'!$F$2,'c_Bin Change Data into 60 mins'!O$3-1+   MATCH($B121,OFFSET('b_Extract Data w Score Change'!$E$2,O$3,0,O$2,1),TRUE),0)</f>
        <v>7</v>
      </c>
      <c r="P121" s="13">
        <f ca="1">OFFSET('b_Extract Data w Score Change'!$F$2,'c_Bin Change Data into 60 mins'!P$3-1+   MATCH($B121,OFFSET('b_Extract Data w Score Change'!$E$2,P$3,0,P$2,1),TRUE),0)</f>
        <v>27</v>
      </c>
      <c r="Q121" s="13">
        <f ca="1">OFFSET('b_Extract Data w Score Change'!$F$2,'c_Bin Change Data into 60 mins'!Q$3-1+   MATCH($B121,OFFSET('b_Extract Data w Score Change'!$E$2,Q$3,0,Q$2,1),TRUE),0)</f>
        <v>0</v>
      </c>
      <c r="R121" s="13">
        <f ca="1">OFFSET('b_Extract Data w Score Change'!$F$2,'c_Bin Change Data into 60 mins'!R$3-1+   MATCH($B121,OFFSET('b_Extract Data w Score Change'!$E$2,R$3,0,R$2,1),TRUE),0)</f>
        <v>11</v>
      </c>
      <c r="S121" s="13">
        <f ca="1">OFFSET('b_Extract Data w Score Change'!$F$2,'c_Bin Change Data into 60 mins'!S$3-1+   MATCH($B121,OFFSET('b_Extract Data w Score Change'!$E$2,S$3,0,S$2,1),TRUE),0)</f>
        <v>0</v>
      </c>
      <c r="T121" s="13">
        <f ca="1">OFFSET('b_Extract Data w Score Change'!$F$2,'c_Bin Change Data into 60 mins'!T$3-1+   MATCH($B121,OFFSET('b_Extract Data w Score Change'!$E$2,T$3,0,T$2,1),TRUE),0)</f>
        <v>14</v>
      </c>
      <c r="U121" s="13">
        <f ca="1">OFFSET('b_Extract Data w Score Change'!$F$2,'c_Bin Change Data into 60 mins'!U$3-1+   MATCH($B121,OFFSET('b_Extract Data w Score Change'!$E$2,U$3,0,U$2,1),TRUE),0)</f>
        <v>3</v>
      </c>
      <c r="V121" s="13">
        <f ca="1">OFFSET('b_Extract Data w Score Change'!$F$2,'c_Bin Change Data into 60 mins'!V$3-1+   MATCH($B121,OFFSET('b_Extract Data w Score Change'!$E$2,V$3,0,V$2,1),TRUE),0)</f>
        <v>31</v>
      </c>
      <c r="W121" s="13">
        <f ca="1">OFFSET('b_Extract Data w Score Change'!$F$2,'c_Bin Change Data into 60 mins'!W$3-1+   MATCH($B121,OFFSET('b_Extract Data w Score Change'!$E$2,W$3,0,W$2,1),TRUE),0)</f>
        <v>14</v>
      </c>
      <c r="X121" s="13">
        <f ca="1">OFFSET('b_Extract Data w Score Change'!$F$2,'c_Bin Change Data into 60 mins'!X$3-1+   MATCH($B121,OFFSET('b_Extract Data w Score Change'!$E$2,X$3,0,X$2,1),TRUE),0)</f>
        <v>34</v>
      </c>
      <c r="Y121" s="13">
        <f ca="1">OFFSET('b_Extract Data w Score Change'!$F$2,'c_Bin Change Data into 60 mins'!Y$3-1+   MATCH($B121,OFFSET('b_Extract Data w Score Change'!$E$2,Y$3,0,Y$2,1),TRUE),0)</f>
        <v>13</v>
      </c>
      <c r="Z121" s="13">
        <f ca="1">OFFSET('b_Extract Data w Score Change'!$F$2,'c_Bin Change Data into 60 mins'!Z$3-1+   MATCH($B121,OFFSET('b_Extract Data w Score Change'!$E$2,Z$3,0,Z$2,1),TRUE),0)</f>
        <v>1</v>
      </c>
      <c r="AA121" s="13">
        <f ca="1">OFFSET('b_Extract Data w Score Change'!$F$2,'c_Bin Change Data into 60 mins'!AA$3-1+   MATCH($B121,OFFSET('b_Extract Data w Score Change'!$E$2,AA$3,0,AA$2,1),TRUE),0)</f>
        <v>45</v>
      </c>
      <c r="AB121" s="13">
        <f ca="1">OFFSET('b_Extract Data w Score Change'!$F$2,'c_Bin Change Data into 60 mins'!AB$3-1+   MATCH($B121,OFFSET('b_Extract Data w Score Change'!$E$2,AB$3,0,AB$2,1),TRUE),0)</f>
        <v>0</v>
      </c>
      <c r="AC121" s="13">
        <f ca="1">OFFSET('b_Extract Data w Score Change'!$F$2,'c_Bin Change Data into 60 mins'!AC$3-1+   MATCH($B121,OFFSET('b_Extract Data w Score Change'!$E$2,AC$3,0,AC$2,1),TRUE),0)</f>
        <v>32</v>
      </c>
      <c r="AD121" s="13">
        <f ca="1">OFFSET('b_Extract Data w Score Change'!$F$2,'c_Bin Change Data into 60 mins'!AD$3-1+   MATCH($B121,OFFSET('b_Extract Data w Score Change'!$E$2,AD$3,0,AD$2,1),TRUE),0)</f>
        <v>20</v>
      </c>
      <c r="AE121" s="13">
        <f ca="1">OFFSET('b_Extract Data w Score Change'!$F$2,'c_Bin Change Data into 60 mins'!AE$3-1+   MATCH($B121,OFFSET('b_Extract Data w Score Change'!$E$2,AE$3,0,AE$2,1),TRUE),0)</f>
        <v>36</v>
      </c>
      <c r="AF121" s="13">
        <f ca="1">OFFSET('b_Extract Data w Score Change'!$F$2,'c_Bin Change Data into 60 mins'!AF$3-1+   MATCH($B121,OFFSET('b_Extract Data w Score Change'!$E$2,AF$3,0,AF$2,1),TRUE),0)</f>
        <v>22</v>
      </c>
      <c r="AG121" s="13">
        <f ca="1">OFFSET('b_Extract Data w Score Change'!$F$2,'c_Bin Change Data into 60 mins'!AG$3-1+   MATCH($B121,OFFSET('b_Extract Data w Score Change'!$E$2,AG$3,0,AG$2,1),TRUE),0)</f>
        <v>26</v>
      </c>
      <c r="AH121" s="13">
        <f ca="1">OFFSET('b_Extract Data w Score Change'!$F$2,'c_Bin Change Data into 60 mins'!AH$3-1+   MATCH($B121,OFFSET('b_Extract Data w Score Change'!$E$2,AH$3,0,AH$2,1),TRUE),0)</f>
        <v>3</v>
      </c>
      <c r="AI121" s="13">
        <f ca="1">OFFSET('b_Extract Data w Score Change'!$F$2,'c_Bin Change Data into 60 mins'!AI$3-1+   MATCH($B121,OFFSET('b_Extract Data w Score Change'!$E$2,AI$3,0,AI$2,1),TRUE),0)</f>
        <v>9</v>
      </c>
      <c r="AJ121" s="13">
        <f ca="1">OFFSET('b_Extract Data w Score Change'!$F$2,'c_Bin Change Data into 60 mins'!AJ$3-1+   MATCH($B121,OFFSET('b_Extract Data w Score Change'!$E$2,AJ$3,0,AJ$2,1),TRUE),0)</f>
        <v>17</v>
      </c>
      <c r="AK121" s="13">
        <f ca="1">OFFSET('b_Extract Data w Score Change'!$F$2,'c_Bin Change Data into 60 mins'!AK$3-1+   MATCH($B121,OFFSET('b_Extract Data w Score Change'!$E$2,AK$3,0,AK$2,1),TRUE),0)</f>
        <v>5</v>
      </c>
      <c r="AL121" s="13">
        <f ca="1">OFFSET('b_Extract Data w Score Change'!$F$2,'c_Bin Change Data into 60 mins'!AL$3-1+   MATCH($B121,OFFSET('b_Extract Data w Score Change'!$E$2,AL$3,0,AL$2,1),TRUE),0)</f>
        <v>17</v>
      </c>
      <c r="AM121" s="13">
        <f ca="1">OFFSET('b_Extract Data w Score Change'!$F$2,'c_Bin Change Data into 60 mins'!AM$3-1+   MATCH($B121,OFFSET('b_Extract Data w Score Change'!$E$2,AM$3,0,AM$2,1),TRUE),0)</f>
        <v>17</v>
      </c>
      <c r="AN121" s="13">
        <f ca="1">OFFSET('b_Extract Data w Score Change'!$F$2,'c_Bin Change Data into 60 mins'!AN$3-1+   MATCH($B121,OFFSET('b_Extract Data w Score Change'!$E$2,AN$3,0,AN$2,1),TRUE),0)</f>
        <v>25</v>
      </c>
      <c r="AO121" s="13">
        <f ca="1">OFFSET('b_Extract Data w Score Change'!$F$2,'c_Bin Change Data into 60 mins'!AO$3-1+   MATCH($B121,OFFSET('b_Extract Data w Score Change'!$E$2,AO$3,0,AO$2,1),TRUE),0)</f>
        <v>5</v>
      </c>
      <c r="AP121" s="13">
        <f ca="1">OFFSET('b_Extract Data w Score Change'!$F$2,'c_Bin Change Data into 60 mins'!AP$3-1+   MATCH($B121,OFFSET('b_Extract Data w Score Change'!$E$2,AP$3,0,AP$2,1),TRUE),0)</f>
        <v>3</v>
      </c>
      <c r="AQ121" s="13">
        <f ca="1">OFFSET('b_Extract Data w Score Change'!$F$2,'c_Bin Change Data into 60 mins'!AQ$3-1+   MATCH($B121,OFFSET('b_Extract Data w Score Change'!$E$2,AQ$3,0,AQ$2,1),TRUE),0)</f>
        <v>17</v>
      </c>
      <c r="AR121" s="13">
        <f ca="1">OFFSET('b_Extract Data w Score Change'!$F$2,'c_Bin Change Data into 60 mins'!AR$3-1+   MATCH($B121,OFFSET('b_Extract Data w Score Change'!$E$2,AR$3,0,AR$2,1),TRUE),0)</f>
        <v>14</v>
      </c>
      <c r="AS121" s="13">
        <f ca="1">OFFSET('b_Extract Data w Score Change'!$F$2,'c_Bin Change Data into 60 mins'!AS$3-1+   MATCH($B121,OFFSET('b_Extract Data w Score Change'!$E$2,AS$3,0,AS$2,1),TRUE),0)</f>
        <v>21</v>
      </c>
      <c r="AT121" s="13">
        <f ca="1">OFFSET('b_Extract Data w Score Change'!$F$2,'c_Bin Change Data into 60 mins'!AT$3-1+   MATCH($B121,OFFSET('b_Extract Data w Score Change'!$E$2,AT$3,0,AT$2,1),TRUE),0)</f>
        <v>0</v>
      </c>
      <c r="AU121" s="13">
        <f ca="1">OFFSET('b_Extract Data w Score Change'!$F$2,'c_Bin Change Data into 60 mins'!AU$3-1+   MATCH($B121,OFFSET('b_Extract Data w Score Change'!$E$2,AU$3,0,AU$2,1),TRUE),0)</f>
        <v>16</v>
      </c>
      <c r="AV121" s="13">
        <f ca="1">OFFSET('b_Extract Data w Score Change'!$F$2,'c_Bin Change Data into 60 mins'!AV$3-1+   MATCH($B121,OFFSET('b_Extract Data w Score Change'!$E$2,AV$3,0,AV$2,1),TRUE),0)</f>
        <v>16</v>
      </c>
      <c r="AW121" s="13">
        <f ca="1">OFFSET('b_Extract Data w Score Change'!$F$2,'c_Bin Change Data into 60 mins'!AW$3-1+   MATCH($B121,OFFSET('b_Extract Data w Score Change'!$E$2,AW$3,0,AW$2,1),TRUE),0)</f>
        <v>19</v>
      </c>
      <c r="AX121" s="13">
        <f ca="1">OFFSET('b_Extract Data w Score Change'!$F$2,'c_Bin Change Data into 60 mins'!AX$3-1+   MATCH($B121,OFFSET('b_Extract Data w Score Change'!$E$2,AX$3,0,AX$2,1),TRUE),0)</f>
        <v>25</v>
      </c>
    </row>
    <row r="122" spans="1:50" x14ac:dyDescent="0.25">
      <c r="A122" s="5" t="s">
        <v>7332</v>
      </c>
      <c r="B122" s="1">
        <f t="shared" si="5"/>
        <v>3.9236111111111034E-2</v>
      </c>
      <c r="C122" s="13">
        <f ca="1">OFFSET('b_Extract Data w Score Change'!$F$2,'c_Bin Change Data into 60 mins'!C$3-1+   MATCH($B122,OFFSET('b_Extract Data w Score Change'!$E$2,C$3,0,C$2,1),TRUE),0)</f>
        <v>35</v>
      </c>
      <c r="D122" s="13">
        <f ca="1">OFFSET('b_Extract Data w Score Change'!$F$2,'c_Bin Change Data into 60 mins'!D$3-1+   MATCH($B122,OFFSET('b_Extract Data w Score Change'!$E$2,D$3,0,D$2,1),TRUE),0)</f>
        <v>5</v>
      </c>
      <c r="E122" s="13">
        <f ca="1">OFFSET('b_Extract Data w Score Change'!$F$2,'c_Bin Change Data into 60 mins'!E$3-1+   MATCH($B122,OFFSET('b_Extract Data w Score Change'!$E$2,E$3,0,E$2,1),TRUE),0)</f>
        <v>10</v>
      </c>
      <c r="F122" s="13">
        <f ca="1">OFFSET('b_Extract Data w Score Change'!$F$2,'c_Bin Change Data into 60 mins'!F$3-1+   MATCH($B122,OFFSET('b_Extract Data w Score Change'!$E$2,F$3,0,F$2,1),TRUE),0)</f>
        <v>3</v>
      </c>
      <c r="G122" s="13">
        <f ca="1">OFFSET('b_Extract Data w Score Change'!$F$2,'c_Bin Change Data into 60 mins'!G$3-1+   MATCH($B122,OFFSET('b_Extract Data w Score Change'!$E$2,G$3,0,G$2,1),TRUE),0)</f>
        <v>7</v>
      </c>
      <c r="H122" s="13">
        <f ca="1">OFFSET('b_Extract Data w Score Change'!$F$2,'c_Bin Change Data into 60 mins'!H$3-1+   MATCH($B122,OFFSET('b_Extract Data w Score Change'!$E$2,H$3,0,H$2,1),TRUE),0)</f>
        <v>6</v>
      </c>
      <c r="I122" s="13">
        <f ca="1">OFFSET('b_Extract Data w Score Change'!$F$2,'c_Bin Change Data into 60 mins'!I$3-1+   MATCH($B122,OFFSET('b_Extract Data w Score Change'!$E$2,I$3,0,I$2,1),TRUE),0)</f>
        <v>3</v>
      </c>
      <c r="J122" s="13">
        <f ca="1">OFFSET('b_Extract Data w Score Change'!$F$2,'c_Bin Change Data into 60 mins'!J$3-1+   MATCH($B122,OFFSET('b_Extract Data w Score Change'!$E$2,J$3,0,J$2,1),TRUE),0)</f>
        <v>12</v>
      </c>
      <c r="K122" s="13">
        <f ca="1">OFFSET('b_Extract Data w Score Change'!$F$2,'c_Bin Change Data into 60 mins'!K$3-1+   MATCH($B122,OFFSET('b_Extract Data w Score Change'!$E$2,K$3,0,K$2,1),TRUE),0)</f>
        <v>11</v>
      </c>
      <c r="L122" s="13">
        <f ca="1">OFFSET('b_Extract Data w Score Change'!$F$2,'c_Bin Change Data into 60 mins'!L$3-1+   MATCH($B122,OFFSET('b_Extract Data w Score Change'!$E$2,L$3,0,L$2,1),TRUE),0)</f>
        <v>10</v>
      </c>
      <c r="M122" s="13">
        <f ca="1">OFFSET('b_Extract Data w Score Change'!$F$2,'c_Bin Change Data into 60 mins'!M$3-1+   MATCH($B122,OFFSET('b_Extract Data w Score Change'!$E$2,M$3,0,M$2,1),TRUE),0)</f>
        <v>1</v>
      </c>
      <c r="N122" s="13">
        <f ca="1">OFFSET('b_Extract Data w Score Change'!$F$2,'c_Bin Change Data into 60 mins'!N$3-1+   MATCH($B122,OFFSET('b_Extract Data w Score Change'!$E$2,N$3,0,N$2,1),TRUE),0)</f>
        <v>13</v>
      </c>
      <c r="O122" s="13">
        <f ca="1">OFFSET('b_Extract Data w Score Change'!$F$2,'c_Bin Change Data into 60 mins'!O$3-1+   MATCH($B122,OFFSET('b_Extract Data w Score Change'!$E$2,O$3,0,O$2,1),TRUE),0)</f>
        <v>7</v>
      </c>
      <c r="P122" s="13">
        <f ca="1">OFFSET('b_Extract Data w Score Change'!$F$2,'c_Bin Change Data into 60 mins'!P$3-1+   MATCH($B122,OFFSET('b_Extract Data w Score Change'!$E$2,P$3,0,P$2,1),TRUE),0)</f>
        <v>27</v>
      </c>
      <c r="Q122" s="13">
        <f ca="1">OFFSET('b_Extract Data w Score Change'!$F$2,'c_Bin Change Data into 60 mins'!Q$3-1+   MATCH($B122,OFFSET('b_Extract Data w Score Change'!$E$2,Q$3,0,Q$2,1),TRUE),0)</f>
        <v>0</v>
      </c>
      <c r="R122" s="13">
        <f ca="1">OFFSET('b_Extract Data w Score Change'!$F$2,'c_Bin Change Data into 60 mins'!R$3-1+   MATCH($B122,OFFSET('b_Extract Data w Score Change'!$E$2,R$3,0,R$2,1),TRUE),0)</f>
        <v>11</v>
      </c>
      <c r="S122" s="13">
        <f ca="1">OFFSET('b_Extract Data w Score Change'!$F$2,'c_Bin Change Data into 60 mins'!S$3-1+   MATCH($B122,OFFSET('b_Extract Data w Score Change'!$E$2,S$3,0,S$2,1),TRUE),0)</f>
        <v>0</v>
      </c>
      <c r="T122" s="13">
        <f ca="1">OFFSET('b_Extract Data w Score Change'!$F$2,'c_Bin Change Data into 60 mins'!T$3-1+   MATCH($B122,OFFSET('b_Extract Data w Score Change'!$E$2,T$3,0,T$2,1),TRUE),0)</f>
        <v>14</v>
      </c>
      <c r="U122" s="13">
        <f ca="1">OFFSET('b_Extract Data w Score Change'!$F$2,'c_Bin Change Data into 60 mins'!U$3-1+   MATCH($B122,OFFSET('b_Extract Data w Score Change'!$E$2,U$3,0,U$2,1),TRUE),0)</f>
        <v>10</v>
      </c>
      <c r="V122" s="13">
        <f ca="1">OFFSET('b_Extract Data w Score Change'!$F$2,'c_Bin Change Data into 60 mins'!V$3-1+   MATCH($B122,OFFSET('b_Extract Data w Score Change'!$E$2,V$3,0,V$2,1),TRUE),0)</f>
        <v>31</v>
      </c>
      <c r="W122" s="13">
        <f ca="1">OFFSET('b_Extract Data w Score Change'!$F$2,'c_Bin Change Data into 60 mins'!W$3-1+   MATCH($B122,OFFSET('b_Extract Data w Score Change'!$E$2,W$3,0,W$2,1),TRUE),0)</f>
        <v>14</v>
      </c>
      <c r="X122" s="13">
        <f ca="1">OFFSET('b_Extract Data w Score Change'!$F$2,'c_Bin Change Data into 60 mins'!X$3-1+   MATCH($B122,OFFSET('b_Extract Data w Score Change'!$E$2,X$3,0,X$2,1),TRUE),0)</f>
        <v>34</v>
      </c>
      <c r="Y122" s="13">
        <f ca="1">OFFSET('b_Extract Data w Score Change'!$F$2,'c_Bin Change Data into 60 mins'!Y$3-1+   MATCH($B122,OFFSET('b_Extract Data w Score Change'!$E$2,Y$3,0,Y$2,1),TRUE),0)</f>
        <v>13</v>
      </c>
      <c r="Z122" s="13">
        <f ca="1">OFFSET('b_Extract Data w Score Change'!$F$2,'c_Bin Change Data into 60 mins'!Z$3-1+   MATCH($B122,OFFSET('b_Extract Data w Score Change'!$E$2,Z$3,0,Z$2,1),TRUE),0)</f>
        <v>1</v>
      </c>
      <c r="AA122" s="13">
        <f ca="1">OFFSET('b_Extract Data w Score Change'!$F$2,'c_Bin Change Data into 60 mins'!AA$3-1+   MATCH($B122,OFFSET('b_Extract Data w Score Change'!$E$2,AA$3,0,AA$2,1),TRUE),0)</f>
        <v>45</v>
      </c>
      <c r="AB122" s="13">
        <f ca="1">OFFSET('b_Extract Data w Score Change'!$F$2,'c_Bin Change Data into 60 mins'!AB$3-1+   MATCH($B122,OFFSET('b_Extract Data w Score Change'!$E$2,AB$3,0,AB$2,1),TRUE),0)</f>
        <v>3</v>
      </c>
      <c r="AC122" s="13">
        <f ca="1">OFFSET('b_Extract Data w Score Change'!$F$2,'c_Bin Change Data into 60 mins'!AC$3-1+   MATCH($B122,OFFSET('b_Extract Data w Score Change'!$E$2,AC$3,0,AC$2,1),TRUE),0)</f>
        <v>32</v>
      </c>
      <c r="AD122" s="13">
        <f ca="1">OFFSET('b_Extract Data w Score Change'!$F$2,'c_Bin Change Data into 60 mins'!AD$3-1+   MATCH($B122,OFFSET('b_Extract Data w Score Change'!$E$2,AD$3,0,AD$2,1),TRUE),0)</f>
        <v>26</v>
      </c>
      <c r="AE122" s="13">
        <f ca="1">OFFSET('b_Extract Data w Score Change'!$F$2,'c_Bin Change Data into 60 mins'!AE$3-1+   MATCH($B122,OFFSET('b_Extract Data w Score Change'!$E$2,AE$3,0,AE$2,1),TRUE),0)</f>
        <v>36</v>
      </c>
      <c r="AF122" s="13">
        <f ca="1">OFFSET('b_Extract Data w Score Change'!$F$2,'c_Bin Change Data into 60 mins'!AF$3-1+   MATCH($B122,OFFSET('b_Extract Data w Score Change'!$E$2,AF$3,0,AF$2,1),TRUE),0)</f>
        <v>22</v>
      </c>
      <c r="AG122" s="13">
        <f ca="1">OFFSET('b_Extract Data w Score Change'!$F$2,'c_Bin Change Data into 60 mins'!AG$3-1+   MATCH($B122,OFFSET('b_Extract Data w Score Change'!$E$2,AG$3,0,AG$2,1),TRUE),0)</f>
        <v>26</v>
      </c>
      <c r="AH122" s="13">
        <f ca="1">OFFSET('b_Extract Data w Score Change'!$F$2,'c_Bin Change Data into 60 mins'!AH$3-1+   MATCH($B122,OFFSET('b_Extract Data w Score Change'!$E$2,AH$3,0,AH$2,1),TRUE),0)</f>
        <v>3</v>
      </c>
      <c r="AI122" s="13">
        <f ca="1">OFFSET('b_Extract Data w Score Change'!$F$2,'c_Bin Change Data into 60 mins'!AI$3-1+   MATCH($B122,OFFSET('b_Extract Data w Score Change'!$E$2,AI$3,0,AI$2,1),TRUE),0)</f>
        <v>9</v>
      </c>
      <c r="AJ122" s="13">
        <f ca="1">OFFSET('b_Extract Data w Score Change'!$F$2,'c_Bin Change Data into 60 mins'!AJ$3-1+   MATCH($B122,OFFSET('b_Extract Data w Score Change'!$E$2,AJ$3,0,AJ$2,1),TRUE),0)</f>
        <v>17</v>
      </c>
      <c r="AK122" s="13">
        <f ca="1">OFFSET('b_Extract Data w Score Change'!$F$2,'c_Bin Change Data into 60 mins'!AK$3-1+   MATCH($B122,OFFSET('b_Extract Data w Score Change'!$E$2,AK$3,0,AK$2,1),TRUE),0)</f>
        <v>5</v>
      </c>
      <c r="AL122" s="13">
        <f ca="1">OFFSET('b_Extract Data w Score Change'!$F$2,'c_Bin Change Data into 60 mins'!AL$3-1+   MATCH($B122,OFFSET('b_Extract Data w Score Change'!$E$2,AL$3,0,AL$2,1),TRUE),0)</f>
        <v>17</v>
      </c>
      <c r="AM122" s="13">
        <f ca="1">OFFSET('b_Extract Data w Score Change'!$F$2,'c_Bin Change Data into 60 mins'!AM$3-1+   MATCH($B122,OFFSET('b_Extract Data w Score Change'!$E$2,AM$3,0,AM$2,1),TRUE),0)</f>
        <v>17</v>
      </c>
      <c r="AN122" s="13">
        <f ca="1">OFFSET('b_Extract Data w Score Change'!$F$2,'c_Bin Change Data into 60 mins'!AN$3-1+   MATCH($B122,OFFSET('b_Extract Data w Score Change'!$E$2,AN$3,0,AN$2,1),TRUE),0)</f>
        <v>25</v>
      </c>
      <c r="AO122" s="13">
        <f ca="1">OFFSET('b_Extract Data w Score Change'!$F$2,'c_Bin Change Data into 60 mins'!AO$3-1+   MATCH($B122,OFFSET('b_Extract Data w Score Change'!$E$2,AO$3,0,AO$2,1),TRUE),0)</f>
        <v>11</v>
      </c>
      <c r="AP122" s="13">
        <f ca="1">OFFSET('b_Extract Data w Score Change'!$F$2,'c_Bin Change Data into 60 mins'!AP$3-1+   MATCH($B122,OFFSET('b_Extract Data w Score Change'!$E$2,AP$3,0,AP$2,1),TRUE),0)</f>
        <v>10</v>
      </c>
      <c r="AQ122" s="13">
        <f ca="1">OFFSET('b_Extract Data w Score Change'!$F$2,'c_Bin Change Data into 60 mins'!AQ$3-1+   MATCH($B122,OFFSET('b_Extract Data w Score Change'!$E$2,AQ$3,0,AQ$2,1),TRUE),0)</f>
        <v>17</v>
      </c>
      <c r="AR122" s="13">
        <f ca="1">OFFSET('b_Extract Data w Score Change'!$F$2,'c_Bin Change Data into 60 mins'!AR$3-1+   MATCH($B122,OFFSET('b_Extract Data w Score Change'!$E$2,AR$3,0,AR$2,1),TRUE),0)</f>
        <v>14</v>
      </c>
      <c r="AS122" s="13">
        <f ca="1">OFFSET('b_Extract Data w Score Change'!$F$2,'c_Bin Change Data into 60 mins'!AS$3-1+   MATCH($B122,OFFSET('b_Extract Data w Score Change'!$E$2,AS$3,0,AS$2,1),TRUE),0)</f>
        <v>21</v>
      </c>
      <c r="AT122" s="13">
        <f ca="1">OFFSET('b_Extract Data w Score Change'!$F$2,'c_Bin Change Data into 60 mins'!AT$3-1+   MATCH($B122,OFFSET('b_Extract Data w Score Change'!$E$2,AT$3,0,AT$2,1),TRUE),0)</f>
        <v>0</v>
      </c>
      <c r="AU122" s="13">
        <f ca="1">OFFSET('b_Extract Data w Score Change'!$F$2,'c_Bin Change Data into 60 mins'!AU$3-1+   MATCH($B122,OFFSET('b_Extract Data w Score Change'!$E$2,AU$3,0,AU$2,1),TRUE),0)</f>
        <v>16</v>
      </c>
      <c r="AV122" s="13">
        <f ca="1">OFFSET('b_Extract Data w Score Change'!$F$2,'c_Bin Change Data into 60 mins'!AV$3-1+   MATCH($B122,OFFSET('b_Extract Data w Score Change'!$E$2,AV$3,0,AV$2,1),TRUE),0)</f>
        <v>9</v>
      </c>
      <c r="AW122" s="13">
        <f ca="1">OFFSET('b_Extract Data w Score Change'!$F$2,'c_Bin Change Data into 60 mins'!AW$3-1+   MATCH($B122,OFFSET('b_Extract Data w Score Change'!$E$2,AW$3,0,AW$2,1),TRUE),0)</f>
        <v>19</v>
      </c>
      <c r="AX122" s="13">
        <f ca="1">OFFSET('b_Extract Data w Score Change'!$F$2,'c_Bin Change Data into 60 mins'!AX$3-1+   MATCH($B122,OFFSET('b_Extract Data w Score Change'!$E$2,AX$3,0,AX$2,1),TRUE),0)</f>
        <v>25</v>
      </c>
    </row>
    <row r="123" spans="1:50" x14ac:dyDescent="0.25">
      <c r="A123" s="5" t="s">
        <v>7332</v>
      </c>
      <c r="B123" s="1">
        <f t="shared" si="5"/>
        <v>3.9583333333333255E-2</v>
      </c>
      <c r="C123" s="13">
        <f ca="1">OFFSET('b_Extract Data w Score Change'!$F$2,'c_Bin Change Data into 60 mins'!C$3-1+   MATCH($B123,OFFSET('b_Extract Data w Score Change'!$E$2,C$3,0,C$2,1),TRUE),0)</f>
        <v>35</v>
      </c>
      <c r="D123" s="13">
        <f ca="1">OFFSET('b_Extract Data w Score Change'!$F$2,'c_Bin Change Data into 60 mins'!D$3-1+   MATCH($B123,OFFSET('b_Extract Data w Score Change'!$E$2,D$3,0,D$2,1),TRUE),0)</f>
        <v>5</v>
      </c>
      <c r="E123" s="13">
        <f ca="1">OFFSET('b_Extract Data w Score Change'!$F$2,'c_Bin Change Data into 60 mins'!E$3-1+   MATCH($B123,OFFSET('b_Extract Data w Score Change'!$E$2,E$3,0,E$2,1),TRUE),0)</f>
        <v>10</v>
      </c>
      <c r="F123" s="13">
        <f ca="1">OFFSET('b_Extract Data w Score Change'!$F$2,'c_Bin Change Data into 60 mins'!F$3-1+   MATCH($B123,OFFSET('b_Extract Data w Score Change'!$E$2,F$3,0,F$2,1),TRUE),0)</f>
        <v>3</v>
      </c>
      <c r="G123" s="13">
        <f ca="1">OFFSET('b_Extract Data w Score Change'!$F$2,'c_Bin Change Data into 60 mins'!G$3-1+   MATCH($B123,OFFSET('b_Extract Data w Score Change'!$E$2,G$3,0,G$2,1),TRUE),0)</f>
        <v>14</v>
      </c>
      <c r="H123" s="13">
        <f ca="1">OFFSET('b_Extract Data w Score Change'!$F$2,'c_Bin Change Data into 60 mins'!H$3-1+   MATCH($B123,OFFSET('b_Extract Data w Score Change'!$E$2,H$3,0,H$2,1),TRUE),0)</f>
        <v>4</v>
      </c>
      <c r="I123" s="13">
        <f ca="1">OFFSET('b_Extract Data w Score Change'!$F$2,'c_Bin Change Data into 60 mins'!I$3-1+   MATCH($B123,OFFSET('b_Extract Data w Score Change'!$E$2,I$3,0,I$2,1),TRUE),0)</f>
        <v>3</v>
      </c>
      <c r="J123" s="13">
        <f ca="1">OFFSET('b_Extract Data w Score Change'!$F$2,'c_Bin Change Data into 60 mins'!J$3-1+   MATCH($B123,OFFSET('b_Extract Data w Score Change'!$E$2,J$3,0,J$2,1),TRUE),0)</f>
        <v>12</v>
      </c>
      <c r="K123" s="13">
        <f ca="1">OFFSET('b_Extract Data w Score Change'!$F$2,'c_Bin Change Data into 60 mins'!K$3-1+   MATCH($B123,OFFSET('b_Extract Data w Score Change'!$E$2,K$3,0,K$2,1),TRUE),0)</f>
        <v>11</v>
      </c>
      <c r="L123" s="13">
        <f ca="1">OFFSET('b_Extract Data w Score Change'!$F$2,'c_Bin Change Data into 60 mins'!L$3-1+   MATCH($B123,OFFSET('b_Extract Data w Score Change'!$E$2,L$3,0,L$2,1),TRUE),0)</f>
        <v>10</v>
      </c>
      <c r="M123" s="13">
        <f ca="1">OFFSET('b_Extract Data w Score Change'!$F$2,'c_Bin Change Data into 60 mins'!M$3-1+   MATCH($B123,OFFSET('b_Extract Data w Score Change'!$E$2,M$3,0,M$2,1),TRUE),0)</f>
        <v>1</v>
      </c>
      <c r="N123" s="13">
        <f ca="1">OFFSET('b_Extract Data w Score Change'!$F$2,'c_Bin Change Data into 60 mins'!N$3-1+   MATCH($B123,OFFSET('b_Extract Data w Score Change'!$E$2,N$3,0,N$2,1),TRUE),0)</f>
        <v>13</v>
      </c>
      <c r="O123" s="13">
        <f ca="1">OFFSET('b_Extract Data w Score Change'!$F$2,'c_Bin Change Data into 60 mins'!O$3-1+   MATCH($B123,OFFSET('b_Extract Data w Score Change'!$E$2,O$3,0,O$2,1),TRUE),0)</f>
        <v>7</v>
      </c>
      <c r="P123" s="13">
        <f ca="1">OFFSET('b_Extract Data w Score Change'!$F$2,'c_Bin Change Data into 60 mins'!P$3-1+   MATCH($B123,OFFSET('b_Extract Data w Score Change'!$E$2,P$3,0,P$2,1),TRUE),0)</f>
        <v>27</v>
      </c>
      <c r="Q123" s="13">
        <f ca="1">OFFSET('b_Extract Data w Score Change'!$F$2,'c_Bin Change Data into 60 mins'!Q$3-1+   MATCH($B123,OFFSET('b_Extract Data w Score Change'!$E$2,Q$3,0,Q$2,1),TRUE),0)</f>
        <v>0</v>
      </c>
      <c r="R123" s="13">
        <f ca="1">OFFSET('b_Extract Data w Score Change'!$F$2,'c_Bin Change Data into 60 mins'!R$3-1+   MATCH($B123,OFFSET('b_Extract Data w Score Change'!$E$2,R$3,0,R$2,1),TRUE),0)</f>
        <v>11</v>
      </c>
      <c r="S123" s="13">
        <f ca="1">OFFSET('b_Extract Data w Score Change'!$F$2,'c_Bin Change Data into 60 mins'!S$3-1+   MATCH($B123,OFFSET('b_Extract Data w Score Change'!$E$2,S$3,0,S$2,1),TRUE),0)</f>
        <v>0</v>
      </c>
      <c r="T123" s="13">
        <f ca="1">OFFSET('b_Extract Data w Score Change'!$F$2,'c_Bin Change Data into 60 mins'!T$3-1+   MATCH($B123,OFFSET('b_Extract Data w Score Change'!$E$2,T$3,0,T$2,1),TRUE),0)</f>
        <v>14</v>
      </c>
      <c r="U123" s="13">
        <f ca="1">OFFSET('b_Extract Data w Score Change'!$F$2,'c_Bin Change Data into 60 mins'!U$3-1+   MATCH($B123,OFFSET('b_Extract Data w Score Change'!$E$2,U$3,0,U$2,1),TRUE),0)</f>
        <v>10</v>
      </c>
      <c r="V123" s="13">
        <f ca="1">OFFSET('b_Extract Data w Score Change'!$F$2,'c_Bin Change Data into 60 mins'!V$3-1+   MATCH($B123,OFFSET('b_Extract Data w Score Change'!$E$2,V$3,0,V$2,1),TRUE),0)</f>
        <v>31</v>
      </c>
      <c r="W123" s="13">
        <f ca="1">OFFSET('b_Extract Data w Score Change'!$F$2,'c_Bin Change Data into 60 mins'!W$3-1+   MATCH($B123,OFFSET('b_Extract Data w Score Change'!$E$2,W$3,0,W$2,1),TRUE),0)</f>
        <v>14</v>
      </c>
      <c r="X123" s="13">
        <f ca="1">OFFSET('b_Extract Data w Score Change'!$F$2,'c_Bin Change Data into 60 mins'!X$3-1+   MATCH($B123,OFFSET('b_Extract Data w Score Change'!$E$2,X$3,0,X$2,1),TRUE),0)</f>
        <v>34</v>
      </c>
      <c r="Y123" s="13">
        <f ca="1">OFFSET('b_Extract Data w Score Change'!$F$2,'c_Bin Change Data into 60 mins'!Y$3-1+   MATCH($B123,OFFSET('b_Extract Data w Score Change'!$E$2,Y$3,0,Y$2,1),TRUE),0)</f>
        <v>13</v>
      </c>
      <c r="Z123" s="13">
        <f ca="1">OFFSET('b_Extract Data w Score Change'!$F$2,'c_Bin Change Data into 60 mins'!Z$3-1+   MATCH($B123,OFFSET('b_Extract Data w Score Change'!$E$2,Z$3,0,Z$2,1),TRUE),0)</f>
        <v>1</v>
      </c>
      <c r="AA123" s="13">
        <f ca="1">OFFSET('b_Extract Data w Score Change'!$F$2,'c_Bin Change Data into 60 mins'!AA$3-1+   MATCH($B123,OFFSET('b_Extract Data w Score Change'!$E$2,AA$3,0,AA$2,1),TRUE),0)</f>
        <v>45</v>
      </c>
      <c r="AB123" s="13">
        <f ca="1">OFFSET('b_Extract Data w Score Change'!$F$2,'c_Bin Change Data into 60 mins'!AB$3-1+   MATCH($B123,OFFSET('b_Extract Data w Score Change'!$E$2,AB$3,0,AB$2,1),TRUE),0)</f>
        <v>3</v>
      </c>
      <c r="AC123" s="13">
        <f ca="1">OFFSET('b_Extract Data w Score Change'!$F$2,'c_Bin Change Data into 60 mins'!AC$3-1+   MATCH($B123,OFFSET('b_Extract Data w Score Change'!$E$2,AC$3,0,AC$2,1),TRUE),0)</f>
        <v>32</v>
      </c>
      <c r="AD123" s="13">
        <f ca="1">OFFSET('b_Extract Data w Score Change'!$F$2,'c_Bin Change Data into 60 mins'!AD$3-1+   MATCH($B123,OFFSET('b_Extract Data w Score Change'!$E$2,AD$3,0,AD$2,1),TRUE),0)</f>
        <v>26</v>
      </c>
      <c r="AE123" s="13">
        <f ca="1">OFFSET('b_Extract Data w Score Change'!$F$2,'c_Bin Change Data into 60 mins'!AE$3-1+   MATCH($B123,OFFSET('b_Extract Data w Score Change'!$E$2,AE$3,0,AE$2,1),TRUE),0)</f>
        <v>36</v>
      </c>
      <c r="AF123" s="13">
        <f ca="1">OFFSET('b_Extract Data w Score Change'!$F$2,'c_Bin Change Data into 60 mins'!AF$3-1+   MATCH($B123,OFFSET('b_Extract Data w Score Change'!$E$2,AF$3,0,AF$2,1),TRUE),0)</f>
        <v>22</v>
      </c>
      <c r="AG123" s="13">
        <f ca="1">OFFSET('b_Extract Data w Score Change'!$F$2,'c_Bin Change Data into 60 mins'!AG$3-1+   MATCH($B123,OFFSET('b_Extract Data w Score Change'!$E$2,AG$3,0,AG$2,1),TRUE),0)</f>
        <v>26</v>
      </c>
      <c r="AH123" s="13">
        <f ca="1">OFFSET('b_Extract Data w Score Change'!$F$2,'c_Bin Change Data into 60 mins'!AH$3-1+   MATCH($B123,OFFSET('b_Extract Data w Score Change'!$E$2,AH$3,0,AH$2,1),TRUE),0)</f>
        <v>3</v>
      </c>
      <c r="AI123" s="13">
        <f ca="1">OFFSET('b_Extract Data w Score Change'!$F$2,'c_Bin Change Data into 60 mins'!AI$3-1+   MATCH($B123,OFFSET('b_Extract Data w Score Change'!$E$2,AI$3,0,AI$2,1),TRUE),0)</f>
        <v>9</v>
      </c>
      <c r="AJ123" s="13">
        <f ca="1">OFFSET('b_Extract Data w Score Change'!$F$2,'c_Bin Change Data into 60 mins'!AJ$3-1+   MATCH($B123,OFFSET('b_Extract Data w Score Change'!$E$2,AJ$3,0,AJ$2,1),TRUE),0)</f>
        <v>17</v>
      </c>
      <c r="AK123" s="13">
        <f ca="1">OFFSET('b_Extract Data w Score Change'!$F$2,'c_Bin Change Data into 60 mins'!AK$3-1+   MATCH($B123,OFFSET('b_Extract Data w Score Change'!$E$2,AK$3,0,AK$2,1),TRUE),0)</f>
        <v>5</v>
      </c>
      <c r="AL123" s="13">
        <f ca="1">OFFSET('b_Extract Data w Score Change'!$F$2,'c_Bin Change Data into 60 mins'!AL$3-1+   MATCH($B123,OFFSET('b_Extract Data w Score Change'!$E$2,AL$3,0,AL$2,1),TRUE),0)</f>
        <v>17</v>
      </c>
      <c r="AM123" s="13">
        <f ca="1">OFFSET('b_Extract Data w Score Change'!$F$2,'c_Bin Change Data into 60 mins'!AM$3-1+   MATCH($B123,OFFSET('b_Extract Data w Score Change'!$E$2,AM$3,0,AM$2,1),TRUE),0)</f>
        <v>17</v>
      </c>
      <c r="AN123" s="13">
        <f ca="1">OFFSET('b_Extract Data w Score Change'!$F$2,'c_Bin Change Data into 60 mins'!AN$3-1+   MATCH($B123,OFFSET('b_Extract Data w Score Change'!$E$2,AN$3,0,AN$2,1),TRUE),0)</f>
        <v>25</v>
      </c>
      <c r="AO123" s="13">
        <f ca="1">OFFSET('b_Extract Data w Score Change'!$F$2,'c_Bin Change Data into 60 mins'!AO$3-1+   MATCH($B123,OFFSET('b_Extract Data w Score Change'!$E$2,AO$3,0,AO$2,1),TRUE),0)</f>
        <v>11</v>
      </c>
      <c r="AP123" s="13">
        <f ca="1">OFFSET('b_Extract Data w Score Change'!$F$2,'c_Bin Change Data into 60 mins'!AP$3-1+   MATCH($B123,OFFSET('b_Extract Data w Score Change'!$E$2,AP$3,0,AP$2,1),TRUE),0)</f>
        <v>10</v>
      </c>
      <c r="AQ123" s="13">
        <f ca="1">OFFSET('b_Extract Data w Score Change'!$F$2,'c_Bin Change Data into 60 mins'!AQ$3-1+   MATCH($B123,OFFSET('b_Extract Data w Score Change'!$E$2,AQ$3,0,AQ$2,1),TRUE),0)</f>
        <v>17</v>
      </c>
      <c r="AR123" s="13">
        <f ca="1">OFFSET('b_Extract Data w Score Change'!$F$2,'c_Bin Change Data into 60 mins'!AR$3-1+   MATCH($B123,OFFSET('b_Extract Data w Score Change'!$E$2,AR$3,0,AR$2,1),TRUE),0)</f>
        <v>14</v>
      </c>
      <c r="AS123" s="13">
        <f ca="1">OFFSET('b_Extract Data w Score Change'!$F$2,'c_Bin Change Data into 60 mins'!AS$3-1+   MATCH($B123,OFFSET('b_Extract Data w Score Change'!$E$2,AS$3,0,AS$2,1),TRUE),0)</f>
        <v>21</v>
      </c>
      <c r="AT123" s="13">
        <f ca="1">OFFSET('b_Extract Data w Score Change'!$F$2,'c_Bin Change Data into 60 mins'!AT$3-1+   MATCH($B123,OFFSET('b_Extract Data w Score Change'!$E$2,AT$3,0,AT$2,1),TRUE),0)</f>
        <v>0</v>
      </c>
      <c r="AU123" s="13">
        <f ca="1">OFFSET('b_Extract Data w Score Change'!$F$2,'c_Bin Change Data into 60 mins'!AU$3-1+   MATCH($B123,OFFSET('b_Extract Data w Score Change'!$E$2,AU$3,0,AU$2,1),TRUE),0)</f>
        <v>16</v>
      </c>
      <c r="AV123" s="13">
        <f ca="1">OFFSET('b_Extract Data w Score Change'!$F$2,'c_Bin Change Data into 60 mins'!AV$3-1+   MATCH($B123,OFFSET('b_Extract Data w Score Change'!$E$2,AV$3,0,AV$2,1),TRUE),0)</f>
        <v>9</v>
      </c>
      <c r="AW123" s="13">
        <f ca="1">OFFSET('b_Extract Data w Score Change'!$F$2,'c_Bin Change Data into 60 mins'!AW$3-1+   MATCH($B123,OFFSET('b_Extract Data w Score Change'!$E$2,AW$3,0,AW$2,1),TRUE),0)</f>
        <v>19</v>
      </c>
      <c r="AX123" s="13">
        <f ca="1">OFFSET('b_Extract Data w Score Change'!$F$2,'c_Bin Change Data into 60 mins'!AX$3-1+   MATCH($B123,OFFSET('b_Extract Data w Score Change'!$E$2,AX$3,0,AX$2,1),TRUE),0)</f>
        <v>25</v>
      </c>
    </row>
    <row r="124" spans="1:50" x14ac:dyDescent="0.25">
      <c r="A124" s="5" t="s">
        <v>7332</v>
      </c>
      <c r="B124" s="1">
        <f t="shared" si="5"/>
        <v>3.9930555555555476E-2</v>
      </c>
      <c r="C124" s="13">
        <f ca="1">OFFSET('b_Extract Data w Score Change'!$F$2,'c_Bin Change Data into 60 mins'!C$3-1+   MATCH($B124,OFFSET('b_Extract Data w Score Change'!$E$2,C$3,0,C$2,1),TRUE),0)</f>
        <v>35</v>
      </c>
      <c r="D124" s="13">
        <f ca="1">OFFSET('b_Extract Data w Score Change'!$F$2,'c_Bin Change Data into 60 mins'!D$3-1+   MATCH($B124,OFFSET('b_Extract Data w Score Change'!$E$2,D$3,0,D$2,1),TRUE),0)</f>
        <v>5</v>
      </c>
      <c r="E124" s="13">
        <f ca="1">OFFSET('b_Extract Data w Score Change'!$F$2,'c_Bin Change Data into 60 mins'!E$3-1+   MATCH($B124,OFFSET('b_Extract Data w Score Change'!$E$2,E$3,0,E$2,1),TRUE),0)</f>
        <v>17</v>
      </c>
      <c r="F124" s="13">
        <f ca="1">OFFSET('b_Extract Data w Score Change'!$F$2,'c_Bin Change Data into 60 mins'!F$3-1+   MATCH($B124,OFFSET('b_Extract Data w Score Change'!$E$2,F$3,0,F$2,1),TRUE),0)</f>
        <v>3</v>
      </c>
      <c r="G124" s="13">
        <f ca="1">OFFSET('b_Extract Data w Score Change'!$F$2,'c_Bin Change Data into 60 mins'!G$3-1+   MATCH($B124,OFFSET('b_Extract Data w Score Change'!$E$2,G$3,0,G$2,1),TRUE),0)</f>
        <v>14</v>
      </c>
      <c r="H124" s="13">
        <f ca="1">OFFSET('b_Extract Data w Score Change'!$F$2,'c_Bin Change Data into 60 mins'!H$3-1+   MATCH($B124,OFFSET('b_Extract Data w Score Change'!$E$2,H$3,0,H$2,1),TRUE),0)</f>
        <v>3</v>
      </c>
      <c r="I124" s="13">
        <f ca="1">OFFSET('b_Extract Data w Score Change'!$F$2,'c_Bin Change Data into 60 mins'!I$3-1+   MATCH($B124,OFFSET('b_Extract Data w Score Change'!$E$2,I$3,0,I$2,1),TRUE),0)</f>
        <v>4</v>
      </c>
      <c r="J124" s="13">
        <f ca="1">OFFSET('b_Extract Data w Score Change'!$F$2,'c_Bin Change Data into 60 mins'!J$3-1+   MATCH($B124,OFFSET('b_Extract Data w Score Change'!$E$2,J$3,0,J$2,1),TRUE),0)</f>
        <v>12</v>
      </c>
      <c r="K124" s="13">
        <f ca="1">OFFSET('b_Extract Data w Score Change'!$F$2,'c_Bin Change Data into 60 mins'!K$3-1+   MATCH($B124,OFFSET('b_Extract Data w Score Change'!$E$2,K$3,0,K$2,1),TRUE),0)</f>
        <v>11</v>
      </c>
      <c r="L124" s="13">
        <f ca="1">OFFSET('b_Extract Data w Score Change'!$F$2,'c_Bin Change Data into 60 mins'!L$3-1+   MATCH($B124,OFFSET('b_Extract Data w Score Change'!$E$2,L$3,0,L$2,1),TRUE),0)</f>
        <v>10</v>
      </c>
      <c r="M124" s="13">
        <f ca="1">OFFSET('b_Extract Data w Score Change'!$F$2,'c_Bin Change Data into 60 mins'!M$3-1+   MATCH($B124,OFFSET('b_Extract Data w Score Change'!$E$2,M$3,0,M$2,1),TRUE),0)</f>
        <v>7</v>
      </c>
      <c r="N124" s="13">
        <f ca="1">OFFSET('b_Extract Data w Score Change'!$F$2,'c_Bin Change Data into 60 mins'!N$3-1+   MATCH($B124,OFFSET('b_Extract Data w Score Change'!$E$2,N$3,0,N$2,1),TRUE),0)</f>
        <v>13</v>
      </c>
      <c r="O124" s="13">
        <f ca="1">OFFSET('b_Extract Data w Score Change'!$F$2,'c_Bin Change Data into 60 mins'!O$3-1+   MATCH($B124,OFFSET('b_Extract Data w Score Change'!$E$2,O$3,0,O$2,1),TRUE),0)</f>
        <v>7</v>
      </c>
      <c r="P124" s="13">
        <f ca="1">OFFSET('b_Extract Data w Score Change'!$F$2,'c_Bin Change Data into 60 mins'!P$3-1+   MATCH($B124,OFFSET('b_Extract Data w Score Change'!$E$2,P$3,0,P$2,1),TRUE),0)</f>
        <v>27</v>
      </c>
      <c r="Q124" s="13">
        <f ca="1">OFFSET('b_Extract Data w Score Change'!$F$2,'c_Bin Change Data into 60 mins'!Q$3-1+   MATCH($B124,OFFSET('b_Extract Data w Score Change'!$E$2,Q$3,0,Q$2,1),TRUE),0)</f>
        <v>0</v>
      </c>
      <c r="R124" s="13">
        <f ca="1">OFFSET('b_Extract Data w Score Change'!$F$2,'c_Bin Change Data into 60 mins'!R$3-1+   MATCH($B124,OFFSET('b_Extract Data w Score Change'!$E$2,R$3,0,R$2,1),TRUE),0)</f>
        <v>11</v>
      </c>
      <c r="S124" s="13">
        <f ca="1">OFFSET('b_Extract Data w Score Change'!$F$2,'c_Bin Change Data into 60 mins'!S$3-1+   MATCH($B124,OFFSET('b_Extract Data w Score Change'!$E$2,S$3,0,S$2,1),TRUE),0)</f>
        <v>0</v>
      </c>
      <c r="T124" s="13">
        <f ca="1">OFFSET('b_Extract Data w Score Change'!$F$2,'c_Bin Change Data into 60 mins'!T$3-1+   MATCH($B124,OFFSET('b_Extract Data w Score Change'!$E$2,T$3,0,T$2,1),TRUE),0)</f>
        <v>14</v>
      </c>
      <c r="U124" s="13">
        <f ca="1">OFFSET('b_Extract Data w Score Change'!$F$2,'c_Bin Change Data into 60 mins'!U$3-1+   MATCH($B124,OFFSET('b_Extract Data w Score Change'!$E$2,U$3,0,U$2,1),TRUE),0)</f>
        <v>10</v>
      </c>
      <c r="V124" s="13">
        <f ca="1">OFFSET('b_Extract Data w Score Change'!$F$2,'c_Bin Change Data into 60 mins'!V$3-1+   MATCH($B124,OFFSET('b_Extract Data w Score Change'!$E$2,V$3,0,V$2,1),TRUE),0)</f>
        <v>23</v>
      </c>
      <c r="W124" s="13">
        <f ca="1">OFFSET('b_Extract Data w Score Change'!$F$2,'c_Bin Change Data into 60 mins'!W$3-1+   MATCH($B124,OFFSET('b_Extract Data w Score Change'!$E$2,W$3,0,W$2,1),TRUE),0)</f>
        <v>17</v>
      </c>
      <c r="X124" s="13">
        <f ca="1">OFFSET('b_Extract Data w Score Change'!$F$2,'c_Bin Change Data into 60 mins'!X$3-1+   MATCH($B124,OFFSET('b_Extract Data w Score Change'!$E$2,X$3,0,X$2,1),TRUE),0)</f>
        <v>34</v>
      </c>
      <c r="Y124" s="13">
        <f ca="1">OFFSET('b_Extract Data w Score Change'!$F$2,'c_Bin Change Data into 60 mins'!Y$3-1+   MATCH($B124,OFFSET('b_Extract Data w Score Change'!$E$2,Y$3,0,Y$2,1),TRUE),0)</f>
        <v>13</v>
      </c>
      <c r="Z124" s="13">
        <f ca="1">OFFSET('b_Extract Data w Score Change'!$F$2,'c_Bin Change Data into 60 mins'!Z$3-1+   MATCH($B124,OFFSET('b_Extract Data w Score Change'!$E$2,Z$3,0,Z$2,1),TRUE),0)</f>
        <v>1</v>
      </c>
      <c r="AA124" s="13">
        <f ca="1">OFFSET('b_Extract Data w Score Change'!$F$2,'c_Bin Change Data into 60 mins'!AA$3-1+   MATCH($B124,OFFSET('b_Extract Data w Score Change'!$E$2,AA$3,0,AA$2,1),TRUE),0)</f>
        <v>45</v>
      </c>
      <c r="AB124" s="13">
        <f ca="1">OFFSET('b_Extract Data w Score Change'!$F$2,'c_Bin Change Data into 60 mins'!AB$3-1+   MATCH($B124,OFFSET('b_Extract Data w Score Change'!$E$2,AB$3,0,AB$2,1),TRUE),0)</f>
        <v>3</v>
      </c>
      <c r="AC124" s="13">
        <f ca="1">OFFSET('b_Extract Data w Score Change'!$F$2,'c_Bin Change Data into 60 mins'!AC$3-1+   MATCH($B124,OFFSET('b_Extract Data w Score Change'!$E$2,AC$3,0,AC$2,1),TRUE),0)</f>
        <v>32</v>
      </c>
      <c r="AD124" s="13">
        <f ca="1">OFFSET('b_Extract Data w Score Change'!$F$2,'c_Bin Change Data into 60 mins'!AD$3-1+   MATCH($B124,OFFSET('b_Extract Data w Score Change'!$E$2,AD$3,0,AD$2,1),TRUE),0)</f>
        <v>26</v>
      </c>
      <c r="AE124" s="13">
        <f ca="1">OFFSET('b_Extract Data w Score Change'!$F$2,'c_Bin Change Data into 60 mins'!AE$3-1+   MATCH($B124,OFFSET('b_Extract Data w Score Change'!$E$2,AE$3,0,AE$2,1),TRUE),0)</f>
        <v>36</v>
      </c>
      <c r="AF124" s="13">
        <f ca="1">OFFSET('b_Extract Data w Score Change'!$F$2,'c_Bin Change Data into 60 mins'!AF$3-1+   MATCH($B124,OFFSET('b_Extract Data w Score Change'!$E$2,AF$3,0,AF$2,1),TRUE),0)</f>
        <v>22</v>
      </c>
      <c r="AG124" s="13">
        <f ca="1">OFFSET('b_Extract Data w Score Change'!$F$2,'c_Bin Change Data into 60 mins'!AG$3-1+   MATCH($B124,OFFSET('b_Extract Data w Score Change'!$E$2,AG$3,0,AG$2,1),TRUE),0)</f>
        <v>29</v>
      </c>
      <c r="AH124" s="13">
        <f ca="1">OFFSET('b_Extract Data w Score Change'!$F$2,'c_Bin Change Data into 60 mins'!AH$3-1+   MATCH($B124,OFFSET('b_Extract Data w Score Change'!$E$2,AH$3,0,AH$2,1),TRUE),0)</f>
        <v>3</v>
      </c>
      <c r="AI124" s="13">
        <f ca="1">OFFSET('b_Extract Data w Score Change'!$F$2,'c_Bin Change Data into 60 mins'!AI$3-1+   MATCH($B124,OFFSET('b_Extract Data w Score Change'!$E$2,AI$3,0,AI$2,1),TRUE),0)</f>
        <v>9</v>
      </c>
      <c r="AJ124" s="13">
        <f ca="1">OFFSET('b_Extract Data w Score Change'!$F$2,'c_Bin Change Data into 60 mins'!AJ$3-1+   MATCH($B124,OFFSET('b_Extract Data w Score Change'!$E$2,AJ$3,0,AJ$2,1),TRUE),0)</f>
        <v>17</v>
      </c>
      <c r="AK124" s="13">
        <f ca="1">OFFSET('b_Extract Data w Score Change'!$F$2,'c_Bin Change Data into 60 mins'!AK$3-1+   MATCH($B124,OFFSET('b_Extract Data w Score Change'!$E$2,AK$3,0,AK$2,1),TRUE),0)</f>
        <v>5</v>
      </c>
      <c r="AL124" s="13">
        <f ca="1">OFFSET('b_Extract Data w Score Change'!$F$2,'c_Bin Change Data into 60 mins'!AL$3-1+   MATCH($B124,OFFSET('b_Extract Data w Score Change'!$E$2,AL$3,0,AL$2,1),TRUE),0)</f>
        <v>10</v>
      </c>
      <c r="AM124" s="13">
        <f ca="1">OFFSET('b_Extract Data w Score Change'!$F$2,'c_Bin Change Data into 60 mins'!AM$3-1+   MATCH($B124,OFFSET('b_Extract Data w Score Change'!$E$2,AM$3,0,AM$2,1),TRUE),0)</f>
        <v>17</v>
      </c>
      <c r="AN124" s="13">
        <f ca="1">OFFSET('b_Extract Data w Score Change'!$F$2,'c_Bin Change Data into 60 mins'!AN$3-1+   MATCH($B124,OFFSET('b_Extract Data w Score Change'!$E$2,AN$3,0,AN$2,1),TRUE),0)</f>
        <v>25</v>
      </c>
      <c r="AO124" s="13">
        <f ca="1">OFFSET('b_Extract Data w Score Change'!$F$2,'c_Bin Change Data into 60 mins'!AO$3-1+   MATCH($B124,OFFSET('b_Extract Data w Score Change'!$E$2,AO$3,0,AO$2,1),TRUE),0)</f>
        <v>11</v>
      </c>
      <c r="AP124" s="13">
        <f ca="1">OFFSET('b_Extract Data w Score Change'!$F$2,'c_Bin Change Data into 60 mins'!AP$3-1+   MATCH($B124,OFFSET('b_Extract Data w Score Change'!$E$2,AP$3,0,AP$2,1),TRUE),0)</f>
        <v>10</v>
      </c>
      <c r="AQ124" s="13">
        <f ca="1">OFFSET('b_Extract Data w Score Change'!$F$2,'c_Bin Change Data into 60 mins'!AQ$3-1+   MATCH($B124,OFFSET('b_Extract Data w Score Change'!$E$2,AQ$3,0,AQ$2,1),TRUE),0)</f>
        <v>17</v>
      </c>
      <c r="AR124" s="13">
        <f ca="1">OFFSET('b_Extract Data w Score Change'!$F$2,'c_Bin Change Data into 60 mins'!AR$3-1+   MATCH($B124,OFFSET('b_Extract Data w Score Change'!$E$2,AR$3,0,AR$2,1),TRUE),0)</f>
        <v>8</v>
      </c>
      <c r="AS124" s="13">
        <f ca="1">OFFSET('b_Extract Data w Score Change'!$F$2,'c_Bin Change Data into 60 mins'!AS$3-1+   MATCH($B124,OFFSET('b_Extract Data w Score Change'!$E$2,AS$3,0,AS$2,1),TRUE),0)</f>
        <v>21</v>
      </c>
      <c r="AT124" s="13">
        <f ca="1">OFFSET('b_Extract Data w Score Change'!$F$2,'c_Bin Change Data into 60 mins'!AT$3-1+   MATCH($B124,OFFSET('b_Extract Data w Score Change'!$E$2,AT$3,0,AT$2,1),TRUE),0)</f>
        <v>0</v>
      </c>
      <c r="AU124" s="13">
        <f ca="1">OFFSET('b_Extract Data w Score Change'!$F$2,'c_Bin Change Data into 60 mins'!AU$3-1+   MATCH($B124,OFFSET('b_Extract Data w Score Change'!$E$2,AU$3,0,AU$2,1),TRUE),0)</f>
        <v>16</v>
      </c>
      <c r="AV124" s="13">
        <f ca="1">OFFSET('b_Extract Data w Score Change'!$F$2,'c_Bin Change Data into 60 mins'!AV$3-1+   MATCH($B124,OFFSET('b_Extract Data w Score Change'!$E$2,AV$3,0,AV$2,1),TRUE),0)</f>
        <v>9</v>
      </c>
      <c r="AW124" s="13">
        <f ca="1">OFFSET('b_Extract Data w Score Change'!$F$2,'c_Bin Change Data into 60 mins'!AW$3-1+   MATCH($B124,OFFSET('b_Extract Data w Score Change'!$E$2,AW$3,0,AW$2,1),TRUE),0)</f>
        <v>19</v>
      </c>
      <c r="AX124" s="13">
        <f ca="1">OFFSET('b_Extract Data w Score Change'!$F$2,'c_Bin Change Data into 60 mins'!AX$3-1+   MATCH($B124,OFFSET('b_Extract Data w Score Change'!$E$2,AX$3,0,AX$2,1),TRUE),0)</f>
        <v>25</v>
      </c>
    </row>
    <row r="125" spans="1:50" x14ac:dyDescent="0.25">
      <c r="A125" s="5" t="s">
        <v>7332</v>
      </c>
      <c r="B125" s="1">
        <f t="shared" si="5"/>
        <v>4.0277777777777697E-2</v>
      </c>
      <c r="C125" s="13">
        <f ca="1">OFFSET('b_Extract Data w Score Change'!$F$2,'c_Bin Change Data into 60 mins'!C$3-1+   MATCH($B125,OFFSET('b_Extract Data w Score Change'!$E$2,C$3,0,C$2,1),TRUE),0)</f>
        <v>35</v>
      </c>
      <c r="D125" s="13">
        <f ca="1">OFFSET('b_Extract Data w Score Change'!$F$2,'c_Bin Change Data into 60 mins'!D$3-1+   MATCH($B125,OFFSET('b_Extract Data w Score Change'!$E$2,D$3,0,D$2,1),TRUE),0)</f>
        <v>5</v>
      </c>
      <c r="E125" s="13">
        <f ca="1">OFFSET('b_Extract Data w Score Change'!$F$2,'c_Bin Change Data into 60 mins'!E$3-1+   MATCH($B125,OFFSET('b_Extract Data w Score Change'!$E$2,E$3,0,E$2,1),TRUE),0)</f>
        <v>17</v>
      </c>
      <c r="F125" s="13">
        <f ca="1">OFFSET('b_Extract Data w Score Change'!$F$2,'c_Bin Change Data into 60 mins'!F$3-1+   MATCH($B125,OFFSET('b_Extract Data w Score Change'!$E$2,F$3,0,F$2,1),TRUE),0)</f>
        <v>6</v>
      </c>
      <c r="G125" s="13">
        <f ca="1">OFFSET('b_Extract Data w Score Change'!$F$2,'c_Bin Change Data into 60 mins'!G$3-1+   MATCH($B125,OFFSET('b_Extract Data w Score Change'!$E$2,G$3,0,G$2,1),TRUE),0)</f>
        <v>14</v>
      </c>
      <c r="H125" s="13">
        <f ca="1">OFFSET('b_Extract Data w Score Change'!$F$2,'c_Bin Change Data into 60 mins'!H$3-1+   MATCH($B125,OFFSET('b_Extract Data w Score Change'!$E$2,H$3,0,H$2,1),TRUE),0)</f>
        <v>3</v>
      </c>
      <c r="I125" s="13">
        <f ca="1">OFFSET('b_Extract Data w Score Change'!$F$2,'c_Bin Change Data into 60 mins'!I$3-1+   MATCH($B125,OFFSET('b_Extract Data w Score Change'!$E$2,I$3,0,I$2,1),TRUE),0)</f>
        <v>4</v>
      </c>
      <c r="J125" s="13">
        <f ca="1">OFFSET('b_Extract Data w Score Change'!$F$2,'c_Bin Change Data into 60 mins'!J$3-1+   MATCH($B125,OFFSET('b_Extract Data w Score Change'!$E$2,J$3,0,J$2,1),TRUE),0)</f>
        <v>12</v>
      </c>
      <c r="K125" s="13">
        <f ca="1">OFFSET('b_Extract Data w Score Change'!$F$2,'c_Bin Change Data into 60 mins'!K$3-1+   MATCH($B125,OFFSET('b_Extract Data w Score Change'!$E$2,K$3,0,K$2,1),TRUE),0)</f>
        <v>11</v>
      </c>
      <c r="L125" s="13">
        <f ca="1">OFFSET('b_Extract Data w Score Change'!$F$2,'c_Bin Change Data into 60 mins'!L$3-1+   MATCH($B125,OFFSET('b_Extract Data w Score Change'!$E$2,L$3,0,L$2,1),TRUE),0)</f>
        <v>10</v>
      </c>
      <c r="M125" s="13">
        <f ca="1">OFFSET('b_Extract Data w Score Change'!$F$2,'c_Bin Change Data into 60 mins'!M$3-1+   MATCH($B125,OFFSET('b_Extract Data w Score Change'!$E$2,M$3,0,M$2,1),TRUE),0)</f>
        <v>7</v>
      </c>
      <c r="N125" s="13">
        <f ca="1">OFFSET('b_Extract Data w Score Change'!$F$2,'c_Bin Change Data into 60 mins'!N$3-1+   MATCH($B125,OFFSET('b_Extract Data w Score Change'!$E$2,N$3,0,N$2,1),TRUE),0)</f>
        <v>13</v>
      </c>
      <c r="O125" s="13">
        <f ca="1">OFFSET('b_Extract Data w Score Change'!$F$2,'c_Bin Change Data into 60 mins'!O$3-1+   MATCH($B125,OFFSET('b_Extract Data w Score Change'!$E$2,O$3,0,O$2,1),TRUE),0)</f>
        <v>7</v>
      </c>
      <c r="P125" s="13">
        <f ca="1">OFFSET('b_Extract Data w Score Change'!$F$2,'c_Bin Change Data into 60 mins'!P$3-1+   MATCH($B125,OFFSET('b_Extract Data w Score Change'!$E$2,P$3,0,P$2,1),TRUE),0)</f>
        <v>27</v>
      </c>
      <c r="Q125" s="13">
        <f ca="1">OFFSET('b_Extract Data w Score Change'!$F$2,'c_Bin Change Data into 60 mins'!Q$3-1+   MATCH($B125,OFFSET('b_Extract Data w Score Change'!$E$2,Q$3,0,Q$2,1),TRUE),0)</f>
        <v>7</v>
      </c>
      <c r="R125" s="13">
        <f ca="1">OFFSET('b_Extract Data w Score Change'!$F$2,'c_Bin Change Data into 60 mins'!R$3-1+   MATCH($B125,OFFSET('b_Extract Data w Score Change'!$E$2,R$3,0,R$2,1),TRUE),0)</f>
        <v>11</v>
      </c>
      <c r="S125" s="13">
        <f ca="1">OFFSET('b_Extract Data w Score Change'!$F$2,'c_Bin Change Data into 60 mins'!S$3-1+   MATCH($B125,OFFSET('b_Extract Data w Score Change'!$E$2,S$3,0,S$2,1),TRUE),0)</f>
        <v>0</v>
      </c>
      <c r="T125" s="13">
        <f ca="1">OFFSET('b_Extract Data w Score Change'!$F$2,'c_Bin Change Data into 60 mins'!T$3-1+   MATCH($B125,OFFSET('b_Extract Data w Score Change'!$E$2,T$3,0,T$2,1),TRUE),0)</f>
        <v>14</v>
      </c>
      <c r="U125" s="13">
        <f ca="1">OFFSET('b_Extract Data w Score Change'!$F$2,'c_Bin Change Data into 60 mins'!U$3-1+   MATCH($B125,OFFSET('b_Extract Data w Score Change'!$E$2,U$3,0,U$2,1),TRUE),0)</f>
        <v>10</v>
      </c>
      <c r="V125" s="13">
        <f ca="1">OFFSET('b_Extract Data w Score Change'!$F$2,'c_Bin Change Data into 60 mins'!V$3-1+   MATCH($B125,OFFSET('b_Extract Data w Score Change'!$E$2,V$3,0,V$2,1),TRUE),0)</f>
        <v>23</v>
      </c>
      <c r="W125" s="13">
        <f ca="1">OFFSET('b_Extract Data w Score Change'!$F$2,'c_Bin Change Data into 60 mins'!W$3-1+   MATCH($B125,OFFSET('b_Extract Data w Score Change'!$E$2,W$3,0,W$2,1),TRUE),0)</f>
        <v>17</v>
      </c>
      <c r="X125" s="13">
        <f ca="1">OFFSET('b_Extract Data w Score Change'!$F$2,'c_Bin Change Data into 60 mins'!X$3-1+   MATCH($B125,OFFSET('b_Extract Data w Score Change'!$E$2,X$3,0,X$2,1),TRUE),0)</f>
        <v>34</v>
      </c>
      <c r="Y125" s="13">
        <f ca="1">OFFSET('b_Extract Data w Score Change'!$F$2,'c_Bin Change Data into 60 mins'!Y$3-1+   MATCH($B125,OFFSET('b_Extract Data w Score Change'!$E$2,Y$3,0,Y$2,1),TRUE),0)</f>
        <v>13</v>
      </c>
      <c r="Z125" s="13">
        <f ca="1">OFFSET('b_Extract Data w Score Change'!$F$2,'c_Bin Change Data into 60 mins'!Z$3-1+   MATCH($B125,OFFSET('b_Extract Data w Score Change'!$E$2,Z$3,0,Z$2,1),TRUE),0)</f>
        <v>1</v>
      </c>
      <c r="AA125" s="13">
        <f ca="1">OFFSET('b_Extract Data w Score Change'!$F$2,'c_Bin Change Data into 60 mins'!AA$3-1+   MATCH($B125,OFFSET('b_Extract Data w Score Change'!$E$2,AA$3,0,AA$2,1),TRUE),0)</f>
        <v>45</v>
      </c>
      <c r="AB125" s="13">
        <f ca="1">OFFSET('b_Extract Data w Score Change'!$F$2,'c_Bin Change Data into 60 mins'!AB$3-1+   MATCH($B125,OFFSET('b_Extract Data w Score Change'!$E$2,AB$3,0,AB$2,1),TRUE),0)</f>
        <v>3</v>
      </c>
      <c r="AC125" s="13">
        <f ca="1">OFFSET('b_Extract Data w Score Change'!$F$2,'c_Bin Change Data into 60 mins'!AC$3-1+   MATCH($B125,OFFSET('b_Extract Data w Score Change'!$E$2,AC$3,0,AC$2,1),TRUE),0)</f>
        <v>32</v>
      </c>
      <c r="AD125" s="13">
        <f ca="1">OFFSET('b_Extract Data w Score Change'!$F$2,'c_Bin Change Data into 60 mins'!AD$3-1+   MATCH($B125,OFFSET('b_Extract Data w Score Change'!$E$2,AD$3,0,AD$2,1),TRUE),0)</f>
        <v>19</v>
      </c>
      <c r="AE125" s="13">
        <f ca="1">OFFSET('b_Extract Data w Score Change'!$F$2,'c_Bin Change Data into 60 mins'!AE$3-1+   MATCH($B125,OFFSET('b_Extract Data w Score Change'!$E$2,AE$3,0,AE$2,1),TRUE),0)</f>
        <v>36</v>
      </c>
      <c r="AF125" s="13">
        <f ca="1">OFFSET('b_Extract Data w Score Change'!$F$2,'c_Bin Change Data into 60 mins'!AF$3-1+   MATCH($B125,OFFSET('b_Extract Data w Score Change'!$E$2,AF$3,0,AF$2,1),TRUE),0)</f>
        <v>22</v>
      </c>
      <c r="AG125" s="13">
        <f ca="1">OFFSET('b_Extract Data w Score Change'!$F$2,'c_Bin Change Data into 60 mins'!AG$3-1+   MATCH($B125,OFFSET('b_Extract Data w Score Change'!$E$2,AG$3,0,AG$2,1),TRUE),0)</f>
        <v>29</v>
      </c>
      <c r="AH125" s="13">
        <f ca="1">OFFSET('b_Extract Data w Score Change'!$F$2,'c_Bin Change Data into 60 mins'!AH$3-1+   MATCH($B125,OFFSET('b_Extract Data w Score Change'!$E$2,AH$3,0,AH$2,1),TRUE),0)</f>
        <v>3</v>
      </c>
      <c r="AI125" s="13">
        <f ca="1">OFFSET('b_Extract Data w Score Change'!$F$2,'c_Bin Change Data into 60 mins'!AI$3-1+   MATCH($B125,OFFSET('b_Extract Data w Score Change'!$E$2,AI$3,0,AI$2,1),TRUE),0)</f>
        <v>9</v>
      </c>
      <c r="AJ125" s="13">
        <f ca="1">OFFSET('b_Extract Data w Score Change'!$F$2,'c_Bin Change Data into 60 mins'!AJ$3-1+   MATCH($B125,OFFSET('b_Extract Data w Score Change'!$E$2,AJ$3,0,AJ$2,1),TRUE),0)</f>
        <v>17</v>
      </c>
      <c r="AK125" s="13">
        <f ca="1">OFFSET('b_Extract Data w Score Change'!$F$2,'c_Bin Change Data into 60 mins'!AK$3-1+   MATCH($B125,OFFSET('b_Extract Data w Score Change'!$E$2,AK$3,0,AK$2,1),TRUE),0)</f>
        <v>5</v>
      </c>
      <c r="AL125" s="13">
        <f ca="1">OFFSET('b_Extract Data w Score Change'!$F$2,'c_Bin Change Data into 60 mins'!AL$3-1+   MATCH($B125,OFFSET('b_Extract Data w Score Change'!$E$2,AL$3,0,AL$2,1),TRUE),0)</f>
        <v>10</v>
      </c>
      <c r="AM125" s="13">
        <f ca="1">OFFSET('b_Extract Data w Score Change'!$F$2,'c_Bin Change Data into 60 mins'!AM$3-1+   MATCH($B125,OFFSET('b_Extract Data w Score Change'!$E$2,AM$3,0,AM$2,1),TRUE),0)</f>
        <v>17</v>
      </c>
      <c r="AN125" s="13">
        <f ca="1">OFFSET('b_Extract Data w Score Change'!$F$2,'c_Bin Change Data into 60 mins'!AN$3-1+   MATCH($B125,OFFSET('b_Extract Data w Score Change'!$E$2,AN$3,0,AN$2,1),TRUE),0)</f>
        <v>25</v>
      </c>
      <c r="AO125" s="13">
        <f ca="1">OFFSET('b_Extract Data w Score Change'!$F$2,'c_Bin Change Data into 60 mins'!AO$3-1+   MATCH($B125,OFFSET('b_Extract Data w Score Change'!$E$2,AO$3,0,AO$2,1),TRUE),0)</f>
        <v>11</v>
      </c>
      <c r="AP125" s="13">
        <f ca="1">OFFSET('b_Extract Data w Score Change'!$F$2,'c_Bin Change Data into 60 mins'!AP$3-1+   MATCH($B125,OFFSET('b_Extract Data w Score Change'!$E$2,AP$3,0,AP$2,1),TRUE),0)</f>
        <v>10</v>
      </c>
      <c r="AQ125" s="13">
        <f ca="1">OFFSET('b_Extract Data w Score Change'!$F$2,'c_Bin Change Data into 60 mins'!AQ$3-1+   MATCH($B125,OFFSET('b_Extract Data w Score Change'!$E$2,AQ$3,0,AQ$2,1),TRUE),0)</f>
        <v>17</v>
      </c>
      <c r="AR125" s="13">
        <f ca="1">OFFSET('b_Extract Data w Score Change'!$F$2,'c_Bin Change Data into 60 mins'!AR$3-1+   MATCH($B125,OFFSET('b_Extract Data w Score Change'!$E$2,AR$3,0,AR$2,1),TRUE),0)</f>
        <v>8</v>
      </c>
      <c r="AS125" s="13">
        <f ca="1">OFFSET('b_Extract Data w Score Change'!$F$2,'c_Bin Change Data into 60 mins'!AS$3-1+   MATCH($B125,OFFSET('b_Extract Data w Score Change'!$E$2,AS$3,0,AS$2,1),TRUE),0)</f>
        <v>21</v>
      </c>
      <c r="AT125" s="13">
        <f ca="1">OFFSET('b_Extract Data w Score Change'!$F$2,'c_Bin Change Data into 60 mins'!AT$3-1+   MATCH($B125,OFFSET('b_Extract Data w Score Change'!$E$2,AT$3,0,AT$2,1),TRUE),0)</f>
        <v>0</v>
      </c>
      <c r="AU125" s="13">
        <f ca="1">OFFSET('b_Extract Data w Score Change'!$F$2,'c_Bin Change Data into 60 mins'!AU$3-1+   MATCH($B125,OFFSET('b_Extract Data w Score Change'!$E$2,AU$3,0,AU$2,1),TRUE),0)</f>
        <v>16</v>
      </c>
      <c r="AV125" s="13">
        <f ca="1">OFFSET('b_Extract Data w Score Change'!$F$2,'c_Bin Change Data into 60 mins'!AV$3-1+   MATCH($B125,OFFSET('b_Extract Data w Score Change'!$E$2,AV$3,0,AV$2,1),TRUE),0)</f>
        <v>9</v>
      </c>
      <c r="AW125" s="13">
        <f ca="1">OFFSET('b_Extract Data w Score Change'!$F$2,'c_Bin Change Data into 60 mins'!AW$3-1+   MATCH($B125,OFFSET('b_Extract Data w Score Change'!$E$2,AW$3,0,AW$2,1),TRUE),0)</f>
        <v>19</v>
      </c>
      <c r="AX125" s="13">
        <f ca="1">OFFSET('b_Extract Data w Score Change'!$F$2,'c_Bin Change Data into 60 mins'!AX$3-1+   MATCH($B125,OFFSET('b_Extract Data w Score Change'!$E$2,AX$3,0,AX$2,1),TRUE),0)</f>
        <v>25</v>
      </c>
    </row>
    <row r="126" spans="1:50" x14ac:dyDescent="0.25">
      <c r="A126" s="5" t="s">
        <v>7332</v>
      </c>
      <c r="B126" s="1">
        <f t="shared" si="5"/>
        <v>4.0624999999999918E-2</v>
      </c>
      <c r="C126" s="13">
        <f ca="1">OFFSET('b_Extract Data w Score Change'!$F$2,'c_Bin Change Data into 60 mins'!C$3-1+   MATCH($B126,OFFSET('b_Extract Data w Score Change'!$E$2,C$3,0,C$2,1),TRUE),0)</f>
        <v>35</v>
      </c>
      <c r="D126" s="13">
        <f ca="1">OFFSET('b_Extract Data w Score Change'!$F$2,'c_Bin Change Data into 60 mins'!D$3-1+   MATCH($B126,OFFSET('b_Extract Data w Score Change'!$E$2,D$3,0,D$2,1),TRUE),0)</f>
        <v>5</v>
      </c>
      <c r="E126" s="13">
        <f ca="1">OFFSET('b_Extract Data w Score Change'!$F$2,'c_Bin Change Data into 60 mins'!E$3-1+   MATCH($B126,OFFSET('b_Extract Data w Score Change'!$E$2,E$3,0,E$2,1),TRUE),0)</f>
        <v>17</v>
      </c>
      <c r="F126" s="13">
        <f ca="1">OFFSET('b_Extract Data w Score Change'!$F$2,'c_Bin Change Data into 60 mins'!F$3-1+   MATCH($B126,OFFSET('b_Extract Data w Score Change'!$E$2,F$3,0,F$2,1),TRUE),0)</f>
        <v>6</v>
      </c>
      <c r="G126" s="13">
        <f ca="1">OFFSET('b_Extract Data w Score Change'!$F$2,'c_Bin Change Data into 60 mins'!G$3-1+   MATCH($B126,OFFSET('b_Extract Data w Score Change'!$E$2,G$3,0,G$2,1),TRUE),0)</f>
        <v>14</v>
      </c>
      <c r="H126" s="13">
        <f ca="1">OFFSET('b_Extract Data w Score Change'!$F$2,'c_Bin Change Data into 60 mins'!H$3-1+   MATCH($B126,OFFSET('b_Extract Data w Score Change'!$E$2,H$3,0,H$2,1),TRUE),0)</f>
        <v>3</v>
      </c>
      <c r="I126" s="13">
        <f ca="1">OFFSET('b_Extract Data w Score Change'!$F$2,'c_Bin Change Data into 60 mins'!I$3-1+   MATCH($B126,OFFSET('b_Extract Data w Score Change'!$E$2,I$3,0,I$2,1),TRUE),0)</f>
        <v>4</v>
      </c>
      <c r="J126" s="13">
        <f ca="1">OFFSET('b_Extract Data w Score Change'!$F$2,'c_Bin Change Data into 60 mins'!J$3-1+   MATCH($B126,OFFSET('b_Extract Data w Score Change'!$E$2,J$3,0,J$2,1),TRUE),0)</f>
        <v>12</v>
      </c>
      <c r="K126" s="13">
        <f ca="1">OFFSET('b_Extract Data w Score Change'!$F$2,'c_Bin Change Data into 60 mins'!K$3-1+   MATCH($B126,OFFSET('b_Extract Data w Score Change'!$E$2,K$3,0,K$2,1),TRUE),0)</f>
        <v>11</v>
      </c>
      <c r="L126" s="13">
        <f ca="1">OFFSET('b_Extract Data w Score Change'!$F$2,'c_Bin Change Data into 60 mins'!L$3-1+   MATCH($B126,OFFSET('b_Extract Data w Score Change'!$E$2,L$3,0,L$2,1),TRUE),0)</f>
        <v>3</v>
      </c>
      <c r="M126" s="13">
        <f ca="1">OFFSET('b_Extract Data w Score Change'!$F$2,'c_Bin Change Data into 60 mins'!M$3-1+   MATCH($B126,OFFSET('b_Extract Data w Score Change'!$E$2,M$3,0,M$2,1),TRUE),0)</f>
        <v>7</v>
      </c>
      <c r="N126" s="13">
        <f ca="1">OFFSET('b_Extract Data w Score Change'!$F$2,'c_Bin Change Data into 60 mins'!N$3-1+   MATCH($B126,OFFSET('b_Extract Data w Score Change'!$E$2,N$3,0,N$2,1),TRUE),0)</f>
        <v>19</v>
      </c>
      <c r="O126" s="13">
        <f ca="1">OFFSET('b_Extract Data w Score Change'!$F$2,'c_Bin Change Data into 60 mins'!O$3-1+   MATCH($B126,OFFSET('b_Extract Data w Score Change'!$E$2,O$3,0,O$2,1),TRUE),0)</f>
        <v>0</v>
      </c>
      <c r="P126" s="13">
        <f ca="1">OFFSET('b_Extract Data w Score Change'!$F$2,'c_Bin Change Data into 60 mins'!P$3-1+   MATCH($B126,OFFSET('b_Extract Data w Score Change'!$E$2,P$3,0,P$2,1),TRUE),0)</f>
        <v>27</v>
      </c>
      <c r="Q126" s="13">
        <f ca="1">OFFSET('b_Extract Data w Score Change'!$F$2,'c_Bin Change Data into 60 mins'!Q$3-1+   MATCH($B126,OFFSET('b_Extract Data w Score Change'!$E$2,Q$3,0,Q$2,1),TRUE),0)</f>
        <v>7</v>
      </c>
      <c r="R126" s="13">
        <f ca="1">OFFSET('b_Extract Data w Score Change'!$F$2,'c_Bin Change Data into 60 mins'!R$3-1+   MATCH($B126,OFFSET('b_Extract Data w Score Change'!$E$2,R$3,0,R$2,1),TRUE),0)</f>
        <v>11</v>
      </c>
      <c r="S126" s="13">
        <f ca="1">OFFSET('b_Extract Data w Score Change'!$F$2,'c_Bin Change Data into 60 mins'!S$3-1+   MATCH($B126,OFFSET('b_Extract Data w Score Change'!$E$2,S$3,0,S$2,1),TRUE),0)</f>
        <v>7</v>
      </c>
      <c r="T126" s="13">
        <f ca="1">OFFSET('b_Extract Data w Score Change'!$F$2,'c_Bin Change Data into 60 mins'!T$3-1+   MATCH($B126,OFFSET('b_Extract Data w Score Change'!$E$2,T$3,0,T$2,1),TRUE),0)</f>
        <v>14</v>
      </c>
      <c r="U126" s="13">
        <f ca="1">OFFSET('b_Extract Data w Score Change'!$F$2,'c_Bin Change Data into 60 mins'!U$3-1+   MATCH($B126,OFFSET('b_Extract Data w Score Change'!$E$2,U$3,0,U$2,1),TRUE),0)</f>
        <v>10</v>
      </c>
      <c r="V126" s="13">
        <f ca="1">OFFSET('b_Extract Data w Score Change'!$F$2,'c_Bin Change Data into 60 mins'!V$3-1+   MATCH($B126,OFFSET('b_Extract Data w Score Change'!$E$2,V$3,0,V$2,1),TRUE),0)</f>
        <v>23</v>
      </c>
      <c r="W126" s="13">
        <f ca="1">OFFSET('b_Extract Data w Score Change'!$F$2,'c_Bin Change Data into 60 mins'!W$3-1+   MATCH($B126,OFFSET('b_Extract Data w Score Change'!$E$2,W$3,0,W$2,1),TRUE),0)</f>
        <v>17</v>
      </c>
      <c r="X126" s="13">
        <f ca="1">OFFSET('b_Extract Data w Score Change'!$F$2,'c_Bin Change Data into 60 mins'!X$3-1+   MATCH($B126,OFFSET('b_Extract Data w Score Change'!$E$2,X$3,0,X$2,1),TRUE),0)</f>
        <v>34</v>
      </c>
      <c r="Y126" s="13">
        <f ca="1">OFFSET('b_Extract Data w Score Change'!$F$2,'c_Bin Change Data into 60 mins'!Y$3-1+   MATCH($B126,OFFSET('b_Extract Data w Score Change'!$E$2,Y$3,0,Y$2,1),TRUE),0)</f>
        <v>13</v>
      </c>
      <c r="Z126" s="13">
        <f ca="1">OFFSET('b_Extract Data w Score Change'!$F$2,'c_Bin Change Data into 60 mins'!Z$3-1+   MATCH($B126,OFFSET('b_Extract Data w Score Change'!$E$2,Z$3,0,Z$2,1),TRUE),0)</f>
        <v>1</v>
      </c>
      <c r="AA126" s="13">
        <f ca="1">OFFSET('b_Extract Data w Score Change'!$F$2,'c_Bin Change Data into 60 mins'!AA$3-1+   MATCH($B126,OFFSET('b_Extract Data w Score Change'!$E$2,AA$3,0,AA$2,1),TRUE),0)</f>
        <v>45</v>
      </c>
      <c r="AB126" s="13">
        <f ca="1">OFFSET('b_Extract Data w Score Change'!$F$2,'c_Bin Change Data into 60 mins'!AB$3-1+   MATCH($B126,OFFSET('b_Extract Data w Score Change'!$E$2,AB$3,0,AB$2,1),TRUE),0)</f>
        <v>3</v>
      </c>
      <c r="AC126" s="13">
        <f ca="1">OFFSET('b_Extract Data w Score Change'!$F$2,'c_Bin Change Data into 60 mins'!AC$3-1+   MATCH($B126,OFFSET('b_Extract Data w Score Change'!$E$2,AC$3,0,AC$2,1),TRUE),0)</f>
        <v>32</v>
      </c>
      <c r="AD126" s="13">
        <f ca="1">OFFSET('b_Extract Data w Score Change'!$F$2,'c_Bin Change Data into 60 mins'!AD$3-1+   MATCH($B126,OFFSET('b_Extract Data w Score Change'!$E$2,AD$3,0,AD$2,1),TRUE),0)</f>
        <v>19</v>
      </c>
      <c r="AE126" s="13">
        <f ca="1">OFFSET('b_Extract Data w Score Change'!$F$2,'c_Bin Change Data into 60 mins'!AE$3-1+   MATCH($B126,OFFSET('b_Extract Data w Score Change'!$E$2,AE$3,0,AE$2,1),TRUE),0)</f>
        <v>36</v>
      </c>
      <c r="AF126" s="13">
        <f ca="1">OFFSET('b_Extract Data w Score Change'!$F$2,'c_Bin Change Data into 60 mins'!AF$3-1+   MATCH($B126,OFFSET('b_Extract Data w Score Change'!$E$2,AF$3,0,AF$2,1),TRUE),0)</f>
        <v>22</v>
      </c>
      <c r="AG126" s="13">
        <f ca="1">OFFSET('b_Extract Data w Score Change'!$F$2,'c_Bin Change Data into 60 mins'!AG$3-1+   MATCH($B126,OFFSET('b_Extract Data w Score Change'!$E$2,AG$3,0,AG$2,1),TRUE),0)</f>
        <v>29</v>
      </c>
      <c r="AH126" s="13">
        <f ca="1">OFFSET('b_Extract Data w Score Change'!$F$2,'c_Bin Change Data into 60 mins'!AH$3-1+   MATCH($B126,OFFSET('b_Extract Data w Score Change'!$E$2,AH$3,0,AH$2,1),TRUE),0)</f>
        <v>10</v>
      </c>
      <c r="AI126" s="13">
        <f ca="1">OFFSET('b_Extract Data w Score Change'!$F$2,'c_Bin Change Data into 60 mins'!AI$3-1+   MATCH($B126,OFFSET('b_Extract Data w Score Change'!$E$2,AI$3,0,AI$2,1),TRUE),0)</f>
        <v>12</v>
      </c>
      <c r="AJ126" s="13">
        <f ca="1">OFFSET('b_Extract Data w Score Change'!$F$2,'c_Bin Change Data into 60 mins'!AJ$3-1+   MATCH($B126,OFFSET('b_Extract Data w Score Change'!$E$2,AJ$3,0,AJ$2,1),TRUE),0)</f>
        <v>17</v>
      </c>
      <c r="AK126" s="13">
        <f ca="1">OFFSET('b_Extract Data w Score Change'!$F$2,'c_Bin Change Data into 60 mins'!AK$3-1+   MATCH($B126,OFFSET('b_Extract Data w Score Change'!$E$2,AK$3,0,AK$2,1),TRUE),0)</f>
        <v>12</v>
      </c>
      <c r="AL126" s="13">
        <f ca="1">OFFSET('b_Extract Data w Score Change'!$F$2,'c_Bin Change Data into 60 mins'!AL$3-1+   MATCH($B126,OFFSET('b_Extract Data w Score Change'!$E$2,AL$3,0,AL$2,1),TRUE),0)</f>
        <v>10</v>
      </c>
      <c r="AM126" s="13">
        <f ca="1">OFFSET('b_Extract Data w Score Change'!$F$2,'c_Bin Change Data into 60 mins'!AM$3-1+   MATCH($B126,OFFSET('b_Extract Data w Score Change'!$E$2,AM$3,0,AM$2,1),TRUE),0)</f>
        <v>17</v>
      </c>
      <c r="AN126" s="13">
        <f ca="1">OFFSET('b_Extract Data w Score Change'!$F$2,'c_Bin Change Data into 60 mins'!AN$3-1+   MATCH($B126,OFFSET('b_Extract Data w Score Change'!$E$2,AN$3,0,AN$2,1),TRUE),0)</f>
        <v>25</v>
      </c>
      <c r="AO126" s="13">
        <f ca="1">OFFSET('b_Extract Data w Score Change'!$F$2,'c_Bin Change Data into 60 mins'!AO$3-1+   MATCH($B126,OFFSET('b_Extract Data w Score Change'!$E$2,AO$3,0,AO$2,1),TRUE),0)</f>
        <v>4</v>
      </c>
      <c r="AP126" s="13">
        <f ca="1">OFFSET('b_Extract Data w Score Change'!$F$2,'c_Bin Change Data into 60 mins'!AP$3-1+   MATCH($B126,OFFSET('b_Extract Data w Score Change'!$E$2,AP$3,0,AP$2,1),TRUE),0)</f>
        <v>10</v>
      </c>
      <c r="AQ126" s="13">
        <f ca="1">OFFSET('b_Extract Data w Score Change'!$F$2,'c_Bin Change Data into 60 mins'!AQ$3-1+   MATCH($B126,OFFSET('b_Extract Data w Score Change'!$E$2,AQ$3,0,AQ$2,1),TRUE),0)</f>
        <v>17</v>
      </c>
      <c r="AR126" s="13">
        <f ca="1">OFFSET('b_Extract Data w Score Change'!$F$2,'c_Bin Change Data into 60 mins'!AR$3-1+   MATCH($B126,OFFSET('b_Extract Data w Score Change'!$E$2,AR$3,0,AR$2,1),TRUE),0)</f>
        <v>8</v>
      </c>
      <c r="AS126" s="13">
        <f ca="1">OFFSET('b_Extract Data w Score Change'!$F$2,'c_Bin Change Data into 60 mins'!AS$3-1+   MATCH($B126,OFFSET('b_Extract Data w Score Change'!$E$2,AS$3,0,AS$2,1),TRUE),0)</f>
        <v>21</v>
      </c>
      <c r="AT126" s="13">
        <f ca="1">OFFSET('b_Extract Data w Score Change'!$F$2,'c_Bin Change Data into 60 mins'!AT$3-1+   MATCH($B126,OFFSET('b_Extract Data w Score Change'!$E$2,AT$3,0,AT$2,1),TRUE),0)</f>
        <v>0</v>
      </c>
      <c r="AU126" s="13">
        <f ca="1">OFFSET('b_Extract Data w Score Change'!$F$2,'c_Bin Change Data into 60 mins'!AU$3-1+   MATCH($B126,OFFSET('b_Extract Data w Score Change'!$E$2,AU$3,0,AU$2,1),TRUE),0)</f>
        <v>16</v>
      </c>
      <c r="AV126" s="13">
        <f ca="1">OFFSET('b_Extract Data w Score Change'!$F$2,'c_Bin Change Data into 60 mins'!AV$3-1+   MATCH($B126,OFFSET('b_Extract Data w Score Change'!$E$2,AV$3,0,AV$2,1),TRUE),0)</f>
        <v>9</v>
      </c>
      <c r="AW126" s="13">
        <f ca="1">OFFSET('b_Extract Data w Score Change'!$F$2,'c_Bin Change Data into 60 mins'!AW$3-1+   MATCH($B126,OFFSET('b_Extract Data w Score Change'!$E$2,AW$3,0,AW$2,1),TRUE),0)</f>
        <v>19</v>
      </c>
      <c r="AX126" s="13">
        <f ca="1">OFFSET('b_Extract Data w Score Change'!$F$2,'c_Bin Change Data into 60 mins'!AX$3-1+   MATCH($B126,OFFSET('b_Extract Data w Score Change'!$E$2,AX$3,0,AX$2,1),TRUE),0)</f>
        <v>25</v>
      </c>
    </row>
    <row r="127" spans="1:50" x14ac:dyDescent="0.25">
      <c r="A127" s="5" t="s">
        <v>7332</v>
      </c>
      <c r="B127" s="1">
        <f t="shared" si="5"/>
        <v>4.0972222222222139E-2</v>
      </c>
      <c r="C127" s="13">
        <f ca="1">OFFSET('b_Extract Data w Score Change'!$F$2,'c_Bin Change Data into 60 mins'!C$3-1+   MATCH($B127,OFFSET('b_Extract Data w Score Change'!$E$2,C$3,0,C$2,1),TRUE),0)</f>
        <v>35</v>
      </c>
      <c r="D127" s="13">
        <f ca="1">OFFSET('b_Extract Data w Score Change'!$F$2,'c_Bin Change Data into 60 mins'!D$3-1+   MATCH($B127,OFFSET('b_Extract Data w Score Change'!$E$2,D$3,0,D$2,1),TRUE),0)</f>
        <v>5</v>
      </c>
      <c r="E127" s="13">
        <f ca="1">OFFSET('b_Extract Data w Score Change'!$F$2,'c_Bin Change Data into 60 mins'!E$3-1+   MATCH($B127,OFFSET('b_Extract Data w Score Change'!$E$2,E$3,0,E$2,1),TRUE),0)</f>
        <v>17</v>
      </c>
      <c r="F127" s="13">
        <f ca="1">OFFSET('b_Extract Data w Score Change'!$F$2,'c_Bin Change Data into 60 mins'!F$3-1+   MATCH($B127,OFFSET('b_Extract Data w Score Change'!$E$2,F$3,0,F$2,1),TRUE),0)</f>
        <v>6</v>
      </c>
      <c r="G127" s="13">
        <f ca="1">OFFSET('b_Extract Data w Score Change'!$F$2,'c_Bin Change Data into 60 mins'!G$3-1+   MATCH($B127,OFFSET('b_Extract Data w Score Change'!$E$2,G$3,0,G$2,1),TRUE),0)</f>
        <v>14</v>
      </c>
      <c r="H127" s="13">
        <f ca="1">OFFSET('b_Extract Data w Score Change'!$F$2,'c_Bin Change Data into 60 mins'!H$3-1+   MATCH($B127,OFFSET('b_Extract Data w Score Change'!$E$2,H$3,0,H$2,1),TRUE),0)</f>
        <v>3</v>
      </c>
      <c r="I127" s="13">
        <f ca="1">OFFSET('b_Extract Data w Score Change'!$F$2,'c_Bin Change Data into 60 mins'!I$3-1+   MATCH($B127,OFFSET('b_Extract Data w Score Change'!$E$2,I$3,0,I$2,1),TRUE),0)</f>
        <v>4</v>
      </c>
      <c r="J127" s="13">
        <f ca="1">OFFSET('b_Extract Data w Score Change'!$F$2,'c_Bin Change Data into 60 mins'!J$3-1+   MATCH($B127,OFFSET('b_Extract Data w Score Change'!$E$2,J$3,0,J$2,1),TRUE),0)</f>
        <v>12</v>
      </c>
      <c r="K127" s="13">
        <f ca="1">OFFSET('b_Extract Data w Score Change'!$F$2,'c_Bin Change Data into 60 mins'!K$3-1+   MATCH($B127,OFFSET('b_Extract Data w Score Change'!$E$2,K$3,0,K$2,1),TRUE),0)</f>
        <v>11</v>
      </c>
      <c r="L127" s="13">
        <f ca="1">OFFSET('b_Extract Data w Score Change'!$F$2,'c_Bin Change Data into 60 mins'!L$3-1+   MATCH($B127,OFFSET('b_Extract Data w Score Change'!$E$2,L$3,0,L$2,1),TRUE),0)</f>
        <v>3</v>
      </c>
      <c r="M127" s="13">
        <f ca="1">OFFSET('b_Extract Data w Score Change'!$F$2,'c_Bin Change Data into 60 mins'!M$3-1+   MATCH($B127,OFFSET('b_Extract Data w Score Change'!$E$2,M$3,0,M$2,1),TRUE),0)</f>
        <v>0</v>
      </c>
      <c r="N127" s="13">
        <f ca="1">OFFSET('b_Extract Data w Score Change'!$F$2,'c_Bin Change Data into 60 mins'!N$3-1+   MATCH($B127,OFFSET('b_Extract Data w Score Change'!$E$2,N$3,0,N$2,1),TRUE),0)</f>
        <v>20</v>
      </c>
      <c r="O127" s="13">
        <f ca="1">OFFSET('b_Extract Data w Score Change'!$F$2,'c_Bin Change Data into 60 mins'!O$3-1+   MATCH($B127,OFFSET('b_Extract Data w Score Change'!$E$2,O$3,0,O$2,1),TRUE),0)</f>
        <v>0</v>
      </c>
      <c r="P127" s="13">
        <f ca="1">OFFSET('b_Extract Data w Score Change'!$F$2,'c_Bin Change Data into 60 mins'!P$3-1+   MATCH($B127,OFFSET('b_Extract Data w Score Change'!$E$2,P$3,0,P$2,1),TRUE),0)</f>
        <v>27</v>
      </c>
      <c r="Q127" s="13">
        <f ca="1">OFFSET('b_Extract Data w Score Change'!$F$2,'c_Bin Change Data into 60 mins'!Q$3-1+   MATCH($B127,OFFSET('b_Extract Data w Score Change'!$E$2,Q$3,0,Q$2,1),TRUE),0)</f>
        <v>7</v>
      </c>
      <c r="R127" s="13">
        <f ca="1">OFFSET('b_Extract Data w Score Change'!$F$2,'c_Bin Change Data into 60 mins'!R$3-1+   MATCH($B127,OFFSET('b_Extract Data w Score Change'!$E$2,R$3,0,R$2,1),TRUE),0)</f>
        <v>11</v>
      </c>
      <c r="S127" s="13">
        <f ca="1">OFFSET('b_Extract Data w Score Change'!$F$2,'c_Bin Change Data into 60 mins'!S$3-1+   MATCH($B127,OFFSET('b_Extract Data w Score Change'!$E$2,S$3,0,S$2,1),TRUE),0)</f>
        <v>7</v>
      </c>
      <c r="T127" s="13">
        <f ca="1">OFFSET('b_Extract Data w Score Change'!$F$2,'c_Bin Change Data into 60 mins'!T$3-1+   MATCH($B127,OFFSET('b_Extract Data w Score Change'!$E$2,T$3,0,T$2,1),TRUE),0)</f>
        <v>14</v>
      </c>
      <c r="U127" s="13">
        <f ca="1">OFFSET('b_Extract Data w Score Change'!$F$2,'c_Bin Change Data into 60 mins'!U$3-1+   MATCH($B127,OFFSET('b_Extract Data w Score Change'!$E$2,U$3,0,U$2,1),TRUE),0)</f>
        <v>10</v>
      </c>
      <c r="V127" s="13">
        <f ca="1">OFFSET('b_Extract Data w Score Change'!$F$2,'c_Bin Change Data into 60 mins'!V$3-1+   MATCH($B127,OFFSET('b_Extract Data w Score Change'!$E$2,V$3,0,V$2,1),TRUE),0)</f>
        <v>23</v>
      </c>
      <c r="W127" s="13">
        <f ca="1">OFFSET('b_Extract Data w Score Change'!$F$2,'c_Bin Change Data into 60 mins'!W$3-1+   MATCH($B127,OFFSET('b_Extract Data w Score Change'!$E$2,W$3,0,W$2,1),TRUE),0)</f>
        <v>17</v>
      </c>
      <c r="X127" s="13">
        <f ca="1">OFFSET('b_Extract Data w Score Change'!$F$2,'c_Bin Change Data into 60 mins'!X$3-1+   MATCH($B127,OFFSET('b_Extract Data w Score Change'!$E$2,X$3,0,X$2,1),TRUE),0)</f>
        <v>34</v>
      </c>
      <c r="Y127" s="13">
        <f ca="1">OFFSET('b_Extract Data w Score Change'!$F$2,'c_Bin Change Data into 60 mins'!Y$3-1+   MATCH($B127,OFFSET('b_Extract Data w Score Change'!$E$2,Y$3,0,Y$2,1),TRUE),0)</f>
        <v>13</v>
      </c>
      <c r="Z127" s="13">
        <f ca="1">OFFSET('b_Extract Data w Score Change'!$F$2,'c_Bin Change Data into 60 mins'!Z$3-1+   MATCH($B127,OFFSET('b_Extract Data w Score Change'!$E$2,Z$3,0,Z$2,1),TRUE),0)</f>
        <v>1</v>
      </c>
      <c r="AA127" s="13">
        <f ca="1">OFFSET('b_Extract Data w Score Change'!$F$2,'c_Bin Change Data into 60 mins'!AA$3-1+   MATCH($B127,OFFSET('b_Extract Data w Score Change'!$E$2,AA$3,0,AA$2,1),TRUE),0)</f>
        <v>45</v>
      </c>
      <c r="AB127" s="13">
        <f ca="1">OFFSET('b_Extract Data w Score Change'!$F$2,'c_Bin Change Data into 60 mins'!AB$3-1+   MATCH($B127,OFFSET('b_Extract Data w Score Change'!$E$2,AB$3,0,AB$2,1),TRUE),0)</f>
        <v>3</v>
      </c>
      <c r="AC127" s="13">
        <f ca="1">OFFSET('b_Extract Data w Score Change'!$F$2,'c_Bin Change Data into 60 mins'!AC$3-1+   MATCH($B127,OFFSET('b_Extract Data w Score Change'!$E$2,AC$3,0,AC$2,1),TRUE),0)</f>
        <v>32</v>
      </c>
      <c r="AD127" s="13">
        <f ca="1">OFFSET('b_Extract Data w Score Change'!$F$2,'c_Bin Change Data into 60 mins'!AD$3-1+   MATCH($B127,OFFSET('b_Extract Data w Score Change'!$E$2,AD$3,0,AD$2,1),TRUE),0)</f>
        <v>19</v>
      </c>
      <c r="AE127" s="13">
        <f ca="1">OFFSET('b_Extract Data w Score Change'!$F$2,'c_Bin Change Data into 60 mins'!AE$3-1+   MATCH($B127,OFFSET('b_Extract Data w Score Change'!$E$2,AE$3,0,AE$2,1),TRUE),0)</f>
        <v>36</v>
      </c>
      <c r="AF127" s="13">
        <f ca="1">OFFSET('b_Extract Data w Score Change'!$F$2,'c_Bin Change Data into 60 mins'!AF$3-1+   MATCH($B127,OFFSET('b_Extract Data w Score Change'!$E$2,AF$3,0,AF$2,1),TRUE),0)</f>
        <v>22</v>
      </c>
      <c r="AG127" s="13">
        <f ca="1">OFFSET('b_Extract Data w Score Change'!$F$2,'c_Bin Change Data into 60 mins'!AG$3-1+   MATCH($B127,OFFSET('b_Extract Data w Score Change'!$E$2,AG$3,0,AG$2,1),TRUE),0)</f>
        <v>29</v>
      </c>
      <c r="AH127" s="13">
        <f ca="1">OFFSET('b_Extract Data w Score Change'!$F$2,'c_Bin Change Data into 60 mins'!AH$3-1+   MATCH($B127,OFFSET('b_Extract Data w Score Change'!$E$2,AH$3,0,AH$2,1),TRUE),0)</f>
        <v>10</v>
      </c>
      <c r="AI127" s="13">
        <f ca="1">OFFSET('b_Extract Data w Score Change'!$F$2,'c_Bin Change Data into 60 mins'!AI$3-1+   MATCH($B127,OFFSET('b_Extract Data w Score Change'!$E$2,AI$3,0,AI$2,1),TRUE),0)</f>
        <v>12</v>
      </c>
      <c r="AJ127" s="13">
        <f ca="1">OFFSET('b_Extract Data w Score Change'!$F$2,'c_Bin Change Data into 60 mins'!AJ$3-1+   MATCH($B127,OFFSET('b_Extract Data w Score Change'!$E$2,AJ$3,0,AJ$2,1),TRUE),0)</f>
        <v>17</v>
      </c>
      <c r="AK127" s="13">
        <f ca="1">OFFSET('b_Extract Data w Score Change'!$F$2,'c_Bin Change Data into 60 mins'!AK$3-1+   MATCH($B127,OFFSET('b_Extract Data w Score Change'!$E$2,AK$3,0,AK$2,1),TRUE),0)</f>
        <v>12</v>
      </c>
      <c r="AL127" s="13">
        <f ca="1">OFFSET('b_Extract Data w Score Change'!$F$2,'c_Bin Change Data into 60 mins'!AL$3-1+   MATCH($B127,OFFSET('b_Extract Data w Score Change'!$E$2,AL$3,0,AL$2,1),TRUE),0)</f>
        <v>10</v>
      </c>
      <c r="AM127" s="13">
        <f ca="1">OFFSET('b_Extract Data w Score Change'!$F$2,'c_Bin Change Data into 60 mins'!AM$3-1+   MATCH($B127,OFFSET('b_Extract Data w Score Change'!$E$2,AM$3,0,AM$2,1),TRUE),0)</f>
        <v>17</v>
      </c>
      <c r="AN127" s="13">
        <f ca="1">OFFSET('b_Extract Data w Score Change'!$F$2,'c_Bin Change Data into 60 mins'!AN$3-1+   MATCH($B127,OFFSET('b_Extract Data w Score Change'!$E$2,AN$3,0,AN$2,1),TRUE),0)</f>
        <v>25</v>
      </c>
      <c r="AO127" s="13">
        <f ca="1">OFFSET('b_Extract Data w Score Change'!$F$2,'c_Bin Change Data into 60 mins'!AO$3-1+   MATCH($B127,OFFSET('b_Extract Data w Score Change'!$E$2,AO$3,0,AO$2,1),TRUE),0)</f>
        <v>4</v>
      </c>
      <c r="AP127" s="13">
        <f ca="1">OFFSET('b_Extract Data w Score Change'!$F$2,'c_Bin Change Data into 60 mins'!AP$3-1+   MATCH($B127,OFFSET('b_Extract Data w Score Change'!$E$2,AP$3,0,AP$2,1),TRUE),0)</f>
        <v>10</v>
      </c>
      <c r="AQ127" s="13">
        <f ca="1">OFFSET('b_Extract Data w Score Change'!$F$2,'c_Bin Change Data into 60 mins'!AQ$3-1+   MATCH($B127,OFFSET('b_Extract Data w Score Change'!$E$2,AQ$3,0,AQ$2,1),TRUE),0)</f>
        <v>17</v>
      </c>
      <c r="AR127" s="13">
        <f ca="1">OFFSET('b_Extract Data w Score Change'!$F$2,'c_Bin Change Data into 60 mins'!AR$3-1+   MATCH($B127,OFFSET('b_Extract Data w Score Change'!$E$2,AR$3,0,AR$2,1),TRUE),0)</f>
        <v>8</v>
      </c>
      <c r="AS127" s="13">
        <f ca="1">OFFSET('b_Extract Data w Score Change'!$F$2,'c_Bin Change Data into 60 mins'!AS$3-1+   MATCH($B127,OFFSET('b_Extract Data w Score Change'!$E$2,AS$3,0,AS$2,1),TRUE),0)</f>
        <v>21</v>
      </c>
      <c r="AT127" s="13">
        <f ca="1">OFFSET('b_Extract Data w Score Change'!$F$2,'c_Bin Change Data into 60 mins'!AT$3-1+   MATCH($B127,OFFSET('b_Extract Data w Score Change'!$E$2,AT$3,0,AT$2,1),TRUE),0)</f>
        <v>0</v>
      </c>
      <c r="AU127" s="13">
        <f ca="1">OFFSET('b_Extract Data w Score Change'!$F$2,'c_Bin Change Data into 60 mins'!AU$3-1+   MATCH($B127,OFFSET('b_Extract Data w Score Change'!$E$2,AU$3,0,AU$2,1),TRUE),0)</f>
        <v>16</v>
      </c>
      <c r="AV127" s="13">
        <f ca="1">OFFSET('b_Extract Data w Score Change'!$F$2,'c_Bin Change Data into 60 mins'!AV$3-1+   MATCH($B127,OFFSET('b_Extract Data w Score Change'!$E$2,AV$3,0,AV$2,1),TRUE),0)</f>
        <v>9</v>
      </c>
      <c r="AW127" s="13">
        <f ca="1">OFFSET('b_Extract Data w Score Change'!$F$2,'c_Bin Change Data into 60 mins'!AW$3-1+   MATCH($B127,OFFSET('b_Extract Data w Score Change'!$E$2,AW$3,0,AW$2,1),TRUE),0)</f>
        <v>19</v>
      </c>
      <c r="AX127" s="13">
        <f ca="1">OFFSET('b_Extract Data w Score Change'!$F$2,'c_Bin Change Data into 60 mins'!AX$3-1+   MATCH($B127,OFFSET('b_Extract Data w Score Change'!$E$2,AX$3,0,AX$2,1),TRUE),0)</f>
        <v>25</v>
      </c>
    </row>
    <row r="128" spans="1:50" x14ac:dyDescent="0.25">
      <c r="A128" s="5" t="s">
        <v>7332</v>
      </c>
      <c r="B128" s="1">
        <f t="shared" si="5"/>
        <v>4.131944444444436E-2</v>
      </c>
      <c r="C128" s="13">
        <f ca="1">OFFSET('b_Extract Data w Score Change'!$F$2,'c_Bin Change Data into 60 mins'!C$3-1+   MATCH($B128,OFFSET('b_Extract Data w Score Change'!$E$2,C$3,0,C$2,1),TRUE),0)</f>
        <v>35</v>
      </c>
      <c r="D128" s="13">
        <f ca="1">OFFSET('b_Extract Data w Score Change'!$F$2,'c_Bin Change Data into 60 mins'!D$3-1+   MATCH($B128,OFFSET('b_Extract Data w Score Change'!$E$2,D$3,0,D$2,1),TRUE),0)</f>
        <v>5</v>
      </c>
      <c r="E128" s="13">
        <f ca="1">OFFSET('b_Extract Data w Score Change'!$F$2,'c_Bin Change Data into 60 mins'!E$3-1+   MATCH($B128,OFFSET('b_Extract Data w Score Change'!$E$2,E$3,0,E$2,1),TRUE),0)</f>
        <v>17</v>
      </c>
      <c r="F128" s="13">
        <f ca="1">OFFSET('b_Extract Data w Score Change'!$F$2,'c_Bin Change Data into 60 mins'!F$3-1+   MATCH($B128,OFFSET('b_Extract Data w Score Change'!$E$2,F$3,0,F$2,1),TRUE),0)</f>
        <v>6</v>
      </c>
      <c r="G128" s="13">
        <f ca="1">OFFSET('b_Extract Data w Score Change'!$F$2,'c_Bin Change Data into 60 mins'!G$3-1+   MATCH($B128,OFFSET('b_Extract Data w Score Change'!$E$2,G$3,0,G$2,1),TRUE),0)</f>
        <v>14</v>
      </c>
      <c r="H128" s="13">
        <f ca="1">OFFSET('b_Extract Data w Score Change'!$F$2,'c_Bin Change Data into 60 mins'!H$3-1+   MATCH($B128,OFFSET('b_Extract Data w Score Change'!$E$2,H$3,0,H$2,1),TRUE),0)</f>
        <v>4</v>
      </c>
      <c r="I128" s="13">
        <f ca="1">OFFSET('b_Extract Data w Score Change'!$F$2,'c_Bin Change Data into 60 mins'!I$3-1+   MATCH($B128,OFFSET('b_Extract Data w Score Change'!$E$2,I$3,0,I$2,1),TRUE),0)</f>
        <v>3</v>
      </c>
      <c r="J128" s="13">
        <f ca="1">OFFSET('b_Extract Data w Score Change'!$F$2,'c_Bin Change Data into 60 mins'!J$3-1+   MATCH($B128,OFFSET('b_Extract Data w Score Change'!$E$2,J$3,0,J$2,1),TRUE),0)</f>
        <v>12</v>
      </c>
      <c r="K128" s="13">
        <f ca="1">OFFSET('b_Extract Data w Score Change'!$F$2,'c_Bin Change Data into 60 mins'!K$3-1+   MATCH($B128,OFFSET('b_Extract Data w Score Change'!$E$2,K$3,0,K$2,1),TRUE),0)</f>
        <v>11</v>
      </c>
      <c r="L128" s="13">
        <f ca="1">OFFSET('b_Extract Data w Score Change'!$F$2,'c_Bin Change Data into 60 mins'!L$3-1+   MATCH($B128,OFFSET('b_Extract Data w Score Change'!$E$2,L$3,0,L$2,1),TRUE),0)</f>
        <v>3</v>
      </c>
      <c r="M128" s="13">
        <f ca="1">OFFSET('b_Extract Data w Score Change'!$F$2,'c_Bin Change Data into 60 mins'!M$3-1+   MATCH($B128,OFFSET('b_Extract Data w Score Change'!$E$2,M$3,0,M$2,1),TRUE),0)</f>
        <v>0</v>
      </c>
      <c r="N128" s="13">
        <f ca="1">OFFSET('b_Extract Data w Score Change'!$F$2,'c_Bin Change Data into 60 mins'!N$3-1+   MATCH($B128,OFFSET('b_Extract Data w Score Change'!$E$2,N$3,0,N$2,1),TRUE),0)</f>
        <v>20</v>
      </c>
      <c r="O128" s="13">
        <f ca="1">OFFSET('b_Extract Data w Score Change'!$F$2,'c_Bin Change Data into 60 mins'!O$3-1+   MATCH($B128,OFFSET('b_Extract Data w Score Change'!$E$2,O$3,0,O$2,1),TRUE),0)</f>
        <v>0</v>
      </c>
      <c r="P128" s="13">
        <f ca="1">OFFSET('b_Extract Data w Score Change'!$F$2,'c_Bin Change Data into 60 mins'!P$3-1+   MATCH($B128,OFFSET('b_Extract Data w Score Change'!$E$2,P$3,0,P$2,1),TRUE),0)</f>
        <v>27</v>
      </c>
      <c r="Q128" s="13">
        <f ca="1">OFFSET('b_Extract Data w Score Change'!$F$2,'c_Bin Change Data into 60 mins'!Q$3-1+   MATCH($B128,OFFSET('b_Extract Data w Score Change'!$E$2,Q$3,0,Q$2,1),TRUE),0)</f>
        <v>7</v>
      </c>
      <c r="R128" s="13">
        <f ca="1">OFFSET('b_Extract Data w Score Change'!$F$2,'c_Bin Change Data into 60 mins'!R$3-1+   MATCH($B128,OFFSET('b_Extract Data w Score Change'!$E$2,R$3,0,R$2,1),TRUE),0)</f>
        <v>11</v>
      </c>
      <c r="S128" s="13">
        <f ca="1">OFFSET('b_Extract Data w Score Change'!$F$2,'c_Bin Change Data into 60 mins'!S$3-1+   MATCH($B128,OFFSET('b_Extract Data w Score Change'!$E$2,S$3,0,S$2,1),TRUE),0)</f>
        <v>7</v>
      </c>
      <c r="T128" s="13">
        <f ca="1">OFFSET('b_Extract Data w Score Change'!$F$2,'c_Bin Change Data into 60 mins'!T$3-1+   MATCH($B128,OFFSET('b_Extract Data w Score Change'!$E$2,T$3,0,T$2,1),TRUE),0)</f>
        <v>14</v>
      </c>
      <c r="U128" s="13">
        <f ca="1">OFFSET('b_Extract Data w Score Change'!$F$2,'c_Bin Change Data into 60 mins'!U$3-1+   MATCH($B128,OFFSET('b_Extract Data w Score Change'!$E$2,U$3,0,U$2,1),TRUE),0)</f>
        <v>10</v>
      </c>
      <c r="V128" s="13">
        <f ca="1">OFFSET('b_Extract Data w Score Change'!$F$2,'c_Bin Change Data into 60 mins'!V$3-1+   MATCH($B128,OFFSET('b_Extract Data w Score Change'!$E$2,V$3,0,V$2,1),TRUE),0)</f>
        <v>23</v>
      </c>
      <c r="W128" s="13">
        <f ca="1">OFFSET('b_Extract Data w Score Change'!$F$2,'c_Bin Change Data into 60 mins'!W$3-1+   MATCH($B128,OFFSET('b_Extract Data w Score Change'!$E$2,W$3,0,W$2,1),TRUE),0)</f>
        <v>17</v>
      </c>
      <c r="X128" s="13">
        <f ca="1">OFFSET('b_Extract Data w Score Change'!$F$2,'c_Bin Change Data into 60 mins'!X$3-1+   MATCH($B128,OFFSET('b_Extract Data w Score Change'!$E$2,X$3,0,X$2,1),TRUE),0)</f>
        <v>34</v>
      </c>
      <c r="Y128" s="13">
        <f ca="1">OFFSET('b_Extract Data w Score Change'!$F$2,'c_Bin Change Data into 60 mins'!Y$3-1+   MATCH($B128,OFFSET('b_Extract Data w Score Change'!$E$2,Y$3,0,Y$2,1),TRUE),0)</f>
        <v>13</v>
      </c>
      <c r="Z128" s="13">
        <f ca="1">OFFSET('b_Extract Data w Score Change'!$F$2,'c_Bin Change Data into 60 mins'!Z$3-1+   MATCH($B128,OFFSET('b_Extract Data w Score Change'!$E$2,Z$3,0,Z$2,1),TRUE),0)</f>
        <v>1</v>
      </c>
      <c r="AA128" s="13">
        <f ca="1">OFFSET('b_Extract Data w Score Change'!$F$2,'c_Bin Change Data into 60 mins'!AA$3-1+   MATCH($B128,OFFSET('b_Extract Data w Score Change'!$E$2,AA$3,0,AA$2,1),TRUE),0)</f>
        <v>45</v>
      </c>
      <c r="AB128" s="13">
        <f ca="1">OFFSET('b_Extract Data w Score Change'!$F$2,'c_Bin Change Data into 60 mins'!AB$3-1+   MATCH($B128,OFFSET('b_Extract Data w Score Change'!$E$2,AB$3,0,AB$2,1),TRUE),0)</f>
        <v>4</v>
      </c>
      <c r="AC128" s="13">
        <f ca="1">OFFSET('b_Extract Data w Score Change'!$F$2,'c_Bin Change Data into 60 mins'!AC$3-1+   MATCH($B128,OFFSET('b_Extract Data w Score Change'!$E$2,AC$3,0,AC$2,1),TRUE),0)</f>
        <v>32</v>
      </c>
      <c r="AD128" s="13">
        <f ca="1">OFFSET('b_Extract Data w Score Change'!$F$2,'c_Bin Change Data into 60 mins'!AD$3-1+   MATCH($B128,OFFSET('b_Extract Data w Score Change'!$E$2,AD$3,0,AD$2,1),TRUE),0)</f>
        <v>19</v>
      </c>
      <c r="AE128" s="13">
        <f ca="1">OFFSET('b_Extract Data w Score Change'!$F$2,'c_Bin Change Data into 60 mins'!AE$3-1+   MATCH($B128,OFFSET('b_Extract Data w Score Change'!$E$2,AE$3,0,AE$2,1),TRUE),0)</f>
        <v>36</v>
      </c>
      <c r="AF128" s="13">
        <f ca="1">OFFSET('b_Extract Data w Score Change'!$F$2,'c_Bin Change Data into 60 mins'!AF$3-1+   MATCH($B128,OFFSET('b_Extract Data w Score Change'!$E$2,AF$3,0,AF$2,1),TRUE),0)</f>
        <v>22</v>
      </c>
      <c r="AG128" s="13">
        <f ca="1">OFFSET('b_Extract Data w Score Change'!$F$2,'c_Bin Change Data into 60 mins'!AG$3-1+   MATCH($B128,OFFSET('b_Extract Data w Score Change'!$E$2,AG$3,0,AG$2,1),TRUE),0)</f>
        <v>29</v>
      </c>
      <c r="AH128" s="13">
        <f ca="1">OFFSET('b_Extract Data w Score Change'!$F$2,'c_Bin Change Data into 60 mins'!AH$3-1+   MATCH($B128,OFFSET('b_Extract Data w Score Change'!$E$2,AH$3,0,AH$2,1),TRUE),0)</f>
        <v>10</v>
      </c>
      <c r="AI128" s="13">
        <f ca="1">OFFSET('b_Extract Data w Score Change'!$F$2,'c_Bin Change Data into 60 mins'!AI$3-1+   MATCH($B128,OFFSET('b_Extract Data w Score Change'!$E$2,AI$3,0,AI$2,1),TRUE),0)</f>
        <v>12</v>
      </c>
      <c r="AJ128" s="13">
        <f ca="1">OFFSET('b_Extract Data w Score Change'!$F$2,'c_Bin Change Data into 60 mins'!AJ$3-1+   MATCH($B128,OFFSET('b_Extract Data w Score Change'!$E$2,AJ$3,0,AJ$2,1),TRUE),0)</f>
        <v>17</v>
      </c>
      <c r="AK128" s="13">
        <f ca="1">OFFSET('b_Extract Data w Score Change'!$F$2,'c_Bin Change Data into 60 mins'!AK$3-1+   MATCH($B128,OFFSET('b_Extract Data w Score Change'!$E$2,AK$3,0,AK$2,1),TRUE),0)</f>
        <v>12</v>
      </c>
      <c r="AL128" s="13">
        <f ca="1">OFFSET('b_Extract Data w Score Change'!$F$2,'c_Bin Change Data into 60 mins'!AL$3-1+   MATCH($B128,OFFSET('b_Extract Data w Score Change'!$E$2,AL$3,0,AL$2,1),TRUE),0)</f>
        <v>10</v>
      </c>
      <c r="AM128" s="13">
        <f ca="1">OFFSET('b_Extract Data w Score Change'!$F$2,'c_Bin Change Data into 60 mins'!AM$3-1+   MATCH($B128,OFFSET('b_Extract Data w Score Change'!$E$2,AM$3,0,AM$2,1),TRUE),0)</f>
        <v>17</v>
      </c>
      <c r="AN128" s="13">
        <f ca="1">OFFSET('b_Extract Data w Score Change'!$F$2,'c_Bin Change Data into 60 mins'!AN$3-1+   MATCH($B128,OFFSET('b_Extract Data w Score Change'!$E$2,AN$3,0,AN$2,1),TRUE),0)</f>
        <v>18</v>
      </c>
      <c r="AO128" s="13">
        <f ca="1">OFFSET('b_Extract Data w Score Change'!$F$2,'c_Bin Change Data into 60 mins'!AO$3-1+   MATCH($B128,OFFSET('b_Extract Data w Score Change'!$E$2,AO$3,0,AO$2,1),TRUE),0)</f>
        <v>4</v>
      </c>
      <c r="AP128" s="13">
        <f ca="1">OFFSET('b_Extract Data w Score Change'!$F$2,'c_Bin Change Data into 60 mins'!AP$3-1+   MATCH($B128,OFFSET('b_Extract Data w Score Change'!$E$2,AP$3,0,AP$2,1),TRUE),0)</f>
        <v>10</v>
      </c>
      <c r="AQ128" s="13">
        <f ca="1">OFFSET('b_Extract Data w Score Change'!$F$2,'c_Bin Change Data into 60 mins'!AQ$3-1+   MATCH($B128,OFFSET('b_Extract Data w Score Change'!$E$2,AQ$3,0,AQ$2,1),TRUE),0)</f>
        <v>17</v>
      </c>
      <c r="AR128" s="13">
        <f ca="1">OFFSET('b_Extract Data w Score Change'!$F$2,'c_Bin Change Data into 60 mins'!AR$3-1+   MATCH($B128,OFFSET('b_Extract Data w Score Change'!$E$2,AR$3,0,AR$2,1),TRUE),0)</f>
        <v>8</v>
      </c>
      <c r="AS128" s="13">
        <f ca="1">OFFSET('b_Extract Data w Score Change'!$F$2,'c_Bin Change Data into 60 mins'!AS$3-1+   MATCH($B128,OFFSET('b_Extract Data w Score Change'!$E$2,AS$3,0,AS$2,1),TRUE),0)</f>
        <v>21</v>
      </c>
      <c r="AT128" s="13">
        <f ca="1">OFFSET('b_Extract Data w Score Change'!$F$2,'c_Bin Change Data into 60 mins'!AT$3-1+   MATCH($B128,OFFSET('b_Extract Data w Score Change'!$E$2,AT$3,0,AT$2,1),TRUE),0)</f>
        <v>0</v>
      </c>
      <c r="AU128" s="13">
        <f ca="1">OFFSET('b_Extract Data w Score Change'!$F$2,'c_Bin Change Data into 60 mins'!AU$3-1+   MATCH($B128,OFFSET('b_Extract Data w Score Change'!$E$2,AU$3,0,AU$2,1),TRUE),0)</f>
        <v>16</v>
      </c>
      <c r="AV128" s="13">
        <f ca="1">OFFSET('b_Extract Data w Score Change'!$F$2,'c_Bin Change Data into 60 mins'!AV$3-1+   MATCH($B128,OFFSET('b_Extract Data w Score Change'!$E$2,AV$3,0,AV$2,1),TRUE),0)</f>
        <v>9</v>
      </c>
      <c r="AW128" s="13">
        <f ca="1">OFFSET('b_Extract Data w Score Change'!$F$2,'c_Bin Change Data into 60 mins'!AW$3-1+   MATCH($B128,OFFSET('b_Extract Data w Score Change'!$E$2,AW$3,0,AW$2,1),TRUE),0)</f>
        <v>19</v>
      </c>
      <c r="AX128" s="13">
        <f ca="1">OFFSET('b_Extract Data w Score Change'!$F$2,'c_Bin Change Data into 60 mins'!AX$3-1+   MATCH($B128,OFFSET('b_Extract Data w Score Change'!$E$2,AX$3,0,AX$2,1),TRUE),0)</f>
        <v>25</v>
      </c>
    </row>
    <row r="129" spans="1:50" x14ac:dyDescent="0.25">
      <c r="A129" s="5" t="s">
        <v>7332</v>
      </c>
      <c r="B129" s="1">
        <f t="shared" si="5"/>
        <v>4.1666666666666581E-2</v>
      </c>
      <c r="C129" s="13">
        <f ca="1">OFFSET('b_Extract Data w Score Change'!$F$2,'c_Bin Change Data into 60 mins'!C$3-1+   MATCH($B129,OFFSET('b_Extract Data w Score Change'!$E$2,C$3,0,C$2,1),TRUE),0)</f>
        <v>35</v>
      </c>
      <c r="D129" s="13">
        <f ca="1">OFFSET('b_Extract Data w Score Change'!$F$2,'c_Bin Change Data into 60 mins'!D$3-1+   MATCH($B129,OFFSET('b_Extract Data w Score Change'!$E$2,D$3,0,D$2,1),TRUE),0)</f>
        <v>3</v>
      </c>
      <c r="E129" s="13">
        <f ca="1">OFFSET('b_Extract Data w Score Change'!$F$2,'c_Bin Change Data into 60 mins'!E$3-1+   MATCH($B129,OFFSET('b_Extract Data w Score Change'!$E$2,E$3,0,E$2,1),TRUE),0)</f>
        <v>17</v>
      </c>
      <c r="F129" s="13">
        <f ca="1">OFFSET('b_Extract Data w Score Change'!$F$2,'c_Bin Change Data into 60 mins'!F$3-1+   MATCH($B129,OFFSET('b_Extract Data w Score Change'!$E$2,F$3,0,F$2,1),TRUE),0)</f>
        <v>6</v>
      </c>
      <c r="G129" s="13">
        <f ca="1">OFFSET('b_Extract Data w Score Change'!$F$2,'c_Bin Change Data into 60 mins'!G$3-1+   MATCH($B129,OFFSET('b_Extract Data w Score Change'!$E$2,G$3,0,G$2,1),TRUE),0)</f>
        <v>14</v>
      </c>
      <c r="H129" s="13">
        <f ca="1">OFFSET('b_Extract Data w Score Change'!$F$2,'c_Bin Change Data into 60 mins'!H$3-1+   MATCH($B129,OFFSET('b_Extract Data w Score Change'!$E$2,H$3,0,H$2,1),TRUE),0)</f>
        <v>4</v>
      </c>
      <c r="I129" s="13">
        <f ca="1">OFFSET('b_Extract Data w Score Change'!$F$2,'c_Bin Change Data into 60 mins'!I$3-1+   MATCH($B129,OFFSET('b_Extract Data w Score Change'!$E$2,I$3,0,I$2,1),TRUE),0)</f>
        <v>3</v>
      </c>
      <c r="J129" s="13">
        <f ca="1">OFFSET('b_Extract Data w Score Change'!$F$2,'c_Bin Change Data into 60 mins'!J$3-1+   MATCH($B129,OFFSET('b_Extract Data w Score Change'!$E$2,J$3,0,J$2,1),TRUE),0)</f>
        <v>12</v>
      </c>
      <c r="K129" s="13">
        <f ca="1">OFFSET('b_Extract Data w Score Change'!$F$2,'c_Bin Change Data into 60 mins'!K$3-1+   MATCH($B129,OFFSET('b_Extract Data w Score Change'!$E$2,K$3,0,K$2,1),TRUE),0)</f>
        <v>11</v>
      </c>
      <c r="L129" s="13">
        <f ca="1">OFFSET('b_Extract Data w Score Change'!$F$2,'c_Bin Change Data into 60 mins'!L$3-1+   MATCH($B129,OFFSET('b_Extract Data w Score Change'!$E$2,L$3,0,L$2,1),TRUE),0)</f>
        <v>3</v>
      </c>
      <c r="M129" s="13">
        <f ca="1">OFFSET('b_Extract Data w Score Change'!$F$2,'c_Bin Change Data into 60 mins'!M$3-1+   MATCH($B129,OFFSET('b_Extract Data w Score Change'!$E$2,M$3,0,M$2,1),TRUE),0)</f>
        <v>3</v>
      </c>
      <c r="N129" s="13">
        <f ca="1">OFFSET('b_Extract Data w Score Change'!$F$2,'c_Bin Change Data into 60 mins'!N$3-1+   MATCH($B129,OFFSET('b_Extract Data w Score Change'!$E$2,N$3,0,N$2,1),TRUE),0)</f>
        <v>27</v>
      </c>
      <c r="O129" s="13">
        <f ca="1">OFFSET('b_Extract Data w Score Change'!$F$2,'c_Bin Change Data into 60 mins'!O$3-1+   MATCH($B129,OFFSET('b_Extract Data w Score Change'!$E$2,O$3,0,O$2,1),TRUE),0)</f>
        <v>3</v>
      </c>
      <c r="P129" s="13">
        <f ca="1">OFFSET('b_Extract Data w Score Change'!$F$2,'c_Bin Change Data into 60 mins'!P$3-1+   MATCH($B129,OFFSET('b_Extract Data w Score Change'!$E$2,P$3,0,P$2,1),TRUE),0)</f>
        <v>27</v>
      </c>
      <c r="Q129" s="13">
        <f ca="1">OFFSET('b_Extract Data w Score Change'!$F$2,'c_Bin Change Data into 60 mins'!Q$3-1+   MATCH($B129,OFFSET('b_Extract Data w Score Change'!$E$2,Q$3,0,Q$2,1),TRUE),0)</f>
        <v>7</v>
      </c>
      <c r="R129" s="13">
        <f ca="1">OFFSET('b_Extract Data w Score Change'!$F$2,'c_Bin Change Data into 60 mins'!R$3-1+   MATCH($B129,OFFSET('b_Extract Data w Score Change'!$E$2,R$3,0,R$2,1),TRUE),0)</f>
        <v>11</v>
      </c>
      <c r="S129" s="13">
        <f ca="1">OFFSET('b_Extract Data w Score Change'!$F$2,'c_Bin Change Data into 60 mins'!S$3-1+   MATCH($B129,OFFSET('b_Extract Data w Score Change'!$E$2,S$3,0,S$2,1),TRUE),0)</f>
        <v>7</v>
      </c>
      <c r="T129" s="13">
        <f ca="1">OFFSET('b_Extract Data w Score Change'!$F$2,'c_Bin Change Data into 60 mins'!T$3-1+   MATCH($B129,OFFSET('b_Extract Data w Score Change'!$E$2,T$3,0,T$2,1),TRUE),0)</f>
        <v>14</v>
      </c>
      <c r="U129" s="13">
        <f ca="1">OFFSET('b_Extract Data w Score Change'!$F$2,'c_Bin Change Data into 60 mins'!U$3-1+   MATCH($B129,OFFSET('b_Extract Data w Score Change'!$E$2,U$3,0,U$2,1),TRUE),0)</f>
        <v>10</v>
      </c>
      <c r="V129" s="13">
        <f ca="1">OFFSET('b_Extract Data w Score Change'!$F$2,'c_Bin Change Data into 60 mins'!V$3-1+   MATCH($B129,OFFSET('b_Extract Data w Score Change'!$E$2,V$3,0,V$2,1),TRUE),0)</f>
        <v>23</v>
      </c>
      <c r="W129" s="13">
        <f ca="1">OFFSET('b_Extract Data w Score Change'!$F$2,'c_Bin Change Data into 60 mins'!W$3-1+   MATCH($B129,OFFSET('b_Extract Data w Score Change'!$E$2,W$3,0,W$2,1),TRUE),0)</f>
        <v>17</v>
      </c>
      <c r="X129" s="13">
        <f ca="1">OFFSET('b_Extract Data w Score Change'!$F$2,'c_Bin Change Data into 60 mins'!X$3-1+   MATCH($B129,OFFSET('b_Extract Data w Score Change'!$E$2,X$3,0,X$2,1),TRUE),0)</f>
        <v>34</v>
      </c>
      <c r="Y129" s="13">
        <f ca="1">OFFSET('b_Extract Data w Score Change'!$F$2,'c_Bin Change Data into 60 mins'!Y$3-1+   MATCH($B129,OFFSET('b_Extract Data w Score Change'!$E$2,Y$3,0,Y$2,1),TRUE),0)</f>
        <v>13</v>
      </c>
      <c r="Z129" s="13">
        <f ca="1">OFFSET('b_Extract Data w Score Change'!$F$2,'c_Bin Change Data into 60 mins'!Z$3-1+   MATCH($B129,OFFSET('b_Extract Data w Score Change'!$E$2,Z$3,0,Z$2,1),TRUE),0)</f>
        <v>1</v>
      </c>
      <c r="AA129" s="13">
        <f ca="1">OFFSET('b_Extract Data w Score Change'!$F$2,'c_Bin Change Data into 60 mins'!AA$3-1+   MATCH($B129,OFFSET('b_Extract Data w Score Change'!$E$2,AA$3,0,AA$2,1),TRUE),0)</f>
        <v>45</v>
      </c>
      <c r="AB129" s="13">
        <f ca="1">OFFSET('b_Extract Data w Score Change'!$F$2,'c_Bin Change Data into 60 mins'!AB$3-1+   MATCH($B129,OFFSET('b_Extract Data w Score Change'!$E$2,AB$3,0,AB$2,1),TRUE),0)</f>
        <v>4</v>
      </c>
      <c r="AC129" s="13">
        <f ca="1">OFFSET('b_Extract Data w Score Change'!$F$2,'c_Bin Change Data into 60 mins'!AC$3-1+   MATCH($B129,OFFSET('b_Extract Data w Score Change'!$E$2,AC$3,0,AC$2,1),TRUE),0)</f>
        <v>32</v>
      </c>
      <c r="AD129" s="13">
        <f ca="1">OFFSET('b_Extract Data w Score Change'!$F$2,'c_Bin Change Data into 60 mins'!AD$3-1+   MATCH($B129,OFFSET('b_Extract Data w Score Change'!$E$2,AD$3,0,AD$2,1),TRUE),0)</f>
        <v>19</v>
      </c>
      <c r="AE129" s="13">
        <f ca="1">OFFSET('b_Extract Data w Score Change'!$F$2,'c_Bin Change Data into 60 mins'!AE$3-1+   MATCH($B129,OFFSET('b_Extract Data w Score Change'!$E$2,AE$3,0,AE$2,1),TRUE),0)</f>
        <v>36</v>
      </c>
      <c r="AF129" s="13">
        <f ca="1">OFFSET('b_Extract Data w Score Change'!$F$2,'c_Bin Change Data into 60 mins'!AF$3-1+   MATCH($B129,OFFSET('b_Extract Data w Score Change'!$E$2,AF$3,0,AF$2,1),TRUE),0)</f>
        <v>22</v>
      </c>
      <c r="AG129" s="13">
        <f ca="1">OFFSET('b_Extract Data w Score Change'!$F$2,'c_Bin Change Data into 60 mins'!AG$3-1+   MATCH($B129,OFFSET('b_Extract Data w Score Change'!$E$2,AG$3,0,AG$2,1),TRUE),0)</f>
        <v>29</v>
      </c>
      <c r="AH129" s="13">
        <f ca="1">OFFSET('b_Extract Data w Score Change'!$F$2,'c_Bin Change Data into 60 mins'!AH$3-1+   MATCH($B129,OFFSET('b_Extract Data w Score Change'!$E$2,AH$3,0,AH$2,1),TRUE),0)</f>
        <v>10</v>
      </c>
      <c r="AI129" s="13">
        <f ca="1">OFFSET('b_Extract Data w Score Change'!$F$2,'c_Bin Change Data into 60 mins'!AI$3-1+   MATCH($B129,OFFSET('b_Extract Data w Score Change'!$E$2,AI$3,0,AI$2,1),TRUE),0)</f>
        <v>5</v>
      </c>
      <c r="AJ129" s="13">
        <f ca="1">OFFSET('b_Extract Data w Score Change'!$F$2,'c_Bin Change Data into 60 mins'!AJ$3-1+   MATCH($B129,OFFSET('b_Extract Data w Score Change'!$E$2,AJ$3,0,AJ$2,1),TRUE),0)</f>
        <v>17</v>
      </c>
      <c r="AK129" s="13">
        <f ca="1">OFFSET('b_Extract Data w Score Change'!$F$2,'c_Bin Change Data into 60 mins'!AK$3-1+   MATCH($B129,OFFSET('b_Extract Data w Score Change'!$E$2,AK$3,0,AK$2,1),TRUE),0)</f>
        <v>12</v>
      </c>
      <c r="AL129" s="13">
        <f ca="1">OFFSET('b_Extract Data w Score Change'!$F$2,'c_Bin Change Data into 60 mins'!AL$3-1+   MATCH($B129,OFFSET('b_Extract Data w Score Change'!$E$2,AL$3,0,AL$2,1),TRUE),0)</f>
        <v>3</v>
      </c>
      <c r="AM129" s="13">
        <f ca="1">OFFSET('b_Extract Data w Score Change'!$F$2,'c_Bin Change Data into 60 mins'!AM$3-1+   MATCH($B129,OFFSET('b_Extract Data w Score Change'!$E$2,AM$3,0,AM$2,1),TRUE),0)</f>
        <v>17</v>
      </c>
      <c r="AN129" s="13">
        <f ca="1">OFFSET('b_Extract Data w Score Change'!$F$2,'c_Bin Change Data into 60 mins'!AN$3-1+   MATCH($B129,OFFSET('b_Extract Data w Score Change'!$E$2,AN$3,0,AN$2,1),TRUE),0)</f>
        <v>18</v>
      </c>
      <c r="AO129" s="13">
        <f ca="1">OFFSET('b_Extract Data w Score Change'!$F$2,'c_Bin Change Data into 60 mins'!AO$3-1+   MATCH($B129,OFFSET('b_Extract Data w Score Change'!$E$2,AO$3,0,AO$2,1),TRUE),0)</f>
        <v>4</v>
      </c>
      <c r="AP129" s="13">
        <f ca="1">OFFSET('b_Extract Data w Score Change'!$F$2,'c_Bin Change Data into 60 mins'!AP$3-1+   MATCH($B129,OFFSET('b_Extract Data w Score Change'!$E$2,AP$3,0,AP$2,1),TRUE),0)</f>
        <v>10</v>
      </c>
      <c r="AQ129" s="13">
        <f ca="1">OFFSET('b_Extract Data w Score Change'!$F$2,'c_Bin Change Data into 60 mins'!AQ$3-1+   MATCH($B129,OFFSET('b_Extract Data w Score Change'!$E$2,AQ$3,0,AQ$2,1),TRUE),0)</f>
        <v>17</v>
      </c>
      <c r="AR129" s="13">
        <f ca="1">OFFSET('b_Extract Data w Score Change'!$F$2,'c_Bin Change Data into 60 mins'!AR$3-1+   MATCH($B129,OFFSET('b_Extract Data w Score Change'!$E$2,AR$3,0,AR$2,1),TRUE),0)</f>
        <v>8</v>
      </c>
      <c r="AS129" s="13">
        <f ca="1">OFFSET('b_Extract Data w Score Change'!$F$2,'c_Bin Change Data into 60 mins'!AS$3-1+   MATCH($B129,OFFSET('b_Extract Data w Score Change'!$E$2,AS$3,0,AS$2,1),TRUE),0)</f>
        <v>21</v>
      </c>
      <c r="AT129" s="13">
        <f ca="1">OFFSET('b_Extract Data w Score Change'!$F$2,'c_Bin Change Data into 60 mins'!AT$3-1+   MATCH($B129,OFFSET('b_Extract Data w Score Change'!$E$2,AT$3,0,AT$2,1),TRUE),0)</f>
        <v>3</v>
      </c>
      <c r="AU129" s="13">
        <f ca="1">OFFSET('b_Extract Data w Score Change'!$F$2,'c_Bin Change Data into 60 mins'!AU$3-1+   MATCH($B129,OFFSET('b_Extract Data w Score Change'!$E$2,AU$3,0,AU$2,1),TRUE),0)</f>
        <v>16</v>
      </c>
      <c r="AV129" s="13">
        <f ca="1">OFFSET('b_Extract Data w Score Change'!$F$2,'c_Bin Change Data into 60 mins'!AV$3-1+   MATCH($B129,OFFSET('b_Extract Data w Score Change'!$E$2,AV$3,0,AV$2,1),TRUE),0)</f>
        <v>9</v>
      </c>
      <c r="AW129" s="13">
        <f ca="1">OFFSET('b_Extract Data w Score Change'!$F$2,'c_Bin Change Data into 60 mins'!AW$3-1+   MATCH($B129,OFFSET('b_Extract Data w Score Change'!$E$2,AW$3,0,AW$2,1),TRUE),0)</f>
        <v>19</v>
      </c>
      <c r="AX129" s="13">
        <f ca="1">OFFSET('b_Extract Data w Score Change'!$F$2,'c_Bin Change Data into 60 mins'!AX$3-1+   MATCH($B129,OFFSET('b_Extract Data w Score Change'!$E$2,AX$3,0,AX$2,1),TRUE),0)</f>
        <v>25</v>
      </c>
    </row>
    <row r="130" spans="1:50" x14ac:dyDescent="0.25">
      <c r="B130" s="1"/>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c r="AA130" s="13"/>
      <c r="AB130" s="13"/>
      <c r="AC130" s="13"/>
      <c r="AD130" s="13"/>
      <c r="AE130" s="13"/>
      <c r="AF130" s="13"/>
      <c r="AG130" s="13"/>
      <c r="AH130" s="13"/>
      <c r="AI130" s="13"/>
      <c r="AJ130" s="13"/>
      <c r="AK130" s="13"/>
      <c r="AL130" s="13"/>
      <c r="AM130" s="13"/>
      <c r="AN130" s="13"/>
      <c r="AO130" s="13"/>
      <c r="AP130" s="13"/>
      <c r="AQ130" s="13"/>
      <c r="AR130" s="13"/>
      <c r="AS130" s="13"/>
      <c r="AT130" s="13"/>
      <c r="AU130" s="13"/>
      <c r="AV130" s="13"/>
      <c r="AW130" s="13"/>
      <c r="AX130" s="13"/>
    </row>
    <row r="131" spans="1:50" x14ac:dyDescent="0.25">
      <c r="B131" s="1"/>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c r="AA131" s="13"/>
      <c r="AB131" s="13"/>
      <c r="AC131" s="13"/>
      <c r="AD131" s="13"/>
      <c r="AE131" s="13"/>
      <c r="AF131" s="13"/>
      <c r="AG131" s="13"/>
      <c r="AH131" s="13"/>
      <c r="AI131" s="13"/>
      <c r="AJ131" s="13"/>
      <c r="AK131" s="13"/>
      <c r="AL131" s="13"/>
      <c r="AM131" s="13"/>
      <c r="AN131" s="13"/>
      <c r="AO131" s="13"/>
      <c r="AP131" s="13"/>
      <c r="AQ131" s="13"/>
      <c r="AR131" s="13"/>
      <c r="AS131" s="13"/>
      <c r="AT131" s="13"/>
      <c r="AU131" s="13"/>
      <c r="AV131" s="13"/>
      <c r="AW131" s="13"/>
      <c r="AX131" s="13"/>
    </row>
    <row r="132" spans="1:50" x14ac:dyDescent="0.25">
      <c r="B132" s="1"/>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c r="AA132" s="13"/>
      <c r="AB132" s="13"/>
      <c r="AC132" s="13"/>
      <c r="AD132" s="13"/>
      <c r="AE132" s="13"/>
      <c r="AF132" s="13"/>
      <c r="AG132" s="13"/>
      <c r="AH132" s="13"/>
      <c r="AI132" s="13"/>
      <c r="AJ132" s="13"/>
      <c r="AK132" s="13"/>
      <c r="AL132" s="13"/>
      <c r="AM132" s="13"/>
      <c r="AN132" s="13"/>
      <c r="AO132" s="13"/>
      <c r="AP132" s="13"/>
      <c r="AQ132" s="13"/>
      <c r="AR132" s="13"/>
      <c r="AS132" s="13"/>
      <c r="AT132" s="13"/>
      <c r="AU132" s="13"/>
      <c r="AV132" s="13"/>
      <c r="AW132" s="13"/>
      <c r="AX132" s="13"/>
    </row>
    <row r="133" spans="1:50" x14ac:dyDescent="0.25">
      <c r="B133" s="1"/>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c r="AA133" s="13"/>
      <c r="AB133" s="13"/>
      <c r="AC133" s="13"/>
      <c r="AD133" s="13"/>
      <c r="AE133" s="13"/>
      <c r="AF133" s="13"/>
      <c r="AG133" s="13"/>
      <c r="AH133" s="13"/>
      <c r="AI133" s="13"/>
      <c r="AJ133" s="13"/>
      <c r="AK133" s="13"/>
      <c r="AL133" s="13"/>
      <c r="AM133" s="13"/>
      <c r="AN133" s="13"/>
      <c r="AO133" s="13"/>
      <c r="AP133" s="13"/>
      <c r="AQ133" s="13"/>
      <c r="AR133" s="13"/>
      <c r="AS133" s="13"/>
      <c r="AT133" s="13"/>
      <c r="AU133" s="13"/>
      <c r="AV133" s="13"/>
      <c r="AW133" s="13"/>
      <c r="AX133" s="13"/>
    </row>
    <row r="134" spans="1:50" x14ac:dyDescent="0.25">
      <c r="B134" s="1"/>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c r="AA134" s="13"/>
      <c r="AB134" s="13"/>
      <c r="AC134" s="13"/>
      <c r="AD134" s="13"/>
      <c r="AE134" s="13"/>
      <c r="AF134" s="13"/>
      <c r="AG134" s="13"/>
      <c r="AH134" s="13"/>
      <c r="AI134" s="13"/>
      <c r="AJ134" s="13"/>
      <c r="AK134" s="13"/>
      <c r="AL134" s="13"/>
      <c r="AM134" s="13"/>
      <c r="AN134" s="13"/>
      <c r="AO134" s="13"/>
      <c r="AP134" s="13"/>
      <c r="AQ134" s="13"/>
      <c r="AR134" s="13"/>
      <c r="AS134" s="13"/>
      <c r="AT134" s="13"/>
      <c r="AU134" s="13"/>
      <c r="AV134" s="13"/>
      <c r="AW134" s="13"/>
      <c r="AX134" s="13"/>
    </row>
    <row r="135" spans="1:50" x14ac:dyDescent="0.25">
      <c r="B135" s="1"/>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row>
    <row r="136" spans="1:50" x14ac:dyDescent="0.25">
      <c r="B136" s="1"/>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row>
    <row r="137" spans="1:50" x14ac:dyDescent="0.25">
      <c r="B137" s="1"/>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c r="AA137" s="13"/>
      <c r="AB137" s="13"/>
      <c r="AC137" s="13"/>
      <c r="AD137" s="13"/>
      <c r="AE137" s="13"/>
      <c r="AF137" s="13"/>
      <c r="AG137" s="13"/>
      <c r="AH137" s="13"/>
      <c r="AI137" s="13"/>
      <c r="AJ137" s="13"/>
      <c r="AK137" s="13"/>
      <c r="AL137" s="13"/>
      <c r="AM137" s="13"/>
      <c r="AN137" s="13"/>
      <c r="AO137" s="13"/>
      <c r="AP137" s="13"/>
      <c r="AQ137" s="13"/>
      <c r="AR137" s="13"/>
      <c r="AS137" s="13"/>
      <c r="AT137" s="13"/>
      <c r="AU137" s="13"/>
      <c r="AV137" s="13"/>
      <c r="AW137" s="13"/>
      <c r="AX137" s="13"/>
    </row>
    <row r="138" spans="1:50" x14ac:dyDescent="0.25">
      <c r="B138" s="1"/>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c r="AB138" s="13"/>
      <c r="AC138" s="13"/>
      <c r="AD138" s="13"/>
      <c r="AE138" s="13"/>
      <c r="AF138" s="13"/>
      <c r="AG138" s="13"/>
      <c r="AH138" s="13"/>
      <c r="AI138" s="13"/>
      <c r="AJ138" s="13"/>
      <c r="AK138" s="13"/>
      <c r="AL138" s="13"/>
      <c r="AM138" s="13"/>
      <c r="AN138" s="13"/>
      <c r="AO138" s="13"/>
      <c r="AP138" s="13"/>
      <c r="AQ138" s="13"/>
      <c r="AR138" s="13"/>
      <c r="AS138" s="13"/>
      <c r="AT138" s="13"/>
      <c r="AU138" s="13"/>
      <c r="AV138" s="13"/>
      <c r="AW138" s="13"/>
      <c r="AX138" s="13"/>
    </row>
    <row r="139" spans="1:50" x14ac:dyDescent="0.25">
      <c r="B139" s="1"/>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c r="AB139" s="13"/>
      <c r="AC139" s="13"/>
      <c r="AD139" s="13"/>
      <c r="AE139" s="13"/>
      <c r="AF139" s="13"/>
      <c r="AG139" s="13"/>
      <c r="AH139" s="13"/>
      <c r="AI139" s="13"/>
      <c r="AJ139" s="13"/>
      <c r="AK139" s="13"/>
      <c r="AL139" s="13"/>
      <c r="AM139" s="13"/>
      <c r="AN139" s="13"/>
      <c r="AO139" s="13"/>
      <c r="AP139" s="13"/>
      <c r="AQ139" s="13"/>
      <c r="AR139" s="13"/>
      <c r="AS139" s="13"/>
      <c r="AT139" s="13"/>
      <c r="AU139" s="13"/>
      <c r="AV139" s="13"/>
      <c r="AW139" s="13"/>
      <c r="AX139" s="13"/>
    </row>
    <row r="140" spans="1:50" x14ac:dyDescent="0.25">
      <c r="B140" s="1"/>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c r="AB140" s="13"/>
      <c r="AC140" s="13"/>
      <c r="AD140" s="13"/>
      <c r="AE140" s="13"/>
      <c r="AF140" s="13"/>
      <c r="AG140" s="13"/>
      <c r="AH140" s="13"/>
      <c r="AI140" s="13"/>
      <c r="AJ140" s="13"/>
      <c r="AK140" s="13"/>
      <c r="AL140" s="13"/>
      <c r="AM140" s="13"/>
      <c r="AN140" s="13"/>
      <c r="AO140" s="13"/>
      <c r="AP140" s="13"/>
      <c r="AQ140" s="13"/>
      <c r="AR140" s="13"/>
      <c r="AS140" s="13"/>
      <c r="AT140" s="13"/>
      <c r="AU140" s="13"/>
      <c r="AV140" s="13"/>
      <c r="AW140" s="13"/>
      <c r="AX140" s="13"/>
    </row>
    <row r="141" spans="1:50" x14ac:dyDescent="0.25">
      <c r="B141" s="1"/>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c r="AB141" s="13"/>
      <c r="AC141" s="13"/>
      <c r="AD141" s="13"/>
      <c r="AE141" s="13"/>
      <c r="AF141" s="13"/>
      <c r="AG141" s="13"/>
      <c r="AH141" s="13"/>
      <c r="AI141" s="13"/>
      <c r="AJ141" s="13"/>
      <c r="AK141" s="13"/>
      <c r="AL141" s="13"/>
      <c r="AM141" s="13"/>
      <c r="AN141" s="13"/>
      <c r="AO141" s="13"/>
      <c r="AP141" s="13"/>
      <c r="AQ141" s="13"/>
      <c r="AR141" s="13"/>
      <c r="AS141" s="13"/>
      <c r="AT141" s="13"/>
      <c r="AU141" s="13"/>
      <c r="AV141" s="13"/>
      <c r="AW141" s="13"/>
      <c r="AX141" s="13"/>
    </row>
    <row r="142" spans="1:50" x14ac:dyDescent="0.25">
      <c r="B142" s="1"/>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c r="AB142" s="13"/>
      <c r="AC142" s="13"/>
      <c r="AD142" s="13"/>
      <c r="AE142" s="13"/>
      <c r="AF142" s="13"/>
      <c r="AG142" s="13"/>
      <c r="AH142" s="13"/>
      <c r="AI142" s="13"/>
      <c r="AJ142" s="13"/>
      <c r="AK142" s="13"/>
      <c r="AL142" s="13"/>
      <c r="AM142" s="13"/>
      <c r="AN142" s="13"/>
      <c r="AO142" s="13"/>
      <c r="AP142" s="13"/>
      <c r="AQ142" s="13"/>
      <c r="AR142" s="13"/>
      <c r="AS142" s="13"/>
      <c r="AT142" s="13"/>
      <c r="AU142" s="13"/>
      <c r="AV142" s="13"/>
      <c r="AW142" s="13"/>
      <c r="AX142" s="13"/>
    </row>
    <row r="143" spans="1:50" x14ac:dyDescent="0.25">
      <c r="B143" s="1"/>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c r="AB143" s="13"/>
      <c r="AC143" s="13"/>
      <c r="AD143" s="13"/>
      <c r="AE143" s="13"/>
      <c r="AF143" s="13"/>
      <c r="AG143" s="13"/>
      <c r="AH143" s="13"/>
      <c r="AI143" s="13"/>
      <c r="AJ143" s="13"/>
      <c r="AK143" s="13"/>
      <c r="AL143" s="13"/>
      <c r="AM143" s="13"/>
      <c r="AN143" s="13"/>
      <c r="AO143" s="13"/>
      <c r="AP143" s="13"/>
      <c r="AQ143" s="13"/>
      <c r="AR143" s="13"/>
      <c r="AS143" s="13"/>
      <c r="AT143" s="13"/>
      <c r="AU143" s="13"/>
      <c r="AV143" s="13"/>
      <c r="AW143" s="13"/>
      <c r="AX143" s="13"/>
    </row>
    <row r="144" spans="1:50" x14ac:dyDescent="0.25">
      <c r="B144" s="1"/>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c r="AB144" s="13"/>
      <c r="AC144" s="13"/>
      <c r="AD144" s="13"/>
      <c r="AE144" s="13"/>
      <c r="AF144" s="13"/>
      <c r="AG144" s="13"/>
      <c r="AH144" s="13"/>
      <c r="AI144" s="13"/>
      <c r="AJ144" s="13"/>
      <c r="AK144" s="13"/>
      <c r="AL144" s="13"/>
      <c r="AM144" s="13"/>
      <c r="AN144" s="13"/>
      <c r="AO144" s="13"/>
      <c r="AP144" s="13"/>
      <c r="AQ144" s="13"/>
      <c r="AR144" s="13"/>
      <c r="AS144" s="13"/>
      <c r="AT144" s="13"/>
      <c r="AU144" s="13"/>
      <c r="AV144" s="13"/>
      <c r="AW144" s="13"/>
      <c r="AX144" s="13"/>
    </row>
    <row r="145" spans="2:50" x14ac:dyDescent="0.25">
      <c r="B145" s="1"/>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c r="AB145" s="13"/>
      <c r="AC145" s="13"/>
      <c r="AD145" s="13"/>
      <c r="AE145" s="13"/>
      <c r="AF145" s="13"/>
      <c r="AG145" s="13"/>
      <c r="AH145" s="13"/>
      <c r="AI145" s="13"/>
      <c r="AJ145" s="13"/>
      <c r="AK145" s="13"/>
      <c r="AL145" s="13"/>
      <c r="AM145" s="13"/>
      <c r="AN145" s="13"/>
      <c r="AO145" s="13"/>
      <c r="AP145" s="13"/>
      <c r="AQ145" s="13"/>
      <c r="AR145" s="13"/>
      <c r="AS145" s="13"/>
      <c r="AT145" s="13"/>
      <c r="AU145" s="13"/>
      <c r="AV145" s="13"/>
      <c r="AW145" s="13"/>
      <c r="AX145" s="13"/>
    </row>
    <row r="146" spans="2:50" x14ac:dyDescent="0.25">
      <c r="B146" s="1"/>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c r="AB146" s="13"/>
      <c r="AC146" s="13"/>
      <c r="AD146" s="13"/>
      <c r="AE146" s="13"/>
      <c r="AF146" s="13"/>
      <c r="AG146" s="13"/>
      <c r="AH146" s="13"/>
      <c r="AI146" s="13"/>
      <c r="AJ146" s="13"/>
      <c r="AK146" s="13"/>
      <c r="AL146" s="13"/>
      <c r="AM146" s="13"/>
      <c r="AN146" s="13"/>
      <c r="AO146" s="13"/>
      <c r="AP146" s="13"/>
      <c r="AQ146" s="13"/>
      <c r="AR146" s="13"/>
      <c r="AS146" s="13"/>
      <c r="AT146" s="13"/>
      <c r="AU146" s="13"/>
      <c r="AV146" s="13"/>
      <c r="AW146" s="13"/>
      <c r="AX146" s="13"/>
    </row>
    <row r="147" spans="2:50" x14ac:dyDescent="0.25">
      <c r="B147" s="1"/>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c r="AB147" s="13"/>
      <c r="AC147" s="13"/>
      <c r="AD147" s="13"/>
      <c r="AE147" s="13"/>
      <c r="AF147" s="13"/>
      <c r="AG147" s="13"/>
      <c r="AH147" s="13"/>
      <c r="AI147" s="13"/>
      <c r="AJ147" s="13"/>
      <c r="AK147" s="13"/>
      <c r="AL147" s="13"/>
      <c r="AM147" s="13"/>
      <c r="AN147" s="13"/>
      <c r="AO147" s="13"/>
      <c r="AP147" s="13"/>
      <c r="AQ147" s="13"/>
      <c r="AR147" s="13"/>
      <c r="AS147" s="13"/>
      <c r="AT147" s="13"/>
      <c r="AU147" s="13"/>
      <c r="AV147" s="13"/>
      <c r="AW147" s="13"/>
      <c r="AX147" s="13"/>
    </row>
    <row r="148" spans="2:50" x14ac:dyDescent="0.25">
      <c r="B148" s="1"/>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c r="AB148" s="13"/>
      <c r="AC148" s="13"/>
      <c r="AD148" s="13"/>
      <c r="AE148" s="13"/>
      <c r="AF148" s="13"/>
      <c r="AG148" s="13"/>
      <c r="AH148" s="13"/>
      <c r="AI148" s="13"/>
      <c r="AJ148" s="13"/>
      <c r="AK148" s="13"/>
      <c r="AL148" s="13"/>
      <c r="AM148" s="13"/>
      <c r="AN148" s="13"/>
      <c r="AO148" s="13"/>
      <c r="AP148" s="13"/>
      <c r="AQ148" s="13"/>
      <c r="AR148" s="13"/>
      <c r="AS148" s="13"/>
      <c r="AT148" s="13"/>
      <c r="AU148" s="13"/>
      <c r="AV148" s="13"/>
      <c r="AW148" s="13"/>
      <c r="AX148" s="13"/>
    </row>
    <row r="149" spans="2:50" x14ac:dyDescent="0.25">
      <c r="B149" s="1"/>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c r="AB149" s="13"/>
      <c r="AC149" s="13"/>
      <c r="AD149" s="13"/>
      <c r="AE149" s="13"/>
      <c r="AF149" s="13"/>
      <c r="AG149" s="13"/>
      <c r="AH149" s="13"/>
      <c r="AI149" s="13"/>
      <c r="AJ149" s="13"/>
      <c r="AK149" s="13"/>
      <c r="AL149" s="13"/>
      <c r="AM149" s="13"/>
      <c r="AN149" s="13"/>
      <c r="AO149" s="13"/>
      <c r="AP149" s="13"/>
      <c r="AQ149" s="13"/>
      <c r="AR149" s="13"/>
      <c r="AS149" s="13"/>
      <c r="AT149" s="13"/>
      <c r="AU149" s="13"/>
      <c r="AV149" s="13"/>
      <c r="AW149" s="13"/>
      <c r="AX149" s="13"/>
    </row>
    <row r="150" spans="2:50" x14ac:dyDescent="0.25">
      <c r="B150" s="1"/>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c r="AB150" s="13"/>
      <c r="AC150" s="13"/>
      <c r="AD150" s="13"/>
      <c r="AE150" s="13"/>
      <c r="AF150" s="13"/>
      <c r="AG150" s="13"/>
      <c r="AH150" s="13"/>
      <c r="AI150" s="13"/>
      <c r="AJ150" s="13"/>
      <c r="AK150" s="13"/>
      <c r="AL150" s="13"/>
      <c r="AM150" s="13"/>
      <c r="AN150" s="13"/>
      <c r="AO150" s="13"/>
      <c r="AP150" s="13"/>
      <c r="AQ150" s="13"/>
      <c r="AR150" s="13"/>
      <c r="AS150" s="13"/>
      <c r="AT150" s="13"/>
      <c r="AU150" s="13"/>
      <c r="AV150" s="13"/>
      <c r="AW150" s="13"/>
      <c r="AX150" s="13"/>
    </row>
    <row r="151" spans="2:50" x14ac:dyDescent="0.25">
      <c r="B151" s="1"/>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13"/>
      <c r="AF151" s="13"/>
      <c r="AG151" s="13"/>
      <c r="AH151" s="13"/>
      <c r="AI151" s="13"/>
      <c r="AJ151" s="13"/>
      <c r="AK151" s="13"/>
      <c r="AL151" s="13"/>
      <c r="AM151" s="13"/>
      <c r="AN151" s="13"/>
      <c r="AO151" s="13"/>
      <c r="AP151" s="13"/>
      <c r="AQ151" s="13"/>
      <c r="AR151" s="13"/>
      <c r="AS151" s="13"/>
      <c r="AT151" s="13"/>
      <c r="AU151" s="13"/>
      <c r="AV151" s="13"/>
      <c r="AW151" s="13"/>
      <c r="AX151" s="13"/>
    </row>
    <row r="152" spans="2:50" x14ac:dyDescent="0.25">
      <c r="B152" s="1"/>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c r="AB152" s="13"/>
      <c r="AC152" s="13"/>
      <c r="AD152" s="13"/>
      <c r="AE152" s="13"/>
      <c r="AF152" s="13"/>
      <c r="AG152" s="13"/>
      <c r="AH152" s="13"/>
      <c r="AI152" s="13"/>
      <c r="AJ152" s="13"/>
      <c r="AK152" s="13"/>
      <c r="AL152" s="13"/>
      <c r="AM152" s="13"/>
      <c r="AN152" s="13"/>
      <c r="AO152" s="13"/>
      <c r="AP152" s="13"/>
      <c r="AQ152" s="13"/>
      <c r="AR152" s="13"/>
      <c r="AS152" s="13"/>
      <c r="AT152" s="13"/>
      <c r="AU152" s="13"/>
      <c r="AV152" s="13"/>
      <c r="AW152" s="13"/>
      <c r="AX152" s="13"/>
    </row>
    <row r="153" spans="2:50" x14ac:dyDescent="0.25">
      <c r="B153" s="1"/>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13"/>
      <c r="AF153" s="13"/>
      <c r="AG153" s="13"/>
      <c r="AH153" s="13"/>
      <c r="AI153" s="13"/>
      <c r="AJ153" s="13"/>
      <c r="AK153" s="13"/>
      <c r="AL153" s="13"/>
      <c r="AM153" s="13"/>
      <c r="AN153" s="13"/>
      <c r="AO153" s="13"/>
      <c r="AP153" s="13"/>
      <c r="AQ153" s="13"/>
      <c r="AR153" s="13"/>
      <c r="AS153" s="13"/>
      <c r="AT153" s="13"/>
      <c r="AU153" s="13"/>
      <c r="AV153" s="13"/>
      <c r="AW153" s="13"/>
      <c r="AX153" s="13"/>
    </row>
    <row r="154" spans="2:50" x14ac:dyDescent="0.25">
      <c r="B154" s="1"/>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c r="AB154" s="13"/>
      <c r="AC154" s="13"/>
      <c r="AD154" s="13"/>
      <c r="AE154" s="13"/>
      <c r="AF154" s="13"/>
      <c r="AG154" s="13"/>
      <c r="AH154" s="13"/>
      <c r="AI154" s="13"/>
      <c r="AJ154" s="13"/>
      <c r="AK154" s="13"/>
      <c r="AL154" s="13"/>
      <c r="AM154" s="13"/>
      <c r="AN154" s="13"/>
      <c r="AO154" s="13"/>
      <c r="AP154" s="13"/>
      <c r="AQ154" s="13"/>
      <c r="AR154" s="13"/>
      <c r="AS154" s="13"/>
      <c r="AT154" s="13"/>
      <c r="AU154" s="13"/>
      <c r="AV154" s="13"/>
      <c r="AW154" s="13"/>
      <c r="AX154" s="13"/>
    </row>
    <row r="155" spans="2:50" x14ac:dyDescent="0.25">
      <c r="B155" s="1"/>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c r="AB155" s="13"/>
      <c r="AC155" s="13"/>
      <c r="AD155" s="13"/>
      <c r="AE155" s="13"/>
      <c r="AF155" s="13"/>
      <c r="AG155" s="13"/>
      <c r="AH155" s="13"/>
      <c r="AI155" s="13"/>
      <c r="AJ155" s="13"/>
      <c r="AK155" s="13"/>
      <c r="AL155" s="13"/>
      <c r="AM155" s="13"/>
      <c r="AN155" s="13"/>
      <c r="AO155" s="13"/>
      <c r="AP155" s="13"/>
      <c r="AQ155" s="13"/>
      <c r="AR155" s="13"/>
      <c r="AS155" s="13"/>
      <c r="AT155" s="13"/>
      <c r="AU155" s="13"/>
      <c r="AV155" s="13"/>
      <c r="AW155" s="13"/>
      <c r="AX155" s="13"/>
    </row>
    <row r="156" spans="2:50" x14ac:dyDescent="0.25">
      <c r="B156" s="1"/>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c r="AB156" s="13"/>
      <c r="AC156" s="13"/>
      <c r="AD156" s="13"/>
      <c r="AE156" s="13"/>
      <c r="AF156" s="13"/>
      <c r="AG156" s="13"/>
      <c r="AH156" s="13"/>
      <c r="AI156" s="13"/>
      <c r="AJ156" s="13"/>
      <c r="AK156" s="13"/>
      <c r="AL156" s="13"/>
      <c r="AM156" s="13"/>
      <c r="AN156" s="13"/>
      <c r="AO156" s="13"/>
      <c r="AP156" s="13"/>
      <c r="AQ156" s="13"/>
      <c r="AR156" s="13"/>
      <c r="AS156" s="13"/>
      <c r="AT156" s="13"/>
      <c r="AU156" s="13"/>
      <c r="AV156" s="13"/>
      <c r="AW156" s="13"/>
      <c r="AX156" s="13"/>
    </row>
    <row r="157" spans="2:50" x14ac:dyDescent="0.25">
      <c r="B157" s="1"/>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c r="AB157" s="13"/>
      <c r="AC157" s="13"/>
      <c r="AD157" s="13"/>
      <c r="AE157" s="13"/>
      <c r="AF157" s="13"/>
      <c r="AG157" s="13"/>
      <c r="AH157" s="13"/>
      <c r="AI157" s="13"/>
      <c r="AJ157" s="13"/>
      <c r="AK157" s="13"/>
      <c r="AL157" s="13"/>
      <c r="AM157" s="13"/>
      <c r="AN157" s="13"/>
      <c r="AO157" s="13"/>
      <c r="AP157" s="13"/>
      <c r="AQ157" s="13"/>
      <c r="AR157" s="13"/>
      <c r="AS157" s="13"/>
      <c r="AT157" s="13"/>
      <c r="AU157" s="13"/>
      <c r="AV157" s="13"/>
      <c r="AW157" s="13"/>
      <c r="AX157" s="13"/>
    </row>
    <row r="158" spans="2:50" x14ac:dyDescent="0.25">
      <c r="B158" s="1"/>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c r="AB158" s="13"/>
      <c r="AC158" s="13"/>
      <c r="AD158" s="13"/>
      <c r="AE158" s="13"/>
      <c r="AF158" s="13"/>
      <c r="AG158" s="13"/>
      <c r="AH158" s="13"/>
      <c r="AI158" s="13"/>
      <c r="AJ158" s="13"/>
      <c r="AK158" s="13"/>
      <c r="AL158" s="13"/>
      <c r="AM158" s="13"/>
      <c r="AN158" s="13"/>
      <c r="AO158" s="13"/>
      <c r="AP158" s="13"/>
      <c r="AQ158" s="13"/>
      <c r="AR158" s="13"/>
      <c r="AS158" s="13"/>
      <c r="AT158" s="13"/>
      <c r="AU158" s="13"/>
      <c r="AV158" s="13"/>
      <c r="AW158" s="13"/>
      <c r="AX158" s="13"/>
    </row>
    <row r="159" spans="2:50" x14ac:dyDescent="0.25">
      <c r="B159" s="1"/>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c r="AA159" s="13"/>
      <c r="AB159" s="13"/>
      <c r="AC159" s="13"/>
      <c r="AD159" s="13"/>
      <c r="AE159" s="13"/>
      <c r="AF159" s="13"/>
      <c r="AG159" s="13"/>
      <c r="AH159" s="13"/>
      <c r="AI159" s="13"/>
      <c r="AJ159" s="13"/>
      <c r="AK159" s="13"/>
      <c r="AL159" s="13"/>
      <c r="AM159" s="13"/>
      <c r="AN159" s="13"/>
      <c r="AO159" s="13"/>
      <c r="AP159" s="13"/>
      <c r="AQ159" s="13"/>
      <c r="AR159" s="13"/>
      <c r="AS159" s="13"/>
      <c r="AT159" s="13"/>
      <c r="AU159" s="13"/>
      <c r="AV159" s="13"/>
      <c r="AW159" s="13"/>
      <c r="AX159" s="13"/>
    </row>
    <row r="160" spans="2:50" x14ac:dyDescent="0.25">
      <c r="B160" s="1"/>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c r="AB160" s="13"/>
      <c r="AC160" s="13"/>
      <c r="AD160" s="13"/>
      <c r="AE160" s="13"/>
      <c r="AF160" s="13"/>
      <c r="AG160" s="13"/>
      <c r="AH160" s="13"/>
      <c r="AI160" s="13"/>
      <c r="AJ160" s="13"/>
      <c r="AK160" s="13"/>
      <c r="AL160" s="13"/>
      <c r="AM160" s="13"/>
      <c r="AN160" s="13"/>
      <c r="AO160" s="13"/>
      <c r="AP160" s="13"/>
      <c r="AQ160" s="13"/>
      <c r="AR160" s="13"/>
      <c r="AS160" s="13"/>
      <c r="AT160" s="13"/>
      <c r="AU160" s="13"/>
      <c r="AV160" s="13"/>
      <c r="AW160" s="13"/>
      <c r="AX160" s="13"/>
    </row>
    <row r="161" spans="2:50" x14ac:dyDescent="0.25">
      <c r="B161" s="1"/>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c r="AB161" s="13"/>
      <c r="AC161" s="13"/>
      <c r="AD161" s="13"/>
      <c r="AE161" s="13"/>
      <c r="AF161" s="13"/>
      <c r="AG161" s="13"/>
      <c r="AH161" s="13"/>
      <c r="AI161" s="13"/>
      <c r="AJ161" s="13"/>
      <c r="AK161" s="13"/>
      <c r="AL161" s="13"/>
      <c r="AM161" s="13"/>
      <c r="AN161" s="13"/>
      <c r="AO161" s="13"/>
      <c r="AP161" s="13"/>
      <c r="AQ161" s="13"/>
      <c r="AR161" s="13"/>
      <c r="AS161" s="13"/>
      <c r="AT161" s="13"/>
      <c r="AU161" s="13"/>
      <c r="AV161" s="13"/>
      <c r="AW161" s="13"/>
      <c r="AX161" s="13"/>
    </row>
    <row r="162" spans="2:50" x14ac:dyDescent="0.25">
      <c r="B162" s="1"/>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c r="AA162" s="13"/>
      <c r="AB162" s="13"/>
      <c r="AC162" s="13"/>
      <c r="AD162" s="13"/>
      <c r="AE162" s="13"/>
      <c r="AF162" s="13"/>
      <c r="AG162" s="13"/>
      <c r="AH162" s="13"/>
      <c r="AI162" s="13"/>
      <c r="AJ162" s="13"/>
      <c r="AK162" s="13"/>
      <c r="AL162" s="13"/>
      <c r="AM162" s="13"/>
      <c r="AN162" s="13"/>
      <c r="AO162" s="13"/>
      <c r="AP162" s="13"/>
      <c r="AQ162" s="13"/>
      <c r="AR162" s="13"/>
      <c r="AS162" s="13"/>
      <c r="AT162" s="13"/>
      <c r="AU162" s="13"/>
      <c r="AV162" s="13"/>
      <c r="AW162" s="13"/>
      <c r="AX162" s="13"/>
    </row>
    <row r="163" spans="2:50" x14ac:dyDescent="0.25">
      <c r="B163" s="1"/>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c r="AC163" s="13"/>
      <c r="AD163" s="13"/>
      <c r="AE163" s="13"/>
      <c r="AF163" s="13"/>
      <c r="AG163" s="13"/>
      <c r="AH163" s="13"/>
      <c r="AI163" s="13"/>
      <c r="AJ163" s="13"/>
      <c r="AK163" s="13"/>
      <c r="AL163" s="13"/>
      <c r="AM163" s="13"/>
      <c r="AN163" s="13"/>
      <c r="AO163" s="13"/>
      <c r="AP163" s="13"/>
      <c r="AQ163" s="13"/>
      <c r="AR163" s="13"/>
      <c r="AS163" s="13"/>
      <c r="AT163" s="13"/>
      <c r="AU163" s="13"/>
      <c r="AV163" s="13"/>
      <c r="AW163" s="13"/>
      <c r="AX163" s="13"/>
    </row>
    <row r="164" spans="2:50" x14ac:dyDescent="0.25">
      <c r="B164" s="1"/>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row>
    <row r="165" spans="2:50" x14ac:dyDescent="0.25">
      <c r="B165" s="1"/>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row>
    <row r="166" spans="2:50" x14ac:dyDescent="0.25">
      <c r="B166" s="1"/>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row>
    <row r="167" spans="2:50" x14ac:dyDescent="0.25">
      <c r="B167" s="1"/>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c r="AA167" s="13"/>
      <c r="AB167" s="13"/>
      <c r="AC167" s="13"/>
      <c r="AD167" s="13"/>
      <c r="AE167" s="13"/>
      <c r="AF167" s="13"/>
      <c r="AG167" s="13"/>
      <c r="AH167" s="13"/>
      <c r="AI167" s="13"/>
      <c r="AJ167" s="13"/>
      <c r="AK167" s="13"/>
      <c r="AL167" s="13"/>
      <c r="AM167" s="13"/>
      <c r="AN167" s="13"/>
      <c r="AO167" s="13"/>
      <c r="AP167" s="13"/>
      <c r="AQ167" s="13"/>
      <c r="AR167" s="13"/>
      <c r="AS167" s="13"/>
      <c r="AT167" s="13"/>
      <c r="AU167" s="13"/>
      <c r="AV167" s="13"/>
      <c r="AW167" s="13"/>
      <c r="AX167" s="13"/>
    </row>
    <row r="168" spans="2:50" x14ac:dyDescent="0.25">
      <c r="B168" s="1"/>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c r="AA168" s="13"/>
      <c r="AB168" s="13"/>
      <c r="AC168" s="13"/>
      <c r="AD168" s="13"/>
      <c r="AE168" s="13"/>
      <c r="AF168" s="13"/>
      <c r="AG168" s="13"/>
      <c r="AH168" s="13"/>
      <c r="AI168" s="13"/>
      <c r="AJ168" s="13"/>
      <c r="AK168" s="13"/>
      <c r="AL168" s="13"/>
      <c r="AM168" s="13"/>
      <c r="AN168" s="13"/>
      <c r="AO168" s="13"/>
      <c r="AP168" s="13"/>
      <c r="AQ168" s="13"/>
      <c r="AR168" s="13"/>
      <c r="AS168" s="13"/>
      <c r="AT168" s="13"/>
      <c r="AU168" s="13"/>
      <c r="AV168" s="13"/>
      <c r="AW168" s="13"/>
      <c r="AX168" s="13"/>
    </row>
    <row r="169" spans="2:50" x14ac:dyDescent="0.25">
      <c r="B169" s="1"/>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c r="AA169" s="13"/>
      <c r="AB169" s="13"/>
      <c r="AC169" s="13"/>
      <c r="AD169" s="13"/>
      <c r="AE169" s="13"/>
      <c r="AF169" s="13"/>
      <c r="AG169" s="13"/>
      <c r="AH169" s="13"/>
      <c r="AI169" s="13"/>
      <c r="AJ169" s="13"/>
      <c r="AK169" s="13"/>
      <c r="AL169" s="13"/>
      <c r="AM169" s="13"/>
      <c r="AN169" s="13"/>
      <c r="AO169" s="13"/>
      <c r="AP169" s="13"/>
      <c r="AQ169" s="13"/>
      <c r="AR169" s="13"/>
      <c r="AS169" s="13"/>
      <c r="AT169" s="13"/>
      <c r="AU169" s="13"/>
      <c r="AV169" s="13"/>
      <c r="AW169" s="13"/>
      <c r="AX169" s="13"/>
    </row>
    <row r="170" spans="2:50" x14ac:dyDescent="0.25">
      <c r="B170" s="1"/>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c r="AA170" s="13"/>
      <c r="AB170" s="13"/>
      <c r="AC170" s="13"/>
      <c r="AD170" s="13"/>
      <c r="AE170" s="13"/>
      <c r="AF170" s="13"/>
      <c r="AG170" s="13"/>
      <c r="AH170" s="13"/>
      <c r="AI170" s="13"/>
      <c r="AJ170" s="13"/>
      <c r="AK170" s="13"/>
      <c r="AL170" s="13"/>
      <c r="AM170" s="13"/>
      <c r="AN170" s="13"/>
      <c r="AO170" s="13"/>
      <c r="AP170" s="13"/>
      <c r="AQ170" s="13"/>
      <c r="AR170" s="13"/>
      <c r="AS170" s="13"/>
      <c r="AT170" s="13"/>
      <c r="AU170" s="13"/>
      <c r="AV170" s="13"/>
      <c r="AW170" s="13"/>
      <c r="AX170" s="13"/>
    </row>
    <row r="171" spans="2:50" x14ac:dyDescent="0.25">
      <c r="B171" s="1"/>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c r="AA171" s="13"/>
      <c r="AB171" s="13"/>
      <c r="AC171" s="13"/>
      <c r="AD171" s="13"/>
      <c r="AE171" s="13"/>
      <c r="AF171" s="13"/>
      <c r="AG171" s="13"/>
      <c r="AH171" s="13"/>
      <c r="AI171" s="13"/>
      <c r="AJ171" s="13"/>
      <c r="AK171" s="13"/>
      <c r="AL171" s="13"/>
      <c r="AM171" s="13"/>
      <c r="AN171" s="13"/>
      <c r="AO171" s="13"/>
      <c r="AP171" s="13"/>
      <c r="AQ171" s="13"/>
      <c r="AR171" s="13"/>
      <c r="AS171" s="13"/>
      <c r="AT171" s="13"/>
      <c r="AU171" s="13"/>
      <c r="AV171" s="13"/>
      <c r="AW171" s="13"/>
      <c r="AX171" s="13"/>
    </row>
    <row r="172" spans="2:50" x14ac:dyDescent="0.25">
      <c r="B172" s="1"/>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c r="AA172" s="13"/>
      <c r="AB172" s="13"/>
      <c r="AC172" s="13"/>
      <c r="AD172" s="13"/>
      <c r="AE172" s="13"/>
      <c r="AF172" s="13"/>
      <c r="AG172" s="13"/>
      <c r="AH172" s="13"/>
      <c r="AI172" s="13"/>
      <c r="AJ172" s="13"/>
      <c r="AK172" s="13"/>
      <c r="AL172" s="13"/>
      <c r="AM172" s="13"/>
      <c r="AN172" s="13"/>
      <c r="AO172" s="13"/>
      <c r="AP172" s="13"/>
      <c r="AQ172" s="13"/>
      <c r="AR172" s="13"/>
      <c r="AS172" s="13"/>
      <c r="AT172" s="13"/>
      <c r="AU172" s="13"/>
      <c r="AV172" s="13"/>
      <c r="AW172" s="13"/>
      <c r="AX172" s="13"/>
    </row>
    <row r="173" spans="2:50" x14ac:dyDescent="0.25">
      <c r="B173" s="1"/>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c r="AB173" s="13"/>
      <c r="AC173" s="13"/>
      <c r="AD173" s="13"/>
      <c r="AE173" s="13"/>
      <c r="AF173" s="13"/>
      <c r="AG173" s="13"/>
      <c r="AH173" s="13"/>
      <c r="AI173" s="13"/>
      <c r="AJ173" s="13"/>
      <c r="AK173" s="13"/>
      <c r="AL173" s="13"/>
      <c r="AM173" s="13"/>
      <c r="AN173" s="13"/>
      <c r="AO173" s="13"/>
      <c r="AP173" s="13"/>
      <c r="AQ173" s="13"/>
      <c r="AR173" s="13"/>
      <c r="AS173" s="13"/>
      <c r="AT173" s="13"/>
      <c r="AU173" s="13"/>
      <c r="AV173" s="13"/>
      <c r="AW173" s="13"/>
      <c r="AX173" s="13"/>
    </row>
    <row r="174" spans="2:50" x14ac:dyDescent="0.25">
      <c r="B174" s="1"/>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c r="AB174" s="13"/>
      <c r="AC174" s="13"/>
      <c r="AD174" s="13"/>
      <c r="AE174" s="13"/>
      <c r="AF174" s="13"/>
      <c r="AG174" s="13"/>
      <c r="AH174" s="13"/>
      <c r="AI174" s="13"/>
      <c r="AJ174" s="13"/>
      <c r="AK174" s="13"/>
      <c r="AL174" s="13"/>
      <c r="AM174" s="13"/>
      <c r="AN174" s="13"/>
      <c r="AO174" s="13"/>
      <c r="AP174" s="13"/>
      <c r="AQ174" s="13"/>
      <c r="AR174" s="13"/>
      <c r="AS174" s="13"/>
      <c r="AT174" s="13"/>
      <c r="AU174" s="13"/>
      <c r="AV174" s="13"/>
      <c r="AW174" s="13"/>
      <c r="AX174" s="13"/>
    </row>
    <row r="175" spans="2:50" x14ac:dyDescent="0.25">
      <c r="B175" s="1"/>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c r="AA175" s="13"/>
      <c r="AB175" s="13"/>
      <c r="AC175" s="13"/>
      <c r="AD175" s="13"/>
      <c r="AE175" s="13"/>
      <c r="AF175" s="13"/>
      <c r="AG175" s="13"/>
      <c r="AH175" s="13"/>
      <c r="AI175" s="13"/>
      <c r="AJ175" s="13"/>
      <c r="AK175" s="13"/>
      <c r="AL175" s="13"/>
      <c r="AM175" s="13"/>
      <c r="AN175" s="13"/>
      <c r="AO175" s="13"/>
      <c r="AP175" s="13"/>
      <c r="AQ175" s="13"/>
      <c r="AR175" s="13"/>
      <c r="AS175" s="13"/>
      <c r="AT175" s="13"/>
      <c r="AU175" s="13"/>
      <c r="AV175" s="13"/>
      <c r="AW175" s="13"/>
      <c r="AX175" s="13"/>
    </row>
    <row r="176" spans="2:50" x14ac:dyDescent="0.25">
      <c r="B176" s="1"/>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c r="AA176" s="13"/>
      <c r="AB176" s="13"/>
      <c r="AC176" s="13"/>
      <c r="AD176" s="13"/>
      <c r="AE176" s="13"/>
      <c r="AF176" s="13"/>
      <c r="AG176" s="13"/>
      <c r="AH176" s="13"/>
      <c r="AI176" s="13"/>
      <c r="AJ176" s="13"/>
      <c r="AK176" s="13"/>
      <c r="AL176" s="13"/>
      <c r="AM176" s="13"/>
      <c r="AN176" s="13"/>
      <c r="AO176" s="13"/>
      <c r="AP176" s="13"/>
      <c r="AQ176" s="13"/>
      <c r="AR176" s="13"/>
      <c r="AS176" s="13"/>
      <c r="AT176" s="13"/>
      <c r="AU176" s="13"/>
      <c r="AV176" s="13"/>
      <c r="AW176" s="13"/>
      <c r="AX176" s="13"/>
    </row>
    <row r="177" spans="2:50" x14ac:dyDescent="0.25">
      <c r="B177" s="1"/>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c r="AA177" s="13"/>
      <c r="AB177" s="13"/>
      <c r="AC177" s="13"/>
      <c r="AD177" s="13"/>
      <c r="AE177" s="13"/>
      <c r="AF177" s="13"/>
      <c r="AG177" s="13"/>
      <c r="AH177" s="13"/>
      <c r="AI177" s="13"/>
      <c r="AJ177" s="13"/>
      <c r="AK177" s="13"/>
      <c r="AL177" s="13"/>
      <c r="AM177" s="13"/>
      <c r="AN177" s="13"/>
      <c r="AO177" s="13"/>
      <c r="AP177" s="13"/>
      <c r="AQ177" s="13"/>
      <c r="AR177" s="13"/>
      <c r="AS177" s="13"/>
      <c r="AT177" s="13"/>
      <c r="AU177" s="13"/>
      <c r="AV177" s="13"/>
      <c r="AW177" s="13"/>
      <c r="AX177" s="13"/>
    </row>
    <row r="178" spans="2:50" x14ac:dyDescent="0.25">
      <c r="B178" s="1"/>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c r="AA178" s="13"/>
      <c r="AB178" s="13"/>
      <c r="AC178" s="13"/>
      <c r="AD178" s="13"/>
      <c r="AE178" s="13"/>
      <c r="AF178" s="13"/>
      <c r="AG178" s="13"/>
      <c r="AH178" s="13"/>
      <c r="AI178" s="13"/>
      <c r="AJ178" s="13"/>
      <c r="AK178" s="13"/>
      <c r="AL178" s="13"/>
      <c r="AM178" s="13"/>
      <c r="AN178" s="13"/>
      <c r="AO178" s="13"/>
      <c r="AP178" s="13"/>
      <c r="AQ178" s="13"/>
      <c r="AR178" s="13"/>
      <c r="AS178" s="13"/>
      <c r="AT178" s="13"/>
      <c r="AU178" s="13"/>
      <c r="AV178" s="13"/>
      <c r="AW178" s="13"/>
      <c r="AX178" s="13"/>
    </row>
    <row r="179" spans="2:50" x14ac:dyDescent="0.25">
      <c r="B179" s="1"/>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c r="AA179" s="13"/>
      <c r="AB179" s="13"/>
      <c r="AC179" s="13"/>
      <c r="AD179" s="13"/>
      <c r="AE179" s="13"/>
      <c r="AF179" s="13"/>
      <c r="AG179" s="13"/>
      <c r="AH179" s="13"/>
      <c r="AI179" s="13"/>
      <c r="AJ179" s="13"/>
      <c r="AK179" s="13"/>
      <c r="AL179" s="13"/>
      <c r="AM179" s="13"/>
      <c r="AN179" s="13"/>
      <c r="AO179" s="13"/>
      <c r="AP179" s="13"/>
      <c r="AQ179" s="13"/>
      <c r="AR179" s="13"/>
      <c r="AS179" s="13"/>
      <c r="AT179" s="13"/>
      <c r="AU179" s="13"/>
      <c r="AV179" s="13"/>
      <c r="AW179" s="13"/>
      <c r="AX179" s="13"/>
    </row>
    <row r="180" spans="2:50" x14ac:dyDescent="0.25">
      <c r="B180" s="1"/>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c r="AA180" s="13"/>
      <c r="AB180" s="13"/>
      <c r="AC180" s="13"/>
      <c r="AD180" s="13"/>
      <c r="AE180" s="13"/>
      <c r="AF180" s="13"/>
      <c r="AG180" s="13"/>
      <c r="AH180" s="13"/>
      <c r="AI180" s="13"/>
      <c r="AJ180" s="13"/>
      <c r="AK180" s="13"/>
      <c r="AL180" s="13"/>
      <c r="AM180" s="13"/>
      <c r="AN180" s="13"/>
      <c r="AO180" s="13"/>
      <c r="AP180" s="13"/>
      <c r="AQ180" s="13"/>
      <c r="AR180" s="13"/>
      <c r="AS180" s="13"/>
      <c r="AT180" s="13"/>
      <c r="AU180" s="13"/>
      <c r="AV180" s="13"/>
      <c r="AW180" s="13"/>
      <c r="AX180" s="13"/>
    </row>
    <row r="181" spans="2:50" x14ac:dyDescent="0.25">
      <c r="B181" s="1"/>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c r="AA181" s="13"/>
      <c r="AB181" s="13"/>
      <c r="AC181" s="13"/>
      <c r="AD181" s="13"/>
      <c r="AE181" s="13"/>
      <c r="AF181" s="13"/>
      <c r="AG181" s="13"/>
      <c r="AH181" s="13"/>
      <c r="AI181" s="13"/>
      <c r="AJ181" s="13"/>
      <c r="AK181" s="13"/>
      <c r="AL181" s="13"/>
      <c r="AM181" s="13"/>
      <c r="AN181" s="13"/>
      <c r="AO181" s="13"/>
      <c r="AP181" s="13"/>
      <c r="AQ181" s="13"/>
      <c r="AR181" s="13"/>
      <c r="AS181" s="13"/>
      <c r="AT181" s="13"/>
      <c r="AU181" s="13"/>
      <c r="AV181" s="13"/>
      <c r="AW181" s="13"/>
      <c r="AX181" s="13"/>
    </row>
    <row r="182" spans="2:50" x14ac:dyDescent="0.25">
      <c r="B182" s="1"/>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c r="AA182" s="13"/>
      <c r="AB182" s="13"/>
      <c r="AC182" s="13"/>
      <c r="AD182" s="13"/>
      <c r="AE182" s="13"/>
      <c r="AF182" s="13"/>
      <c r="AG182" s="13"/>
      <c r="AH182" s="13"/>
      <c r="AI182" s="13"/>
      <c r="AJ182" s="13"/>
      <c r="AK182" s="13"/>
      <c r="AL182" s="13"/>
      <c r="AM182" s="13"/>
      <c r="AN182" s="13"/>
      <c r="AO182" s="13"/>
      <c r="AP182" s="13"/>
      <c r="AQ182" s="13"/>
      <c r="AR182" s="13"/>
      <c r="AS182" s="13"/>
      <c r="AT182" s="13"/>
      <c r="AU182" s="13"/>
      <c r="AV182" s="13"/>
      <c r="AW182" s="13"/>
      <c r="AX182" s="13"/>
    </row>
    <row r="183" spans="2:50" x14ac:dyDescent="0.25">
      <c r="B183" s="1"/>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c r="AA183" s="13"/>
      <c r="AB183" s="13"/>
      <c r="AC183" s="13"/>
      <c r="AD183" s="13"/>
      <c r="AE183" s="13"/>
      <c r="AF183" s="13"/>
      <c r="AG183" s="13"/>
      <c r="AH183" s="13"/>
      <c r="AI183" s="13"/>
      <c r="AJ183" s="13"/>
      <c r="AK183" s="13"/>
      <c r="AL183" s="13"/>
      <c r="AM183" s="13"/>
      <c r="AN183" s="13"/>
      <c r="AO183" s="13"/>
      <c r="AP183" s="13"/>
      <c r="AQ183" s="13"/>
      <c r="AR183" s="13"/>
      <c r="AS183" s="13"/>
      <c r="AT183" s="13"/>
      <c r="AU183" s="13"/>
      <c r="AV183" s="13"/>
      <c r="AW183" s="13"/>
      <c r="AX183" s="13"/>
    </row>
    <row r="184" spans="2:50" x14ac:dyDescent="0.25">
      <c r="B184" s="1"/>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c r="AA184" s="13"/>
      <c r="AB184" s="13"/>
      <c r="AC184" s="13"/>
      <c r="AD184" s="13"/>
      <c r="AE184" s="13"/>
      <c r="AF184" s="13"/>
      <c r="AG184" s="13"/>
      <c r="AH184" s="13"/>
      <c r="AI184" s="13"/>
      <c r="AJ184" s="13"/>
      <c r="AK184" s="13"/>
      <c r="AL184" s="13"/>
      <c r="AM184" s="13"/>
      <c r="AN184" s="13"/>
      <c r="AO184" s="13"/>
      <c r="AP184" s="13"/>
      <c r="AQ184" s="13"/>
      <c r="AR184" s="13"/>
      <c r="AS184" s="13"/>
      <c r="AT184" s="13"/>
      <c r="AU184" s="13"/>
      <c r="AV184" s="13"/>
      <c r="AW184" s="13"/>
      <c r="AX184" s="13"/>
    </row>
    <row r="185" spans="2:50" x14ac:dyDescent="0.25">
      <c r="B185" s="1"/>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c r="AA185" s="13"/>
      <c r="AB185" s="13"/>
      <c r="AC185" s="13"/>
      <c r="AD185" s="13"/>
      <c r="AE185" s="13"/>
      <c r="AF185" s="13"/>
      <c r="AG185" s="13"/>
      <c r="AH185" s="13"/>
      <c r="AI185" s="13"/>
      <c r="AJ185" s="13"/>
      <c r="AK185" s="13"/>
      <c r="AL185" s="13"/>
      <c r="AM185" s="13"/>
      <c r="AN185" s="13"/>
      <c r="AO185" s="13"/>
      <c r="AP185" s="13"/>
      <c r="AQ185" s="13"/>
      <c r="AR185" s="13"/>
      <c r="AS185" s="13"/>
      <c r="AT185" s="13"/>
      <c r="AU185" s="13"/>
      <c r="AV185" s="13"/>
      <c r="AW185" s="13"/>
      <c r="AX185" s="13"/>
    </row>
    <row r="186" spans="2:50" x14ac:dyDescent="0.25">
      <c r="B186" s="1"/>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c r="AA186" s="13"/>
      <c r="AB186" s="13"/>
      <c r="AC186" s="13"/>
      <c r="AD186" s="13"/>
      <c r="AE186" s="13"/>
      <c r="AF186" s="13"/>
      <c r="AG186" s="13"/>
      <c r="AH186" s="13"/>
      <c r="AI186" s="13"/>
      <c r="AJ186" s="13"/>
      <c r="AK186" s="13"/>
      <c r="AL186" s="13"/>
      <c r="AM186" s="13"/>
      <c r="AN186" s="13"/>
      <c r="AO186" s="13"/>
      <c r="AP186" s="13"/>
      <c r="AQ186" s="13"/>
      <c r="AR186" s="13"/>
      <c r="AS186" s="13"/>
      <c r="AT186" s="13"/>
      <c r="AU186" s="13"/>
      <c r="AV186" s="13"/>
      <c r="AW186" s="13"/>
      <c r="AX186" s="13"/>
    </row>
    <row r="187" spans="2:50" x14ac:dyDescent="0.25">
      <c r="B187" s="1"/>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c r="AA187" s="13"/>
      <c r="AB187" s="13"/>
      <c r="AC187" s="13"/>
      <c r="AD187" s="13"/>
      <c r="AE187" s="13"/>
      <c r="AF187" s="13"/>
      <c r="AG187" s="13"/>
      <c r="AH187" s="13"/>
      <c r="AI187" s="13"/>
      <c r="AJ187" s="13"/>
      <c r="AK187" s="13"/>
      <c r="AL187" s="13"/>
      <c r="AM187" s="13"/>
      <c r="AN187" s="13"/>
      <c r="AO187" s="13"/>
      <c r="AP187" s="13"/>
      <c r="AQ187" s="13"/>
      <c r="AR187" s="13"/>
      <c r="AS187" s="13"/>
      <c r="AT187" s="13"/>
      <c r="AU187" s="13"/>
      <c r="AV187" s="13"/>
      <c r="AW187" s="13"/>
      <c r="AX187" s="13"/>
    </row>
    <row r="188" spans="2:50" x14ac:dyDescent="0.25">
      <c r="B188" s="1"/>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c r="AA188" s="13"/>
      <c r="AB188" s="13"/>
      <c r="AC188" s="13"/>
      <c r="AD188" s="13"/>
      <c r="AE188" s="13"/>
      <c r="AF188" s="13"/>
      <c r="AG188" s="13"/>
      <c r="AH188" s="13"/>
      <c r="AI188" s="13"/>
      <c r="AJ188" s="13"/>
      <c r="AK188" s="13"/>
      <c r="AL188" s="13"/>
      <c r="AM188" s="13"/>
      <c r="AN188" s="13"/>
      <c r="AO188" s="13"/>
      <c r="AP188" s="13"/>
      <c r="AQ188" s="13"/>
      <c r="AR188" s="13"/>
      <c r="AS188" s="13"/>
      <c r="AT188" s="13"/>
      <c r="AU188" s="13"/>
      <c r="AV188" s="13"/>
      <c r="AW188" s="13"/>
      <c r="AX188" s="13"/>
    </row>
    <row r="189" spans="2:50" x14ac:dyDescent="0.25">
      <c r="B189" s="1"/>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c r="AA189" s="13"/>
      <c r="AB189" s="13"/>
      <c r="AC189" s="13"/>
      <c r="AD189" s="13"/>
      <c r="AE189" s="13"/>
      <c r="AF189" s="13"/>
      <c r="AG189" s="13"/>
      <c r="AH189" s="13"/>
      <c r="AI189" s="13"/>
      <c r="AJ189" s="13"/>
      <c r="AK189" s="13"/>
      <c r="AL189" s="13"/>
      <c r="AM189" s="13"/>
      <c r="AN189" s="13"/>
      <c r="AO189" s="13"/>
      <c r="AP189" s="13"/>
      <c r="AQ189" s="13"/>
      <c r="AR189" s="13"/>
      <c r="AS189" s="13"/>
      <c r="AT189" s="13"/>
      <c r="AU189" s="13"/>
      <c r="AV189" s="13"/>
      <c r="AW189" s="13"/>
      <c r="AX189" s="13"/>
    </row>
    <row r="190" spans="2:50" x14ac:dyDescent="0.25">
      <c r="B190" s="1"/>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c r="AA190" s="13"/>
      <c r="AB190" s="13"/>
      <c r="AC190" s="13"/>
      <c r="AD190" s="13"/>
      <c r="AE190" s="13"/>
      <c r="AF190" s="13"/>
      <c r="AG190" s="13"/>
      <c r="AH190" s="13"/>
      <c r="AI190" s="13"/>
      <c r="AJ190" s="13"/>
      <c r="AK190" s="13"/>
      <c r="AL190" s="13"/>
      <c r="AM190" s="13"/>
      <c r="AN190" s="13"/>
      <c r="AO190" s="13"/>
      <c r="AP190" s="13"/>
      <c r="AQ190" s="13"/>
      <c r="AR190" s="13"/>
      <c r="AS190" s="13"/>
      <c r="AT190" s="13"/>
      <c r="AU190" s="13"/>
      <c r="AV190" s="13"/>
      <c r="AW190" s="13"/>
      <c r="AX190" s="13"/>
    </row>
    <row r="191" spans="2:50" x14ac:dyDescent="0.25">
      <c r="B191" s="1"/>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c r="AA191" s="13"/>
      <c r="AB191" s="13"/>
      <c r="AC191" s="13"/>
      <c r="AD191" s="13"/>
      <c r="AE191" s="13"/>
      <c r="AF191" s="13"/>
      <c r="AG191" s="13"/>
      <c r="AH191" s="13"/>
      <c r="AI191" s="13"/>
      <c r="AJ191" s="13"/>
      <c r="AK191" s="13"/>
      <c r="AL191" s="13"/>
      <c r="AM191" s="13"/>
      <c r="AN191" s="13"/>
      <c r="AO191" s="13"/>
      <c r="AP191" s="13"/>
      <c r="AQ191" s="13"/>
      <c r="AR191" s="13"/>
      <c r="AS191" s="13"/>
      <c r="AT191" s="13"/>
      <c r="AU191" s="13"/>
      <c r="AV191" s="13"/>
      <c r="AW191" s="13"/>
      <c r="AX191" s="13"/>
    </row>
    <row r="192" spans="2:50" x14ac:dyDescent="0.25">
      <c r="B192" s="1"/>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c r="AA192" s="13"/>
      <c r="AB192" s="13"/>
      <c r="AC192" s="13"/>
      <c r="AD192" s="13"/>
      <c r="AE192" s="13"/>
      <c r="AF192" s="13"/>
      <c r="AG192" s="13"/>
      <c r="AH192" s="13"/>
      <c r="AI192" s="13"/>
      <c r="AJ192" s="13"/>
      <c r="AK192" s="13"/>
      <c r="AL192" s="13"/>
      <c r="AM192" s="13"/>
      <c r="AN192" s="13"/>
      <c r="AO192" s="13"/>
      <c r="AP192" s="13"/>
      <c r="AQ192" s="13"/>
      <c r="AR192" s="13"/>
      <c r="AS192" s="13"/>
      <c r="AT192" s="13"/>
      <c r="AU192" s="13"/>
      <c r="AV192" s="13"/>
      <c r="AW192" s="13"/>
      <c r="AX192" s="13"/>
    </row>
    <row r="193" spans="2:50" x14ac:dyDescent="0.25">
      <c r="B193" s="1"/>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c r="AA193" s="13"/>
      <c r="AB193" s="13"/>
      <c r="AC193" s="13"/>
      <c r="AD193" s="13"/>
      <c r="AE193" s="13"/>
      <c r="AF193" s="13"/>
      <c r="AG193" s="13"/>
      <c r="AH193" s="13"/>
      <c r="AI193" s="13"/>
      <c r="AJ193" s="13"/>
      <c r="AK193" s="13"/>
      <c r="AL193" s="13"/>
      <c r="AM193" s="13"/>
      <c r="AN193" s="13"/>
      <c r="AO193" s="13"/>
      <c r="AP193" s="13"/>
      <c r="AQ193" s="13"/>
      <c r="AR193" s="13"/>
      <c r="AS193" s="13"/>
      <c r="AT193" s="13"/>
      <c r="AU193" s="13"/>
      <c r="AV193" s="13"/>
      <c r="AW193" s="13"/>
      <c r="AX193" s="13"/>
    </row>
    <row r="194" spans="2:50" x14ac:dyDescent="0.25">
      <c r="B194" s="1"/>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c r="AA194" s="13"/>
      <c r="AB194" s="13"/>
      <c r="AC194" s="13"/>
      <c r="AD194" s="13"/>
      <c r="AE194" s="13"/>
      <c r="AF194" s="13"/>
      <c r="AG194" s="13"/>
      <c r="AH194" s="13"/>
      <c r="AI194" s="13"/>
      <c r="AJ194" s="13"/>
      <c r="AK194" s="13"/>
      <c r="AL194" s="13"/>
      <c r="AM194" s="13"/>
      <c r="AN194" s="13"/>
      <c r="AO194" s="13"/>
      <c r="AP194" s="13"/>
      <c r="AQ194" s="13"/>
      <c r="AR194" s="13"/>
      <c r="AS194" s="13"/>
      <c r="AT194" s="13"/>
      <c r="AU194" s="13"/>
      <c r="AV194" s="13"/>
      <c r="AW194" s="13"/>
      <c r="AX194" s="13"/>
    </row>
    <row r="195" spans="2:50" x14ac:dyDescent="0.25">
      <c r="B195" s="1"/>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c r="AA195" s="13"/>
      <c r="AB195" s="13"/>
      <c r="AC195" s="13"/>
      <c r="AD195" s="13"/>
      <c r="AE195" s="13"/>
      <c r="AF195" s="13"/>
      <c r="AG195" s="13"/>
      <c r="AH195" s="13"/>
      <c r="AI195" s="13"/>
      <c r="AJ195" s="13"/>
      <c r="AK195" s="13"/>
      <c r="AL195" s="13"/>
      <c r="AM195" s="13"/>
      <c r="AN195" s="13"/>
      <c r="AO195" s="13"/>
      <c r="AP195" s="13"/>
      <c r="AQ195" s="13"/>
      <c r="AR195" s="13"/>
      <c r="AS195" s="13"/>
      <c r="AT195" s="13"/>
      <c r="AU195" s="13"/>
      <c r="AV195" s="13"/>
      <c r="AW195" s="13"/>
      <c r="AX195" s="13"/>
    </row>
    <row r="196" spans="2:50" x14ac:dyDescent="0.25">
      <c r="B196" s="1"/>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c r="AA196" s="13"/>
      <c r="AB196" s="13"/>
      <c r="AC196" s="13"/>
      <c r="AD196" s="13"/>
      <c r="AE196" s="13"/>
      <c r="AF196" s="13"/>
      <c r="AG196" s="13"/>
      <c r="AH196" s="13"/>
      <c r="AI196" s="13"/>
      <c r="AJ196" s="13"/>
      <c r="AK196" s="13"/>
      <c r="AL196" s="13"/>
      <c r="AM196" s="13"/>
      <c r="AN196" s="13"/>
      <c r="AO196" s="13"/>
      <c r="AP196" s="13"/>
      <c r="AQ196" s="13"/>
      <c r="AR196" s="13"/>
      <c r="AS196" s="13"/>
      <c r="AT196" s="13"/>
      <c r="AU196" s="13"/>
      <c r="AV196" s="13"/>
      <c r="AW196" s="13"/>
      <c r="AX196" s="13"/>
    </row>
    <row r="197" spans="2:50" x14ac:dyDescent="0.25">
      <c r="B197" s="1"/>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c r="AA197" s="13"/>
      <c r="AB197" s="13"/>
      <c r="AC197" s="13"/>
      <c r="AD197" s="13"/>
      <c r="AE197" s="13"/>
      <c r="AF197" s="13"/>
      <c r="AG197" s="13"/>
      <c r="AH197" s="13"/>
      <c r="AI197" s="13"/>
      <c r="AJ197" s="13"/>
      <c r="AK197" s="13"/>
      <c r="AL197" s="13"/>
      <c r="AM197" s="13"/>
      <c r="AN197" s="13"/>
      <c r="AO197" s="13"/>
      <c r="AP197" s="13"/>
      <c r="AQ197" s="13"/>
      <c r="AR197" s="13"/>
      <c r="AS197" s="13"/>
      <c r="AT197" s="13"/>
      <c r="AU197" s="13"/>
      <c r="AV197" s="13"/>
      <c r="AW197" s="13"/>
      <c r="AX197" s="13"/>
    </row>
    <row r="198" spans="2:50" x14ac:dyDescent="0.25">
      <c r="B198" s="1"/>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c r="AA198" s="13"/>
      <c r="AB198" s="13"/>
      <c r="AC198" s="13"/>
      <c r="AD198" s="13"/>
      <c r="AE198" s="13"/>
      <c r="AF198" s="13"/>
      <c r="AG198" s="13"/>
      <c r="AH198" s="13"/>
      <c r="AI198" s="13"/>
      <c r="AJ198" s="13"/>
      <c r="AK198" s="13"/>
      <c r="AL198" s="13"/>
      <c r="AM198" s="13"/>
      <c r="AN198" s="13"/>
      <c r="AO198" s="13"/>
      <c r="AP198" s="13"/>
      <c r="AQ198" s="13"/>
      <c r="AR198" s="13"/>
      <c r="AS198" s="13"/>
      <c r="AT198" s="13"/>
      <c r="AU198" s="13"/>
      <c r="AV198" s="13"/>
      <c r="AW198" s="13"/>
      <c r="AX198" s="13"/>
    </row>
    <row r="199" spans="2:50" x14ac:dyDescent="0.25">
      <c r="B199" s="1"/>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c r="AA199" s="13"/>
      <c r="AB199" s="13"/>
      <c r="AC199" s="13"/>
      <c r="AD199" s="13"/>
      <c r="AE199" s="13"/>
      <c r="AF199" s="13"/>
      <c r="AG199" s="13"/>
      <c r="AH199" s="13"/>
      <c r="AI199" s="13"/>
      <c r="AJ199" s="13"/>
      <c r="AK199" s="13"/>
      <c r="AL199" s="13"/>
      <c r="AM199" s="13"/>
      <c r="AN199" s="13"/>
      <c r="AO199" s="13"/>
      <c r="AP199" s="13"/>
      <c r="AQ199" s="13"/>
      <c r="AR199" s="13"/>
      <c r="AS199" s="13"/>
      <c r="AT199" s="13"/>
      <c r="AU199" s="13"/>
      <c r="AV199" s="13"/>
      <c r="AW199" s="13"/>
      <c r="AX199" s="13"/>
    </row>
    <row r="200" spans="2:50" x14ac:dyDescent="0.25">
      <c r="B200" s="1"/>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c r="AA200" s="13"/>
      <c r="AB200" s="13"/>
      <c r="AC200" s="13"/>
      <c r="AD200" s="13"/>
      <c r="AE200" s="13"/>
      <c r="AF200" s="13"/>
      <c r="AG200" s="13"/>
      <c r="AH200" s="13"/>
      <c r="AI200" s="13"/>
      <c r="AJ200" s="13"/>
      <c r="AK200" s="13"/>
      <c r="AL200" s="13"/>
      <c r="AM200" s="13"/>
      <c r="AN200" s="13"/>
      <c r="AO200" s="13"/>
      <c r="AP200" s="13"/>
      <c r="AQ200" s="13"/>
      <c r="AR200" s="13"/>
      <c r="AS200" s="13"/>
      <c r="AT200" s="13"/>
      <c r="AU200" s="13"/>
      <c r="AV200" s="13"/>
      <c r="AW200" s="13"/>
      <c r="AX200" s="13"/>
    </row>
    <row r="201" spans="2:50" x14ac:dyDescent="0.25">
      <c r="B201" s="1"/>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c r="AA201" s="13"/>
      <c r="AB201" s="13"/>
      <c r="AC201" s="13"/>
      <c r="AD201" s="13"/>
      <c r="AE201" s="13"/>
      <c r="AF201" s="13"/>
      <c r="AG201" s="13"/>
      <c r="AH201" s="13"/>
      <c r="AI201" s="13"/>
      <c r="AJ201" s="13"/>
      <c r="AK201" s="13"/>
      <c r="AL201" s="13"/>
      <c r="AM201" s="13"/>
      <c r="AN201" s="13"/>
      <c r="AO201" s="13"/>
      <c r="AP201" s="13"/>
      <c r="AQ201" s="13"/>
      <c r="AR201" s="13"/>
      <c r="AS201" s="13"/>
      <c r="AT201" s="13"/>
      <c r="AU201" s="13"/>
      <c r="AV201" s="13"/>
      <c r="AW201" s="13"/>
      <c r="AX201" s="13"/>
    </row>
    <row r="202" spans="2:50" x14ac:dyDescent="0.25">
      <c r="B202" s="1"/>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c r="AA202" s="13"/>
      <c r="AB202" s="13"/>
      <c r="AC202" s="13"/>
      <c r="AD202" s="13"/>
      <c r="AE202" s="13"/>
      <c r="AF202" s="13"/>
      <c r="AG202" s="13"/>
      <c r="AH202" s="13"/>
      <c r="AI202" s="13"/>
      <c r="AJ202" s="13"/>
      <c r="AK202" s="13"/>
      <c r="AL202" s="13"/>
      <c r="AM202" s="13"/>
      <c r="AN202" s="13"/>
      <c r="AO202" s="13"/>
      <c r="AP202" s="13"/>
      <c r="AQ202" s="13"/>
      <c r="AR202" s="13"/>
      <c r="AS202" s="13"/>
      <c r="AT202" s="13"/>
      <c r="AU202" s="13"/>
      <c r="AV202" s="13"/>
      <c r="AW202" s="13"/>
      <c r="AX202" s="13"/>
    </row>
    <row r="203" spans="2:50" x14ac:dyDescent="0.25">
      <c r="B203" s="1"/>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c r="AA203" s="13"/>
      <c r="AB203" s="13"/>
      <c r="AC203" s="13"/>
      <c r="AD203" s="13"/>
      <c r="AE203" s="13"/>
      <c r="AF203" s="13"/>
      <c r="AG203" s="13"/>
      <c r="AH203" s="13"/>
      <c r="AI203" s="13"/>
      <c r="AJ203" s="13"/>
      <c r="AK203" s="13"/>
      <c r="AL203" s="13"/>
      <c r="AM203" s="13"/>
      <c r="AN203" s="13"/>
      <c r="AO203" s="13"/>
      <c r="AP203" s="13"/>
      <c r="AQ203" s="13"/>
      <c r="AR203" s="13"/>
      <c r="AS203" s="13"/>
      <c r="AT203" s="13"/>
      <c r="AU203" s="13"/>
      <c r="AV203" s="13"/>
      <c r="AW203" s="13"/>
      <c r="AX203" s="13"/>
    </row>
    <row r="204" spans="2:50" x14ac:dyDescent="0.25">
      <c r="B204" s="1"/>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c r="AA204" s="13"/>
      <c r="AB204" s="13"/>
      <c r="AC204" s="13"/>
      <c r="AD204" s="13"/>
      <c r="AE204" s="13"/>
      <c r="AF204" s="13"/>
      <c r="AG204" s="13"/>
      <c r="AH204" s="13"/>
      <c r="AI204" s="13"/>
      <c r="AJ204" s="13"/>
      <c r="AK204" s="13"/>
      <c r="AL204" s="13"/>
      <c r="AM204" s="13"/>
      <c r="AN204" s="13"/>
      <c r="AO204" s="13"/>
      <c r="AP204" s="13"/>
      <c r="AQ204" s="13"/>
      <c r="AR204" s="13"/>
      <c r="AS204" s="13"/>
      <c r="AT204" s="13"/>
      <c r="AU204" s="13"/>
      <c r="AV204" s="13"/>
      <c r="AW204" s="13"/>
      <c r="AX204" s="13"/>
    </row>
    <row r="205" spans="2:50" x14ac:dyDescent="0.25">
      <c r="B205" s="1"/>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c r="AA205" s="13"/>
      <c r="AB205" s="13"/>
      <c r="AC205" s="13"/>
      <c r="AD205" s="13"/>
      <c r="AE205" s="13"/>
      <c r="AF205" s="13"/>
      <c r="AG205" s="13"/>
      <c r="AH205" s="13"/>
      <c r="AI205" s="13"/>
      <c r="AJ205" s="13"/>
      <c r="AK205" s="13"/>
      <c r="AL205" s="13"/>
      <c r="AM205" s="13"/>
      <c r="AN205" s="13"/>
      <c r="AO205" s="13"/>
      <c r="AP205" s="13"/>
      <c r="AQ205" s="13"/>
      <c r="AR205" s="13"/>
      <c r="AS205" s="13"/>
      <c r="AT205" s="13"/>
      <c r="AU205" s="13"/>
      <c r="AV205" s="13"/>
      <c r="AW205" s="13"/>
      <c r="AX205" s="13"/>
    </row>
    <row r="206" spans="2:50" x14ac:dyDescent="0.25">
      <c r="B206" s="1"/>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c r="AA206" s="13"/>
      <c r="AB206" s="13"/>
      <c r="AC206" s="13"/>
      <c r="AD206" s="13"/>
      <c r="AE206" s="13"/>
      <c r="AF206" s="13"/>
      <c r="AG206" s="13"/>
      <c r="AH206" s="13"/>
      <c r="AI206" s="13"/>
      <c r="AJ206" s="13"/>
      <c r="AK206" s="13"/>
      <c r="AL206" s="13"/>
      <c r="AM206" s="13"/>
      <c r="AN206" s="13"/>
      <c r="AO206" s="13"/>
      <c r="AP206" s="13"/>
      <c r="AQ206" s="13"/>
      <c r="AR206" s="13"/>
      <c r="AS206" s="13"/>
      <c r="AT206" s="13"/>
      <c r="AU206" s="13"/>
      <c r="AV206" s="13"/>
      <c r="AW206" s="13"/>
      <c r="AX206" s="13"/>
    </row>
    <row r="207" spans="2:50" x14ac:dyDescent="0.25">
      <c r="B207" s="1"/>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c r="AA207" s="13"/>
      <c r="AB207" s="13"/>
      <c r="AC207" s="13"/>
      <c r="AD207" s="13"/>
      <c r="AE207" s="13"/>
      <c r="AF207" s="13"/>
      <c r="AG207" s="13"/>
      <c r="AH207" s="13"/>
      <c r="AI207" s="13"/>
      <c r="AJ207" s="13"/>
      <c r="AK207" s="13"/>
      <c r="AL207" s="13"/>
      <c r="AM207" s="13"/>
      <c r="AN207" s="13"/>
      <c r="AO207" s="13"/>
      <c r="AP207" s="13"/>
      <c r="AQ207" s="13"/>
      <c r="AR207" s="13"/>
      <c r="AS207" s="13"/>
      <c r="AT207" s="13"/>
      <c r="AU207" s="13"/>
      <c r="AV207" s="13"/>
      <c r="AW207" s="13"/>
      <c r="AX207" s="13"/>
    </row>
    <row r="208" spans="2:50" x14ac:dyDescent="0.25">
      <c r="B208" s="1"/>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c r="AA208" s="13"/>
      <c r="AB208" s="13"/>
      <c r="AC208" s="13"/>
      <c r="AD208" s="13"/>
      <c r="AE208" s="13"/>
      <c r="AF208" s="13"/>
      <c r="AG208" s="13"/>
      <c r="AH208" s="13"/>
      <c r="AI208" s="13"/>
      <c r="AJ208" s="13"/>
      <c r="AK208" s="13"/>
      <c r="AL208" s="13"/>
      <c r="AM208" s="13"/>
      <c r="AN208" s="13"/>
      <c r="AO208" s="13"/>
      <c r="AP208" s="13"/>
      <c r="AQ208" s="13"/>
      <c r="AR208" s="13"/>
      <c r="AS208" s="13"/>
      <c r="AT208" s="13"/>
      <c r="AU208" s="13"/>
      <c r="AV208" s="13"/>
      <c r="AW208" s="13"/>
      <c r="AX208" s="13"/>
    </row>
    <row r="209" spans="2:50" x14ac:dyDescent="0.25">
      <c r="B209" s="1"/>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c r="AA209" s="13"/>
      <c r="AB209" s="13"/>
      <c r="AC209" s="13"/>
      <c r="AD209" s="13"/>
      <c r="AE209" s="13"/>
      <c r="AF209" s="13"/>
      <c r="AG209" s="13"/>
      <c r="AH209" s="13"/>
      <c r="AI209" s="13"/>
      <c r="AJ209" s="13"/>
      <c r="AK209" s="13"/>
      <c r="AL209" s="13"/>
      <c r="AM209" s="13"/>
      <c r="AN209" s="13"/>
      <c r="AO209" s="13"/>
      <c r="AP209" s="13"/>
      <c r="AQ209" s="13"/>
      <c r="AR209" s="13"/>
      <c r="AS209" s="13"/>
      <c r="AT209" s="13"/>
      <c r="AU209" s="13"/>
      <c r="AV209" s="13"/>
      <c r="AW209" s="13"/>
      <c r="AX209" s="13"/>
    </row>
    <row r="210" spans="2:50" x14ac:dyDescent="0.25">
      <c r="B210" s="1"/>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c r="AA210" s="13"/>
      <c r="AB210" s="13"/>
      <c r="AC210" s="13"/>
      <c r="AD210" s="13"/>
      <c r="AE210" s="13"/>
      <c r="AF210" s="13"/>
      <c r="AG210" s="13"/>
      <c r="AH210" s="13"/>
      <c r="AI210" s="13"/>
      <c r="AJ210" s="13"/>
      <c r="AK210" s="13"/>
      <c r="AL210" s="13"/>
      <c r="AM210" s="13"/>
      <c r="AN210" s="13"/>
      <c r="AO210" s="13"/>
      <c r="AP210" s="13"/>
      <c r="AQ210" s="13"/>
      <c r="AR210" s="13"/>
      <c r="AS210" s="13"/>
      <c r="AT210" s="13"/>
      <c r="AU210" s="13"/>
      <c r="AV210" s="13"/>
      <c r="AW210" s="13"/>
      <c r="AX210" s="13"/>
    </row>
    <row r="211" spans="2:50" x14ac:dyDescent="0.25">
      <c r="B211" s="1"/>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c r="AA211" s="13"/>
      <c r="AB211" s="13"/>
      <c r="AC211" s="13"/>
      <c r="AD211" s="13"/>
      <c r="AE211" s="13"/>
      <c r="AF211" s="13"/>
      <c r="AG211" s="13"/>
      <c r="AH211" s="13"/>
      <c r="AI211" s="13"/>
      <c r="AJ211" s="13"/>
      <c r="AK211" s="13"/>
      <c r="AL211" s="13"/>
      <c r="AM211" s="13"/>
      <c r="AN211" s="13"/>
      <c r="AO211" s="13"/>
      <c r="AP211" s="13"/>
      <c r="AQ211" s="13"/>
      <c r="AR211" s="13"/>
      <c r="AS211" s="13"/>
      <c r="AT211" s="13"/>
      <c r="AU211" s="13"/>
      <c r="AV211" s="13"/>
      <c r="AW211" s="13"/>
      <c r="AX211" s="13"/>
    </row>
    <row r="212" spans="2:50" x14ac:dyDescent="0.25">
      <c r="B212" s="1"/>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c r="AA212" s="13"/>
      <c r="AB212" s="13"/>
      <c r="AC212" s="13"/>
      <c r="AD212" s="13"/>
      <c r="AE212" s="13"/>
      <c r="AF212" s="13"/>
      <c r="AG212" s="13"/>
      <c r="AH212" s="13"/>
      <c r="AI212" s="13"/>
      <c r="AJ212" s="13"/>
      <c r="AK212" s="13"/>
      <c r="AL212" s="13"/>
      <c r="AM212" s="13"/>
      <c r="AN212" s="13"/>
      <c r="AO212" s="13"/>
      <c r="AP212" s="13"/>
      <c r="AQ212" s="13"/>
      <c r="AR212" s="13"/>
      <c r="AS212" s="13"/>
      <c r="AT212" s="13"/>
      <c r="AU212" s="13"/>
      <c r="AV212" s="13"/>
      <c r="AW212" s="13"/>
      <c r="AX212" s="13"/>
    </row>
    <row r="213" spans="2:50" x14ac:dyDescent="0.25">
      <c r="B213" s="1"/>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c r="AA213" s="13"/>
      <c r="AB213" s="13"/>
      <c r="AC213" s="13"/>
      <c r="AD213" s="13"/>
      <c r="AE213" s="13"/>
      <c r="AF213" s="13"/>
      <c r="AG213" s="13"/>
      <c r="AH213" s="13"/>
      <c r="AI213" s="13"/>
      <c r="AJ213" s="13"/>
      <c r="AK213" s="13"/>
      <c r="AL213" s="13"/>
      <c r="AM213" s="13"/>
      <c r="AN213" s="13"/>
      <c r="AO213" s="13"/>
      <c r="AP213" s="13"/>
      <c r="AQ213" s="13"/>
      <c r="AR213" s="13"/>
      <c r="AS213" s="13"/>
      <c r="AT213" s="13"/>
      <c r="AU213" s="13"/>
      <c r="AV213" s="13"/>
      <c r="AW213" s="13"/>
      <c r="AX213" s="13"/>
    </row>
    <row r="214" spans="2:50" x14ac:dyDescent="0.25">
      <c r="B214" s="1"/>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c r="AA214" s="13"/>
      <c r="AB214" s="13"/>
      <c r="AC214" s="13"/>
      <c r="AD214" s="13"/>
      <c r="AE214" s="13"/>
      <c r="AF214" s="13"/>
      <c r="AG214" s="13"/>
      <c r="AH214" s="13"/>
      <c r="AI214" s="13"/>
      <c r="AJ214" s="13"/>
      <c r="AK214" s="13"/>
      <c r="AL214" s="13"/>
      <c r="AM214" s="13"/>
      <c r="AN214" s="13"/>
      <c r="AO214" s="13"/>
      <c r="AP214" s="13"/>
      <c r="AQ214" s="13"/>
      <c r="AR214" s="13"/>
      <c r="AS214" s="13"/>
      <c r="AT214" s="13"/>
      <c r="AU214" s="13"/>
      <c r="AV214" s="13"/>
      <c r="AW214" s="13"/>
      <c r="AX214" s="13"/>
    </row>
    <row r="215" spans="2:50" x14ac:dyDescent="0.25">
      <c r="B215" s="1"/>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c r="AA215" s="13"/>
      <c r="AB215" s="13"/>
      <c r="AC215" s="13"/>
      <c r="AD215" s="13"/>
      <c r="AE215" s="13"/>
      <c r="AF215" s="13"/>
      <c r="AG215" s="13"/>
      <c r="AH215" s="13"/>
      <c r="AI215" s="13"/>
      <c r="AJ215" s="13"/>
      <c r="AK215" s="13"/>
      <c r="AL215" s="13"/>
      <c r="AM215" s="13"/>
      <c r="AN215" s="13"/>
      <c r="AO215" s="13"/>
      <c r="AP215" s="13"/>
      <c r="AQ215" s="13"/>
      <c r="AR215" s="13"/>
      <c r="AS215" s="13"/>
      <c r="AT215" s="13"/>
      <c r="AU215" s="13"/>
      <c r="AV215" s="13"/>
      <c r="AW215" s="13"/>
      <c r="AX215" s="13"/>
    </row>
    <row r="216" spans="2:50" x14ac:dyDescent="0.25">
      <c r="B216" s="1"/>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c r="AA216" s="13"/>
      <c r="AB216" s="13"/>
      <c r="AC216" s="13"/>
      <c r="AD216" s="13"/>
      <c r="AE216" s="13"/>
      <c r="AF216" s="13"/>
      <c r="AG216" s="13"/>
      <c r="AH216" s="13"/>
      <c r="AI216" s="13"/>
      <c r="AJ216" s="13"/>
      <c r="AK216" s="13"/>
      <c r="AL216" s="13"/>
      <c r="AM216" s="13"/>
      <c r="AN216" s="13"/>
      <c r="AO216" s="13"/>
      <c r="AP216" s="13"/>
      <c r="AQ216" s="13"/>
      <c r="AR216" s="13"/>
      <c r="AS216" s="13"/>
      <c r="AT216" s="13"/>
      <c r="AU216" s="13"/>
      <c r="AV216" s="13"/>
      <c r="AW216" s="13"/>
      <c r="AX216" s="13"/>
    </row>
    <row r="217" spans="2:50" x14ac:dyDescent="0.25">
      <c r="B217" s="1"/>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c r="AA217" s="13"/>
      <c r="AB217" s="13"/>
      <c r="AC217" s="13"/>
      <c r="AD217" s="13"/>
      <c r="AE217" s="13"/>
      <c r="AF217" s="13"/>
      <c r="AG217" s="13"/>
      <c r="AH217" s="13"/>
      <c r="AI217" s="13"/>
      <c r="AJ217" s="13"/>
      <c r="AK217" s="13"/>
      <c r="AL217" s="13"/>
      <c r="AM217" s="13"/>
      <c r="AN217" s="13"/>
      <c r="AO217" s="13"/>
      <c r="AP217" s="13"/>
      <c r="AQ217" s="13"/>
      <c r="AR217" s="13"/>
      <c r="AS217" s="13"/>
      <c r="AT217" s="13"/>
      <c r="AU217" s="13"/>
      <c r="AV217" s="13"/>
      <c r="AW217" s="13"/>
      <c r="AX217" s="13"/>
    </row>
    <row r="218" spans="2:50" x14ac:dyDescent="0.25">
      <c r="B218" s="1"/>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c r="AA218" s="13"/>
      <c r="AB218" s="13"/>
      <c r="AC218" s="13"/>
      <c r="AD218" s="13"/>
      <c r="AE218" s="13"/>
      <c r="AF218" s="13"/>
      <c r="AG218" s="13"/>
      <c r="AH218" s="13"/>
      <c r="AI218" s="13"/>
      <c r="AJ218" s="13"/>
      <c r="AK218" s="13"/>
      <c r="AL218" s="13"/>
      <c r="AM218" s="13"/>
      <c r="AN218" s="13"/>
      <c r="AO218" s="13"/>
      <c r="AP218" s="13"/>
      <c r="AQ218" s="13"/>
      <c r="AR218" s="13"/>
      <c r="AS218" s="13"/>
      <c r="AT218" s="13"/>
      <c r="AU218" s="13"/>
      <c r="AV218" s="13"/>
      <c r="AW218" s="13"/>
      <c r="AX218" s="13"/>
    </row>
    <row r="219" spans="2:50" x14ac:dyDescent="0.25">
      <c r="B219" s="1"/>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c r="AA219" s="13"/>
      <c r="AB219" s="13"/>
      <c r="AC219" s="13"/>
      <c r="AD219" s="13"/>
      <c r="AE219" s="13"/>
      <c r="AF219" s="13"/>
      <c r="AG219" s="13"/>
      <c r="AH219" s="13"/>
      <c r="AI219" s="13"/>
      <c r="AJ219" s="13"/>
      <c r="AK219" s="13"/>
      <c r="AL219" s="13"/>
      <c r="AM219" s="13"/>
      <c r="AN219" s="13"/>
      <c r="AO219" s="13"/>
      <c r="AP219" s="13"/>
      <c r="AQ219" s="13"/>
      <c r="AR219" s="13"/>
      <c r="AS219" s="13"/>
      <c r="AT219" s="13"/>
      <c r="AU219" s="13"/>
      <c r="AV219" s="13"/>
      <c r="AW219" s="13"/>
      <c r="AX219" s="13"/>
    </row>
    <row r="220" spans="2:50" x14ac:dyDescent="0.25">
      <c r="B220" s="1"/>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c r="AA220" s="13"/>
      <c r="AB220" s="13"/>
      <c r="AC220" s="13"/>
      <c r="AD220" s="13"/>
      <c r="AE220" s="13"/>
      <c r="AF220" s="13"/>
      <c r="AG220" s="13"/>
      <c r="AH220" s="13"/>
      <c r="AI220" s="13"/>
      <c r="AJ220" s="13"/>
      <c r="AK220" s="13"/>
      <c r="AL220" s="13"/>
      <c r="AM220" s="13"/>
      <c r="AN220" s="13"/>
      <c r="AO220" s="13"/>
      <c r="AP220" s="13"/>
      <c r="AQ220" s="13"/>
      <c r="AR220" s="13"/>
      <c r="AS220" s="13"/>
      <c r="AT220" s="13"/>
      <c r="AU220" s="13"/>
      <c r="AV220" s="13"/>
      <c r="AW220" s="13"/>
      <c r="AX220" s="13"/>
    </row>
    <row r="221" spans="2:50" x14ac:dyDescent="0.25">
      <c r="B221" s="1"/>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c r="AA221" s="13"/>
      <c r="AB221" s="13"/>
      <c r="AC221" s="13"/>
      <c r="AD221" s="13"/>
      <c r="AE221" s="13"/>
      <c r="AF221" s="13"/>
      <c r="AG221" s="13"/>
      <c r="AH221" s="13"/>
      <c r="AI221" s="13"/>
      <c r="AJ221" s="13"/>
      <c r="AK221" s="13"/>
      <c r="AL221" s="13"/>
      <c r="AM221" s="13"/>
      <c r="AN221" s="13"/>
      <c r="AO221" s="13"/>
      <c r="AP221" s="13"/>
      <c r="AQ221" s="13"/>
      <c r="AR221" s="13"/>
      <c r="AS221" s="13"/>
      <c r="AT221" s="13"/>
      <c r="AU221" s="13"/>
      <c r="AV221" s="13"/>
      <c r="AW221" s="13"/>
      <c r="AX221" s="13"/>
    </row>
    <row r="222" spans="2:50" x14ac:dyDescent="0.25">
      <c r="B222" s="1"/>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13"/>
      <c r="AA222" s="13"/>
      <c r="AB222" s="13"/>
      <c r="AC222" s="13"/>
      <c r="AD222" s="13"/>
      <c r="AE222" s="13"/>
      <c r="AF222" s="13"/>
      <c r="AG222" s="13"/>
      <c r="AH222" s="13"/>
      <c r="AI222" s="13"/>
      <c r="AJ222" s="13"/>
      <c r="AK222" s="13"/>
      <c r="AL222" s="13"/>
      <c r="AM222" s="13"/>
      <c r="AN222" s="13"/>
      <c r="AO222" s="13"/>
      <c r="AP222" s="13"/>
      <c r="AQ222" s="13"/>
      <c r="AR222" s="13"/>
      <c r="AS222" s="13"/>
      <c r="AT222" s="13"/>
      <c r="AU222" s="13"/>
      <c r="AV222" s="13"/>
      <c r="AW222" s="13"/>
      <c r="AX222" s="13"/>
    </row>
    <row r="223" spans="2:50" x14ac:dyDescent="0.25">
      <c r="B223" s="1"/>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13"/>
      <c r="AA223" s="13"/>
      <c r="AB223" s="13"/>
      <c r="AC223" s="13"/>
      <c r="AD223" s="13"/>
      <c r="AE223" s="13"/>
      <c r="AF223" s="13"/>
      <c r="AG223" s="13"/>
      <c r="AH223" s="13"/>
      <c r="AI223" s="13"/>
      <c r="AJ223" s="13"/>
      <c r="AK223" s="13"/>
      <c r="AL223" s="13"/>
      <c r="AM223" s="13"/>
      <c r="AN223" s="13"/>
      <c r="AO223" s="13"/>
      <c r="AP223" s="13"/>
      <c r="AQ223" s="13"/>
      <c r="AR223" s="13"/>
      <c r="AS223" s="13"/>
      <c r="AT223" s="13"/>
      <c r="AU223" s="13"/>
      <c r="AV223" s="13"/>
      <c r="AW223" s="13"/>
      <c r="AX223" s="13"/>
    </row>
    <row r="224" spans="2:50" x14ac:dyDescent="0.25">
      <c r="B224" s="1"/>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c r="AA224" s="13"/>
      <c r="AB224" s="13"/>
      <c r="AC224" s="13"/>
      <c r="AD224" s="13"/>
      <c r="AE224" s="13"/>
      <c r="AF224" s="13"/>
      <c r="AG224" s="13"/>
      <c r="AH224" s="13"/>
      <c r="AI224" s="13"/>
      <c r="AJ224" s="13"/>
      <c r="AK224" s="13"/>
      <c r="AL224" s="13"/>
      <c r="AM224" s="13"/>
      <c r="AN224" s="13"/>
      <c r="AO224" s="13"/>
      <c r="AP224" s="13"/>
      <c r="AQ224" s="13"/>
      <c r="AR224" s="13"/>
      <c r="AS224" s="13"/>
      <c r="AT224" s="13"/>
      <c r="AU224" s="13"/>
      <c r="AV224" s="13"/>
      <c r="AW224" s="13"/>
      <c r="AX224" s="13"/>
    </row>
    <row r="225" spans="2:50" x14ac:dyDescent="0.25">
      <c r="B225" s="1"/>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c r="AA225" s="13"/>
      <c r="AB225" s="13"/>
      <c r="AC225" s="13"/>
      <c r="AD225" s="13"/>
      <c r="AE225" s="13"/>
      <c r="AF225" s="13"/>
      <c r="AG225" s="13"/>
      <c r="AH225" s="13"/>
      <c r="AI225" s="13"/>
      <c r="AJ225" s="13"/>
      <c r="AK225" s="13"/>
      <c r="AL225" s="13"/>
      <c r="AM225" s="13"/>
      <c r="AN225" s="13"/>
      <c r="AO225" s="13"/>
      <c r="AP225" s="13"/>
      <c r="AQ225" s="13"/>
      <c r="AR225" s="13"/>
      <c r="AS225" s="13"/>
      <c r="AT225" s="13"/>
      <c r="AU225" s="13"/>
      <c r="AV225" s="13"/>
      <c r="AW225" s="13"/>
      <c r="AX225" s="13"/>
    </row>
    <row r="226" spans="2:50" x14ac:dyDescent="0.25">
      <c r="B226" s="1"/>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c r="AA226" s="13"/>
      <c r="AB226" s="13"/>
      <c r="AC226" s="13"/>
      <c r="AD226" s="13"/>
      <c r="AE226" s="13"/>
      <c r="AF226" s="13"/>
      <c r="AG226" s="13"/>
      <c r="AH226" s="13"/>
      <c r="AI226" s="13"/>
      <c r="AJ226" s="13"/>
      <c r="AK226" s="13"/>
      <c r="AL226" s="13"/>
      <c r="AM226" s="13"/>
      <c r="AN226" s="13"/>
      <c r="AO226" s="13"/>
      <c r="AP226" s="13"/>
      <c r="AQ226" s="13"/>
      <c r="AR226" s="13"/>
      <c r="AS226" s="13"/>
      <c r="AT226" s="13"/>
      <c r="AU226" s="13"/>
      <c r="AV226" s="13"/>
      <c r="AW226" s="13"/>
      <c r="AX226" s="13"/>
    </row>
    <row r="227" spans="2:50" x14ac:dyDescent="0.25">
      <c r="B227" s="1"/>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c r="AA227" s="13"/>
      <c r="AB227" s="13"/>
      <c r="AC227" s="13"/>
      <c r="AD227" s="13"/>
      <c r="AE227" s="13"/>
      <c r="AF227" s="13"/>
      <c r="AG227" s="13"/>
      <c r="AH227" s="13"/>
      <c r="AI227" s="13"/>
      <c r="AJ227" s="13"/>
      <c r="AK227" s="13"/>
      <c r="AL227" s="13"/>
      <c r="AM227" s="13"/>
      <c r="AN227" s="13"/>
      <c r="AO227" s="13"/>
      <c r="AP227" s="13"/>
      <c r="AQ227" s="13"/>
      <c r="AR227" s="13"/>
      <c r="AS227" s="13"/>
      <c r="AT227" s="13"/>
      <c r="AU227" s="13"/>
      <c r="AV227" s="13"/>
      <c r="AW227" s="13"/>
      <c r="AX227" s="13"/>
    </row>
    <row r="228" spans="2:50" x14ac:dyDescent="0.25">
      <c r="B228" s="1"/>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c r="AA228" s="13"/>
      <c r="AB228" s="13"/>
      <c r="AC228" s="13"/>
      <c r="AD228" s="13"/>
      <c r="AE228" s="13"/>
      <c r="AF228" s="13"/>
      <c r="AG228" s="13"/>
      <c r="AH228" s="13"/>
      <c r="AI228" s="13"/>
      <c r="AJ228" s="13"/>
      <c r="AK228" s="13"/>
      <c r="AL228" s="13"/>
      <c r="AM228" s="13"/>
      <c r="AN228" s="13"/>
      <c r="AO228" s="13"/>
      <c r="AP228" s="13"/>
      <c r="AQ228" s="13"/>
      <c r="AR228" s="13"/>
      <c r="AS228" s="13"/>
      <c r="AT228" s="13"/>
      <c r="AU228" s="13"/>
      <c r="AV228" s="13"/>
      <c r="AW228" s="13"/>
      <c r="AX228" s="13"/>
    </row>
    <row r="229" spans="2:50" x14ac:dyDescent="0.25">
      <c r="B229" s="1"/>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c r="AA229" s="13"/>
      <c r="AB229" s="13"/>
      <c r="AC229" s="13"/>
      <c r="AD229" s="13"/>
      <c r="AE229" s="13"/>
      <c r="AF229" s="13"/>
      <c r="AG229" s="13"/>
      <c r="AH229" s="13"/>
      <c r="AI229" s="13"/>
      <c r="AJ229" s="13"/>
      <c r="AK229" s="13"/>
      <c r="AL229" s="13"/>
      <c r="AM229" s="13"/>
      <c r="AN229" s="13"/>
      <c r="AO229" s="13"/>
      <c r="AP229" s="13"/>
      <c r="AQ229" s="13"/>
      <c r="AR229" s="13"/>
      <c r="AS229" s="13"/>
      <c r="AT229" s="13"/>
      <c r="AU229" s="13"/>
      <c r="AV229" s="13"/>
      <c r="AW229" s="13"/>
      <c r="AX229" s="13"/>
    </row>
    <row r="230" spans="2:50" x14ac:dyDescent="0.25">
      <c r="B230" s="1"/>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c r="AA230" s="13"/>
      <c r="AB230" s="13"/>
      <c r="AC230" s="13"/>
      <c r="AD230" s="13"/>
      <c r="AE230" s="13"/>
      <c r="AF230" s="13"/>
      <c r="AG230" s="13"/>
      <c r="AH230" s="13"/>
      <c r="AI230" s="13"/>
      <c r="AJ230" s="13"/>
      <c r="AK230" s="13"/>
      <c r="AL230" s="13"/>
      <c r="AM230" s="13"/>
      <c r="AN230" s="13"/>
      <c r="AO230" s="13"/>
      <c r="AP230" s="13"/>
      <c r="AQ230" s="13"/>
      <c r="AR230" s="13"/>
      <c r="AS230" s="13"/>
      <c r="AT230" s="13"/>
      <c r="AU230" s="13"/>
      <c r="AV230" s="13"/>
      <c r="AW230" s="13"/>
      <c r="AX230" s="13"/>
    </row>
    <row r="231" spans="2:50" x14ac:dyDescent="0.25">
      <c r="B231" s="1"/>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c r="AA231" s="13"/>
      <c r="AB231" s="13"/>
      <c r="AC231" s="13"/>
      <c r="AD231" s="13"/>
      <c r="AE231" s="13"/>
      <c r="AF231" s="13"/>
      <c r="AG231" s="13"/>
      <c r="AH231" s="13"/>
      <c r="AI231" s="13"/>
      <c r="AJ231" s="13"/>
      <c r="AK231" s="13"/>
      <c r="AL231" s="13"/>
      <c r="AM231" s="13"/>
      <c r="AN231" s="13"/>
      <c r="AO231" s="13"/>
      <c r="AP231" s="13"/>
      <c r="AQ231" s="13"/>
      <c r="AR231" s="13"/>
      <c r="AS231" s="13"/>
      <c r="AT231" s="13"/>
      <c r="AU231" s="13"/>
      <c r="AV231" s="13"/>
      <c r="AW231" s="13"/>
      <c r="AX231" s="13"/>
    </row>
    <row r="232" spans="2:50" x14ac:dyDescent="0.25">
      <c r="B232" s="1"/>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c r="AA232" s="13"/>
      <c r="AB232" s="13"/>
      <c r="AC232" s="13"/>
      <c r="AD232" s="13"/>
      <c r="AE232" s="13"/>
      <c r="AF232" s="13"/>
      <c r="AG232" s="13"/>
      <c r="AH232" s="13"/>
      <c r="AI232" s="13"/>
      <c r="AJ232" s="13"/>
      <c r="AK232" s="13"/>
      <c r="AL232" s="13"/>
      <c r="AM232" s="13"/>
      <c r="AN232" s="13"/>
      <c r="AO232" s="13"/>
      <c r="AP232" s="13"/>
      <c r="AQ232" s="13"/>
      <c r="AR232" s="13"/>
      <c r="AS232" s="13"/>
      <c r="AT232" s="13"/>
      <c r="AU232" s="13"/>
      <c r="AV232" s="13"/>
      <c r="AW232" s="13"/>
      <c r="AX232" s="13"/>
    </row>
    <row r="233" spans="2:50" x14ac:dyDescent="0.25">
      <c r="B233" s="1"/>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c r="AA233" s="13"/>
      <c r="AB233" s="13"/>
      <c r="AC233" s="13"/>
      <c r="AD233" s="13"/>
      <c r="AE233" s="13"/>
      <c r="AF233" s="13"/>
      <c r="AG233" s="13"/>
      <c r="AH233" s="13"/>
      <c r="AI233" s="13"/>
      <c r="AJ233" s="13"/>
      <c r="AK233" s="13"/>
      <c r="AL233" s="13"/>
      <c r="AM233" s="13"/>
      <c r="AN233" s="13"/>
      <c r="AO233" s="13"/>
      <c r="AP233" s="13"/>
      <c r="AQ233" s="13"/>
      <c r="AR233" s="13"/>
      <c r="AS233" s="13"/>
      <c r="AT233" s="13"/>
      <c r="AU233" s="13"/>
      <c r="AV233" s="13"/>
      <c r="AW233" s="13"/>
      <c r="AX233" s="13"/>
    </row>
    <row r="234" spans="2:50" x14ac:dyDescent="0.25">
      <c r="B234" s="1"/>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c r="AA234" s="13"/>
      <c r="AB234" s="13"/>
      <c r="AC234" s="13"/>
      <c r="AD234" s="13"/>
      <c r="AE234" s="13"/>
      <c r="AF234" s="13"/>
      <c r="AG234" s="13"/>
      <c r="AH234" s="13"/>
      <c r="AI234" s="13"/>
      <c r="AJ234" s="13"/>
      <c r="AK234" s="13"/>
      <c r="AL234" s="13"/>
      <c r="AM234" s="13"/>
      <c r="AN234" s="13"/>
      <c r="AO234" s="13"/>
      <c r="AP234" s="13"/>
      <c r="AQ234" s="13"/>
      <c r="AR234" s="13"/>
      <c r="AS234" s="13"/>
      <c r="AT234" s="13"/>
      <c r="AU234" s="13"/>
      <c r="AV234" s="13"/>
      <c r="AW234" s="13"/>
      <c r="AX234" s="13"/>
    </row>
    <row r="235" spans="2:50" x14ac:dyDescent="0.25">
      <c r="B235" s="1"/>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c r="AA235" s="13"/>
      <c r="AB235" s="13"/>
      <c r="AC235" s="13"/>
      <c r="AD235" s="13"/>
      <c r="AE235" s="13"/>
      <c r="AF235" s="13"/>
      <c r="AG235" s="13"/>
      <c r="AH235" s="13"/>
      <c r="AI235" s="13"/>
      <c r="AJ235" s="13"/>
      <c r="AK235" s="13"/>
      <c r="AL235" s="13"/>
      <c r="AM235" s="13"/>
      <c r="AN235" s="13"/>
      <c r="AO235" s="13"/>
      <c r="AP235" s="13"/>
      <c r="AQ235" s="13"/>
      <c r="AR235" s="13"/>
      <c r="AS235" s="13"/>
      <c r="AT235" s="13"/>
      <c r="AU235" s="13"/>
      <c r="AV235" s="13"/>
      <c r="AW235" s="13"/>
      <c r="AX235" s="13"/>
    </row>
    <row r="236" spans="2:50" x14ac:dyDescent="0.25">
      <c r="B236" s="1"/>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c r="AA236" s="13"/>
      <c r="AB236" s="13"/>
      <c r="AC236" s="13"/>
      <c r="AD236" s="13"/>
      <c r="AE236" s="13"/>
      <c r="AF236" s="13"/>
      <c r="AG236" s="13"/>
      <c r="AH236" s="13"/>
      <c r="AI236" s="13"/>
      <c r="AJ236" s="13"/>
      <c r="AK236" s="13"/>
      <c r="AL236" s="13"/>
      <c r="AM236" s="13"/>
      <c r="AN236" s="13"/>
      <c r="AO236" s="13"/>
      <c r="AP236" s="13"/>
      <c r="AQ236" s="13"/>
      <c r="AR236" s="13"/>
      <c r="AS236" s="13"/>
      <c r="AT236" s="13"/>
      <c r="AU236" s="13"/>
      <c r="AV236" s="13"/>
      <c r="AW236" s="13"/>
      <c r="AX236" s="13"/>
    </row>
    <row r="237" spans="2:50" x14ac:dyDescent="0.25">
      <c r="B237" s="1"/>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c r="AA237" s="13"/>
      <c r="AB237" s="13"/>
      <c r="AC237" s="13"/>
      <c r="AD237" s="13"/>
      <c r="AE237" s="13"/>
      <c r="AF237" s="13"/>
      <c r="AG237" s="13"/>
      <c r="AH237" s="13"/>
      <c r="AI237" s="13"/>
      <c r="AJ237" s="13"/>
      <c r="AK237" s="13"/>
      <c r="AL237" s="13"/>
      <c r="AM237" s="13"/>
      <c r="AN237" s="13"/>
      <c r="AO237" s="13"/>
      <c r="AP237" s="13"/>
      <c r="AQ237" s="13"/>
      <c r="AR237" s="13"/>
      <c r="AS237" s="13"/>
      <c r="AT237" s="13"/>
      <c r="AU237" s="13"/>
      <c r="AV237" s="13"/>
      <c r="AW237" s="13"/>
      <c r="AX237" s="13"/>
    </row>
    <row r="238" spans="2:50" x14ac:dyDescent="0.25">
      <c r="B238" s="1"/>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c r="AA238" s="13"/>
      <c r="AB238" s="13"/>
      <c r="AC238" s="13"/>
      <c r="AD238" s="13"/>
      <c r="AE238" s="13"/>
      <c r="AF238" s="13"/>
      <c r="AG238" s="13"/>
      <c r="AH238" s="13"/>
      <c r="AI238" s="13"/>
      <c r="AJ238" s="13"/>
      <c r="AK238" s="13"/>
      <c r="AL238" s="13"/>
      <c r="AM238" s="13"/>
      <c r="AN238" s="13"/>
      <c r="AO238" s="13"/>
      <c r="AP238" s="13"/>
      <c r="AQ238" s="13"/>
      <c r="AR238" s="13"/>
      <c r="AS238" s="13"/>
      <c r="AT238" s="13"/>
      <c r="AU238" s="13"/>
      <c r="AV238" s="13"/>
      <c r="AW238" s="13"/>
      <c r="AX238" s="13"/>
    </row>
    <row r="239" spans="2:50" x14ac:dyDescent="0.25">
      <c r="B239" s="1"/>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13"/>
      <c r="AA239" s="13"/>
      <c r="AB239" s="13"/>
      <c r="AC239" s="13"/>
      <c r="AD239" s="13"/>
      <c r="AE239" s="13"/>
      <c r="AF239" s="13"/>
      <c r="AG239" s="13"/>
      <c r="AH239" s="13"/>
      <c r="AI239" s="13"/>
      <c r="AJ239" s="13"/>
      <c r="AK239" s="13"/>
      <c r="AL239" s="13"/>
      <c r="AM239" s="13"/>
      <c r="AN239" s="13"/>
      <c r="AO239" s="13"/>
      <c r="AP239" s="13"/>
      <c r="AQ239" s="13"/>
      <c r="AR239" s="13"/>
      <c r="AS239" s="13"/>
      <c r="AT239" s="13"/>
      <c r="AU239" s="13"/>
      <c r="AV239" s="13"/>
      <c r="AW239" s="13"/>
      <c r="AX239" s="13"/>
    </row>
    <row r="240" spans="2:50" x14ac:dyDescent="0.25">
      <c r="B240" s="1"/>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c r="AA240" s="13"/>
      <c r="AB240" s="13"/>
      <c r="AC240" s="13"/>
      <c r="AD240" s="13"/>
      <c r="AE240" s="13"/>
      <c r="AF240" s="13"/>
      <c r="AG240" s="13"/>
      <c r="AH240" s="13"/>
      <c r="AI240" s="13"/>
      <c r="AJ240" s="13"/>
      <c r="AK240" s="13"/>
      <c r="AL240" s="13"/>
      <c r="AM240" s="13"/>
      <c r="AN240" s="13"/>
      <c r="AO240" s="13"/>
      <c r="AP240" s="13"/>
      <c r="AQ240" s="13"/>
      <c r="AR240" s="13"/>
      <c r="AS240" s="13"/>
      <c r="AT240" s="13"/>
      <c r="AU240" s="13"/>
      <c r="AV240" s="13"/>
      <c r="AW240" s="13"/>
      <c r="AX240" s="13"/>
    </row>
    <row r="241" spans="2:50" x14ac:dyDescent="0.25">
      <c r="B241" s="1"/>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c r="AA241" s="13"/>
      <c r="AB241" s="13"/>
      <c r="AC241" s="13"/>
      <c r="AD241" s="13"/>
      <c r="AE241" s="13"/>
      <c r="AF241" s="13"/>
      <c r="AG241" s="13"/>
      <c r="AH241" s="13"/>
      <c r="AI241" s="13"/>
      <c r="AJ241" s="13"/>
      <c r="AK241" s="13"/>
      <c r="AL241" s="13"/>
      <c r="AM241" s="13"/>
      <c r="AN241" s="13"/>
      <c r="AO241" s="13"/>
      <c r="AP241" s="13"/>
      <c r="AQ241" s="13"/>
      <c r="AR241" s="13"/>
      <c r="AS241" s="13"/>
      <c r="AT241" s="13"/>
      <c r="AU241" s="13"/>
      <c r="AV241" s="13"/>
      <c r="AW241" s="13"/>
      <c r="AX241" s="13"/>
    </row>
    <row r="242" spans="2:50" x14ac:dyDescent="0.25">
      <c r="B242" s="1"/>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c r="AA242" s="13"/>
      <c r="AB242" s="13"/>
      <c r="AC242" s="13"/>
      <c r="AD242" s="13"/>
      <c r="AE242" s="13"/>
      <c r="AF242" s="13"/>
      <c r="AG242" s="13"/>
      <c r="AH242" s="13"/>
      <c r="AI242" s="13"/>
      <c r="AJ242" s="13"/>
      <c r="AK242" s="13"/>
      <c r="AL242" s="13"/>
      <c r="AM242" s="13"/>
      <c r="AN242" s="13"/>
      <c r="AO242" s="13"/>
      <c r="AP242" s="13"/>
      <c r="AQ242" s="13"/>
      <c r="AR242" s="13"/>
      <c r="AS242" s="13"/>
      <c r="AT242" s="13"/>
      <c r="AU242" s="13"/>
      <c r="AV242" s="13"/>
      <c r="AW242" s="13"/>
      <c r="AX242" s="13"/>
    </row>
    <row r="243" spans="2:50" x14ac:dyDescent="0.25">
      <c r="B243" s="1"/>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c r="AA243" s="13"/>
      <c r="AB243" s="13"/>
      <c r="AC243" s="13"/>
      <c r="AD243" s="13"/>
      <c r="AE243" s="13"/>
      <c r="AF243" s="13"/>
      <c r="AG243" s="13"/>
      <c r="AH243" s="13"/>
      <c r="AI243" s="13"/>
      <c r="AJ243" s="13"/>
      <c r="AK243" s="13"/>
      <c r="AL243" s="13"/>
      <c r="AM243" s="13"/>
      <c r="AN243" s="13"/>
      <c r="AO243" s="13"/>
      <c r="AP243" s="13"/>
      <c r="AQ243" s="13"/>
      <c r="AR243" s="13"/>
      <c r="AS243" s="13"/>
      <c r="AT243" s="13"/>
      <c r="AU243" s="13"/>
      <c r="AV243" s="13"/>
      <c r="AW243" s="13"/>
      <c r="AX243" s="13"/>
    </row>
    <row r="244" spans="2:50" x14ac:dyDescent="0.25">
      <c r="B244" s="1"/>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c r="AA244" s="13"/>
      <c r="AB244" s="13"/>
      <c r="AC244" s="13"/>
      <c r="AD244" s="13"/>
      <c r="AE244" s="13"/>
      <c r="AF244" s="13"/>
      <c r="AG244" s="13"/>
      <c r="AH244" s="13"/>
      <c r="AI244" s="13"/>
      <c r="AJ244" s="13"/>
      <c r="AK244" s="13"/>
      <c r="AL244" s="13"/>
      <c r="AM244" s="13"/>
      <c r="AN244" s="13"/>
      <c r="AO244" s="13"/>
      <c r="AP244" s="13"/>
      <c r="AQ244" s="13"/>
      <c r="AR244" s="13"/>
      <c r="AS244" s="13"/>
      <c r="AT244" s="13"/>
      <c r="AU244" s="13"/>
      <c r="AV244" s="13"/>
      <c r="AW244" s="13"/>
      <c r="AX244" s="13"/>
    </row>
    <row r="245" spans="2:50" x14ac:dyDescent="0.25">
      <c r="B245" s="1"/>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c r="AA245" s="13"/>
      <c r="AB245" s="13"/>
      <c r="AC245" s="13"/>
      <c r="AD245" s="13"/>
      <c r="AE245" s="13"/>
      <c r="AF245" s="13"/>
      <c r="AG245" s="13"/>
      <c r="AH245" s="13"/>
      <c r="AI245" s="13"/>
      <c r="AJ245" s="13"/>
      <c r="AK245" s="13"/>
      <c r="AL245" s="13"/>
      <c r="AM245" s="13"/>
      <c r="AN245" s="13"/>
      <c r="AO245" s="13"/>
      <c r="AP245" s="13"/>
      <c r="AQ245" s="13"/>
      <c r="AR245" s="13"/>
      <c r="AS245" s="13"/>
      <c r="AT245" s="13"/>
      <c r="AU245" s="13"/>
      <c r="AV245" s="13"/>
      <c r="AW245" s="13"/>
      <c r="AX245" s="13"/>
    </row>
    <row r="246" spans="2:50" x14ac:dyDescent="0.25">
      <c r="B246" s="1"/>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c r="AA246" s="13"/>
      <c r="AB246" s="13"/>
      <c r="AC246" s="13"/>
      <c r="AD246" s="13"/>
      <c r="AE246" s="13"/>
      <c r="AF246" s="13"/>
      <c r="AG246" s="13"/>
      <c r="AH246" s="13"/>
      <c r="AI246" s="13"/>
      <c r="AJ246" s="13"/>
      <c r="AK246" s="13"/>
      <c r="AL246" s="13"/>
      <c r="AM246" s="13"/>
      <c r="AN246" s="13"/>
      <c r="AO246" s="13"/>
      <c r="AP246" s="13"/>
      <c r="AQ246" s="13"/>
      <c r="AR246" s="13"/>
      <c r="AS246" s="13"/>
      <c r="AT246" s="13"/>
      <c r="AU246" s="13"/>
      <c r="AV246" s="13"/>
      <c r="AW246" s="13"/>
      <c r="AX246" s="13"/>
    </row>
    <row r="247" spans="2:50" x14ac:dyDescent="0.25">
      <c r="B247" s="1"/>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c r="AA247" s="13"/>
      <c r="AB247" s="13"/>
      <c r="AC247" s="13"/>
      <c r="AD247" s="13"/>
      <c r="AE247" s="13"/>
      <c r="AF247" s="13"/>
      <c r="AG247" s="13"/>
      <c r="AH247" s="13"/>
      <c r="AI247" s="13"/>
      <c r="AJ247" s="13"/>
      <c r="AK247" s="13"/>
      <c r="AL247" s="13"/>
      <c r="AM247" s="13"/>
      <c r="AN247" s="13"/>
      <c r="AO247" s="13"/>
      <c r="AP247" s="13"/>
      <c r="AQ247" s="13"/>
      <c r="AR247" s="13"/>
      <c r="AS247" s="13"/>
      <c r="AT247" s="13"/>
      <c r="AU247" s="13"/>
      <c r="AV247" s="13"/>
      <c r="AW247" s="13"/>
      <c r="AX247" s="13"/>
    </row>
    <row r="248" spans="2:50" x14ac:dyDescent="0.25">
      <c r="B248" s="1"/>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c r="AA248" s="13"/>
      <c r="AB248" s="13"/>
      <c r="AC248" s="13"/>
      <c r="AD248" s="13"/>
      <c r="AE248" s="13"/>
      <c r="AF248" s="13"/>
      <c r="AG248" s="13"/>
      <c r="AH248" s="13"/>
      <c r="AI248" s="13"/>
      <c r="AJ248" s="13"/>
      <c r="AK248" s="13"/>
      <c r="AL248" s="13"/>
      <c r="AM248" s="13"/>
      <c r="AN248" s="13"/>
      <c r="AO248" s="13"/>
      <c r="AP248" s="13"/>
      <c r="AQ248" s="13"/>
      <c r="AR248" s="13"/>
      <c r="AS248" s="13"/>
      <c r="AT248" s="13"/>
      <c r="AU248" s="13"/>
      <c r="AV248" s="13"/>
      <c r="AW248" s="13"/>
      <c r="AX248" s="13"/>
    </row>
  </sheetData>
  <conditionalFormatting sqref="C5:AX5">
    <cfRule type="top10" dxfId="8" priority="1" percent="1" bottom="1" rank="10"/>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0"/>
  <sheetViews>
    <sheetView workbookViewId="0">
      <pane ySplit="2" topLeftCell="A3" activePane="bottomLeft" state="frozen"/>
      <selection pane="bottomLeft" activeCell="P2" sqref="P2"/>
    </sheetView>
  </sheetViews>
  <sheetFormatPr defaultRowHeight="15" x14ac:dyDescent="0.25"/>
  <cols>
    <col min="1" max="1" width="10.7109375" bestFit="1" customWidth="1"/>
    <col min="2" max="2" width="11.28515625" bestFit="1" customWidth="1"/>
    <col min="3" max="3" width="21.140625" bestFit="1" customWidth="1"/>
    <col min="4" max="4" width="7.7109375" customWidth="1"/>
    <col min="5" max="5" width="20.140625" bestFit="1" customWidth="1"/>
    <col min="6" max="6" width="9" customWidth="1"/>
    <col min="7" max="7" width="18.42578125" customWidth="1"/>
    <col min="8" max="8" width="10.42578125" customWidth="1"/>
    <col min="9" max="10" width="9.140625" customWidth="1"/>
    <col min="11" max="11" width="62.140625" hidden="1" customWidth="1"/>
    <col min="12" max="12" width="24.42578125" customWidth="1"/>
    <col min="13" max="13" width="15.7109375" customWidth="1"/>
    <col min="14" max="14" width="10.85546875" customWidth="1"/>
    <col min="15" max="15" width="11" customWidth="1"/>
  </cols>
  <sheetData>
    <row r="1" spans="1:15" hidden="1" x14ac:dyDescent="0.25"/>
    <row r="2" spans="1:15" ht="22.5" customHeight="1" x14ac:dyDescent="0.25">
      <c r="A2" s="22" t="s">
        <v>7091</v>
      </c>
      <c r="B2" s="22" t="s">
        <v>7092</v>
      </c>
      <c r="C2" s="22" t="s">
        <v>7093</v>
      </c>
      <c r="D2" s="22" t="s">
        <v>7327</v>
      </c>
      <c r="E2" s="22" t="s">
        <v>7094</v>
      </c>
      <c r="F2" s="22" t="s">
        <v>7328</v>
      </c>
      <c r="G2" s="19" t="s">
        <v>7095</v>
      </c>
      <c r="H2" s="19" t="s">
        <v>7096</v>
      </c>
      <c r="I2" s="19" t="s">
        <v>7097</v>
      </c>
      <c r="J2" s="19" t="s">
        <v>7098</v>
      </c>
      <c r="K2" s="19" t="s">
        <v>7348</v>
      </c>
      <c r="L2" s="23" t="s">
        <v>7326</v>
      </c>
      <c r="M2" s="23" t="s">
        <v>7325</v>
      </c>
      <c r="N2" s="23" t="s">
        <v>7335</v>
      </c>
      <c r="O2" s="23" t="s">
        <v>7334</v>
      </c>
    </row>
    <row r="3" spans="1:15" ht="15.75" x14ac:dyDescent="0.25">
      <c r="A3" t="s">
        <v>7099</v>
      </c>
      <c r="B3" t="s">
        <v>7100</v>
      </c>
      <c r="C3" t="s">
        <v>7101</v>
      </c>
      <c r="D3" s="24">
        <v>43</v>
      </c>
      <c r="E3" t="s">
        <v>7102</v>
      </c>
      <c r="F3" s="24">
        <v>8</v>
      </c>
      <c r="G3" t="s">
        <v>7103</v>
      </c>
      <c r="H3" t="s">
        <v>7104</v>
      </c>
      <c r="I3" t="s">
        <v>7105</v>
      </c>
      <c r="J3" t="s">
        <v>7106</v>
      </c>
      <c r="K3" t="str">
        <f>RIGHT(tbl_d_percent_rank[[#This Row],[Date]],4)&amp;"  "&amp;tbl_d_percent_rank[[#This Row],[SB]]&amp;"  "&amp;tbl_d_percent_rank[[#This Row],[Winner]]&amp;"  "&amp;tbl_d_percent_rank[[#This Row],[W_Pts]]&amp;"  "&amp;tbl_d_percent_rank[[#This Row],[Loser]]&amp;"  "&amp;tbl_d_percent_rank[[#This Row],[L_Pts]]</f>
        <v>2014  XLVIII (48)  Seattle Seahawks  43  Denver Broncos  8</v>
      </c>
      <c r="L3" s="24">
        <f>tbl_d_percent_rank[[#This Row],[W_Pts]]-tbl_d_percent_rank[[#This Row],[L_Pts]]</f>
        <v>35</v>
      </c>
      <c r="M3" s="25">
        <f ca="1">INDEX('c_Bin Change Data into 60 mins'!$C$5:$AX$5,MATCH(RIGHT(tbl_d_percent_rank[[#This Row],[Date]],4)+0, 'c_Bin Change Data into 60 mins'!$C$4:$AX$4,0))</f>
        <v>25.27</v>
      </c>
      <c r="N3" s="26">
        <f ca="1">_xlfn.PERCENTRANK.EXC(tbl_d_percent_rank[Close Score],tbl_d_percent_rank[[#This Row],[Close Score]])</f>
        <v>0.95899999999999996</v>
      </c>
      <c r="O3">
        <f ca="1">RANK(tbl_d_percent_rank[[#This Row],[%Rank]],tbl_d_percent_rank[%Rank],1)</f>
        <v>47</v>
      </c>
    </row>
    <row r="4" spans="1:15" ht="15.75" x14ac:dyDescent="0.25">
      <c r="A4" t="s">
        <v>7107</v>
      </c>
      <c r="B4" t="s">
        <v>7108</v>
      </c>
      <c r="C4" t="s">
        <v>7109</v>
      </c>
      <c r="D4" s="24">
        <v>34</v>
      </c>
      <c r="E4" t="s">
        <v>7110</v>
      </c>
      <c r="F4" s="24">
        <v>31</v>
      </c>
      <c r="G4" t="s">
        <v>7111</v>
      </c>
      <c r="H4" t="s">
        <v>7112</v>
      </c>
      <c r="I4" t="s">
        <v>7113</v>
      </c>
      <c r="J4" t="s">
        <v>7114</v>
      </c>
      <c r="K4" t="str">
        <f>RIGHT(tbl_d_percent_rank[[#This Row],[Date]],4)&amp;"  "&amp;tbl_d_percent_rank[[#This Row],[SB]]&amp;"  "&amp;tbl_d_percent_rank[[#This Row],[Winner]]&amp;"  "&amp;tbl_d_percent_rank[[#This Row],[W_Pts]]&amp;"  "&amp;tbl_d_percent_rank[[#This Row],[Loser]]&amp;"  "&amp;tbl_d_percent_rank[[#This Row],[L_Pts]]</f>
        <v>2013  XLVII (47)  Baltimore Ravens  34  San Francisco 49ers  31</v>
      </c>
      <c r="L4" s="24">
        <f>tbl_d_percent_rank[[#This Row],[W_Pts]]-tbl_d_percent_rank[[#This Row],[L_Pts]]</f>
        <v>3</v>
      </c>
      <c r="M4" s="25">
        <f ca="1">INDEX('c_Bin Change Data into 60 mins'!$C$5:$AX$5,MATCH(RIGHT(tbl_d_percent_rank[[#This Row],[Date]],4)+0, 'c_Bin Change Data into 60 mins'!$C$4:$AX$4,0))</f>
        <v>9.61</v>
      </c>
      <c r="N4" s="26">
        <f ca="1">_xlfn.PERCENTRANK.EXC(tbl_d_percent_rank[Close Score],tbl_d_percent_rank[[#This Row],[Close Score]])</f>
        <v>0.51</v>
      </c>
      <c r="O4">
        <f ca="1">RANK(tbl_d_percent_rank[[#This Row],[%Rank]],tbl_d_percent_rank[%Rank],1)</f>
        <v>25</v>
      </c>
    </row>
    <row r="5" spans="1:15" ht="15.75" x14ac:dyDescent="0.25">
      <c r="A5" t="s">
        <v>7115</v>
      </c>
      <c r="B5" t="s">
        <v>7116</v>
      </c>
      <c r="C5" t="s">
        <v>7117</v>
      </c>
      <c r="D5" s="24">
        <v>21</v>
      </c>
      <c r="E5" t="s">
        <v>7118</v>
      </c>
      <c r="F5" s="24">
        <v>17</v>
      </c>
      <c r="G5" t="s">
        <v>7119</v>
      </c>
      <c r="H5" t="s">
        <v>7120</v>
      </c>
      <c r="I5" t="s">
        <v>7121</v>
      </c>
      <c r="J5" t="s">
        <v>7122</v>
      </c>
      <c r="K5" t="str">
        <f>RIGHT(tbl_d_percent_rank[[#This Row],[Date]],4)&amp;"  "&amp;tbl_d_percent_rank[[#This Row],[SB]]&amp;"  "&amp;tbl_d_percent_rank[[#This Row],[Winner]]&amp;"  "&amp;tbl_d_percent_rank[[#This Row],[W_Pts]]&amp;"  "&amp;tbl_d_percent_rank[[#This Row],[Loser]]&amp;"  "&amp;tbl_d_percent_rank[[#This Row],[L_Pts]]</f>
        <v>2012  XLVI (46)  New York Giants  21  New England Patriots  17</v>
      </c>
      <c r="L5" s="24">
        <f>tbl_d_percent_rank[[#This Row],[W_Pts]]-tbl_d_percent_rank[[#This Row],[L_Pts]]</f>
        <v>4</v>
      </c>
      <c r="M5" s="25">
        <f ca="1">INDEX('c_Bin Change Data into 60 mins'!$C$5:$AX$5,MATCH(RIGHT(tbl_d_percent_rank[[#This Row],[Date]],4)+0, 'c_Bin Change Data into 60 mins'!$C$4:$AX$4,0))</f>
        <v>6.9</v>
      </c>
      <c r="N5" s="26">
        <f ca="1">_xlfn.PERCENTRANK.EXC(tbl_d_percent_rank[Close Score],tbl_d_percent_rank[[#This Row],[Close Score]])</f>
        <v>0.32600000000000001</v>
      </c>
      <c r="O5">
        <f ca="1">RANK(tbl_d_percent_rank[[#This Row],[%Rank]],tbl_d_percent_rank[%Rank],1)</f>
        <v>16</v>
      </c>
    </row>
    <row r="6" spans="1:15" ht="15.75" x14ac:dyDescent="0.25">
      <c r="A6" t="s">
        <v>7123</v>
      </c>
      <c r="B6" t="s">
        <v>7124</v>
      </c>
      <c r="C6" t="s">
        <v>7125</v>
      </c>
      <c r="D6" s="24">
        <v>31</v>
      </c>
      <c r="E6" t="s">
        <v>7126</v>
      </c>
      <c r="F6" s="24">
        <v>25</v>
      </c>
      <c r="G6" t="s">
        <v>7127</v>
      </c>
      <c r="H6" t="s">
        <v>7128</v>
      </c>
      <c r="I6" t="s">
        <v>7129</v>
      </c>
      <c r="J6" t="s">
        <v>7130</v>
      </c>
      <c r="K6" t="str">
        <f>RIGHT(tbl_d_percent_rank[[#This Row],[Date]],4)&amp;"  "&amp;tbl_d_percent_rank[[#This Row],[SB]]&amp;"  "&amp;tbl_d_percent_rank[[#This Row],[Winner]]&amp;"  "&amp;tbl_d_percent_rank[[#This Row],[W_Pts]]&amp;"  "&amp;tbl_d_percent_rank[[#This Row],[Loser]]&amp;"  "&amp;tbl_d_percent_rank[[#This Row],[L_Pts]]</f>
        <v>2011  XLV (45)  Green Bay Packers  31  Pittsburgh Steelers  25</v>
      </c>
      <c r="L6" s="24">
        <f>tbl_d_percent_rank[[#This Row],[W_Pts]]-tbl_d_percent_rank[[#This Row],[L_Pts]]</f>
        <v>6</v>
      </c>
      <c r="M6" s="25">
        <f ca="1">INDEX('c_Bin Change Data into 60 mins'!$C$5:$AX$5,MATCH(RIGHT(tbl_d_percent_rank[[#This Row],[Date]],4)+0, 'c_Bin Change Data into 60 mins'!$C$4:$AX$4,0))</f>
        <v>8.5299999999999994</v>
      </c>
      <c r="N6" s="26">
        <f ca="1">_xlfn.PERCENTRANK.EXC(tbl_d_percent_rank[Close Score],tbl_d_percent_rank[[#This Row],[Close Score]])</f>
        <v>0.42799999999999999</v>
      </c>
      <c r="O6">
        <f ca="1">RANK(tbl_d_percent_rank[[#This Row],[%Rank]],tbl_d_percent_rank[%Rank],1)</f>
        <v>21</v>
      </c>
    </row>
    <row r="7" spans="1:15" ht="15.75" x14ac:dyDescent="0.25">
      <c r="A7" t="s">
        <v>7131</v>
      </c>
      <c r="B7" t="s">
        <v>7132</v>
      </c>
      <c r="C7" t="s">
        <v>7133</v>
      </c>
      <c r="D7" s="24">
        <v>31</v>
      </c>
      <c r="E7" t="s">
        <v>7134</v>
      </c>
      <c r="F7" s="24">
        <v>17</v>
      </c>
      <c r="G7" t="s">
        <v>7135</v>
      </c>
      <c r="H7" t="s">
        <v>7136</v>
      </c>
      <c r="I7" t="s">
        <v>7137</v>
      </c>
      <c r="J7" t="s">
        <v>7138</v>
      </c>
      <c r="K7" t="str">
        <f>RIGHT(tbl_d_percent_rank[[#This Row],[Date]],4)&amp;"  "&amp;tbl_d_percent_rank[[#This Row],[SB]]&amp;"  "&amp;tbl_d_percent_rank[[#This Row],[Winner]]&amp;"  "&amp;tbl_d_percent_rank[[#This Row],[W_Pts]]&amp;"  "&amp;tbl_d_percent_rank[[#This Row],[Loser]]&amp;"  "&amp;tbl_d_percent_rank[[#This Row],[L_Pts]]</f>
        <v>2010  XLIV (44)  New Orleans Saints  31  Indianapolis Colts  17</v>
      </c>
      <c r="L7" s="24">
        <f>tbl_d_percent_rank[[#This Row],[W_Pts]]-tbl_d_percent_rank[[#This Row],[L_Pts]]</f>
        <v>14</v>
      </c>
      <c r="M7" s="25">
        <f ca="1">INDEX('c_Bin Change Data into 60 mins'!$C$5:$AX$5,MATCH(RIGHT(tbl_d_percent_rank[[#This Row],[Date]],4)+0, 'c_Bin Change Data into 60 mins'!$C$4:$AX$4,0))</f>
        <v>5.44</v>
      </c>
      <c r="N7" s="26">
        <f ca="1">_xlfn.PERCENTRANK.EXC(tbl_d_percent_rank[Close Score],tbl_d_percent_rank[[#This Row],[Close Score]])</f>
        <v>0.224</v>
      </c>
      <c r="O7">
        <f ca="1">RANK(tbl_d_percent_rank[[#This Row],[%Rank]],tbl_d_percent_rank[%Rank],1)</f>
        <v>11</v>
      </c>
    </row>
    <row r="8" spans="1:15" ht="15.75" x14ac:dyDescent="0.25">
      <c r="A8" t="s">
        <v>7139</v>
      </c>
      <c r="B8" t="s">
        <v>7140</v>
      </c>
      <c r="C8" t="s">
        <v>7126</v>
      </c>
      <c r="D8" s="24">
        <v>27</v>
      </c>
      <c r="E8" t="s">
        <v>7141</v>
      </c>
      <c r="F8" s="24">
        <v>23</v>
      </c>
      <c r="G8" t="s">
        <v>7142</v>
      </c>
      <c r="H8" t="s">
        <v>7143</v>
      </c>
      <c r="I8" t="s">
        <v>7144</v>
      </c>
      <c r="J8" t="s">
        <v>7138</v>
      </c>
      <c r="K8" t="str">
        <f>RIGHT(tbl_d_percent_rank[[#This Row],[Date]],4)&amp;"  "&amp;tbl_d_percent_rank[[#This Row],[SB]]&amp;"  "&amp;tbl_d_percent_rank[[#This Row],[Winner]]&amp;"  "&amp;tbl_d_percent_rank[[#This Row],[W_Pts]]&amp;"  "&amp;tbl_d_percent_rank[[#This Row],[Loser]]&amp;"  "&amp;tbl_d_percent_rank[[#This Row],[L_Pts]]</f>
        <v>2009  XLIII (43)  Pittsburgh Steelers  27  Arizona Cardinals  23</v>
      </c>
      <c r="L8" s="24">
        <f>tbl_d_percent_rank[[#This Row],[W_Pts]]-tbl_d_percent_rank[[#This Row],[L_Pts]]</f>
        <v>4</v>
      </c>
      <c r="M8" s="25">
        <f ca="1">INDEX('c_Bin Change Data into 60 mins'!$C$5:$AX$5,MATCH(RIGHT(tbl_d_percent_rank[[#This Row],[Date]],4)+0, 'c_Bin Change Data into 60 mins'!$C$4:$AX$4,0))</f>
        <v>8.08</v>
      </c>
      <c r="N8" s="26">
        <f ca="1">_xlfn.PERCENTRANK.EXC(tbl_d_percent_rank[Close Score],tbl_d_percent_rank[[#This Row],[Close Score]])</f>
        <v>0.40799999999999997</v>
      </c>
      <c r="O8">
        <f ca="1">RANK(tbl_d_percent_rank[[#This Row],[%Rank]],tbl_d_percent_rank[%Rank],1)</f>
        <v>20</v>
      </c>
    </row>
    <row r="9" spans="1:15" ht="15.75" x14ac:dyDescent="0.25">
      <c r="A9" t="s">
        <v>7145</v>
      </c>
      <c r="B9" t="s">
        <v>7146</v>
      </c>
      <c r="C9" t="s">
        <v>7117</v>
      </c>
      <c r="D9" s="24">
        <v>17</v>
      </c>
      <c r="E9" t="s">
        <v>7118</v>
      </c>
      <c r="F9" s="24">
        <v>14</v>
      </c>
      <c r="G9" t="s">
        <v>7119</v>
      </c>
      <c r="H9" t="s">
        <v>7147</v>
      </c>
      <c r="I9" t="s">
        <v>7148</v>
      </c>
      <c r="J9" t="s">
        <v>7149</v>
      </c>
      <c r="K9" t="str">
        <f>RIGHT(tbl_d_percent_rank[[#This Row],[Date]],4)&amp;"  "&amp;tbl_d_percent_rank[[#This Row],[SB]]&amp;"  "&amp;tbl_d_percent_rank[[#This Row],[Winner]]&amp;"  "&amp;tbl_d_percent_rank[[#This Row],[W_Pts]]&amp;"  "&amp;tbl_d_percent_rank[[#This Row],[Loser]]&amp;"  "&amp;tbl_d_percent_rank[[#This Row],[L_Pts]]</f>
        <v>2008  XLII (42)  New York Giants  17  New England Patriots  14</v>
      </c>
      <c r="L9" s="24">
        <f>tbl_d_percent_rank[[#This Row],[W_Pts]]-tbl_d_percent_rank[[#This Row],[L_Pts]]</f>
        <v>3</v>
      </c>
      <c r="M9" s="25">
        <f ca="1">INDEX('c_Bin Change Data into 60 mins'!$C$5:$AX$5,MATCH(RIGHT(tbl_d_percent_rank[[#This Row],[Date]],4)+0, 'c_Bin Change Data into 60 mins'!$C$4:$AX$4,0))</f>
        <v>3.75</v>
      </c>
      <c r="N9" s="26">
        <f ca="1">_xlfn.PERCENTRANK.EXC(tbl_d_percent_rank[Close Score],tbl_d_percent_rank[[#This Row],[Close Score]])</f>
        <v>0.122</v>
      </c>
      <c r="O9">
        <f ca="1">RANK(tbl_d_percent_rank[[#This Row],[%Rank]],tbl_d_percent_rank[%Rank],1)</f>
        <v>6</v>
      </c>
    </row>
    <row r="10" spans="1:15" ht="15.75" x14ac:dyDescent="0.25">
      <c r="A10" t="s">
        <v>7150</v>
      </c>
      <c r="B10" t="s">
        <v>7151</v>
      </c>
      <c r="C10" t="s">
        <v>7134</v>
      </c>
      <c r="D10" s="24">
        <v>29</v>
      </c>
      <c r="E10" t="s">
        <v>7152</v>
      </c>
      <c r="F10" s="24">
        <v>17</v>
      </c>
      <c r="G10" t="s">
        <v>7153</v>
      </c>
      <c r="H10" t="s">
        <v>7154</v>
      </c>
      <c r="I10" t="s">
        <v>7137</v>
      </c>
      <c r="J10" t="s">
        <v>7138</v>
      </c>
      <c r="K10" t="str">
        <f>RIGHT(tbl_d_percent_rank[[#This Row],[Date]],4)&amp;"  "&amp;tbl_d_percent_rank[[#This Row],[SB]]&amp;"  "&amp;tbl_d_percent_rank[[#This Row],[Winner]]&amp;"  "&amp;tbl_d_percent_rank[[#This Row],[W_Pts]]&amp;"  "&amp;tbl_d_percent_rank[[#This Row],[Loser]]&amp;"  "&amp;tbl_d_percent_rank[[#This Row],[L_Pts]]</f>
        <v>2007  XLI (41)  Indianapolis Colts  29  Chicago Bears  17</v>
      </c>
      <c r="L10" s="24">
        <f>tbl_d_percent_rank[[#This Row],[W_Pts]]-tbl_d_percent_rank[[#This Row],[L_Pts]]</f>
        <v>12</v>
      </c>
      <c r="M10" s="25">
        <f ca="1">INDEX('c_Bin Change Data into 60 mins'!$C$5:$AX$5,MATCH(RIGHT(tbl_d_percent_rank[[#This Row],[Date]],4)+0, 'c_Bin Change Data into 60 mins'!$C$4:$AX$4,0))</f>
        <v>7.7</v>
      </c>
      <c r="N10" s="26">
        <f ca="1">_xlfn.PERCENTRANK.EXC(tbl_d_percent_rank[Close Score],tbl_d_percent_rank[[#This Row],[Close Score]])</f>
        <v>0.36699999999999999</v>
      </c>
      <c r="O10">
        <f ca="1">RANK(tbl_d_percent_rank[[#This Row],[%Rank]],tbl_d_percent_rank[%Rank],1)</f>
        <v>18</v>
      </c>
    </row>
    <row r="11" spans="1:15" ht="15.75" x14ac:dyDescent="0.25">
      <c r="A11" t="s">
        <v>7155</v>
      </c>
      <c r="B11" t="s">
        <v>7156</v>
      </c>
      <c r="C11" t="s">
        <v>7126</v>
      </c>
      <c r="D11" s="24">
        <v>21</v>
      </c>
      <c r="E11" t="s">
        <v>7101</v>
      </c>
      <c r="F11" s="24">
        <v>10</v>
      </c>
      <c r="G11" t="s">
        <v>7157</v>
      </c>
      <c r="H11" t="s">
        <v>7158</v>
      </c>
      <c r="I11" t="s">
        <v>7159</v>
      </c>
      <c r="J11" t="s">
        <v>7160</v>
      </c>
      <c r="K11" t="str">
        <f>RIGHT(tbl_d_percent_rank[[#This Row],[Date]],4)&amp;"  "&amp;tbl_d_percent_rank[[#This Row],[SB]]&amp;"  "&amp;tbl_d_percent_rank[[#This Row],[Winner]]&amp;"  "&amp;tbl_d_percent_rank[[#This Row],[W_Pts]]&amp;"  "&amp;tbl_d_percent_rank[[#This Row],[Loser]]&amp;"  "&amp;tbl_d_percent_rank[[#This Row],[L_Pts]]</f>
        <v>2006  XL (40)  Pittsburgh Steelers  21  Seattle Seahawks  10</v>
      </c>
      <c r="L11" s="24">
        <f>tbl_d_percent_rank[[#This Row],[W_Pts]]-tbl_d_percent_rank[[#This Row],[L_Pts]]</f>
        <v>11</v>
      </c>
      <c r="M11" s="25">
        <f ca="1">INDEX('c_Bin Change Data into 60 mins'!$C$5:$AX$5,MATCH(RIGHT(tbl_d_percent_rank[[#This Row],[Date]],4)+0, 'c_Bin Change Data into 60 mins'!$C$4:$AX$4,0))</f>
        <v>5.82</v>
      </c>
      <c r="N11" s="26">
        <f ca="1">_xlfn.PERCENTRANK.EXC(tbl_d_percent_rank[Close Score],tbl_d_percent_rank[[#This Row],[Close Score]])</f>
        <v>0.26500000000000001</v>
      </c>
      <c r="O11">
        <f ca="1">RANK(tbl_d_percent_rank[[#This Row],[%Rank]],tbl_d_percent_rank[%Rank],1)</f>
        <v>13</v>
      </c>
    </row>
    <row r="12" spans="1:15" ht="15.75" x14ac:dyDescent="0.25">
      <c r="A12" t="s">
        <v>7161</v>
      </c>
      <c r="B12" t="s">
        <v>7162</v>
      </c>
      <c r="C12" t="s">
        <v>7118</v>
      </c>
      <c r="D12" s="24">
        <v>24</v>
      </c>
      <c r="E12" t="s">
        <v>7163</v>
      </c>
      <c r="F12" s="24">
        <v>21</v>
      </c>
      <c r="G12" t="s">
        <v>7164</v>
      </c>
      <c r="H12" t="s">
        <v>7165</v>
      </c>
      <c r="I12" t="s">
        <v>7166</v>
      </c>
      <c r="J12" t="s">
        <v>7138</v>
      </c>
      <c r="K12" t="str">
        <f>RIGHT(tbl_d_percent_rank[[#This Row],[Date]],4)&amp;"  "&amp;tbl_d_percent_rank[[#This Row],[SB]]&amp;"  "&amp;tbl_d_percent_rank[[#This Row],[Winner]]&amp;"  "&amp;tbl_d_percent_rank[[#This Row],[W_Pts]]&amp;"  "&amp;tbl_d_percent_rank[[#This Row],[Loser]]&amp;"  "&amp;tbl_d_percent_rank[[#This Row],[L_Pts]]</f>
        <v>2005  XXXIX (39)  New England Patriots  24  Philadelphia Eagles  21</v>
      </c>
      <c r="L12" s="24">
        <f>tbl_d_percent_rank[[#This Row],[W_Pts]]-tbl_d_percent_rank[[#This Row],[L_Pts]]</f>
        <v>3</v>
      </c>
      <c r="M12" s="25">
        <f ca="1">INDEX('c_Bin Change Data into 60 mins'!$C$5:$AX$5,MATCH(RIGHT(tbl_d_percent_rank[[#This Row],[Date]],4)+0, 'c_Bin Change Data into 60 mins'!$C$4:$AX$4,0))</f>
        <v>4.53</v>
      </c>
      <c r="N12" s="26">
        <f ca="1">_xlfn.PERCENTRANK.EXC(tbl_d_percent_rank[Close Score],tbl_d_percent_rank[[#This Row],[Close Score]])</f>
        <v>0.16300000000000001</v>
      </c>
      <c r="O12">
        <f ca="1">RANK(tbl_d_percent_rank[[#This Row],[%Rank]],tbl_d_percent_rank[%Rank],1)</f>
        <v>8</v>
      </c>
    </row>
    <row r="13" spans="1:15" ht="15.75" x14ac:dyDescent="0.25">
      <c r="A13" t="s">
        <v>7167</v>
      </c>
      <c r="B13" t="s">
        <v>7168</v>
      </c>
      <c r="C13" t="s">
        <v>7118</v>
      </c>
      <c r="D13" s="24">
        <v>32</v>
      </c>
      <c r="E13" t="s">
        <v>7169</v>
      </c>
      <c r="F13" s="24">
        <v>29</v>
      </c>
      <c r="G13" t="s">
        <v>7170</v>
      </c>
      <c r="H13" t="s">
        <v>7171</v>
      </c>
      <c r="I13" t="s">
        <v>7172</v>
      </c>
      <c r="J13" t="s">
        <v>7130</v>
      </c>
      <c r="K13" t="str">
        <f>RIGHT(tbl_d_percent_rank[[#This Row],[Date]],4)&amp;"  "&amp;tbl_d_percent_rank[[#This Row],[SB]]&amp;"  "&amp;tbl_d_percent_rank[[#This Row],[Winner]]&amp;"  "&amp;tbl_d_percent_rank[[#This Row],[W_Pts]]&amp;"  "&amp;tbl_d_percent_rank[[#This Row],[Loser]]&amp;"  "&amp;tbl_d_percent_rank[[#This Row],[L_Pts]]</f>
        <v>2004  XXXVIII (38)  New England Patriots  32  Carolina Panthers  29</v>
      </c>
      <c r="L13" s="24">
        <f>tbl_d_percent_rank[[#This Row],[W_Pts]]-tbl_d_percent_rank[[#This Row],[L_Pts]]</f>
        <v>3</v>
      </c>
      <c r="M13" s="25">
        <f ca="1">INDEX('c_Bin Change Data into 60 mins'!$C$5:$AX$5,MATCH(RIGHT(tbl_d_percent_rank[[#This Row],[Date]],4)+0, 'c_Bin Change Data into 60 mins'!$C$4:$AX$4,0))</f>
        <v>2.87</v>
      </c>
      <c r="N13" s="26">
        <f ca="1">_xlfn.PERCENTRANK.EXC(tbl_d_percent_rank[Close Score],tbl_d_percent_rank[[#This Row],[Close Score]])</f>
        <v>0.04</v>
      </c>
      <c r="O13">
        <f ca="1">RANK(tbl_d_percent_rank[[#This Row],[%Rank]],tbl_d_percent_rank[%Rank],1)</f>
        <v>2</v>
      </c>
    </row>
    <row r="14" spans="1:15" ht="15.75" x14ac:dyDescent="0.25">
      <c r="A14" t="s">
        <v>7173</v>
      </c>
      <c r="B14" t="s">
        <v>7174</v>
      </c>
      <c r="C14" t="s">
        <v>7175</v>
      </c>
      <c r="D14" s="24">
        <v>48</v>
      </c>
      <c r="E14" t="s">
        <v>7176</v>
      </c>
      <c r="F14" s="24">
        <v>21</v>
      </c>
      <c r="G14" t="s">
        <v>7177</v>
      </c>
      <c r="H14" t="s">
        <v>7178</v>
      </c>
      <c r="I14" t="s">
        <v>7179</v>
      </c>
      <c r="J14" t="s">
        <v>7180</v>
      </c>
      <c r="K14" t="str">
        <f>RIGHT(tbl_d_percent_rank[[#This Row],[Date]],4)&amp;"  "&amp;tbl_d_percent_rank[[#This Row],[SB]]&amp;"  "&amp;tbl_d_percent_rank[[#This Row],[Winner]]&amp;"  "&amp;tbl_d_percent_rank[[#This Row],[W_Pts]]&amp;"  "&amp;tbl_d_percent_rank[[#This Row],[Loser]]&amp;"  "&amp;tbl_d_percent_rank[[#This Row],[L_Pts]]</f>
        <v>2003  XXXVII (37)  Tampa Bay Buccaneers  48  Oakland Raiders  21</v>
      </c>
      <c r="L14" s="24">
        <f>tbl_d_percent_rank[[#This Row],[W_Pts]]-tbl_d_percent_rank[[#This Row],[L_Pts]]</f>
        <v>27</v>
      </c>
      <c r="M14" s="25">
        <f ca="1">INDEX('c_Bin Change Data into 60 mins'!$C$5:$AX$5,MATCH(RIGHT(tbl_d_percent_rank[[#This Row],[Date]],4)+0, 'c_Bin Change Data into 60 mins'!$C$4:$AX$4,0))</f>
        <v>13.58</v>
      </c>
      <c r="N14" s="26">
        <f ca="1">_xlfn.PERCENTRANK.EXC(tbl_d_percent_rank[Close Score],tbl_d_percent_rank[[#This Row],[Close Score]])</f>
        <v>0.755</v>
      </c>
      <c r="O14">
        <f ca="1">RANK(tbl_d_percent_rank[[#This Row],[%Rank]],tbl_d_percent_rank[%Rank],1)</f>
        <v>37</v>
      </c>
    </row>
    <row r="15" spans="1:15" ht="15.75" x14ac:dyDescent="0.25">
      <c r="A15" t="s">
        <v>7181</v>
      </c>
      <c r="B15" t="s">
        <v>7182</v>
      </c>
      <c r="C15" t="s">
        <v>7118</v>
      </c>
      <c r="D15" s="24">
        <v>20</v>
      </c>
      <c r="E15" t="s">
        <v>7183</v>
      </c>
      <c r="F15" s="24">
        <v>17</v>
      </c>
      <c r="G15" t="s">
        <v>7170</v>
      </c>
      <c r="H15" t="s">
        <v>7184</v>
      </c>
      <c r="I15" t="s">
        <v>7113</v>
      </c>
      <c r="J15" t="s">
        <v>7114</v>
      </c>
      <c r="K15" t="str">
        <f>RIGHT(tbl_d_percent_rank[[#This Row],[Date]],4)&amp;"  "&amp;tbl_d_percent_rank[[#This Row],[SB]]&amp;"  "&amp;tbl_d_percent_rank[[#This Row],[Winner]]&amp;"  "&amp;tbl_d_percent_rank[[#This Row],[W_Pts]]&amp;"  "&amp;tbl_d_percent_rank[[#This Row],[Loser]]&amp;"  "&amp;tbl_d_percent_rank[[#This Row],[L_Pts]]</f>
        <v>2002  XXXVI (36)  New England Patriots  20  St. Louis Rams  17</v>
      </c>
      <c r="L15" s="24">
        <f>tbl_d_percent_rank[[#This Row],[W_Pts]]-tbl_d_percent_rank[[#This Row],[L_Pts]]</f>
        <v>3</v>
      </c>
      <c r="M15" s="25">
        <f ca="1">INDEX('c_Bin Change Data into 60 mins'!$C$5:$AX$5,MATCH(RIGHT(tbl_d_percent_rank[[#This Row],[Date]],4)+0, 'c_Bin Change Data into 60 mins'!$C$4:$AX$4,0))</f>
        <v>7.37</v>
      </c>
      <c r="N15" s="26">
        <f ca="1">_xlfn.PERCENTRANK.EXC(tbl_d_percent_rank[Close Score],tbl_d_percent_rank[[#This Row],[Close Score]])</f>
        <v>0.34599999999999997</v>
      </c>
      <c r="O15">
        <f ca="1">RANK(tbl_d_percent_rank[[#This Row],[%Rank]],tbl_d_percent_rank[%Rank],1)</f>
        <v>17</v>
      </c>
    </row>
    <row r="16" spans="1:15" ht="15.75" x14ac:dyDescent="0.25">
      <c r="A16" t="s">
        <v>7185</v>
      </c>
      <c r="B16" t="s">
        <v>7186</v>
      </c>
      <c r="C16" t="s">
        <v>7109</v>
      </c>
      <c r="D16" s="24">
        <v>34</v>
      </c>
      <c r="E16" t="s">
        <v>7117</v>
      </c>
      <c r="F16" s="24">
        <v>7</v>
      </c>
      <c r="G16" t="s">
        <v>7187</v>
      </c>
      <c r="H16" t="s">
        <v>7143</v>
      </c>
      <c r="I16" t="s">
        <v>7144</v>
      </c>
      <c r="J16" t="s">
        <v>7138</v>
      </c>
      <c r="K16" t="str">
        <f>RIGHT(tbl_d_percent_rank[[#This Row],[Date]],4)&amp;"  "&amp;tbl_d_percent_rank[[#This Row],[SB]]&amp;"  "&amp;tbl_d_percent_rank[[#This Row],[Winner]]&amp;"  "&amp;tbl_d_percent_rank[[#This Row],[W_Pts]]&amp;"  "&amp;tbl_d_percent_rank[[#This Row],[Loser]]&amp;"  "&amp;tbl_d_percent_rank[[#This Row],[L_Pts]]</f>
        <v>2001  XXXV (35)  Baltimore Ravens  34  New York Giants  7</v>
      </c>
      <c r="L16" s="24">
        <f>tbl_d_percent_rank[[#This Row],[W_Pts]]-tbl_d_percent_rank[[#This Row],[L_Pts]]</f>
        <v>27</v>
      </c>
      <c r="M16" s="25">
        <f ca="1">INDEX('c_Bin Change Data into 60 mins'!$C$5:$AX$5,MATCH(RIGHT(tbl_d_percent_rank[[#This Row],[Date]],4)+0, 'c_Bin Change Data into 60 mins'!$C$4:$AX$4,0))</f>
        <v>13.48</v>
      </c>
      <c r="N16" s="26">
        <f ca="1">_xlfn.PERCENTRANK.EXC(tbl_d_percent_rank[Close Score],tbl_d_percent_rank[[#This Row],[Close Score]])</f>
        <v>0.73399999999999999</v>
      </c>
      <c r="O16">
        <f ca="1">RANK(tbl_d_percent_rank[[#This Row],[%Rank]],tbl_d_percent_rank[%Rank],1)</f>
        <v>36</v>
      </c>
    </row>
    <row r="17" spans="1:15" ht="15.75" x14ac:dyDescent="0.25">
      <c r="A17" t="s">
        <v>7188</v>
      </c>
      <c r="B17" t="s">
        <v>7189</v>
      </c>
      <c r="C17" t="s">
        <v>7183</v>
      </c>
      <c r="D17" s="24">
        <v>23</v>
      </c>
      <c r="E17" t="s">
        <v>7190</v>
      </c>
      <c r="F17" s="24">
        <v>16</v>
      </c>
      <c r="G17" t="s">
        <v>7191</v>
      </c>
      <c r="H17" t="s">
        <v>7192</v>
      </c>
      <c r="I17" t="s">
        <v>7193</v>
      </c>
      <c r="J17" t="s">
        <v>7194</v>
      </c>
      <c r="K17" t="str">
        <f>RIGHT(tbl_d_percent_rank[[#This Row],[Date]],4)&amp;"  "&amp;tbl_d_percent_rank[[#This Row],[SB]]&amp;"  "&amp;tbl_d_percent_rank[[#This Row],[Winner]]&amp;"  "&amp;tbl_d_percent_rank[[#This Row],[W_Pts]]&amp;"  "&amp;tbl_d_percent_rank[[#This Row],[Loser]]&amp;"  "&amp;tbl_d_percent_rank[[#This Row],[L_Pts]]</f>
        <v>2000  XXXIV (34)  St. Louis Rams  23  Tennessee Titans  16</v>
      </c>
      <c r="L17" s="24">
        <f>tbl_d_percent_rank[[#This Row],[W_Pts]]-tbl_d_percent_rank[[#This Row],[L_Pts]]</f>
        <v>7</v>
      </c>
      <c r="M17" s="25">
        <f ca="1">INDEX('c_Bin Change Data into 60 mins'!$C$5:$AX$5,MATCH(RIGHT(tbl_d_percent_rank[[#This Row],[Date]],4)+0, 'c_Bin Change Data into 60 mins'!$C$4:$AX$4,0))</f>
        <v>7.81</v>
      </c>
      <c r="N17" s="26">
        <f ca="1">_xlfn.PERCENTRANK.EXC(tbl_d_percent_rank[Close Score],tbl_d_percent_rank[[#This Row],[Close Score]])</f>
        <v>0.38700000000000001</v>
      </c>
      <c r="O17">
        <f ca="1">RANK(tbl_d_percent_rank[[#This Row],[%Rank]],tbl_d_percent_rank[%Rank],1)</f>
        <v>19</v>
      </c>
    </row>
    <row r="18" spans="1:15" ht="15.75" x14ac:dyDescent="0.25">
      <c r="A18" t="s">
        <v>7195</v>
      </c>
      <c r="B18" t="s">
        <v>7196</v>
      </c>
      <c r="C18" t="s">
        <v>7102</v>
      </c>
      <c r="D18" s="24">
        <v>34</v>
      </c>
      <c r="E18" t="s">
        <v>7197</v>
      </c>
      <c r="F18" s="24">
        <v>19</v>
      </c>
      <c r="G18" t="s">
        <v>7198</v>
      </c>
      <c r="H18" t="s">
        <v>7199</v>
      </c>
      <c r="I18" t="s">
        <v>7137</v>
      </c>
      <c r="J18" t="s">
        <v>7138</v>
      </c>
      <c r="K18" t="str">
        <f>RIGHT(tbl_d_percent_rank[[#This Row],[Date]],4)&amp;"  "&amp;tbl_d_percent_rank[[#This Row],[SB]]&amp;"  "&amp;tbl_d_percent_rank[[#This Row],[Winner]]&amp;"  "&amp;tbl_d_percent_rank[[#This Row],[W_Pts]]&amp;"  "&amp;tbl_d_percent_rank[[#This Row],[Loser]]&amp;"  "&amp;tbl_d_percent_rank[[#This Row],[L_Pts]]</f>
        <v>1999  XXXIII (33)  Denver Broncos  34  Atlanta Falcons  19</v>
      </c>
      <c r="L18" s="24">
        <f>tbl_d_percent_rank[[#This Row],[W_Pts]]-tbl_d_percent_rank[[#This Row],[L_Pts]]</f>
        <v>15</v>
      </c>
      <c r="M18" s="25">
        <f ca="1">INDEX('c_Bin Change Data into 60 mins'!$C$5:$AX$5,MATCH(RIGHT(tbl_d_percent_rank[[#This Row],[Date]],4)+0, 'c_Bin Change Data into 60 mins'!$C$4:$AX$4,0))</f>
        <v>8.83</v>
      </c>
      <c r="N18" s="26">
        <f ca="1">_xlfn.PERCENTRANK.EXC(tbl_d_percent_rank[Close Score],tbl_d_percent_rank[[#This Row],[Close Score]])</f>
        <v>0.46899999999999997</v>
      </c>
      <c r="O18">
        <f ca="1">RANK(tbl_d_percent_rank[[#This Row],[%Rank]],tbl_d_percent_rank[%Rank],1)</f>
        <v>23</v>
      </c>
    </row>
    <row r="19" spans="1:15" ht="15.75" x14ac:dyDescent="0.25">
      <c r="A19" t="s">
        <v>7200</v>
      </c>
      <c r="B19" t="s">
        <v>7201</v>
      </c>
      <c r="C19" t="s">
        <v>7102</v>
      </c>
      <c r="D19" s="24">
        <v>31</v>
      </c>
      <c r="E19" t="s">
        <v>7125</v>
      </c>
      <c r="F19" s="24">
        <v>24</v>
      </c>
      <c r="G19" t="s">
        <v>7202</v>
      </c>
      <c r="H19" t="s">
        <v>7178</v>
      </c>
      <c r="I19" t="s">
        <v>7179</v>
      </c>
      <c r="J19" t="s">
        <v>7180</v>
      </c>
      <c r="K19" t="str">
        <f>RIGHT(tbl_d_percent_rank[[#This Row],[Date]],4)&amp;"  "&amp;tbl_d_percent_rank[[#This Row],[SB]]&amp;"  "&amp;tbl_d_percent_rank[[#This Row],[Winner]]&amp;"  "&amp;tbl_d_percent_rank[[#This Row],[W_Pts]]&amp;"  "&amp;tbl_d_percent_rank[[#This Row],[Loser]]&amp;"  "&amp;tbl_d_percent_rank[[#This Row],[L_Pts]]</f>
        <v>1998  XXXII (32)  Denver Broncos  31  Green Bay Packers  24</v>
      </c>
      <c r="L19" s="24">
        <f>tbl_d_percent_rank[[#This Row],[W_Pts]]-tbl_d_percent_rank[[#This Row],[L_Pts]]</f>
        <v>7</v>
      </c>
      <c r="M19" s="25">
        <f ca="1">INDEX('c_Bin Change Data into 60 mins'!$C$5:$AX$5,MATCH(RIGHT(tbl_d_percent_rank[[#This Row],[Date]],4)+0, 'c_Bin Change Data into 60 mins'!$C$4:$AX$4,0))</f>
        <v>4.43</v>
      </c>
      <c r="N19" s="26">
        <f ca="1">_xlfn.PERCENTRANK.EXC(tbl_d_percent_rank[Close Score],tbl_d_percent_rank[[#This Row],[Close Score]])</f>
        <v>0.14199999999999999</v>
      </c>
      <c r="O19">
        <f ca="1">RANK(tbl_d_percent_rank[[#This Row],[%Rank]],tbl_d_percent_rank[%Rank],1)</f>
        <v>7</v>
      </c>
    </row>
    <row r="20" spans="1:15" ht="15.75" x14ac:dyDescent="0.25">
      <c r="A20" t="s">
        <v>7203</v>
      </c>
      <c r="B20" t="s">
        <v>7204</v>
      </c>
      <c r="C20" t="s">
        <v>7125</v>
      </c>
      <c r="D20" s="24">
        <v>35</v>
      </c>
      <c r="E20" t="s">
        <v>7118</v>
      </c>
      <c r="F20" s="24">
        <v>21</v>
      </c>
      <c r="G20" t="s">
        <v>7205</v>
      </c>
      <c r="H20" t="s">
        <v>7184</v>
      </c>
      <c r="I20" t="s">
        <v>7113</v>
      </c>
      <c r="J20" t="s">
        <v>7114</v>
      </c>
      <c r="K20" t="str">
        <f>RIGHT(tbl_d_percent_rank[[#This Row],[Date]],4)&amp;"  "&amp;tbl_d_percent_rank[[#This Row],[SB]]&amp;"  "&amp;tbl_d_percent_rank[[#This Row],[Winner]]&amp;"  "&amp;tbl_d_percent_rank[[#This Row],[W_Pts]]&amp;"  "&amp;tbl_d_percent_rank[[#This Row],[Loser]]&amp;"  "&amp;tbl_d_percent_rank[[#This Row],[L_Pts]]</f>
        <v>1997  XXXI (31)  Green Bay Packers  35  New England Patriots  21</v>
      </c>
      <c r="L20" s="24">
        <f>tbl_d_percent_rank[[#This Row],[W_Pts]]-tbl_d_percent_rank[[#This Row],[L_Pts]]</f>
        <v>14</v>
      </c>
      <c r="M20" s="25">
        <f ca="1">INDEX('c_Bin Change Data into 60 mins'!$C$5:$AX$5,MATCH(RIGHT(tbl_d_percent_rank[[#This Row],[Date]],4)+0, 'c_Bin Change Data into 60 mins'!$C$4:$AX$4,0))</f>
        <v>11.17</v>
      </c>
      <c r="N20" s="26">
        <f ca="1">_xlfn.PERCENTRANK.EXC(tbl_d_percent_rank[Close Score],tbl_d_percent_rank[[#This Row],[Close Score]])</f>
        <v>0.59099999999999997</v>
      </c>
      <c r="O20">
        <f ca="1">RANK(tbl_d_percent_rank[[#This Row],[%Rank]],tbl_d_percent_rank[%Rank],1)</f>
        <v>29</v>
      </c>
    </row>
    <row r="21" spans="1:15" ht="15.75" x14ac:dyDescent="0.25">
      <c r="A21" t="s">
        <v>7206</v>
      </c>
      <c r="B21" t="s">
        <v>7207</v>
      </c>
      <c r="C21" t="s">
        <v>7208</v>
      </c>
      <c r="D21" s="24">
        <v>27</v>
      </c>
      <c r="E21" t="s">
        <v>7126</v>
      </c>
      <c r="F21" s="24">
        <v>17</v>
      </c>
      <c r="G21" t="s">
        <v>7209</v>
      </c>
      <c r="H21" t="s">
        <v>7210</v>
      </c>
      <c r="I21" t="s">
        <v>7211</v>
      </c>
      <c r="J21" t="s">
        <v>7149</v>
      </c>
      <c r="K21" t="str">
        <f>RIGHT(tbl_d_percent_rank[[#This Row],[Date]],4)&amp;"  "&amp;tbl_d_percent_rank[[#This Row],[SB]]&amp;"  "&amp;tbl_d_percent_rank[[#This Row],[Winner]]&amp;"  "&amp;tbl_d_percent_rank[[#This Row],[W_Pts]]&amp;"  "&amp;tbl_d_percent_rank[[#This Row],[Loser]]&amp;"  "&amp;tbl_d_percent_rank[[#This Row],[L_Pts]]</f>
        <v>1996  XXX (30)  Dallas Cowboys  27  Pittsburgh Steelers  17</v>
      </c>
      <c r="L21" s="24">
        <f>tbl_d_percent_rank[[#This Row],[W_Pts]]-tbl_d_percent_rank[[#This Row],[L_Pts]]</f>
        <v>10</v>
      </c>
      <c r="M21" s="25">
        <f ca="1">INDEX('c_Bin Change Data into 60 mins'!$C$5:$AX$5,MATCH(RIGHT(tbl_d_percent_rank[[#This Row],[Date]],4)+0, 'c_Bin Change Data into 60 mins'!$C$4:$AX$4,0))</f>
        <v>10.44</v>
      </c>
      <c r="N21" s="26">
        <f ca="1">_xlfn.PERCENTRANK.EXC(tbl_d_percent_rank[Close Score],tbl_d_percent_rank[[#This Row],[Close Score]])</f>
        <v>0.55100000000000005</v>
      </c>
      <c r="O21">
        <f ca="1">RANK(tbl_d_percent_rank[[#This Row],[%Rank]],tbl_d_percent_rank[%Rank],1)</f>
        <v>27</v>
      </c>
    </row>
    <row r="22" spans="1:15" ht="15.75" x14ac:dyDescent="0.25">
      <c r="A22" t="s">
        <v>7212</v>
      </c>
      <c r="B22" t="s">
        <v>7213</v>
      </c>
      <c r="C22" t="s">
        <v>7110</v>
      </c>
      <c r="D22" s="24">
        <v>49</v>
      </c>
      <c r="E22" t="s">
        <v>7214</v>
      </c>
      <c r="F22" s="24">
        <v>26</v>
      </c>
      <c r="G22" t="s">
        <v>7215</v>
      </c>
      <c r="H22" t="s">
        <v>7216</v>
      </c>
      <c r="I22" t="s">
        <v>7137</v>
      </c>
      <c r="J22" t="s">
        <v>7138</v>
      </c>
      <c r="K22" t="str">
        <f>RIGHT(tbl_d_percent_rank[[#This Row],[Date]],4)&amp;"  "&amp;tbl_d_percent_rank[[#This Row],[SB]]&amp;"  "&amp;tbl_d_percent_rank[[#This Row],[Winner]]&amp;"  "&amp;tbl_d_percent_rank[[#This Row],[W_Pts]]&amp;"  "&amp;tbl_d_percent_rank[[#This Row],[Loser]]&amp;"  "&amp;tbl_d_percent_rank[[#This Row],[L_Pts]]</f>
        <v>1995  XXIX (29)  San Francisco 49ers  49  San Diego Chargers  26</v>
      </c>
      <c r="L22" s="24">
        <f>tbl_d_percent_rank[[#This Row],[W_Pts]]-tbl_d_percent_rank[[#This Row],[L_Pts]]</f>
        <v>23</v>
      </c>
      <c r="M22" s="25">
        <f ca="1">INDEX('c_Bin Change Data into 60 mins'!$C$5:$AX$5,MATCH(RIGHT(tbl_d_percent_rank[[#This Row],[Date]],4)+0, 'c_Bin Change Data into 60 mins'!$C$4:$AX$4,0))</f>
        <v>23.41</v>
      </c>
      <c r="N22" s="26">
        <f ca="1">_xlfn.PERCENTRANK.EXC(tbl_d_percent_rank[Close Score],tbl_d_percent_rank[[#This Row],[Close Score]])</f>
        <v>0.93799999999999994</v>
      </c>
      <c r="O22">
        <f ca="1">RANK(tbl_d_percent_rank[[#This Row],[%Rank]],tbl_d_percent_rank[%Rank],1)</f>
        <v>46</v>
      </c>
    </row>
    <row r="23" spans="1:15" ht="15.75" x14ac:dyDescent="0.25">
      <c r="A23" t="s">
        <v>7217</v>
      </c>
      <c r="B23" t="s">
        <v>7218</v>
      </c>
      <c r="C23" t="s">
        <v>7208</v>
      </c>
      <c r="D23" s="24">
        <v>30</v>
      </c>
      <c r="E23" t="s">
        <v>7219</v>
      </c>
      <c r="F23" s="24">
        <v>13</v>
      </c>
      <c r="G23" t="s">
        <v>7220</v>
      </c>
      <c r="H23" t="s">
        <v>7192</v>
      </c>
      <c r="I23" t="s">
        <v>7193</v>
      </c>
      <c r="J23" t="s">
        <v>7194</v>
      </c>
      <c r="K23" t="str">
        <f>RIGHT(tbl_d_percent_rank[[#This Row],[Date]],4)&amp;"  "&amp;tbl_d_percent_rank[[#This Row],[SB]]&amp;"  "&amp;tbl_d_percent_rank[[#This Row],[Winner]]&amp;"  "&amp;tbl_d_percent_rank[[#This Row],[W_Pts]]&amp;"  "&amp;tbl_d_percent_rank[[#This Row],[Loser]]&amp;"  "&amp;tbl_d_percent_rank[[#This Row],[L_Pts]]</f>
        <v>1994  XXVIII (28)  Dallas Cowboys  30  Buffalo Bills  13</v>
      </c>
      <c r="L23" s="24">
        <f>tbl_d_percent_rank[[#This Row],[W_Pts]]-tbl_d_percent_rank[[#This Row],[L_Pts]]</f>
        <v>17</v>
      </c>
      <c r="M23" s="25">
        <f ca="1">INDEX('c_Bin Change Data into 60 mins'!$C$5:$AX$5,MATCH(RIGHT(tbl_d_percent_rank[[#This Row],[Date]],4)+0, 'c_Bin Change Data into 60 mins'!$C$4:$AX$4,0))</f>
        <v>6.89</v>
      </c>
      <c r="N23" s="26">
        <f ca="1">_xlfn.PERCENTRANK.EXC(tbl_d_percent_rank[Close Score],tbl_d_percent_rank[[#This Row],[Close Score]])</f>
        <v>0.30599999999999999</v>
      </c>
      <c r="O23">
        <f ca="1">RANK(tbl_d_percent_rank[[#This Row],[%Rank]],tbl_d_percent_rank[%Rank],1)</f>
        <v>15</v>
      </c>
    </row>
    <row r="24" spans="1:15" ht="15.75" x14ac:dyDescent="0.25">
      <c r="A24" t="s">
        <v>7221</v>
      </c>
      <c r="B24" t="s">
        <v>7222</v>
      </c>
      <c r="C24" t="s">
        <v>7208</v>
      </c>
      <c r="D24" s="24">
        <v>52</v>
      </c>
      <c r="E24" t="s">
        <v>7219</v>
      </c>
      <c r="F24" s="24">
        <v>17</v>
      </c>
      <c r="G24" t="s">
        <v>7223</v>
      </c>
      <c r="H24" t="s">
        <v>7224</v>
      </c>
      <c r="I24" t="s">
        <v>7225</v>
      </c>
      <c r="J24" t="s">
        <v>7180</v>
      </c>
      <c r="K24" t="str">
        <f>RIGHT(tbl_d_percent_rank[[#This Row],[Date]],4)&amp;"  "&amp;tbl_d_percent_rank[[#This Row],[SB]]&amp;"  "&amp;tbl_d_percent_rank[[#This Row],[Winner]]&amp;"  "&amp;tbl_d_percent_rank[[#This Row],[W_Pts]]&amp;"  "&amp;tbl_d_percent_rank[[#This Row],[Loser]]&amp;"  "&amp;tbl_d_percent_rank[[#This Row],[L_Pts]]</f>
        <v>1993  XXVII (27)  Dallas Cowboys  52  Buffalo Bills  17</v>
      </c>
      <c r="L24" s="24">
        <f>tbl_d_percent_rank[[#This Row],[W_Pts]]-tbl_d_percent_rank[[#This Row],[L_Pts]]</f>
        <v>35</v>
      </c>
      <c r="M24" s="25">
        <f ca="1">INDEX('c_Bin Change Data into 60 mins'!$C$5:$AX$5,MATCH(RIGHT(tbl_d_percent_rank[[#This Row],[Date]],4)+0, 'c_Bin Change Data into 60 mins'!$C$4:$AX$4,0))</f>
        <v>17.489999999999998</v>
      </c>
      <c r="N24" s="26">
        <f ca="1">_xlfn.PERCENTRANK.EXC(tbl_d_percent_rank[Close Score],tbl_d_percent_rank[[#This Row],[Close Score]])</f>
        <v>0.83599999999999997</v>
      </c>
      <c r="O24">
        <f ca="1">RANK(tbl_d_percent_rank[[#This Row],[%Rank]],tbl_d_percent_rank[%Rank],1)</f>
        <v>41</v>
      </c>
    </row>
    <row r="25" spans="1:15" ht="15.75" x14ac:dyDescent="0.25">
      <c r="A25" t="s">
        <v>7226</v>
      </c>
      <c r="B25" t="s">
        <v>7227</v>
      </c>
      <c r="C25" t="s">
        <v>7228</v>
      </c>
      <c r="D25" s="24">
        <v>37</v>
      </c>
      <c r="E25" t="s">
        <v>7219</v>
      </c>
      <c r="F25" s="24">
        <v>24</v>
      </c>
      <c r="G25" t="s">
        <v>7229</v>
      </c>
      <c r="H25" t="s">
        <v>7230</v>
      </c>
      <c r="I25" t="s">
        <v>7231</v>
      </c>
      <c r="J25" t="s">
        <v>7232</v>
      </c>
      <c r="K25" t="str">
        <f>RIGHT(tbl_d_percent_rank[[#This Row],[Date]],4)&amp;"  "&amp;tbl_d_percent_rank[[#This Row],[SB]]&amp;"  "&amp;tbl_d_percent_rank[[#This Row],[Winner]]&amp;"  "&amp;tbl_d_percent_rank[[#This Row],[W_Pts]]&amp;"  "&amp;tbl_d_percent_rank[[#This Row],[Loser]]&amp;"  "&amp;tbl_d_percent_rank[[#This Row],[L_Pts]]</f>
        <v>1992  XXVI (26)  Washington Redskins  37  Buffalo Bills  24</v>
      </c>
      <c r="L25" s="24">
        <f>tbl_d_percent_rank[[#This Row],[W_Pts]]-tbl_d_percent_rank[[#This Row],[L_Pts]]</f>
        <v>13</v>
      </c>
      <c r="M25" s="25">
        <f ca="1">INDEX('c_Bin Change Data into 60 mins'!$C$5:$AX$5,MATCH(RIGHT(tbl_d_percent_rank[[#This Row],[Date]],4)+0, 'c_Bin Change Data into 60 mins'!$C$4:$AX$4,0))</f>
        <v>15.56</v>
      </c>
      <c r="N25" s="26">
        <f ca="1">_xlfn.PERCENTRANK.EXC(tbl_d_percent_rank[Close Score],tbl_d_percent_rank[[#This Row],[Close Score]])</f>
        <v>0.81599999999999995</v>
      </c>
      <c r="O25">
        <f ca="1">RANK(tbl_d_percent_rank[[#This Row],[%Rank]],tbl_d_percent_rank[%Rank],1)</f>
        <v>40</v>
      </c>
    </row>
    <row r="26" spans="1:15" ht="15.75" x14ac:dyDescent="0.25">
      <c r="A26" t="s">
        <v>7233</v>
      </c>
      <c r="B26" t="s">
        <v>7234</v>
      </c>
      <c r="C26" t="s">
        <v>7117</v>
      </c>
      <c r="D26" s="24">
        <v>20</v>
      </c>
      <c r="E26" t="s">
        <v>7219</v>
      </c>
      <c r="F26" s="24">
        <v>19</v>
      </c>
      <c r="G26" t="s">
        <v>7235</v>
      </c>
      <c r="H26" t="s">
        <v>7236</v>
      </c>
      <c r="I26" t="s">
        <v>7144</v>
      </c>
      <c r="J26" t="s">
        <v>7138</v>
      </c>
      <c r="K26" t="str">
        <f>RIGHT(tbl_d_percent_rank[[#This Row],[Date]],4)&amp;"  "&amp;tbl_d_percent_rank[[#This Row],[SB]]&amp;"  "&amp;tbl_d_percent_rank[[#This Row],[Winner]]&amp;"  "&amp;tbl_d_percent_rank[[#This Row],[W_Pts]]&amp;"  "&amp;tbl_d_percent_rank[[#This Row],[Loser]]&amp;"  "&amp;tbl_d_percent_rank[[#This Row],[L_Pts]]</f>
        <v>1991  XXV (25)  New York Giants  20  Buffalo Bills  19</v>
      </c>
      <c r="L26" s="24">
        <f>tbl_d_percent_rank[[#This Row],[W_Pts]]-tbl_d_percent_rank[[#This Row],[L_Pts]]</f>
        <v>1</v>
      </c>
      <c r="M26" s="25">
        <f ca="1">INDEX('c_Bin Change Data into 60 mins'!$C$5:$AX$5,MATCH(RIGHT(tbl_d_percent_rank[[#This Row],[Date]],4)+0, 'c_Bin Change Data into 60 mins'!$C$4:$AX$4,0))</f>
        <v>3.63</v>
      </c>
      <c r="N26" s="26">
        <f ca="1">_xlfn.PERCENTRANK.EXC(tbl_d_percent_rank[Close Score],tbl_d_percent_rank[[#This Row],[Close Score]])</f>
        <v>8.1000000000000003E-2</v>
      </c>
      <c r="O26" s="9">
        <f ca="1">RANK(tbl_d_percent_rank[[#This Row],[%Rank]],tbl_d_percent_rank[%Rank],1)</f>
        <v>4</v>
      </c>
    </row>
    <row r="27" spans="1:15" ht="15.75" x14ac:dyDescent="0.25">
      <c r="A27" t="s">
        <v>7237</v>
      </c>
      <c r="B27" t="s">
        <v>7238</v>
      </c>
      <c r="C27" t="s">
        <v>7110</v>
      </c>
      <c r="D27" s="24">
        <v>55</v>
      </c>
      <c r="E27" t="s">
        <v>7102</v>
      </c>
      <c r="F27" s="24">
        <v>10</v>
      </c>
      <c r="G27" t="s">
        <v>7239</v>
      </c>
      <c r="H27" t="s">
        <v>7184</v>
      </c>
      <c r="I27" t="s">
        <v>7113</v>
      </c>
      <c r="J27" t="s">
        <v>7114</v>
      </c>
      <c r="K27" t="str">
        <f>RIGHT(tbl_d_percent_rank[[#This Row],[Date]],4)&amp;"  "&amp;tbl_d_percent_rank[[#This Row],[SB]]&amp;"  "&amp;tbl_d_percent_rank[[#This Row],[Winner]]&amp;"  "&amp;tbl_d_percent_rank[[#This Row],[W_Pts]]&amp;"  "&amp;tbl_d_percent_rank[[#This Row],[Loser]]&amp;"  "&amp;tbl_d_percent_rank[[#This Row],[L_Pts]]</f>
        <v>1990  XXIV (24)  San Francisco 49ers  55  Denver Broncos  10</v>
      </c>
      <c r="L27" s="24">
        <f>tbl_d_percent_rank[[#This Row],[W_Pts]]-tbl_d_percent_rank[[#This Row],[L_Pts]]</f>
        <v>45</v>
      </c>
      <c r="M27" s="25">
        <f ca="1">INDEX('c_Bin Change Data into 60 mins'!$C$5:$AX$5,MATCH(RIGHT(tbl_d_percent_rank[[#This Row],[Date]],4)+0, 'c_Bin Change Data into 60 mins'!$C$4:$AX$4,0))</f>
        <v>28.27</v>
      </c>
      <c r="N27" s="26">
        <f ca="1">_xlfn.PERCENTRANK.EXC(tbl_d_percent_rank[Close Score],tbl_d_percent_rank[[#This Row],[Close Score]])</f>
        <v>0.97899999999999998</v>
      </c>
      <c r="O27">
        <f ca="1">RANK(tbl_d_percent_rank[[#This Row],[%Rank]],tbl_d_percent_rank[%Rank],1)</f>
        <v>48</v>
      </c>
    </row>
    <row r="28" spans="1:15" ht="15.75" x14ac:dyDescent="0.25">
      <c r="A28" t="s">
        <v>7240</v>
      </c>
      <c r="B28" t="s">
        <v>7241</v>
      </c>
      <c r="C28" t="s">
        <v>7110</v>
      </c>
      <c r="D28" s="24">
        <v>20</v>
      </c>
      <c r="E28" t="s">
        <v>7242</v>
      </c>
      <c r="F28" s="24">
        <v>16</v>
      </c>
      <c r="G28" t="s">
        <v>7243</v>
      </c>
      <c r="H28" t="s">
        <v>7216</v>
      </c>
      <c r="I28" t="s">
        <v>7137</v>
      </c>
      <c r="J28" t="s">
        <v>7138</v>
      </c>
      <c r="K28" t="str">
        <f>RIGHT(tbl_d_percent_rank[[#This Row],[Date]],4)&amp;"  "&amp;tbl_d_percent_rank[[#This Row],[SB]]&amp;"  "&amp;tbl_d_percent_rank[[#This Row],[Winner]]&amp;"  "&amp;tbl_d_percent_rank[[#This Row],[W_Pts]]&amp;"  "&amp;tbl_d_percent_rank[[#This Row],[Loser]]&amp;"  "&amp;tbl_d_percent_rank[[#This Row],[L_Pts]]</f>
        <v>1989  XXIII (23)  San Francisco 49ers  20  Cincinnati Bengals  16</v>
      </c>
      <c r="L28" s="24">
        <f>tbl_d_percent_rank[[#This Row],[W_Pts]]-tbl_d_percent_rank[[#This Row],[L_Pts]]</f>
        <v>4</v>
      </c>
      <c r="M28" s="25">
        <f ca="1">INDEX('c_Bin Change Data into 60 mins'!$C$5:$AX$5,MATCH(RIGHT(tbl_d_percent_rank[[#This Row],[Date]],4)+0, 'c_Bin Change Data into 60 mins'!$C$4:$AX$4,0))</f>
        <v>1.79</v>
      </c>
      <c r="N28" s="26">
        <f ca="1">_xlfn.PERCENTRANK.EXC(tbl_d_percent_rank[Close Score],tbl_d_percent_rank[[#This Row],[Close Score]])</f>
        <v>0.02</v>
      </c>
      <c r="O28">
        <f ca="1">RANK(tbl_d_percent_rank[[#This Row],[%Rank]],tbl_d_percent_rank[%Rank],1)</f>
        <v>1</v>
      </c>
    </row>
    <row r="29" spans="1:15" ht="15.75" x14ac:dyDescent="0.25">
      <c r="A29" t="s">
        <v>7244</v>
      </c>
      <c r="B29" t="s">
        <v>7245</v>
      </c>
      <c r="C29" t="s">
        <v>7228</v>
      </c>
      <c r="D29" s="24">
        <v>42</v>
      </c>
      <c r="E29" t="s">
        <v>7102</v>
      </c>
      <c r="F29" s="24">
        <v>10</v>
      </c>
      <c r="G29" t="s">
        <v>7246</v>
      </c>
      <c r="H29" t="s">
        <v>7247</v>
      </c>
      <c r="I29" t="s">
        <v>7179</v>
      </c>
      <c r="J29" t="s">
        <v>7180</v>
      </c>
      <c r="K29" t="str">
        <f>RIGHT(tbl_d_percent_rank[[#This Row],[Date]],4)&amp;"  "&amp;tbl_d_percent_rank[[#This Row],[SB]]&amp;"  "&amp;tbl_d_percent_rank[[#This Row],[Winner]]&amp;"  "&amp;tbl_d_percent_rank[[#This Row],[W_Pts]]&amp;"  "&amp;tbl_d_percent_rank[[#This Row],[Loser]]&amp;"  "&amp;tbl_d_percent_rank[[#This Row],[L_Pts]]</f>
        <v>1988  XXII (22)  Washington Redskins  42  Denver Broncos  10</v>
      </c>
      <c r="L29" s="24">
        <f>tbl_d_percent_rank[[#This Row],[W_Pts]]-tbl_d_percent_rank[[#This Row],[L_Pts]]</f>
        <v>32</v>
      </c>
      <c r="M29" s="25">
        <f ca="1">INDEX('c_Bin Change Data into 60 mins'!$C$5:$AX$5,MATCH(RIGHT(tbl_d_percent_rank[[#This Row],[Date]],4)+0, 'c_Bin Change Data into 60 mins'!$C$4:$AX$4,0))</f>
        <v>22.39</v>
      </c>
      <c r="N29" s="26">
        <f ca="1">_xlfn.PERCENTRANK.EXC(tbl_d_percent_rank[Close Score],tbl_d_percent_rank[[#This Row],[Close Score]])</f>
        <v>0.89700000000000002</v>
      </c>
      <c r="O29">
        <f ca="1">RANK(tbl_d_percent_rank[[#This Row],[%Rank]],tbl_d_percent_rank[%Rank],1)</f>
        <v>44</v>
      </c>
    </row>
    <row r="30" spans="1:15" ht="15.75" x14ac:dyDescent="0.25">
      <c r="A30" t="s">
        <v>7248</v>
      </c>
      <c r="B30" t="s">
        <v>7249</v>
      </c>
      <c r="C30" t="s">
        <v>7117</v>
      </c>
      <c r="D30" s="24">
        <v>39</v>
      </c>
      <c r="E30" t="s">
        <v>7102</v>
      </c>
      <c r="F30" s="24">
        <v>20</v>
      </c>
      <c r="G30" t="s">
        <v>7250</v>
      </c>
      <c r="H30" t="s">
        <v>7224</v>
      </c>
      <c r="I30" t="s">
        <v>7225</v>
      </c>
      <c r="J30" t="s">
        <v>7180</v>
      </c>
      <c r="K30" t="str">
        <f>RIGHT(tbl_d_percent_rank[[#This Row],[Date]],4)&amp;"  "&amp;tbl_d_percent_rank[[#This Row],[SB]]&amp;"  "&amp;tbl_d_percent_rank[[#This Row],[Winner]]&amp;"  "&amp;tbl_d_percent_rank[[#This Row],[W_Pts]]&amp;"  "&amp;tbl_d_percent_rank[[#This Row],[Loser]]&amp;"  "&amp;tbl_d_percent_rank[[#This Row],[L_Pts]]</f>
        <v>1987  XXI (21)  New York Giants  39  Denver Broncos  20</v>
      </c>
      <c r="L30" s="24">
        <f>tbl_d_percent_rank[[#This Row],[W_Pts]]-tbl_d_percent_rank[[#This Row],[L_Pts]]</f>
        <v>19</v>
      </c>
      <c r="M30" s="25">
        <f ca="1">INDEX('c_Bin Change Data into 60 mins'!$C$5:$AX$5,MATCH(RIGHT(tbl_d_percent_rank[[#This Row],[Date]],4)+0, 'c_Bin Change Data into 60 mins'!$C$4:$AX$4,0))</f>
        <v>9.52</v>
      </c>
      <c r="N30" s="26">
        <f ca="1">_xlfn.PERCENTRANK.EXC(tbl_d_percent_rank[Close Score],tbl_d_percent_rank[[#This Row],[Close Score]])</f>
        <v>0.48899999999999999</v>
      </c>
      <c r="O30">
        <f ca="1">RANK(tbl_d_percent_rank[[#This Row],[%Rank]],tbl_d_percent_rank[%Rank],1)</f>
        <v>24</v>
      </c>
    </row>
    <row r="31" spans="1:15" ht="15.75" x14ac:dyDescent="0.25">
      <c r="A31" t="s">
        <v>7251</v>
      </c>
      <c r="B31" t="s">
        <v>7252</v>
      </c>
      <c r="C31" t="s">
        <v>7152</v>
      </c>
      <c r="D31" s="24">
        <v>46</v>
      </c>
      <c r="E31" t="s">
        <v>7118</v>
      </c>
      <c r="F31" s="24">
        <v>10</v>
      </c>
      <c r="G31" t="s">
        <v>7253</v>
      </c>
      <c r="H31" t="s">
        <v>7184</v>
      </c>
      <c r="I31" t="s">
        <v>7113</v>
      </c>
      <c r="J31" t="s">
        <v>7114</v>
      </c>
      <c r="K31" t="str">
        <f>RIGHT(tbl_d_percent_rank[[#This Row],[Date]],4)&amp;"  "&amp;tbl_d_percent_rank[[#This Row],[SB]]&amp;"  "&amp;tbl_d_percent_rank[[#This Row],[Winner]]&amp;"  "&amp;tbl_d_percent_rank[[#This Row],[W_Pts]]&amp;"  "&amp;tbl_d_percent_rank[[#This Row],[Loser]]&amp;"  "&amp;tbl_d_percent_rank[[#This Row],[L_Pts]]</f>
        <v>1986  XX (20)  Chicago Bears  46  New England Patriots  10</v>
      </c>
      <c r="L31" s="24">
        <f>tbl_d_percent_rank[[#This Row],[W_Pts]]-tbl_d_percent_rank[[#This Row],[L_Pts]]</f>
        <v>36</v>
      </c>
      <c r="M31" s="25">
        <f ca="1">INDEX('c_Bin Change Data into 60 mins'!$C$5:$AX$5,MATCH(RIGHT(tbl_d_percent_rank[[#This Row],[Date]],4)+0, 'c_Bin Change Data into 60 mins'!$C$4:$AX$4,0))</f>
        <v>23.27</v>
      </c>
      <c r="N31" s="26">
        <f ca="1">_xlfn.PERCENTRANK.EXC(tbl_d_percent_rank[Close Score],tbl_d_percent_rank[[#This Row],[Close Score]])</f>
        <v>0.91800000000000004</v>
      </c>
      <c r="O31">
        <f ca="1">RANK(tbl_d_percent_rank[[#This Row],[%Rank]],tbl_d_percent_rank[%Rank],1)</f>
        <v>45</v>
      </c>
    </row>
    <row r="32" spans="1:15" ht="15.75" x14ac:dyDescent="0.25">
      <c r="A32" t="s">
        <v>7254</v>
      </c>
      <c r="B32" t="s">
        <v>7255</v>
      </c>
      <c r="C32" t="s">
        <v>7110</v>
      </c>
      <c r="D32" s="24">
        <v>38</v>
      </c>
      <c r="E32" t="s">
        <v>7256</v>
      </c>
      <c r="F32" s="24">
        <v>16</v>
      </c>
      <c r="G32" t="s">
        <v>7239</v>
      </c>
      <c r="H32" t="s">
        <v>7257</v>
      </c>
      <c r="I32" t="s">
        <v>7258</v>
      </c>
      <c r="J32" t="s">
        <v>7180</v>
      </c>
      <c r="K32" t="str">
        <f>RIGHT(tbl_d_percent_rank[[#This Row],[Date]],4)&amp;"  "&amp;tbl_d_percent_rank[[#This Row],[SB]]&amp;"  "&amp;tbl_d_percent_rank[[#This Row],[Winner]]&amp;"  "&amp;tbl_d_percent_rank[[#This Row],[W_Pts]]&amp;"  "&amp;tbl_d_percent_rank[[#This Row],[Loser]]&amp;"  "&amp;tbl_d_percent_rank[[#This Row],[L_Pts]]</f>
        <v>1985  XIX (19)  San Francisco 49ers  38  Miami Dolphins  16</v>
      </c>
      <c r="L32" s="24">
        <f>tbl_d_percent_rank[[#This Row],[W_Pts]]-tbl_d_percent_rank[[#This Row],[L_Pts]]</f>
        <v>22</v>
      </c>
      <c r="M32" s="25">
        <f ca="1">INDEX('c_Bin Change Data into 60 mins'!$C$5:$AX$5,MATCH(RIGHT(tbl_d_percent_rank[[#This Row],[Date]],4)+0, 'c_Bin Change Data into 60 mins'!$C$4:$AX$4,0))</f>
        <v>14.94</v>
      </c>
      <c r="N32" s="26">
        <f ca="1">_xlfn.PERCENTRANK.EXC(tbl_d_percent_rank[Close Score],tbl_d_percent_rank[[#This Row],[Close Score]])</f>
        <v>0.77500000000000002</v>
      </c>
      <c r="O32">
        <f ca="1">RANK(tbl_d_percent_rank[[#This Row],[%Rank]],tbl_d_percent_rank[%Rank],1)</f>
        <v>38</v>
      </c>
    </row>
    <row r="33" spans="1:15" ht="15.75" x14ac:dyDescent="0.25">
      <c r="A33" t="s">
        <v>7259</v>
      </c>
      <c r="B33" t="s">
        <v>7260</v>
      </c>
      <c r="C33" t="s">
        <v>7261</v>
      </c>
      <c r="D33" s="24">
        <v>38</v>
      </c>
      <c r="E33" t="s">
        <v>7228</v>
      </c>
      <c r="F33" s="24">
        <v>9</v>
      </c>
      <c r="G33" t="s">
        <v>7262</v>
      </c>
      <c r="H33" t="s">
        <v>7236</v>
      </c>
      <c r="I33" t="s">
        <v>7144</v>
      </c>
      <c r="J33" t="s">
        <v>7138</v>
      </c>
      <c r="K33" t="str">
        <f>RIGHT(tbl_d_percent_rank[[#This Row],[Date]],4)&amp;"  "&amp;tbl_d_percent_rank[[#This Row],[SB]]&amp;"  "&amp;tbl_d_percent_rank[[#This Row],[Winner]]&amp;"  "&amp;tbl_d_percent_rank[[#This Row],[W_Pts]]&amp;"  "&amp;tbl_d_percent_rank[[#This Row],[Loser]]&amp;"  "&amp;tbl_d_percent_rank[[#This Row],[L_Pts]]</f>
        <v>1984  XVIII (18)  Los Angeles Raiders  38  Washington Redskins  9</v>
      </c>
      <c r="L33" s="24">
        <f>tbl_d_percent_rank[[#This Row],[W_Pts]]-tbl_d_percent_rank[[#This Row],[L_Pts]]</f>
        <v>29</v>
      </c>
      <c r="M33" s="25">
        <f ca="1">INDEX('c_Bin Change Data into 60 mins'!$C$5:$AX$5,MATCH(RIGHT(tbl_d_percent_rank[[#This Row],[Date]],4)+0, 'c_Bin Change Data into 60 mins'!$C$4:$AX$4,0))</f>
        <v>17.809999999999999</v>
      </c>
      <c r="N33" s="26">
        <f ca="1">_xlfn.PERCENTRANK.EXC(tbl_d_percent_rank[Close Score],tbl_d_percent_rank[[#This Row],[Close Score]])</f>
        <v>0.85699999999999998</v>
      </c>
      <c r="O33">
        <f ca="1">RANK(tbl_d_percent_rank[[#This Row],[%Rank]],tbl_d_percent_rank[%Rank],1)</f>
        <v>42</v>
      </c>
    </row>
    <row r="34" spans="1:15" ht="15.75" x14ac:dyDescent="0.25">
      <c r="A34" t="s">
        <v>7263</v>
      </c>
      <c r="B34" t="s">
        <v>7264</v>
      </c>
      <c r="C34" t="s">
        <v>7228</v>
      </c>
      <c r="D34" s="24">
        <v>27</v>
      </c>
      <c r="E34" t="s">
        <v>7256</v>
      </c>
      <c r="F34" s="24">
        <v>17</v>
      </c>
      <c r="G34" t="s">
        <v>7265</v>
      </c>
      <c r="H34" t="s">
        <v>7224</v>
      </c>
      <c r="I34" t="s">
        <v>7225</v>
      </c>
      <c r="J34" t="s">
        <v>7180</v>
      </c>
      <c r="K34" t="str">
        <f>RIGHT(tbl_d_percent_rank[[#This Row],[Date]],4)&amp;"  "&amp;tbl_d_percent_rank[[#This Row],[SB]]&amp;"  "&amp;tbl_d_percent_rank[[#This Row],[Winner]]&amp;"  "&amp;tbl_d_percent_rank[[#This Row],[W_Pts]]&amp;"  "&amp;tbl_d_percent_rank[[#This Row],[Loser]]&amp;"  "&amp;tbl_d_percent_rank[[#This Row],[L_Pts]]</f>
        <v>1983  XVII (17)  Washington Redskins  27  Miami Dolphins  17</v>
      </c>
      <c r="L34" s="24">
        <f>tbl_d_percent_rank[[#This Row],[W_Pts]]-tbl_d_percent_rank[[#This Row],[L_Pts]]</f>
        <v>10</v>
      </c>
      <c r="M34" s="25">
        <f ca="1">INDEX('c_Bin Change Data into 60 mins'!$C$5:$AX$5,MATCH(RIGHT(tbl_d_percent_rank[[#This Row],[Date]],4)+0, 'c_Bin Change Data into 60 mins'!$C$4:$AX$4,0))</f>
        <v>5.71</v>
      </c>
      <c r="N34" s="26">
        <f ca="1">_xlfn.PERCENTRANK.EXC(tbl_d_percent_rank[Close Score],tbl_d_percent_rank[[#This Row],[Close Score]])</f>
        <v>0.24399999999999999</v>
      </c>
      <c r="O34">
        <f ca="1">RANK(tbl_d_percent_rank[[#This Row],[%Rank]],tbl_d_percent_rank[%Rank],1)</f>
        <v>12</v>
      </c>
    </row>
    <row r="35" spans="1:15" ht="15.75" x14ac:dyDescent="0.25">
      <c r="A35" t="s">
        <v>7266</v>
      </c>
      <c r="B35" t="s">
        <v>7267</v>
      </c>
      <c r="C35" t="s">
        <v>7110</v>
      </c>
      <c r="D35" s="24">
        <v>26</v>
      </c>
      <c r="E35" t="s">
        <v>7242</v>
      </c>
      <c r="F35" s="24">
        <v>21</v>
      </c>
      <c r="G35" t="s">
        <v>7239</v>
      </c>
      <c r="H35" t="s">
        <v>7268</v>
      </c>
      <c r="I35" t="s">
        <v>7269</v>
      </c>
      <c r="J35" t="s">
        <v>7160</v>
      </c>
      <c r="K35" t="str">
        <f>RIGHT(tbl_d_percent_rank[[#This Row],[Date]],4)&amp;"  "&amp;tbl_d_percent_rank[[#This Row],[SB]]&amp;"  "&amp;tbl_d_percent_rank[[#This Row],[Winner]]&amp;"  "&amp;tbl_d_percent_rank[[#This Row],[W_Pts]]&amp;"  "&amp;tbl_d_percent_rank[[#This Row],[Loser]]&amp;"  "&amp;tbl_d_percent_rank[[#This Row],[L_Pts]]</f>
        <v>1982  XVI (16)  San Francisco 49ers  26  Cincinnati Bengals  21</v>
      </c>
      <c r="L35" s="24">
        <f>tbl_d_percent_rank[[#This Row],[W_Pts]]-tbl_d_percent_rank[[#This Row],[L_Pts]]</f>
        <v>5</v>
      </c>
      <c r="M35" s="25">
        <f ca="1">INDEX('c_Bin Change Data into 60 mins'!$C$5:$AX$5,MATCH(RIGHT(tbl_d_percent_rank[[#This Row],[Date]],4)+0, 'c_Bin Change Data into 60 mins'!$C$4:$AX$4,0))</f>
        <v>11.21</v>
      </c>
      <c r="N35" s="26">
        <f ca="1">_xlfn.PERCENTRANK.EXC(tbl_d_percent_rank[Close Score],tbl_d_percent_rank[[#This Row],[Close Score]])</f>
        <v>0.61199999999999999</v>
      </c>
      <c r="O35">
        <f ca="1">RANK(tbl_d_percent_rank[[#This Row],[%Rank]],tbl_d_percent_rank[%Rank],1)</f>
        <v>30</v>
      </c>
    </row>
    <row r="36" spans="1:15" ht="15.75" x14ac:dyDescent="0.25">
      <c r="A36" t="s">
        <v>7270</v>
      </c>
      <c r="B36" t="s">
        <v>7271</v>
      </c>
      <c r="C36" t="s">
        <v>7176</v>
      </c>
      <c r="D36" s="24">
        <v>27</v>
      </c>
      <c r="E36" t="s">
        <v>7163</v>
      </c>
      <c r="F36" s="24">
        <v>10</v>
      </c>
      <c r="G36" t="s">
        <v>7272</v>
      </c>
      <c r="H36" t="s">
        <v>7184</v>
      </c>
      <c r="I36" t="s">
        <v>7113</v>
      </c>
      <c r="J36" t="s">
        <v>7114</v>
      </c>
      <c r="K36" t="str">
        <f>RIGHT(tbl_d_percent_rank[[#This Row],[Date]],4)&amp;"  "&amp;tbl_d_percent_rank[[#This Row],[SB]]&amp;"  "&amp;tbl_d_percent_rank[[#This Row],[Winner]]&amp;"  "&amp;tbl_d_percent_rank[[#This Row],[W_Pts]]&amp;"  "&amp;tbl_d_percent_rank[[#This Row],[Loser]]&amp;"  "&amp;tbl_d_percent_rank[[#This Row],[L_Pts]]</f>
        <v>1981  XV (15)  Oakland Raiders  27  Philadelphia Eagles  10</v>
      </c>
      <c r="L36" s="24">
        <f>tbl_d_percent_rank[[#This Row],[W_Pts]]-tbl_d_percent_rank[[#This Row],[L_Pts]]</f>
        <v>17</v>
      </c>
      <c r="M36" s="25">
        <f ca="1">INDEX('c_Bin Change Data into 60 mins'!$C$5:$AX$5,MATCH(RIGHT(tbl_d_percent_rank[[#This Row],[Date]],4)+0, 'c_Bin Change Data into 60 mins'!$C$4:$AX$4,0))</f>
        <v>15.2</v>
      </c>
      <c r="N36" s="26">
        <f ca="1">_xlfn.PERCENTRANK.EXC(tbl_d_percent_rank[Close Score],tbl_d_percent_rank[[#This Row],[Close Score]])</f>
        <v>0.79500000000000004</v>
      </c>
      <c r="O36">
        <f ca="1">RANK(tbl_d_percent_rank[[#This Row],[%Rank]],tbl_d_percent_rank[%Rank],1)</f>
        <v>39</v>
      </c>
    </row>
    <row r="37" spans="1:15" ht="15.75" x14ac:dyDescent="0.25">
      <c r="A37" t="s">
        <v>7273</v>
      </c>
      <c r="B37" t="s">
        <v>7274</v>
      </c>
      <c r="C37" t="s">
        <v>7126</v>
      </c>
      <c r="D37" s="24">
        <v>31</v>
      </c>
      <c r="E37" t="s">
        <v>7275</v>
      </c>
      <c r="F37" s="24">
        <v>19</v>
      </c>
      <c r="G37" t="s">
        <v>7276</v>
      </c>
      <c r="H37" t="s">
        <v>7224</v>
      </c>
      <c r="I37" t="s">
        <v>7225</v>
      </c>
      <c r="J37" t="s">
        <v>7180</v>
      </c>
      <c r="K37" t="str">
        <f>RIGHT(tbl_d_percent_rank[[#This Row],[Date]],4)&amp;"  "&amp;tbl_d_percent_rank[[#This Row],[SB]]&amp;"  "&amp;tbl_d_percent_rank[[#This Row],[Winner]]&amp;"  "&amp;tbl_d_percent_rank[[#This Row],[W_Pts]]&amp;"  "&amp;tbl_d_percent_rank[[#This Row],[Loser]]&amp;"  "&amp;tbl_d_percent_rank[[#This Row],[L_Pts]]</f>
        <v>1980  XIV (14)  Pittsburgh Steelers  31  Los Angeles Rams  19</v>
      </c>
      <c r="L37" s="24">
        <f>tbl_d_percent_rank[[#This Row],[W_Pts]]-tbl_d_percent_rank[[#This Row],[L_Pts]]</f>
        <v>12</v>
      </c>
      <c r="M37" s="25">
        <f ca="1">INDEX('c_Bin Change Data into 60 mins'!$C$5:$AX$5,MATCH(RIGHT(tbl_d_percent_rank[[#This Row],[Date]],4)+0, 'c_Bin Change Data into 60 mins'!$C$4:$AX$4,0))</f>
        <v>3.41</v>
      </c>
      <c r="N37" s="26">
        <f ca="1">_xlfn.PERCENTRANK.EXC(tbl_d_percent_rank[Close Score],tbl_d_percent_rank[[#This Row],[Close Score]])</f>
        <v>6.0999999999999999E-2</v>
      </c>
      <c r="O37">
        <f ca="1">RANK(tbl_d_percent_rank[[#This Row],[%Rank]],tbl_d_percent_rank[%Rank],1)</f>
        <v>3</v>
      </c>
    </row>
    <row r="38" spans="1:15" ht="15.75" x14ac:dyDescent="0.25">
      <c r="A38" t="s">
        <v>7277</v>
      </c>
      <c r="B38" t="s">
        <v>7278</v>
      </c>
      <c r="C38" t="s">
        <v>7126</v>
      </c>
      <c r="D38" s="24">
        <v>35</v>
      </c>
      <c r="E38" t="s">
        <v>7208</v>
      </c>
      <c r="F38" s="24">
        <v>31</v>
      </c>
      <c r="G38" t="s">
        <v>7276</v>
      </c>
      <c r="H38" t="s">
        <v>7279</v>
      </c>
      <c r="I38" t="s">
        <v>7280</v>
      </c>
      <c r="J38" t="s">
        <v>7138</v>
      </c>
      <c r="K38" t="str">
        <f>RIGHT(tbl_d_percent_rank[[#This Row],[Date]],4)&amp;"  "&amp;tbl_d_percent_rank[[#This Row],[SB]]&amp;"  "&amp;tbl_d_percent_rank[[#This Row],[Winner]]&amp;"  "&amp;tbl_d_percent_rank[[#This Row],[W_Pts]]&amp;"  "&amp;tbl_d_percent_rank[[#This Row],[Loser]]&amp;"  "&amp;tbl_d_percent_rank[[#This Row],[L_Pts]]</f>
        <v>1979  XIII (13)  Pittsburgh Steelers  35  Dallas Cowboys  31</v>
      </c>
      <c r="L38" s="24">
        <f>tbl_d_percent_rank[[#This Row],[W_Pts]]-tbl_d_percent_rank[[#This Row],[L_Pts]]</f>
        <v>4</v>
      </c>
      <c r="M38" s="25">
        <f ca="1">INDEX('c_Bin Change Data into 60 mins'!$C$5:$AX$5,MATCH(RIGHT(tbl_d_percent_rank[[#This Row],[Date]],4)+0, 'c_Bin Change Data into 60 mins'!$C$4:$AX$4,0))</f>
        <v>6.01</v>
      </c>
      <c r="N38" s="26">
        <f ca="1">_xlfn.PERCENTRANK.EXC(tbl_d_percent_rank[Close Score],tbl_d_percent_rank[[#This Row],[Close Score]])</f>
        <v>0.28499999999999998</v>
      </c>
      <c r="O38">
        <f ca="1">RANK(tbl_d_percent_rank[[#This Row],[%Rank]],tbl_d_percent_rank[%Rank],1)</f>
        <v>14</v>
      </c>
    </row>
    <row r="39" spans="1:15" ht="15.75" x14ac:dyDescent="0.25">
      <c r="A39" t="s">
        <v>7281</v>
      </c>
      <c r="B39" t="s">
        <v>7282</v>
      </c>
      <c r="C39" t="s">
        <v>7208</v>
      </c>
      <c r="D39" s="24">
        <v>27</v>
      </c>
      <c r="E39" t="s">
        <v>7102</v>
      </c>
      <c r="F39" s="24">
        <v>10</v>
      </c>
      <c r="G39" t="s">
        <v>7283</v>
      </c>
      <c r="H39" t="s">
        <v>7284</v>
      </c>
      <c r="I39" t="s">
        <v>7113</v>
      </c>
      <c r="J39" t="s">
        <v>7114</v>
      </c>
      <c r="K39" t="str">
        <f>RIGHT(tbl_d_percent_rank[[#This Row],[Date]],4)&amp;"  "&amp;tbl_d_percent_rank[[#This Row],[SB]]&amp;"  "&amp;tbl_d_percent_rank[[#This Row],[Winner]]&amp;"  "&amp;tbl_d_percent_rank[[#This Row],[W_Pts]]&amp;"  "&amp;tbl_d_percent_rank[[#This Row],[Loser]]&amp;"  "&amp;tbl_d_percent_rank[[#This Row],[L_Pts]]</f>
        <v>1978  XII (12)  Dallas Cowboys  27  Denver Broncos  10</v>
      </c>
      <c r="L39" s="24">
        <f>tbl_d_percent_rank[[#This Row],[W_Pts]]-tbl_d_percent_rank[[#This Row],[L_Pts]]</f>
        <v>17</v>
      </c>
      <c r="M39" s="25">
        <f ca="1">INDEX('c_Bin Change Data into 60 mins'!$C$5:$AX$5,MATCH(RIGHT(tbl_d_percent_rank[[#This Row],[Date]],4)+0, 'c_Bin Change Data into 60 mins'!$C$4:$AX$4,0))</f>
        <v>11.92</v>
      </c>
      <c r="N39" s="26">
        <f ca="1">_xlfn.PERCENTRANK.EXC(tbl_d_percent_rank[Close Score],tbl_d_percent_rank[[#This Row],[Close Score]])</f>
        <v>0.65300000000000002</v>
      </c>
      <c r="O39">
        <f ca="1">RANK(tbl_d_percent_rank[[#This Row],[%Rank]],tbl_d_percent_rank[%Rank],1)</f>
        <v>32</v>
      </c>
    </row>
    <row r="40" spans="1:15" ht="15.75" x14ac:dyDescent="0.25">
      <c r="A40" t="s">
        <v>7285</v>
      </c>
      <c r="B40" t="s">
        <v>7286</v>
      </c>
      <c r="C40" t="s">
        <v>7176</v>
      </c>
      <c r="D40" s="24">
        <v>32</v>
      </c>
      <c r="E40" t="s">
        <v>7287</v>
      </c>
      <c r="F40" s="24">
        <v>14</v>
      </c>
      <c r="G40" t="s">
        <v>7288</v>
      </c>
      <c r="H40" t="s">
        <v>7224</v>
      </c>
      <c r="I40" t="s">
        <v>7225</v>
      </c>
      <c r="J40" t="s">
        <v>7180</v>
      </c>
      <c r="K40" t="str">
        <f>RIGHT(tbl_d_percent_rank[[#This Row],[Date]],4)&amp;"  "&amp;tbl_d_percent_rank[[#This Row],[SB]]&amp;"  "&amp;tbl_d_percent_rank[[#This Row],[Winner]]&amp;"  "&amp;tbl_d_percent_rank[[#This Row],[W_Pts]]&amp;"  "&amp;tbl_d_percent_rank[[#This Row],[Loser]]&amp;"  "&amp;tbl_d_percent_rank[[#This Row],[L_Pts]]</f>
        <v>1977  XI (11)  Oakland Raiders  32  Minnesota Vikings  14</v>
      </c>
      <c r="L40" s="24">
        <f>tbl_d_percent_rank[[#This Row],[W_Pts]]-tbl_d_percent_rank[[#This Row],[L_Pts]]</f>
        <v>18</v>
      </c>
      <c r="M40" s="25">
        <f ca="1">INDEX('c_Bin Change Data into 60 mins'!$C$5:$AX$5,MATCH(RIGHT(tbl_d_percent_rank[[#This Row],[Date]],4)+0, 'c_Bin Change Data into 60 mins'!$C$4:$AX$4,0))</f>
        <v>12.98</v>
      </c>
      <c r="N40" s="26">
        <f ca="1">_xlfn.PERCENTRANK.EXC(tbl_d_percent_rank[Close Score],tbl_d_percent_rank[[#This Row],[Close Score]])</f>
        <v>0.71399999999999997</v>
      </c>
      <c r="O40">
        <f ca="1">RANK(tbl_d_percent_rank[[#This Row],[%Rank]],tbl_d_percent_rank[%Rank],1)</f>
        <v>35</v>
      </c>
    </row>
    <row r="41" spans="1:15" ht="15.75" x14ac:dyDescent="0.25">
      <c r="A41" t="s">
        <v>7289</v>
      </c>
      <c r="B41" t="s">
        <v>7290</v>
      </c>
      <c r="C41" t="s">
        <v>7126</v>
      </c>
      <c r="D41" s="24">
        <v>21</v>
      </c>
      <c r="E41" t="s">
        <v>7208</v>
      </c>
      <c r="F41" s="24">
        <v>17</v>
      </c>
      <c r="G41" t="s">
        <v>7291</v>
      </c>
      <c r="H41" t="s">
        <v>7279</v>
      </c>
      <c r="I41" t="s">
        <v>7280</v>
      </c>
      <c r="J41" t="s">
        <v>7138</v>
      </c>
      <c r="K41" t="str">
        <f>RIGHT(tbl_d_percent_rank[[#This Row],[Date]],4)&amp;"  "&amp;tbl_d_percent_rank[[#This Row],[SB]]&amp;"  "&amp;tbl_d_percent_rank[[#This Row],[Winner]]&amp;"  "&amp;tbl_d_percent_rank[[#This Row],[W_Pts]]&amp;"  "&amp;tbl_d_percent_rank[[#This Row],[Loser]]&amp;"  "&amp;tbl_d_percent_rank[[#This Row],[L_Pts]]</f>
        <v>1976  X (10)  Pittsburgh Steelers  21  Dallas Cowboys  17</v>
      </c>
      <c r="L41" s="24">
        <f>tbl_d_percent_rank[[#This Row],[W_Pts]]-tbl_d_percent_rank[[#This Row],[L_Pts]]</f>
        <v>4</v>
      </c>
      <c r="M41" s="25">
        <f ca="1">INDEX('c_Bin Change Data into 60 mins'!$C$5:$AX$5,MATCH(RIGHT(tbl_d_percent_rank[[#This Row],[Date]],4)+0, 'c_Bin Change Data into 60 mins'!$C$4:$AX$4,0))</f>
        <v>3.69</v>
      </c>
      <c r="N41" s="26">
        <f ca="1">_xlfn.PERCENTRANK.EXC(tbl_d_percent_rank[Close Score],tbl_d_percent_rank[[#This Row],[Close Score]])</f>
        <v>0.10199999999999999</v>
      </c>
      <c r="O41">
        <f ca="1">RANK(tbl_d_percent_rank[[#This Row],[%Rank]],tbl_d_percent_rank[%Rank],1)</f>
        <v>5</v>
      </c>
    </row>
    <row r="42" spans="1:15" ht="15.75" x14ac:dyDescent="0.25">
      <c r="A42" t="s">
        <v>7292</v>
      </c>
      <c r="B42" t="s">
        <v>7293</v>
      </c>
      <c r="C42" t="s">
        <v>7126</v>
      </c>
      <c r="D42" s="24">
        <v>16</v>
      </c>
      <c r="E42" t="s">
        <v>7287</v>
      </c>
      <c r="F42" s="24">
        <v>6</v>
      </c>
      <c r="G42" t="s">
        <v>7294</v>
      </c>
      <c r="H42" t="s">
        <v>7295</v>
      </c>
      <c r="I42" t="s">
        <v>7113</v>
      </c>
      <c r="J42" t="s">
        <v>7114</v>
      </c>
      <c r="K42" t="str">
        <f>RIGHT(tbl_d_percent_rank[[#This Row],[Date]],4)&amp;"  "&amp;tbl_d_percent_rank[[#This Row],[SB]]&amp;"  "&amp;tbl_d_percent_rank[[#This Row],[Winner]]&amp;"  "&amp;tbl_d_percent_rank[[#This Row],[W_Pts]]&amp;"  "&amp;tbl_d_percent_rank[[#This Row],[Loser]]&amp;"  "&amp;tbl_d_percent_rank[[#This Row],[L_Pts]]</f>
        <v>1975  IX (9)  Pittsburgh Steelers  16  Minnesota Vikings  6</v>
      </c>
      <c r="L42" s="24">
        <f>tbl_d_percent_rank[[#This Row],[W_Pts]]-tbl_d_percent_rank[[#This Row],[L_Pts]]</f>
        <v>10</v>
      </c>
      <c r="M42" s="25">
        <f ca="1">INDEX('c_Bin Change Data into 60 mins'!$C$5:$AX$5,MATCH(RIGHT(tbl_d_percent_rank[[#This Row],[Date]],4)+0, 'c_Bin Change Data into 60 mins'!$C$4:$AX$4,0))</f>
        <v>4.76</v>
      </c>
      <c r="N42" s="26">
        <f ca="1">_xlfn.PERCENTRANK.EXC(tbl_d_percent_rank[Close Score],tbl_d_percent_rank[[#This Row],[Close Score]])</f>
        <v>0.20399999999999999</v>
      </c>
      <c r="O42">
        <f ca="1">RANK(tbl_d_percent_rank[[#This Row],[%Rank]],tbl_d_percent_rank[%Rank],1)</f>
        <v>10</v>
      </c>
    </row>
    <row r="43" spans="1:15" ht="15.75" x14ac:dyDescent="0.25">
      <c r="A43" t="s">
        <v>7296</v>
      </c>
      <c r="B43" t="s">
        <v>7297</v>
      </c>
      <c r="C43" t="s">
        <v>7256</v>
      </c>
      <c r="D43" s="24">
        <v>24</v>
      </c>
      <c r="E43" t="s">
        <v>7287</v>
      </c>
      <c r="F43" s="24">
        <v>7</v>
      </c>
      <c r="G43" t="s">
        <v>7298</v>
      </c>
      <c r="H43" t="s">
        <v>7299</v>
      </c>
      <c r="I43" t="s">
        <v>7172</v>
      </c>
      <c r="J43" t="s">
        <v>7130</v>
      </c>
      <c r="K43" t="str">
        <f>RIGHT(tbl_d_percent_rank[[#This Row],[Date]],4)&amp;"  "&amp;tbl_d_percent_rank[[#This Row],[SB]]&amp;"  "&amp;tbl_d_percent_rank[[#This Row],[Winner]]&amp;"  "&amp;tbl_d_percent_rank[[#This Row],[W_Pts]]&amp;"  "&amp;tbl_d_percent_rank[[#This Row],[Loser]]&amp;"  "&amp;tbl_d_percent_rank[[#This Row],[L_Pts]]</f>
        <v>1974  VIII (8)  Miami Dolphins  24  Minnesota Vikings  7</v>
      </c>
      <c r="L43" s="24">
        <f>tbl_d_percent_rank[[#This Row],[W_Pts]]-tbl_d_percent_rank[[#This Row],[L_Pts]]</f>
        <v>17</v>
      </c>
      <c r="M43" s="25">
        <f ca="1">INDEX('c_Bin Change Data into 60 mins'!$C$5:$AX$5,MATCH(RIGHT(tbl_d_percent_rank[[#This Row],[Date]],4)+0, 'c_Bin Change Data into 60 mins'!$C$4:$AX$4,0))</f>
        <v>18.11</v>
      </c>
      <c r="N43" s="26">
        <f ca="1">_xlfn.PERCENTRANK.EXC(tbl_d_percent_rank[Close Score],tbl_d_percent_rank[[#This Row],[Close Score]])</f>
        <v>0.877</v>
      </c>
      <c r="O43">
        <f ca="1">RANK(tbl_d_percent_rank[[#This Row],[%Rank]],tbl_d_percent_rank[%Rank],1)</f>
        <v>43</v>
      </c>
    </row>
    <row r="44" spans="1:15" ht="15.75" x14ac:dyDescent="0.25">
      <c r="A44" t="s">
        <v>7300</v>
      </c>
      <c r="B44" t="s">
        <v>7301</v>
      </c>
      <c r="C44" t="s">
        <v>7256</v>
      </c>
      <c r="D44" s="24">
        <v>14</v>
      </c>
      <c r="E44" t="s">
        <v>7228</v>
      </c>
      <c r="F44" s="24">
        <v>7</v>
      </c>
      <c r="G44" t="s">
        <v>7302</v>
      </c>
      <c r="H44" t="s">
        <v>7303</v>
      </c>
      <c r="I44" t="s">
        <v>7304</v>
      </c>
      <c r="J44" t="s">
        <v>7180</v>
      </c>
      <c r="K44" t="str">
        <f>RIGHT(tbl_d_percent_rank[[#This Row],[Date]],4)&amp;"  "&amp;tbl_d_percent_rank[[#This Row],[SB]]&amp;"  "&amp;tbl_d_percent_rank[[#This Row],[Winner]]&amp;"  "&amp;tbl_d_percent_rank[[#This Row],[W_Pts]]&amp;"  "&amp;tbl_d_percent_rank[[#This Row],[Loser]]&amp;"  "&amp;tbl_d_percent_rank[[#This Row],[L_Pts]]</f>
        <v>1973  VII (7)  Miami Dolphins  14  Washington Redskins  7</v>
      </c>
      <c r="L44" s="24">
        <f>tbl_d_percent_rank[[#This Row],[W_Pts]]-tbl_d_percent_rank[[#This Row],[L_Pts]]</f>
        <v>7</v>
      </c>
      <c r="M44" s="25">
        <f ca="1">INDEX('c_Bin Change Data into 60 mins'!$C$5:$AX$5,MATCH(RIGHT(tbl_d_percent_rank[[#This Row],[Date]],4)+0, 'c_Bin Change Data into 60 mins'!$C$4:$AX$4,0))</f>
        <v>10.35</v>
      </c>
      <c r="N44" s="26">
        <f ca="1">_xlfn.PERCENTRANK.EXC(tbl_d_percent_rank[Close Score],tbl_d_percent_rank[[#This Row],[Close Score]])</f>
        <v>0.53</v>
      </c>
      <c r="O44">
        <f ca="1">RANK(tbl_d_percent_rank[[#This Row],[%Rank]],tbl_d_percent_rank[%Rank],1)</f>
        <v>26</v>
      </c>
    </row>
    <row r="45" spans="1:15" ht="15.75" x14ac:dyDescent="0.25">
      <c r="A45" t="s">
        <v>7305</v>
      </c>
      <c r="B45" t="s">
        <v>7306</v>
      </c>
      <c r="C45" t="s">
        <v>7208</v>
      </c>
      <c r="D45" s="24">
        <v>24</v>
      </c>
      <c r="E45" t="s">
        <v>7256</v>
      </c>
      <c r="F45" s="24">
        <v>3</v>
      </c>
      <c r="G45" t="s">
        <v>7307</v>
      </c>
      <c r="H45" t="s">
        <v>7295</v>
      </c>
      <c r="I45" t="s">
        <v>7113</v>
      </c>
      <c r="J45" t="s">
        <v>7114</v>
      </c>
      <c r="K45" t="str">
        <f>RIGHT(tbl_d_percent_rank[[#This Row],[Date]],4)&amp;"  "&amp;tbl_d_percent_rank[[#This Row],[SB]]&amp;"  "&amp;tbl_d_percent_rank[[#This Row],[Winner]]&amp;"  "&amp;tbl_d_percent_rank[[#This Row],[W_Pts]]&amp;"  "&amp;tbl_d_percent_rank[[#This Row],[Loser]]&amp;"  "&amp;tbl_d_percent_rank[[#This Row],[L_Pts]]</f>
        <v>1972  VI (6)  Dallas Cowboys  24  Miami Dolphins  3</v>
      </c>
      <c r="L45" s="24">
        <f>tbl_d_percent_rank[[#This Row],[W_Pts]]-tbl_d_percent_rank[[#This Row],[L_Pts]]</f>
        <v>21</v>
      </c>
      <c r="M45" s="25">
        <f ca="1">INDEX('c_Bin Change Data into 60 mins'!$C$5:$AX$5,MATCH(RIGHT(tbl_d_percent_rank[[#This Row],[Date]],4)+0, 'c_Bin Change Data into 60 mins'!$C$4:$AX$4,0))</f>
        <v>10.75</v>
      </c>
      <c r="N45" s="26">
        <f ca="1">_xlfn.PERCENTRANK.EXC(tbl_d_percent_rank[Close Score],tbl_d_percent_rank[[#This Row],[Close Score]])</f>
        <v>0.57099999999999995</v>
      </c>
      <c r="O45">
        <f ca="1">RANK(tbl_d_percent_rank[[#This Row],[%Rank]],tbl_d_percent_rank[%Rank],1)</f>
        <v>28</v>
      </c>
    </row>
    <row r="46" spans="1:15" ht="15.75" x14ac:dyDescent="0.25">
      <c r="A46" t="s">
        <v>7308</v>
      </c>
      <c r="B46" t="s">
        <v>7309</v>
      </c>
      <c r="C46" t="s">
        <v>7310</v>
      </c>
      <c r="D46" s="24">
        <v>16</v>
      </c>
      <c r="E46" t="s">
        <v>7208</v>
      </c>
      <c r="F46" s="24">
        <v>13</v>
      </c>
      <c r="G46" t="s">
        <v>7311</v>
      </c>
      <c r="H46" t="s">
        <v>7279</v>
      </c>
      <c r="I46" t="s">
        <v>7280</v>
      </c>
      <c r="J46" t="s">
        <v>7138</v>
      </c>
      <c r="K46" t="str">
        <f>RIGHT(tbl_d_percent_rank[[#This Row],[Date]],4)&amp;"  "&amp;tbl_d_percent_rank[[#This Row],[SB]]&amp;"  "&amp;tbl_d_percent_rank[[#This Row],[Winner]]&amp;"  "&amp;tbl_d_percent_rank[[#This Row],[W_Pts]]&amp;"  "&amp;tbl_d_percent_rank[[#This Row],[Loser]]&amp;"  "&amp;tbl_d_percent_rank[[#This Row],[L_Pts]]</f>
        <v>1971  V (5)  Baltimore Colts  16  Dallas Cowboys  13</v>
      </c>
      <c r="L46" s="24">
        <f>tbl_d_percent_rank[[#This Row],[W_Pts]]-tbl_d_percent_rank[[#This Row],[L_Pts]]</f>
        <v>3</v>
      </c>
      <c r="M46" s="25">
        <f ca="1">INDEX('c_Bin Change Data into 60 mins'!$C$5:$AX$5,MATCH(RIGHT(tbl_d_percent_rank[[#This Row],[Date]],4)+0, 'c_Bin Change Data into 60 mins'!$C$4:$AX$4,0))</f>
        <v>4.72</v>
      </c>
      <c r="N46" s="26">
        <f ca="1">_xlfn.PERCENTRANK.EXC(tbl_d_percent_rank[Close Score],tbl_d_percent_rank[[#This Row],[Close Score]])</f>
        <v>0.183</v>
      </c>
      <c r="O46">
        <f ca="1">RANK(tbl_d_percent_rank[[#This Row],[%Rank]],tbl_d_percent_rank[%Rank],1)</f>
        <v>9</v>
      </c>
    </row>
    <row r="47" spans="1:15" ht="15.75" x14ac:dyDescent="0.25">
      <c r="A47" t="s">
        <v>7312</v>
      </c>
      <c r="B47" t="s">
        <v>7313</v>
      </c>
      <c r="C47" t="s">
        <v>7314</v>
      </c>
      <c r="D47" s="24">
        <v>23</v>
      </c>
      <c r="E47" t="s">
        <v>7287</v>
      </c>
      <c r="F47" s="24">
        <v>7</v>
      </c>
      <c r="G47" t="s">
        <v>7315</v>
      </c>
      <c r="H47" t="s">
        <v>7295</v>
      </c>
      <c r="I47" t="s">
        <v>7113</v>
      </c>
      <c r="J47" t="s">
        <v>7114</v>
      </c>
      <c r="K47" t="str">
        <f>RIGHT(tbl_d_percent_rank[[#This Row],[Date]],4)&amp;"  "&amp;tbl_d_percent_rank[[#This Row],[SB]]&amp;"  "&amp;tbl_d_percent_rank[[#This Row],[Winner]]&amp;"  "&amp;tbl_d_percent_rank[[#This Row],[W_Pts]]&amp;"  "&amp;tbl_d_percent_rank[[#This Row],[Loser]]&amp;"  "&amp;tbl_d_percent_rank[[#This Row],[L_Pts]]</f>
        <v>1970  IV (4)  Kansas City Chiefs  23  Minnesota Vikings  7</v>
      </c>
      <c r="L47" s="24">
        <f>tbl_d_percent_rank[[#This Row],[W_Pts]]-tbl_d_percent_rank[[#This Row],[L_Pts]]</f>
        <v>16</v>
      </c>
      <c r="M47" s="25">
        <f ca="1">INDEX('c_Bin Change Data into 60 mins'!$C$5:$AX$5,MATCH(RIGHT(tbl_d_percent_rank[[#This Row],[Date]],4)+0, 'c_Bin Change Data into 60 mins'!$C$4:$AX$4,0))</f>
        <v>12.65</v>
      </c>
      <c r="N47" s="26">
        <f ca="1">_xlfn.PERCENTRANK.EXC(tbl_d_percent_rank[Close Score],tbl_d_percent_rank[[#This Row],[Close Score]])</f>
        <v>0.69299999999999995</v>
      </c>
      <c r="O47">
        <f ca="1">RANK(tbl_d_percent_rank[[#This Row],[%Rank]],tbl_d_percent_rank[%Rank],1)</f>
        <v>34</v>
      </c>
    </row>
    <row r="48" spans="1:15" ht="15.75" x14ac:dyDescent="0.25">
      <c r="A48" t="s">
        <v>7316</v>
      </c>
      <c r="B48" t="s">
        <v>7317</v>
      </c>
      <c r="C48" t="s">
        <v>7318</v>
      </c>
      <c r="D48" s="24">
        <v>16</v>
      </c>
      <c r="E48" t="s">
        <v>7310</v>
      </c>
      <c r="F48" s="24">
        <v>7</v>
      </c>
      <c r="G48" t="s">
        <v>7319</v>
      </c>
      <c r="H48" t="s">
        <v>7279</v>
      </c>
      <c r="I48" t="s">
        <v>7280</v>
      </c>
      <c r="J48" t="s">
        <v>7138</v>
      </c>
      <c r="K48" t="str">
        <f>RIGHT(tbl_d_percent_rank[[#This Row],[Date]],4)&amp;"  "&amp;tbl_d_percent_rank[[#This Row],[SB]]&amp;"  "&amp;tbl_d_percent_rank[[#This Row],[Winner]]&amp;"  "&amp;tbl_d_percent_rank[[#This Row],[W_Pts]]&amp;"  "&amp;tbl_d_percent_rank[[#This Row],[Loser]]&amp;"  "&amp;tbl_d_percent_rank[[#This Row],[L_Pts]]</f>
        <v>1969  III (3)  New York Jets  16  Baltimore Colts  7</v>
      </c>
      <c r="L48" s="24">
        <f>tbl_d_percent_rank[[#This Row],[W_Pts]]-tbl_d_percent_rank[[#This Row],[L_Pts]]</f>
        <v>9</v>
      </c>
      <c r="M48" s="25">
        <f ca="1">INDEX('c_Bin Change Data into 60 mins'!$C$5:$AX$5,MATCH(RIGHT(tbl_d_percent_rank[[#This Row],[Date]],4)+0, 'c_Bin Change Data into 60 mins'!$C$4:$AX$4,0))</f>
        <v>8.61</v>
      </c>
      <c r="N48" s="26">
        <f ca="1">_xlfn.PERCENTRANK.EXC(tbl_d_percent_rank[Close Score],tbl_d_percent_rank[[#This Row],[Close Score]])</f>
        <v>0.44800000000000001</v>
      </c>
      <c r="O48">
        <f ca="1">RANK(tbl_d_percent_rank[[#This Row],[%Rank]],tbl_d_percent_rank[%Rank],1)</f>
        <v>22</v>
      </c>
    </row>
    <row r="49" spans="1:15" ht="15.75" x14ac:dyDescent="0.25">
      <c r="A49" t="s">
        <v>7320</v>
      </c>
      <c r="B49" t="s">
        <v>7321</v>
      </c>
      <c r="C49" t="s">
        <v>7125</v>
      </c>
      <c r="D49" s="24">
        <v>33</v>
      </c>
      <c r="E49" t="s">
        <v>7176</v>
      </c>
      <c r="F49" s="24">
        <v>14</v>
      </c>
      <c r="G49" t="s">
        <v>7322</v>
      </c>
      <c r="H49" t="s">
        <v>7279</v>
      </c>
      <c r="I49" t="s">
        <v>7280</v>
      </c>
      <c r="J49" t="s">
        <v>7138</v>
      </c>
      <c r="K49" t="str">
        <f>RIGHT(tbl_d_percent_rank[[#This Row],[Date]],4)&amp;"  "&amp;tbl_d_percent_rank[[#This Row],[SB]]&amp;"  "&amp;tbl_d_percent_rank[[#This Row],[Winner]]&amp;"  "&amp;tbl_d_percent_rank[[#This Row],[W_Pts]]&amp;"  "&amp;tbl_d_percent_rank[[#This Row],[Loser]]&amp;"  "&amp;tbl_d_percent_rank[[#This Row],[L_Pts]]</f>
        <v>1968  II (2)  Green Bay Packers  33  Oakland Raiders  14</v>
      </c>
      <c r="L49" s="24">
        <f>tbl_d_percent_rank[[#This Row],[W_Pts]]-tbl_d_percent_rank[[#This Row],[L_Pts]]</f>
        <v>19</v>
      </c>
      <c r="M49" s="25">
        <f ca="1">INDEX('c_Bin Change Data into 60 mins'!$C$5:$AX$5,MATCH(RIGHT(tbl_d_percent_rank[[#This Row],[Date]],4)+0, 'c_Bin Change Data into 60 mins'!$C$4:$AX$4,0))</f>
        <v>12.59</v>
      </c>
      <c r="N49" s="26">
        <f ca="1">_xlfn.PERCENTRANK.EXC(tbl_d_percent_rank[Close Score],tbl_d_percent_rank[[#This Row],[Close Score]])</f>
        <v>0.67300000000000004</v>
      </c>
      <c r="O49">
        <f ca="1">RANK(tbl_d_percent_rank[[#This Row],[%Rank]],tbl_d_percent_rank[%Rank],1)</f>
        <v>33</v>
      </c>
    </row>
    <row r="50" spans="1:15" ht="15.75" x14ac:dyDescent="0.25">
      <c r="A50" t="s">
        <v>7323</v>
      </c>
      <c r="B50" t="s">
        <v>7324</v>
      </c>
      <c r="C50" t="s">
        <v>7125</v>
      </c>
      <c r="D50" s="24">
        <v>35</v>
      </c>
      <c r="E50" t="s">
        <v>7314</v>
      </c>
      <c r="F50" s="24">
        <v>10</v>
      </c>
      <c r="G50" t="s">
        <v>7322</v>
      </c>
      <c r="H50" t="s">
        <v>7303</v>
      </c>
      <c r="I50" t="s">
        <v>7304</v>
      </c>
      <c r="J50" t="s">
        <v>7180</v>
      </c>
      <c r="K50" t="str">
        <f>RIGHT(tbl_d_percent_rank[[#This Row],[Date]],4)&amp;"  "&amp;tbl_d_percent_rank[[#This Row],[SB]]&amp;"  "&amp;tbl_d_percent_rank[[#This Row],[Winner]]&amp;"  "&amp;tbl_d_percent_rank[[#This Row],[W_Pts]]&amp;"  "&amp;tbl_d_percent_rank[[#This Row],[Loser]]&amp;"  "&amp;tbl_d_percent_rank[[#This Row],[L_Pts]]</f>
        <v>1967  I (1)  Green Bay Packers  35  Kansas City Chiefs  10</v>
      </c>
      <c r="L50" s="24">
        <f>tbl_d_percent_rank[[#This Row],[W_Pts]]-tbl_d_percent_rank[[#This Row],[L_Pts]]</f>
        <v>25</v>
      </c>
      <c r="M50" s="25">
        <f ca="1">INDEX('c_Bin Change Data into 60 mins'!$C$5:$AX$5,MATCH(RIGHT(tbl_d_percent_rank[[#This Row],[Date]],4)+0, 'c_Bin Change Data into 60 mins'!$C$4:$AX$4,0))</f>
        <v>11.9</v>
      </c>
      <c r="N50" s="26">
        <f ca="1">_xlfn.PERCENTRANK.EXC(tbl_d_percent_rank[Close Score],tbl_d_percent_rank[[#This Row],[Close Score]])</f>
        <v>0.63200000000000001</v>
      </c>
      <c r="O50">
        <f ca="1">RANK(tbl_d_percent_rank[[#This Row],[%Rank]],tbl_d_percent_rank[%Rank],1)</f>
        <v>31</v>
      </c>
    </row>
  </sheetData>
  <pageMargins left="0.7" right="0.7" top="0.75" bottom="0.75" header="0.3" footer="0.3"/>
  <tableParts count="1">
    <tablePart r:id="rId1"/>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47"/>
  <sheetViews>
    <sheetView showRowColHeaders="0" topLeftCell="D1" workbookViewId="0">
      <pane ySplit="1" topLeftCell="A2" activePane="bottomLeft" state="frozen"/>
      <selection pane="bottomLeft" activeCell="M2" sqref="M2"/>
    </sheetView>
  </sheetViews>
  <sheetFormatPr defaultRowHeight="15" x14ac:dyDescent="0.25"/>
  <cols>
    <col min="1" max="1" width="12.140625" hidden="1" customWidth="1"/>
    <col min="2" max="3" width="19" hidden="1" customWidth="1"/>
    <col min="4" max="5" width="11.85546875" customWidth="1"/>
    <col min="6" max="6" width="20.28515625" customWidth="1"/>
    <col min="7" max="7" width="7.42578125" customWidth="1"/>
    <col min="8" max="8" width="20.5703125" customWidth="1"/>
    <col min="9" max="9" width="7.42578125" customWidth="1"/>
    <col min="10" max="11" width="11.7109375" customWidth="1"/>
    <col min="12" max="12" width="11.140625" customWidth="1"/>
    <col min="14" max="15" width="10.7109375" customWidth="1"/>
    <col min="16" max="16" width="1.28515625" customWidth="1"/>
    <col min="17" max="17" width="85.5703125" customWidth="1"/>
  </cols>
  <sheetData>
    <row r="1" spans="1:19" ht="47.25" x14ac:dyDescent="0.25">
      <c r="A1" s="20" t="s">
        <v>7336</v>
      </c>
      <c r="B1" s="20" t="s">
        <v>7341</v>
      </c>
      <c r="C1" s="20" t="s">
        <v>7342</v>
      </c>
      <c r="D1" s="20" t="s">
        <v>7091</v>
      </c>
      <c r="E1" s="21" t="s">
        <v>7092</v>
      </c>
      <c r="F1" s="33" t="s">
        <v>7093</v>
      </c>
      <c r="G1" s="33" t="s">
        <v>7327</v>
      </c>
      <c r="H1" s="33" t="s">
        <v>7094</v>
      </c>
      <c r="I1" s="33" t="s">
        <v>7328</v>
      </c>
      <c r="J1" s="17" t="s">
        <v>7337</v>
      </c>
      <c r="K1" s="17" t="s">
        <v>7343</v>
      </c>
      <c r="L1" s="17" t="s">
        <v>7326</v>
      </c>
      <c r="M1" s="38" t="s">
        <v>7325</v>
      </c>
      <c r="N1" s="36" t="s">
        <v>7335</v>
      </c>
      <c r="O1" s="37" t="s">
        <v>7334</v>
      </c>
      <c r="Q1" s="37" t="s">
        <v>7345</v>
      </c>
    </row>
    <row r="2" spans="1:19" x14ac:dyDescent="0.25">
      <c r="A2">
        <v>1</v>
      </c>
      <c r="B2">
        <f ca="1">MATCH(A2,tbl_d_percent_rank[Rank],0)</f>
        <v>26</v>
      </c>
      <c r="C2">
        <f ca="1">MATCH(RIGHT(D2,4)+0,'c_Bin Change Data into 60 mins'!$C$4:$AX$4,0)</f>
        <v>26</v>
      </c>
      <c r="D2" s="40" t="str">
        <f ca="1">INDEX(tbl_d_percent_rank[Date],$B2)</f>
        <v>Jan 22 1989</v>
      </c>
      <c r="E2" s="40" t="str">
        <f ca="1">INDEX(tbl_d_percent_rank[SB],$B2)</f>
        <v>XXIII (23)</v>
      </c>
      <c r="F2" s="41" t="str">
        <f ca="1">INDEX(tbl_d_percent_rank[Winner],$B2)</f>
        <v>San Francisco 49ers</v>
      </c>
      <c r="G2" s="42">
        <f ca="1">INDEX(tbl_d_percent_rank[W_Pts],$B2)</f>
        <v>20</v>
      </c>
      <c r="H2" s="41" t="str">
        <f ca="1">INDEX(tbl_d_percent_rank[Loser],$B2)</f>
        <v>Cincinnati Bengals</v>
      </c>
      <c r="I2" s="42">
        <f ca="1">INDEX(tbl_d_percent_rank[L_Pts],$B2)</f>
        <v>16</v>
      </c>
      <c r="J2" s="40">
        <f ca="1">INDEX('c_Bin Change Data into 60 mins'!$C$6:$AX$6,$C2)</f>
        <v>7</v>
      </c>
      <c r="K2" s="43">
        <f ca="1">INDEX('c_Bin Change Data into 60 mins'!$C$7:$AX$7,$C2)</f>
        <v>1.4793388429752066</v>
      </c>
      <c r="L2" s="40">
        <f ca="1">INDEX(tbl_d_percent_rank[Final Score Point Diff],$B2)</f>
        <v>4</v>
      </c>
      <c r="M2" s="44">
        <f ca="1">INDEX(tbl_d_percent_rank[Close Score],$B2)</f>
        <v>1.79</v>
      </c>
      <c r="N2" s="45">
        <f ca="1">INDEX(tbl_d_percent_rank[%Rank],$B2)</f>
        <v>0.02</v>
      </c>
      <c r="O2" s="40">
        <f ca="1">INDEX(tbl_d_percent_rank[Rank],$B2)</f>
        <v>1</v>
      </c>
      <c r="Q2" s="53" t="s">
        <v>7346</v>
      </c>
    </row>
    <row r="3" spans="1:19" x14ac:dyDescent="0.25">
      <c r="A3">
        <v>2</v>
      </c>
      <c r="B3">
        <f ca="1">MATCH(A3,tbl_d_percent_rank[Rank],0)</f>
        <v>11</v>
      </c>
      <c r="C3">
        <f ca="1">MATCH(RIGHT(D3,4)+0,'c_Bin Change Data into 60 mins'!$C$4:$AX$4,0)</f>
        <v>11</v>
      </c>
      <c r="D3" t="str">
        <f ca="1">INDEX(tbl_d_percent_rank[Date],$B3)</f>
        <v>Feb 1 2004</v>
      </c>
      <c r="E3" t="str">
        <f ca="1">INDEX(tbl_d_percent_rank[SB],$B3)</f>
        <v>XXXVIII (38)</v>
      </c>
      <c r="F3" s="34" t="str">
        <f ca="1">INDEX(tbl_d_percent_rank[Winner],$B3)</f>
        <v>New England Patriots</v>
      </c>
      <c r="G3" s="35">
        <f ca="1">INDEX(tbl_d_percent_rank[W_Pts],$B3)</f>
        <v>32</v>
      </c>
      <c r="H3" s="34" t="str">
        <f ca="1">INDEX(tbl_d_percent_rank[Loser],$B3)</f>
        <v>Carolina Panthers</v>
      </c>
      <c r="I3" s="35">
        <f ca="1">INDEX(tbl_d_percent_rank[L_Pts],$B3)</f>
        <v>29</v>
      </c>
      <c r="J3">
        <f ca="1">INDEX('c_Bin Change Data into 60 mins'!$C$6:$AX$6,$C3)</f>
        <v>11</v>
      </c>
      <c r="K3" s="18">
        <f ca="1">INDEX('c_Bin Change Data into 60 mins'!$C$7:$AX$7,$C3)</f>
        <v>2.3719008264462809</v>
      </c>
      <c r="L3">
        <f ca="1">INDEX(tbl_d_percent_rank[Final Score Point Diff],$B3)</f>
        <v>3</v>
      </c>
      <c r="M3" s="39">
        <f ca="1">INDEX(tbl_d_percent_rank[Close Score],$B3)</f>
        <v>2.87</v>
      </c>
      <c r="N3" s="28">
        <f ca="1">INDEX(tbl_d_percent_rank[%Rank],$B3)</f>
        <v>0.04</v>
      </c>
      <c r="O3">
        <f ca="1">INDEX(tbl_d_percent_rank[Rank],$B3)</f>
        <v>2</v>
      </c>
      <c r="Q3" s="53"/>
    </row>
    <row r="4" spans="1:19" x14ac:dyDescent="0.25">
      <c r="A4">
        <v>3</v>
      </c>
      <c r="B4">
        <f ca="1">MATCH(A4,tbl_d_percent_rank[Rank],0)</f>
        <v>35</v>
      </c>
      <c r="C4">
        <f ca="1">MATCH(RIGHT(D4,4)+0,'c_Bin Change Data into 60 mins'!$C$4:$AX$4,0)</f>
        <v>35</v>
      </c>
      <c r="D4" s="13" t="str">
        <f ca="1">INDEX(tbl_d_percent_rank[Date],$B4)</f>
        <v>Jan 20 1980</v>
      </c>
      <c r="E4" s="13" t="str">
        <f ca="1">INDEX(tbl_d_percent_rank[SB],$B4)</f>
        <v>XIV (14)</v>
      </c>
      <c r="F4" s="57" t="str">
        <f ca="1">INDEX(tbl_d_percent_rank[Winner],$B4)</f>
        <v>Pittsburgh Steelers</v>
      </c>
      <c r="G4" s="58">
        <f ca="1">INDEX(tbl_d_percent_rank[W_Pts],$B4)</f>
        <v>31</v>
      </c>
      <c r="H4" s="57" t="str">
        <f ca="1">INDEX(tbl_d_percent_rank[Loser],$B4)</f>
        <v>Los Angeles Rams</v>
      </c>
      <c r="I4" s="58">
        <f ca="1">INDEX(tbl_d_percent_rank[L_Pts],$B4)</f>
        <v>19</v>
      </c>
      <c r="J4" s="13">
        <f ca="1">INDEX('c_Bin Change Data into 60 mins'!$C$6:$AX$6,$C4)</f>
        <v>12</v>
      </c>
      <c r="K4" s="59">
        <f ca="1">INDEX('c_Bin Change Data into 60 mins'!$C$7:$AX$7,$C4)</f>
        <v>2.8181818181818183</v>
      </c>
      <c r="L4" s="13">
        <f ca="1">INDEX(tbl_d_percent_rank[Final Score Point Diff],$B4)</f>
        <v>12</v>
      </c>
      <c r="M4" s="60">
        <f ca="1">INDEX(tbl_d_percent_rank[Close Score],$B4)</f>
        <v>3.41</v>
      </c>
      <c r="N4" s="61">
        <f ca="1">INDEX(tbl_d_percent_rank[%Rank],$B4)</f>
        <v>6.0999999999999999E-2</v>
      </c>
      <c r="O4" s="13">
        <f ca="1">INDEX(tbl_d_percent_rank[Rank],$B4)</f>
        <v>3</v>
      </c>
      <c r="Q4" s="53" t="s">
        <v>7347</v>
      </c>
      <c r="S4" s="29"/>
    </row>
    <row r="5" spans="1:19" x14ac:dyDescent="0.25">
      <c r="A5">
        <v>4</v>
      </c>
      <c r="B5">
        <f ca="1">MATCH(A5,tbl_d_percent_rank[Rank],0)</f>
        <v>24</v>
      </c>
      <c r="C5">
        <f ca="1">MATCH(RIGHT(D5,4)+0,'c_Bin Change Data into 60 mins'!$C$4:$AX$4,0)</f>
        <v>24</v>
      </c>
      <c r="D5" s="40" t="str">
        <f ca="1">INDEX(tbl_d_percent_rank[Date],$B5)</f>
        <v>Jan 27 1991</v>
      </c>
      <c r="E5" s="40" t="str">
        <f ca="1">INDEX(tbl_d_percent_rank[SB],$B5)</f>
        <v>XXV (25)</v>
      </c>
      <c r="F5" s="41" t="str">
        <f ca="1">INDEX(tbl_d_percent_rank[Winner],$B5)</f>
        <v>New York Giants</v>
      </c>
      <c r="G5" s="42">
        <f ca="1">INDEX(tbl_d_percent_rank[W_Pts],$B5)</f>
        <v>20</v>
      </c>
      <c r="H5" s="41" t="str">
        <f ca="1">INDEX(tbl_d_percent_rank[Loser],$B5)</f>
        <v>Buffalo Bills</v>
      </c>
      <c r="I5" s="42">
        <f ca="1">INDEX(tbl_d_percent_rank[L_Pts],$B5)</f>
        <v>19</v>
      </c>
      <c r="J5" s="40">
        <f ca="1">INDEX('c_Bin Change Data into 60 mins'!$C$6:$AX$6,$C5)</f>
        <v>9</v>
      </c>
      <c r="K5" s="43">
        <f ca="1">INDEX('c_Bin Change Data into 60 mins'!$C$7:$AX$7,$C5)</f>
        <v>3</v>
      </c>
      <c r="L5" s="40">
        <f ca="1">INDEX(tbl_d_percent_rank[Final Score Point Diff],$B5)</f>
        <v>1</v>
      </c>
      <c r="M5" s="44">
        <f ca="1">INDEX(tbl_d_percent_rank[Close Score],$B5)</f>
        <v>3.63</v>
      </c>
      <c r="N5" s="45">
        <f ca="1">INDEX(tbl_d_percent_rank[%Rank],$B5)</f>
        <v>8.1000000000000003E-2</v>
      </c>
      <c r="O5" s="40">
        <f ca="1">INDEX(tbl_d_percent_rank[Rank],$B5)</f>
        <v>4</v>
      </c>
      <c r="Q5" s="53" t="s">
        <v>7344</v>
      </c>
      <c r="S5" s="29"/>
    </row>
    <row r="6" spans="1:19" x14ac:dyDescent="0.25">
      <c r="A6">
        <v>5</v>
      </c>
      <c r="B6">
        <f ca="1">MATCH(A6,tbl_d_percent_rank[Rank],0)</f>
        <v>39</v>
      </c>
      <c r="C6">
        <f ca="1">MATCH(RIGHT(D6,4)+0,'c_Bin Change Data into 60 mins'!$C$4:$AX$4,0)</f>
        <v>39</v>
      </c>
      <c r="D6" t="str">
        <f ca="1">INDEX(tbl_d_percent_rank[Date],$B6)</f>
        <v>Jan 18 1976</v>
      </c>
      <c r="E6" t="str">
        <f ca="1">INDEX(tbl_d_percent_rank[SB],$B6)</f>
        <v>X (10)</v>
      </c>
      <c r="F6" s="34" t="str">
        <f ca="1">INDEX(tbl_d_percent_rank[Winner],$B6)</f>
        <v>Pittsburgh Steelers</v>
      </c>
      <c r="G6" s="35">
        <f ca="1">INDEX(tbl_d_percent_rank[W_Pts],$B6)</f>
        <v>21</v>
      </c>
      <c r="H6" s="34" t="str">
        <f ca="1">INDEX(tbl_d_percent_rank[Loser],$B6)</f>
        <v>Dallas Cowboys</v>
      </c>
      <c r="I6" s="35">
        <f ca="1">INDEX(tbl_d_percent_rank[L_Pts],$B6)</f>
        <v>17</v>
      </c>
      <c r="J6">
        <f ca="1">INDEX('c_Bin Change Data into 60 mins'!$C$6:$AX$6,$C6)</f>
        <v>11</v>
      </c>
      <c r="K6" s="18">
        <f ca="1">INDEX('c_Bin Change Data into 60 mins'!$C$7:$AX$7,$C6)</f>
        <v>3.049586776859504</v>
      </c>
      <c r="L6">
        <f ca="1">INDEX(tbl_d_percent_rank[Final Score Point Diff],$B6)</f>
        <v>4</v>
      </c>
      <c r="M6" s="39">
        <f ca="1">INDEX(tbl_d_percent_rank[Close Score],$B6)</f>
        <v>3.69</v>
      </c>
      <c r="N6" s="28">
        <f ca="1">INDEX(tbl_d_percent_rank[%Rank],$B6)</f>
        <v>0.10199999999999999</v>
      </c>
      <c r="O6">
        <f ca="1">INDEX(tbl_d_percent_rank[Rank],$B6)</f>
        <v>5</v>
      </c>
    </row>
    <row r="7" spans="1:19" x14ac:dyDescent="0.25">
      <c r="A7">
        <v>6</v>
      </c>
      <c r="B7">
        <f ca="1">MATCH(A7,tbl_d_percent_rank[Rank],0)</f>
        <v>7</v>
      </c>
      <c r="C7">
        <f ca="1">MATCH(RIGHT(D7,4)+0,'c_Bin Change Data into 60 mins'!$C$4:$AX$4,0)</f>
        <v>7</v>
      </c>
      <c r="D7" t="str">
        <f ca="1">INDEX(tbl_d_percent_rank[Date],$B7)</f>
        <v>Feb 3 2008</v>
      </c>
      <c r="E7" t="str">
        <f ca="1">INDEX(tbl_d_percent_rank[SB],$B7)</f>
        <v>XLII (42)</v>
      </c>
      <c r="F7" s="34" t="str">
        <f ca="1">INDEX(tbl_d_percent_rank[Winner],$B7)</f>
        <v>New York Giants</v>
      </c>
      <c r="G7" s="35">
        <f ca="1">INDEX(tbl_d_percent_rank[W_Pts],$B7)</f>
        <v>17</v>
      </c>
      <c r="H7" s="34" t="str">
        <f ca="1">INDEX(tbl_d_percent_rank[Loser],$B7)</f>
        <v>New England Patriots</v>
      </c>
      <c r="I7" s="35">
        <f ca="1">INDEX(tbl_d_percent_rank[L_Pts],$B7)</f>
        <v>14</v>
      </c>
      <c r="J7">
        <f ca="1">INDEX('c_Bin Change Data into 60 mins'!$C$6:$AX$6,$C7)</f>
        <v>4</v>
      </c>
      <c r="K7" s="18">
        <f ca="1">INDEX('c_Bin Change Data into 60 mins'!$C$7:$AX$7,$C7)</f>
        <v>3.0991735537190084</v>
      </c>
      <c r="L7">
        <f ca="1">INDEX(tbl_d_percent_rank[Final Score Point Diff],$B7)</f>
        <v>3</v>
      </c>
      <c r="M7" s="39">
        <f ca="1">INDEX(tbl_d_percent_rank[Close Score],$B7)</f>
        <v>3.75</v>
      </c>
      <c r="N7" s="28">
        <f ca="1">INDEX(tbl_d_percent_rank[%Rank],$B7)</f>
        <v>0.122</v>
      </c>
      <c r="O7">
        <f ca="1">INDEX(tbl_d_percent_rank[Rank],$B7)</f>
        <v>6</v>
      </c>
    </row>
    <row r="8" spans="1:19" x14ac:dyDescent="0.25">
      <c r="A8">
        <v>7</v>
      </c>
      <c r="B8">
        <f ca="1">MATCH(A8,tbl_d_percent_rank[Rank],0)</f>
        <v>17</v>
      </c>
      <c r="C8">
        <f ca="1">MATCH(RIGHT(D8,4)+0,'c_Bin Change Data into 60 mins'!$C$4:$AX$4,0)</f>
        <v>17</v>
      </c>
      <c r="D8" t="str">
        <f ca="1">INDEX(tbl_d_percent_rank[Date],$B8)</f>
        <v>Jan 25 1998</v>
      </c>
      <c r="E8" t="str">
        <f ca="1">INDEX(tbl_d_percent_rank[SB],$B8)</f>
        <v>XXXII (32)</v>
      </c>
      <c r="F8" s="34" t="str">
        <f ca="1">INDEX(tbl_d_percent_rank[Winner],$B8)</f>
        <v>Denver Broncos</v>
      </c>
      <c r="G8" s="35">
        <f ca="1">INDEX(tbl_d_percent_rank[W_Pts],$B8)</f>
        <v>31</v>
      </c>
      <c r="H8" s="34" t="str">
        <f ca="1">INDEX(tbl_d_percent_rank[Loser],$B8)</f>
        <v>Green Bay Packers</v>
      </c>
      <c r="I8" s="35">
        <f ca="1">INDEX(tbl_d_percent_rank[L_Pts],$B8)</f>
        <v>24</v>
      </c>
      <c r="J8">
        <f ca="1">INDEX('c_Bin Change Data into 60 mins'!$C$6:$AX$6,$C8)</f>
        <v>10</v>
      </c>
      <c r="K8" s="18">
        <f ca="1">INDEX('c_Bin Change Data into 60 mins'!$C$7:$AX$7,$C8)</f>
        <v>3.6611570247933884</v>
      </c>
      <c r="L8">
        <f ca="1">INDEX(tbl_d_percent_rank[Final Score Point Diff],$B8)</f>
        <v>7</v>
      </c>
      <c r="M8" s="39">
        <f ca="1">INDEX(tbl_d_percent_rank[Close Score],$B8)</f>
        <v>4.43</v>
      </c>
      <c r="N8" s="28">
        <f ca="1">INDEX(tbl_d_percent_rank[%Rank],$B8)</f>
        <v>0.14199999999999999</v>
      </c>
      <c r="O8">
        <f ca="1">INDEX(tbl_d_percent_rank[Rank],$B8)</f>
        <v>7</v>
      </c>
    </row>
    <row r="9" spans="1:19" x14ac:dyDescent="0.25">
      <c r="A9">
        <v>8</v>
      </c>
      <c r="B9">
        <f ca="1">MATCH(A9,tbl_d_percent_rank[Rank],0)</f>
        <v>10</v>
      </c>
      <c r="C9">
        <f ca="1">MATCH(RIGHT(D9,4)+0,'c_Bin Change Data into 60 mins'!$C$4:$AX$4,0)</f>
        <v>10</v>
      </c>
      <c r="D9" t="str">
        <f ca="1">INDEX(tbl_d_percent_rank[Date],$B9)</f>
        <v>Feb 6 2005</v>
      </c>
      <c r="E9" t="str">
        <f ca="1">INDEX(tbl_d_percent_rank[SB],$B9)</f>
        <v>XXXIX (39)</v>
      </c>
      <c r="F9" s="34" t="str">
        <f ca="1">INDEX(tbl_d_percent_rank[Winner],$B9)</f>
        <v>New England Patriots</v>
      </c>
      <c r="G9" s="35">
        <f ca="1">INDEX(tbl_d_percent_rank[W_Pts],$B9)</f>
        <v>24</v>
      </c>
      <c r="H9" s="34" t="str">
        <f ca="1">INDEX(tbl_d_percent_rank[Loser],$B9)</f>
        <v>Philadelphia Eagles</v>
      </c>
      <c r="I9" s="35">
        <f ca="1">INDEX(tbl_d_percent_rank[L_Pts],$B9)</f>
        <v>21</v>
      </c>
      <c r="J9">
        <f ca="1">INDEX('c_Bin Change Data into 60 mins'!$C$6:$AX$6,$C9)</f>
        <v>10</v>
      </c>
      <c r="K9" s="18">
        <f ca="1">INDEX('c_Bin Change Data into 60 mins'!$C$7:$AX$7,$C9)</f>
        <v>3.7438016528925622</v>
      </c>
      <c r="L9">
        <f ca="1">INDEX(tbl_d_percent_rank[Final Score Point Diff],$B9)</f>
        <v>3</v>
      </c>
      <c r="M9" s="39">
        <f ca="1">INDEX(tbl_d_percent_rank[Close Score],$B9)</f>
        <v>4.53</v>
      </c>
      <c r="N9" s="28">
        <f ca="1">INDEX(tbl_d_percent_rank[%Rank],$B9)</f>
        <v>0.16300000000000001</v>
      </c>
      <c r="O9">
        <f ca="1">INDEX(tbl_d_percent_rank[Rank],$B9)</f>
        <v>8</v>
      </c>
    </row>
    <row r="10" spans="1:19" x14ac:dyDescent="0.25">
      <c r="A10">
        <v>9</v>
      </c>
      <c r="B10">
        <f ca="1">MATCH(A10,tbl_d_percent_rank[Rank],0)</f>
        <v>44</v>
      </c>
      <c r="C10">
        <f ca="1">MATCH(RIGHT(D10,4)+0,'c_Bin Change Data into 60 mins'!$C$4:$AX$4,0)</f>
        <v>44</v>
      </c>
      <c r="D10" t="str">
        <f ca="1">INDEX(tbl_d_percent_rank[Date],$B10)</f>
        <v>Jan 17 1971</v>
      </c>
      <c r="E10" t="str">
        <f ca="1">INDEX(tbl_d_percent_rank[SB],$B10)</f>
        <v>V (5)</v>
      </c>
      <c r="F10" s="34" t="str">
        <f ca="1">INDEX(tbl_d_percent_rank[Winner],$B10)</f>
        <v>Baltimore Colts</v>
      </c>
      <c r="G10" s="35">
        <f ca="1">INDEX(tbl_d_percent_rank[W_Pts],$B10)</f>
        <v>16</v>
      </c>
      <c r="H10" s="34" t="str">
        <f ca="1">INDEX(tbl_d_percent_rank[Loser],$B10)</f>
        <v>Dallas Cowboys</v>
      </c>
      <c r="I10" s="35">
        <f ca="1">INDEX(tbl_d_percent_rank[L_Pts],$B10)</f>
        <v>13</v>
      </c>
      <c r="J10">
        <f ca="1">INDEX('c_Bin Change Data into 60 mins'!$C$6:$AX$6,$C10)</f>
        <v>7</v>
      </c>
      <c r="K10" s="18">
        <f ca="1">INDEX('c_Bin Change Data into 60 mins'!$C$7:$AX$7,$C10)</f>
        <v>3.9008264462809916</v>
      </c>
      <c r="L10">
        <f ca="1">INDEX(tbl_d_percent_rank[Final Score Point Diff],$B10)</f>
        <v>3</v>
      </c>
      <c r="M10" s="39">
        <f ca="1">INDEX(tbl_d_percent_rank[Close Score],$B10)</f>
        <v>4.72</v>
      </c>
      <c r="N10" s="28">
        <f ca="1">INDEX(tbl_d_percent_rank[%Rank],$B10)</f>
        <v>0.183</v>
      </c>
      <c r="O10">
        <f ca="1">INDEX(tbl_d_percent_rank[Rank],$B10)</f>
        <v>9</v>
      </c>
    </row>
    <row r="11" spans="1:19" x14ac:dyDescent="0.25">
      <c r="A11">
        <v>10</v>
      </c>
      <c r="B11">
        <f ca="1">MATCH(A11,tbl_d_percent_rank[Rank],0)</f>
        <v>40</v>
      </c>
      <c r="C11">
        <f ca="1">MATCH(RIGHT(D11,4)+0,'c_Bin Change Data into 60 mins'!$C$4:$AX$4,0)</f>
        <v>40</v>
      </c>
      <c r="D11" t="str">
        <f ca="1">INDEX(tbl_d_percent_rank[Date],$B11)</f>
        <v>Jan 12 1975</v>
      </c>
      <c r="E11" t="str">
        <f ca="1">INDEX(tbl_d_percent_rank[SB],$B11)</f>
        <v>IX (9)</v>
      </c>
      <c r="F11" s="34" t="str">
        <f ca="1">INDEX(tbl_d_percent_rank[Winner],$B11)</f>
        <v>Pittsburgh Steelers</v>
      </c>
      <c r="G11" s="35">
        <f ca="1">INDEX(tbl_d_percent_rank[W_Pts],$B11)</f>
        <v>16</v>
      </c>
      <c r="H11" s="34" t="str">
        <f ca="1">INDEX(tbl_d_percent_rank[Loser],$B11)</f>
        <v>Minnesota Vikings</v>
      </c>
      <c r="I11" s="35">
        <f ca="1">INDEX(tbl_d_percent_rank[L_Pts],$B11)</f>
        <v>6</v>
      </c>
      <c r="J11">
        <f ca="1">INDEX('c_Bin Change Data into 60 mins'!$C$6:$AX$6,$C11)</f>
        <v>10</v>
      </c>
      <c r="K11" s="18">
        <f ca="1">INDEX('c_Bin Change Data into 60 mins'!$C$7:$AX$7,$C11)</f>
        <v>3.9338842975206614</v>
      </c>
      <c r="L11">
        <f ca="1">INDEX(tbl_d_percent_rank[Final Score Point Diff],$B11)</f>
        <v>10</v>
      </c>
      <c r="M11" s="39">
        <f ca="1">INDEX(tbl_d_percent_rank[Close Score],$B11)</f>
        <v>4.76</v>
      </c>
      <c r="N11" s="28">
        <f ca="1">INDEX(tbl_d_percent_rank[%Rank],$B11)</f>
        <v>0.20399999999999999</v>
      </c>
      <c r="O11">
        <f ca="1">INDEX(tbl_d_percent_rank[Rank],$B11)</f>
        <v>10</v>
      </c>
    </row>
    <row r="12" spans="1:19" x14ac:dyDescent="0.25">
      <c r="A12">
        <v>11</v>
      </c>
      <c r="B12">
        <f ca="1">MATCH(A12,tbl_d_percent_rank[Rank],0)</f>
        <v>5</v>
      </c>
      <c r="C12">
        <f ca="1">MATCH(RIGHT(D12,4)+0,'c_Bin Change Data into 60 mins'!$C$4:$AX$4,0)</f>
        <v>5</v>
      </c>
      <c r="D12" t="str">
        <f ca="1">INDEX(tbl_d_percent_rank[Date],$B12)</f>
        <v>Feb 7 2010</v>
      </c>
      <c r="E12" t="str">
        <f ca="1">INDEX(tbl_d_percent_rank[SB],$B12)</f>
        <v>XLIV (44)</v>
      </c>
      <c r="F12" s="34" t="str">
        <f ca="1">INDEX(tbl_d_percent_rank[Winner],$B12)</f>
        <v>New Orleans Saints</v>
      </c>
      <c r="G12" s="35">
        <f ca="1">INDEX(tbl_d_percent_rank[W_Pts],$B12)</f>
        <v>31</v>
      </c>
      <c r="H12" s="34" t="str">
        <f ca="1">INDEX(tbl_d_percent_rank[Loser],$B12)</f>
        <v>Indianapolis Colts</v>
      </c>
      <c r="I12" s="35">
        <f ca="1">INDEX(tbl_d_percent_rank[L_Pts],$B12)</f>
        <v>17</v>
      </c>
      <c r="J12">
        <f ca="1">INDEX('c_Bin Change Data into 60 mins'!$C$6:$AX$6,$C12)</f>
        <v>14</v>
      </c>
      <c r="K12" s="18">
        <f ca="1">INDEX('c_Bin Change Data into 60 mins'!$C$7:$AX$7,$C12)</f>
        <v>4.4958677685950414</v>
      </c>
      <c r="L12">
        <f ca="1">INDEX(tbl_d_percent_rank[Final Score Point Diff],$B12)</f>
        <v>14</v>
      </c>
      <c r="M12" s="39">
        <f ca="1">INDEX(tbl_d_percent_rank[Close Score],$B12)</f>
        <v>5.44</v>
      </c>
      <c r="N12" s="28">
        <f ca="1">INDEX(tbl_d_percent_rank[%Rank],$B12)</f>
        <v>0.224</v>
      </c>
      <c r="O12">
        <f ca="1">INDEX(tbl_d_percent_rank[Rank],$B12)</f>
        <v>11</v>
      </c>
    </row>
    <row r="13" spans="1:19" x14ac:dyDescent="0.25">
      <c r="A13">
        <v>12</v>
      </c>
      <c r="B13">
        <f ca="1">MATCH(A13,tbl_d_percent_rank[Rank],0)</f>
        <v>32</v>
      </c>
      <c r="C13">
        <f ca="1">MATCH(RIGHT(D13,4)+0,'c_Bin Change Data into 60 mins'!$C$4:$AX$4,0)</f>
        <v>32</v>
      </c>
      <c r="D13" t="str">
        <f ca="1">INDEX(tbl_d_percent_rank[Date],$B13)</f>
        <v>Jan 30 1983</v>
      </c>
      <c r="E13" t="str">
        <f ca="1">INDEX(tbl_d_percent_rank[SB],$B13)</f>
        <v>XVII (17)</v>
      </c>
      <c r="F13" s="34" t="str">
        <f ca="1">INDEX(tbl_d_percent_rank[Winner],$B13)</f>
        <v>Washington Redskins</v>
      </c>
      <c r="G13" s="35">
        <f ca="1">INDEX(tbl_d_percent_rank[W_Pts],$B13)</f>
        <v>27</v>
      </c>
      <c r="H13" s="34" t="str">
        <f ca="1">INDEX(tbl_d_percent_rank[Loser],$B13)</f>
        <v>Miami Dolphins</v>
      </c>
      <c r="I13" s="35">
        <f ca="1">INDEX(tbl_d_percent_rank[L_Pts],$B13)</f>
        <v>17</v>
      </c>
      <c r="J13">
        <f ca="1">INDEX('c_Bin Change Data into 60 mins'!$C$6:$AX$6,$C13)</f>
        <v>10</v>
      </c>
      <c r="K13" s="18">
        <f ca="1">INDEX('c_Bin Change Data into 60 mins'!$C$7:$AX$7,$C13)</f>
        <v>4.7190082644628095</v>
      </c>
      <c r="L13">
        <f ca="1">INDEX(tbl_d_percent_rank[Final Score Point Diff],$B13)</f>
        <v>10</v>
      </c>
      <c r="M13" s="39">
        <f ca="1">INDEX(tbl_d_percent_rank[Close Score],$B13)</f>
        <v>5.71</v>
      </c>
      <c r="N13" s="28">
        <f ca="1">INDEX(tbl_d_percent_rank[%Rank],$B13)</f>
        <v>0.24399999999999999</v>
      </c>
      <c r="O13">
        <f ca="1">INDEX(tbl_d_percent_rank[Rank],$B13)</f>
        <v>12</v>
      </c>
    </row>
    <row r="14" spans="1:19" x14ac:dyDescent="0.25">
      <c r="A14">
        <v>13</v>
      </c>
      <c r="B14">
        <f ca="1">MATCH(A14,tbl_d_percent_rank[Rank],0)</f>
        <v>9</v>
      </c>
      <c r="C14">
        <f ca="1">MATCH(RIGHT(D14,4)+0,'c_Bin Change Data into 60 mins'!$C$4:$AX$4,0)</f>
        <v>9</v>
      </c>
      <c r="D14" t="str">
        <f ca="1">INDEX(tbl_d_percent_rank[Date],$B14)</f>
        <v>Feb 5 2006</v>
      </c>
      <c r="E14" t="str">
        <f ca="1">INDEX(tbl_d_percent_rank[SB],$B14)</f>
        <v>XL (40)</v>
      </c>
      <c r="F14" s="34" t="str">
        <f ca="1">INDEX(tbl_d_percent_rank[Winner],$B14)</f>
        <v>Pittsburgh Steelers</v>
      </c>
      <c r="G14" s="35">
        <f ca="1">INDEX(tbl_d_percent_rank[W_Pts],$B14)</f>
        <v>21</v>
      </c>
      <c r="H14" s="34" t="str">
        <f ca="1">INDEX(tbl_d_percent_rank[Loser],$B14)</f>
        <v>Seattle Seahawks</v>
      </c>
      <c r="I14" s="35">
        <f ca="1">INDEX(tbl_d_percent_rank[L_Pts],$B14)</f>
        <v>10</v>
      </c>
      <c r="J14">
        <f ca="1">INDEX('c_Bin Change Data into 60 mins'!$C$6:$AX$6,$C14)</f>
        <v>11</v>
      </c>
      <c r="K14" s="18">
        <f ca="1">INDEX('c_Bin Change Data into 60 mins'!$C$7:$AX$7,$C14)</f>
        <v>4.8099173553719012</v>
      </c>
      <c r="L14">
        <f ca="1">INDEX(tbl_d_percent_rank[Final Score Point Diff],$B14)</f>
        <v>11</v>
      </c>
      <c r="M14" s="39">
        <f ca="1">INDEX(tbl_d_percent_rank[Close Score],$B14)</f>
        <v>5.82</v>
      </c>
      <c r="N14" s="28">
        <f ca="1">INDEX(tbl_d_percent_rank[%Rank],$B14)</f>
        <v>0.26500000000000001</v>
      </c>
      <c r="O14">
        <f ca="1">INDEX(tbl_d_percent_rank[Rank],$B14)</f>
        <v>13</v>
      </c>
    </row>
    <row r="15" spans="1:19" x14ac:dyDescent="0.25">
      <c r="A15">
        <v>14</v>
      </c>
      <c r="B15">
        <f ca="1">MATCH(A15,tbl_d_percent_rank[Rank],0)</f>
        <v>36</v>
      </c>
      <c r="C15">
        <f ca="1">MATCH(RIGHT(D15,4)+0,'c_Bin Change Data into 60 mins'!$C$4:$AX$4,0)</f>
        <v>36</v>
      </c>
      <c r="D15" t="str">
        <f ca="1">INDEX(tbl_d_percent_rank[Date],$B15)</f>
        <v>Jan 21 1979</v>
      </c>
      <c r="E15" t="str">
        <f ca="1">INDEX(tbl_d_percent_rank[SB],$B15)</f>
        <v>XIII (13)</v>
      </c>
      <c r="F15" s="34" t="str">
        <f ca="1">INDEX(tbl_d_percent_rank[Winner],$B15)</f>
        <v>Pittsburgh Steelers</v>
      </c>
      <c r="G15" s="35">
        <f ca="1">INDEX(tbl_d_percent_rank[W_Pts],$B15)</f>
        <v>35</v>
      </c>
      <c r="H15" s="34" t="str">
        <f ca="1">INDEX(tbl_d_percent_rank[Loser],$B15)</f>
        <v>Dallas Cowboys</v>
      </c>
      <c r="I15" s="35">
        <f ca="1">INDEX(tbl_d_percent_rank[L_Pts],$B15)</f>
        <v>31</v>
      </c>
      <c r="J15">
        <f ca="1">INDEX('c_Bin Change Data into 60 mins'!$C$6:$AX$6,$C15)</f>
        <v>17</v>
      </c>
      <c r="K15" s="18">
        <f ca="1">INDEX('c_Bin Change Data into 60 mins'!$C$7:$AX$7,$C15)</f>
        <v>4.9669421487603307</v>
      </c>
      <c r="L15">
        <f ca="1">INDEX(tbl_d_percent_rank[Final Score Point Diff],$B15)</f>
        <v>4</v>
      </c>
      <c r="M15" s="39">
        <f ca="1">INDEX(tbl_d_percent_rank[Close Score],$B15)</f>
        <v>6.01</v>
      </c>
      <c r="N15" s="28">
        <f ca="1">INDEX(tbl_d_percent_rank[%Rank],$B15)</f>
        <v>0.28499999999999998</v>
      </c>
      <c r="O15">
        <f ca="1">INDEX(tbl_d_percent_rank[Rank],$B15)</f>
        <v>14</v>
      </c>
    </row>
    <row r="16" spans="1:19" x14ac:dyDescent="0.25">
      <c r="A16">
        <v>15</v>
      </c>
      <c r="B16">
        <f ca="1">MATCH(A16,tbl_d_percent_rank[Rank],0)</f>
        <v>21</v>
      </c>
      <c r="C16">
        <f ca="1">MATCH(RIGHT(D16,4)+0,'c_Bin Change Data into 60 mins'!$C$4:$AX$4,0)</f>
        <v>21</v>
      </c>
      <c r="D16" t="str">
        <f ca="1">INDEX(tbl_d_percent_rank[Date],$B16)</f>
        <v>Jan 30 1994</v>
      </c>
      <c r="E16" t="str">
        <f ca="1">INDEX(tbl_d_percent_rank[SB],$B16)</f>
        <v>XXVIII (28)</v>
      </c>
      <c r="F16" s="34" t="str">
        <f ca="1">INDEX(tbl_d_percent_rank[Winner],$B16)</f>
        <v>Dallas Cowboys</v>
      </c>
      <c r="G16" s="35">
        <f ca="1">INDEX(tbl_d_percent_rank[W_Pts],$B16)</f>
        <v>30</v>
      </c>
      <c r="H16" s="34" t="str">
        <f ca="1">INDEX(tbl_d_percent_rank[Loser],$B16)</f>
        <v>Buffalo Bills</v>
      </c>
      <c r="I16" s="35">
        <f ca="1">INDEX(tbl_d_percent_rank[L_Pts],$B16)</f>
        <v>13</v>
      </c>
      <c r="J16">
        <f ca="1">INDEX('c_Bin Change Data into 60 mins'!$C$6:$AX$6,$C16)</f>
        <v>17</v>
      </c>
      <c r="K16" s="18">
        <f ca="1">INDEX('c_Bin Change Data into 60 mins'!$C$7:$AX$7,$C16)</f>
        <v>5.6942148760330582</v>
      </c>
      <c r="L16">
        <f ca="1">INDEX(tbl_d_percent_rank[Final Score Point Diff],$B16)</f>
        <v>17</v>
      </c>
      <c r="M16" s="39">
        <f ca="1">INDEX(tbl_d_percent_rank[Close Score],$B16)</f>
        <v>6.89</v>
      </c>
      <c r="N16" s="28">
        <f ca="1">INDEX(tbl_d_percent_rank[%Rank],$B16)</f>
        <v>0.30599999999999999</v>
      </c>
      <c r="O16">
        <f ca="1">INDEX(tbl_d_percent_rank[Rank],$B16)</f>
        <v>15</v>
      </c>
    </row>
    <row r="17" spans="1:15" x14ac:dyDescent="0.25">
      <c r="A17">
        <v>16</v>
      </c>
      <c r="B17">
        <f ca="1">MATCH(A17,tbl_d_percent_rank[Rank],0)</f>
        <v>3</v>
      </c>
      <c r="C17">
        <f ca="1">MATCH(RIGHT(D17,4)+0,'c_Bin Change Data into 60 mins'!$C$4:$AX$4,0)</f>
        <v>3</v>
      </c>
      <c r="D17" t="str">
        <f ca="1">INDEX(tbl_d_percent_rank[Date],$B17)</f>
        <v>Feb 5 2012</v>
      </c>
      <c r="E17" t="str">
        <f ca="1">INDEX(tbl_d_percent_rank[SB],$B17)</f>
        <v>XLVI (46)</v>
      </c>
      <c r="F17" s="34" t="str">
        <f ca="1">INDEX(tbl_d_percent_rank[Winner],$B17)</f>
        <v>New York Giants</v>
      </c>
      <c r="G17" s="35">
        <f ca="1">INDEX(tbl_d_percent_rank[W_Pts],$B17)</f>
        <v>21</v>
      </c>
      <c r="H17" s="34" t="str">
        <f ca="1">INDEX(tbl_d_percent_rank[Loser],$B17)</f>
        <v>New England Patriots</v>
      </c>
      <c r="I17" s="35">
        <f ca="1">INDEX(tbl_d_percent_rank[L_Pts],$B17)</f>
        <v>17</v>
      </c>
      <c r="J17">
        <f ca="1">INDEX('c_Bin Change Data into 60 mins'!$C$6:$AX$6,$C17)</f>
        <v>17</v>
      </c>
      <c r="K17" s="18">
        <f ca="1">INDEX('c_Bin Change Data into 60 mins'!$C$7:$AX$7,$C17)</f>
        <v>5.7024793388429753</v>
      </c>
      <c r="L17">
        <f ca="1">INDEX(tbl_d_percent_rank[Final Score Point Diff],$B17)</f>
        <v>4</v>
      </c>
      <c r="M17" s="39">
        <f ca="1">INDEX(tbl_d_percent_rank[Close Score],$B17)</f>
        <v>6.9</v>
      </c>
      <c r="N17" s="28">
        <f ca="1">INDEX(tbl_d_percent_rank[%Rank],$B17)</f>
        <v>0.32600000000000001</v>
      </c>
      <c r="O17">
        <f ca="1">INDEX(tbl_d_percent_rank[Rank],$B17)</f>
        <v>16</v>
      </c>
    </row>
    <row r="18" spans="1:15" x14ac:dyDescent="0.25">
      <c r="A18">
        <v>17</v>
      </c>
      <c r="B18">
        <f ca="1">MATCH(A18,tbl_d_percent_rank[Rank],0)</f>
        <v>13</v>
      </c>
      <c r="C18">
        <f ca="1">MATCH(RIGHT(D18,4)+0,'c_Bin Change Data into 60 mins'!$C$4:$AX$4,0)</f>
        <v>13</v>
      </c>
      <c r="D18" t="str">
        <f ca="1">INDEX(tbl_d_percent_rank[Date],$B18)</f>
        <v>Feb 3 2002</v>
      </c>
      <c r="E18" t="str">
        <f ca="1">INDEX(tbl_d_percent_rank[SB],$B18)</f>
        <v>XXXVI (36)</v>
      </c>
      <c r="F18" s="34" t="str">
        <f ca="1">INDEX(tbl_d_percent_rank[Winner],$B18)</f>
        <v>New England Patriots</v>
      </c>
      <c r="G18" s="35">
        <f ca="1">INDEX(tbl_d_percent_rank[W_Pts],$B18)</f>
        <v>20</v>
      </c>
      <c r="H18" s="34" t="str">
        <f ca="1">INDEX(tbl_d_percent_rank[Loser],$B18)</f>
        <v>St. Louis Rams</v>
      </c>
      <c r="I18" s="35">
        <f ca="1">INDEX(tbl_d_percent_rank[L_Pts],$B18)</f>
        <v>17</v>
      </c>
      <c r="J18">
        <f ca="1">INDEX('c_Bin Change Data into 60 mins'!$C$6:$AX$6,$C18)</f>
        <v>14</v>
      </c>
      <c r="K18" s="18">
        <f ca="1">INDEX('c_Bin Change Data into 60 mins'!$C$7:$AX$7,$C18)</f>
        <v>6.0909090909090908</v>
      </c>
      <c r="L18">
        <f ca="1">INDEX(tbl_d_percent_rank[Final Score Point Diff],$B18)</f>
        <v>3</v>
      </c>
      <c r="M18" s="39">
        <f ca="1">INDEX(tbl_d_percent_rank[Close Score],$B18)</f>
        <v>7.37</v>
      </c>
      <c r="N18" s="28">
        <f ca="1">INDEX(tbl_d_percent_rank[%Rank],$B18)</f>
        <v>0.34599999999999997</v>
      </c>
      <c r="O18">
        <f ca="1">INDEX(tbl_d_percent_rank[Rank],$B18)</f>
        <v>17</v>
      </c>
    </row>
    <row r="19" spans="1:15" x14ac:dyDescent="0.25">
      <c r="A19">
        <v>18</v>
      </c>
      <c r="B19">
        <f ca="1">MATCH(A19,tbl_d_percent_rank[Rank],0)</f>
        <v>8</v>
      </c>
      <c r="C19">
        <f ca="1">MATCH(RIGHT(D19,4)+0,'c_Bin Change Data into 60 mins'!$C$4:$AX$4,0)</f>
        <v>8</v>
      </c>
      <c r="D19" t="str">
        <f ca="1">INDEX(tbl_d_percent_rank[Date],$B19)</f>
        <v>Feb 4 2007</v>
      </c>
      <c r="E19" t="str">
        <f ca="1">INDEX(tbl_d_percent_rank[SB],$B19)</f>
        <v>XLI (41)</v>
      </c>
      <c r="F19" s="34" t="str">
        <f ca="1">INDEX(tbl_d_percent_rank[Winner],$B19)</f>
        <v>Indianapolis Colts</v>
      </c>
      <c r="G19" s="35">
        <f ca="1">INDEX(tbl_d_percent_rank[W_Pts],$B19)</f>
        <v>29</v>
      </c>
      <c r="H19" s="34" t="str">
        <f ca="1">INDEX(tbl_d_percent_rank[Loser],$B19)</f>
        <v>Chicago Bears</v>
      </c>
      <c r="I19" s="35">
        <f ca="1">INDEX(tbl_d_percent_rank[L_Pts],$B19)</f>
        <v>17</v>
      </c>
      <c r="J19">
        <f ca="1">INDEX('c_Bin Change Data into 60 mins'!$C$6:$AX$6,$C19)</f>
        <v>12</v>
      </c>
      <c r="K19" s="18">
        <f ca="1">INDEX('c_Bin Change Data into 60 mins'!$C$7:$AX$7,$C19)</f>
        <v>6.3636363636363633</v>
      </c>
      <c r="L19">
        <f ca="1">INDEX(tbl_d_percent_rank[Final Score Point Diff],$B19)</f>
        <v>12</v>
      </c>
      <c r="M19" s="39">
        <f ca="1">INDEX(tbl_d_percent_rank[Close Score],$B19)</f>
        <v>7.7</v>
      </c>
      <c r="N19" s="28">
        <f ca="1">INDEX(tbl_d_percent_rank[%Rank],$B19)</f>
        <v>0.36699999999999999</v>
      </c>
      <c r="O19">
        <f ca="1">INDEX(tbl_d_percent_rank[Rank],$B19)</f>
        <v>18</v>
      </c>
    </row>
    <row r="20" spans="1:15" x14ac:dyDescent="0.25">
      <c r="A20">
        <v>19</v>
      </c>
      <c r="B20">
        <f ca="1">MATCH(A20,tbl_d_percent_rank[Rank],0)</f>
        <v>15</v>
      </c>
      <c r="C20">
        <f ca="1">MATCH(RIGHT(D20,4)+0,'c_Bin Change Data into 60 mins'!$C$4:$AX$4,0)</f>
        <v>15</v>
      </c>
      <c r="D20" t="str">
        <f ca="1">INDEX(tbl_d_percent_rank[Date],$B20)</f>
        <v>Jan 30 2000</v>
      </c>
      <c r="E20" t="str">
        <f ca="1">INDEX(tbl_d_percent_rank[SB],$B20)</f>
        <v>XXXIV (34)</v>
      </c>
      <c r="F20" s="34" t="str">
        <f ca="1">INDEX(tbl_d_percent_rank[Winner],$B20)</f>
        <v>St. Louis Rams</v>
      </c>
      <c r="G20" s="35">
        <f ca="1">INDEX(tbl_d_percent_rank[W_Pts],$B20)</f>
        <v>23</v>
      </c>
      <c r="H20" s="34" t="str">
        <f ca="1">INDEX(tbl_d_percent_rank[Loser],$B20)</f>
        <v>Tennessee Titans</v>
      </c>
      <c r="I20" s="35">
        <f ca="1">INDEX(tbl_d_percent_rank[L_Pts],$B20)</f>
        <v>16</v>
      </c>
      <c r="J20">
        <f ca="1">INDEX('c_Bin Change Data into 60 mins'!$C$6:$AX$6,$C20)</f>
        <v>16</v>
      </c>
      <c r="K20" s="18">
        <f ca="1">INDEX('c_Bin Change Data into 60 mins'!$C$7:$AX$7,$C20)</f>
        <v>6.4545454545454541</v>
      </c>
      <c r="L20">
        <f ca="1">INDEX(tbl_d_percent_rank[Final Score Point Diff],$B20)</f>
        <v>7</v>
      </c>
      <c r="M20" s="39">
        <f ca="1">INDEX(tbl_d_percent_rank[Close Score],$B20)</f>
        <v>7.81</v>
      </c>
      <c r="N20" s="28">
        <f ca="1">INDEX(tbl_d_percent_rank[%Rank],$B20)</f>
        <v>0.38700000000000001</v>
      </c>
      <c r="O20">
        <f ca="1">INDEX(tbl_d_percent_rank[Rank],$B20)</f>
        <v>19</v>
      </c>
    </row>
    <row r="21" spans="1:15" x14ac:dyDescent="0.25">
      <c r="A21">
        <v>20</v>
      </c>
      <c r="B21">
        <f ca="1">MATCH(A21,tbl_d_percent_rank[Rank],0)</f>
        <v>6</v>
      </c>
      <c r="C21">
        <f ca="1">MATCH(RIGHT(D21,4)+0,'c_Bin Change Data into 60 mins'!$C$4:$AX$4,0)</f>
        <v>6</v>
      </c>
      <c r="D21" t="str">
        <f ca="1">INDEX(tbl_d_percent_rank[Date],$B21)</f>
        <v>Feb 1 2009</v>
      </c>
      <c r="E21" t="str">
        <f ca="1">INDEX(tbl_d_percent_rank[SB],$B21)</f>
        <v>XLIII (43)</v>
      </c>
      <c r="F21" s="34" t="str">
        <f ca="1">INDEX(tbl_d_percent_rank[Winner],$B21)</f>
        <v>Pittsburgh Steelers</v>
      </c>
      <c r="G21" s="35">
        <f ca="1">INDEX(tbl_d_percent_rank[W_Pts],$B21)</f>
        <v>27</v>
      </c>
      <c r="H21" s="34" t="str">
        <f ca="1">INDEX(tbl_d_percent_rank[Loser],$B21)</f>
        <v>Arizona Cardinals</v>
      </c>
      <c r="I21" s="35">
        <f ca="1">INDEX(tbl_d_percent_rank[L_Pts],$B21)</f>
        <v>23</v>
      </c>
      <c r="J21">
        <f ca="1">INDEX('c_Bin Change Data into 60 mins'!$C$6:$AX$6,$C21)</f>
        <v>13</v>
      </c>
      <c r="K21" s="18">
        <f ca="1">INDEX('c_Bin Change Data into 60 mins'!$C$7:$AX$7,$C21)</f>
        <v>6.6776859504132231</v>
      </c>
      <c r="L21">
        <f ca="1">INDEX(tbl_d_percent_rank[Final Score Point Diff],$B21)</f>
        <v>4</v>
      </c>
      <c r="M21" s="39">
        <f ca="1">INDEX(tbl_d_percent_rank[Close Score],$B21)</f>
        <v>8.08</v>
      </c>
      <c r="N21" s="28">
        <f ca="1">INDEX(tbl_d_percent_rank[%Rank],$B21)</f>
        <v>0.40799999999999997</v>
      </c>
      <c r="O21">
        <f ca="1">INDEX(tbl_d_percent_rank[Rank],$B21)</f>
        <v>20</v>
      </c>
    </row>
    <row r="22" spans="1:15" x14ac:dyDescent="0.25">
      <c r="A22">
        <v>21</v>
      </c>
      <c r="B22">
        <f ca="1">MATCH(A22,tbl_d_percent_rank[Rank],0)</f>
        <v>4</v>
      </c>
      <c r="C22">
        <f ca="1">MATCH(RIGHT(D22,4)+0,'c_Bin Change Data into 60 mins'!$C$4:$AX$4,0)</f>
        <v>4</v>
      </c>
      <c r="D22" t="str">
        <f ca="1">INDEX(tbl_d_percent_rank[Date],$B22)</f>
        <v>Feb 6 2011</v>
      </c>
      <c r="E22" t="str">
        <f ca="1">INDEX(tbl_d_percent_rank[SB],$B22)</f>
        <v>XLV (45)</v>
      </c>
      <c r="F22" s="34" t="str">
        <f ca="1">INDEX(tbl_d_percent_rank[Winner],$B22)</f>
        <v>Green Bay Packers</v>
      </c>
      <c r="G22" s="35">
        <f ca="1">INDEX(tbl_d_percent_rank[W_Pts],$B22)</f>
        <v>31</v>
      </c>
      <c r="H22" s="34" t="str">
        <f ca="1">INDEX(tbl_d_percent_rank[Loser],$B22)</f>
        <v>Pittsburgh Steelers</v>
      </c>
      <c r="I22" s="35">
        <f ca="1">INDEX(tbl_d_percent_rank[L_Pts],$B22)</f>
        <v>25</v>
      </c>
      <c r="J22">
        <f ca="1">INDEX('c_Bin Change Data into 60 mins'!$C$6:$AX$6,$C22)</f>
        <v>18</v>
      </c>
      <c r="K22" s="18">
        <f ca="1">INDEX('c_Bin Change Data into 60 mins'!$C$7:$AX$7,$C22)</f>
        <v>7.0495867768595044</v>
      </c>
      <c r="L22">
        <f ca="1">INDEX(tbl_d_percent_rank[Final Score Point Diff],$B22)</f>
        <v>6</v>
      </c>
      <c r="M22" s="39">
        <f ca="1">INDEX(tbl_d_percent_rank[Close Score],$B22)</f>
        <v>8.5299999999999994</v>
      </c>
      <c r="N22" s="28">
        <f ca="1">INDEX(tbl_d_percent_rank[%Rank],$B22)</f>
        <v>0.42799999999999999</v>
      </c>
      <c r="O22">
        <f ca="1">INDEX(tbl_d_percent_rank[Rank],$B22)</f>
        <v>21</v>
      </c>
    </row>
    <row r="23" spans="1:15" x14ac:dyDescent="0.25">
      <c r="A23">
        <v>22</v>
      </c>
      <c r="B23">
        <f ca="1">MATCH(A23,tbl_d_percent_rank[Rank],0)</f>
        <v>46</v>
      </c>
      <c r="C23">
        <f ca="1">MATCH(RIGHT(D23,4)+0,'c_Bin Change Data into 60 mins'!$C$4:$AX$4,0)</f>
        <v>46</v>
      </c>
      <c r="D23" t="str">
        <f ca="1">INDEX(tbl_d_percent_rank[Date],$B23)</f>
        <v>Jan 12 1969</v>
      </c>
      <c r="E23" t="str">
        <f ca="1">INDEX(tbl_d_percent_rank[SB],$B23)</f>
        <v>III (3)</v>
      </c>
      <c r="F23" s="34" t="str">
        <f ca="1">INDEX(tbl_d_percent_rank[Winner],$B23)</f>
        <v>New York Jets</v>
      </c>
      <c r="G23" s="35">
        <f ca="1">INDEX(tbl_d_percent_rank[W_Pts],$B23)</f>
        <v>16</v>
      </c>
      <c r="H23" s="34" t="str">
        <f ca="1">INDEX(tbl_d_percent_rank[Loser],$B23)</f>
        <v>Baltimore Colts</v>
      </c>
      <c r="I23" s="35">
        <f ca="1">INDEX(tbl_d_percent_rank[L_Pts],$B23)</f>
        <v>7</v>
      </c>
      <c r="J23">
        <f ca="1">INDEX('c_Bin Change Data into 60 mins'!$C$6:$AX$6,$C23)</f>
        <v>16</v>
      </c>
      <c r="K23" s="18">
        <f ca="1">INDEX('c_Bin Change Data into 60 mins'!$C$7:$AX$7,$C23)</f>
        <v>7.115702479338843</v>
      </c>
      <c r="L23">
        <f ca="1">INDEX(tbl_d_percent_rank[Final Score Point Diff],$B23)</f>
        <v>9</v>
      </c>
      <c r="M23" s="39">
        <f ca="1">INDEX(tbl_d_percent_rank[Close Score],$B23)</f>
        <v>8.61</v>
      </c>
      <c r="N23" s="28">
        <f ca="1">INDEX(tbl_d_percent_rank[%Rank],$B23)</f>
        <v>0.44800000000000001</v>
      </c>
      <c r="O23">
        <f ca="1">INDEX(tbl_d_percent_rank[Rank],$B23)</f>
        <v>22</v>
      </c>
    </row>
    <row r="24" spans="1:15" x14ac:dyDescent="0.25">
      <c r="A24">
        <v>23</v>
      </c>
      <c r="B24">
        <f ca="1">MATCH(A24,tbl_d_percent_rank[Rank],0)</f>
        <v>16</v>
      </c>
      <c r="C24">
        <f ca="1">MATCH(RIGHT(D24,4)+0,'c_Bin Change Data into 60 mins'!$C$4:$AX$4,0)</f>
        <v>16</v>
      </c>
      <c r="D24" t="str">
        <f ca="1">INDEX(tbl_d_percent_rank[Date],$B24)</f>
        <v>Jan 31 1999</v>
      </c>
      <c r="E24" t="str">
        <f ca="1">INDEX(tbl_d_percent_rank[SB],$B24)</f>
        <v>XXXIII (33)</v>
      </c>
      <c r="F24" s="34" t="str">
        <f ca="1">INDEX(tbl_d_percent_rank[Winner],$B24)</f>
        <v>Denver Broncos</v>
      </c>
      <c r="G24" s="35">
        <f ca="1">INDEX(tbl_d_percent_rank[W_Pts],$B24)</f>
        <v>34</v>
      </c>
      <c r="H24" s="34" t="str">
        <f ca="1">INDEX(tbl_d_percent_rank[Loser],$B24)</f>
        <v>Atlanta Falcons</v>
      </c>
      <c r="I24" s="35">
        <f ca="1">INDEX(tbl_d_percent_rank[L_Pts],$B24)</f>
        <v>19</v>
      </c>
      <c r="J24">
        <f ca="1">INDEX('c_Bin Change Data into 60 mins'!$C$6:$AX$6,$C24)</f>
        <v>13</v>
      </c>
      <c r="K24" s="18">
        <f ca="1">INDEX('c_Bin Change Data into 60 mins'!$C$7:$AX$7,$C24)</f>
        <v>7.2975206611570247</v>
      </c>
      <c r="L24">
        <f ca="1">INDEX(tbl_d_percent_rank[Final Score Point Diff],$B24)</f>
        <v>15</v>
      </c>
      <c r="M24" s="39">
        <f ca="1">INDEX(tbl_d_percent_rank[Close Score],$B24)</f>
        <v>8.83</v>
      </c>
      <c r="N24" s="28">
        <f ca="1">INDEX(tbl_d_percent_rank[%Rank],$B24)</f>
        <v>0.46899999999999997</v>
      </c>
      <c r="O24">
        <f ca="1">INDEX(tbl_d_percent_rank[Rank],$B24)</f>
        <v>23</v>
      </c>
    </row>
    <row r="25" spans="1:15" x14ac:dyDescent="0.25">
      <c r="A25">
        <v>24</v>
      </c>
      <c r="B25">
        <f ca="1">MATCH(A25,tbl_d_percent_rank[Rank],0)</f>
        <v>28</v>
      </c>
      <c r="C25">
        <f ca="1">MATCH(RIGHT(D25,4)+0,'c_Bin Change Data into 60 mins'!$C$4:$AX$4,0)</f>
        <v>28</v>
      </c>
      <c r="D25" t="str">
        <f ca="1">INDEX(tbl_d_percent_rank[Date],$B25)</f>
        <v>Jan 25 1987</v>
      </c>
      <c r="E25" t="str">
        <f ca="1">INDEX(tbl_d_percent_rank[SB],$B25)</f>
        <v>XXI (21)</v>
      </c>
      <c r="F25" s="34" t="str">
        <f ca="1">INDEX(tbl_d_percent_rank[Winner],$B25)</f>
        <v>New York Giants</v>
      </c>
      <c r="G25" s="35">
        <f ca="1">INDEX(tbl_d_percent_rank[W_Pts],$B25)</f>
        <v>39</v>
      </c>
      <c r="H25" s="34" t="str">
        <f ca="1">INDEX(tbl_d_percent_rank[Loser],$B25)</f>
        <v>Denver Broncos</v>
      </c>
      <c r="I25" s="35">
        <f ca="1">INDEX(tbl_d_percent_rank[L_Pts],$B25)</f>
        <v>20</v>
      </c>
      <c r="J25">
        <f ca="1">INDEX('c_Bin Change Data into 60 mins'!$C$6:$AX$6,$C25)</f>
        <v>26</v>
      </c>
      <c r="K25" s="18">
        <f ca="1">INDEX('c_Bin Change Data into 60 mins'!$C$7:$AX$7,$C25)</f>
        <v>7.8677685950413228</v>
      </c>
      <c r="L25">
        <f ca="1">INDEX(tbl_d_percent_rank[Final Score Point Diff],$B25)</f>
        <v>19</v>
      </c>
      <c r="M25" s="39">
        <f ca="1">INDEX(tbl_d_percent_rank[Close Score],$B25)</f>
        <v>9.52</v>
      </c>
      <c r="N25" s="28">
        <f ca="1">INDEX(tbl_d_percent_rank[%Rank],$B25)</f>
        <v>0.48899999999999999</v>
      </c>
      <c r="O25">
        <f ca="1">INDEX(tbl_d_percent_rank[Rank],$B25)</f>
        <v>24</v>
      </c>
    </row>
    <row r="26" spans="1:15" x14ac:dyDescent="0.25">
      <c r="A26">
        <v>25</v>
      </c>
      <c r="B26">
        <f ca="1">MATCH(A26,tbl_d_percent_rank[Rank],0)</f>
        <v>2</v>
      </c>
      <c r="C26">
        <f ca="1">MATCH(RIGHT(D26,4)+0,'c_Bin Change Data into 60 mins'!$C$4:$AX$4,0)</f>
        <v>2</v>
      </c>
      <c r="D26" t="str">
        <f ca="1">INDEX(tbl_d_percent_rank[Date],$B26)</f>
        <v>Feb 3 2013</v>
      </c>
      <c r="E26" t="str">
        <f ca="1">INDEX(tbl_d_percent_rank[SB],$B26)</f>
        <v>XLVII (47)</v>
      </c>
      <c r="F26" s="34" t="str">
        <f ca="1">INDEX(tbl_d_percent_rank[Winner],$B26)</f>
        <v>Baltimore Ravens</v>
      </c>
      <c r="G26" s="35">
        <f ca="1">INDEX(tbl_d_percent_rank[W_Pts],$B26)</f>
        <v>34</v>
      </c>
      <c r="H26" s="34" t="str">
        <f ca="1">INDEX(tbl_d_percent_rank[Loser],$B26)</f>
        <v>San Francisco 49ers</v>
      </c>
      <c r="I26" s="35">
        <f ca="1">INDEX(tbl_d_percent_rank[L_Pts],$B26)</f>
        <v>31</v>
      </c>
      <c r="J26">
        <f ca="1">INDEX('c_Bin Change Data into 60 mins'!$C$6:$AX$6,$C26)</f>
        <v>22</v>
      </c>
      <c r="K26" s="18">
        <f ca="1">INDEX('c_Bin Change Data into 60 mins'!$C$7:$AX$7,$C26)</f>
        <v>7.9421487603305785</v>
      </c>
      <c r="L26">
        <f ca="1">INDEX(tbl_d_percent_rank[Final Score Point Diff],$B26)</f>
        <v>3</v>
      </c>
      <c r="M26" s="39">
        <f ca="1">INDEX(tbl_d_percent_rank[Close Score],$B26)</f>
        <v>9.61</v>
      </c>
      <c r="N26" s="28">
        <f ca="1">INDEX(tbl_d_percent_rank[%Rank],$B26)</f>
        <v>0.51</v>
      </c>
      <c r="O26">
        <f ca="1">INDEX(tbl_d_percent_rank[Rank],$B26)</f>
        <v>25</v>
      </c>
    </row>
    <row r="27" spans="1:15" x14ac:dyDescent="0.25">
      <c r="A27">
        <v>26</v>
      </c>
      <c r="B27">
        <f ca="1">MATCH(A27,tbl_d_percent_rank[Rank],0)</f>
        <v>42</v>
      </c>
      <c r="C27">
        <f ca="1">MATCH(RIGHT(D27,4)+0,'c_Bin Change Data into 60 mins'!$C$4:$AX$4,0)</f>
        <v>42</v>
      </c>
      <c r="D27" t="str">
        <f ca="1">INDEX(tbl_d_percent_rank[Date],$B27)</f>
        <v>Jan 14 1973</v>
      </c>
      <c r="E27" t="str">
        <f ca="1">INDEX(tbl_d_percent_rank[SB],$B27)</f>
        <v>VII (7)</v>
      </c>
      <c r="F27" s="34" t="str">
        <f ca="1">INDEX(tbl_d_percent_rank[Winner],$B27)</f>
        <v>Miami Dolphins</v>
      </c>
      <c r="G27" s="35">
        <f ca="1">INDEX(tbl_d_percent_rank[W_Pts],$B27)</f>
        <v>14</v>
      </c>
      <c r="H27" s="34" t="str">
        <f ca="1">INDEX(tbl_d_percent_rank[Loser],$B27)</f>
        <v>Washington Redskins</v>
      </c>
      <c r="I27" s="35">
        <f ca="1">INDEX(tbl_d_percent_rank[L_Pts],$B27)</f>
        <v>7</v>
      </c>
      <c r="J27">
        <f ca="1">INDEX('c_Bin Change Data into 60 mins'!$C$6:$AX$6,$C27)</f>
        <v>14</v>
      </c>
      <c r="K27" s="18">
        <f ca="1">INDEX('c_Bin Change Data into 60 mins'!$C$7:$AX$7,$C27)</f>
        <v>8.5537190082644621</v>
      </c>
      <c r="L27">
        <f ca="1">INDEX(tbl_d_percent_rank[Final Score Point Diff],$B27)</f>
        <v>7</v>
      </c>
      <c r="M27" s="39">
        <f ca="1">INDEX(tbl_d_percent_rank[Close Score],$B27)</f>
        <v>10.35</v>
      </c>
      <c r="N27" s="28">
        <f ca="1">INDEX(tbl_d_percent_rank[%Rank],$B27)</f>
        <v>0.53</v>
      </c>
      <c r="O27">
        <f ca="1">INDEX(tbl_d_percent_rank[Rank],$B27)</f>
        <v>26</v>
      </c>
    </row>
    <row r="28" spans="1:15" x14ac:dyDescent="0.25">
      <c r="A28">
        <v>27</v>
      </c>
      <c r="B28">
        <f ca="1">MATCH(A28,tbl_d_percent_rank[Rank],0)</f>
        <v>19</v>
      </c>
      <c r="C28">
        <f ca="1">MATCH(RIGHT(D28,4)+0,'c_Bin Change Data into 60 mins'!$C$4:$AX$4,0)</f>
        <v>19</v>
      </c>
      <c r="D28" t="str">
        <f ca="1">INDEX(tbl_d_percent_rank[Date],$B28)</f>
        <v>Jan 28 1996</v>
      </c>
      <c r="E28" t="str">
        <f ca="1">INDEX(tbl_d_percent_rank[SB],$B28)</f>
        <v>XXX (30)</v>
      </c>
      <c r="F28" s="34" t="str">
        <f ca="1">INDEX(tbl_d_percent_rank[Winner],$B28)</f>
        <v>Dallas Cowboys</v>
      </c>
      <c r="G28" s="35">
        <f ca="1">INDEX(tbl_d_percent_rank[W_Pts],$B28)</f>
        <v>27</v>
      </c>
      <c r="H28" s="34" t="str">
        <f ca="1">INDEX(tbl_d_percent_rank[Loser],$B28)</f>
        <v>Pittsburgh Steelers</v>
      </c>
      <c r="I28" s="35">
        <f ca="1">INDEX(tbl_d_percent_rank[L_Pts],$B28)</f>
        <v>17</v>
      </c>
      <c r="J28">
        <f ca="1">INDEX('c_Bin Change Data into 60 mins'!$C$6:$AX$6,$C28)</f>
        <v>13</v>
      </c>
      <c r="K28" s="18">
        <f ca="1">INDEX('c_Bin Change Data into 60 mins'!$C$7:$AX$7,$C28)</f>
        <v>8.6280991735537196</v>
      </c>
      <c r="L28">
        <f ca="1">INDEX(tbl_d_percent_rank[Final Score Point Diff],$B28)</f>
        <v>10</v>
      </c>
      <c r="M28" s="39">
        <f ca="1">INDEX(tbl_d_percent_rank[Close Score],$B28)</f>
        <v>10.44</v>
      </c>
      <c r="N28" s="28">
        <f ca="1">INDEX(tbl_d_percent_rank[%Rank],$B28)</f>
        <v>0.55100000000000005</v>
      </c>
      <c r="O28">
        <f ca="1">INDEX(tbl_d_percent_rank[Rank],$B28)</f>
        <v>27</v>
      </c>
    </row>
    <row r="29" spans="1:15" x14ac:dyDescent="0.25">
      <c r="A29">
        <v>28</v>
      </c>
      <c r="B29">
        <f ca="1">MATCH(A29,tbl_d_percent_rank[Rank],0)</f>
        <v>43</v>
      </c>
      <c r="C29">
        <f ca="1">MATCH(RIGHT(D29,4)+0,'c_Bin Change Data into 60 mins'!$C$4:$AX$4,0)</f>
        <v>43</v>
      </c>
      <c r="D29" t="str">
        <f ca="1">INDEX(tbl_d_percent_rank[Date],$B29)</f>
        <v>Jan 16 1972</v>
      </c>
      <c r="E29" t="str">
        <f ca="1">INDEX(tbl_d_percent_rank[SB],$B29)</f>
        <v>VI (6)</v>
      </c>
      <c r="F29" s="34" t="str">
        <f ca="1">INDEX(tbl_d_percent_rank[Winner],$B29)</f>
        <v>Dallas Cowboys</v>
      </c>
      <c r="G29" s="35">
        <f ca="1">INDEX(tbl_d_percent_rank[W_Pts],$B29)</f>
        <v>24</v>
      </c>
      <c r="H29" s="34" t="str">
        <f ca="1">INDEX(tbl_d_percent_rank[Loser],$B29)</f>
        <v>Miami Dolphins</v>
      </c>
      <c r="I29" s="35">
        <f ca="1">INDEX(tbl_d_percent_rank[L_Pts],$B29)</f>
        <v>3</v>
      </c>
      <c r="J29">
        <f ca="1">INDEX('c_Bin Change Data into 60 mins'!$C$6:$AX$6,$C29)</f>
        <v>21</v>
      </c>
      <c r="K29" s="18">
        <f ca="1">INDEX('c_Bin Change Data into 60 mins'!$C$7:$AX$7,$C29)</f>
        <v>8.884297520661157</v>
      </c>
      <c r="L29">
        <f ca="1">INDEX(tbl_d_percent_rank[Final Score Point Diff],$B29)</f>
        <v>21</v>
      </c>
      <c r="M29" s="39">
        <f ca="1">INDEX(tbl_d_percent_rank[Close Score],$B29)</f>
        <v>10.75</v>
      </c>
      <c r="N29" s="28">
        <f ca="1">INDEX(tbl_d_percent_rank[%Rank],$B29)</f>
        <v>0.57099999999999995</v>
      </c>
      <c r="O29">
        <f ca="1">INDEX(tbl_d_percent_rank[Rank],$B29)</f>
        <v>28</v>
      </c>
    </row>
    <row r="30" spans="1:15" x14ac:dyDescent="0.25">
      <c r="A30">
        <v>29</v>
      </c>
      <c r="B30">
        <f ca="1">MATCH(A30,tbl_d_percent_rank[Rank],0)</f>
        <v>18</v>
      </c>
      <c r="C30">
        <f ca="1">MATCH(RIGHT(D30,4)+0,'c_Bin Change Data into 60 mins'!$C$4:$AX$4,0)</f>
        <v>18</v>
      </c>
      <c r="D30" t="str">
        <f ca="1">INDEX(tbl_d_percent_rank[Date],$B30)</f>
        <v>Jan 26 1997</v>
      </c>
      <c r="E30" t="str">
        <f ca="1">INDEX(tbl_d_percent_rank[SB],$B30)</f>
        <v>XXXI (31)</v>
      </c>
      <c r="F30" s="34" t="str">
        <f ca="1">INDEX(tbl_d_percent_rank[Winner],$B30)</f>
        <v>Green Bay Packers</v>
      </c>
      <c r="G30" s="35">
        <f ca="1">INDEX(tbl_d_percent_rank[W_Pts],$B30)</f>
        <v>35</v>
      </c>
      <c r="H30" s="34" t="str">
        <f ca="1">INDEX(tbl_d_percent_rank[Loser],$B30)</f>
        <v>New England Patriots</v>
      </c>
      <c r="I30" s="35">
        <f ca="1">INDEX(tbl_d_percent_rank[L_Pts],$B30)</f>
        <v>21</v>
      </c>
      <c r="J30">
        <f ca="1">INDEX('c_Bin Change Data into 60 mins'!$C$6:$AX$6,$C30)</f>
        <v>14</v>
      </c>
      <c r="K30" s="18">
        <f ca="1">INDEX('c_Bin Change Data into 60 mins'!$C$7:$AX$7,$C30)</f>
        <v>9.2314049586776861</v>
      </c>
      <c r="L30">
        <f ca="1">INDEX(tbl_d_percent_rank[Final Score Point Diff],$B30)</f>
        <v>14</v>
      </c>
      <c r="M30" s="39">
        <f ca="1">INDEX(tbl_d_percent_rank[Close Score],$B30)</f>
        <v>11.17</v>
      </c>
      <c r="N30" s="28">
        <f ca="1">INDEX(tbl_d_percent_rank[%Rank],$B30)</f>
        <v>0.59099999999999997</v>
      </c>
      <c r="O30">
        <f ca="1">INDEX(tbl_d_percent_rank[Rank],$B30)</f>
        <v>29</v>
      </c>
    </row>
    <row r="31" spans="1:15" x14ac:dyDescent="0.25">
      <c r="A31">
        <v>30</v>
      </c>
      <c r="B31">
        <f ca="1">MATCH(A31,tbl_d_percent_rank[Rank],0)</f>
        <v>33</v>
      </c>
      <c r="C31">
        <f ca="1">MATCH(RIGHT(D31,4)+0,'c_Bin Change Data into 60 mins'!$C$4:$AX$4,0)</f>
        <v>33</v>
      </c>
      <c r="D31" t="str">
        <f ca="1">INDEX(tbl_d_percent_rank[Date],$B31)</f>
        <v>Jan 24 1982</v>
      </c>
      <c r="E31" t="str">
        <f ca="1">INDEX(tbl_d_percent_rank[SB],$B31)</f>
        <v>XVI (16)</v>
      </c>
      <c r="F31" s="34" t="str">
        <f ca="1">INDEX(tbl_d_percent_rank[Winner],$B31)</f>
        <v>San Francisco 49ers</v>
      </c>
      <c r="G31" s="35">
        <f ca="1">INDEX(tbl_d_percent_rank[W_Pts],$B31)</f>
        <v>26</v>
      </c>
      <c r="H31" s="34" t="str">
        <f ca="1">INDEX(tbl_d_percent_rank[Loser],$B31)</f>
        <v>Cincinnati Bengals</v>
      </c>
      <c r="I31" s="35">
        <f ca="1">INDEX(tbl_d_percent_rank[L_Pts],$B31)</f>
        <v>21</v>
      </c>
      <c r="J31">
        <f ca="1">INDEX('c_Bin Change Data into 60 mins'!$C$6:$AX$6,$C31)</f>
        <v>20</v>
      </c>
      <c r="K31" s="18">
        <f ca="1">INDEX('c_Bin Change Data into 60 mins'!$C$7:$AX$7,$C31)</f>
        <v>9.2644628099173545</v>
      </c>
      <c r="L31">
        <f ca="1">INDEX(tbl_d_percent_rank[Final Score Point Diff],$B31)</f>
        <v>5</v>
      </c>
      <c r="M31" s="39">
        <f ca="1">INDEX(tbl_d_percent_rank[Close Score],$B31)</f>
        <v>11.21</v>
      </c>
      <c r="N31" s="28">
        <f ca="1">INDEX(tbl_d_percent_rank[%Rank],$B31)</f>
        <v>0.61199999999999999</v>
      </c>
      <c r="O31">
        <f ca="1">INDEX(tbl_d_percent_rank[Rank],$B31)</f>
        <v>30</v>
      </c>
    </row>
    <row r="32" spans="1:15" x14ac:dyDescent="0.25">
      <c r="A32">
        <v>31</v>
      </c>
      <c r="B32">
        <f ca="1">MATCH(A32,tbl_d_percent_rank[Rank],0)</f>
        <v>48</v>
      </c>
      <c r="C32">
        <f ca="1">MATCH(RIGHT(D32,4)+0,'c_Bin Change Data into 60 mins'!$C$4:$AX$4,0)</f>
        <v>48</v>
      </c>
      <c r="D32" t="str">
        <f ca="1">INDEX(tbl_d_percent_rank[Date],$B32)</f>
        <v>Jan 15 1967</v>
      </c>
      <c r="E32" t="str">
        <f ca="1">INDEX(tbl_d_percent_rank[SB],$B32)</f>
        <v>I (1)</v>
      </c>
      <c r="F32" s="34" t="str">
        <f ca="1">INDEX(tbl_d_percent_rank[Winner],$B32)</f>
        <v>Green Bay Packers</v>
      </c>
      <c r="G32" s="35">
        <f ca="1">INDEX(tbl_d_percent_rank[W_Pts],$B32)</f>
        <v>35</v>
      </c>
      <c r="H32" s="34" t="str">
        <f ca="1">INDEX(tbl_d_percent_rank[Loser],$B32)</f>
        <v>Kansas City Chiefs</v>
      </c>
      <c r="I32" s="35">
        <f ca="1">INDEX(tbl_d_percent_rank[L_Pts],$B32)</f>
        <v>10</v>
      </c>
      <c r="J32">
        <f ca="1">INDEX('c_Bin Change Data into 60 mins'!$C$6:$AX$6,$C32)</f>
        <v>25</v>
      </c>
      <c r="K32" s="18">
        <f ca="1">INDEX('c_Bin Change Data into 60 mins'!$C$7:$AX$7,$C32)</f>
        <v>9.8347107438016526</v>
      </c>
      <c r="L32">
        <f ca="1">INDEX(tbl_d_percent_rank[Final Score Point Diff],$B32)</f>
        <v>25</v>
      </c>
      <c r="M32" s="39">
        <f ca="1">INDEX(tbl_d_percent_rank[Close Score],$B32)</f>
        <v>11.9</v>
      </c>
      <c r="N32" s="28">
        <f ca="1">INDEX(tbl_d_percent_rank[%Rank],$B32)</f>
        <v>0.63200000000000001</v>
      </c>
      <c r="O32">
        <f ca="1">INDEX(tbl_d_percent_rank[Rank],$B32)</f>
        <v>31</v>
      </c>
    </row>
    <row r="33" spans="1:15" x14ac:dyDescent="0.25">
      <c r="A33">
        <v>32</v>
      </c>
      <c r="B33">
        <f ca="1">MATCH(A33,tbl_d_percent_rank[Rank],0)</f>
        <v>37</v>
      </c>
      <c r="C33">
        <f ca="1">MATCH(RIGHT(D33,4)+0,'c_Bin Change Data into 60 mins'!$C$4:$AX$4,0)</f>
        <v>37</v>
      </c>
      <c r="D33" t="str">
        <f ca="1">INDEX(tbl_d_percent_rank[Date],$B33)</f>
        <v>Jan 15 1978</v>
      </c>
      <c r="E33" t="str">
        <f ca="1">INDEX(tbl_d_percent_rank[SB],$B33)</f>
        <v>XII (12)</v>
      </c>
      <c r="F33" s="34" t="str">
        <f ca="1">INDEX(tbl_d_percent_rank[Winner],$B33)</f>
        <v>Dallas Cowboys</v>
      </c>
      <c r="G33" s="35">
        <f ca="1">INDEX(tbl_d_percent_rank[W_Pts],$B33)</f>
        <v>27</v>
      </c>
      <c r="H33" s="34" t="str">
        <f ca="1">INDEX(tbl_d_percent_rank[Loser],$B33)</f>
        <v>Denver Broncos</v>
      </c>
      <c r="I33" s="35">
        <f ca="1">INDEX(tbl_d_percent_rank[L_Pts],$B33)</f>
        <v>10</v>
      </c>
      <c r="J33">
        <f ca="1">INDEX('c_Bin Change Data into 60 mins'!$C$6:$AX$6,$C33)</f>
        <v>17</v>
      </c>
      <c r="K33" s="18">
        <f ca="1">INDEX('c_Bin Change Data into 60 mins'!$C$7:$AX$7,$C33)</f>
        <v>9.8512396694214868</v>
      </c>
      <c r="L33">
        <f ca="1">INDEX(tbl_d_percent_rank[Final Score Point Diff],$B33)</f>
        <v>17</v>
      </c>
      <c r="M33" s="39">
        <f ca="1">INDEX(tbl_d_percent_rank[Close Score],$B33)</f>
        <v>11.92</v>
      </c>
      <c r="N33" s="28">
        <f ca="1">INDEX(tbl_d_percent_rank[%Rank],$B33)</f>
        <v>0.65300000000000002</v>
      </c>
      <c r="O33">
        <f ca="1">INDEX(tbl_d_percent_rank[Rank],$B33)</f>
        <v>32</v>
      </c>
    </row>
    <row r="34" spans="1:15" x14ac:dyDescent="0.25">
      <c r="A34">
        <v>33</v>
      </c>
      <c r="B34">
        <f ca="1">MATCH(A34,tbl_d_percent_rank[Rank],0)</f>
        <v>47</v>
      </c>
      <c r="C34">
        <f ca="1">MATCH(RIGHT(D34,4)+0,'c_Bin Change Data into 60 mins'!$C$4:$AX$4,0)</f>
        <v>47</v>
      </c>
      <c r="D34" t="str">
        <f ca="1">INDEX(tbl_d_percent_rank[Date],$B34)</f>
        <v>Jan 14 1968</v>
      </c>
      <c r="E34" t="str">
        <f ca="1">INDEX(tbl_d_percent_rank[SB],$B34)</f>
        <v>II (2)</v>
      </c>
      <c r="F34" s="34" t="str">
        <f ca="1">INDEX(tbl_d_percent_rank[Winner],$B34)</f>
        <v>Green Bay Packers</v>
      </c>
      <c r="G34" s="35">
        <f ca="1">INDEX(tbl_d_percent_rank[W_Pts],$B34)</f>
        <v>33</v>
      </c>
      <c r="H34" s="34" t="str">
        <f ca="1">INDEX(tbl_d_percent_rank[Loser],$B34)</f>
        <v>Oakland Raiders</v>
      </c>
      <c r="I34" s="35">
        <f ca="1">INDEX(tbl_d_percent_rank[L_Pts],$B34)</f>
        <v>14</v>
      </c>
      <c r="J34">
        <f ca="1">INDEX('c_Bin Change Data into 60 mins'!$C$6:$AX$6,$C34)</f>
        <v>26</v>
      </c>
      <c r="K34" s="18">
        <f ca="1">INDEX('c_Bin Change Data into 60 mins'!$C$7:$AX$7,$C34)</f>
        <v>10.404958677685951</v>
      </c>
      <c r="L34">
        <f ca="1">INDEX(tbl_d_percent_rank[Final Score Point Diff],$B34)</f>
        <v>19</v>
      </c>
      <c r="M34" s="39">
        <f ca="1">INDEX(tbl_d_percent_rank[Close Score],$B34)</f>
        <v>12.59</v>
      </c>
      <c r="N34" s="28">
        <f ca="1">INDEX(tbl_d_percent_rank[%Rank],$B34)</f>
        <v>0.67300000000000004</v>
      </c>
      <c r="O34">
        <f ca="1">INDEX(tbl_d_percent_rank[Rank],$B34)</f>
        <v>33</v>
      </c>
    </row>
    <row r="35" spans="1:15" x14ac:dyDescent="0.25">
      <c r="A35">
        <v>34</v>
      </c>
      <c r="B35">
        <f ca="1">MATCH(A35,tbl_d_percent_rank[Rank],0)</f>
        <v>45</v>
      </c>
      <c r="C35">
        <f ca="1">MATCH(RIGHT(D35,4)+0,'c_Bin Change Data into 60 mins'!$C$4:$AX$4,0)</f>
        <v>45</v>
      </c>
      <c r="D35" t="str">
        <f ca="1">INDEX(tbl_d_percent_rank[Date],$B35)</f>
        <v>Jan 11 1970</v>
      </c>
      <c r="E35" t="str">
        <f ca="1">INDEX(tbl_d_percent_rank[SB],$B35)</f>
        <v>IV (4)</v>
      </c>
      <c r="F35" s="34" t="str">
        <f ca="1">INDEX(tbl_d_percent_rank[Winner],$B35)</f>
        <v>Kansas City Chiefs</v>
      </c>
      <c r="G35" s="35">
        <f ca="1">INDEX(tbl_d_percent_rank[W_Pts],$B35)</f>
        <v>23</v>
      </c>
      <c r="H35" s="34" t="str">
        <f ca="1">INDEX(tbl_d_percent_rank[Loser],$B35)</f>
        <v>Minnesota Vikings</v>
      </c>
      <c r="I35" s="35">
        <f ca="1">INDEX(tbl_d_percent_rank[L_Pts],$B35)</f>
        <v>7</v>
      </c>
      <c r="J35">
        <f ca="1">INDEX('c_Bin Change Data into 60 mins'!$C$6:$AX$6,$C35)</f>
        <v>16</v>
      </c>
      <c r="K35" s="18">
        <f ca="1">INDEX('c_Bin Change Data into 60 mins'!$C$7:$AX$7,$C35)</f>
        <v>10.454545454545455</v>
      </c>
      <c r="L35">
        <f ca="1">INDEX(tbl_d_percent_rank[Final Score Point Diff],$B35)</f>
        <v>16</v>
      </c>
      <c r="M35" s="39">
        <f ca="1">INDEX(tbl_d_percent_rank[Close Score],$B35)</f>
        <v>12.65</v>
      </c>
      <c r="N35" s="28">
        <f ca="1">INDEX(tbl_d_percent_rank[%Rank],$B35)</f>
        <v>0.69299999999999995</v>
      </c>
      <c r="O35">
        <f ca="1">INDEX(tbl_d_percent_rank[Rank],$B35)</f>
        <v>34</v>
      </c>
    </row>
    <row r="36" spans="1:15" x14ac:dyDescent="0.25">
      <c r="A36">
        <v>35</v>
      </c>
      <c r="B36">
        <f ca="1">MATCH(A36,tbl_d_percent_rank[Rank],0)</f>
        <v>38</v>
      </c>
      <c r="C36">
        <f ca="1">MATCH(RIGHT(D36,4)+0,'c_Bin Change Data into 60 mins'!$C$4:$AX$4,0)</f>
        <v>38</v>
      </c>
      <c r="D36" t="str">
        <f ca="1">INDEX(tbl_d_percent_rank[Date],$B36)</f>
        <v>Jan 9 1977</v>
      </c>
      <c r="E36" t="str">
        <f ca="1">INDEX(tbl_d_percent_rank[SB],$B36)</f>
        <v>XI (11)</v>
      </c>
      <c r="F36" s="34" t="str">
        <f ca="1">INDEX(tbl_d_percent_rank[Winner],$B36)</f>
        <v>Oakland Raiders</v>
      </c>
      <c r="G36" s="35">
        <f ca="1">INDEX(tbl_d_percent_rank[W_Pts],$B36)</f>
        <v>32</v>
      </c>
      <c r="H36" s="34" t="str">
        <f ca="1">INDEX(tbl_d_percent_rank[Loser],$B36)</f>
        <v>Minnesota Vikings</v>
      </c>
      <c r="I36" s="35">
        <f ca="1">INDEX(tbl_d_percent_rank[L_Pts],$B36)</f>
        <v>14</v>
      </c>
      <c r="J36">
        <f ca="1">INDEX('c_Bin Change Data into 60 mins'!$C$6:$AX$6,$C36)</f>
        <v>25</v>
      </c>
      <c r="K36" s="18">
        <f ca="1">INDEX('c_Bin Change Data into 60 mins'!$C$7:$AX$7,$C36)</f>
        <v>10.727272727272727</v>
      </c>
      <c r="L36">
        <f ca="1">INDEX(tbl_d_percent_rank[Final Score Point Diff],$B36)</f>
        <v>18</v>
      </c>
      <c r="M36" s="39">
        <f ca="1">INDEX(tbl_d_percent_rank[Close Score],$B36)</f>
        <v>12.98</v>
      </c>
      <c r="N36" s="28">
        <f ca="1">INDEX(tbl_d_percent_rank[%Rank],$B36)</f>
        <v>0.71399999999999997</v>
      </c>
      <c r="O36">
        <f ca="1">INDEX(tbl_d_percent_rank[Rank],$B36)</f>
        <v>35</v>
      </c>
    </row>
    <row r="37" spans="1:15" x14ac:dyDescent="0.25">
      <c r="A37">
        <v>36</v>
      </c>
      <c r="B37">
        <f ca="1">MATCH(A37,tbl_d_percent_rank[Rank],0)</f>
        <v>14</v>
      </c>
      <c r="C37">
        <f ca="1">MATCH(RIGHT(D37,4)+0,'c_Bin Change Data into 60 mins'!$C$4:$AX$4,0)</f>
        <v>14</v>
      </c>
      <c r="D37" t="str">
        <f ca="1">INDEX(tbl_d_percent_rank[Date],$B37)</f>
        <v>Jan 28 2001</v>
      </c>
      <c r="E37" t="str">
        <f ca="1">INDEX(tbl_d_percent_rank[SB],$B37)</f>
        <v>XXXV (35)</v>
      </c>
      <c r="F37" s="34" t="str">
        <f ca="1">INDEX(tbl_d_percent_rank[Winner],$B37)</f>
        <v>Baltimore Ravens</v>
      </c>
      <c r="G37" s="35">
        <f ca="1">INDEX(tbl_d_percent_rank[W_Pts],$B37)</f>
        <v>34</v>
      </c>
      <c r="H37" s="34" t="str">
        <f ca="1">INDEX(tbl_d_percent_rank[Loser],$B37)</f>
        <v>New York Giants</v>
      </c>
      <c r="I37" s="35">
        <f ca="1">INDEX(tbl_d_percent_rank[L_Pts],$B37)</f>
        <v>7</v>
      </c>
      <c r="J37">
        <f ca="1">INDEX('c_Bin Change Data into 60 mins'!$C$6:$AX$6,$C37)</f>
        <v>27</v>
      </c>
      <c r="K37" s="18">
        <f ca="1">INDEX('c_Bin Change Data into 60 mins'!$C$7:$AX$7,$C37)</f>
        <v>11.140495867768594</v>
      </c>
      <c r="L37">
        <f ca="1">INDEX(tbl_d_percent_rank[Final Score Point Diff],$B37)</f>
        <v>27</v>
      </c>
      <c r="M37" s="39">
        <f ca="1">INDEX(tbl_d_percent_rank[Close Score],$B37)</f>
        <v>13.48</v>
      </c>
      <c r="N37" s="28">
        <f ca="1">INDEX(tbl_d_percent_rank[%Rank],$B37)</f>
        <v>0.73399999999999999</v>
      </c>
      <c r="O37">
        <f ca="1">INDEX(tbl_d_percent_rank[Rank],$B37)</f>
        <v>36</v>
      </c>
    </row>
    <row r="38" spans="1:15" x14ac:dyDescent="0.25">
      <c r="A38">
        <v>37</v>
      </c>
      <c r="B38">
        <f ca="1">MATCH(A38,tbl_d_percent_rank[Rank],0)</f>
        <v>12</v>
      </c>
      <c r="C38">
        <f ca="1">MATCH(RIGHT(D38,4)+0,'c_Bin Change Data into 60 mins'!$C$4:$AX$4,0)</f>
        <v>12</v>
      </c>
      <c r="D38" t="str">
        <f ca="1">INDEX(tbl_d_percent_rank[Date],$B38)</f>
        <v>Jan 26 2003</v>
      </c>
      <c r="E38" t="str">
        <f ca="1">INDEX(tbl_d_percent_rank[SB],$B38)</f>
        <v>XXXVII (37)</v>
      </c>
      <c r="F38" s="34" t="str">
        <f ca="1">INDEX(tbl_d_percent_rank[Winner],$B38)</f>
        <v>Tampa Bay Buccaneers</v>
      </c>
      <c r="G38" s="35">
        <f ca="1">INDEX(tbl_d_percent_rank[W_Pts],$B38)</f>
        <v>48</v>
      </c>
      <c r="H38" s="34" t="str">
        <f ca="1">INDEX(tbl_d_percent_rank[Loser],$B38)</f>
        <v>Oakland Raiders</v>
      </c>
      <c r="I38" s="35">
        <f ca="1">INDEX(tbl_d_percent_rank[L_Pts],$B38)</f>
        <v>21</v>
      </c>
      <c r="J38">
        <f ca="1">INDEX('c_Bin Change Data into 60 mins'!$C$6:$AX$6,$C38)</f>
        <v>31</v>
      </c>
      <c r="K38" s="18">
        <f ca="1">INDEX('c_Bin Change Data into 60 mins'!$C$7:$AX$7,$C38)</f>
        <v>11.223140495867769</v>
      </c>
      <c r="L38">
        <f ca="1">INDEX(tbl_d_percent_rank[Final Score Point Diff],$B38)</f>
        <v>27</v>
      </c>
      <c r="M38" s="39">
        <f ca="1">INDEX(tbl_d_percent_rank[Close Score],$B38)</f>
        <v>13.58</v>
      </c>
      <c r="N38" s="28">
        <f ca="1">INDEX(tbl_d_percent_rank[%Rank],$B38)</f>
        <v>0.755</v>
      </c>
      <c r="O38">
        <f ca="1">INDEX(tbl_d_percent_rank[Rank],$B38)</f>
        <v>37</v>
      </c>
    </row>
    <row r="39" spans="1:15" x14ac:dyDescent="0.25">
      <c r="A39">
        <v>38</v>
      </c>
      <c r="B39">
        <f ca="1">MATCH(A39,tbl_d_percent_rank[Rank],0)</f>
        <v>30</v>
      </c>
      <c r="C39">
        <f ca="1">MATCH(RIGHT(D39,4)+0,'c_Bin Change Data into 60 mins'!$C$4:$AX$4,0)</f>
        <v>30</v>
      </c>
      <c r="D39" t="str">
        <f ca="1">INDEX(tbl_d_percent_rank[Date],$B39)</f>
        <v>Jan 20 1985</v>
      </c>
      <c r="E39" t="str">
        <f ca="1">INDEX(tbl_d_percent_rank[SB],$B39)</f>
        <v>XIX (19)</v>
      </c>
      <c r="F39" s="34" t="str">
        <f ca="1">INDEX(tbl_d_percent_rank[Winner],$B39)</f>
        <v>San Francisco 49ers</v>
      </c>
      <c r="G39" s="35">
        <f ca="1">INDEX(tbl_d_percent_rank[W_Pts],$B39)</f>
        <v>38</v>
      </c>
      <c r="H39" s="34" t="str">
        <f ca="1">INDEX(tbl_d_percent_rank[Loser],$B39)</f>
        <v>Miami Dolphins</v>
      </c>
      <c r="I39" s="35">
        <f ca="1">INDEX(tbl_d_percent_rank[L_Pts],$B39)</f>
        <v>16</v>
      </c>
      <c r="J39">
        <f ca="1">INDEX('c_Bin Change Data into 60 mins'!$C$6:$AX$6,$C39)</f>
        <v>22</v>
      </c>
      <c r="K39" s="18">
        <f ca="1">INDEX('c_Bin Change Data into 60 mins'!$C$7:$AX$7,$C39)</f>
        <v>12.347107438016529</v>
      </c>
      <c r="L39">
        <f ca="1">INDEX(tbl_d_percent_rank[Final Score Point Diff],$B39)</f>
        <v>22</v>
      </c>
      <c r="M39" s="39">
        <f ca="1">INDEX(tbl_d_percent_rank[Close Score],$B39)</f>
        <v>14.94</v>
      </c>
      <c r="N39" s="28">
        <f ca="1">INDEX(tbl_d_percent_rank[%Rank],$B39)</f>
        <v>0.77500000000000002</v>
      </c>
      <c r="O39">
        <f ca="1">INDEX(tbl_d_percent_rank[Rank],$B39)</f>
        <v>38</v>
      </c>
    </row>
    <row r="40" spans="1:15" x14ac:dyDescent="0.25">
      <c r="A40">
        <v>39</v>
      </c>
      <c r="B40">
        <f ca="1">MATCH(A40,tbl_d_percent_rank[Rank],0)</f>
        <v>34</v>
      </c>
      <c r="C40">
        <f ca="1">MATCH(RIGHT(D40,4)+0,'c_Bin Change Data into 60 mins'!$C$4:$AX$4,0)</f>
        <v>34</v>
      </c>
      <c r="D40" t="str">
        <f ca="1">INDEX(tbl_d_percent_rank[Date],$B40)</f>
        <v>Jan 25 1981</v>
      </c>
      <c r="E40" t="str">
        <f ca="1">INDEX(tbl_d_percent_rank[SB],$B40)</f>
        <v>XV (15)</v>
      </c>
      <c r="F40" s="34" t="str">
        <f ca="1">INDEX(tbl_d_percent_rank[Winner],$B40)</f>
        <v>Oakland Raiders</v>
      </c>
      <c r="G40" s="35">
        <f ca="1">INDEX(tbl_d_percent_rank[W_Pts],$B40)</f>
        <v>27</v>
      </c>
      <c r="H40" s="34" t="str">
        <f ca="1">INDEX(tbl_d_percent_rank[Loser],$B40)</f>
        <v>Philadelphia Eagles</v>
      </c>
      <c r="I40" s="35">
        <f ca="1">INDEX(tbl_d_percent_rank[L_Pts],$B40)</f>
        <v>10</v>
      </c>
      <c r="J40">
        <f ca="1">INDEX('c_Bin Change Data into 60 mins'!$C$6:$AX$6,$C40)</f>
        <v>21</v>
      </c>
      <c r="K40" s="18">
        <f ca="1">INDEX('c_Bin Change Data into 60 mins'!$C$7:$AX$7,$C40)</f>
        <v>12.561983471074381</v>
      </c>
      <c r="L40">
        <f ca="1">INDEX(tbl_d_percent_rank[Final Score Point Diff],$B40)</f>
        <v>17</v>
      </c>
      <c r="M40" s="39">
        <f ca="1">INDEX(tbl_d_percent_rank[Close Score],$B40)</f>
        <v>15.2</v>
      </c>
      <c r="N40" s="28">
        <f ca="1">INDEX(tbl_d_percent_rank[%Rank],$B40)</f>
        <v>0.79500000000000004</v>
      </c>
      <c r="O40">
        <f ca="1">INDEX(tbl_d_percent_rank[Rank],$B40)</f>
        <v>39</v>
      </c>
    </row>
    <row r="41" spans="1:15" x14ac:dyDescent="0.25">
      <c r="A41">
        <v>40</v>
      </c>
      <c r="B41">
        <f ca="1">MATCH(A41,tbl_d_percent_rank[Rank],0)</f>
        <v>23</v>
      </c>
      <c r="C41">
        <f ca="1">MATCH(RIGHT(D41,4)+0,'c_Bin Change Data into 60 mins'!$C$4:$AX$4,0)</f>
        <v>23</v>
      </c>
      <c r="D41" t="str">
        <f ca="1">INDEX(tbl_d_percent_rank[Date],$B41)</f>
        <v>Jan 26 1992</v>
      </c>
      <c r="E41" t="str">
        <f ca="1">INDEX(tbl_d_percent_rank[SB],$B41)</f>
        <v>XXVI (26)</v>
      </c>
      <c r="F41" s="34" t="str">
        <f ca="1">INDEX(tbl_d_percent_rank[Winner],$B41)</f>
        <v>Washington Redskins</v>
      </c>
      <c r="G41" s="35">
        <f ca="1">INDEX(tbl_d_percent_rank[W_Pts],$B41)</f>
        <v>37</v>
      </c>
      <c r="H41" s="34" t="str">
        <f ca="1">INDEX(tbl_d_percent_rank[Loser],$B41)</f>
        <v>Buffalo Bills</v>
      </c>
      <c r="I41" s="35">
        <f ca="1">INDEX(tbl_d_percent_rank[L_Pts],$B41)</f>
        <v>24</v>
      </c>
      <c r="J41">
        <f ca="1">INDEX('c_Bin Change Data into 60 mins'!$C$6:$AX$6,$C41)</f>
        <v>27</v>
      </c>
      <c r="K41" s="18">
        <f ca="1">INDEX('c_Bin Change Data into 60 mins'!$C$7:$AX$7,$C41)</f>
        <v>12.859504132231406</v>
      </c>
      <c r="L41">
        <f ca="1">INDEX(tbl_d_percent_rank[Final Score Point Diff],$B41)</f>
        <v>13</v>
      </c>
      <c r="M41" s="39">
        <f ca="1">INDEX(tbl_d_percent_rank[Close Score],$B41)</f>
        <v>15.56</v>
      </c>
      <c r="N41" s="28">
        <f ca="1">INDEX(tbl_d_percent_rank[%Rank],$B41)</f>
        <v>0.81599999999999995</v>
      </c>
      <c r="O41">
        <f ca="1">INDEX(tbl_d_percent_rank[Rank],$B41)</f>
        <v>40</v>
      </c>
    </row>
    <row r="42" spans="1:15" x14ac:dyDescent="0.25">
      <c r="A42">
        <v>41</v>
      </c>
      <c r="B42">
        <f ca="1">MATCH(A42,tbl_d_percent_rank[Rank],0)</f>
        <v>22</v>
      </c>
      <c r="C42">
        <f ca="1">MATCH(RIGHT(D42,4)+0,'c_Bin Change Data into 60 mins'!$C$4:$AX$4,0)</f>
        <v>22</v>
      </c>
      <c r="D42" t="str">
        <f ca="1">INDEX(tbl_d_percent_rank[Date],$B42)</f>
        <v>Jan 31 1993</v>
      </c>
      <c r="E42" t="str">
        <f ca="1">INDEX(tbl_d_percent_rank[SB],$B42)</f>
        <v>XXVII (27)</v>
      </c>
      <c r="F42" s="34" t="str">
        <f ca="1">INDEX(tbl_d_percent_rank[Winner],$B42)</f>
        <v>Dallas Cowboys</v>
      </c>
      <c r="G42" s="35">
        <f ca="1">INDEX(tbl_d_percent_rank[W_Pts],$B42)</f>
        <v>52</v>
      </c>
      <c r="H42" s="34" t="str">
        <f ca="1">INDEX(tbl_d_percent_rank[Loser],$B42)</f>
        <v>Buffalo Bills</v>
      </c>
      <c r="I42" s="35">
        <f ca="1">INDEX(tbl_d_percent_rank[L_Pts],$B42)</f>
        <v>17</v>
      </c>
      <c r="J42">
        <f ca="1">INDEX('c_Bin Change Data into 60 mins'!$C$6:$AX$6,$C42)</f>
        <v>34</v>
      </c>
      <c r="K42" s="18">
        <f ca="1">INDEX('c_Bin Change Data into 60 mins'!$C$7:$AX$7,$C42)</f>
        <v>14.454545454545455</v>
      </c>
      <c r="L42">
        <f ca="1">INDEX(tbl_d_percent_rank[Final Score Point Diff],$B42)</f>
        <v>35</v>
      </c>
      <c r="M42" s="39">
        <f ca="1">INDEX(tbl_d_percent_rank[Close Score],$B42)</f>
        <v>17.489999999999998</v>
      </c>
      <c r="N42" s="28">
        <f ca="1">INDEX(tbl_d_percent_rank[%Rank],$B42)</f>
        <v>0.83599999999999997</v>
      </c>
      <c r="O42">
        <f ca="1">INDEX(tbl_d_percent_rank[Rank],$B42)</f>
        <v>41</v>
      </c>
    </row>
    <row r="43" spans="1:15" x14ac:dyDescent="0.25">
      <c r="A43">
        <v>42</v>
      </c>
      <c r="B43">
        <f ca="1">MATCH(A43,tbl_d_percent_rank[Rank],0)</f>
        <v>31</v>
      </c>
      <c r="C43">
        <f ca="1">MATCH(RIGHT(D43,4)+0,'c_Bin Change Data into 60 mins'!$C$4:$AX$4,0)</f>
        <v>31</v>
      </c>
      <c r="D43" t="str">
        <f ca="1">INDEX(tbl_d_percent_rank[Date],$B43)</f>
        <v>Jan 22 1984</v>
      </c>
      <c r="E43" t="str">
        <f ca="1">INDEX(tbl_d_percent_rank[SB],$B43)</f>
        <v>XVIII (18)</v>
      </c>
      <c r="F43" s="34" t="str">
        <f ca="1">INDEX(tbl_d_percent_rank[Winner],$B43)</f>
        <v>Los Angeles Raiders</v>
      </c>
      <c r="G43" s="35">
        <f ca="1">INDEX(tbl_d_percent_rank[W_Pts],$B43)</f>
        <v>38</v>
      </c>
      <c r="H43" s="34" t="str">
        <f ca="1">INDEX(tbl_d_percent_rank[Loser],$B43)</f>
        <v>Washington Redskins</v>
      </c>
      <c r="I43" s="35">
        <f ca="1">INDEX(tbl_d_percent_rank[L_Pts],$B43)</f>
        <v>9</v>
      </c>
      <c r="J43">
        <f ca="1">INDEX('c_Bin Change Data into 60 mins'!$C$6:$AX$6,$C43)</f>
        <v>29</v>
      </c>
      <c r="K43" s="18">
        <f ca="1">INDEX('c_Bin Change Data into 60 mins'!$C$7:$AX$7,$C43)</f>
        <v>14.71900826446281</v>
      </c>
      <c r="L43">
        <f ca="1">INDEX(tbl_d_percent_rank[Final Score Point Diff],$B43)</f>
        <v>29</v>
      </c>
      <c r="M43" s="39">
        <f ca="1">INDEX(tbl_d_percent_rank[Close Score],$B43)</f>
        <v>17.809999999999999</v>
      </c>
      <c r="N43" s="28">
        <f ca="1">INDEX(tbl_d_percent_rank[%Rank],$B43)</f>
        <v>0.85699999999999998</v>
      </c>
      <c r="O43">
        <f ca="1">INDEX(tbl_d_percent_rank[Rank],$B43)</f>
        <v>42</v>
      </c>
    </row>
    <row r="44" spans="1:15" x14ac:dyDescent="0.25">
      <c r="A44">
        <v>43</v>
      </c>
      <c r="B44">
        <f ca="1">MATCH(A44,tbl_d_percent_rank[Rank],0)</f>
        <v>41</v>
      </c>
      <c r="C44">
        <f ca="1">MATCH(RIGHT(D44,4)+0,'c_Bin Change Data into 60 mins'!$C$4:$AX$4,0)</f>
        <v>41</v>
      </c>
      <c r="D44" t="str">
        <f ca="1">INDEX(tbl_d_percent_rank[Date],$B44)</f>
        <v>Jan 13 1974</v>
      </c>
      <c r="E44" t="str">
        <f ca="1">INDEX(tbl_d_percent_rank[SB],$B44)</f>
        <v>VIII (8)</v>
      </c>
      <c r="F44" s="34" t="str">
        <f ca="1">INDEX(tbl_d_percent_rank[Winner],$B44)</f>
        <v>Miami Dolphins</v>
      </c>
      <c r="G44" s="35">
        <f ca="1">INDEX(tbl_d_percent_rank[W_Pts],$B44)</f>
        <v>24</v>
      </c>
      <c r="H44" s="34" t="str">
        <f ca="1">INDEX(tbl_d_percent_rank[Loser],$B44)</f>
        <v>Minnesota Vikings</v>
      </c>
      <c r="I44" s="35">
        <f ca="1">INDEX(tbl_d_percent_rank[L_Pts],$B44)</f>
        <v>7</v>
      </c>
      <c r="J44">
        <f ca="1">INDEX('c_Bin Change Data into 60 mins'!$C$6:$AX$6,$C44)</f>
        <v>24</v>
      </c>
      <c r="K44" s="18">
        <f ca="1">INDEX('c_Bin Change Data into 60 mins'!$C$7:$AX$7,$C44)</f>
        <v>14.96694214876033</v>
      </c>
      <c r="L44">
        <f ca="1">INDEX(tbl_d_percent_rank[Final Score Point Diff],$B44)</f>
        <v>17</v>
      </c>
      <c r="M44" s="39">
        <f ca="1">INDEX(tbl_d_percent_rank[Close Score],$B44)</f>
        <v>18.11</v>
      </c>
      <c r="N44" s="28">
        <f ca="1">INDEX(tbl_d_percent_rank[%Rank],$B44)</f>
        <v>0.877</v>
      </c>
      <c r="O44">
        <f ca="1">INDEX(tbl_d_percent_rank[Rank],$B44)</f>
        <v>43</v>
      </c>
    </row>
    <row r="45" spans="1:15" x14ac:dyDescent="0.25">
      <c r="A45">
        <v>44</v>
      </c>
      <c r="B45">
        <f ca="1">MATCH(A45,tbl_d_percent_rank[Rank],0)</f>
        <v>27</v>
      </c>
      <c r="C45">
        <f ca="1">MATCH(RIGHT(D45,4)+0,'c_Bin Change Data into 60 mins'!$C$4:$AX$4,0)</f>
        <v>27</v>
      </c>
      <c r="D45" t="str">
        <f ca="1">INDEX(tbl_d_percent_rank[Date],$B45)</f>
        <v>Jan 31 1988</v>
      </c>
      <c r="E45" t="str">
        <f ca="1">INDEX(tbl_d_percent_rank[SB],$B45)</f>
        <v>XXII (22)</v>
      </c>
      <c r="F45" s="34" t="str">
        <f ca="1">INDEX(tbl_d_percent_rank[Winner],$B45)</f>
        <v>Washington Redskins</v>
      </c>
      <c r="G45" s="35">
        <f ca="1">INDEX(tbl_d_percent_rank[W_Pts],$B45)</f>
        <v>42</v>
      </c>
      <c r="H45" s="34" t="str">
        <f ca="1">INDEX(tbl_d_percent_rank[Loser],$B45)</f>
        <v>Denver Broncos</v>
      </c>
      <c r="I45" s="35">
        <f ca="1">INDEX(tbl_d_percent_rank[L_Pts],$B45)</f>
        <v>10</v>
      </c>
      <c r="J45">
        <f ca="1">INDEX('c_Bin Change Data into 60 mins'!$C$6:$AX$6,$C45)</f>
        <v>32</v>
      </c>
      <c r="K45" s="18">
        <f ca="1">INDEX('c_Bin Change Data into 60 mins'!$C$7:$AX$7,$C45)</f>
        <v>18.504132231404959</v>
      </c>
      <c r="L45">
        <f ca="1">INDEX(tbl_d_percent_rank[Final Score Point Diff],$B45)</f>
        <v>32</v>
      </c>
      <c r="M45" s="39">
        <f ca="1">INDEX(tbl_d_percent_rank[Close Score],$B45)</f>
        <v>22.39</v>
      </c>
      <c r="N45" s="28">
        <f ca="1">INDEX(tbl_d_percent_rank[%Rank],$B45)</f>
        <v>0.89700000000000002</v>
      </c>
      <c r="O45">
        <f ca="1">INDEX(tbl_d_percent_rank[Rank],$B45)</f>
        <v>44</v>
      </c>
    </row>
    <row r="46" spans="1:15" x14ac:dyDescent="0.25">
      <c r="A46">
        <v>45</v>
      </c>
      <c r="B46">
        <f ca="1">MATCH(A46,tbl_d_percent_rank[Rank],0)</f>
        <v>29</v>
      </c>
      <c r="C46">
        <f ca="1">MATCH(RIGHT(D46,4)+0,'c_Bin Change Data into 60 mins'!$C$4:$AX$4,0)</f>
        <v>29</v>
      </c>
      <c r="D46" t="str">
        <f ca="1">INDEX(tbl_d_percent_rank[Date],$B46)</f>
        <v>Jan 26 1986</v>
      </c>
      <c r="E46" t="str">
        <f ca="1">INDEX(tbl_d_percent_rank[SB],$B46)</f>
        <v>XX (20)</v>
      </c>
      <c r="F46" s="34" t="str">
        <f ca="1">INDEX(tbl_d_percent_rank[Winner],$B46)</f>
        <v>Chicago Bears</v>
      </c>
      <c r="G46" s="35">
        <f ca="1">INDEX(tbl_d_percent_rank[W_Pts],$B46)</f>
        <v>46</v>
      </c>
      <c r="H46" s="34" t="str">
        <f ca="1">INDEX(tbl_d_percent_rank[Loser],$B46)</f>
        <v>New England Patriots</v>
      </c>
      <c r="I46" s="35">
        <f ca="1">INDEX(tbl_d_percent_rank[L_Pts],$B46)</f>
        <v>10</v>
      </c>
      <c r="J46">
        <f ca="1">INDEX('c_Bin Change Data into 60 mins'!$C$6:$AX$6,$C46)</f>
        <v>41</v>
      </c>
      <c r="K46" s="18">
        <f ca="1">INDEX('c_Bin Change Data into 60 mins'!$C$7:$AX$7,$C46)</f>
        <v>19.231404958677686</v>
      </c>
      <c r="L46">
        <f ca="1">INDEX(tbl_d_percent_rank[Final Score Point Diff],$B46)</f>
        <v>36</v>
      </c>
      <c r="M46" s="39">
        <f ca="1">INDEX(tbl_d_percent_rank[Close Score],$B46)</f>
        <v>23.27</v>
      </c>
      <c r="N46" s="28">
        <f ca="1">INDEX(tbl_d_percent_rank[%Rank],$B46)</f>
        <v>0.91800000000000004</v>
      </c>
      <c r="O46">
        <f ca="1">INDEX(tbl_d_percent_rank[Rank],$B46)</f>
        <v>45</v>
      </c>
    </row>
    <row r="47" spans="1:15" x14ac:dyDescent="0.25">
      <c r="A47">
        <v>46</v>
      </c>
      <c r="B47">
        <f ca="1">MATCH(A47,tbl_d_percent_rank[Rank],0)</f>
        <v>20</v>
      </c>
      <c r="C47">
        <f ca="1">MATCH(RIGHT(D47,4)+0,'c_Bin Change Data into 60 mins'!$C$4:$AX$4,0)</f>
        <v>20</v>
      </c>
      <c r="D47" t="str">
        <f ca="1">INDEX(tbl_d_percent_rank[Date],$B47)</f>
        <v>Jan 29 1995</v>
      </c>
      <c r="E47" t="str">
        <f ca="1">INDEX(tbl_d_percent_rank[SB],$B47)</f>
        <v>XXIX (29)</v>
      </c>
      <c r="F47" s="34" t="str">
        <f ca="1">INDEX(tbl_d_percent_rank[Winner],$B47)</f>
        <v>San Francisco 49ers</v>
      </c>
      <c r="G47" s="35">
        <f ca="1">INDEX(tbl_d_percent_rank[W_Pts],$B47)</f>
        <v>49</v>
      </c>
      <c r="H47" s="34" t="str">
        <f ca="1">INDEX(tbl_d_percent_rank[Loser],$B47)</f>
        <v>San Diego Chargers</v>
      </c>
      <c r="I47" s="35">
        <f ca="1">INDEX(tbl_d_percent_rank[L_Pts],$B47)</f>
        <v>26</v>
      </c>
      <c r="J47">
        <f ca="1">INDEX('c_Bin Change Data into 60 mins'!$C$6:$AX$6,$C47)</f>
        <v>32</v>
      </c>
      <c r="K47" s="18">
        <f ca="1">INDEX('c_Bin Change Data into 60 mins'!$C$7:$AX$7,$C47)</f>
        <v>19.347107438016529</v>
      </c>
      <c r="L47">
        <f ca="1">INDEX(tbl_d_percent_rank[Final Score Point Diff],$B47)</f>
        <v>23</v>
      </c>
      <c r="M47" s="39">
        <f ca="1">INDEX(tbl_d_percent_rank[Close Score],$B47)</f>
        <v>23.41</v>
      </c>
      <c r="N47" s="28">
        <f ca="1">INDEX(tbl_d_percent_rank[%Rank],$B47)</f>
        <v>0.93799999999999994</v>
      </c>
      <c r="O47">
        <f ca="1">INDEX(tbl_d_percent_rank[Rank],$B47)</f>
        <v>46</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G126"/>
  <sheetViews>
    <sheetView showGridLines="0" showRowColHeaders="0" topLeftCell="B3" workbookViewId="0">
      <pane ySplit="3" topLeftCell="A6" activePane="bottomLeft" state="frozen"/>
      <selection activeCell="B3" sqref="B3"/>
      <selection pane="bottomLeft"/>
    </sheetView>
  </sheetViews>
  <sheetFormatPr defaultRowHeight="15" x14ac:dyDescent="0.25"/>
  <cols>
    <col min="1" max="1" width="9.140625" hidden="1" customWidth="1"/>
    <col min="2" max="2" width="9.140625" customWidth="1"/>
    <col min="3" max="3" width="7.28515625" customWidth="1"/>
    <col min="4" max="5" width="35.42578125" customWidth="1"/>
    <col min="6" max="6" width="4.42578125" customWidth="1"/>
    <col min="7" max="7" width="67" customWidth="1"/>
  </cols>
  <sheetData>
    <row r="1" spans="1:7" hidden="1" x14ac:dyDescent="0.25">
      <c r="D1">
        <v>26</v>
      </c>
      <c r="E1">
        <v>24</v>
      </c>
    </row>
    <row r="2" spans="1:7" hidden="1" x14ac:dyDescent="0.25">
      <c r="D2">
        <f>MATCH(LEFT(D4,4)+0,'c_Bin Change Data into 60 mins'!$C$4:$AX$4,0)</f>
        <v>26</v>
      </c>
      <c r="E2">
        <f>MATCH(LEFT(E4,4)+0,'c_Bin Change Data into 60 mins'!$C$4:$AX$4,0)</f>
        <v>24</v>
      </c>
    </row>
    <row r="3" spans="1:7" ht="27" thickBot="1" x14ac:dyDescent="0.45">
      <c r="G3" s="56" t="s">
        <v>7349</v>
      </c>
    </row>
    <row r="4" spans="1:7" ht="93.75" customHeight="1" thickBot="1" x14ac:dyDescent="0.3">
      <c r="D4" s="52" t="str">
        <f>INDEX(d_Percent_Rank!$K$3:$K$50,D$1)</f>
        <v>1989  XXIII (23)  San Francisco 49ers  20  Cincinnati Bengals  16</v>
      </c>
      <c r="E4" s="52" t="str">
        <f>INDEX(d_Percent_Rank!$K$3:$K$50,E$1)</f>
        <v>1991  XXV (25)  New York Giants  20  Buffalo Bills  19</v>
      </c>
    </row>
    <row r="5" spans="1:7" x14ac:dyDescent="0.25">
      <c r="A5" t="s">
        <v>7087</v>
      </c>
      <c r="B5" s="62" t="s">
        <v>7333</v>
      </c>
      <c r="C5" s="62" t="s">
        <v>9</v>
      </c>
      <c r="D5" s="54" t="s">
        <v>7350</v>
      </c>
      <c r="E5" s="55"/>
    </row>
    <row r="6" spans="1:7" x14ac:dyDescent="0.25">
      <c r="A6" s="63">
        <v>1</v>
      </c>
      <c r="B6" s="64" t="s">
        <v>7329</v>
      </c>
      <c r="C6" s="65">
        <v>0</v>
      </c>
      <c r="D6" s="66">
        <f ca="1">OFFSET('c_Bin Change Data into 60 mins'!$B$8,$A6,D$2)</f>
        <v>0</v>
      </c>
      <c r="E6" s="66">
        <f ca="1">OFFSET('c_Bin Change Data into 60 mins'!$B$8,$A6,E$2)</f>
        <v>0</v>
      </c>
    </row>
    <row r="7" spans="1:7" x14ac:dyDescent="0.25">
      <c r="A7" s="63">
        <v>2</v>
      </c>
      <c r="B7" s="64" t="s">
        <v>7329</v>
      </c>
      <c r="C7" s="65">
        <f t="shared" ref="C7:C70" si="0">C6+TIME(0,0,30)</f>
        <v>3.4722222222222224E-4</v>
      </c>
      <c r="D7" s="66">
        <f ca="1">OFFSET('c_Bin Change Data into 60 mins'!$B$8,$A7,D$2)</f>
        <v>0</v>
      </c>
      <c r="E7" s="66">
        <f ca="1">OFFSET('c_Bin Change Data into 60 mins'!$B$8,$A7,E$2)</f>
        <v>0</v>
      </c>
    </row>
    <row r="8" spans="1:7" x14ac:dyDescent="0.25">
      <c r="A8" s="63">
        <v>3</v>
      </c>
      <c r="B8" s="64" t="s">
        <v>7329</v>
      </c>
      <c r="C8" s="65">
        <f t="shared" si="0"/>
        <v>6.9444444444444447E-4</v>
      </c>
      <c r="D8" s="66">
        <f ca="1">OFFSET('c_Bin Change Data into 60 mins'!$B$8,$A8,D$2)</f>
        <v>0</v>
      </c>
      <c r="E8" s="66">
        <f ca="1">OFFSET('c_Bin Change Data into 60 mins'!$B$8,$A8,E$2)</f>
        <v>0</v>
      </c>
    </row>
    <row r="9" spans="1:7" x14ac:dyDescent="0.25">
      <c r="A9" s="63">
        <v>4</v>
      </c>
      <c r="B9" s="64" t="s">
        <v>7329</v>
      </c>
      <c r="C9" s="65">
        <f t="shared" si="0"/>
        <v>1.0416666666666667E-3</v>
      </c>
      <c r="D9" s="66">
        <f ca="1">OFFSET('c_Bin Change Data into 60 mins'!$B$8,$A9,D$2)</f>
        <v>0</v>
      </c>
      <c r="E9" s="66">
        <f ca="1">OFFSET('c_Bin Change Data into 60 mins'!$B$8,$A9,E$2)</f>
        <v>0</v>
      </c>
    </row>
    <row r="10" spans="1:7" x14ac:dyDescent="0.25">
      <c r="A10" s="63">
        <v>5</v>
      </c>
      <c r="B10" s="64" t="s">
        <v>7329</v>
      </c>
      <c r="C10" s="65">
        <f t="shared" si="0"/>
        <v>1.3888888888888889E-3</v>
      </c>
      <c r="D10" s="66">
        <f ca="1">OFFSET('c_Bin Change Data into 60 mins'!$B$8,$A10,D$2)</f>
        <v>0</v>
      </c>
      <c r="E10" s="66">
        <f ca="1">OFFSET('c_Bin Change Data into 60 mins'!$B$8,$A10,E$2)</f>
        <v>0</v>
      </c>
    </row>
    <row r="11" spans="1:7" x14ac:dyDescent="0.25">
      <c r="A11" s="63">
        <v>6</v>
      </c>
      <c r="B11" s="64" t="s">
        <v>7329</v>
      </c>
      <c r="C11" s="65">
        <f t="shared" si="0"/>
        <v>1.7361111111111112E-3</v>
      </c>
      <c r="D11" s="66">
        <f ca="1">OFFSET('c_Bin Change Data into 60 mins'!$B$8,$A11,D$2)</f>
        <v>0</v>
      </c>
      <c r="E11" s="66">
        <f ca="1">OFFSET('c_Bin Change Data into 60 mins'!$B$8,$A11,E$2)</f>
        <v>0</v>
      </c>
    </row>
    <row r="12" spans="1:7" x14ac:dyDescent="0.25">
      <c r="A12" s="63">
        <v>7</v>
      </c>
      <c r="B12" s="64" t="s">
        <v>7329</v>
      </c>
      <c r="C12" s="65">
        <f t="shared" si="0"/>
        <v>2.0833333333333333E-3</v>
      </c>
      <c r="D12" s="66">
        <f ca="1">OFFSET('c_Bin Change Data into 60 mins'!$B$8,$A12,D$2)</f>
        <v>0</v>
      </c>
      <c r="E12" s="66">
        <f ca="1">OFFSET('c_Bin Change Data into 60 mins'!$B$8,$A12,E$2)</f>
        <v>0</v>
      </c>
    </row>
    <row r="13" spans="1:7" x14ac:dyDescent="0.25">
      <c r="A13" s="63">
        <v>8</v>
      </c>
      <c r="B13" s="64" t="s">
        <v>7329</v>
      </c>
      <c r="C13" s="65">
        <f t="shared" si="0"/>
        <v>2.4305555555555556E-3</v>
      </c>
      <c r="D13" s="66">
        <f ca="1">OFFSET('c_Bin Change Data into 60 mins'!$B$8,$A13,D$2)</f>
        <v>0</v>
      </c>
      <c r="E13" s="66">
        <f ca="1">OFFSET('c_Bin Change Data into 60 mins'!$B$8,$A13,E$2)</f>
        <v>0</v>
      </c>
    </row>
    <row r="14" spans="1:7" x14ac:dyDescent="0.25">
      <c r="A14" s="63">
        <v>9</v>
      </c>
      <c r="B14" s="64" t="s">
        <v>7329</v>
      </c>
      <c r="C14" s="65">
        <f t="shared" si="0"/>
        <v>2.7777777777777779E-3</v>
      </c>
      <c r="D14" s="66">
        <f ca="1">OFFSET('c_Bin Change Data into 60 mins'!$B$8,$A14,D$2)</f>
        <v>0</v>
      </c>
      <c r="E14" s="66">
        <f ca="1">OFFSET('c_Bin Change Data into 60 mins'!$B$8,$A14,E$2)</f>
        <v>0</v>
      </c>
    </row>
    <row r="15" spans="1:7" x14ac:dyDescent="0.25">
      <c r="A15" s="63">
        <v>10</v>
      </c>
      <c r="B15" s="64" t="s">
        <v>7329</v>
      </c>
      <c r="C15" s="65">
        <f t="shared" si="0"/>
        <v>3.1250000000000002E-3</v>
      </c>
      <c r="D15" s="66">
        <f ca="1">OFFSET('c_Bin Change Data into 60 mins'!$B$8,$A15,D$2)</f>
        <v>0</v>
      </c>
      <c r="E15" s="66">
        <f ca="1">OFFSET('c_Bin Change Data into 60 mins'!$B$8,$A15,E$2)</f>
        <v>0</v>
      </c>
    </row>
    <row r="16" spans="1:7" x14ac:dyDescent="0.25">
      <c r="A16" s="63">
        <v>11</v>
      </c>
      <c r="B16" s="64" t="s">
        <v>7329</v>
      </c>
      <c r="C16" s="65">
        <f t="shared" si="0"/>
        <v>3.4722222222222225E-3</v>
      </c>
      <c r="D16" s="66">
        <f ca="1">OFFSET('c_Bin Change Data into 60 mins'!$B$8,$A16,D$2)</f>
        <v>0</v>
      </c>
      <c r="E16" s="66">
        <f ca="1">OFFSET('c_Bin Change Data into 60 mins'!$B$8,$A16,E$2)</f>
        <v>0</v>
      </c>
    </row>
    <row r="17" spans="1:5" x14ac:dyDescent="0.25">
      <c r="A17" s="63">
        <v>12</v>
      </c>
      <c r="B17" s="64" t="s">
        <v>7329</v>
      </c>
      <c r="C17" s="65">
        <f t="shared" si="0"/>
        <v>3.8194444444444448E-3</v>
      </c>
      <c r="D17" s="66">
        <f ca="1">OFFSET('c_Bin Change Data into 60 mins'!$B$8,$A17,D$2)</f>
        <v>0</v>
      </c>
      <c r="E17" s="66">
        <f ca="1">OFFSET('c_Bin Change Data into 60 mins'!$B$8,$A17,E$2)</f>
        <v>0</v>
      </c>
    </row>
    <row r="18" spans="1:5" x14ac:dyDescent="0.25">
      <c r="A18" s="63">
        <v>13</v>
      </c>
      <c r="B18" s="64" t="s">
        <v>7329</v>
      </c>
      <c r="C18" s="65">
        <f t="shared" si="0"/>
        <v>4.1666666666666666E-3</v>
      </c>
      <c r="D18" s="66">
        <f ca="1">OFFSET('c_Bin Change Data into 60 mins'!$B$8,$A18,D$2)</f>
        <v>0</v>
      </c>
      <c r="E18" s="66">
        <f ca="1">OFFSET('c_Bin Change Data into 60 mins'!$B$8,$A18,E$2)</f>
        <v>0</v>
      </c>
    </row>
    <row r="19" spans="1:5" x14ac:dyDescent="0.25">
      <c r="A19" s="63">
        <v>14</v>
      </c>
      <c r="B19" s="64" t="s">
        <v>7329</v>
      </c>
      <c r="C19" s="65">
        <f t="shared" si="0"/>
        <v>4.5138888888888885E-3</v>
      </c>
      <c r="D19" s="66">
        <f ca="1">OFFSET('c_Bin Change Data into 60 mins'!$B$8,$A19,D$2)</f>
        <v>0</v>
      </c>
      <c r="E19" s="66">
        <f ca="1">OFFSET('c_Bin Change Data into 60 mins'!$B$8,$A19,E$2)</f>
        <v>0</v>
      </c>
    </row>
    <row r="20" spans="1:5" x14ac:dyDescent="0.25">
      <c r="A20" s="63">
        <v>15</v>
      </c>
      <c r="B20" s="64" t="s">
        <v>7329</v>
      </c>
      <c r="C20" s="65">
        <f t="shared" si="0"/>
        <v>4.8611111111111103E-3</v>
      </c>
      <c r="D20" s="66">
        <f ca="1">OFFSET('c_Bin Change Data into 60 mins'!$B$8,$A20,D$2)</f>
        <v>0</v>
      </c>
      <c r="E20" s="66">
        <f ca="1">OFFSET('c_Bin Change Data into 60 mins'!$B$8,$A20,E$2)</f>
        <v>0</v>
      </c>
    </row>
    <row r="21" spans="1:5" x14ac:dyDescent="0.25">
      <c r="A21" s="63">
        <v>16</v>
      </c>
      <c r="B21" s="64" t="s">
        <v>7329</v>
      </c>
      <c r="C21" s="65">
        <f t="shared" si="0"/>
        <v>5.2083333333333322E-3</v>
      </c>
      <c r="D21" s="66">
        <f ca="1">OFFSET('c_Bin Change Data into 60 mins'!$B$8,$A21,D$2)</f>
        <v>0</v>
      </c>
      <c r="E21" s="66">
        <f ca="1">OFFSET('c_Bin Change Data into 60 mins'!$B$8,$A21,E$2)</f>
        <v>3</v>
      </c>
    </row>
    <row r="22" spans="1:5" x14ac:dyDescent="0.25">
      <c r="A22" s="63">
        <v>17</v>
      </c>
      <c r="B22" s="64" t="s">
        <v>7329</v>
      </c>
      <c r="C22" s="65">
        <f t="shared" si="0"/>
        <v>5.555555555555554E-3</v>
      </c>
      <c r="D22" s="66">
        <f ca="1">OFFSET('c_Bin Change Data into 60 mins'!$B$8,$A22,D$2)</f>
        <v>0</v>
      </c>
      <c r="E22" s="66">
        <f ca="1">OFFSET('c_Bin Change Data into 60 mins'!$B$8,$A22,E$2)</f>
        <v>3</v>
      </c>
    </row>
    <row r="23" spans="1:5" x14ac:dyDescent="0.25">
      <c r="A23" s="63">
        <v>18</v>
      </c>
      <c r="B23" s="64" t="s">
        <v>7329</v>
      </c>
      <c r="C23" s="65">
        <f t="shared" si="0"/>
        <v>5.9027777777777759E-3</v>
      </c>
      <c r="D23" s="66">
        <f ca="1">OFFSET('c_Bin Change Data into 60 mins'!$B$8,$A23,D$2)</f>
        <v>0</v>
      </c>
      <c r="E23" s="66">
        <f ca="1">OFFSET('c_Bin Change Data into 60 mins'!$B$8,$A23,E$2)</f>
        <v>3</v>
      </c>
    </row>
    <row r="24" spans="1:5" x14ac:dyDescent="0.25">
      <c r="A24" s="63">
        <v>19</v>
      </c>
      <c r="B24" s="64" t="s">
        <v>7329</v>
      </c>
      <c r="C24" s="65">
        <f t="shared" si="0"/>
        <v>6.2499999999999977E-3</v>
      </c>
      <c r="D24" s="66">
        <f ca="1">OFFSET('c_Bin Change Data into 60 mins'!$B$8,$A24,D$2)</f>
        <v>0</v>
      </c>
      <c r="E24" s="66">
        <f ca="1">OFFSET('c_Bin Change Data into 60 mins'!$B$8,$A24,E$2)</f>
        <v>0</v>
      </c>
    </row>
    <row r="25" spans="1:5" x14ac:dyDescent="0.25">
      <c r="A25" s="63">
        <v>20</v>
      </c>
      <c r="B25" s="64" t="s">
        <v>7329</v>
      </c>
      <c r="C25" s="65">
        <f t="shared" si="0"/>
        <v>6.5972222222222196E-3</v>
      </c>
      <c r="D25" s="66">
        <f ca="1">OFFSET('c_Bin Change Data into 60 mins'!$B$8,$A25,D$2)</f>
        <v>0</v>
      </c>
      <c r="E25" s="66">
        <f ca="1">OFFSET('c_Bin Change Data into 60 mins'!$B$8,$A25,E$2)</f>
        <v>0</v>
      </c>
    </row>
    <row r="26" spans="1:5" x14ac:dyDescent="0.25">
      <c r="A26" s="63">
        <v>21</v>
      </c>
      <c r="B26" s="64" t="s">
        <v>7329</v>
      </c>
      <c r="C26" s="65">
        <f t="shared" si="0"/>
        <v>6.9444444444444415E-3</v>
      </c>
      <c r="D26" s="66">
        <f ca="1">OFFSET('c_Bin Change Data into 60 mins'!$B$8,$A26,D$2)</f>
        <v>0</v>
      </c>
      <c r="E26" s="66">
        <f ca="1">OFFSET('c_Bin Change Data into 60 mins'!$B$8,$A26,E$2)</f>
        <v>0</v>
      </c>
    </row>
    <row r="27" spans="1:5" x14ac:dyDescent="0.25">
      <c r="A27" s="63">
        <v>22</v>
      </c>
      <c r="B27" s="64" t="s">
        <v>7329</v>
      </c>
      <c r="C27" s="65">
        <f t="shared" si="0"/>
        <v>7.2916666666666633E-3</v>
      </c>
      <c r="D27" s="66">
        <f ca="1">OFFSET('c_Bin Change Data into 60 mins'!$B$8,$A27,D$2)</f>
        <v>0</v>
      </c>
      <c r="E27" s="66">
        <f ca="1">OFFSET('c_Bin Change Data into 60 mins'!$B$8,$A27,E$2)</f>
        <v>0</v>
      </c>
    </row>
    <row r="28" spans="1:5" x14ac:dyDescent="0.25">
      <c r="A28" s="63">
        <v>23</v>
      </c>
      <c r="B28" s="64" t="s">
        <v>7329</v>
      </c>
      <c r="C28" s="65">
        <f t="shared" si="0"/>
        <v>7.6388888888888852E-3</v>
      </c>
      <c r="D28" s="66">
        <f ca="1">OFFSET('c_Bin Change Data into 60 mins'!$B$8,$A28,D$2)</f>
        <v>0</v>
      </c>
      <c r="E28" s="66">
        <f ca="1">OFFSET('c_Bin Change Data into 60 mins'!$B$8,$A28,E$2)</f>
        <v>0</v>
      </c>
    </row>
    <row r="29" spans="1:5" x14ac:dyDescent="0.25">
      <c r="A29" s="63">
        <v>24</v>
      </c>
      <c r="B29" s="64" t="s">
        <v>7329</v>
      </c>
      <c r="C29" s="65">
        <f t="shared" si="0"/>
        <v>7.986111111111107E-3</v>
      </c>
      <c r="D29" s="66">
        <f ca="1">OFFSET('c_Bin Change Data into 60 mins'!$B$8,$A29,D$2)</f>
        <v>3</v>
      </c>
      <c r="E29" s="66">
        <f ca="1">OFFSET('c_Bin Change Data into 60 mins'!$B$8,$A29,E$2)</f>
        <v>0</v>
      </c>
    </row>
    <row r="30" spans="1:5" x14ac:dyDescent="0.25">
      <c r="A30" s="63">
        <v>25</v>
      </c>
      <c r="B30" s="64" t="s">
        <v>7329</v>
      </c>
      <c r="C30" s="65">
        <f t="shared" si="0"/>
        <v>8.3333333333333297E-3</v>
      </c>
      <c r="D30" s="66">
        <f ca="1">OFFSET('c_Bin Change Data into 60 mins'!$B$8,$A30,D$2)</f>
        <v>3</v>
      </c>
      <c r="E30" s="66">
        <f ca="1">OFFSET('c_Bin Change Data into 60 mins'!$B$8,$A30,E$2)</f>
        <v>0</v>
      </c>
    </row>
    <row r="31" spans="1:5" x14ac:dyDescent="0.25">
      <c r="A31" s="63">
        <v>26</v>
      </c>
      <c r="B31" s="64" t="s">
        <v>7329</v>
      </c>
      <c r="C31" s="65">
        <f t="shared" si="0"/>
        <v>8.6805555555555525E-3</v>
      </c>
      <c r="D31" s="66">
        <f ca="1">OFFSET('c_Bin Change Data into 60 mins'!$B$8,$A31,D$2)</f>
        <v>3</v>
      </c>
      <c r="E31" s="66">
        <f ca="1">OFFSET('c_Bin Change Data into 60 mins'!$B$8,$A31,E$2)</f>
        <v>0</v>
      </c>
    </row>
    <row r="32" spans="1:5" x14ac:dyDescent="0.25">
      <c r="A32" s="63">
        <v>27</v>
      </c>
      <c r="B32" s="64" t="s">
        <v>7329</v>
      </c>
      <c r="C32" s="65">
        <f t="shared" si="0"/>
        <v>9.0277777777777752E-3</v>
      </c>
      <c r="D32" s="66">
        <f ca="1">OFFSET('c_Bin Change Data into 60 mins'!$B$8,$A32,D$2)</f>
        <v>3</v>
      </c>
      <c r="E32" s="66">
        <f ca="1">OFFSET('c_Bin Change Data into 60 mins'!$B$8,$A32,E$2)</f>
        <v>0</v>
      </c>
    </row>
    <row r="33" spans="1:5" x14ac:dyDescent="0.25">
      <c r="A33" s="63">
        <v>28</v>
      </c>
      <c r="B33" s="64" t="s">
        <v>7329</v>
      </c>
      <c r="C33" s="65">
        <f t="shared" si="0"/>
        <v>9.3749999999999979E-3</v>
      </c>
      <c r="D33" s="66">
        <f ca="1">OFFSET('c_Bin Change Data into 60 mins'!$B$8,$A33,D$2)</f>
        <v>3</v>
      </c>
      <c r="E33" s="66">
        <f ca="1">OFFSET('c_Bin Change Data into 60 mins'!$B$8,$A33,E$2)</f>
        <v>0</v>
      </c>
    </row>
    <row r="34" spans="1:5" x14ac:dyDescent="0.25">
      <c r="A34" s="63">
        <v>29</v>
      </c>
      <c r="B34" s="64" t="s">
        <v>7329</v>
      </c>
      <c r="C34" s="65">
        <f t="shared" si="0"/>
        <v>9.7222222222222206E-3</v>
      </c>
      <c r="D34" s="66">
        <f ca="1">OFFSET('c_Bin Change Data into 60 mins'!$B$8,$A34,D$2)</f>
        <v>3</v>
      </c>
      <c r="E34" s="66">
        <f ca="1">OFFSET('c_Bin Change Data into 60 mins'!$B$8,$A34,E$2)</f>
        <v>0</v>
      </c>
    </row>
    <row r="35" spans="1:5" x14ac:dyDescent="0.25">
      <c r="A35" s="63">
        <v>30</v>
      </c>
      <c r="B35" s="64" t="s">
        <v>7329</v>
      </c>
      <c r="C35" s="65">
        <f t="shared" si="0"/>
        <v>1.0069444444444443E-2</v>
      </c>
      <c r="D35" s="66">
        <f ca="1">OFFSET('c_Bin Change Data into 60 mins'!$B$8,$A35,D$2)</f>
        <v>3</v>
      </c>
      <c r="E35" s="66">
        <f ca="1">OFFSET('c_Bin Change Data into 60 mins'!$B$8,$A35,E$2)</f>
        <v>0</v>
      </c>
    </row>
    <row r="36" spans="1:5" x14ac:dyDescent="0.25">
      <c r="A36" s="63">
        <v>31</v>
      </c>
      <c r="B36" s="64" t="s">
        <v>7329</v>
      </c>
      <c r="C36" s="65">
        <f t="shared" si="0"/>
        <v>1.0416666666666666E-2</v>
      </c>
      <c r="D36" s="66">
        <f ca="1">OFFSET('c_Bin Change Data into 60 mins'!$B$8,$A36,D$2)</f>
        <v>3</v>
      </c>
      <c r="E36" s="66">
        <f ca="1">OFFSET('c_Bin Change Data into 60 mins'!$B$8,$A36,E$2)</f>
        <v>0</v>
      </c>
    </row>
    <row r="37" spans="1:5" x14ac:dyDescent="0.25">
      <c r="A37" s="63">
        <v>32</v>
      </c>
      <c r="B37" s="64" t="s">
        <v>7330</v>
      </c>
      <c r="C37" s="65">
        <f t="shared" si="0"/>
        <v>1.0763888888888889E-2</v>
      </c>
      <c r="D37" s="66">
        <f ca="1">OFFSET('c_Bin Change Data into 60 mins'!$B$8,$A37,D$2)</f>
        <v>3</v>
      </c>
      <c r="E37" s="66">
        <f ca="1">OFFSET('c_Bin Change Data into 60 mins'!$B$8,$A37,E$2)</f>
        <v>0</v>
      </c>
    </row>
    <row r="38" spans="1:5" x14ac:dyDescent="0.25">
      <c r="A38" s="63">
        <v>33</v>
      </c>
      <c r="B38" s="64" t="s">
        <v>7330</v>
      </c>
      <c r="C38" s="65">
        <f t="shared" si="0"/>
        <v>1.1111111111111112E-2</v>
      </c>
      <c r="D38" s="66">
        <f ca="1">OFFSET('c_Bin Change Data into 60 mins'!$B$8,$A38,D$2)</f>
        <v>3</v>
      </c>
      <c r="E38" s="66">
        <f ca="1">OFFSET('c_Bin Change Data into 60 mins'!$B$8,$A38,E$2)</f>
        <v>0</v>
      </c>
    </row>
    <row r="39" spans="1:5" x14ac:dyDescent="0.25">
      <c r="A39" s="63">
        <v>34</v>
      </c>
      <c r="B39" s="64" t="s">
        <v>7330</v>
      </c>
      <c r="C39" s="65">
        <f t="shared" si="0"/>
        <v>1.1458333333333334E-2</v>
      </c>
      <c r="D39" s="66">
        <f ca="1">OFFSET('c_Bin Change Data into 60 mins'!$B$8,$A39,D$2)</f>
        <v>3</v>
      </c>
      <c r="E39" s="66">
        <f ca="1">OFFSET('c_Bin Change Data into 60 mins'!$B$8,$A39,E$2)</f>
        <v>0</v>
      </c>
    </row>
    <row r="40" spans="1:5" x14ac:dyDescent="0.25">
      <c r="A40" s="63">
        <v>35</v>
      </c>
      <c r="B40" s="64" t="s">
        <v>7330</v>
      </c>
      <c r="C40" s="65">
        <f t="shared" si="0"/>
        <v>1.1805555555555557E-2</v>
      </c>
      <c r="D40" s="66">
        <f ca="1">OFFSET('c_Bin Change Data into 60 mins'!$B$8,$A40,D$2)</f>
        <v>3</v>
      </c>
      <c r="E40" s="66">
        <f ca="1">OFFSET('c_Bin Change Data into 60 mins'!$B$8,$A40,E$2)</f>
        <v>0</v>
      </c>
    </row>
    <row r="41" spans="1:5" x14ac:dyDescent="0.25">
      <c r="A41" s="63">
        <v>36</v>
      </c>
      <c r="B41" s="64" t="s">
        <v>7330</v>
      </c>
      <c r="C41" s="65">
        <f t="shared" si="0"/>
        <v>1.215277777777778E-2</v>
      </c>
      <c r="D41" s="66">
        <f ca="1">OFFSET('c_Bin Change Data into 60 mins'!$B$8,$A41,D$2)</f>
        <v>3</v>
      </c>
      <c r="E41" s="66">
        <f ca="1">OFFSET('c_Bin Change Data into 60 mins'!$B$8,$A41,E$2)</f>
        <v>7</v>
      </c>
    </row>
    <row r="42" spans="1:5" x14ac:dyDescent="0.25">
      <c r="A42" s="63">
        <v>37</v>
      </c>
      <c r="B42" s="64" t="s">
        <v>7330</v>
      </c>
      <c r="C42" s="65">
        <f t="shared" si="0"/>
        <v>1.2500000000000002E-2</v>
      </c>
      <c r="D42" s="66">
        <f ca="1">OFFSET('c_Bin Change Data into 60 mins'!$B$8,$A42,D$2)</f>
        <v>3</v>
      </c>
      <c r="E42" s="66">
        <f ca="1">OFFSET('c_Bin Change Data into 60 mins'!$B$8,$A42,E$2)</f>
        <v>7</v>
      </c>
    </row>
    <row r="43" spans="1:5" x14ac:dyDescent="0.25">
      <c r="A43" s="63">
        <v>38</v>
      </c>
      <c r="B43" s="64" t="s">
        <v>7330</v>
      </c>
      <c r="C43" s="65">
        <f t="shared" si="0"/>
        <v>1.2847222222222225E-2</v>
      </c>
      <c r="D43" s="66">
        <f ca="1">OFFSET('c_Bin Change Data into 60 mins'!$B$8,$A43,D$2)</f>
        <v>3</v>
      </c>
      <c r="E43" s="66">
        <f ca="1">OFFSET('c_Bin Change Data into 60 mins'!$B$8,$A43,E$2)</f>
        <v>7</v>
      </c>
    </row>
    <row r="44" spans="1:5" x14ac:dyDescent="0.25">
      <c r="A44" s="63">
        <v>39</v>
      </c>
      <c r="B44" s="64" t="s">
        <v>7330</v>
      </c>
      <c r="C44" s="65">
        <f t="shared" si="0"/>
        <v>1.3194444444444448E-2</v>
      </c>
      <c r="D44" s="66">
        <f ca="1">OFFSET('c_Bin Change Data into 60 mins'!$B$8,$A44,D$2)</f>
        <v>3</v>
      </c>
      <c r="E44" s="66">
        <f ca="1">OFFSET('c_Bin Change Data into 60 mins'!$B$8,$A44,E$2)</f>
        <v>7</v>
      </c>
    </row>
    <row r="45" spans="1:5" x14ac:dyDescent="0.25">
      <c r="A45" s="63">
        <v>40</v>
      </c>
      <c r="B45" s="64" t="s">
        <v>7330</v>
      </c>
      <c r="C45" s="65">
        <f t="shared" si="0"/>
        <v>1.3541666666666671E-2</v>
      </c>
      <c r="D45" s="66">
        <f ca="1">OFFSET('c_Bin Change Data into 60 mins'!$B$8,$A45,D$2)</f>
        <v>3</v>
      </c>
      <c r="E45" s="66">
        <f ca="1">OFFSET('c_Bin Change Data into 60 mins'!$B$8,$A45,E$2)</f>
        <v>7</v>
      </c>
    </row>
    <row r="46" spans="1:5" x14ac:dyDescent="0.25">
      <c r="A46" s="63">
        <v>41</v>
      </c>
      <c r="B46" s="64" t="s">
        <v>7330</v>
      </c>
      <c r="C46" s="65">
        <f t="shared" si="0"/>
        <v>1.3888888888888893E-2</v>
      </c>
      <c r="D46" s="66">
        <f ca="1">OFFSET('c_Bin Change Data into 60 mins'!$B$8,$A46,D$2)</f>
        <v>3</v>
      </c>
      <c r="E46" s="66">
        <f ca="1">OFFSET('c_Bin Change Data into 60 mins'!$B$8,$A46,E$2)</f>
        <v>7</v>
      </c>
    </row>
    <row r="47" spans="1:5" x14ac:dyDescent="0.25">
      <c r="A47" s="63">
        <v>42</v>
      </c>
      <c r="B47" s="64" t="s">
        <v>7330</v>
      </c>
      <c r="C47" s="65">
        <f t="shared" si="0"/>
        <v>1.4236111111111116E-2</v>
      </c>
      <c r="D47" s="66">
        <f ca="1">OFFSET('c_Bin Change Data into 60 mins'!$B$8,$A47,D$2)</f>
        <v>3</v>
      </c>
      <c r="E47" s="66">
        <f ca="1">OFFSET('c_Bin Change Data into 60 mins'!$B$8,$A47,E$2)</f>
        <v>7</v>
      </c>
    </row>
    <row r="48" spans="1:5" x14ac:dyDescent="0.25">
      <c r="A48" s="63">
        <v>43</v>
      </c>
      <c r="B48" s="64" t="s">
        <v>7330</v>
      </c>
      <c r="C48" s="65">
        <f t="shared" si="0"/>
        <v>1.4583333333333339E-2</v>
      </c>
      <c r="D48" s="66">
        <f ca="1">OFFSET('c_Bin Change Data into 60 mins'!$B$8,$A48,D$2)</f>
        <v>3</v>
      </c>
      <c r="E48" s="66">
        <f ca="1">OFFSET('c_Bin Change Data into 60 mins'!$B$8,$A48,E$2)</f>
        <v>7</v>
      </c>
    </row>
    <row r="49" spans="1:5" x14ac:dyDescent="0.25">
      <c r="A49" s="63">
        <v>44</v>
      </c>
      <c r="B49" s="64" t="s">
        <v>7330</v>
      </c>
      <c r="C49" s="65">
        <f t="shared" si="0"/>
        <v>1.4930555555555561E-2</v>
      </c>
      <c r="D49" s="66">
        <f ca="1">OFFSET('c_Bin Change Data into 60 mins'!$B$8,$A49,D$2)</f>
        <v>3</v>
      </c>
      <c r="E49" s="66">
        <f ca="1">OFFSET('c_Bin Change Data into 60 mins'!$B$8,$A49,E$2)</f>
        <v>9</v>
      </c>
    </row>
    <row r="50" spans="1:5" x14ac:dyDescent="0.25">
      <c r="A50" s="63">
        <v>45</v>
      </c>
      <c r="B50" s="64" t="s">
        <v>7330</v>
      </c>
      <c r="C50" s="65">
        <f t="shared" si="0"/>
        <v>1.5277777777777784E-2</v>
      </c>
      <c r="D50" s="66">
        <f ca="1">OFFSET('c_Bin Change Data into 60 mins'!$B$8,$A50,D$2)</f>
        <v>3</v>
      </c>
      <c r="E50" s="66">
        <f ca="1">OFFSET('c_Bin Change Data into 60 mins'!$B$8,$A50,E$2)</f>
        <v>9</v>
      </c>
    </row>
    <row r="51" spans="1:5" x14ac:dyDescent="0.25">
      <c r="A51" s="63">
        <v>46</v>
      </c>
      <c r="B51" s="64" t="s">
        <v>7330</v>
      </c>
      <c r="C51" s="65">
        <f t="shared" si="0"/>
        <v>1.5625000000000007E-2</v>
      </c>
      <c r="D51" s="66">
        <f ca="1">OFFSET('c_Bin Change Data into 60 mins'!$B$8,$A51,D$2)</f>
        <v>3</v>
      </c>
      <c r="E51" s="66">
        <f ca="1">OFFSET('c_Bin Change Data into 60 mins'!$B$8,$A51,E$2)</f>
        <v>9</v>
      </c>
    </row>
    <row r="52" spans="1:5" x14ac:dyDescent="0.25">
      <c r="A52" s="63">
        <v>47</v>
      </c>
      <c r="B52" s="64" t="s">
        <v>7330</v>
      </c>
      <c r="C52" s="65">
        <f t="shared" si="0"/>
        <v>1.5972222222222228E-2</v>
      </c>
      <c r="D52" s="66">
        <f ca="1">OFFSET('c_Bin Change Data into 60 mins'!$B$8,$A52,D$2)</f>
        <v>3</v>
      </c>
      <c r="E52" s="66">
        <f ca="1">OFFSET('c_Bin Change Data into 60 mins'!$B$8,$A52,E$2)</f>
        <v>9</v>
      </c>
    </row>
    <row r="53" spans="1:5" x14ac:dyDescent="0.25">
      <c r="A53" s="63">
        <v>48</v>
      </c>
      <c r="B53" s="64" t="s">
        <v>7330</v>
      </c>
      <c r="C53" s="65">
        <f t="shared" si="0"/>
        <v>1.6319444444444449E-2</v>
      </c>
      <c r="D53" s="66">
        <f ca="1">OFFSET('c_Bin Change Data into 60 mins'!$B$8,$A53,D$2)</f>
        <v>3</v>
      </c>
      <c r="E53" s="66">
        <f ca="1">OFFSET('c_Bin Change Data into 60 mins'!$B$8,$A53,E$2)</f>
        <v>9</v>
      </c>
    </row>
    <row r="54" spans="1:5" x14ac:dyDescent="0.25">
      <c r="A54" s="63">
        <v>49</v>
      </c>
      <c r="B54" s="64" t="s">
        <v>7330</v>
      </c>
      <c r="C54" s="65">
        <f t="shared" si="0"/>
        <v>1.666666666666667E-2</v>
      </c>
      <c r="D54" s="66">
        <f ca="1">OFFSET('c_Bin Change Data into 60 mins'!$B$8,$A54,D$2)</f>
        <v>3</v>
      </c>
      <c r="E54" s="66">
        <f ca="1">OFFSET('c_Bin Change Data into 60 mins'!$B$8,$A54,E$2)</f>
        <v>9</v>
      </c>
    </row>
    <row r="55" spans="1:5" x14ac:dyDescent="0.25">
      <c r="A55" s="63">
        <v>50</v>
      </c>
      <c r="B55" s="64" t="s">
        <v>7330</v>
      </c>
      <c r="C55" s="65">
        <f t="shared" si="0"/>
        <v>1.7013888888888891E-2</v>
      </c>
      <c r="D55" s="66">
        <f ca="1">OFFSET('c_Bin Change Data into 60 mins'!$B$8,$A55,D$2)</f>
        <v>3</v>
      </c>
      <c r="E55" s="66">
        <f ca="1">OFFSET('c_Bin Change Data into 60 mins'!$B$8,$A55,E$2)</f>
        <v>9</v>
      </c>
    </row>
    <row r="56" spans="1:5" x14ac:dyDescent="0.25">
      <c r="A56" s="63">
        <v>51</v>
      </c>
      <c r="B56" s="64" t="s">
        <v>7330</v>
      </c>
      <c r="C56" s="65">
        <f t="shared" si="0"/>
        <v>1.7361111111111112E-2</v>
      </c>
      <c r="D56" s="66">
        <f ca="1">OFFSET('c_Bin Change Data into 60 mins'!$B$8,$A56,D$2)</f>
        <v>3</v>
      </c>
      <c r="E56" s="66">
        <f ca="1">OFFSET('c_Bin Change Data into 60 mins'!$B$8,$A56,E$2)</f>
        <v>9</v>
      </c>
    </row>
    <row r="57" spans="1:5" x14ac:dyDescent="0.25">
      <c r="A57" s="63">
        <v>52</v>
      </c>
      <c r="B57" s="64" t="s">
        <v>7330</v>
      </c>
      <c r="C57" s="65">
        <f t="shared" si="0"/>
        <v>1.7708333333333333E-2</v>
      </c>
      <c r="D57" s="66">
        <f ca="1">OFFSET('c_Bin Change Data into 60 mins'!$B$8,$A57,D$2)</f>
        <v>3</v>
      </c>
      <c r="E57" s="66">
        <f ca="1">OFFSET('c_Bin Change Data into 60 mins'!$B$8,$A57,E$2)</f>
        <v>9</v>
      </c>
    </row>
    <row r="58" spans="1:5" x14ac:dyDescent="0.25">
      <c r="A58" s="63">
        <v>53</v>
      </c>
      <c r="B58" s="64" t="s">
        <v>7330</v>
      </c>
      <c r="C58" s="65">
        <f t="shared" si="0"/>
        <v>1.8055555555555554E-2</v>
      </c>
      <c r="D58" s="66">
        <f ca="1">OFFSET('c_Bin Change Data into 60 mins'!$B$8,$A58,D$2)</f>
        <v>3</v>
      </c>
      <c r="E58" s="66">
        <f ca="1">OFFSET('c_Bin Change Data into 60 mins'!$B$8,$A58,E$2)</f>
        <v>9</v>
      </c>
    </row>
    <row r="59" spans="1:5" x14ac:dyDescent="0.25">
      <c r="A59" s="63">
        <v>54</v>
      </c>
      <c r="B59" s="64" t="s">
        <v>7330</v>
      </c>
      <c r="C59" s="65">
        <f t="shared" si="0"/>
        <v>1.8402777777777775E-2</v>
      </c>
      <c r="D59" s="66">
        <f ca="1">OFFSET('c_Bin Change Data into 60 mins'!$B$8,$A59,D$2)</f>
        <v>3</v>
      </c>
      <c r="E59" s="66">
        <f ca="1">OFFSET('c_Bin Change Data into 60 mins'!$B$8,$A59,E$2)</f>
        <v>9</v>
      </c>
    </row>
    <row r="60" spans="1:5" x14ac:dyDescent="0.25">
      <c r="A60" s="63">
        <v>55</v>
      </c>
      <c r="B60" s="64" t="s">
        <v>7330</v>
      </c>
      <c r="C60" s="65">
        <f t="shared" si="0"/>
        <v>1.8749999999999996E-2</v>
      </c>
      <c r="D60" s="66">
        <f ca="1">OFFSET('c_Bin Change Data into 60 mins'!$B$8,$A60,D$2)</f>
        <v>3</v>
      </c>
      <c r="E60" s="66">
        <f ca="1">OFFSET('c_Bin Change Data into 60 mins'!$B$8,$A60,E$2)</f>
        <v>9</v>
      </c>
    </row>
    <row r="61" spans="1:5" x14ac:dyDescent="0.25">
      <c r="A61" s="63">
        <v>56</v>
      </c>
      <c r="B61" s="64" t="s">
        <v>7330</v>
      </c>
      <c r="C61" s="65">
        <f t="shared" si="0"/>
        <v>1.9097222222222217E-2</v>
      </c>
      <c r="D61" s="66">
        <f ca="1">OFFSET('c_Bin Change Data into 60 mins'!$B$8,$A61,D$2)</f>
        <v>3</v>
      </c>
      <c r="E61" s="66">
        <f ca="1">OFFSET('c_Bin Change Data into 60 mins'!$B$8,$A61,E$2)</f>
        <v>9</v>
      </c>
    </row>
    <row r="62" spans="1:5" x14ac:dyDescent="0.25">
      <c r="A62" s="63">
        <v>57</v>
      </c>
      <c r="B62" s="64" t="s">
        <v>7330</v>
      </c>
      <c r="C62" s="65">
        <f t="shared" si="0"/>
        <v>1.9444444444444438E-2</v>
      </c>
      <c r="D62" s="66">
        <f ca="1">OFFSET('c_Bin Change Data into 60 mins'!$B$8,$A62,D$2)</f>
        <v>3</v>
      </c>
      <c r="E62" s="66">
        <f ca="1">OFFSET('c_Bin Change Data into 60 mins'!$B$8,$A62,E$2)</f>
        <v>9</v>
      </c>
    </row>
    <row r="63" spans="1:5" x14ac:dyDescent="0.25">
      <c r="A63" s="63">
        <v>58</v>
      </c>
      <c r="B63" s="64" t="s">
        <v>7330</v>
      </c>
      <c r="C63" s="65">
        <f t="shared" si="0"/>
        <v>1.9791666666666659E-2</v>
      </c>
      <c r="D63" s="66">
        <f ca="1">OFFSET('c_Bin Change Data into 60 mins'!$B$8,$A63,D$2)</f>
        <v>3</v>
      </c>
      <c r="E63" s="66">
        <f ca="1">OFFSET('c_Bin Change Data into 60 mins'!$B$8,$A63,E$2)</f>
        <v>9</v>
      </c>
    </row>
    <row r="64" spans="1:5" x14ac:dyDescent="0.25">
      <c r="A64" s="63">
        <v>59</v>
      </c>
      <c r="B64" s="64" t="s">
        <v>7330</v>
      </c>
      <c r="C64" s="65">
        <f t="shared" si="0"/>
        <v>2.013888888888888E-2</v>
      </c>
      <c r="D64" s="66">
        <f ca="1">OFFSET('c_Bin Change Data into 60 mins'!$B$8,$A64,D$2)</f>
        <v>0</v>
      </c>
      <c r="E64" s="66">
        <f ca="1">OFFSET('c_Bin Change Data into 60 mins'!$B$8,$A64,E$2)</f>
        <v>9</v>
      </c>
    </row>
    <row r="65" spans="1:5" x14ac:dyDescent="0.25">
      <c r="A65" s="63">
        <v>60</v>
      </c>
      <c r="B65" s="64" t="s">
        <v>7330</v>
      </c>
      <c r="C65" s="65">
        <f t="shared" si="0"/>
        <v>2.0486111111111101E-2</v>
      </c>
      <c r="D65" s="66">
        <f ca="1">OFFSET('c_Bin Change Data into 60 mins'!$B$8,$A65,D$2)</f>
        <v>0</v>
      </c>
      <c r="E65" s="66">
        <f ca="1">OFFSET('c_Bin Change Data into 60 mins'!$B$8,$A65,E$2)</f>
        <v>9</v>
      </c>
    </row>
    <row r="66" spans="1:5" x14ac:dyDescent="0.25">
      <c r="A66" s="63">
        <v>61</v>
      </c>
      <c r="B66" s="64" t="s">
        <v>7330</v>
      </c>
      <c r="C66" s="65">
        <f t="shared" si="0"/>
        <v>2.0833333333333322E-2</v>
      </c>
      <c r="D66" s="66">
        <f ca="1">OFFSET('c_Bin Change Data into 60 mins'!$B$8,$A66,D$2)</f>
        <v>0</v>
      </c>
      <c r="E66" s="66">
        <f ca="1">OFFSET('c_Bin Change Data into 60 mins'!$B$8,$A66,E$2)</f>
        <v>2</v>
      </c>
    </row>
    <row r="67" spans="1:5" x14ac:dyDescent="0.25">
      <c r="A67" s="63">
        <v>62</v>
      </c>
      <c r="B67" s="64" t="s">
        <v>7331</v>
      </c>
      <c r="C67" s="65">
        <f t="shared" si="0"/>
        <v>2.1180555555555543E-2</v>
      </c>
      <c r="D67" s="66">
        <f ca="1">OFFSET('c_Bin Change Data into 60 mins'!$B$8,$A67,D$2)</f>
        <v>0</v>
      </c>
      <c r="E67" s="66">
        <f ca="1">OFFSET('c_Bin Change Data into 60 mins'!$B$8,$A67,E$2)</f>
        <v>2</v>
      </c>
    </row>
    <row r="68" spans="1:5" x14ac:dyDescent="0.25">
      <c r="A68" s="63">
        <v>63</v>
      </c>
      <c r="B68" s="64" t="s">
        <v>7331</v>
      </c>
      <c r="C68" s="65">
        <f t="shared" si="0"/>
        <v>2.1527777777777764E-2</v>
      </c>
      <c r="D68" s="66">
        <f ca="1">OFFSET('c_Bin Change Data into 60 mins'!$B$8,$A68,D$2)</f>
        <v>0</v>
      </c>
      <c r="E68" s="66">
        <f ca="1">OFFSET('c_Bin Change Data into 60 mins'!$B$8,$A68,E$2)</f>
        <v>2</v>
      </c>
    </row>
    <row r="69" spans="1:5" x14ac:dyDescent="0.25">
      <c r="A69" s="63">
        <v>64</v>
      </c>
      <c r="B69" s="64" t="s">
        <v>7331</v>
      </c>
      <c r="C69" s="65">
        <f t="shared" si="0"/>
        <v>2.1874999999999985E-2</v>
      </c>
      <c r="D69" s="66">
        <f ca="1">OFFSET('c_Bin Change Data into 60 mins'!$B$8,$A69,D$2)</f>
        <v>0</v>
      </c>
      <c r="E69" s="66">
        <f ca="1">OFFSET('c_Bin Change Data into 60 mins'!$B$8,$A69,E$2)</f>
        <v>2</v>
      </c>
    </row>
    <row r="70" spans="1:5" x14ac:dyDescent="0.25">
      <c r="A70" s="63">
        <v>65</v>
      </c>
      <c r="B70" s="64" t="s">
        <v>7331</v>
      </c>
      <c r="C70" s="65">
        <f t="shared" si="0"/>
        <v>2.2222222222222206E-2</v>
      </c>
      <c r="D70" s="66">
        <f ca="1">OFFSET('c_Bin Change Data into 60 mins'!$B$8,$A70,D$2)</f>
        <v>0</v>
      </c>
      <c r="E70" s="66">
        <f ca="1">OFFSET('c_Bin Change Data into 60 mins'!$B$8,$A70,E$2)</f>
        <v>2</v>
      </c>
    </row>
    <row r="71" spans="1:5" x14ac:dyDescent="0.25">
      <c r="A71" s="63">
        <v>66</v>
      </c>
      <c r="B71" s="64" t="s">
        <v>7331</v>
      </c>
      <c r="C71" s="65">
        <f t="shared" ref="C71:C126" si="1">C70+TIME(0,0,30)</f>
        <v>2.2569444444444427E-2</v>
      </c>
      <c r="D71" s="66">
        <f ca="1">OFFSET('c_Bin Change Data into 60 mins'!$B$8,$A71,D$2)</f>
        <v>0</v>
      </c>
      <c r="E71" s="66">
        <f ca="1">OFFSET('c_Bin Change Data into 60 mins'!$B$8,$A71,E$2)</f>
        <v>2</v>
      </c>
    </row>
    <row r="72" spans="1:5" x14ac:dyDescent="0.25">
      <c r="A72" s="63">
        <v>67</v>
      </c>
      <c r="B72" s="64" t="s">
        <v>7331</v>
      </c>
      <c r="C72" s="65">
        <f t="shared" si="1"/>
        <v>2.2916666666666648E-2</v>
      </c>
      <c r="D72" s="66">
        <f ca="1">OFFSET('c_Bin Change Data into 60 mins'!$B$8,$A72,D$2)</f>
        <v>0</v>
      </c>
      <c r="E72" s="66">
        <f ca="1">OFFSET('c_Bin Change Data into 60 mins'!$B$8,$A72,E$2)</f>
        <v>2</v>
      </c>
    </row>
    <row r="73" spans="1:5" x14ac:dyDescent="0.25">
      <c r="A73" s="63">
        <v>68</v>
      </c>
      <c r="B73" s="64" t="s">
        <v>7331</v>
      </c>
      <c r="C73" s="65">
        <f t="shared" si="1"/>
        <v>2.3263888888888869E-2</v>
      </c>
      <c r="D73" s="66">
        <f ca="1">OFFSET('c_Bin Change Data into 60 mins'!$B$8,$A73,D$2)</f>
        <v>0</v>
      </c>
      <c r="E73" s="66">
        <f ca="1">OFFSET('c_Bin Change Data into 60 mins'!$B$8,$A73,E$2)</f>
        <v>2</v>
      </c>
    </row>
    <row r="74" spans="1:5" x14ac:dyDescent="0.25">
      <c r="A74" s="63">
        <v>69</v>
      </c>
      <c r="B74" s="64" t="s">
        <v>7331</v>
      </c>
      <c r="C74" s="65">
        <f t="shared" si="1"/>
        <v>2.361111111111109E-2</v>
      </c>
      <c r="D74" s="66">
        <f ca="1">OFFSET('c_Bin Change Data into 60 mins'!$B$8,$A74,D$2)</f>
        <v>0</v>
      </c>
      <c r="E74" s="66">
        <f ca="1">OFFSET('c_Bin Change Data into 60 mins'!$B$8,$A74,E$2)</f>
        <v>2</v>
      </c>
    </row>
    <row r="75" spans="1:5" x14ac:dyDescent="0.25">
      <c r="A75" s="63">
        <v>70</v>
      </c>
      <c r="B75" s="64" t="s">
        <v>7331</v>
      </c>
      <c r="C75" s="65">
        <f t="shared" si="1"/>
        <v>2.3958333333333311E-2</v>
      </c>
      <c r="D75" s="66">
        <f ca="1">OFFSET('c_Bin Change Data into 60 mins'!$B$8,$A75,D$2)</f>
        <v>0</v>
      </c>
      <c r="E75" s="66">
        <f ca="1">OFFSET('c_Bin Change Data into 60 mins'!$B$8,$A75,E$2)</f>
        <v>2</v>
      </c>
    </row>
    <row r="76" spans="1:5" x14ac:dyDescent="0.25">
      <c r="A76" s="63">
        <v>71</v>
      </c>
      <c r="B76" s="64" t="s">
        <v>7331</v>
      </c>
      <c r="C76" s="65">
        <f t="shared" si="1"/>
        <v>2.4305555555555532E-2</v>
      </c>
      <c r="D76" s="66">
        <f ca="1">OFFSET('c_Bin Change Data into 60 mins'!$B$8,$A76,D$2)</f>
        <v>0</v>
      </c>
      <c r="E76" s="66">
        <f ca="1">OFFSET('c_Bin Change Data into 60 mins'!$B$8,$A76,E$2)</f>
        <v>2</v>
      </c>
    </row>
    <row r="77" spans="1:5" x14ac:dyDescent="0.25">
      <c r="A77" s="63">
        <v>72</v>
      </c>
      <c r="B77" s="64" t="s">
        <v>7331</v>
      </c>
      <c r="C77" s="65">
        <f t="shared" si="1"/>
        <v>2.4652777777777753E-2</v>
      </c>
      <c r="D77" s="66">
        <f ca="1">OFFSET('c_Bin Change Data into 60 mins'!$B$8,$A77,D$2)</f>
        <v>0</v>
      </c>
      <c r="E77" s="66">
        <f ca="1">OFFSET('c_Bin Change Data into 60 mins'!$B$8,$A77,E$2)</f>
        <v>2</v>
      </c>
    </row>
    <row r="78" spans="1:5" x14ac:dyDescent="0.25">
      <c r="A78" s="63">
        <v>73</v>
      </c>
      <c r="B78" s="64" t="s">
        <v>7331</v>
      </c>
      <c r="C78" s="65">
        <f t="shared" si="1"/>
        <v>2.4999999999999974E-2</v>
      </c>
      <c r="D78" s="66">
        <f ca="1">OFFSET('c_Bin Change Data into 60 mins'!$B$8,$A78,D$2)</f>
        <v>0</v>
      </c>
      <c r="E78" s="66">
        <f ca="1">OFFSET('c_Bin Change Data into 60 mins'!$B$8,$A78,E$2)</f>
        <v>2</v>
      </c>
    </row>
    <row r="79" spans="1:5" x14ac:dyDescent="0.25">
      <c r="A79" s="63">
        <v>74</v>
      </c>
      <c r="B79" s="64" t="s">
        <v>7331</v>
      </c>
      <c r="C79" s="65">
        <f t="shared" si="1"/>
        <v>2.5347222222222195E-2</v>
      </c>
      <c r="D79" s="66">
        <f ca="1">OFFSET('c_Bin Change Data into 60 mins'!$B$8,$A79,D$2)</f>
        <v>0</v>
      </c>
      <c r="E79" s="66">
        <f ca="1">OFFSET('c_Bin Change Data into 60 mins'!$B$8,$A79,E$2)</f>
        <v>2</v>
      </c>
    </row>
    <row r="80" spans="1:5" x14ac:dyDescent="0.25">
      <c r="A80" s="63">
        <v>75</v>
      </c>
      <c r="B80" s="64" t="s">
        <v>7331</v>
      </c>
      <c r="C80" s="65">
        <f t="shared" si="1"/>
        <v>2.5694444444444416E-2</v>
      </c>
      <c r="D80" s="66">
        <f ca="1">OFFSET('c_Bin Change Data into 60 mins'!$B$8,$A80,D$2)</f>
        <v>0</v>
      </c>
      <c r="E80" s="66">
        <f ca="1">OFFSET('c_Bin Change Data into 60 mins'!$B$8,$A80,E$2)</f>
        <v>2</v>
      </c>
    </row>
    <row r="81" spans="1:5" x14ac:dyDescent="0.25">
      <c r="A81" s="63">
        <v>76</v>
      </c>
      <c r="B81" s="64" t="s">
        <v>7331</v>
      </c>
      <c r="C81" s="65">
        <f t="shared" si="1"/>
        <v>2.6041666666666637E-2</v>
      </c>
      <c r="D81" s="66">
        <f ca="1">OFFSET('c_Bin Change Data into 60 mins'!$B$8,$A81,D$2)</f>
        <v>0</v>
      </c>
      <c r="E81" s="66">
        <f ca="1">OFFSET('c_Bin Change Data into 60 mins'!$B$8,$A81,E$2)</f>
        <v>2</v>
      </c>
    </row>
    <row r="82" spans="1:5" x14ac:dyDescent="0.25">
      <c r="A82" s="63">
        <v>77</v>
      </c>
      <c r="B82" s="64" t="s">
        <v>7331</v>
      </c>
      <c r="C82" s="65">
        <f t="shared" si="1"/>
        <v>2.6388888888888858E-2</v>
      </c>
      <c r="D82" s="66">
        <f ca="1">OFFSET('c_Bin Change Data into 60 mins'!$B$8,$A82,D$2)</f>
        <v>0</v>
      </c>
      <c r="E82" s="66">
        <f ca="1">OFFSET('c_Bin Change Data into 60 mins'!$B$8,$A82,E$2)</f>
        <v>2</v>
      </c>
    </row>
    <row r="83" spans="1:5" x14ac:dyDescent="0.25">
      <c r="A83" s="63">
        <v>78</v>
      </c>
      <c r="B83" s="64" t="s">
        <v>7331</v>
      </c>
      <c r="C83" s="65">
        <f t="shared" si="1"/>
        <v>2.6736111111111079E-2</v>
      </c>
      <c r="D83" s="66">
        <f ca="1">OFFSET('c_Bin Change Data into 60 mins'!$B$8,$A83,D$2)</f>
        <v>0</v>
      </c>
      <c r="E83" s="66">
        <f ca="1">OFFSET('c_Bin Change Data into 60 mins'!$B$8,$A83,E$2)</f>
        <v>2</v>
      </c>
    </row>
    <row r="84" spans="1:5" x14ac:dyDescent="0.25">
      <c r="A84" s="63">
        <v>79</v>
      </c>
      <c r="B84" s="64" t="s">
        <v>7331</v>
      </c>
      <c r="C84" s="65">
        <f t="shared" si="1"/>
        <v>2.70833333333333E-2</v>
      </c>
      <c r="D84" s="66">
        <f ca="1">OFFSET('c_Bin Change Data into 60 mins'!$B$8,$A84,D$2)</f>
        <v>0</v>
      </c>
      <c r="E84" s="66">
        <f ca="1">OFFSET('c_Bin Change Data into 60 mins'!$B$8,$A84,E$2)</f>
        <v>5</v>
      </c>
    </row>
    <row r="85" spans="1:5" x14ac:dyDescent="0.25">
      <c r="A85" s="63">
        <v>80</v>
      </c>
      <c r="B85" s="64" t="s">
        <v>7331</v>
      </c>
      <c r="C85" s="65">
        <f t="shared" si="1"/>
        <v>2.7430555555555521E-2</v>
      </c>
      <c r="D85" s="66">
        <f ca="1">OFFSET('c_Bin Change Data into 60 mins'!$B$8,$A85,D$2)</f>
        <v>3</v>
      </c>
      <c r="E85" s="66">
        <f ca="1">OFFSET('c_Bin Change Data into 60 mins'!$B$8,$A85,E$2)</f>
        <v>5</v>
      </c>
    </row>
    <row r="86" spans="1:5" x14ac:dyDescent="0.25">
      <c r="A86" s="63">
        <v>81</v>
      </c>
      <c r="B86" s="64" t="s">
        <v>7331</v>
      </c>
      <c r="C86" s="65">
        <f t="shared" si="1"/>
        <v>2.7777777777777742E-2</v>
      </c>
      <c r="D86" s="66">
        <f ca="1">OFFSET('c_Bin Change Data into 60 mins'!$B$8,$A86,D$2)</f>
        <v>3</v>
      </c>
      <c r="E86" s="66">
        <f ca="1">OFFSET('c_Bin Change Data into 60 mins'!$B$8,$A86,E$2)</f>
        <v>5</v>
      </c>
    </row>
    <row r="87" spans="1:5" x14ac:dyDescent="0.25">
      <c r="A87" s="63">
        <v>82</v>
      </c>
      <c r="B87" s="64" t="s">
        <v>7331</v>
      </c>
      <c r="C87" s="65">
        <f t="shared" si="1"/>
        <v>2.8124999999999963E-2</v>
      </c>
      <c r="D87" s="66">
        <f ca="1">OFFSET('c_Bin Change Data into 60 mins'!$B$8,$A87,D$2)</f>
        <v>3</v>
      </c>
      <c r="E87" s="66">
        <f ca="1">OFFSET('c_Bin Change Data into 60 mins'!$B$8,$A87,E$2)</f>
        <v>5</v>
      </c>
    </row>
    <row r="88" spans="1:5" x14ac:dyDescent="0.25">
      <c r="A88" s="63">
        <v>83</v>
      </c>
      <c r="B88" s="64" t="s">
        <v>7331</v>
      </c>
      <c r="C88" s="65">
        <f t="shared" si="1"/>
        <v>2.8472222222222184E-2</v>
      </c>
      <c r="D88" s="66">
        <f ca="1">OFFSET('c_Bin Change Data into 60 mins'!$B$8,$A88,D$2)</f>
        <v>3</v>
      </c>
      <c r="E88" s="66">
        <f ca="1">OFFSET('c_Bin Change Data into 60 mins'!$B$8,$A88,E$2)</f>
        <v>5</v>
      </c>
    </row>
    <row r="89" spans="1:5" x14ac:dyDescent="0.25">
      <c r="A89" s="63">
        <v>84</v>
      </c>
      <c r="B89" s="64" t="s">
        <v>7331</v>
      </c>
      <c r="C89" s="65">
        <f t="shared" si="1"/>
        <v>2.8819444444444405E-2</v>
      </c>
      <c r="D89" s="66">
        <f ca="1">OFFSET('c_Bin Change Data into 60 mins'!$B$8,$A89,D$2)</f>
        <v>3</v>
      </c>
      <c r="E89" s="66">
        <f ca="1">OFFSET('c_Bin Change Data into 60 mins'!$B$8,$A89,E$2)</f>
        <v>5</v>
      </c>
    </row>
    <row r="90" spans="1:5" x14ac:dyDescent="0.25">
      <c r="A90" s="63">
        <v>85</v>
      </c>
      <c r="B90" s="64" t="s">
        <v>7331</v>
      </c>
      <c r="C90" s="65">
        <f t="shared" si="1"/>
        <v>2.9166666666666625E-2</v>
      </c>
      <c r="D90" s="66">
        <f ca="1">OFFSET('c_Bin Change Data into 60 mins'!$B$8,$A90,D$2)</f>
        <v>3</v>
      </c>
      <c r="E90" s="66">
        <f ca="1">OFFSET('c_Bin Change Data into 60 mins'!$B$8,$A90,E$2)</f>
        <v>5</v>
      </c>
    </row>
    <row r="91" spans="1:5" x14ac:dyDescent="0.25">
      <c r="A91" s="63">
        <v>86</v>
      </c>
      <c r="B91" s="64" t="s">
        <v>7331</v>
      </c>
      <c r="C91" s="65">
        <f t="shared" si="1"/>
        <v>2.9513888888888846E-2</v>
      </c>
      <c r="D91" s="66">
        <f ca="1">OFFSET('c_Bin Change Data into 60 mins'!$B$8,$A91,D$2)</f>
        <v>3</v>
      </c>
      <c r="E91" s="66">
        <f ca="1">OFFSET('c_Bin Change Data into 60 mins'!$B$8,$A91,E$2)</f>
        <v>5</v>
      </c>
    </row>
    <row r="92" spans="1:5" x14ac:dyDescent="0.25">
      <c r="A92" s="63">
        <v>87</v>
      </c>
      <c r="B92" s="64" t="s">
        <v>7331</v>
      </c>
      <c r="C92" s="65">
        <f t="shared" si="1"/>
        <v>2.9861111111111067E-2</v>
      </c>
      <c r="D92" s="66">
        <f ca="1">OFFSET('c_Bin Change Data into 60 mins'!$B$8,$A92,D$2)</f>
        <v>3</v>
      </c>
      <c r="E92" s="66">
        <f ca="1">OFFSET('c_Bin Change Data into 60 mins'!$B$8,$A92,E$2)</f>
        <v>5</v>
      </c>
    </row>
    <row r="93" spans="1:5" x14ac:dyDescent="0.25">
      <c r="A93" s="63">
        <v>88</v>
      </c>
      <c r="B93" s="64" t="s">
        <v>7331</v>
      </c>
      <c r="C93" s="65">
        <f t="shared" si="1"/>
        <v>3.0208333333333288E-2</v>
      </c>
      <c r="D93" s="66">
        <f ca="1">OFFSET('c_Bin Change Data into 60 mins'!$B$8,$A93,D$2)</f>
        <v>3</v>
      </c>
      <c r="E93" s="66">
        <f ca="1">OFFSET('c_Bin Change Data into 60 mins'!$B$8,$A93,E$2)</f>
        <v>5</v>
      </c>
    </row>
    <row r="94" spans="1:5" x14ac:dyDescent="0.25">
      <c r="A94" s="63">
        <v>89</v>
      </c>
      <c r="B94" s="64" t="s">
        <v>7331</v>
      </c>
      <c r="C94" s="65">
        <f t="shared" si="1"/>
        <v>3.0555555555555509E-2</v>
      </c>
      <c r="D94" s="66">
        <f ca="1">OFFSET('c_Bin Change Data into 60 mins'!$B$8,$A94,D$2)</f>
        <v>0</v>
      </c>
      <c r="E94" s="66">
        <f ca="1">OFFSET('c_Bin Change Data into 60 mins'!$B$8,$A94,E$2)</f>
        <v>5</v>
      </c>
    </row>
    <row r="95" spans="1:5" x14ac:dyDescent="0.25">
      <c r="A95" s="63">
        <v>90</v>
      </c>
      <c r="B95" s="64" t="s">
        <v>7331</v>
      </c>
      <c r="C95" s="65">
        <f t="shared" si="1"/>
        <v>3.090277777777773E-2</v>
      </c>
      <c r="D95" s="66">
        <f ca="1">OFFSET('c_Bin Change Data into 60 mins'!$B$8,$A95,D$2)</f>
        <v>7</v>
      </c>
      <c r="E95" s="66">
        <f ca="1">OFFSET('c_Bin Change Data into 60 mins'!$B$8,$A95,E$2)</f>
        <v>5</v>
      </c>
    </row>
    <row r="96" spans="1:5" x14ac:dyDescent="0.25">
      <c r="A96" s="63">
        <v>91</v>
      </c>
      <c r="B96" s="64" t="s">
        <v>7331</v>
      </c>
      <c r="C96" s="65">
        <f t="shared" si="1"/>
        <v>3.1249999999999951E-2</v>
      </c>
      <c r="D96" s="66">
        <f ca="1">OFFSET('c_Bin Change Data into 60 mins'!$B$8,$A96,D$2)</f>
        <v>7</v>
      </c>
      <c r="E96" s="66">
        <f ca="1">OFFSET('c_Bin Change Data into 60 mins'!$B$8,$A96,E$2)</f>
        <v>5</v>
      </c>
    </row>
    <row r="97" spans="1:5" x14ac:dyDescent="0.25">
      <c r="A97" s="63">
        <v>92</v>
      </c>
      <c r="B97" s="64" t="s">
        <v>7332</v>
      </c>
      <c r="C97" s="65">
        <f t="shared" si="1"/>
        <v>3.1597222222222172E-2</v>
      </c>
      <c r="D97" s="66">
        <f ca="1">OFFSET('c_Bin Change Data into 60 mins'!$B$8,$A97,D$2)</f>
        <v>7</v>
      </c>
      <c r="E97" s="66">
        <f ca="1">OFFSET('c_Bin Change Data into 60 mins'!$B$8,$A97,E$2)</f>
        <v>2</v>
      </c>
    </row>
    <row r="98" spans="1:5" x14ac:dyDescent="0.25">
      <c r="A98" s="63">
        <v>93</v>
      </c>
      <c r="B98" s="64" t="s">
        <v>7332</v>
      </c>
      <c r="C98" s="65">
        <f t="shared" si="1"/>
        <v>3.1944444444444393E-2</v>
      </c>
      <c r="D98" s="66">
        <f ca="1">OFFSET('c_Bin Change Data into 60 mins'!$B$8,$A98,D$2)</f>
        <v>0</v>
      </c>
      <c r="E98" s="66">
        <f ca="1">OFFSET('c_Bin Change Data into 60 mins'!$B$8,$A98,E$2)</f>
        <v>2</v>
      </c>
    </row>
    <row r="99" spans="1:5" x14ac:dyDescent="0.25">
      <c r="A99" s="63">
        <v>94</v>
      </c>
      <c r="B99" s="64" t="s">
        <v>7332</v>
      </c>
      <c r="C99" s="65">
        <f t="shared" si="1"/>
        <v>3.2291666666666614E-2</v>
      </c>
      <c r="D99" s="66">
        <f ca="1">OFFSET('c_Bin Change Data into 60 mins'!$B$8,$A99,D$2)</f>
        <v>0</v>
      </c>
      <c r="E99" s="66">
        <f ca="1">OFFSET('c_Bin Change Data into 60 mins'!$B$8,$A99,E$2)</f>
        <v>2</v>
      </c>
    </row>
    <row r="100" spans="1:5" x14ac:dyDescent="0.25">
      <c r="A100" s="63">
        <v>95</v>
      </c>
      <c r="B100" s="64" t="s">
        <v>7332</v>
      </c>
      <c r="C100" s="65">
        <f t="shared" si="1"/>
        <v>3.2638888888888835E-2</v>
      </c>
      <c r="D100" s="66">
        <f ca="1">OFFSET('c_Bin Change Data into 60 mins'!$B$8,$A100,D$2)</f>
        <v>0</v>
      </c>
      <c r="E100" s="66">
        <f ca="1">OFFSET('c_Bin Change Data into 60 mins'!$B$8,$A100,E$2)</f>
        <v>2</v>
      </c>
    </row>
    <row r="101" spans="1:5" x14ac:dyDescent="0.25">
      <c r="A101" s="63">
        <v>96</v>
      </c>
      <c r="B101" s="64" t="s">
        <v>7332</v>
      </c>
      <c r="C101" s="65">
        <f t="shared" si="1"/>
        <v>3.2986111111111056E-2</v>
      </c>
      <c r="D101" s="66">
        <f ca="1">OFFSET('c_Bin Change Data into 60 mins'!$B$8,$A101,D$2)</f>
        <v>0</v>
      </c>
      <c r="E101" s="66">
        <f ca="1">OFFSET('c_Bin Change Data into 60 mins'!$B$8,$A101,E$2)</f>
        <v>2</v>
      </c>
    </row>
    <row r="102" spans="1:5" x14ac:dyDescent="0.25">
      <c r="A102" s="63">
        <v>97</v>
      </c>
      <c r="B102" s="64" t="s">
        <v>7332</v>
      </c>
      <c r="C102" s="65">
        <f t="shared" si="1"/>
        <v>3.3333333333333277E-2</v>
      </c>
      <c r="D102" s="66">
        <f ca="1">OFFSET('c_Bin Change Data into 60 mins'!$B$8,$A102,D$2)</f>
        <v>0</v>
      </c>
      <c r="E102" s="66">
        <f ca="1">OFFSET('c_Bin Change Data into 60 mins'!$B$8,$A102,E$2)</f>
        <v>2</v>
      </c>
    </row>
    <row r="103" spans="1:5" x14ac:dyDescent="0.25">
      <c r="A103" s="63">
        <v>98</v>
      </c>
      <c r="B103" s="64" t="s">
        <v>7332</v>
      </c>
      <c r="C103" s="65">
        <f t="shared" si="1"/>
        <v>3.3680555555555498E-2</v>
      </c>
      <c r="D103" s="66">
        <f ca="1">OFFSET('c_Bin Change Data into 60 mins'!$B$8,$A103,D$2)</f>
        <v>0</v>
      </c>
      <c r="E103" s="66">
        <f ca="1">OFFSET('c_Bin Change Data into 60 mins'!$B$8,$A103,E$2)</f>
        <v>2</v>
      </c>
    </row>
    <row r="104" spans="1:5" x14ac:dyDescent="0.25">
      <c r="A104" s="63">
        <v>99</v>
      </c>
      <c r="B104" s="64" t="s">
        <v>7332</v>
      </c>
      <c r="C104" s="65">
        <f t="shared" si="1"/>
        <v>3.4027777777777719E-2</v>
      </c>
      <c r="D104" s="66">
        <f ca="1">OFFSET('c_Bin Change Data into 60 mins'!$B$8,$A104,D$2)</f>
        <v>0</v>
      </c>
      <c r="E104" s="66">
        <f ca="1">OFFSET('c_Bin Change Data into 60 mins'!$B$8,$A104,E$2)</f>
        <v>2</v>
      </c>
    </row>
    <row r="105" spans="1:5" x14ac:dyDescent="0.25">
      <c r="A105" s="63">
        <v>100</v>
      </c>
      <c r="B105" s="64" t="s">
        <v>7332</v>
      </c>
      <c r="C105" s="65">
        <f t="shared" si="1"/>
        <v>3.437499999999994E-2</v>
      </c>
      <c r="D105" s="66">
        <f ca="1">OFFSET('c_Bin Change Data into 60 mins'!$B$8,$A105,D$2)</f>
        <v>0</v>
      </c>
      <c r="E105" s="66">
        <f ca="1">OFFSET('c_Bin Change Data into 60 mins'!$B$8,$A105,E$2)</f>
        <v>2</v>
      </c>
    </row>
    <row r="106" spans="1:5" x14ac:dyDescent="0.25">
      <c r="A106" s="63">
        <v>101</v>
      </c>
      <c r="B106" s="64" t="s">
        <v>7332</v>
      </c>
      <c r="C106" s="65">
        <f t="shared" si="1"/>
        <v>3.4722222222222161E-2</v>
      </c>
      <c r="D106" s="66">
        <f ca="1">OFFSET('c_Bin Change Data into 60 mins'!$B$8,$A106,D$2)</f>
        <v>0</v>
      </c>
      <c r="E106" s="66">
        <f ca="1">OFFSET('c_Bin Change Data into 60 mins'!$B$8,$A106,E$2)</f>
        <v>2</v>
      </c>
    </row>
    <row r="107" spans="1:5" x14ac:dyDescent="0.25">
      <c r="A107" s="63">
        <v>102</v>
      </c>
      <c r="B107" s="64" t="s">
        <v>7332</v>
      </c>
      <c r="C107" s="65">
        <f t="shared" si="1"/>
        <v>3.5069444444444382E-2</v>
      </c>
      <c r="D107" s="66">
        <f ca="1">OFFSET('c_Bin Change Data into 60 mins'!$B$8,$A107,D$2)</f>
        <v>0</v>
      </c>
      <c r="E107" s="66">
        <f ca="1">OFFSET('c_Bin Change Data into 60 mins'!$B$8,$A107,E$2)</f>
        <v>2</v>
      </c>
    </row>
    <row r="108" spans="1:5" x14ac:dyDescent="0.25">
      <c r="A108" s="63">
        <v>103</v>
      </c>
      <c r="B108" s="64" t="s">
        <v>7332</v>
      </c>
      <c r="C108" s="65">
        <f t="shared" si="1"/>
        <v>3.5416666666666603E-2</v>
      </c>
      <c r="D108" s="66">
        <f ca="1">OFFSET('c_Bin Change Data into 60 mins'!$B$8,$A108,D$2)</f>
        <v>0</v>
      </c>
      <c r="E108" s="66">
        <f ca="1">OFFSET('c_Bin Change Data into 60 mins'!$B$8,$A108,E$2)</f>
        <v>2</v>
      </c>
    </row>
    <row r="109" spans="1:5" x14ac:dyDescent="0.25">
      <c r="A109" s="63">
        <v>104</v>
      </c>
      <c r="B109" s="64" t="s">
        <v>7332</v>
      </c>
      <c r="C109" s="65">
        <f t="shared" si="1"/>
        <v>3.5763888888888824E-2</v>
      </c>
      <c r="D109" s="66">
        <f ca="1">OFFSET('c_Bin Change Data into 60 mins'!$B$8,$A109,D$2)</f>
        <v>0</v>
      </c>
      <c r="E109" s="66">
        <f ca="1">OFFSET('c_Bin Change Data into 60 mins'!$B$8,$A109,E$2)</f>
        <v>2</v>
      </c>
    </row>
    <row r="110" spans="1:5" x14ac:dyDescent="0.25">
      <c r="A110" s="63">
        <v>105</v>
      </c>
      <c r="B110" s="64" t="s">
        <v>7332</v>
      </c>
      <c r="C110" s="65">
        <f t="shared" si="1"/>
        <v>3.6111111111111045E-2</v>
      </c>
      <c r="D110" s="66">
        <f ca="1">OFFSET('c_Bin Change Data into 60 mins'!$B$8,$A110,D$2)</f>
        <v>0</v>
      </c>
      <c r="E110" s="66">
        <f ca="1">OFFSET('c_Bin Change Data into 60 mins'!$B$8,$A110,E$2)</f>
        <v>2</v>
      </c>
    </row>
    <row r="111" spans="1:5" x14ac:dyDescent="0.25">
      <c r="A111" s="63">
        <v>106</v>
      </c>
      <c r="B111" s="64" t="s">
        <v>7332</v>
      </c>
      <c r="C111" s="65">
        <f t="shared" si="1"/>
        <v>3.6458333333333266E-2</v>
      </c>
      <c r="D111" s="66">
        <f ca="1">OFFSET('c_Bin Change Data into 60 mins'!$B$8,$A111,D$2)</f>
        <v>0</v>
      </c>
      <c r="E111" s="66">
        <f ca="1">OFFSET('c_Bin Change Data into 60 mins'!$B$8,$A111,E$2)</f>
        <v>1</v>
      </c>
    </row>
    <row r="112" spans="1:5" x14ac:dyDescent="0.25">
      <c r="A112" s="63">
        <v>107</v>
      </c>
      <c r="B112" s="64" t="s">
        <v>7332</v>
      </c>
      <c r="C112" s="65">
        <f t="shared" si="1"/>
        <v>3.6805555555555487E-2</v>
      </c>
      <c r="D112" s="66">
        <f ca="1">OFFSET('c_Bin Change Data into 60 mins'!$B$8,$A112,D$2)</f>
        <v>0</v>
      </c>
      <c r="E112" s="66">
        <f ca="1">OFFSET('c_Bin Change Data into 60 mins'!$B$8,$A112,E$2)</f>
        <v>1</v>
      </c>
    </row>
    <row r="113" spans="1:5" x14ac:dyDescent="0.25">
      <c r="A113" s="63">
        <v>108</v>
      </c>
      <c r="B113" s="64" t="s">
        <v>7332</v>
      </c>
      <c r="C113" s="65">
        <f t="shared" si="1"/>
        <v>3.7152777777777708E-2</v>
      </c>
      <c r="D113" s="66">
        <f ca="1">OFFSET('c_Bin Change Data into 60 mins'!$B$8,$A113,D$2)</f>
        <v>0</v>
      </c>
      <c r="E113" s="66">
        <f ca="1">OFFSET('c_Bin Change Data into 60 mins'!$B$8,$A113,E$2)</f>
        <v>1</v>
      </c>
    </row>
    <row r="114" spans="1:5" x14ac:dyDescent="0.25">
      <c r="A114" s="63">
        <v>109</v>
      </c>
      <c r="B114" s="64" t="s">
        <v>7332</v>
      </c>
      <c r="C114" s="65">
        <f t="shared" si="1"/>
        <v>3.7499999999999929E-2</v>
      </c>
      <c r="D114" s="66">
        <f ca="1">OFFSET('c_Bin Change Data into 60 mins'!$B$8,$A114,D$2)</f>
        <v>0</v>
      </c>
      <c r="E114" s="66">
        <f ca="1">OFFSET('c_Bin Change Data into 60 mins'!$B$8,$A114,E$2)</f>
        <v>1</v>
      </c>
    </row>
    <row r="115" spans="1:5" x14ac:dyDescent="0.25">
      <c r="A115" s="63">
        <v>110</v>
      </c>
      <c r="B115" s="64" t="s">
        <v>7332</v>
      </c>
      <c r="C115" s="65">
        <f t="shared" si="1"/>
        <v>3.784722222222215E-2</v>
      </c>
      <c r="D115" s="66">
        <f ca="1">OFFSET('c_Bin Change Data into 60 mins'!$B$8,$A115,D$2)</f>
        <v>0</v>
      </c>
      <c r="E115" s="66">
        <f ca="1">OFFSET('c_Bin Change Data into 60 mins'!$B$8,$A115,E$2)</f>
        <v>1</v>
      </c>
    </row>
    <row r="116" spans="1:5" x14ac:dyDescent="0.25">
      <c r="A116" s="63">
        <v>111</v>
      </c>
      <c r="B116" s="64" t="s">
        <v>7332</v>
      </c>
      <c r="C116" s="65">
        <f t="shared" si="1"/>
        <v>3.8194444444444371E-2</v>
      </c>
      <c r="D116" s="66">
        <f ca="1">OFFSET('c_Bin Change Data into 60 mins'!$B$8,$A116,D$2)</f>
        <v>0</v>
      </c>
      <c r="E116" s="66">
        <f ca="1">OFFSET('c_Bin Change Data into 60 mins'!$B$8,$A116,E$2)</f>
        <v>1</v>
      </c>
    </row>
    <row r="117" spans="1:5" x14ac:dyDescent="0.25">
      <c r="A117" s="63">
        <v>112</v>
      </c>
      <c r="B117" s="64" t="s">
        <v>7332</v>
      </c>
      <c r="C117" s="65">
        <f t="shared" si="1"/>
        <v>3.8541666666666592E-2</v>
      </c>
      <c r="D117" s="66">
        <f ca="1">OFFSET('c_Bin Change Data into 60 mins'!$B$8,$A117,D$2)</f>
        <v>0</v>
      </c>
      <c r="E117" s="66">
        <f ca="1">OFFSET('c_Bin Change Data into 60 mins'!$B$8,$A117,E$2)</f>
        <v>1</v>
      </c>
    </row>
    <row r="118" spans="1:5" x14ac:dyDescent="0.25">
      <c r="A118" s="63">
        <v>113</v>
      </c>
      <c r="B118" s="64" t="s">
        <v>7332</v>
      </c>
      <c r="C118" s="65">
        <f t="shared" si="1"/>
        <v>3.8888888888888813E-2</v>
      </c>
      <c r="D118" s="66">
        <f ca="1">OFFSET('c_Bin Change Data into 60 mins'!$B$8,$A118,D$2)</f>
        <v>0</v>
      </c>
      <c r="E118" s="66">
        <f ca="1">OFFSET('c_Bin Change Data into 60 mins'!$B$8,$A118,E$2)</f>
        <v>1</v>
      </c>
    </row>
    <row r="119" spans="1:5" x14ac:dyDescent="0.25">
      <c r="A119" s="63">
        <v>114</v>
      </c>
      <c r="B119" s="64" t="s">
        <v>7332</v>
      </c>
      <c r="C119" s="65">
        <f t="shared" si="1"/>
        <v>3.9236111111111034E-2</v>
      </c>
      <c r="D119" s="66">
        <f ca="1">OFFSET('c_Bin Change Data into 60 mins'!$B$8,$A119,D$2)</f>
        <v>3</v>
      </c>
      <c r="E119" s="66">
        <f ca="1">OFFSET('c_Bin Change Data into 60 mins'!$B$8,$A119,E$2)</f>
        <v>1</v>
      </c>
    </row>
    <row r="120" spans="1:5" x14ac:dyDescent="0.25">
      <c r="A120" s="63">
        <v>115</v>
      </c>
      <c r="B120" s="64" t="s">
        <v>7332</v>
      </c>
      <c r="C120" s="65">
        <f t="shared" si="1"/>
        <v>3.9583333333333255E-2</v>
      </c>
      <c r="D120" s="66">
        <f ca="1">OFFSET('c_Bin Change Data into 60 mins'!$B$8,$A120,D$2)</f>
        <v>3</v>
      </c>
      <c r="E120" s="66">
        <f ca="1">OFFSET('c_Bin Change Data into 60 mins'!$B$8,$A120,E$2)</f>
        <v>1</v>
      </c>
    </row>
    <row r="121" spans="1:5" x14ac:dyDescent="0.25">
      <c r="A121" s="63">
        <v>116</v>
      </c>
      <c r="B121" s="64" t="s">
        <v>7332</v>
      </c>
      <c r="C121" s="65">
        <f t="shared" si="1"/>
        <v>3.9930555555555476E-2</v>
      </c>
      <c r="D121" s="66">
        <f ca="1">OFFSET('c_Bin Change Data into 60 mins'!$B$8,$A121,D$2)</f>
        <v>3</v>
      </c>
      <c r="E121" s="66">
        <f ca="1">OFFSET('c_Bin Change Data into 60 mins'!$B$8,$A121,E$2)</f>
        <v>1</v>
      </c>
    </row>
    <row r="122" spans="1:5" x14ac:dyDescent="0.25">
      <c r="A122" s="63">
        <v>117</v>
      </c>
      <c r="B122" s="64" t="s">
        <v>7332</v>
      </c>
      <c r="C122" s="65">
        <f t="shared" si="1"/>
        <v>4.0277777777777697E-2</v>
      </c>
      <c r="D122" s="66">
        <f ca="1">OFFSET('c_Bin Change Data into 60 mins'!$B$8,$A122,D$2)</f>
        <v>3</v>
      </c>
      <c r="E122" s="66">
        <f ca="1">OFFSET('c_Bin Change Data into 60 mins'!$B$8,$A122,E$2)</f>
        <v>1</v>
      </c>
    </row>
    <row r="123" spans="1:5" x14ac:dyDescent="0.25">
      <c r="A123" s="63">
        <v>118</v>
      </c>
      <c r="B123" s="64" t="s">
        <v>7332</v>
      </c>
      <c r="C123" s="65">
        <f t="shared" si="1"/>
        <v>4.0624999999999918E-2</v>
      </c>
      <c r="D123" s="66">
        <f ca="1">OFFSET('c_Bin Change Data into 60 mins'!$B$8,$A123,D$2)</f>
        <v>3</v>
      </c>
      <c r="E123" s="66">
        <f ca="1">OFFSET('c_Bin Change Data into 60 mins'!$B$8,$A123,E$2)</f>
        <v>1</v>
      </c>
    </row>
    <row r="124" spans="1:5" x14ac:dyDescent="0.25">
      <c r="A124" s="63">
        <v>119</v>
      </c>
      <c r="B124" s="64" t="s">
        <v>7332</v>
      </c>
      <c r="C124" s="65">
        <f t="shared" si="1"/>
        <v>4.0972222222222139E-2</v>
      </c>
      <c r="D124" s="66">
        <f ca="1">OFFSET('c_Bin Change Data into 60 mins'!$B$8,$A124,D$2)</f>
        <v>3</v>
      </c>
      <c r="E124" s="66">
        <f ca="1">OFFSET('c_Bin Change Data into 60 mins'!$B$8,$A124,E$2)</f>
        <v>1</v>
      </c>
    </row>
    <row r="125" spans="1:5" x14ac:dyDescent="0.25">
      <c r="A125" s="63">
        <v>120</v>
      </c>
      <c r="B125" s="64" t="s">
        <v>7332</v>
      </c>
      <c r="C125" s="65">
        <f t="shared" si="1"/>
        <v>4.131944444444436E-2</v>
      </c>
      <c r="D125" s="66">
        <f ca="1">OFFSET('c_Bin Change Data into 60 mins'!$B$8,$A125,D$2)</f>
        <v>4</v>
      </c>
      <c r="E125" s="66">
        <f ca="1">OFFSET('c_Bin Change Data into 60 mins'!$B$8,$A125,E$2)</f>
        <v>1</v>
      </c>
    </row>
    <row r="126" spans="1:5" x14ac:dyDescent="0.25">
      <c r="A126" s="63">
        <v>121</v>
      </c>
      <c r="B126" s="64" t="s">
        <v>7332</v>
      </c>
      <c r="C126" s="65">
        <f t="shared" si="1"/>
        <v>4.1666666666666581E-2</v>
      </c>
      <c r="D126" s="66">
        <f ca="1">OFFSET('c_Bin Change Data into 60 mins'!$B$8,$A126,D$2)</f>
        <v>4</v>
      </c>
      <c r="E126" s="66">
        <f ca="1">OFFSET('c_Bin Change Data into 60 mins'!$B$8,$A126,E$2)</f>
        <v>1</v>
      </c>
    </row>
  </sheetData>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8193" r:id="rId3" name="Drop Down 1">
              <controlPr locked="0" defaultSize="0" autoLine="0" autoPict="0">
                <anchor moveWithCells="1">
                  <from>
                    <xdr:col>6</xdr:col>
                    <xdr:colOff>247650</xdr:colOff>
                    <xdr:row>3</xdr:row>
                    <xdr:rowOff>114300</xdr:rowOff>
                  </from>
                  <to>
                    <xdr:col>6</xdr:col>
                    <xdr:colOff>4114800</xdr:colOff>
                    <xdr:row>3</xdr:row>
                    <xdr:rowOff>504825</xdr:rowOff>
                  </to>
                </anchor>
              </controlPr>
            </control>
          </mc:Choice>
        </mc:AlternateContent>
        <mc:AlternateContent xmlns:mc="http://schemas.openxmlformats.org/markup-compatibility/2006">
          <mc:Choice Requires="x14">
            <control shapeId="8195" r:id="rId4" name="Drop Down 3">
              <controlPr locked="0" defaultSize="0" autoLine="0" autoPict="0">
                <anchor moveWithCells="1">
                  <from>
                    <xdr:col>6</xdr:col>
                    <xdr:colOff>247650</xdr:colOff>
                    <xdr:row>3</xdr:row>
                    <xdr:rowOff>666750</xdr:rowOff>
                  </from>
                  <to>
                    <xdr:col>6</xdr:col>
                    <xdr:colOff>4114800</xdr:colOff>
                    <xdr:row>3</xdr:row>
                    <xdr:rowOff>1057275</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workbookViewId="0"/>
  </sheetViews>
  <sheetFormatPr defaultRowHeight="15" x14ac:dyDescent="0.25"/>
  <sheetData/>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workbookViewId="0">
      <selection activeCell="W33" sqref="W33"/>
    </sheetView>
  </sheetViews>
  <sheetFormatPr defaultRowHeight="15" x14ac:dyDescent="0.25"/>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10</vt:i4>
      </vt:variant>
    </vt:vector>
  </HeadingPairs>
  <TitlesOfParts>
    <vt:vector size="10" baseType="lpstr">
      <vt:lpstr>Intro</vt:lpstr>
      <vt:lpstr>a_All Data + Formulas</vt:lpstr>
      <vt:lpstr>b_Extract Data w Score Change</vt:lpstr>
      <vt:lpstr>c_Bin Change Data into 60 mins</vt:lpstr>
      <vt:lpstr>d_Percent_Rank</vt:lpstr>
      <vt:lpstr>e_FINAL_Rank</vt:lpstr>
      <vt:lpstr>f_Select 2 teams</vt:lpstr>
      <vt:lpstr>g_Chart Compare 2 teams</vt:lpstr>
      <vt:lpstr>h_Chart Trend</vt:lpstr>
      <vt:lpstr>Links &amp; Feedback</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Kevin</dc:creator>
  <cp:lastModifiedBy>Kevin</cp:lastModifiedBy>
  <dcterms:created xsi:type="dcterms:W3CDTF">2015-01-24T19:00:39Z</dcterms:created>
  <dcterms:modified xsi:type="dcterms:W3CDTF">2015-08-08T19:22:15Z</dcterms:modified>
</cp:coreProperties>
</file>